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workbookPr codeName="ThisWorkbook" defaultThemeVersion="124226"/>
  <bookViews>
    <workbookView xWindow="12855" yWindow="1050" windowWidth="15630" windowHeight="13155" tabRatio="683"/>
  </bookViews>
  <sheets>
    <sheet name="Sheet1" sheetId="1" r:id="rId1"/>
    <sheet name="ID分段和类型说明" sheetId="7" r:id="rId2"/>
    <sheet name="字段说明" sheetId="2" r:id="rId3"/>
    <sheet name="拾取类型和寄售类型说明" sheetId="8" r:id="rId4"/>
  </sheets>
  <definedNames>
    <definedName name="_121" localSheetId="3">拾取类型和寄售类型说明!#REF!</definedName>
    <definedName name="_xlnm._FilterDatabase" localSheetId="0" hidden="1">Sheet1!$G$1:$G$3426</definedName>
  </definedNames>
  <calcPr calcId="144525"/>
</workbook>
</file>

<file path=xl/calcChain.xml><?xml version="1.0" encoding="utf-8"?>
<calcChain xmlns="http://schemas.openxmlformats.org/spreadsheetml/2006/main">
  <c r="AR3193" i="1" l="1"/>
  <c r="AR3194" i="1"/>
  <c r="AR3195" i="1"/>
  <c r="AR3196" i="1"/>
  <c r="AR3197" i="1"/>
  <c r="AR3198" i="1"/>
  <c r="AR3199" i="1"/>
  <c r="AR3200" i="1"/>
  <c r="AR3192" i="1"/>
  <c r="AR3184" i="1"/>
  <c r="AR3185" i="1"/>
  <c r="AR3186" i="1"/>
  <c r="AR3187" i="1"/>
  <c r="AR3188" i="1"/>
  <c r="AR3189" i="1"/>
  <c r="AR3190" i="1"/>
  <c r="AR3191" i="1"/>
  <c r="AR3183" i="1"/>
  <c r="AR3175" i="1"/>
  <c r="AR3176" i="1"/>
  <c r="AR3177" i="1"/>
  <c r="AR3178" i="1"/>
  <c r="AR3179" i="1"/>
  <c r="AR3180" i="1"/>
  <c r="AR3181" i="1"/>
  <c r="AR3182" i="1"/>
  <c r="AR3174" i="1"/>
  <c r="AR3166" i="1"/>
  <c r="AR3167" i="1"/>
  <c r="AR3168" i="1"/>
  <c r="AR3169" i="1"/>
  <c r="AR3170" i="1"/>
  <c r="AR3171" i="1"/>
  <c r="AR3172" i="1"/>
  <c r="AR3173" i="1"/>
  <c r="AR3165" i="1"/>
  <c r="AR3157" i="1"/>
  <c r="AR3158" i="1"/>
  <c r="AR3159" i="1"/>
  <c r="AR3160" i="1"/>
  <c r="AR3161" i="1"/>
  <c r="AR3162" i="1"/>
  <c r="AR3163" i="1"/>
  <c r="AR3164" i="1"/>
  <c r="AR3156" i="1"/>
  <c r="AR3148" i="1"/>
  <c r="AR3149" i="1"/>
  <c r="AR3150" i="1"/>
  <c r="AR3151" i="1"/>
  <c r="AR3152" i="1"/>
  <c r="AR3153" i="1"/>
  <c r="AR3154" i="1"/>
  <c r="AR3155" i="1"/>
  <c r="AR3147" i="1"/>
  <c r="AR3139" i="1"/>
  <c r="AR3140" i="1"/>
  <c r="AR3141" i="1"/>
  <c r="AR3142" i="1"/>
  <c r="AR3143" i="1"/>
  <c r="AR3144" i="1"/>
  <c r="AR3145" i="1"/>
  <c r="AR3146" i="1"/>
  <c r="AR3138" i="1"/>
  <c r="AR3130" i="1"/>
  <c r="AR3131" i="1"/>
  <c r="AR3132" i="1"/>
  <c r="AR3133" i="1"/>
  <c r="AR3134" i="1"/>
  <c r="AR3135" i="1"/>
  <c r="AR3136" i="1"/>
  <c r="AR3137" i="1"/>
  <c r="AR3129" i="1"/>
  <c r="AR3121" i="1"/>
  <c r="AR3122" i="1"/>
  <c r="AR3123" i="1"/>
  <c r="AR3124" i="1"/>
  <c r="AR3125" i="1"/>
  <c r="AR3126" i="1"/>
  <c r="AR3127" i="1"/>
  <c r="AR3128" i="1"/>
  <c r="AR3120" i="1"/>
  <c r="AR3112" i="1"/>
  <c r="AR3113" i="1"/>
  <c r="AR3114" i="1"/>
  <c r="AR3115" i="1"/>
  <c r="AR3116" i="1"/>
  <c r="AR3117" i="1"/>
  <c r="AR3118" i="1"/>
  <c r="AR3119" i="1"/>
  <c r="AR3111" i="1"/>
  <c r="AR3103" i="1"/>
  <c r="AR3104" i="1"/>
  <c r="AR3105" i="1"/>
  <c r="AR3106" i="1"/>
  <c r="AR3107" i="1"/>
  <c r="AR3108" i="1"/>
  <c r="AR3109" i="1"/>
  <c r="AR3110" i="1"/>
  <c r="AR3102" i="1"/>
  <c r="AR3094" i="1"/>
  <c r="AR3095" i="1"/>
  <c r="AR3096" i="1"/>
  <c r="AR3097" i="1"/>
  <c r="AR3098" i="1"/>
  <c r="AR3099" i="1"/>
  <c r="AR3100" i="1"/>
  <c r="AR3101" i="1"/>
  <c r="AR3093" i="1"/>
  <c r="P1837" i="1" l="1"/>
  <c r="P1836" i="1"/>
  <c r="AG3102" i="1" l="1"/>
  <c r="AG3111" i="1" s="1"/>
  <c r="AG3120" i="1" s="1"/>
  <c r="AG3129" i="1" s="1"/>
  <c r="AG3138" i="1" s="1"/>
  <c r="AG3147" i="1" s="1"/>
  <c r="AG3156" i="1" s="1"/>
  <c r="AG3165" i="1" s="1"/>
  <c r="AG3174" i="1" s="1"/>
  <c r="AG3183" i="1" s="1"/>
  <c r="AG3192" i="1" s="1"/>
  <c r="AG3094" i="1"/>
  <c r="AG3095" i="1" s="1"/>
  <c r="AG3096" i="1" s="1"/>
  <c r="AG3097" i="1" s="1"/>
  <c r="AG3098" i="1" s="1"/>
  <c r="AG3099" i="1" s="1"/>
  <c r="AG3100" i="1" s="1"/>
  <c r="AG3101" i="1" s="1"/>
  <c r="AG3110" i="1" s="1"/>
  <c r="AG3119" i="1" s="1"/>
  <c r="AG3128" i="1" s="1"/>
  <c r="AG3137" i="1" s="1"/>
  <c r="AG3146" i="1" s="1"/>
  <c r="AG3155" i="1" s="1"/>
  <c r="AG3164" i="1" s="1"/>
  <c r="AG3173" i="1" s="1"/>
  <c r="AG3182" i="1" s="1"/>
  <c r="AG3191" i="1" s="1"/>
  <c r="AG3200" i="1" s="1"/>
  <c r="AG3106" i="1" l="1"/>
  <c r="AG3115" i="1" s="1"/>
  <c r="AG3124" i="1" s="1"/>
  <c r="AG3133" i="1" s="1"/>
  <c r="AG3142" i="1" s="1"/>
  <c r="AG3151" i="1" s="1"/>
  <c r="AG3160" i="1" s="1"/>
  <c r="AG3169" i="1" s="1"/>
  <c r="AG3178" i="1" s="1"/>
  <c r="AG3187" i="1" s="1"/>
  <c r="AG3196" i="1" s="1"/>
  <c r="AG3109" i="1"/>
  <c r="AG3118" i="1" s="1"/>
  <c r="AG3127" i="1" s="1"/>
  <c r="AG3136" i="1" s="1"/>
  <c r="AG3145" i="1" s="1"/>
  <c r="AG3154" i="1" s="1"/>
  <c r="AG3163" i="1" s="1"/>
  <c r="AG3172" i="1" s="1"/>
  <c r="AG3181" i="1" s="1"/>
  <c r="AG3190" i="1" s="1"/>
  <c r="AG3199" i="1" s="1"/>
  <c r="AG3105" i="1"/>
  <c r="AG3114" i="1" s="1"/>
  <c r="AG3123" i="1" s="1"/>
  <c r="AG3132" i="1" s="1"/>
  <c r="AG3141" i="1" s="1"/>
  <c r="AG3150" i="1" s="1"/>
  <c r="AG3159" i="1" s="1"/>
  <c r="AG3168" i="1" s="1"/>
  <c r="AG3177" i="1" s="1"/>
  <c r="AG3186" i="1" s="1"/>
  <c r="AG3195" i="1" s="1"/>
  <c r="AG3108" i="1"/>
  <c r="AG3117" i="1" s="1"/>
  <c r="AG3126" i="1" s="1"/>
  <c r="AG3135" i="1" s="1"/>
  <c r="AG3144" i="1" s="1"/>
  <c r="AG3153" i="1" s="1"/>
  <c r="AG3162" i="1" s="1"/>
  <c r="AG3171" i="1" s="1"/>
  <c r="AG3180" i="1" s="1"/>
  <c r="AG3189" i="1" s="1"/>
  <c r="AG3198" i="1" s="1"/>
  <c r="AG3104" i="1"/>
  <c r="AG3113" i="1" s="1"/>
  <c r="AG3122" i="1" s="1"/>
  <c r="AG3131" i="1" s="1"/>
  <c r="AG3140" i="1" s="1"/>
  <c r="AG3149" i="1" s="1"/>
  <c r="AG3158" i="1" s="1"/>
  <c r="AG3167" i="1" s="1"/>
  <c r="AG3176" i="1" s="1"/>
  <c r="AG3185" i="1" s="1"/>
  <c r="AG3194" i="1" s="1"/>
  <c r="AG3107" i="1"/>
  <c r="AG3116" i="1" s="1"/>
  <c r="AG3125" i="1" s="1"/>
  <c r="AG3134" i="1" s="1"/>
  <c r="AG3143" i="1" s="1"/>
  <c r="AG3152" i="1" s="1"/>
  <c r="AG3161" i="1" s="1"/>
  <c r="AG3170" i="1" s="1"/>
  <c r="AG3179" i="1" s="1"/>
  <c r="AG3188" i="1" s="1"/>
  <c r="AG3197" i="1" s="1"/>
  <c r="AG3103" i="1"/>
  <c r="AG3112" i="1" s="1"/>
  <c r="AG3121" i="1" s="1"/>
  <c r="AG3130" i="1" s="1"/>
  <c r="AG3139" i="1" s="1"/>
  <c r="AG3148" i="1" s="1"/>
  <c r="AG3157" i="1" s="1"/>
  <c r="AG3166" i="1" s="1"/>
  <c r="AG3175" i="1" s="1"/>
  <c r="AG3184" i="1" s="1"/>
  <c r="AG3193" i="1" s="1"/>
  <c r="AQ3355" i="1" l="1"/>
  <c r="AQ3354" i="1"/>
  <c r="AQ3353" i="1"/>
  <c r="AQ3352" i="1" l="1"/>
  <c r="AQ3351" i="1"/>
  <c r="AQ3350" i="1"/>
  <c r="AQ3349" i="1"/>
  <c r="AQ3348" i="1"/>
  <c r="AQ3347" i="1"/>
  <c r="AQ3346" i="1"/>
  <c r="AQ3345" i="1"/>
  <c r="AQ3344" i="1"/>
  <c r="AQ3343" i="1"/>
  <c r="AQ3342" i="1"/>
  <c r="AQ3341" i="1"/>
  <c r="AQ3340" i="1"/>
  <c r="AQ3339" i="1"/>
  <c r="AQ2646" i="1"/>
  <c r="AQ2645" i="1"/>
  <c r="AQ2644" i="1"/>
  <c r="AQ2643" i="1"/>
  <c r="AQ2642" i="1"/>
  <c r="AQ2641" i="1"/>
  <c r="AQ2640" i="1"/>
  <c r="AQ2639" i="1"/>
  <c r="AQ2638" i="1"/>
  <c r="AQ2637" i="1"/>
  <c r="AQ2636" i="1"/>
  <c r="AQ2635" i="1"/>
  <c r="AQ2634" i="1"/>
  <c r="AQ2633" i="1"/>
  <c r="AQ2632" i="1"/>
  <c r="AQ2631" i="1"/>
  <c r="AQ2630" i="1"/>
  <c r="AQ2629" i="1"/>
  <c r="AQ2628" i="1"/>
  <c r="AQ2627" i="1"/>
  <c r="AQ2478" i="1"/>
  <c r="AQ2477" i="1"/>
  <c r="AQ2476" i="1"/>
  <c r="AQ2475" i="1"/>
  <c r="AQ1680" i="1"/>
  <c r="AQ1679" i="1"/>
  <c r="AQ1678" i="1"/>
  <c r="AQ1677" i="1"/>
  <c r="AQ1676" i="1"/>
  <c r="AQ1675" i="1"/>
  <c r="AQ1674" i="1"/>
  <c r="AQ1673" i="1"/>
  <c r="AQ1672" i="1"/>
  <c r="AQ1671" i="1"/>
  <c r="AQ1670" i="1"/>
  <c r="AQ1669" i="1"/>
  <c r="AQ1668" i="1"/>
  <c r="AQ1667" i="1"/>
  <c r="AQ1666" i="1"/>
  <c r="AQ1665" i="1"/>
  <c r="AQ1091" i="1"/>
  <c r="AQ1086" i="1"/>
  <c r="AQ1085" i="1"/>
  <c r="AQ1084" i="1"/>
  <c r="AQ1083" i="1"/>
  <c r="AQ1082" i="1"/>
  <c r="AQ1081" i="1"/>
  <c r="AQ1080" i="1"/>
  <c r="AQ1070" i="1"/>
  <c r="AQ1069" i="1"/>
  <c r="AQ1068" i="1"/>
  <c r="AQ1067" i="1"/>
  <c r="AQ1066" i="1"/>
  <c r="AQ1065" i="1"/>
  <c r="AQ1064" i="1"/>
  <c r="AQ1060" i="1"/>
  <c r="AQ1058" i="1"/>
  <c r="AQ1057" i="1"/>
  <c r="AQ1056" i="1"/>
  <c r="AQ1055" i="1"/>
  <c r="AQ1054" i="1"/>
  <c r="AQ1053" i="1"/>
  <c r="AQ1052" i="1"/>
  <c r="AQ1051" i="1"/>
  <c r="AQ1050" i="1"/>
  <c r="AQ1049" i="1"/>
  <c r="AQ1048" i="1"/>
  <c r="AQ1047" i="1"/>
  <c r="AQ1046" i="1"/>
  <c r="AQ1045" i="1"/>
  <c r="AQ1044" i="1"/>
  <c r="AQ1043" i="1"/>
  <c r="AQ1042" i="1"/>
  <c r="AQ1041" i="1"/>
  <c r="AQ1040" i="1"/>
  <c r="AQ1039" i="1"/>
  <c r="AQ1038" i="1"/>
  <c r="AQ1037" i="1"/>
  <c r="AQ1036" i="1"/>
  <c r="AQ627" i="1"/>
  <c r="AQ626" i="1"/>
  <c r="AQ625" i="1"/>
  <c r="AQ624" i="1"/>
  <c r="AQ623" i="1"/>
  <c r="AQ622" i="1"/>
  <c r="AQ621" i="1"/>
  <c r="AQ620" i="1"/>
  <c r="AQ619" i="1"/>
  <c r="AQ618" i="1"/>
  <c r="AQ617" i="1"/>
  <c r="AQ616" i="1"/>
  <c r="AQ615" i="1"/>
  <c r="AQ614" i="1"/>
  <c r="AQ613" i="1"/>
  <c r="AQ612" i="1"/>
  <c r="AQ611" i="1"/>
  <c r="AQ610" i="1"/>
  <c r="AQ609" i="1"/>
  <c r="AQ608" i="1"/>
  <c r="AQ607" i="1"/>
  <c r="AQ606" i="1"/>
  <c r="AQ605" i="1"/>
  <c r="AQ604" i="1"/>
  <c r="AQ603" i="1"/>
  <c r="AQ602" i="1"/>
  <c r="AQ601" i="1"/>
  <c r="AQ600" i="1"/>
  <c r="AQ599" i="1"/>
  <c r="AQ598" i="1"/>
  <c r="AQ597" i="1"/>
  <c r="AQ596" i="1"/>
  <c r="AR2458" i="1" l="1"/>
  <c r="AR2457" i="1"/>
  <c r="AR2456" i="1"/>
  <c r="AR2455" i="1"/>
  <c r="AR2454" i="1"/>
  <c r="AR2453" i="1"/>
  <c r="AR2452" i="1"/>
  <c r="AR1430" i="1"/>
  <c r="AR1429" i="1"/>
  <c r="AR1114" i="1"/>
  <c r="AR1113" i="1"/>
  <c r="AR1112" i="1"/>
  <c r="AR1111" i="1"/>
  <c r="AR1110" i="1"/>
  <c r="AR1109" i="1"/>
  <c r="AR1108" i="1"/>
  <c r="AR1107" i="1"/>
  <c r="AR1106" i="1"/>
  <c r="AR1105" i="1"/>
  <c r="AR1104" i="1"/>
  <c r="AR1103" i="1"/>
  <c r="AR1102" i="1"/>
  <c r="AR1101" i="1"/>
  <c r="AR1100" i="1"/>
  <c r="AR1099" i="1"/>
  <c r="AR1098" i="1"/>
  <c r="AR1097" i="1"/>
  <c r="AR1096" i="1"/>
  <c r="AR1095" i="1"/>
  <c r="AR1094" i="1"/>
  <c r="AR1093" i="1"/>
  <c r="AR1092" i="1"/>
  <c r="AR1091" i="1"/>
  <c r="P3449" i="1" l="1"/>
  <c r="P3448" i="1" l="1"/>
  <c r="AA472" i="1" l="1"/>
  <c r="AA473" i="1"/>
  <c r="AA474" i="1"/>
  <c r="AA475" i="1"/>
  <c r="AA476" i="1"/>
  <c r="AA457" i="1"/>
  <c r="AA458" i="1"/>
  <c r="AA459" i="1"/>
  <c r="AA460" i="1"/>
  <c r="AA461" i="1"/>
  <c r="AA442" i="1"/>
  <c r="AA443" i="1"/>
  <c r="AA444" i="1"/>
  <c r="AA445" i="1"/>
  <c r="AA446" i="1"/>
  <c r="AA427" i="1"/>
  <c r="AA428" i="1"/>
  <c r="AA429" i="1"/>
  <c r="AA430" i="1"/>
  <c r="AA431" i="1"/>
  <c r="AA412" i="1"/>
  <c r="AA413" i="1"/>
  <c r="AA414" i="1"/>
  <c r="AA415" i="1"/>
  <c r="AA416" i="1"/>
  <c r="AA397" i="1"/>
  <c r="AA398" i="1"/>
  <c r="AA399" i="1"/>
  <c r="AA400" i="1"/>
  <c r="AA401" i="1"/>
  <c r="AA402" i="1"/>
  <c r="AA382" i="1"/>
  <c r="AA383" i="1"/>
  <c r="AA384" i="1"/>
  <c r="AA385" i="1"/>
  <c r="AA386" i="1"/>
  <c r="AA367" i="1"/>
  <c r="AA368" i="1"/>
  <c r="AA369" i="1"/>
  <c r="AA370" i="1"/>
  <c r="AA371" i="1"/>
  <c r="AA352" i="1"/>
  <c r="AA353" i="1"/>
  <c r="AA354" i="1"/>
  <c r="AA355" i="1"/>
  <c r="AA356" i="1"/>
  <c r="AA337" i="1"/>
  <c r="AA338" i="1"/>
  <c r="AA339" i="1"/>
  <c r="AA340" i="1"/>
  <c r="AA341" i="1"/>
  <c r="AA322" i="1"/>
  <c r="AA323" i="1"/>
  <c r="AA324" i="1"/>
  <c r="AA325" i="1"/>
  <c r="AA326" i="1"/>
  <c r="AA307" i="1"/>
  <c r="AA308" i="1"/>
  <c r="AA309" i="1"/>
  <c r="AA310" i="1"/>
  <c r="AA311" i="1"/>
  <c r="AA292" i="1"/>
  <c r="AA293" i="1"/>
  <c r="AA294" i="1"/>
  <c r="AA295" i="1"/>
  <c r="AA296" i="1"/>
  <c r="AA277" i="1"/>
  <c r="AA278" i="1"/>
  <c r="AA279" i="1"/>
  <c r="AA280" i="1"/>
  <c r="AA281" i="1"/>
  <c r="AA262" i="1"/>
  <c r="AA263" i="1"/>
  <c r="AA264" i="1"/>
  <c r="AA265" i="1"/>
  <c r="AA266" i="1"/>
  <c r="AA247" i="1"/>
  <c r="AA248" i="1"/>
  <c r="AA249" i="1"/>
  <c r="AA250" i="1"/>
  <c r="AA251" i="1"/>
  <c r="AA232" i="1"/>
  <c r="AA233" i="1"/>
  <c r="AA234" i="1"/>
  <c r="AA235" i="1"/>
  <c r="AA236" i="1"/>
  <c r="AA217" i="1"/>
  <c r="AA218" i="1"/>
  <c r="AA219" i="1"/>
  <c r="AA220" i="1"/>
  <c r="AA221" i="1"/>
  <c r="P3466" i="1" l="1"/>
  <c r="P3465" i="1"/>
  <c r="P3454" i="1"/>
  <c r="P3453" i="1"/>
  <c r="P3452" i="1"/>
  <c r="P3451" i="1"/>
  <c r="P3447" i="1"/>
  <c r="P3446" i="1"/>
  <c r="P3445" i="1"/>
  <c r="P3444" i="1"/>
  <c r="P3443" i="1"/>
  <c r="P3442" i="1"/>
  <c r="P3441" i="1"/>
  <c r="P3440" i="1"/>
  <c r="P3439" i="1"/>
  <c r="P3438" i="1"/>
  <c r="P3437" i="1"/>
  <c r="P3436" i="1"/>
  <c r="P3435" i="1"/>
  <c r="P3434" i="1"/>
  <c r="P3433" i="1"/>
  <c r="P3432" i="1"/>
  <c r="P3431" i="1"/>
  <c r="P3430" i="1"/>
  <c r="W3429" i="1"/>
  <c r="P3429" i="1"/>
  <c r="P1835" i="1"/>
  <c r="P1834" i="1"/>
  <c r="P2646" i="1"/>
  <c r="P2645" i="1"/>
  <c r="P2644" i="1"/>
  <c r="P2173" i="1"/>
  <c r="P2142" i="1"/>
  <c r="P2139" i="1"/>
  <c r="P2138" i="1"/>
  <c r="P2137" i="1"/>
  <c r="P2136" i="1"/>
  <c r="P2135" i="1"/>
  <c r="W2134" i="1"/>
  <c r="P2134" i="1"/>
  <c r="P2133" i="1"/>
  <c r="P2132" i="1"/>
  <c r="P2131" i="1"/>
  <c r="P2130" i="1"/>
  <c r="P2129" i="1"/>
  <c r="P2128" i="1"/>
  <c r="P2127" i="1"/>
  <c r="P2126" i="1"/>
  <c r="P2125" i="1"/>
  <c r="P2120" i="1"/>
  <c r="P2118" i="1"/>
  <c r="P2117" i="1"/>
  <c r="P2116" i="1"/>
  <c r="P2115" i="1"/>
  <c r="P2111" i="1"/>
  <c r="W2110" i="1"/>
  <c r="P2110" i="1"/>
  <c r="P2109" i="1"/>
  <c r="P2108" i="1"/>
  <c r="P2107" i="1"/>
  <c r="P2106" i="1"/>
  <c r="P2105" i="1"/>
  <c r="P2104" i="1"/>
  <c r="P2103" i="1"/>
  <c r="P3460" i="1" l="1"/>
  <c r="P3459" i="1"/>
  <c r="P3458" i="1"/>
  <c r="P3457" i="1"/>
  <c r="P3456" i="1"/>
  <c r="P3455" i="1"/>
  <c r="P3338" i="1" l="1"/>
  <c r="P3337" i="1" l="1"/>
  <c r="P3336" i="1" l="1"/>
  <c r="P3335" i="1"/>
  <c r="P3333" i="1" l="1"/>
  <c r="P3332" i="1"/>
  <c r="P3331" i="1"/>
  <c r="P3467" i="1" l="1"/>
  <c r="P3491" i="1"/>
  <c r="P3490" i="1"/>
  <c r="P3489" i="1"/>
  <c r="P3488" i="1"/>
  <c r="P3487" i="1"/>
  <c r="P3486" i="1"/>
  <c r="P3485" i="1"/>
  <c r="P3484" i="1"/>
  <c r="P3483" i="1"/>
  <c r="P3482" i="1"/>
  <c r="P3481" i="1"/>
  <c r="P3480" i="1"/>
  <c r="P3479" i="1"/>
  <c r="P3478" i="1"/>
  <c r="P3477" i="1"/>
  <c r="P3476" i="1"/>
  <c r="P3475" i="1"/>
  <c r="P3474" i="1"/>
  <c r="P3473" i="1"/>
  <c r="P3472" i="1"/>
  <c r="P3471" i="1"/>
  <c r="P3470" i="1"/>
  <c r="P3469" i="1"/>
  <c r="P3468" i="1"/>
  <c r="P3428" i="1" l="1"/>
  <c r="P3427" i="1"/>
  <c r="P3327" i="1" l="1"/>
  <c r="P3326" i="1"/>
  <c r="P3325" i="1"/>
  <c r="P2643" i="1"/>
  <c r="P3423" i="1"/>
  <c r="P3422" i="1"/>
  <c r="P3421" i="1"/>
  <c r="P3419" i="1"/>
  <c r="P2642" i="1" l="1"/>
  <c r="P2641" i="1"/>
  <c r="P2640" i="1"/>
  <c r="P3418" i="1" l="1"/>
  <c r="P3416" i="1" l="1"/>
  <c r="P2165" i="1" l="1"/>
  <c r="P2166" i="1"/>
  <c r="P2167" i="1"/>
  <c r="P2164" i="1"/>
  <c r="P2168" i="1"/>
  <c r="P3408" i="1" l="1"/>
  <c r="P3407" i="1"/>
  <c r="P3410" i="1"/>
  <c r="P3409" i="1"/>
  <c r="P3406" i="1"/>
  <c r="P3401" i="1"/>
  <c r="P3402" i="1"/>
  <c r="P3403" i="1"/>
  <c r="P3404" i="1"/>
  <c r="P3405" i="1"/>
  <c r="P3400" i="1"/>
  <c r="P3417" i="1" l="1"/>
  <c r="P2639" i="1" l="1"/>
  <c r="P2638" i="1" l="1"/>
  <c r="P2629" i="1" l="1"/>
  <c r="P2630" i="1"/>
  <c r="P2631" i="1"/>
  <c r="P2632" i="1"/>
  <c r="P2633" i="1"/>
  <c r="P2634" i="1"/>
  <c r="P2635" i="1"/>
  <c r="P2636" i="1"/>
  <c r="P2637" i="1"/>
  <c r="P2628" i="1"/>
  <c r="P2627" i="1"/>
  <c r="P2626" i="1" l="1"/>
  <c r="P3388" i="1" l="1"/>
  <c r="P3399" i="1" l="1"/>
  <c r="P3397" i="1" l="1"/>
  <c r="P3396" i="1"/>
  <c r="P3395" i="1"/>
  <c r="P3394" i="1"/>
  <c r="P3393" i="1"/>
  <c r="P3398" i="1"/>
  <c r="P3392" i="1"/>
  <c r="P3391" i="1"/>
  <c r="P3390" i="1"/>
  <c r="P3389" i="1"/>
  <c r="P3387" i="1"/>
  <c r="P3386" i="1"/>
  <c r="P3385" i="1"/>
  <c r="P3384" i="1"/>
  <c r="P2625" i="1" l="1"/>
  <c r="AA227" i="1" l="1"/>
  <c r="AA242" i="1"/>
  <c r="AA257" i="1"/>
  <c r="AA272" i="1"/>
  <c r="AA287" i="1"/>
  <c r="AA302" i="1"/>
  <c r="AA317" i="1"/>
  <c r="AA332" i="1"/>
  <c r="AA347" i="1"/>
  <c r="AA362" i="1"/>
  <c r="AA377" i="1"/>
  <c r="AA392" i="1"/>
  <c r="AA407" i="1"/>
  <c r="AA422" i="1"/>
  <c r="AA437" i="1"/>
  <c r="AA452" i="1"/>
  <c r="AA467" i="1"/>
  <c r="AA482" i="1"/>
  <c r="AA483" i="1"/>
  <c r="AA484" i="1"/>
  <c r="AA485" i="1"/>
  <c r="AA470" i="1"/>
  <c r="AA469" i="1"/>
  <c r="AA468" i="1"/>
  <c r="AA455" i="1"/>
  <c r="AA454" i="1"/>
  <c r="AA453" i="1"/>
  <c r="AA440" i="1"/>
  <c r="AA439" i="1"/>
  <c r="AA438" i="1"/>
  <c r="AA425" i="1"/>
  <c r="AA424" i="1"/>
  <c r="AA423" i="1"/>
  <c r="AA410" i="1"/>
  <c r="AA409" i="1"/>
  <c r="AA408" i="1"/>
  <c r="AA395" i="1"/>
  <c r="AA394" i="1"/>
  <c r="AA393" i="1"/>
  <c r="AA380" i="1"/>
  <c r="AA379" i="1"/>
  <c r="AA378" i="1"/>
  <c r="AA365" i="1"/>
  <c r="AA364" i="1"/>
  <c r="AA363" i="1"/>
  <c r="AA350" i="1"/>
  <c r="AA349" i="1"/>
  <c r="AA348" i="1"/>
  <c r="AA335" i="1" l="1"/>
  <c r="AA334" i="1"/>
  <c r="AA333" i="1"/>
  <c r="AA320" i="1"/>
  <c r="AA319" i="1"/>
  <c r="AA318" i="1"/>
  <c r="AA305" i="1"/>
  <c r="AA304" i="1"/>
  <c r="AA303" i="1"/>
  <c r="AA290" i="1"/>
  <c r="AA289" i="1"/>
  <c r="AA288" i="1"/>
  <c r="AA275" i="1"/>
  <c r="AA274" i="1"/>
  <c r="AA273" i="1"/>
  <c r="AA260" i="1"/>
  <c r="AA259" i="1"/>
  <c r="AA258" i="1"/>
  <c r="AA245" i="1"/>
  <c r="AA244" i="1"/>
  <c r="AA243" i="1"/>
  <c r="AA230" i="1"/>
  <c r="AA229" i="1"/>
  <c r="AA228" i="1"/>
  <c r="P2624" i="1" l="1"/>
  <c r="P2654" i="1" l="1"/>
  <c r="P2025" i="1" l="1"/>
  <c r="P2026" i="1"/>
  <c r="P2027" i="1"/>
  <c r="P2028" i="1"/>
  <c r="P2029" i="1"/>
  <c r="P2030" i="1"/>
  <c r="P2024" i="1"/>
  <c r="P997" i="1" l="1"/>
  <c r="W2097" i="1" l="1"/>
  <c r="P2097" i="1"/>
  <c r="P2095" i="1"/>
  <c r="P740" i="1"/>
  <c r="P739" i="1"/>
  <c r="P738" i="1"/>
  <c r="P737" i="1"/>
  <c r="P736" i="1"/>
  <c r="P735" i="1"/>
  <c r="P734" i="1"/>
  <c r="W2074" i="1"/>
  <c r="W2054" i="1"/>
  <c r="W2010" i="1"/>
  <c r="AA478" i="1"/>
  <c r="AA463" i="1"/>
  <c r="AA448" i="1"/>
  <c r="AA433" i="1"/>
  <c r="AA418" i="1"/>
  <c r="AA403" i="1"/>
  <c r="AA388" i="1"/>
  <c r="AA373" i="1"/>
  <c r="AA358" i="1"/>
  <c r="AA343" i="1"/>
  <c r="AA328" i="1"/>
  <c r="AA313" i="1"/>
  <c r="AA298" i="1"/>
  <c r="AA283" i="1"/>
  <c r="AA268" i="1"/>
  <c r="AA253" i="1"/>
  <c r="AA238" i="1"/>
  <c r="AA223" i="1"/>
  <c r="D48" i="2"/>
  <c r="AA224" i="1"/>
  <c r="AA225" i="1"/>
  <c r="AA226" i="1"/>
  <c r="AA239" i="1"/>
  <c r="AA240" i="1"/>
  <c r="AA241" i="1"/>
  <c r="AA254" i="1"/>
  <c r="AA255" i="1"/>
  <c r="AA256" i="1"/>
  <c r="AA269" i="1"/>
  <c r="AA270" i="1"/>
  <c r="AA271" i="1"/>
  <c r="AA284" i="1"/>
  <c r="AA285" i="1"/>
  <c r="AA286" i="1"/>
  <c r="AA299" i="1"/>
  <c r="AA300" i="1"/>
  <c r="AA301" i="1"/>
  <c r="AA314" i="1"/>
  <c r="AA315" i="1"/>
  <c r="AA316" i="1"/>
  <c r="AA329" i="1"/>
  <c r="AA330" i="1"/>
  <c r="AA331" i="1"/>
  <c r="AA344" i="1"/>
  <c r="AA345" i="1"/>
  <c r="AA346" i="1"/>
  <c r="AA359" i="1"/>
  <c r="AA360" i="1"/>
  <c r="AA361" i="1"/>
  <c r="AA374" i="1"/>
  <c r="AA375" i="1"/>
  <c r="AA376" i="1"/>
  <c r="AA389" i="1"/>
  <c r="AA390" i="1"/>
  <c r="AA391" i="1"/>
  <c r="AA404" i="1"/>
  <c r="AA405" i="1"/>
  <c r="AA406" i="1"/>
  <c r="AA419" i="1"/>
  <c r="AA420" i="1"/>
  <c r="AA421" i="1"/>
  <c r="AA434" i="1"/>
  <c r="AA435" i="1"/>
  <c r="AA436" i="1"/>
  <c r="AA449" i="1"/>
  <c r="AA450" i="1"/>
  <c r="AA451" i="1"/>
  <c r="AA464" i="1"/>
  <c r="AA465" i="1"/>
  <c r="AA466" i="1"/>
  <c r="AA479" i="1"/>
  <c r="AA480" i="1"/>
  <c r="AA481" i="1"/>
</calcChain>
</file>

<file path=xl/comments1.xml><?xml version="1.0" encoding="utf-8"?>
<comments xmlns="http://schemas.openxmlformats.org/spreadsheetml/2006/main">
  <authors>
    <author>dulijun</author>
    <author>周挺</author>
  </authors>
  <commentList>
    <comment ref="AG1" authorId="0">
      <text>
        <r>
          <rPr>
            <b/>
            <sz val="9"/>
            <color indexed="81"/>
            <rFont val="宋体"/>
            <family val="3"/>
            <charset val="134"/>
          </rPr>
          <t>dulijun:20110429</t>
        </r>
        <r>
          <rPr>
            <sz val="9"/>
            <color indexed="81"/>
            <rFont val="宋体"/>
            <family val="3"/>
            <charset val="134"/>
          </rPr>
          <t xml:space="preserve">
装备基本手续费要大于2.5倍的卖出价格，否则银币合成装备会刷钱</t>
        </r>
      </text>
    </comment>
    <comment ref="A512" authorId="0">
      <text>
        <r>
          <rPr>
            <b/>
            <sz val="9"/>
            <color indexed="81"/>
            <rFont val="Tahoma"/>
            <family val="2"/>
          </rPr>
          <t>dulijun:</t>
        </r>
        <r>
          <rPr>
            <sz val="9"/>
            <color indexed="81"/>
            <rFont val="Tahoma"/>
            <family val="2"/>
          </rPr>
          <t xml:space="preserve">
</t>
        </r>
        <r>
          <rPr>
            <sz val="9"/>
            <color indexed="81"/>
            <rFont val="宋体"/>
            <family val="3"/>
            <charset val="134"/>
          </rPr>
          <t>任务奖励</t>
        </r>
      </text>
    </comment>
    <comment ref="A518" authorId="0">
      <text>
        <r>
          <rPr>
            <b/>
            <sz val="9"/>
            <color indexed="81"/>
            <rFont val="Tahoma"/>
            <family val="2"/>
          </rPr>
          <t>dulijun:</t>
        </r>
        <r>
          <rPr>
            <sz val="9"/>
            <color indexed="81"/>
            <rFont val="Tahoma"/>
            <family val="2"/>
          </rPr>
          <t xml:space="preserve">
</t>
        </r>
        <r>
          <rPr>
            <sz val="9"/>
            <color indexed="81"/>
            <rFont val="宋体"/>
            <family val="3"/>
            <charset val="134"/>
          </rPr>
          <t>商城出售</t>
        </r>
      </text>
    </comment>
    <comment ref="A1595" authorId="1">
      <text>
        <r>
          <rPr>
            <b/>
            <sz val="9"/>
            <color indexed="81"/>
            <rFont val="宋体"/>
            <family val="3"/>
            <charset val="134"/>
          </rPr>
          <t>周挺:</t>
        </r>
        <r>
          <rPr>
            <sz val="9"/>
            <color indexed="81"/>
            <rFont val="宋体"/>
            <family val="3"/>
            <charset val="134"/>
          </rPr>
          <t xml:space="preserve">
团冒险</t>
        </r>
      </text>
    </comment>
    <comment ref="A1619" authorId="1">
      <text>
        <r>
          <rPr>
            <b/>
            <sz val="9"/>
            <color indexed="81"/>
            <rFont val="宋体"/>
            <family val="3"/>
            <charset val="134"/>
          </rPr>
          <t>周挺:</t>
        </r>
        <r>
          <rPr>
            <sz val="9"/>
            <color indexed="81"/>
            <rFont val="宋体"/>
            <family val="3"/>
            <charset val="134"/>
          </rPr>
          <t xml:space="preserve">
国家战争</t>
        </r>
      </text>
    </comment>
    <comment ref="A1621" authorId="1">
      <text>
        <r>
          <rPr>
            <b/>
            <sz val="9"/>
            <color indexed="81"/>
            <rFont val="宋体"/>
            <family val="3"/>
            <charset val="134"/>
          </rPr>
          <t>周挺:</t>
        </r>
        <r>
          <rPr>
            <sz val="9"/>
            <color indexed="81"/>
            <rFont val="宋体"/>
            <family val="3"/>
            <charset val="134"/>
          </rPr>
          <t xml:space="preserve">
钓鱼周末活动</t>
        </r>
      </text>
    </comment>
    <comment ref="B1899" authorId="1">
      <text>
        <r>
          <rPr>
            <b/>
            <sz val="9"/>
            <color indexed="81"/>
            <rFont val="宋体"/>
            <family val="3"/>
            <charset val="134"/>
          </rPr>
          <t>周挺:</t>
        </r>
        <r>
          <rPr>
            <sz val="9"/>
            <color indexed="81"/>
            <rFont val="宋体"/>
            <family val="3"/>
            <charset val="134"/>
          </rPr>
          <t xml:space="preserve">
中立区寻宝功能</t>
        </r>
      </text>
    </comment>
    <comment ref="B1947" authorId="1">
      <text>
        <r>
          <rPr>
            <b/>
            <sz val="9"/>
            <color indexed="81"/>
            <rFont val="宋体"/>
            <family val="3"/>
            <charset val="134"/>
          </rPr>
          <t>周挺:</t>
        </r>
        <r>
          <rPr>
            <sz val="9"/>
            <color indexed="81"/>
            <rFont val="宋体"/>
            <family val="3"/>
            <charset val="134"/>
          </rPr>
          <t xml:space="preserve">
新年活动</t>
        </r>
      </text>
    </comment>
    <comment ref="A2624" authorId="1">
      <text>
        <r>
          <rPr>
            <b/>
            <sz val="9"/>
            <color indexed="81"/>
            <rFont val="宋体"/>
            <family val="3"/>
            <charset val="134"/>
          </rPr>
          <t>周挺:</t>
        </r>
        <r>
          <rPr>
            <sz val="9"/>
            <color indexed="81"/>
            <rFont val="宋体"/>
            <family val="3"/>
            <charset val="134"/>
          </rPr>
          <t xml:space="preserve">
宠物幻化道具</t>
        </r>
      </text>
    </comment>
  </commentList>
</comments>
</file>

<file path=xl/sharedStrings.xml><?xml version="1.0" encoding="utf-8"?>
<sst xmlns="http://schemas.openxmlformats.org/spreadsheetml/2006/main" count="35943" uniqueCount="7441">
  <si>
    <t>仪器</t>
    <phoneticPr fontId="3" type="noConversion"/>
  </si>
  <si>
    <t>21xyy</t>
    <phoneticPr fontId="3" type="noConversion"/>
  </si>
  <si>
    <t>图纸</t>
    <phoneticPr fontId="3" type="noConversion"/>
  </si>
  <si>
    <t>212yy</t>
    <phoneticPr fontId="3" type="noConversion"/>
  </si>
  <si>
    <t>"0"</t>
    <phoneticPr fontId="3" type="noConversion"/>
  </si>
  <si>
    <t>"27112-4-2"</t>
    <phoneticPr fontId="3" type="noConversion"/>
  </si>
  <si>
    <t>"27112-4-4"</t>
    <phoneticPr fontId="3" type="noConversion"/>
  </si>
  <si>
    <t>"27112-5-2"</t>
    <phoneticPr fontId="3" type="noConversion"/>
  </si>
  <si>
    <t>""</t>
    <phoneticPr fontId="3" type="noConversion"/>
  </si>
  <si>
    <t>颜色：
0 道具颜色根据道具的品质和当前合成等级来判断
  卖到商店是否要确定也根据品质和等级来判断
1 道具颜色根据道具的品质和当前合成等级来判断
  卖到商店需要确定
2 蓝色，卖到商店需要确定
3 黄色，卖到商店需要确定
4 绿色，卖到商店需要确定
5 紫色，卖到商店需要确定</t>
    <phoneticPr fontId="3" type="noConversion"/>
  </si>
  <si>
    <t>"60003-2"</t>
    <phoneticPr fontId="3" type="noConversion"/>
  </si>
  <si>
    <t>"coat\\mb_mc066"</t>
    <phoneticPr fontId="3" type="noConversion"/>
  </si>
  <si>
    <t>"coat\\mb_mc065"</t>
    <phoneticPr fontId="3" type="noConversion"/>
  </si>
  <si>
    <t>"coat\\mb_mc064"</t>
    <phoneticPr fontId="3" type="noConversion"/>
  </si>
  <si>
    <t>"coat\\mb_mc062"</t>
    <phoneticPr fontId="3" type="noConversion"/>
  </si>
  <si>
    <t>"coat\\mb_mc061"</t>
    <phoneticPr fontId="3" type="noConversion"/>
  </si>
  <si>
    <t>"coat\\mb_mc060"</t>
    <phoneticPr fontId="3" type="noConversion"/>
  </si>
  <si>
    <t>"coat\\mb_mc070"</t>
    <phoneticPr fontId="3" type="noConversion"/>
  </si>
  <si>
    <t>"coat\\mb_mc011_white"</t>
    <phoneticPr fontId="3" type="noConversion"/>
  </si>
  <si>
    <t>"coat\\mb_mc063"</t>
    <phoneticPr fontId="3" type="noConversion"/>
  </si>
  <si>
    <t>"coat\\mb_mc071"</t>
    <phoneticPr fontId="3" type="noConversion"/>
  </si>
  <si>
    <t>"coat\\mb_mc058"</t>
    <phoneticPr fontId="3" type="noConversion"/>
  </si>
  <si>
    <t>"coat\\mb_mc059"</t>
    <phoneticPr fontId="3" type="noConversion"/>
  </si>
  <si>
    <t>"coat\\mb_mc069"</t>
    <phoneticPr fontId="3" type="noConversion"/>
  </si>
  <si>
    <t>"coat\\mb_mc067"</t>
    <phoneticPr fontId="3" type="noConversion"/>
  </si>
  <si>
    <t xml:space="preserve">
</t>
    <phoneticPr fontId="3" type="noConversion"/>
  </si>
  <si>
    <t>道具功用划分的大类</t>
    <phoneticPr fontId="3" type="noConversion"/>
  </si>
  <si>
    <t>在拍卖行的列表分类</t>
    <phoneticPr fontId="3" type="noConversion"/>
  </si>
  <si>
    <t>道具拾取类别划分</t>
    <phoneticPr fontId="3" type="noConversion"/>
  </si>
  <si>
    <t>使用此道具需要的人物等级</t>
    <phoneticPr fontId="3" type="noConversion"/>
  </si>
  <si>
    <t>大于等于等级的人物不可使用该道具</t>
    <phoneticPr fontId="3" type="noConversion"/>
  </si>
  <si>
    <t>表示道具名称颜色以及卖到商店是否需要确定提示</t>
    <phoneticPr fontId="3" type="noConversion"/>
  </si>
  <si>
    <t>数字,-1表不能拍卖,要小于256</t>
    <phoneticPr fontId="3" type="noConversion"/>
  </si>
  <si>
    <t>表示物品的使用时效，耐久度为0时物品失效
若添0表示此道具为一次性消耗品或不可使用
有些变身类道具，耐久代表状态持续时间。单位：分钟</t>
    <phoneticPr fontId="3" type="noConversion"/>
  </si>
  <si>
    <t>生活技能制造特殊需要的图纸</t>
    <phoneticPr fontId="3" type="noConversion"/>
  </si>
  <si>
    <t>表示改造此装备需要原料和数量</t>
    <phoneticPr fontId="3" type="noConversion"/>
  </si>
  <si>
    <t>装备升级改造及合成后的新道具ID</t>
    <phoneticPr fontId="3" type="noConversion"/>
  </si>
  <si>
    <t>用生活技能采集、制造该道具要消耗的精力值</t>
    <phoneticPr fontId="3" type="noConversion"/>
  </si>
  <si>
    <t>10点声望券</t>
    <phoneticPr fontId="3" type="noConversion"/>
  </si>
  <si>
    <t>斩魂风刃</t>
    <phoneticPr fontId="3" type="noConversion"/>
  </si>
  <si>
    <t>死神镰刀</t>
    <phoneticPr fontId="3" type="noConversion"/>
  </si>
  <si>
    <t>幽暗锥</t>
    <phoneticPr fontId="3" type="noConversion"/>
  </si>
  <si>
    <t>阴月锥</t>
    <phoneticPr fontId="3" type="noConversion"/>
  </si>
  <si>
    <t>暗影锥</t>
    <phoneticPr fontId="3" type="noConversion"/>
  </si>
  <si>
    <t>毒龙锥</t>
    <phoneticPr fontId="3" type="noConversion"/>
  </si>
  <si>
    <t>水晶匕首</t>
    <phoneticPr fontId="3" type="noConversion"/>
  </si>
  <si>
    <t>星光匕首</t>
    <phoneticPr fontId="3" type="noConversion"/>
  </si>
  <si>
    <t>三眼铳</t>
    <phoneticPr fontId="3" type="noConversion"/>
  </si>
  <si>
    <t>精铜铳</t>
    <phoneticPr fontId="3" type="noConversion"/>
  </si>
  <si>
    <t>精铁铳</t>
    <phoneticPr fontId="3" type="noConversion"/>
  </si>
  <si>
    <t>图：龙手套</t>
  </si>
  <si>
    <t>图：钢龙手套</t>
  </si>
  <si>
    <t>图：银龙手套</t>
  </si>
  <si>
    <t>图：炎龙之爪</t>
  </si>
  <si>
    <t>图：暗龙之爪</t>
  </si>
  <si>
    <t>图：龙王之手</t>
  </si>
  <si>
    <t>图：龙帝尊之手</t>
  </si>
  <si>
    <t>图：天龙神之手</t>
  </si>
  <si>
    <t>图：魔手套</t>
  </si>
  <si>
    <t>图：夜魔手套</t>
  </si>
  <si>
    <t>图：狂魔手套</t>
  </si>
  <si>
    <t>图：暗魔之爪</t>
  </si>
  <si>
    <t>图：魔王之手</t>
  </si>
  <si>
    <t>图：魔帝尊之手</t>
  </si>
  <si>
    <t>图：地魔神之手</t>
  </si>
  <si>
    <t>图：龙护腿</t>
  </si>
  <si>
    <t>图：钢龙护腿</t>
  </si>
  <si>
    <t>图：银龙护腿</t>
  </si>
  <si>
    <t>图：炎龙之膝</t>
  </si>
  <si>
    <t>图：暗龙之膝</t>
  </si>
  <si>
    <t>图：龙王之足</t>
  </si>
  <si>
    <t>图：龙帝尊之足</t>
  </si>
  <si>
    <t>图：天龙神之足</t>
  </si>
  <si>
    <t>图：魔护腿</t>
  </si>
  <si>
    <t>图：夜魔护腿</t>
  </si>
  <si>
    <t>图：狂魔护腿</t>
  </si>
  <si>
    <t>图：炎魔之膝</t>
  </si>
  <si>
    <t>图：暗魔之膝</t>
  </si>
  <si>
    <t>图：魔王之足</t>
  </si>
  <si>
    <t>图：魔帝尊之足</t>
  </si>
  <si>
    <t>图：地魔神之足</t>
  </si>
  <si>
    <t>图：命运之眼</t>
  </si>
  <si>
    <t>图：毒后的獠牙</t>
  </si>
  <si>
    <t>图：招财神猪</t>
  </si>
  <si>
    <t>图：空间法令</t>
  </si>
  <si>
    <t>图：光明神的祝福</t>
  </si>
  <si>
    <t>图：超级生命激活</t>
  </si>
  <si>
    <t>"equipment\\Weapon_Sword_007"</t>
    <phoneticPr fontId="3" type="noConversion"/>
  </si>
  <si>
    <t>"equipment\\Weapon_Sword_201"</t>
    <phoneticPr fontId="3" type="noConversion"/>
  </si>
  <si>
    <t>"equipment\\Weapon_Sword_202"</t>
  </si>
  <si>
    <t>"equipment\\Weapon_Sword_203"</t>
  </si>
  <si>
    <t>"equipment\\Weapon_Knife_001"</t>
    <phoneticPr fontId="3" type="noConversion"/>
  </si>
  <si>
    <t>"equipment\\Weapon_Knife_002"</t>
  </si>
  <si>
    <t>"equipment\\Weapon_Knife_003"</t>
  </si>
  <si>
    <t>"equipment\\Weapon_Knife_005"</t>
  </si>
  <si>
    <t>"equipment\\Weapon_Knife_006"</t>
  </si>
  <si>
    <t>"equipment\\Weapon_Knife_007"</t>
  </si>
  <si>
    <t>"equipment\\Weapon_Knife_301"</t>
    <phoneticPr fontId="3" type="noConversion"/>
  </si>
  <si>
    <t>"equipment\\Weapon_Knife_302"</t>
  </si>
  <si>
    <t>"equipment\\Weapon_Knife_303"</t>
  </si>
  <si>
    <t>"equipment\\Weapon_Gun_001"</t>
    <phoneticPr fontId="3" type="noConversion"/>
  </si>
  <si>
    <t>"equipment\\Weapon_Gun_002"</t>
  </si>
  <si>
    <t>"equipment\\Weapon_Gun_003"</t>
  </si>
  <si>
    <t>"equipment\\Weapon_Gun_004"</t>
  </si>
  <si>
    <t>"equipment\\Weapon_Gun_005"</t>
  </si>
  <si>
    <t>"equipment\\Weapon_Gun_006"</t>
  </si>
  <si>
    <t>"equipment\\Weapon_Gun_007"</t>
  </si>
  <si>
    <t>"equipment\\Weapon_Gun_401"</t>
    <phoneticPr fontId="3" type="noConversion"/>
  </si>
  <si>
    <t>"equipment\\Weapon_Gun_402"</t>
  </si>
  <si>
    <t>"equipment\\Weapon_Gun_403"</t>
  </si>
  <si>
    <t>"equipment\\Weapon_Cann_007"</t>
  </si>
  <si>
    <t>"equipment\\Weapon_Cann_501"</t>
    <phoneticPr fontId="3" type="noConversion"/>
  </si>
  <si>
    <t>"equipment\\Weapon_Cann_502"</t>
  </si>
  <si>
    <t>"equipment\\Weapon_Cann_503"</t>
  </si>
  <si>
    <t>"equipment\\Weapon_Mage_007"</t>
  </si>
  <si>
    <t>"equipment\\Weapon_Mage_601"</t>
    <phoneticPr fontId="3" type="noConversion"/>
  </si>
  <si>
    <t>"equipment\\Weapon_Mage_602"</t>
  </si>
  <si>
    <t>"equipment\\Weapon_Mage_603"</t>
  </si>
  <si>
    <t>"equipment\\Weapon_Stuff_007"</t>
  </si>
  <si>
    <t>"equipment\\Weapon_Stuff_701"</t>
    <phoneticPr fontId="3" type="noConversion"/>
  </si>
  <si>
    <t>"equipment\\Weapon_Stuff_702"</t>
  </si>
  <si>
    <t>"equipment\\Weapon_Stuff_703"</t>
  </si>
  <si>
    <t>"equipment\\Wing_201"</t>
    <phoneticPr fontId="3" type="noConversion"/>
  </si>
  <si>
    <t>"equipment\\Wing_301"</t>
    <phoneticPr fontId="3" type="noConversion"/>
  </si>
  <si>
    <t>"equipment\\Wing_401"</t>
    <phoneticPr fontId="3" type="noConversion"/>
  </si>
  <si>
    <t>"equipment\\Wing_501"</t>
    <phoneticPr fontId="3" type="noConversion"/>
  </si>
  <si>
    <t>"equipment\\Wing_502"</t>
  </si>
  <si>
    <t>"equipment\\Wing_503"</t>
  </si>
  <si>
    <t>"equipment\\Wing_504"</t>
  </si>
  <si>
    <t>"equipment\\Wing_505"</t>
  </si>
  <si>
    <t>"equipment\\Wing_601"</t>
    <phoneticPr fontId="3" type="noConversion"/>
  </si>
  <si>
    <t>"equipment\\Wing_602"</t>
  </si>
  <si>
    <t>"equipment\\Wing_603"</t>
  </si>
  <si>
    <t>"equipment\\Wing_604"</t>
  </si>
  <si>
    <t>"equipment\\Wing_605"</t>
  </si>
  <si>
    <t>"equipment\\Wing_701"</t>
    <phoneticPr fontId="3" type="noConversion"/>
  </si>
  <si>
    <t>"equipment\\Wing_702"</t>
  </si>
  <si>
    <t>"equipment\\Wing_703"</t>
  </si>
  <si>
    <t>"equipment\\Wing_704"</t>
  </si>
  <si>
    <t>"equipment\\Wing_705"</t>
  </si>
  <si>
    <t>"equipment\\Wing_001"</t>
    <phoneticPr fontId="3" type="noConversion"/>
  </si>
  <si>
    <t>"equipment\\Wing_000"</t>
    <phoneticPr fontId="3" type="noConversion"/>
  </si>
  <si>
    <t>右键点击使用</t>
    <phoneticPr fontId="3" type="noConversion"/>
  </si>
  <si>
    <t>经验道具</t>
    <phoneticPr fontId="3" type="noConversion"/>
  </si>
  <si>
    <t>名称</t>
    <phoneticPr fontId="3" type="noConversion"/>
  </si>
  <si>
    <t>彩票</t>
    <phoneticPr fontId="3" type="noConversion"/>
  </si>
  <si>
    <t>任务道具2，对NPC使用</t>
    <phoneticPr fontId="3" type="noConversion"/>
  </si>
  <si>
    <t>奇异兽玩具</t>
    <phoneticPr fontId="3" type="noConversion"/>
  </si>
  <si>
    <t>任务合成道具，不可使用</t>
    <phoneticPr fontId="3" type="noConversion"/>
  </si>
  <si>
    <t>任务合成道具，可使用</t>
    <phoneticPr fontId="3" type="noConversion"/>
  </si>
  <si>
    <t>物资箱</t>
    <phoneticPr fontId="3" type="noConversion"/>
  </si>
  <si>
    <t>一种卷轴</t>
    <phoneticPr fontId="3" type="noConversion"/>
  </si>
  <si>
    <t>星星合金</t>
    <phoneticPr fontId="3" type="noConversion"/>
  </si>
  <si>
    <t>团养殖食物</t>
    <phoneticPr fontId="3" type="noConversion"/>
  </si>
  <si>
    <t>种子</t>
    <phoneticPr fontId="3" type="noConversion"/>
  </si>
  <si>
    <t>生命储存仪</t>
    <phoneticPr fontId="3" type="noConversion"/>
  </si>
  <si>
    <t>BOSS卡片</t>
    <phoneticPr fontId="3" type="noConversion"/>
  </si>
  <si>
    <t>装备染色剂</t>
    <phoneticPr fontId="3" type="noConversion"/>
  </si>
  <si>
    <t>坐骑装备</t>
    <phoneticPr fontId="3" type="noConversion"/>
  </si>
  <si>
    <t>510yy</t>
    <phoneticPr fontId="3" type="noConversion"/>
  </si>
  <si>
    <t>右键点击装备</t>
    <phoneticPr fontId="3" type="noConversion"/>
  </si>
  <si>
    <t>"OnMakeItem_22048"</t>
  </si>
  <si>
    <t>采集、制造该道具成功所能获得的生活技能经验值</t>
    <phoneticPr fontId="3" type="noConversion"/>
  </si>
  <si>
    <t>玩家卖给npc道具可获得的银票的数值</t>
    <phoneticPr fontId="3" type="noConversion"/>
  </si>
  <si>
    <t>玩家鉴定、打孔镶嵌等消耗的手续费为该数值的倍数</t>
    <phoneticPr fontId="3" type="noConversion"/>
  </si>
  <si>
    <t>玩家在军团中兑换道具所需的贡献度的数值</t>
    <phoneticPr fontId="3" type="noConversion"/>
  </si>
  <si>
    <t>玩家将废弃材料交给npc换取经验的系数值</t>
    <phoneticPr fontId="3" type="noConversion"/>
  </si>
  <si>
    <t>需要等级</t>
    <phoneticPr fontId="3" type="noConversion"/>
  </si>
  <si>
    <t>价格</t>
    <phoneticPr fontId="3" type="noConversion"/>
  </si>
  <si>
    <t>是否叠加</t>
  </si>
  <si>
    <t>"0"</t>
  </si>
  <si>
    <t>"OnMakeItem_22041"</t>
  </si>
  <si>
    <t>"OnMakeItem_22042"</t>
  </si>
  <si>
    <t>"OnMakeItem_22043"</t>
  </si>
  <si>
    <t>"OnMakeItem_22044"</t>
  </si>
  <si>
    <t>"OnMakeItem_22045"</t>
  </si>
  <si>
    <t>"OnMakeItem_22046"</t>
  </si>
  <si>
    <t>"OnMakeItem_22047"</t>
  </si>
  <si>
    <t>回旋镖</t>
  </si>
  <si>
    <t>魔方</t>
  </si>
  <si>
    <t>生活技能制造商人处购买</t>
    <phoneticPr fontId="3" type="noConversion"/>
  </si>
  <si>
    <t>魔导器</t>
    <phoneticPr fontId="3" type="noConversion"/>
  </si>
  <si>
    <t>神器</t>
    <phoneticPr fontId="3" type="noConversion"/>
  </si>
  <si>
    <t>生活技能药剂生产</t>
  </si>
  <si>
    <t>升星道具</t>
    <phoneticPr fontId="3" type="noConversion"/>
  </si>
  <si>
    <t>头盔</t>
  </si>
  <si>
    <t>护甲</t>
  </si>
  <si>
    <t>获奖凭证</t>
    <phoneticPr fontId="3" type="noConversion"/>
  </si>
  <si>
    <t>交互道具</t>
    <phoneticPr fontId="3" type="noConversion"/>
  </si>
  <si>
    <t>喊话道具</t>
    <phoneticPr fontId="3" type="noConversion"/>
  </si>
  <si>
    <t>"60003-10"</t>
    <phoneticPr fontId="3" type="noConversion"/>
  </si>
  <si>
    <t>主要获得方式</t>
    <phoneticPr fontId="3" type="noConversion"/>
  </si>
  <si>
    <t>坐骑</t>
    <phoneticPr fontId="3" type="noConversion"/>
  </si>
  <si>
    <t>"27112-4-3"</t>
    <phoneticPr fontId="3" type="noConversion"/>
  </si>
  <si>
    <t>"27113-4-3"</t>
    <phoneticPr fontId="3" type="noConversion"/>
  </si>
  <si>
    <t>"27112-3-10"</t>
    <phoneticPr fontId="3" type="noConversion"/>
  </si>
  <si>
    <t>"27113-3-10"</t>
    <phoneticPr fontId="3" type="noConversion"/>
  </si>
  <si>
    <t>"0"</t>
    <phoneticPr fontId="3" type="noConversion"/>
  </si>
  <si>
    <t>拍卖类型</t>
    <phoneticPr fontId="3" type="noConversion"/>
  </si>
  <si>
    <t>161yy</t>
    <phoneticPr fontId="3" type="noConversion"/>
  </si>
  <si>
    <t>化学鞋子</t>
    <phoneticPr fontId="3" type="noConversion"/>
  </si>
  <si>
    <t>162yy</t>
    <phoneticPr fontId="3" type="noConversion"/>
  </si>
  <si>
    <t>物理护腕</t>
    <phoneticPr fontId="3" type="noConversion"/>
  </si>
  <si>
    <t>171yy</t>
    <phoneticPr fontId="3" type="noConversion"/>
  </si>
  <si>
    <t>化学护腕</t>
    <phoneticPr fontId="3" type="noConversion"/>
  </si>
  <si>
    <t>172yy</t>
    <phoneticPr fontId="3" type="noConversion"/>
  </si>
  <si>
    <t>道具种类</t>
    <phoneticPr fontId="3" type="noConversion"/>
  </si>
  <si>
    <t>代币券</t>
    <phoneticPr fontId="3" type="noConversion"/>
  </si>
  <si>
    <t>代币券</t>
    <phoneticPr fontId="3" type="noConversion"/>
  </si>
  <si>
    <t>枪手武器</t>
    <phoneticPr fontId="3" type="noConversion"/>
  </si>
  <si>
    <t>魔炮武器</t>
    <phoneticPr fontId="3" type="noConversion"/>
  </si>
  <si>
    <t>生活技能炼金秘术</t>
  </si>
  <si>
    <t>炼金秘术产物</t>
  </si>
  <si>
    <t>魔导器图纸</t>
  </si>
  <si>
    <t>功能魔导器</t>
  </si>
  <si>
    <t>奖励魔导器可装备</t>
  </si>
  <si>
    <t>蓝焰嘟嘟兽</t>
  </si>
  <si>
    <t>紫翼迷糊龙</t>
  </si>
  <si>
    <t>黑岩石小弟</t>
  </si>
  <si>
    <t>开心肚子熊</t>
  </si>
  <si>
    <t>踏火风风豹</t>
  </si>
  <si>
    <t>森林绿精灵</t>
  </si>
  <si>
    <t>右键获得奖励</t>
    <phoneticPr fontId="3" type="noConversion"/>
  </si>
  <si>
    <t>任务道具</t>
    <phoneticPr fontId="3" type="noConversion"/>
  </si>
  <si>
    <t>"60003-5"</t>
    <phoneticPr fontId="3" type="noConversion"/>
  </si>
  <si>
    <t>"0"</t>
    <phoneticPr fontId="3" type="noConversion"/>
  </si>
  <si>
    <t>""</t>
    <phoneticPr fontId="3" type="noConversion"/>
  </si>
  <si>
    <t>男模型ID</t>
    <phoneticPr fontId="3" type="noConversion"/>
  </si>
  <si>
    <t>扳手-对选中的装备使用</t>
    <phoneticPr fontId="3" type="noConversion"/>
  </si>
  <si>
    <t>"27112-3-8"</t>
    <phoneticPr fontId="3" type="noConversion"/>
  </si>
  <si>
    <t>"60003-4"</t>
    <phoneticPr fontId="3" type="noConversion"/>
  </si>
  <si>
    <t>流通材料类</t>
    <phoneticPr fontId="3" type="noConversion"/>
  </si>
  <si>
    <t>特殊图纸生活技能制造</t>
    <phoneticPr fontId="3" type="noConversion"/>
  </si>
  <si>
    <t>商店购买</t>
    <phoneticPr fontId="3" type="noConversion"/>
  </si>
  <si>
    <t>装备星数萃取</t>
    <phoneticPr fontId="3" type="noConversion"/>
  </si>
  <si>
    <t>商城购买 生活技能制造</t>
    <phoneticPr fontId="3" type="noConversion"/>
  </si>
  <si>
    <t>是否可修理</t>
    <phoneticPr fontId="3" type="noConversion"/>
  </si>
  <si>
    <t>项链</t>
  </si>
  <si>
    <t>勋章</t>
    <phoneticPr fontId="3" type="noConversion"/>
  </si>
  <si>
    <t>戒指</t>
    <phoneticPr fontId="3" type="noConversion"/>
  </si>
  <si>
    <t>鞋子</t>
    <phoneticPr fontId="3" type="noConversion"/>
  </si>
  <si>
    <t>护腕</t>
    <phoneticPr fontId="3" type="noConversion"/>
  </si>
  <si>
    <t>衬衣</t>
    <phoneticPr fontId="3" type="noConversion"/>
  </si>
  <si>
    <t>腰带</t>
    <phoneticPr fontId="3" type="noConversion"/>
  </si>
  <si>
    <t>时装</t>
    <phoneticPr fontId="3" type="noConversion"/>
  </si>
  <si>
    <t>道具卡</t>
    <phoneticPr fontId="3" type="noConversion"/>
  </si>
  <si>
    <t>藏宝图碎片</t>
    <phoneticPr fontId="3" type="noConversion"/>
  </si>
  <si>
    <t>藏宝图</t>
    <phoneticPr fontId="3" type="noConversion"/>
  </si>
  <si>
    <t>矿洞鼹鼠的天敌</t>
    <phoneticPr fontId="3" type="noConversion"/>
  </si>
  <si>
    <t>一种高效的捕猎工具</t>
    <phoneticPr fontId="3" type="noConversion"/>
  </si>
  <si>
    <t>"60003-10"</t>
  </si>
  <si>
    <t>"60003-11"</t>
  </si>
  <si>
    <t>"60003-12"</t>
  </si>
  <si>
    <t>请放入合成界面</t>
    <phoneticPr fontId="3" type="noConversion"/>
  </si>
  <si>
    <t>到达地点右键使用</t>
    <phoneticPr fontId="3" type="noConversion"/>
  </si>
  <si>
    <t>"27113-4-3"</t>
    <phoneticPr fontId="3" type="noConversion"/>
  </si>
  <si>
    <t>背包</t>
    <phoneticPr fontId="3" type="noConversion"/>
  </si>
  <si>
    <t>采集道具</t>
    <phoneticPr fontId="3" type="noConversion"/>
  </si>
  <si>
    <t>变身卡</t>
    <phoneticPr fontId="3" type="noConversion"/>
  </si>
  <si>
    <t>危险品</t>
    <phoneticPr fontId="3" type="noConversion"/>
  </si>
  <si>
    <t>"60003-1"</t>
    <phoneticPr fontId="3" type="noConversion"/>
  </si>
  <si>
    <t>"60003-9"</t>
    <phoneticPr fontId="3" type="noConversion"/>
  </si>
  <si>
    <t>"60003-7"</t>
    <phoneticPr fontId="3" type="noConversion"/>
  </si>
  <si>
    <t>"equipment\\w17a_002"</t>
    <phoneticPr fontId="3" type="noConversion"/>
  </si>
  <si>
    <t>"equipment\\w17a_001"</t>
    <phoneticPr fontId="3" type="noConversion"/>
  </si>
  <si>
    <t>黄金铳</t>
  </si>
  <si>
    <t>黄泉神曲</t>
  </si>
  <si>
    <t>狂神之拳</t>
  </si>
  <si>
    <t>破碎虚空</t>
  </si>
  <si>
    <t>进行矿石合成</t>
    <phoneticPr fontId="3" type="noConversion"/>
  </si>
  <si>
    <t>进行药材合成</t>
    <phoneticPr fontId="3" type="noConversion"/>
  </si>
  <si>
    <t>魔炮职业武器A</t>
  </si>
  <si>
    <t>魔炮职业武器B</t>
  </si>
  <si>
    <t>魔炮职业武器C</t>
  </si>
  <si>
    <t>魔炮职业套装头盔</t>
  </si>
  <si>
    <t>牧师职业武器A</t>
  </si>
  <si>
    <t>牧师职业武器B</t>
  </si>
  <si>
    <t>牧师职业武器C</t>
  </si>
  <si>
    <t>牧师职业套装头盔</t>
  </si>
  <si>
    <t>术士职业武器A</t>
  </si>
  <si>
    <t>术士职业武器B</t>
  </si>
  <si>
    <t>术士职业武器C</t>
  </si>
  <si>
    <t>术士职业套装头盔</t>
  </si>
  <si>
    <t>术士王之袍</t>
  </si>
  <si>
    <t>"hair\\Male_Hair_007"</t>
  </si>
  <si>
    <t>"hair\\Male_Hair_008"</t>
  </si>
  <si>
    <t>"hair\\Male_Hair_009"</t>
  </si>
  <si>
    <t>"hair\\Male_Hair_010"</t>
  </si>
  <si>
    <t>"hair\\Male_Hair_011"</t>
  </si>
  <si>
    <t>"hair\\Female_Hair_007"</t>
  </si>
  <si>
    <t>"hair\\Female_Hair_008"</t>
  </si>
  <si>
    <t>"hair\\Female_Hair_009"</t>
  </si>
  <si>
    <t>"hair\\Female_Hair_010"</t>
  </si>
  <si>
    <t>"hair\\Female_Hair_011"</t>
  </si>
  <si>
    <t>俊朗发型</t>
    <phoneticPr fontId="3" type="noConversion"/>
  </si>
  <si>
    <t>潇洒发型</t>
    <phoneticPr fontId="3" type="noConversion"/>
  </si>
  <si>
    <t>狂暴发型</t>
    <phoneticPr fontId="3" type="noConversion"/>
  </si>
  <si>
    <t>古惑发型</t>
    <phoneticPr fontId="3" type="noConversion"/>
  </si>
  <si>
    <t>东方发型</t>
    <phoneticPr fontId="3" type="noConversion"/>
  </si>
  <si>
    <t>搞怪发型</t>
    <phoneticPr fontId="3" type="noConversion"/>
  </si>
  <si>
    <t>英气发型</t>
    <phoneticPr fontId="3" type="noConversion"/>
  </si>
  <si>
    <t>萝莉发型</t>
    <phoneticPr fontId="3" type="noConversion"/>
  </si>
  <si>
    <t>御姐发型</t>
    <phoneticPr fontId="3" type="noConversion"/>
  </si>
  <si>
    <t>邻家发型</t>
    <phoneticPr fontId="3" type="noConversion"/>
  </si>
  <si>
    <t>亲切发型</t>
    <phoneticPr fontId="3" type="noConversion"/>
  </si>
  <si>
    <t>"OnProductItem_22041"</t>
  </si>
  <si>
    <t>"OnProductItem_22042"</t>
  </si>
  <si>
    <t>"OnProductItem_22043"</t>
  </si>
  <si>
    <t>"OnProductItem_22044"</t>
  </si>
  <si>
    <t>"OnProductItem_22045"</t>
  </si>
  <si>
    <t>"OnProductItem_22046"</t>
  </si>
  <si>
    <t>"OnProductItem_22047"</t>
  </si>
  <si>
    <t>"OnProductItem_22048"</t>
  </si>
  <si>
    <t>152yy</t>
    <phoneticPr fontId="3" type="noConversion"/>
  </si>
  <si>
    <t>物理鞋子</t>
    <phoneticPr fontId="3" type="noConversion"/>
  </si>
  <si>
    <t>令牌类</t>
    <phoneticPr fontId="3" type="noConversion"/>
  </si>
  <si>
    <t>增值道具类</t>
    <phoneticPr fontId="3" type="noConversion"/>
  </si>
  <si>
    <t>经验丹卷轴</t>
    <phoneticPr fontId="3" type="noConversion"/>
  </si>
  <si>
    <t>功能杂物类</t>
    <phoneticPr fontId="3" type="noConversion"/>
  </si>
  <si>
    <t>任务道具类</t>
    <phoneticPr fontId="3" type="noConversion"/>
  </si>
  <si>
    <t>突击武器</t>
    <phoneticPr fontId="3" type="noConversion"/>
  </si>
  <si>
    <t>特工武器</t>
    <phoneticPr fontId="3" type="noConversion"/>
  </si>
  <si>
    <t>狙击武器</t>
    <phoneticPr fontId="3" type="noConversion"/>
  </si>
  <si>
    <t>爆破武器</t>
    <phoneticPr fontId="3" type="noConversion"/>
  </si>
  <si>
    <t>异能武器</t>
    <phoneticPr fontId="3" type="noConversion"/>
  </si>
  <si>
    <t>医生武器</t>
    <phoneticPr fontId="3" type="noConversion"/>
  </si>
  <si>
    <t>""</t>
    <phoneticPr fontId="3" type="noConversion"/>
  </si>
  <si>
    <t>耐久消耗类型</t>
  </si>
  <si>
    <t>耐久消耗类型</t>
    <phoneticPr fontId="3" type="noConversion"/>
  </si>
  <si>
    <t>耐久耗尽是否不可删除</t>
  </si>
  <si>
    <t>耐久耗尽是否不可删除</t>
    <phoneticPr fontId="3" type="noConversion"/>
  </si>
  <si>
    <t>耐久显示比例</t>
  </si>
  <si>
    <t>耐久显示比例</t>
    <phoneticPr fontId="3" type="noConversion"/>
  </si>
  <si>
    <t>使用类型</t>
  </si>
  <si>
    <t>使用类型</t>
    <phoneticPr fontId="3" type="noConversion"/>
  </si>
  <si>
    <t>1，不可删除；0，可删除；</t>
  </si>
  <si>
    <t>野外宝物</t>
    <phoneticPr fontId="3" type="noConversion"/>
  </si>
  <si>
    <t>坐骑</t>
    <phoneticPr fontId="3" type="noConversion"/>
  </si>
  <si>
    <t>任务道具</t>
    <phoneticPr fontId="3" type="noConversion"/>
  </si>
  <si>
    <t>铜蜥肉</t>
  </si>
  <si>
    <t>妖姬腺体</t>
  </si>
  <si>
    <t>战士职业武器A</t>
    <phoneticPr fontId="3" type="noConversion"/>
  </si>
  <si>
    <t>“剧毒沙加特”掉落</t>
    <phoneticPr fontId="3" type="noConversion"/>
  </si>
  <si>
    <t>“血腥电锯”掉落</t>
    <phoneticPr fontId="3" type="noConversion"/>
  </si>
  <si>
    <t>“火焰蜘蛛奥克”掉落</t>
    <phoneticPr fontId="3" type="noConversion"/>
  </si>
  <si>
    <t>“毁灭者地狱守护”掉落</t>
    <phoneticPr fontId="3" type="noConversion"/>
  </si>
  <si>
    <t>“收割者骨灰萨尔”掉落</t>
    <phoneticPr fontId="3" type="noConversion"/>
  </si>
  <si>
    <t>“掠夺者嗜血梅尔”掉落</t>
    <phoneticPr fontId="3" type="noConversion"/>
  </si>
  <si>
    <t>“丛林死神巴特”掉落</t>
    <phoneticPr fontId="3" type="noConversion"/>
  </si>
  <si>
    <t>“尸王赫拉蒂姆”掉落</t>
    <phoneticPr fontId="3" type="noConversion"/>
  </si>
  <si>
    <t>“吞噬者希巴姆”掉落</t>
    <phoneticPr fontId="3" type="noConversion"/>
  </si>
  <si>
    <t>击杀世界BOSS掉落</t>
    <phoneticPr fontId="3" type="noConversion"/>
  </si>
  <si>
    <t>藏宝图碎片合成</t>
    <phoneticPr fontId="3" type="noConversion"/>
  </si>
  <si>
    <t>矿洞探险者处购买</t>
    <phoneticPr fontId="3" type="noConversion"/>
  </si>
  <si>
    <t>燃烧平原采集获得</t>
    <phoneticPr fontId="3" type="noConversion"/>
  </si>
  <si>
    <t>迷雾废墟采集获得</t>
    <phoneticPr fontId="3" type="noConversion"/>
  </si>
  <si>
    <t>劫杀敌国车辆获得</t>
    <phoneticPr fontId="3" type="noConversion"/>
  </si>
  <si>
    <t>活动奖励</t>
    <phoneticPr fontId="3" type="noConversion"/>
  </si>
  <si>
    <t>拍卖类型</t>
  </si>
  <si>
    <t>拾取类型</t>
  </si>
  <si>
    <t>等级上限</t>
  </si>
  <si>
    <t>颜色</t>
  </si>
  <si>
    <t>基数</t>
  </si>
  <si>
    <t>需要图纸</t>
  </si>
  <si>
    <t>精力值消耗</t>
  </si>
  <si>
    <t>产出经验值</t>
  </si>
  <si>
    <t>改造成装备ID</t>
  </si>
  <si>
    <t>货币类型</t>
  </si>
  <si>
    <t>卖出价格</t>
  </si>
  <si>
    <t>需要贡献度</t>
  </si>
  <si>
    <t>材料分值</t>
  </si>
  <si>
    <t>物品模型</t>
  </si>
  <si>
    <t>地上模型</t>
  </si>
  <si>
    <t>格式-类型</t>
    <phoneticPr fontId="3" type="noConversion"/>
  </si>
  <si>
    <t>字符窜</t>
    <phoneticPr fontId="3" type="noConversion"/>
  </si>
  <si>
    <t>物品买卖及负重以基数定义的数量为单位计算</t>
    <phoneticPr fontId="3" type="noConversion"/>
  </si>
  <si>
    <t>ID段</t>
    <phoneticPr fontId="3" type="noConversion"/>
  </si>
  <si>
    <t>各职业武器</t>
    <phoneticPr fontId="3" type="noConversion"/>
  </si>
  <si>
    <t>10yy-60yy</t>
    <phoneticPr fontId="3" type="noConversion"/>
  </si>
  <si>
    <t>物理项链</t>
    <phoneticPr fontId="3" type="noConversion"/>
  </si>
  <si>
    <t>111yy</t>
    <phoneticPr fontId="3" type="noConversion"/>
  </si>
  <si>
    <t>化学项链</t>
    <phoneticPr fontId="3" type="noConversion"/>
  </si>
  <si>
    <t>112yy</t>
    <phoneticPr fontId="3" type="noConversion"/>
  </si>
  <si>
    <t>宝箱</t>
    <phoneticPr fontId="3" type="noConversion"/>
  </si>
  <si>
    <t>新手奖励</t>
    <phoneticPr fontId="3" type="noConversion"/>
  </si>
  <si>
    <t>武器</t>
    <phoneticPr fontId="3" type="noConversion"/>
  </si>
  <si>
    <t>活动道具</t>
    <phoneticPr fontId="3" type="noConversion"/>
  </si>
  <si>
    <t>奖励道具</t>
    <phoneticPr fontId="3" type="noConversion"/>
  </si>
  <si>
    <t>离线经验胶囊</t>
    <phoneticPr fontId="3" type="noConversion"/>
  </si>
  <si>
    <t>侍宠</t>
    <phoneticPr fontId="3" type="noConversion"/>
  </si>
  <si>
    <t>战宠</t>
    <phoneticPr fontId="3" type="noConversion"/>
  </si>
  <si>
    <t>宠物道具</t>
    <phoneticPr fontId="3" type="noConversion"/>
  </si>
  <si>
    <t>"60002-11"</t>
  </si>
  <si>
    <t>"60002-12"</t>
  </si>
  <si>
    <t>是否显示大图</t>
    <phoneticPr fontId="3" type="noConversion"/>
  </si>
  <si>
    <t>"coat\\mb_mc015"</t>
    <phoneticPr fontId="3" type="noConversion"/>
  </si>
  <si>
    <t>"coat\\mb_mc015"</t>
    <phoneticPr fontId="3" type="noConversion"/>
  </si>
  <si>
    <t>金刚兽</t>
  </si>
  <si>
    <t>刀锋蛛</t>
  </si>
  <si>
    <t>羊角兽</t>
  </si>
  <si>
    <t>狂狮虎</t>
  </si>
  <si>
    <t>铁翼蜂</t>
  </si>
  <si>
    <t>道具类别</t>
  </si>
  <si>
    <t>字段名</t>
  </si>
  <si>
    <t>"OnProductItem_22001"</t>
  </si>
  <si>
    <t>"OnProductItem_22002"</t>
  </si>
  <si>
    <t>"OnProductItem_22003"</t>
  </si>
  <si>
    <t>"OnProductItem_22004"</t>
  </si>
  <si>
    <t>"OnProductItem_22005"</t>
  </si>
  <si>
    <t>"OnProductItem_22006"</t>
  </si>
  <si>
    <t>"OnProductItem_22007"</t>
  </si>
  <si>
    <t>"OnProductItem_22008"</t>
  </si>
  <si>
    <t>"OnProductItem_22011"</t>
  </si>
  <si>
    <t>"OnProductItem_22012"</t>
  </si>
  <si>
    <t>"OnProductItem_22013"</t>
  </si>
  <si>
    <t>"OnProductItem_22014"</t>
  </si>
  <si>
    <t>"OnProductItem_22015"</t>
  </si>
  <si>
    <t>"OnProductItem_22016"</t>
  </si>
  <si>
    <t>"OnProductItem_22017"</t>
  </si>
  <si>
    <t>"OnProductItem_22018"</t>
  </si>
  <si>
    <t>"OnProductItem_22021"</t>
  </si>
  <si>
    <t>"OnProductItem_22022"</t>
  </si>
  <si>
    <t>"OnProductItem_22023"</t>
  </si>
  <si>
    <t>"OnProductItem_22024"</t>
  </si>
  <si>
    <t>"OnProductItem_22025"</t>
  </si>
  <si>
    <t>"OnProductItem_22026"</t>
  </si>
  <si>
    <t>"OnProductItem_22027"</t>
  </si>
  <si>
    <t>"OnProductItem_22028"</t>
  </si>
  <si>
    <t>"OnProductItem_22031"</t>
  </si>
  <si>
    <t>"OnProductItem_22032"</t>
  </si>
  <si>
    <t>"OnProductItem_22033"</t>
  </si>
  <si>
    <t>"OnProductItem_22034"</t>
  </si>
  <si>
    <t>"OnProductItem_22035"</t>
  </si>
  <si>
    <t>"OnProductItem_22036"</t>
  </si>
  <si>
    <t>"OnProductItem_22037"</t>
  </si>
  <si>
    <t>"OnProductItem_22038"</t>
  </si>
  <si>
    <t>铁龙戟</t>
  </si>
  <si>
    <t>暗龙刺</t>
    <phoneticPr fontId="3" type="noConversion"/>
  </si>
  <si>
    <t>翅膀</t>
    <phoneticPr fontId="3" type="noConversion"/>
  </si>
  <si>
    <t>24xyy</t>
    <phoneticPr fontId="3" type="noConversion"/>
  </si>
  <si>
    <t>25xyy</t>
  </si>
  <si>
    <t>26xyy</t>
  </si>
  <si>
    <t>27xyy</t>
  </si>
  <si>
    <t>28xyy</t>
  </si>
  <si>
    <t>29xyy</t>
  </si>
  <si>
    <t>30xyy</t>
  </si>
  <si>
    <t>31xyy</t>
    <phoneticPr fontId="3" type="noConversion"/>
  </si>
  <si>
    <t>货币</t>
    <phoneticPr fontId="3" type="noConversion"/>
  </si>
  <si>
    <t>奇异兽</t>
    <phoneticPr fontId="3" type="noConversion"/>
  </si>
  <si>
    <t>41xyy</t>
    <phoneticPr fontId="3" type="noConversion"/>
  </si>
  <si>
    <t>项链</t>
    <phoneticPr fontId="3" type="noConversion"/>
  </si>
  <si>
    <t>勋章</t>
    <phoneticPr fontId="3" type="noConversion"/>
  </si>
  <si>
    <t>戒指</t>
    <phoneticPr fontId="3" type="noConversion"/>
  </si>
  <si>
    <t>衣服</t>
    <phoneticPr fontId="3" type="noConversion"/>
  </si>
  <si>
    <t>帽子</t>
    <phoneticPr fontId="3" type="noConversion"/>
  </si>
  <si>
    <t>鞋子</t>
    <phoneticPr fontId="3" type="noConversion"/>
  </si>
  <si>
    <t>护腕</t>
    <phoneticPr fontId="3" type="noConversion"/>
  </si>
  <si>
    <t>衬衣</t>
    <phoneticPr fontId="3" type="noConversion"/>
  </si>
  <si>
    <t>腰带</t>
    <phoneticPr fontId="3" type="noConversion"/>
  </si>
  <si>
    <t>技能书</t>
    <phoneticPr fontId="3" type="noConversion"/>
  </si>
  <si>
    <t>合成等级</t>
    <phoneticPr fontId="3" type="noConversion"/>
  </si>
  <si>
    <t>"coat\\mb_mc011"</t>
    <phoneticPr fontId="3" type="noConversion"/>
  </si>
  <si>
    <t>"27112-2-8"</t>
    <phoneticPr fontId="3" type="noConversion"/>
  </si>
  <si>
    <t>"27112-3-3"</t>
    <phoneticPr fontId="3" type="noConversion"/>
  </si>
  <si>
    <t>"27112-4-3"</t>
    <phoneticPr fontId="3" type="noConversion"/>
  </si>
  <si>
    <t>"27112-5-1"</t>
    <phoneticPr fontId="3" type="noConversion"/>
  </si>
  <si>
    <t>"60003-2"</t>
  </si>
  <si>
    <t>"60003-1"</t>
  </si>
  <si>
    <t>"60003-13"</t>
  </si>
  <si>
    <t>"60002-10"</t>
  </si>
  <si>
    <t>引导任务ID</t>
    <phoneticPr fontId="3" type="noConversion"/>
  </si>
  <si>
    <t>引导任务状态</t>
    <phoneticPr fontId="3" type="noConversion"/>
  </si>
  <si>
    <t>药食类</t>
    <phoneticPr fontId="3" type="noConversion"/>
  </si>
  <si>
    <t>23xyy</t>
    <phoneticPr fontId="3" type="noConversion"/>
  </si>
  <si>
    <t>时装类</t>
    <phoneticPr fontId="3" type="noConversion"/>
  </si>
  <si>
    <t>物理衬衣</t>
    <phoneticPr fontId="3" type="noConversion"/>
  </si>
  <si>
    <t>181yy</t>
    <phoneticPr fontId="3" type="noConversion"/>
  </si>
  <si>
    <t>化学衬衣</t>
    <phoneticPr fontId="3" type="noConversion"/>
  </si>
  <si>
    <t>182yy</t>
    <phoneticPr fontId="3" type="noConversion"/>
  </si>
  <si>
    <t>物理腰带</t>
    <phoneticPr fontId="3" type="noConversion"/>
  </si>
  <si>
    <t>191yy</t>
    <phoneticPr fontId="3" type="noConversion"/>
  </si>
  <si>
    <t>化学腰带</t>
    <phoneticPr fontId="3" type="noConversion"/>
  </si>
  <si>
    <t>192yy</t>
    <phoneticPr fontId="3" type="noConversion"/>
  </si>
  <si>
    <t>突击技能书</t>
    <phoneticPr fontId="3" type="noConversion"/>
  </si>
  <si>
    <t>201yy</t>
    <phoneticPr fontId="3" type="noConversion"/>
  </si>
  <si>
    <t>绑定模式</t>
    <phoneticPr fontId="3" type="noConversion"/>
  </si>
  <si>
    <t>0表示不可叠加1是可叠加</t>
  </si>
  <si>
    <t>名称</t>
  </si>
  <si>
    <t>说明</t>
  </si>
  <si>
    <t>绑定模式</t>
  </si>
  <si>
    <t>对应道具栏图片</t>
  </si>
  <si>
    <t>道具的一些文字说明</t>
  </si>
  <si>
    <t>基数</t>
    <phoneticPr fontId="3" type="noConversion"/>
  </si>
  <si>
    <t>说明</t>
    <phoneticPr fontId="3" type="noConversion"/>
  </si>
  <si>
    <t>类型</t>
    <phoneticPr fontId="3" type="noConversion"/>
  </si>
  <si>
    <t>单个物品可叠加的最大数量</t>
    <phoneticPr fontId="3" type="noConversion"/>
  </si>
  <si>
    <t>数字</t>
    <phoneticPr fontId="3" type="noConversion"/>
  </si>
  <si>
    <t>等级上限</t>
    <phoneticPr fontId="3" type="noConversion"/>
  </si>
  <si>
    <t>冷却类型</t>
  </si>
  <si>
    <t>道具栏声音</t>
  </si>
  <si>
    <t>颜色</t>
    <phoneticPr fontId="3" type="noConversion"/>
  </si>
  <si>
    <t>耐久度</t>
  </si>
  <si>
    <t>价格</t>
  </si>
  <si>
    <t>类型</t>
  </si>
  <si>
    <t>道具的相应编号</t>
  </si>
  <si>
    <t>道具的名称</t>
  </si>
  <si>
    <t>最大数量</t>
  </si>
  <si>
    <t>冷却时间的量，单位秒</t>
    <phoneticPr fontId="3" type="noConversion"/>
  </si>
  <si>
    <t>产出经验值</t>
    <phoneticPr fontId="3" type="noConversion"/>
  </si>
  <si>
    <t>精力值消耗</t>
    <phoneticPr fontId="3" type="noConversion"/>
  </si>
  <si>
    <t>需要原料</t>
  </si>
  <si>
    <t>重量</t>
  </si>
  <si>
    <t>表示该物品的重量大小</t>
  </si>
  <si>
    <t>最大数量</t>
    <phoneticPr fontId="3" type="noConversion"/>
  </si>
  <si>
    <t>是否叠加</t>
    <phoneticPr fontId="3" type="noConversion"/>
  </si>
  <si>
    <t>需要原料</t>
    <phoneticPr fontId="3" type="noConversion"/>
  </si>
  <si>
    <t>卖出价格</t>
    <phoneticPr fontId="3" type="noConversion"/>
  </si>
  <si>
    <t>对应的道具在包裹中的图片编号</t>
    <phoneticPr fontId="3" type="noConversion"/>
  </si>
  <si>
    <t>二进制</t>
    <phoneticPr fontId="3" type="noConversion"/>
  </si>
  <si>
    <t>武器等装备在手上的装备、工具的模型</t>
    <phoneticPr fontId="3" type="noConversion"/>
  </si>
  <si>
    <t>与“巨人-冷却”表中的编号对应</t>
    <phoneticPr fontId="3" type="noConversion"/>
  </si>
  <si>
    <t>特工技能书</t>
    <phoneticPr fontId="3" type="noConversion"/>
  </si>
  <si>
    <t>202yy</t>
    <phoneticPr fontId="3" type="noConversion"/>
  </si>
  <si>
    <t>狙击技能书</t>
    <phoneticPr fontId="3" type="noConversion"/>
  </si>
  <si>
    <t>203yy</t>
    <phoneticPr fontId="3" type="noConversion"/>
  </si>
  <si>
    <t>爆破技能书</t>
    <phoneticPr fontId="3" type="noConversion"/>
  </si>
  <si>
    <t>204yy</t>
    <phoneticPr fontId="3" type="noConversion"/>
  </si>
  <si>
    <t>异能技能书</t>
    <phoneticPr fontId="3" type="noConversion"/>
  </si>
  <si>
    <t>205yy</t>
    <phoneticPr fontId="3" type="noConversion"/>
  </si>
  <si>
    <t>医生技能书</t>
    <phoneticPr fontId="3" type="noConversion"/>
  </si>
  <si>
    <t>206yy</t>
    <phoneticPr fontId="3" type="noConversion"/>
  </si>
  <si>
    <t>生活技能书</t>
    <phoneticPr fontId="3" type="noConversion"/>
  </si>
  <si>
    <t>仪器类</t>
    <phoneticPr fontId="3" type="noConversion"/>
  </si>
  <si>
    <t>22xyy</t>
    <phoneticPr fontId="3" type="noConversion"/>
  </si>
  <si>
    <t>时装</t>
    <phoneticPr fontId="3" type="noConversion"/>
  </si>
  <si>
    <t>镶嵌宝石</t>
    <phoneticPr fontId="3" type="noConversion"/>
  </si>
  <si>
    <t>背包</t>
    <phoneticPr fontId="3" type="noConversion"/>
  </si>
  <si>
    <t>奇异兽</t>
    <phoneticPr fontId="3" type="noConversion"/>
  </si>
  <si>
    <t>"coat\\mb_mc068"</t>
    <phoneticPr fontId="3" type="noConversion"/>
  </si>
  <si>
    <t>表示服务器在耐久度消耗比例值这么多后才发消息给客户端，耐久显示=服务器耐久度/耐久显示比例</t>
    <phoneticPr fontId="3" type="noConversion"/>
  </si>
  <si>
    <t>"60002-13"</t>
  </si>
  <si>
    <t>赠点</t>
    <phoneticPr fontId="3" type="noConversion"/>
  </si>
  <si>
    <t>枪手职业套装头盔</t>
    <phoneticPr fontId="3" type="noConversion"/>
  </si>
  <si>
    <t>黑色翅膀</t>
    <phoneticPr fontId="3" type="noConversion"/>
  </si>
  <si>
    <t>白色翅膀</t>
    <phoneticPr fontId="3" type="noConversion"/>
  </si>
  <si>
    <t>英俊的容貌</t>
  </si>
  <si>
    <t>潇洒的容貌</t>
  </si>
  <si>
    <t>英明的容貌</t>
  </si>
  <si>
    <t>神武的容貌</t>
  </si>
  <si>
    <t>彪悍的容貌</t>
  </si>
  <si>
    <t>和善的容貌</t>
  </si>
  <si>
    <t>睿智的容貌</t>
  </si>
  <si>
    <t>坚毅的容貌</t>
  </si>
  <si>
    <t>果敢的容貌</t>
  </si>
  <si>
    <t>沧桑的容貌</t>
  </si>
  <si>
    <t>俊美的容貌</t>
  </si>
  <si>
    <t>伟岸的容貌</t>
  </si>
  <si>
    <t>可爱的容貌</t>
  </si>
  <si>
    <t>美艳的容貌</t>
  </si>
  <si>
    <t>温柔的容貌</t>
  </si>
  <si>
    <t>娇媚的容貌</t>
  </si>
  <si>
    <t>天真的容貌</t>
  </si>
  <si>
    <t>妖冶的容貌</t>
  </si>
  <si>
    <t>文静的容貌</t>
  </si>
  <si>
    <t>冷酷的容貌</t>
  </si>
  <si>
    <t>娇羞的容貌</t>
  </si>
  <si>
    <t>英武的容貌</t>
  </si>
  <si>
    <t>高傲的容貌</t>
  </si>
  <si>
    <t>矜持的容貌</t>
  </si>
  <si>
    <t>古典发型</t>
    <phoneticPr fontId="3" type="noConversion"/>
  </si>
  <si>
    <t>马尾发型</t>
    <phoneticPr fontId="3" type="noConversion"/>
  </si>
  <si>
    <t>艺术发型</t>
    <phoneticPr fontId="3" type="noConversion"/>
  </si>
  <si>
    <t>热血发型</t>
    <phoneticPr fontId="3" type="noConversion"/>
  </si>
  <si>
    <t>高贵发型</t>
    <phoneticPr fontId="3" type="noConversion"/>
  </si>
  <si>
    <t>典雅发型</t>
    <phoneticPr fontId="3" type="noConversion"/>
  </si>
  <si>
    <t>可爱发型</t>
    <phoneticPr fontId="3" type="noConversion"/>
  </si>
  <si>
    <t>成熟发型</t>
    <phoneticPr fontId="3" type="noConversion"/>
  </si>
  <si>
    <t>冷艳发型</t>
    <phoneticPr fontId="3" type="noConversion"/>
  </si>
  <si>
    <t>公主发型</t>
    <phoneticPr fontId="3" type="noConversion"/>
  </si>
  <si>
    <t>女王发型</t>
    <phoneticPr fontId="3" type="noConversion"/>
  </si>
  <si>
    <t>需要确认</t>
    <phoneticPr fontId="3" type="noConversion"/>
  </si>
  <si>
    <t>需要确认</t>
    <phoneticPr fontId="3" type="noConversion"/>
  </si>
  <si>
    <t>图：神秘护身符</t>
  </si>
  <si>
    <t>图：铁血护身符</t>
  </si>
  <si>
    <t>图：银星护身符</t>
  </si>
  <si>
    <t>图：暗月护身符</t>
  </si>
  <si>
    <t>图：紫电护身符</t>
  </si>
  <si>
    <t>图：星辰护身符</t>
  </si>
  <si>
    <t>图：光明护身符</t>
  </si>
  <si>
    <t>图：荣耀护身符</t>
  </si>
  <si>
    <t>图：记忆蝴蝶</t>
  </si>
  <si>
    <t>3已放弃不用，1，2显示为耐久，4，5显示为剩余使用时间</t>
    <phoneticPr fontId="3" type="noConversion"/>
  </si>
  <si>
    <t>132yy</t>
    <phoneticPr fontId="3" type="noConversion"/>
  </si>
  <si>
    <t>坐骑</t>
    <phoneticPr fontId="3" type="noConversion"/>
  </si>
  <si>
    <t>500yy</t>
    <phoneticPr fontId="3" type="noConversion"/>
  </si>
  <si>
    <t>坐骑装备</t>
    <phoneticPr fontId="3" type="noConversion"/>
  </si>
  <si>
    <t>说明</t>
    <phoneticPr fontId="3" type="noConversion"/>
  </si>
  <si>
    <t>属性或效用</t>
    <phoneticPr fontId="3" type="noConversion"/>
  </si>
  <si>
    <t>不灭之凤凰铠</t>
    <phoneticPr fontId="3" type="noConversion"/>
  </si>
  <si>
    <t>物品掉落在地上的模型编号：k_na002-背包，k_na003-小宝箱，k_na004-书本，k_na005-衣服 “奇异兽_1 后背  对应道具表的地上物件字段 1
_2 前胸         对应道具表的地上物件字段 2
_3 档部         对应道具表的地上物件字段 3
_4 左臂         对应道具表的地上物件字段 4
_5 右臂         对应道具表的地上物件字段 5”</t>
    <phoneticPr fontId="3" type="noConversion"/>
  </si>
  <si>
    <t>鉴定宝石-对选中的道具使用</t>
  </si>
  <si>
    <t>幸运宝石-对选中的道具使用</t>
  </si>
  <si>
    <t>绑定道具-对选中的道具使用</t>
  </si>
  <si>
    <t>普通材料-没使用期限</t>
  </si>
  <si>
    <t>物品在道具栏中的声音（放入和取出）</t>
  </si>
  <si>
    <t>冷却时间</t>
  </si>
  <si>
    <t>需要等级</t>
  </si>
  <si>
    <t>编号</t>
  </si>
  <si>
    <t>物品模型</t>
    <phoneticPr fontId="3" type="noConversion"/>
  </si>
  <si>
    <t>玩家购入该物品时消耗的游戏币的数值</t>
    <phoneticPr fontId="3" type="noConversion"/>
  </si>
  <si>
    <t>地上模型</t>
    <phoneticPr fontId="3" type="noConversion"/>
  </si>
  <si>
    <t>神秘护身符</t>
  </si>
  <si>
    <t>铁血护身符</t>
  </si>
  <si>
    <t>银星护身符</t>
  </si>
  <si>
    <t>暗月护身符</t>
  </si>
  <si>
    <t>紫电护身符</t>
  </si>
  <si>
    <t>星辰护身符</t>
  </si>
  <si>
    <t>光明护身符</t>
  </si>
  <si>
    <t>荣耀护身符</t>
  </si>
  <si>
    <t>商店统一由store.xml配置，该字段现只是策划自己看的，表示与价格字段匹配的货币类型:1-硬币;2-银币,4-金票,8-金币,16-成长勋章,32-历练勋章,64-战争勋章,128-团资金,256-贡献度</t>
    <phoneticPr fontId="3" type="noConversion"/>
  </si>
  <si>
    <t>任务奖励</t>
    <phoneticPr fontId="3" type="noConversion"/>
  </si>
  <si>
    <t>战士职业武器B</t>
    <phoneticPr fontId="3" type="noConversion"/>
  </si>
  <si>
    <t>圣之降临法袍</t>
    <phoneticPr fontId="3" type="noConversion"/>
  </si>
  <si>
    <t>独角兽王铠</t>
    <phoneticPr fontId="3" type="noConversion"/>
  </si>
  <si>
    <t>天空雄鹰甲</t>
    <phoneticPr fontId="3" type="noConversion"/>
  </si>
  <si>
    <t>火焰神龙甲</t>
    <phoneticPr fontId="3" type="noConversion"/>
  </si>
  <si>
    <t>爆裂狂狮铠</t>
    <phoneticPr fontId="3" type="noConversion"/>
  </si>
  <si>
    <t>精灵王之袍</t>
    <phoneticPr fontId="3" type="noConversion"/>
  </si>
  <si>
    <t>青空之龙神甲</t>
    <phoneticPr fontId="3" type="noConversion"/>
  </si>
  <si>
    <t>燎天之麒麟铠</t>
    <phoneticPr fontId="3" type="noConversion"/>
  </si>
  <si>
    <t>毁灭之炼狱甲</t>
    <phoneticPr fontId="3" type="noConversion"/>
  </si>
  <si>
    <t>幻之幽魂法袍</t>
    <phoneticPr fontId="3" type="noConversion"/>
  </si>
  <si>
    <t>脸型</t>
    <phoneticPr fontId="3" type="noConversion"/>
  </si>
  <si>
    <t>发型</t>
    <phoneticPr fontId="3" type="noConversion"/>
  </si>
  <si>
    <t>物理衣服</t>
    <phoneticPr fontId="3" type="noConversion"/>
  </si>
  <si>
    <t>141yy</t>
    <phoneticPr fontId="3" type="noConversion"/>
  </si>
  <si>
    <t>化学衣服</t>
    <phoneticPr fontId="3" type="noConversion"/>
  </si>
  <si>
    <t>142yy</t>
    <phoneticPr fontId="3" type="noConversion"/>
  </si>
  <si>
    <t>物理帽子</t>
    <phoneticPr fontId="3" type="noConversion"/>
  </si>
  <si>
    <t>151yy</t>
    <phoneticPr fontId="3" type="noConversion"/>
  </si>
  <si>
    <t>化学帽子</t>
    <phoneticPr fontId="3" type="noConversion"/>
  </si>
  <si>
    <t>一等奖经验秘宝</t>
  </si>
  <si>
    <t>二等奖经验秘宝</t>
  </si>
  <si>
    <t>幸运奖经验秘宝</t>
  </si>
  <si>
    <t>新手经验秘宝</t>
  </si>
  <si>
    <t>浇水奖励秘宝</t>
  </si>
  <si>
    <t>"hair\\Female_Hair_001"</t>
    <phoneticPr fontId="3" type="noConversion"/>
  </si>
  <si>
    <t>"hair\\Female_Hair_002"</t>
  </si>
  <si>
    <t>"hair\\Female_Hair_003"</t>
  </si>
  <si>
    <t>"hair\\Female_Hair_004"</t>
  </si>
  <si>
    <t>"hair\\Female_Hair_005"</t>
  </si>
  <si>
    <t>"hair\\Female_Hair_006"</t>
  </si>
  <si>
    <t>"hair\\Male_Hair_001"</t>
    <phoneticPr fontId="3" type="noConversion"/>
  </si>
  <si>
    <t>"hair\\Male_Hair_002"</t>
  </si>
  <si>
    <t>"hair\\Male_Hair_003"</t>
  </si>
  <si>
    <t>"hair\\Male_Hair_004"</t>
  </si>
  <si>
    <t>"hair\\Male_Hair_005"</t>
  </si>
  <si>
    <t>"hair\\Male_Hair_006"</t>
  </si>
  <si>
    <t>"head\\Female_Head_001"</t>
    <phoneticPr fontId="3" type="noConversion"/>
  </si>
  <si>
    <t>"head\\Female_Head_002"</t>
  </si>
  <si>
    <t>"head\\Female_Head_003"</t>
  </si>
  <si>
    <t>"head\\Female_Head_004"</t>
  </si>
  <si>
    <t>"head\\Female_Head_005"</t>
  </si>
  <si>
    <t>"head\\Female_Head_006"</t>
  </si>
  <si>
    <t>"head\\Female_Head_007"</t>
  </si>
  <si>
    <t>"head\\Female_Head_008"</t>
  </si>
  <si>
    <t>"head\\Female_Head_009"</t>
  </si>
  <si>
    <t>"head\\Female_Head_010"</t>
  </si>
  <si>
    <t>"head\\Female_Head_011"</t>
  </si>
  <si>
    <t>"head\\Female_Head_012"</t>
  </si>
  <si>
    <t>"head\\Male_Head_001"</t>
    <phoneticPr fontId="3" type="noConversion"/>
  </si>
  <si>
    <t>"head\\Male_Head_002"</t>
  </si>
  <si>
    <t>"head\\Male_Head_003"</t>
  </si>
  <si>
    <t>"head\\Male_Head_004"</t>
  </si>
  <si>
    <t>"head\\Male_Head_005"</t>
  </si>
  <si>
    <t>"head\\Male_Head_006"</t>
  </si>
  <si>
    <t>"head\\Male_Head_007"</t>
  </si>
  <si>
    <t>"head\\Male_Head_008"</t>
  </si>
  <si>
    <t>"head\\Male_Head_009"</t>
  </si>
  <si>
    <t>"head\\Male_Head_010"</t>
  </si>
  <si>
    <t>"head\\Male_Head_011"</t>
  </si>
  <si>
    <t>"head\\Male_Head_012"</t>
  </si>
  <si>
    <t>"27112-4-2"</t>
  </si>
  <si>
    <t>"27113-2-6"</t>
  </si>
  <si>
    <t>"27113-3-6"</t>
  </si>
  <si>
    <t>"27113-4-2"</t>
  </si>
  <si>
    <t>"27113-4-3"</t>
  </si>
  <si>
    <t>"27113-4-1"</t>
  </si>
  <si>
    <t>"27112-2-5"</t>
  </si>
  <si>
    <t>"27112-3-2"</t>
  </si>
  <si>
    <t>"27112-3-6"</t>
  </si>
  <si>
    <t>道具转换ID</t>
    <phoneticPr fontId="3" type="noConversion"/>
  </si>
  <si>
    <t>转换需要技能</t>
    <phoneticPr fontId="3" type="noConversion"/>
  </si>
  <si>
    <t>""</t>
  </si>
  <si>
    <t>冷却类型</t>
    <phoneticPr fontId="3" type="noConversion"/>
  </si>
  <si>
    <t>冷却时间</t>
    <phoneticPr fontId="3" type="noConversion"/>
  </si>
  <si>
    <t>基本手续费</t>
  </si>
  <si>
    <t>基本手续费</t>
    <phoneticPr fontId="3" type="noConversion"/>
  </si>
  <si>
    <t>道具栏声音</t>
    <phoneticPr fontId="3" type="noConversion"/>
  </si>
  <si>
    <t>药剂</t>
    <phoneticPr fontId="3" type="noConversion"/>
  </si>
  <si>
    <t>荣誉道具</t>
    <phoneticPr fontId="3" type="noConversion"/>
  </si>
  <si>
    <t>转职道具</t>
    <phoneticPr fontId="3" type="noConversion"/>
  </si>
  <si>
    <t>洗点道具</t>
    <phoneticPr fontId="3" type="noConversion"/>
  </si>
  <si>
    <t>神秘机械</t>
    <phoneticPr fontId="3" type="noConversion"/>
  </si>
  <si>
    <t>宝石</t>
    <phoneticPr fontId="3" type="noConversion"/>
  </si>
  <si>
    <t>属性修改道具</t>
    <phoneticPr fontId="3" type="noConversion"/>
  </si>
  <si>
    <t>镶嵌材料</t>
    <phoneticPr fontId="3" type="noConversion"/>
  </si>
  <si>
    <t>神秘道具</t>
    <phoneticPr fontId="3" type="noConversion"/>
  </si>
  <si>
    <t>书籍</t>
    <phoneticPr fontId="3" type="noConversion"/>
  </si>
  <si>
    <t>强化宝石</t>
  </si>
  <si>
    <t>强化道具</t>
    <phoneticPr fontId="3" type="noConversion"/>
  </si>
  <si>
    <t>二进制，0，无需确认，1，卖到商店需要确认(暂时不填，由颜色字段起效)，2，使用时需要确认</t>
    <phoneticPr fontId="3" type="noConversion"/>
  </si>
  <si>
    <t>强化辅助</t>
    <phoneticPr fontId="3" type="noConversion"/>
  </si>
  <si>
    <t>镶嵌宝石</t>
    <phoneticPr fontId="3" type="noConversion"/>
  </si>
  <si>
    <t>战士一级翅膀</t>
    <phoneticPr fontId="3" type="noConversion"/>
  </si>
  <si>
    <t>战士二级翅膀</t>
    <phoneticPr fontId="3" type="noConversion"/>
  </si>
  <si>
    <t>战士三级翅膀</t>
    <phoneticPr fontId="3" type="noConversion"/>
  </si>
  <si>
    <t>战士四级翅膀</t>
    <phoneticPr fontId="3" type="noConversion"/>
  </si>
  <si>
    <t>战士五级翅膀</t>
    <phoneticPr fontId="3" type="noConversion"/>
  </si>
  <si>
    <t>"60003-4"</t>
  </si>
  <si>
    <t>"60002-3"</t>
  </si>
  <si>
    <t>"60002-5"</t>
  </si>
  <si>
    <t>"60002-7"</t>
  </si>
  <si>
    <t>"60002-9"</t>
  </si>
  <si>
    <t>"60002-2"</t>
  </si>
  <si>
    <t>"60002-4"</t>
  </si>
  <si>
    <t>"60002-1"</t>
  </si>
  <si>
    <t>"60002-8"</t>
  </si>
  <si>
    <t>"60003-3"</t>
  </si>
  <si>
    <t>"60003-6"</t>
  </si>
  <si>
    <t>"60003-8"</t>
  </si>
  <si>
    <t>战士职业套装头盔</t>
    <phoneticPr fontId="3" type="noConversion"/>
  </si>
  <si>
    <t>裸模</t>
    <phoneticPr fontId="3" type="noConversion"/>
  </si>
  <si>
    <t>舞衣</t>
    <phoneticPr fontId="3" type="noConversion"/>
  </si>
  <si>
    <t>普通材料</t>
    <phoneticPr fontId="3" type="noConversion"/>
  </si>
  <si>
    <t>种子</t>
    <phoneticPr fontId="3" type="noConversion"/>
  </si>
  <si>
    <t>小队训练药</t>
    <phoneticPr fontId="3" type="noConversion"/>
  </si>
  <si>
    <t>寄养证</t>
    <phoneticPr fontId="3" type="noConversion"/>
  </si>
  <si>
    <t>击杀怪物</t>
    <phoneticPr fontId="3" type="noConversion"/>
  </si>
  <si>
    <t>祝福宝石</t>
  </si>
  <si>
    <t>任务变更道具</t>
    <phoneticPr fontId="3" type="noConversion"/>
  </si>
  <si>
    <t>镶嵌道具</t>
    <phoneticPr fontId="3" type="noConversion"/>
  </si>
  <si>
    <t>鉴定道具</t>
    <phoneticPr fontId="3" type="noConversion"/>
  </si>
  <si>
    <t>适用职业</t>
    <phoneticPr fontId="3" type="noConversion"/>
  </si>
  <si>
    <t>使用职业</t>
    <phoneticPr fontId="3" type="noConversion"/>
  </si>
  <si>
    <t>SkillProf_TuJi=1///&lt; 突击</t>
  </si>
  <si>
    <t>SkillProf_TeGong=2///&lt; 特工</t>
  </si>
  <si>
    <t>SkillProf_JuJi=3///&lt; 狙击</t>
  </si>
  <si>
    <t>SkillProf_BaoPo=4///&lt; 爆破</t>
  </si>
  <si>
    <t>SkillProf_Xingzhe=5///&lt; 行者</t>
  </si>
  <si>
    <t>SkillProf_YiSheng=6///&lt; 医生</t>
  </si>
  <si>
    <t/>
  </si>
  <si>
    <t>生命药剂</t>
  </si>
  <si>
    <t>状态药剂</t>
    <phoneticPr fontId="3" type="noConversion"/>
  </si>
  <si>
    <t>体力药剂</t>
  </si>
  <si>
    <t>任务道具</t>
  </si>
  <si>
    <t>采集工具</t>
    <phoneticPr fontId="3" type="noConversion"/>
  </si>
  <si>
    <t>"OnMakeItem_22001"</t>
  </si>
  <si>
    <t>"OnMakeItem_22002"</t>
  </si>
  <si>
    <t>"OnMakeItem_22003"</t>
  </si>
  <si>
    <t>"OnMakeItem_22004"</t>
  </si>
  <si>
    <t>"OnMakeItem_22005"</t>
  </si>
  <si>
    <t>"OnMakeItem_22006"</t>
  </si>
  <si>
    <t>"OnMakeItem_22007"</t>
  </si>
  <si>
    <t>"OnMakeItem_22008"</t>
  </si>
  <si>
    <t>"OnMakeItem_22011"</t>
  </si>
  <si>
    <t>"OnMakeItem_22012"</t>
  </si>
  <si>
    <t>兑换券</t>
    <phoneticPr fontId="3" type="noConversion"/>
  </si>
  <si>
    <t>幸运号码抽奖</t>
    <phoneticPr fontId="3" type="noConversion"/>
  </si>
  <si>
    <t>宠物封印球</t>
  </si>
  <si>
    <t>使用后选择宠物</t>
  </si>
  <si>
    <t>装备后开启小背包</t>
    <phoneticPr fontId="3" type="noConversion"/>
  </si>
  <si>
    <t>使用声音</t>
    <phoneticPr fontId="3" type="noConversion"/>
  </si>
  <si>
    <t>使用声音</t>
    <phoneticPr fontId="3" type="noConversion"/>
  </si>
  <si>
    <t>道具使用时的声音，0表示没有声音</t>
    <phoneticPr fontId="3" type="noConversion"/>
  </si>
  <si>
    <t>"OnMakeItem_22032"</t>
  </si>
  <si>
    <t>"OnMakeItem_22033"</t>
  </si>
  <si>
    <t>"OnMakeItem_22034"</t>
  </si>
  <si>
    <t>"OnMakeItem_22035"</t>
  </si>
  <si>
    <t>"OnMakeItem_22036"</t>
  </si>
  <si>
    <t>"OnMakeItem_22037"</t>
  </si>
  <si>
    <t>"OnMakeItem_22038"</t>
  </si>
  <si>
    <t>"coat\\mb_mc011_white"</t>
  </si>
  <si>
    <t>战士职业武器C</t>
    <phoneticPr fontId="3" type="noConversion"/>
  </si>
  <si>
    <t>物理勋章</t>
    <phoneticPr fontId="3" type="noConversion"/>
  </si>
  <si>
    <t>121yy</t>
    <phoneticPr fontId="3" type="noConversion"/>
  </si>
  <si>
    <t>化学勋章</t>
    <phoneticPr fontId="3" type="noConversion"/>
  </si>
  <si>
    <t>122yy</t>
    <phoneticPr fontId="3" type="noConversion"/>
  </si>
  <si>
    <t>物理戒指</t>
    <phoneticPr fontId="3" type="noConversion"/>
  </si>
  <si>
    <t>131yy</t>
    <phoneticPr fontId="3" type="noConversion"/>
  </si>
  <si>
    <t>化学戒指</t>
    <phoneticPr fontId="3" type="noConversion"/>
  </si>
  <si>
    <t>拾取类型</t>
    <phoneticPr fontId="3" type="noConversion"/>
  </si>
  <si>
    <t>击杀怪物掉落</t>
    <phoneticPr fontId="3" type="noConversion"/>
  </si>
  <si>
    <t>剧情任务奖励</t>
    <phoneticPr fontId="3" type="noConversion"/>
  </si>
  <si>
    <t>生活技能制造商人处购买</t>
    <phoneticPr fontId="3" type="noConversion"/>
  </si>
  <si>
    <t>商店购买获得</t>
    <phoneticPr fontId="3" type="noConversion"/>
  </si>
  <si>
    <t>商城购买</t>
    <phoneticPr fontId="3" type="noConversion"/>
  </si>
  <si>
    <t>神秘矿洞采集</t>
    <phoneticPr fontId="3" type="noConversion"/>
  </si>
  <si>
    <t>引导等级</t>
    <phoneticPr fontId="3" type="noConversion"/>
  </si>
  <si>
    <t>引导说明</t>
    <phoneticPr fontId="3" type="noConversion"/>
  </si>
  <si>
    <t>特级抗性药</t>
  </si>
  <si>
    <t>""</t>
    <phoneticPr fontId="3" type="noConversion"/>
  </si>
  <si>
    <t>女模型ID</t>
    <phoneticPr fontId="3" type="noConversion"/>
  </si>
  <si>
    <t>""</t>
    <phoneticPr fontId="3" type="noConversion"/>
  </si>
  <si>
    <t>主要获得方式</t>
    <phoneticPr fontId="3" type="noConversion"/>
  </si>
  <si>
    <t>打怪掉落、BOSS掉落、任务奖励、勋章兑换、商城购买、生活技能制造、</t>
    <phoneticPr fontId="3" type="noConversion"/>
  </si>
  <si>
    <t>奇异兽用品</t>
    <phoneticPr fontId="3" type="noConversion"/>
  </si>
  <si>
    <t>制造原料-有使用期限</t>
    <phoneticPr fontId="3" type="noConversion"/>
  </si>
  <si>
    <t>装备材料-无使用期限</t>
    <phoneticPr fontId="3" type="noConversion"/>
  </si>
  <si>
    <t>功能道具-自身使用</t>
    <phoneticPr fontId="3" type="noConversion"/>
  </si>
  <si>
    <t>活动材料-有使用期限</t>
    <phoneticPr fontId="3" type="noConversion"/>
  </si>
  <si>
    <t>"OnMakeItem_22013"</t>
  </si>
  <si>
    <t>"OnMakeItem_22014"</t>
  </si>
  <si>
    <t>"OnMakeItem_22015"</t>
  </si>
  <si>
    <t>"OnMakeItem_22016"</t>
  </si>
  <si>
    <t>"OnMakeItem_22017"</t>
  </si>
  <si>
    <t>"OnMakeItem_22018"</t>
  </si>
  <si>
    <t>"OnMakeItem_22021"</t>
  </si>
  <si>
    <t>"OnMakeItem_22022"</t>
  </si>
  <si>
    <t>"OnMakeItem_22023"</t>
  </si>
  <si>
    <t>"OnMakeItem_22024"</t>
  </si>
  <si>
    <t>"OnMakeItem_22025"</t>
  </si>
  <si>
    <t>"OnMakeItem_22026"</t>
  </si>
  <si>
    <t>"OnMakeItem_22027"</t>
  </si>
  <si>
    <t>"OnMakeItem_22028"</t>
  </si>
  <si>
    <t>"OnMakeItem_22031"</t>
  </si>
  <si>
    <t>彩聊月卡</t>
    <phoneticPr fontId="3" type="noConversion"/>
  </si>
  <si>
    <t>BOSS卡片</t>
    <phoneticPr fontId="3" type="noConversion"/>
  </si>
  <si>
    <t>打孔道具</t>
    <phoneticPr fontId="3" type="noConversion"/>
  </si>
  <si>
    <t>生产材料</t>
  </si>
  <si>
    <t>安全道具</t>
    <phoneticPr fontId="3" type="noConversion"/>
  </si>
  <si>
    <t>生产材料</t>
    <phoneticPr fontId="3" type="noConversion"/>
  </si>
  <si>
    <t>传送道具</t>
    <phoneticPr fontId="3" type="noConversion"/>
  </si>
  <si>
    <t>可以在野外修理装备(已放弃)</t>
    <phoneticPr fontId="3" type="noConversion"/>
  </si>
  <si>
    <t>荣耀道具</t>
    <phoneticPr fontId="3" type="noConversion"/>
  </si>
  <si>
    <t>枪手神兵</t>
  </si>
  <si>
    <t>魔炮神兵</t>
  </si>
  <si>
    <t>战士职业选人</t>
    <phoneticPr fontId="3" type="noConversion"/>
  </si>
  <si>
    <t>枪手职业选人</t>
    <phoneticPr fontId="3" type="noConversion"/>
  </si>
  <si>
    <t>魔炮职业选人</t>
    <phoneticPr fontId="3" type="noConversion"/>
  </si>
  <si>
    <t>术士职业选人</t>
    <phoneticPr fontId="3" type="noConversion"/>
  </si>
  <si>
    <t>牧师职业选人</t>
    <phoneticPr fontId="3" type="noConversion"/>
  </si>
  <si>
    <t>战士职业选人旧</t>
    <phoneticPr fontId="3" type="noConversion"/>
  </si>
  <si>
    <t>枪手职业选人旧</t>
    <phoneticPr fontId="3" type="noConversion"/>
  </si>
  <si>
    <t>魔炮职业选人旧</t>
    <phoneticPr fontId="3" type="noConversion"/>
  </si>
  <si>
    <t>术士职业选人旧</t>
    <phoneticPr fontId="3" type="noConversion"/>
  </si>
  <si>
    <t>牧师职业选人旧</t>
    <phoneticPr fontId="3" type="noConversion"/>
  </si>
  <si>
    <t>剧情任务奖励</t>
  </si>
  <si>
    <t>冷酷风衣</t>
    <phoneticPr fontId="3" type="noConversion"/>
  </si>
  <si>
    <t>蛇鳞皮装</t>
    <phoneticPr fontId="3" type="noConversion"/>
  </si>
  <si>
    <t>魔导衣</t>
    <phoneticPr fontId="3" type="noConversion"/>
  </si>
  <si>
    <t>圣者袍</t>
    <phoneticPr fontId="3" type="noConversion"/>
  </si>
  <si>
    <t>舞者服</t>
    <phoneticPr fontId="3" type="noConversion"/>
  </si>
  <si>
    <t>蕾丝短裙</t>
    <phoneticPr fontId="3" type="noConversion"/>
  </si>
  <si>
    <t>蛇鳞皮衣</t>
    <phoneticPr fontId="3" type="noConversion"/>
  </si>
  <si>
    <t>圣者裙</t>
    <phoneticPr fontId="3" type="noConversion"/>
  </si>
  <si>
    <t>舞者裙</t>
    <phoneticPr fontId="3" type="noConversion"/>
  </si>
  <si>
    <t>华贵长裙</t>
    <phoneticPr fontId="3" type="noConversion"/>
  </si>
  <si>
    <t>怒之火焰铠</t>
    <phoneticPr fontId="3" type="noConversion"/>
  </si>
  <si>
    <t>屠之暗影甲</t>
    <phoneticPr fontId="3" type="noConversion"/>
  </si>
  <si>
    <t>灭之鹰眼甲</t>
    <phoneticPr fontId="3" type="noConversion"/>
  </si>
  <si>
    <t>控之元素袍</t>
    <phoneticPr fontId="3" type="noConversion"/>
  </si>
  <si>
    <t>圣之光明袍</t>
    <phoneticPr fontId="3" type="noConversion"/>
  </si>
  <si>
    <t>100赠点券</t>
    <phoneticPr fontId="3" type="noConversion"/>
  </si>
  <si>
    <t>女武神之吻2级</t>
  </si>
  <si>
    <t>女武神之吻3级</t>
  </si>
  <si>
    <t>女武神之吻4级</t>
  </si>
  <si>
    <t>女武神之吻5级</t>
  </si>
  <si>
    <t>雷神之怒</t>
  </si>
  <si>
    <t>嘲讽号角</t>
  </si>
  <si>
    <t>月神守护</t>
  </si>
  <si>
    <t>巨人枷锁</t>
  </si>
  <si>
    <t>光神羽翼</t>
  </si>
  <si>
    <t>空间密钥</t>
  </si>
  <si>
    <t>使用增加速度</t>
    <phoneticPr fontId="3" type="noConversion"/>
  </si>
  <si>
    <t>鉴定必然成功</t>
    <phoneticPr fontId="3" type="noConversion"/>
  </si>
  <si>
    <t xml:space="preserve">获得1分钟的巨人枷锁状态，在该状态下每次攻击可降低目标移动速度50% </t>
    <phoneticPr fontId="3" type="noConversion"/>
  </si>
  <si>
    <t>要塞守卫专用道具</t>
    <phoneticPr fontId="3" type="noConversion"/>
  </si>
  <si>
    <t>左键点击即可使用
瞬间秒杀周围8只怪物</t>
    <phoneticPr fontId="3" type="noConversion"/>
  </si>
  <si>
    <t>左键点击即可使用
吸引周围5格范围内所有怪物的攻击自身</t>
    <phoneticPr fontId="3" type="noConversion"/>
  </si>
  <si>
    <t xml:space="preserve">在抵抗先知雕像周围使用
可以给雕像加血5% </t>
    <phoneticPr fontId="3" type="noConversion"/>
  </si>
  <si>
    <t>左键点击即可使用
增加自身移动速度50%，持续1分钟</t>
    <phoneticPr fontId="3" type="noConversion"/>
  </si>
  <si>
    <t>左键点击使用可传送到任意点
(在弹出的地图上指定目标点即可)</t>
    <phoneticPr fontId="3" type="noConversion"/>
  </si>
  <si>
    <t>左键点击即可使用
提升对怪物的伤害60%</t>
  </si>
  <si>
    <t>左键点击即可使用
提升对怪物的伤害90%</t>
  </si>
  <si>
    <t>左键点击即可使用
提升对怪物的伤害120%</t>
  </si>
  <si>
    <t>左键点击即可使用
提升对怪物的伤害150%</t>
  </si>
  <si>
    <t>左键点击即可使用
提升对怪物的伤害30%</t>
  </si>
  <si>
    <t>"equipment\\Weapon_Sword_008"</t>
  </si>
  <si>
    <t>"equipment\\Weapon_Sword_009"</t>
  </si>
  <si>
    <t>"equipment\\Weapon_Sword_010"</t>
  </si>
  <si>
    <t>"equipment\\Weapon_Knife_008"</t>
  </si>
  <si>
    <t>"equipment\\Weapon_Knife_009"</t>
  </si>
  <si>
    <t>"equipment\\Weapon_Knife_010"</t>
  </si>
  <si>
    <t>"equipment\\Weapon_Gun_008"</t>
  </si>
  <si>
    <t>"equipment\\Weapon_Gun_009"</t>
  </si>
  <si>
    <t>"equipment\\Weapon_Gun_010"</t>
  </si>
  <si>
    <t>"equipment\\Weapon_Cann_008"</t>
  </si>
  <si>
    <t>"equipment\\Weapon_Cann_009"</t>
  </si>
  <si>
    <t>"equipment\\Weapon_Cann_010"</t>
  </si>
  <si>
    <t>"equipment\\Weapon_Mage_008"</t>
  </si>
  <si>
    <t>"equipment\\Weapon_Mage_009"</t>
  </si>
  <si>
    <t>"equipment\\Weapon_Mage_010"</t>
  </si>
  <si>
    <t>"equipment\\Weapon_Stuff_008"</t>
  </si>
  <si>
    <t>"equipment\\Weapon_Stuff_009"</t>
  </si>
  <si>
    <t>"equipment\\Weapon_Stuff_010"</t>
  </si>
  <si>
    <t>按神秘藏宝图挖宝获得</t>
    <phoneticPr fontId="3" type="noConversion"/>
  </si>
  <si>
    <t>神器图纸</t>
    <phoneticPr fontId="3" type="noConversion"/>
  </si>
  <si>
    <t>求购编号</t>
    <phoneticPr fontId="3" type="noConversion"/>
  </si>
  <si>
    <t>封印经验兑换</t>
    <phoneticPr fontId="3" type="noConversion"/>
  </si>
  <si>
    <t>特殊道具</t>
    <phoneticPr fontId="3" type="noConversion"/>
  </si>
  <si>
    <t>星域战枪</t>
  </si>
  <si>
    <t>星辰枪</t>
    <phoneticPr fontId="3" type="noConversion"/>
  </si>
  <si>
    <t>恶魔枪</t>
    <phoneticPr fontId="3" type="noConversion"/>
  </si>
  <si>
    <t>海神之怒</t>
    <phoneticPr fontId="3" type="noConversion"/>
  </si>
  <si>
    <t>水龙铳</t>
    <phoneticPr fontId="3" type="noConversion"/>
  </si>
  <si>
    <t>枪手职业武器A</t>
    <phoneticPr fontId="3" type="noConversion"/>
  </si>
  <si>
    <t>枪手职业武器B</t>
    <phoneticPr fontId="3" type="noConversion"/>
  </si>
  <si>
    <t>枪手职业武器C</t>
    <phoneticPr fontId="3" type="noConversion"/>
  </si>
  <si>
    <t>燃烧火炮</t>
    <phoneticPr fontId="3" type="noConversion"/>
  </si>
  <si>
    <t>魔晶火炮</t>
    <phoneticPr fontId="3" type="noConversion"/>
  </si>
  <si>
    <t>流光火炮</t>
    <phoneticPr fontId="3" type="noConversion"/>
  </si>
  <si>
    <t>能量火炮</t>
    <phoneticPr fontId="3" type="noConversion"/>
  </si>
  <si>
    <t>胜利魔炮</t>
    <phoneticPr fontId="3" type="noConversion"/>
  </si>
  <si>
    <t>凯旋魔炮</t>
    <phoneticPr fontId="3" type="noConversion"/>
  </si>
  <si>
    <t>火龙炮</t>
    <phoneticPr fontId="3" type="noConversion"/>
  </si>
  <si>
    <t>未来法珠</t>
    <phoneticPr fontId="3" type="noConversion"/>
  </si>
  <si>
    <t>星龙力</t>
    <phoneticPr fontId="3" type="noConversion"/>
  </si>
  <si>
    <t>光芒之心</t>
    <phoneticPr fontId="3" type="noConversion"/>
  </si>
  <si>
    <t>圣徒之心</t>
    <phoneticPr fontId="3" type="noConversion"/>
  </si>
  <si>
    <t>圣龙杖</t>
    <phoneticPr fontId="3" type="noConversion"/>
  </si>
  <si>
    <t>钓鱼道具</t>
    <phoneticPr fontId="7" type="noConversion"/>
  </si>
  <si>
    <t>击杀怪物掉落</t>
    <phoneticPr fontId="7" type="noConversion"/>
  </si>
  <si>
    <t>商人处购买</t>
    <phoneticPr fontId="7" type="noConversion"/>
  </si>
  <si>
    <t>商城里购买</t>
    <phoneticPr fontId="7" type="noConversion"/>
  </si>
  <si>
    <t>角色代练证-战士</t>
  </si>
  <si>
    <t>角色代练证-枪手</t>
  </si>
  <si>
    <t>角色代练证-魔炮</t>
  </si>
  <si>
    <t>角色代练证-术士</t>
  </si>
  <si>
    <t>角色代练证-牧师</t>
  </si>
  <si>
    <t>角色回收证-战士</t>
  </si>
  <si>
    <t>角色回收证-枪手</t>
  </si>
  <si>
    <t>角色回收证-魔炮</t>
  </si>
  <si>
    <t>角色回收证-术士</t>
  </si>
  <si>
    <t>角色回收证-牧师</t>
  </si>
  <si>
    <t>道具兑换获取</t>
    <phoneticPr fontId="7" type="noConversion"/>
  </si>
  <si>
    <t>"equipment\\Weapon_Knife_004"</t>
    <phoneticPr fontId="7" type="noConversion"/>
  </si>
  <si>
    <t>"equipment\\Weapon_Fish_000"</t>
    <phoneticPr fontId="3" type="noConversion"/>
  </si>
  <si>
    <t>“暴风领主怒风”掉落</t>
  </si>
  <si>
    <t>“血魔卡迪瑞恩”掉落</t>
  </si>
  <si>
    <t>“火焰领主烈焰”掉落</t>
  </si>
  <si>
    <t>“暗影卡哈拉”掉落</t>
  </si>
  <si>
    <t>“大地领主岩石”掉落</t>
  </si>
  <si>
    <t>“死亡巡猎者”掉落</t>
  </si>
  <si>
    <t>“三头龙王凯利克”掉落</t>
  </si>
  <si>
    <t>“巨野猪帝吧嗒嘟”掉落</t>
  </si>
  <si>
    <t>多玩媒体卡获取</t>
    <phoneticPr fontId="7" type="noConversion"/>
  </si>
  <si>
    <t>网易媒体卡获取</t>
    <phoneticPr fontId="7" type="noConversion"/>
  </si>
  <si>
    <t>新浪媒体卡获取</t>
    <phoneticPr fontId="7" type="noConversion"/>
  </si>
  <si>
    <t>17173媒体卡获取</t>
    <phoneticPr fontId="7" type="noConversion"/>
  </si>
  <si>
    <t>嘟嘟媒体卡获取</t>
    <phoneticPr fontId="7" type="noConversion"/>
  </si>
  <si>
    <t>"coat\\mb_mc012_white"</t>
  </si>
  <si>
    <t>"coat\\mb_mc013_white"</t>
  </si>
  <si>
    <t>"coat\\mb_mc014_white"</t>
  </si>
  <si>
    <t>"coat\\mb_mc015_white"</t>
  </si>
  <si>
    <t>"coat\\mb_mc108"</t>
    <phoneticPr fontId="7" type="noConversion"/>
  </si>
  <si>
    <t>pubwin媒体卡获取</t>
    <phoneticPr fontId="7" type="noConversion"/>
  </si>
  <si>
    <t>魔刃武器</t>
  </si>
  <si>
    <t>魔刃神兵</t>
  </si>
  <si>
    <t>魔刃职业武器A</t>
  </si>
  <si>
    <t>魔刃职业武器B</t>
  </si>
  <si>
    <t>魔刃职业武器C</t>
  </si>
  <si>
    <t>魔刃职业选人旧</t>
  </si>
  <si>
    <t>魔刃职业选人</t>
  </si>
  <si>
    <t>魔刃职业套装头盔</t>
  </si>
  <si>
    <t>角色代练证-魔刃</t>
  </si>
  <si>
    <t>角色回收证-魔刃</t>
  </si>
  <si>
    <t>角色流转证-魔刃</t>
  </si>
  <si>
    <t>商城购买 闯关奖励</t>
    <phoneticPr fontId="3" type="noConversion"/>
  </si>
  <si>
    <t>商城购买 勋章兑换</t>
  </si>
  <si>
    <t>商城购买 勋章兑换</t>
    <phoneticPr fontId="3" type="noConversion"/>
  </si>
  <si>
    <t>任务奖励 商城购买</t>
    <phoneticPr fontId="3" type="noConversion"/>
  </si>
  <si>
    <t>商城购买</t>
    <phoneticPr fontId="7" type="noConversion"/>
  </si>
  <si>
    <t>击杀怪物 副本 勋章兑换</t>
    <phoneticPr fontId="3" type="noConversion"/>
  </si>
  <si>
    <t>随身商店购买</t>
    <phoneticPr fontId="3" type="noConversion"/>
  </si>
  <si>
    <t>光明祭司 随身商店购买</t>
    <phoneticPr fontId="3" type="noConversion"/>
  </si>
  <si>
    <t>光明祭司发放</t>
    <phoneticPr fontId="3" type="noConversion"/>
  </si>
  <si>
    <t>封测奖励</t>
    <phoneticPr fontId="3" type="noConversion"/>
  </si>
  <si>
    <t>转职道具</t>
  </si>
  <si>
    <t>任务奖励 商城购买</t>
  </si>
  <si>
    <t>合成获取</t>
    <phoneticPr fontId="7" type="noConversion"/>
  </si>
  <si>
    <t>55级以上精英掉落 任务获得</t>
    <phoneticPr fontId="3" type="noConversion"/>
  </si>
  <si>
    <t>特权商店购买</t>
    <phoneticPr fontId="3" type="noConversion"/>
  </si>
  <si>
    <t>机智问答奖励</t>
    <phoneticPr fontId="3" type="noConversion"/>
  </si>
  <si>
    <t>活动大使处兑换</t>
    <phoneticPr fontId="3" type="noConversion"/>
  </si>
  <si>
    <t>击杀活动怪物掉落</t>
    <phoneticPr fontId="3" type="noConversion"/>
  </si>
  <si>
    <t>糖果盒中的秘密</t>
    <phoneticPr fontId="3" type="noConversion"/>
  </si>
  <si>
    <t>贵公子的礼服</t>
    <phoneticPr fontId="3" type="noConversion"/>
  </si>
  <si>
    <t>限·贵公子的蓝礼服</t>
    <phoneticPr fontId="3" type="noConversion"/>
  </si>
  <si>
    <t>限·贵公子的紫礼服</t>
    <phoneticPr fontId="3" type="noConversion"/>
  </si>
  <si>
    <t>烟花道具</t>
    <phoneticPr fontId="7" type="noConversion"/>
  </si>
  <si>
    <t>道具</t>
    <phoneticPr fontId="3" type="noConversion"/>
  </si>
  <si>
    <t>限·贵公子的金礼服</t>
    <phoneticPr fontId="3" type="noConversion"/>
  </si>
  <si>
    <t>右键进行鉴定操作</t>
    <phoneticPr fontId="3" type="noConversion"/>
  </si>
  <si>
    <t>大小姐的礼服</t>
    <phoneticPr fontId="3" type="noConversion"/>
  </si>
  <si>
    <t>限·大小姐的黄礼服</t>
    <phoneticPr fontId="3" type="noConversion"/>
  </si>
  <si>
    <t>限·大小姐的蓝礼服</t>
    <phoneticPr fontId="3" type="noConversion"/>
  </si>
  <si>
    <t>限·大小姐的紫礼服</t>
    <phoneticPr fontId="3" type="noConversion"/>
  </si>
  <si>
    <t>"0"</t>
    <phoneticPr fontId="3" type="noConversion"/>
  </si>
  <si>
    <t>""</t>
    <phoneticPr fontId="3" type="noConversion"/>
  </si>
  <si>
    <t>神喻</t>
    <phoneticPr fontId="3" type="noConversion"/>
  </si>
  <si>
    <t>女武神像处获得</t>
    <phoneticPr fontId="3" type="noConversion"/>
  </si>
  <si>
    <t>"0"</t>
    <phoneticPr fontId="3" type="noConversion"/>
  </si>
  <si>
    <t>任务道具</t>
    <phoneticPr fontId="3" type="noConversion"/>
  </si>
  <si>
    <t>“英灵引导”活动产出</t>
    <phoneticPr fontId="3" type="noConversion"/>
  </si>
  <si>
    <t>"0"</t>
    <phoneticPr fontId="3" type="noConversion"/>
  </si>
  <si>
    <t>""</t>
    <phoneticPr fontId="3" type="noConversion"/>
  </si>
  <si>
    <t>任务道具</t>
    <phoneticPr fontId="3" type="noConversion"/>
  </si>
  <si>
    <t>宝箱</t>
    <phoneticPr fontId="3" type="noConversion"/>
  </si>
  <si>
    <t>"0"</t>
    <phoneticPr fontId="3" type="noConversion"/>
  </si>
  <si>
    <t>""</t>
    <phoneticPr fontId="3" type="noConversion"/>
  </si>
  <si>
    <t>宝箱</t>
    <phoneticPr fontId="3" type="noConversion"/>
  </si>
  <si>
    <t>心灵品质</t>
    <phoneticPr fontId="3" type="noConversion"/>
  </si>
  <si>
    <t>成功引导英灵后获得对应心灵</t>
    <phoneticPr fontId="3" type="noConversion"/>
  </si>
  <si>
    <t>"0"</t>
    <phoneticPr fontId="3" type="noConversion"/>
  </si>
  <si>
    <t>""</t>
    <phoneticPr fontId="3" type="noConversion"/>
  </si>
  <si>
    <t>心灵品质</t>
    <phoneticPr fontId="3" type="noConversion"/>
  </si>
  <si>
    <t>寻宝任务  勋章兑换</t>
    <phoneticPr fontId="3" type="noConversion"/>
  </si>
  <si>
    <t>君士坦丁兑换获得</t>
    <phoneticPr fontId="3" type="noConversion"/>
  </si>
  <si>
    <t>宫廷小丑时装</t>
    <phoneticPr fontId="3" type="noConversion"/>
  </si>
  <si>
    <t>召唤器</t>
    <phoneticPr fontId="3" type="noConversion"/>
  </si>
  <si>
    <t>结婚时获得</t>
    <phoneticPr fontId="3" type="noConversion"/>
  </si>
  <si>
    <t>结婚时获取</t>
    <phoneticPr fontId="3" type="noConversion"/>
  </si>
  <si>
    <t>婚恋道具</t>
    <phoneticPr fontId="3" type="noConversion"/>
  </si>
  <si>
    <t>商城 婚礼时获取</t>
    <phoneticPr fontId="3" type="noConversion"/>
  </si>
  <si>
    <t>顺网媒体卡获取</t>
    <phoneticPr fontId="3" type="noConversion"/>
  </si>
  <si>
    <t>腾讯媒体卡获取</t>
    <phoneticPr fontId="3" type="noConversion"/>
  </si>
  <si>
    <t>"44123"</t>
  </si>
  <si>
    <t>"43117"</t>
  </si>
  <si>
    <t>激战礼包</t>
    <phoneticPr fontId="3" type="noConversion"/>
  </si>
  <si>
    <t>公会礼包</t>
    <phoneticPr fontId="3" type="noConversion"/>
  </si>
  <si>
    <t>鬼泣战袍</t>
    <phoneticPr fontId="3" type="noConversion"/>
  </si>
  <si>
    <t>暗之魔女服</t>
    <phoneticPr fontId="3" type="noConversion"/>
  </si>
  <si>
    <t>激战礼包</t>
  </si>
  <si>
    <t>限量时装</t>
    <phoneticPr fontId="3" type="noConversion"/>
  </si>
  <si>
    <t>时装</t>
    <phoneticPr fontId="3" type="noConversion"/>
  </si>
  <si>
    <t>商城限时出售</t>
    <phoneticPr fontId="3" type="noConversion"/>
  </si>
  <si>
    <t>国战道具</t>
    <phoneticPr fontId="3" type="noConversion"/>
  </si>
  <si>
    <t>国战期间杀敌获得</t>
    <phoneticPr fontId="3" type="noConversion"/>
  </si>
  <si>
    <t>圣诞节限时出售</t>
    <phoneticPr fontId="3" type="noConversion"/>
  </si>
  <si>
    <t>商城礼包</t>
    <phoneticPr fontId="3" type="noConversion"/>
  </si>
  <si>
    <t>圣诞节活动获得</t>
    <phoneticPr fontId="3" type="noConversion"/>
  </si>
  <si>
    <t>圣诞明信片兑换</t>
    <phoneticPr fontId="3" type="noConversion"/>
  </si>
  <si>
    <t>活动道具</t>
    <phoneticPr fontId="3" type="noConversion"/>
  </si>
  <si>
    <t>海兽零食</t>
  </si>
  <si>
    <t>海兽零食</t>
    <phoneticPr fontId="3" type="noConversion"/>
  </si>
  <si>
    <t>周日钓鱼几率获得</t>
  </si>
  <si>
    <t>周日钓鱼几率获得</t>
    <phoneticPr fontId="3" type="noConversion"/>
  </si>
  <si>
    <t>活动道具</t>
    <phoneticPr fontId="3" type="noConversion"/>
  </si>
  <si>
    <t>商城 活动获取</t>
    <phoneticPr fontId="3" type="noConversion"/>
  </si>
  <si>
    <t>支付宝特权用户</t>
    <phoneticPr fontId="3" type="noConversion"/>
  </si>
  <si>
    <t>圣诞活动获得</t>
    <phoneticPr fontId="3" type="noConversion"/>
  </si>
  <si>
    <t>黑夜女魔头</t>
    <phoneticPr fontId="3" type="noConversion"/>
  </si>
  <si>
    <t>黑夜魔头</t>
    <phoneticPr fontId="3" type="noConversion"/>
  </si>
  <si>
    <t>支付宝金账户礼包</t>
    <phoneticPr fontId="3" type="noConversion"/>
  </si>
  <si>
    <t>旺财</t>
  </si>
  <si>
    <t>活动礼包</t>
    <phoneticPr fontId="3" type="noConversion"/>
  </si>
  <si>
    <t>荣誉道具</t>
    <phoneticPr fontId="3" type="noConversion"/>
  </si>
  <si>
    <t>活动道具</t>
    <phoneticPr fontId="3" type="noConversion"/>
  </si>
  <si>
    <t>特殊道具</t>
    <phoneticPr fontId="7" type="noConversion"/>
  </si>
  <si>
    <t>激战礼包奖励</t>
    <phoneticPr fontId="3" type="noConversion"/>
  </si>
  <si>
    <t>360激战卡获取</t>
    <phoneticPr fontId="3" type="noConversion"/>
  </si>
  <si>
    <t>"0"</t>
    <phoneticPr fontId="3" type="noConversion"/>
  </si>
  <si>
    <t>""</t>
    <phoneticPr fontId="3" type="noConversion"/>
  </si>
  <si>
    <t>国战道具</t>
    <phoneticPr fontId="3" type="noConversion"/>
  </si>
  <si>
    <t>光明祭司 特权商店购买</t>
    <phoneticPr fontId="3" type="noConversion"/>
  </si>
  <si>
    <t>世纪婚礼获得</t>
    <phoneticPr fontId="3" type="noConversion"/>
  </si>
  <si>
    <t>待制作</t>
  </si>
  <si>
    <t>待制作</t>
    <phoneticPr fontId="3" type="noConversion"/>
  </si>
  <si>
    <t>恋爱任务获得</t>
    <phoneticPr fontId="3" type="noConversion"/>
  </si>
  <si>
    <t>新年道具</t>
    <phoneticPr fontId="3" type="noConversion"/>
  </si>
  <si>
    <t>召唤器</t>
  </si>
  <si>
    <t>战宠</t>
    <phoneticPr fontId="3" type="noConversion"/>
  </si>
  <si>
    <t>随身商店购买</t>
    <phoneticPr fontId="3" type="noConversion"/>
  </si>
  <si>
    <t>商店购买 活动获得</t>
    <phoneticPr fontId="3" type="noConversion"/>
  </si>
  <si>
    <t>活动获得</t>
    <phoneticPr fontId="3" type="noConversion"/>
  </si>
  <si>
    <t>任务道具</t>
    <phoneticPr fontId="3" type="noConversion"/>
  </si>
  <si>
    <t>宝箱</t>
    <phoneticPr fontId="3" type="noConversion"/>
  </si>
  <si>
    <t>活动道具</t>
    <phoneticPr fontId="3" type="noConversion"/>
  </si>
  <si>
    <t>福利回馈</t>
    <phoneticPr fontId="3" type="noConversion"/>
  </si>
  <si>
    <t>如果游戏里你发现它，那么就去报bug吧，GM叔叔会给你奖励的！</t>
    <phoneticPr fontId="3" type="noConversion"/>
  </si>
  <si>
    <t>"equipment\\Wing_002"</t>
    <phoneticPr fontId="3" type="noConversion"/>
  </si>
  <si>
    <t>情人节活动获得</t>
    <phoneticPr fontId="3" type="noConversion"/>
  </si>
  <si>
    <t>情人节活动奖励</t>
    <phoneticPr fontId="3" type="noConversion"/>
  </si>
  <si>
    <t xml:space="preserve">商城购买 活动获得 </t>
    <phoneticPr fontId="3" type="noConversion"/>
  </si>
  <si>
    <t>经验药剂(中)合成获得</t>
    <phoneticPr fontId="3" type="noConversion"/>
  </si>
  <si>
    <t>经验药剂(小)合成获得</t>
    <phoneticPr fontId="3" type="noConversion"/>
  </si>
  <si>
    <t>经验药剂(大)合成获得</t>
    <phoneticPr fontId="3" type="noConversion"/>
  </si>
  <si>
    <t>幽魂死神铠(白)</t>
  </si>
  <si>
    <t>幽魂死神铠(蓝)</t>
  </si>
  <si>
    <t>幽魂死神铠(黄)</t>
  </si>
  <si>
    <t>幽魂死神铠(绿)</t>
  </si>
  <si>
    <t>幽魂死神铠(紫)</t>
  </si>
  <si>
    <t>淑女的礼服(蓝)</t>
  </si>
  <si>
    <t>淑女的礼服(粉)</t>
  </si>
  <si>
    <t>淑女的礼服(白)</t>
  </si>
  <si>
    <t>黑凤格斗服(黑)</t>
  </si>
  <si>
    <t>冒险王的便装(褐)</t>
  </si>
  <si>
    <t>冒险王的便装(蓝)</t>
  </si>
  <si>
    <t>刺客战衣(黑)</t>
  </si>
  <si>
    <t>刺客战衣(白)</t>
  </si>
  <si>
    <t>隐匿之神(蓝)</t>
  </si>
  <si>
    <t>隐匿之神(黑)</t>
  </si>
  <si>
    <t>拳皇战衣(长)</t>
  </si>
  <si>
    <t>恭贺新禧(女)</t>
  </si>
  <si>
    <t>龙年祥运(男)</t>
  </si>
  <si>
    <t>契约之爱(女)</t>
  </si>
  <si>
    <t>誓言之爱(男)</t>
  </si>
  <si>
    <t>蕾丝短裙(女)</t>
  </si>
  <si>
    <t>蛇鳞皮衣(女)</t>
  </si>
  <si>
    <t>圣者裙(女)</t>
  </si>
  <si>
    <t>舞者裙(女)</t>
  </si>
  <si>
    <t>华贵长裙(女)</t>
  </si>
  <si>
    <t>冷酷风衣(男)</t>
  </si>
  <si>
    <t>蛇鳞皮装(男)</t>
  </si>
  <si>
    <t>魔导衣(男)</t>
  </si>
  <si>
    <t>舞者服(男)</t>
  </si>
  <si>
    <t>圣者袍(男)</t>
  </si>
  <si>
    <t>守护之翼(男)</t>
  </si>
  <si>
    <t>圣洁之羽(女)</t>
  </si>
  <si>
    <t>生命瞬回药(小)</t>
  </si>
  <si>
    <t>生命瞬回药(中)</t>
  </si>
  <si>
    <t>生命瞬回药(大)</t>
  </si>
  <si>
    <t>生命药(小)</t>
  </si>
  <si>
    <t>生命药(中)</t>
  </si>
  <si>
    <t>生命药(大)</t>
  </si>
  <si>
    <t>生命药(超大)</t>
  </si>
  <si>
    <t>特权卡(30天)</t>
  </si>
  <si>
    <t>特权卡(7天)</t>
  </si>
  <si>
    <t>转职(战士)</t>
  </si>
  <si>
    <t>转职(魔刃)</t>
  </si>
  <si>
    <t>转职(枪手)</t>
  </si>
  <si>
    <t>转职(魔炮)</t>
  </si>
  <si>
    <t>转职(术士)</t>
  </si>
  <si>
    <t>转职(牧师)</t>
  </si>
  <si>
    <t>幸运宝石(高)</t>
  </si>
  <si>
    <t>重铸材料(高)</t>
  </si>
  <si>
    <t>调色宝石(高)</t>
  </si>
  <si>
    <t>生命精华(中)</t>
  </si>
  <si>
    <t>经验药剂(中)</t>
  </si>
  <si>
    <t>经验药剂(大)</t>
  </si>
  <si>
    <t>经验药剂(超)</t>
  </si>
  <si>
    <t>神秘药(攻)</t>
  </si>
  <si>
    <t>神秘药(防)</t>
  </si>
  <si>
    <t>神秘药(血)</t>
  </si>
  <si>
    <t>组队强化(攻)</t>
  </si>
  <si>
    <t>组队强化(防)</t>
  </si>
  <si>
    <t>组队强化(血)</t>
  </si>
  <si>
    <t>生命精华(大)</t>
  </si>
  <si>
    <t>完美升级宝石(中级)</t>
  </si>
  <si>
    <t>完美升级宝石(高级)</t>
  </si>
  <si>
    <t>祝福宝石(高)</t>
  </si>
  <si>
    <t>生命精华(小)</t>
  </si>
  <si>
    <t>鉴定石(中)</t>
  </si>
  <si>
    <t>鉴定石(高)</t>
  </si>
  <si>
    <t>灵魂鉴定石(中级)</t>
  </si>
  <si>
    <t>灵魂鉴定石(高级)</t>
  </si>
  <si>
    <t>补给袋(6格)</t>
  </si>
  <si>
    <t>远行囊(12格)</t>
  </si>
  <si>
    <t>行李箱(18格)</t>
  </si>
  <si>
    <t>巨无霸(24格)</t>
  </si>
  <si>
    <t>无底袋(30格)</t>
  </si>
  <si>
    <t>疾速药(猎豹)</t>
  </si>
  <si>
    <t>疾速药(摩托)</t>
  </si>
  <si>
    <t>疾速药(幽浮)</t>
  </si>
  <si>
    <t>叹息之墙(自然)</t>
  </si>
  <si>
    <t>叹息之墙(闪电)</t>
  </si>
  <si>
    <t>叹息之墙(火焰)</t>
  </si>
  <si>
    <t>叹息之墙(冰霜)</t>
  </si>
  <si>
    <t>(烟)不做光棍！</t>
  </si>
  <si>
    <t>(烟)光棍节快乐！</t>
  </si>
  <si>
    <t>(烟)美女求包养！</t>
  </si>
  <si>
    <t>(烟)帅哥求包养！</t>
  </si>
  <si>
    <t>(烟)情人节快乐！</t>
  </si>
  <si>
    <t>(烟)要钱钱！</t>
  </si>
  <si>
    <t>(烟)老婆，我爱你！</t>
  </si>
  <si>
    <t>(烟)今天嫁给你！</t>
  </si>
  <si>
    <t>(烟)爱你一万年！</t>
  </si>
  <si>
    <t>(烟)百年好合！</t>
  </si>
  <si>
    <t>(烟)Merry Christmas！</t>
  </si>
  <si>
    <t>(烟)圣诞快乐！</t>
  </si>
  <si>
    <t>(烟)炫丽烟火！</t>
  </si>
  <si>
    <t>(烟)新年快乐！</t>
  </si>
  <si>
    <t>(烟)龙腾虎跃！</t>
  </si>
  <si>
    <t>(烟)龙马精神！</t>
  </si>
  <si>
    <t>神秘图纸碎片(c级)</t>
  </si>
  <si>
    <t>神秘图纸碎片(d级)</t>
  </si>
  <si>
    <t>神秘图纸碎片(e级)</t>
  </si>
  <si>
    <t>加密图纸碎片(a级)</t>
  </si>
  <si>
    <t>加密图纸碎片(b级)</t>
  </si>
  <si>
    <t>加密图纸碎片(c级)</t>
  </si>
  <si>
    <t>加密图纸碎片(d级)</t>
  </si>
  <si>
    <t>加密图纸碎片(e级)</t>
  </si>
  <si>
    <t>疯狂的血(假面)</t>
  </si>
  <si>
    <t>疯狂的血(青蛙)</t>
  </si>
  <si>
    <t>疯狂的血(蝙蝠)</t>
  </si>
  <si>
    <t>疯狂的血(蝎子)</t>
  </si>
  <si>
    <t>婚礼礼包(小)</t>
  </si>
  <si>
    <t>婚礼礼包(中)</t>
  </si>
  <si>
    <t>婚礼礼包(大)</t>
  </si>
  <si>
    <t>饰：礼物(绿)</t>
  </si>
  <si>
    <t>饰：礼物(黄)</t>
  </si>
  <si>
    <t>饰：雪人(新年)</t>
  </si>
  <si>
    <t>饰：雪人(圣诞)</t>
  </si>
  <si>
    <t>火焰战骑(废)</t>
  </si>
  <si>
    <t>情人节翅膀(废)</t>
  </si>
  <si>
    <t>智慧宝箱(铜)</t>
  </si>
  <si>
    <t>智慧宝箱(银)</t>
  </si>
  <si>
    <t>智慧宝箱(金)</t>
  </si>
  <si>
    <t>智慧宝箱(钻)</t>
  </si>
  <si>
    <t>血精石包(10个)</t>
  </si>
  <si>
    <t>血精石包(20个)</t>
  </si>
  <si>
    <t>血精石包(40个)</t>
  </si>
  <si>
    <t>血精石包(80个)</t>
  </si>
  <si>
    <t>血精石包(160个)</t>
  </si>
  <si>
    <t>血精石包(320个)</t>
  </si>
  <si>
    <t>血精石包(640个)</t>
  </si>
  <si>
    <t>新手卡礼包(21级)</t>
  </si>
  <si>
    <t>新手卡礼包(31级)</t>
  </si>
  <si>
    <t>新手卡礼包(41级)</t>
  </si>
  <si>
    <t>新手卡礼包(51级)</t>
  </si>
  <si>
    <t>无双霸龙神(65)</t>
  </si>
  <si>
    <t>宝箱碎片</t>
    <phoneticPr fontId="3" type="noConversion"/>
  </si>
  <si>
    <t>血战到底活动奖励</t>
    <phoneticPr fontId="3" type="noConversion"/>
  </si>
  <si>
    <t>宠物经验药(小)合成获得</t>
    <phoneticPr fontId="3" type="noConversion"/>
  </si>
  <si>
    <t>宠物经验药(中)合成获得</t>
    <phoneticPr fontId="3" type="noConversion"/>
  </si>
  <si>
    <t>宠物经验药(大)合成获得</t>
    <phoneticPr fontId="3" type="noConversion"/>
  </si>
  <si>
    <t>随机装备</t>
    <phoneticPr fontId="3" type="noConversion"/>
  </si>
  <si>
    <t>装备</t>
    <phoneticPr fontId="3" type="noConversion"/>
  </si>
  <si>
    <t>杀死BOSS随机获得</t>
    <phoneticPr fontId="3" type="noConversion"/>
  </si>
  <si>
    <t>感谢的微笑</t>
    <phoneticPr fontId="3" type="noConversion"/>
  </si>
  <si>
    <t>活动道具</t>
    <phoneticPr fontId="3" type="noConversion"/>
  </si>
  <si>
    <t>称号道具</t>
    <phoneticPr fontId="3" type="noConversion"/>
  </si>
  <si>
    <t>称号：白色恋人</t>
    <phoneticPr fontId="3" type="noConversion"/>
  </si>
  <si>
    <t>爱的花火</t>
    <phoneticPr fontId="3" type="noConversion"/>
  </si>
  <si>
    <t>红玫瑰真爱礼盒</t>
    <phoneticPr fontId="3" type="noConversion"/>
  </si>
  <si>
    <t>白玫瑰纯洁礼盒</t>
    <phoneticPr fontId="3" type="noConversion"/>
  </si>
  <si>
    <t>77网大礼包</t>
    <phoneticPr fontId="7" type="noConversion"/>
  </si>
  <si>
    <t>世界BOSS黑魔掉落</t>
    <phoneticPr fontId="3" type="noConversion"/>
  </si>
  <si>
    <t>恶灵鬼马封印碎片</t>
    <phoneticPr fontId="3" type="noConversion"/>
  </si>
  <si>
    <t>坐骑碎片</t>
    <phoneticPr fontId="3" type="noConversion"/>
  </si>
  <si>
    <t>签到任务6</t>
  </si>
  <si>
    <t>签到任务7</t>
  </si>
  <si>
    <t>签到任务8</t>
  </si>
  <si>
    <t>签到任务9</t>
  </si>
  <si>
    <t>称号：大花精</t>
  </si>
  <si>
    <t>称号：小花仙</t>
  </si>
  <si>
    <t>称号：大花仙</t>
  </si>
  <si>
    <t>战友道具</t>
    <phoneticPr fontId="3" type="noConversion"/>
  </si>
  <si>
    <t>战友道具</t>
    <phoneticPr fontId="3" type="noConversion"/>
  </si>
  <si>
    <t>战友道具</t>
    <phoneticPr fontId="3" type="noConversion"/>
  </si>
  <si>
    <t>生存卷轴(60级)</t>
    <phoneticPr fontId="3" type="noConversion"/>
  </si>
  <si>
    <t>生存卷轴(70级)</t>
    <phoneticPr fontId="3" type="noConversion"/>
  </si>
  <si>
    <t>生存卷轴(80级)</t>
  </si>
  <si>
    <t>生存卷轴(90级)</t>
  </si>
  <si>
    <t>生存卷轴(100级)</t>
  </si>
  <si>
    <t>苍穹狼帝</t>
  </si>
  <si>
    <t>狼帝封印碎片</t>
  </si>
  <si>
    <t>坐骑时装</t>
    <phoneticPr fontId="3" type="noConversion"/>
  </si>
  <si>
    <t>疾狮兽时装</t>
  </si>
  <si>
    <t>幽兰战狮兽时装</t>
  </si>
  <si>
    <t>帝皇战狮王时装</t>
  </si>
  <si>
    <t>商城出售</t>
    <phoneticPr fontId="3" type="noConversion"/>
  </si>
  <si>
    <t>初级生命精华(小)合成获得</t>
    <phoneticPr fontId="3" type="noConversion"/>
  </si>
  <si>
    <t>"coat\\mb_mc058"</t>
  </si>
  <si>
    <t>初级生命精华(中)合成获得</t>
    <phoneticPr fontId="3" type="noConversion"/>
  </si>
  <si>
    <t>初级生命精华(大)合成获得</t>
    <phoneticPr fontId="3" type="noConversion"/>
  </si>
  <si>
    <t>高级生命精华(小)合成获得</t>
    <phoneticPr fontId="3" type="noConversion"/>
  </si>
  <si>
    <t>高级生命精华(中)合成获得</t>
    <phoneticPr fontId="3" type="noConversion"/>
  </si>
  <si>
    <t>高级生命精华(大)合成获得</t>
    <phoneticPr fontId="3" type="noConversion"/>
  </si>
  <si>
    <t>签到凭证</t>
    <phoneticPr fontId="3" type="noConversion"/>
  </si>
  <si>
    <t>活动道具</t>
    <phoneticPr fontId="3" type="noConversion"/>
  </si>
  <si>
    <t>被施法的三阶魔方</t>
    <phoneticPr fontId="3" type="noConversion"/>
  </si>
  <si>
    <t>成功解开的魔方</t>
    <phoneticPr fontId="3" type="noConversion"/>
  </si>
  <si>
    <t>光</t>
    <phoneticPr fontId="3" type="noConversion"/>
  </si>
  <si>
    <t>钥匙</t>
    <phoneticPr fontId="3" type="noConversion"/>
  </si>
  <si>
    <t>魔法扑克盒</t>
    <phoneticPr fontId="3" type="noConversion"/>
  </si>
  <si>
    <t>高级魔法扑克盒</t>
    <phoneticPr fontId="3" type="noConversion"/>
  </si>
  <si>
    <t>任务道具</t>
    <phoneticPr fontId="3" type="noConversion"/>
  </si>
  <si>
    <t>愚人节活动获得</t>
    <phoneticPr fontId="3" type="noConversion"/>
  </si>
  <si>
    <t>清明节活动获得</t>
    <phoneticPr fontId="3" type="noConversion"/>
  </si>
  <si>
    <t>被整蛊证明</t>
    <phoneticPr fontId="3" type="noConversion"/>
  </si>
  <si>
    <t>将士的铭牌</t>
    <phoneticPr fontId="3" type="noConversion"/>
  </si>
  <si>
    <t>愚人节活动奖励</t>
    <phoneticPr fontId="3" type="noConversion"/>
  </si>
  <si>
    <t>塔布里斯"猎命箱"</t>
    <phoneticPr fontId="3" type="noConversion"/>
  </si>
  <si>
    <t>塔布里斯的藏宝箱</t>
    <phoneticPr fontId="3" type="noConversion"/>
  </si>
  <si>
    <t>惩戒之光</t>
    <phoneticPr fontId="3" type="noConversion"/>
  </si>
  <si>
    <t>救赎之光</t>
    <phoneticPr fontId="3" type="noConversion"/>
  </si>
  <si>
    <t>补偿宝箱</t>
    <phoneticPr fontId="3" type="noConversion"/>
  </si>
  <si>
    <t>兑奖凭证</t>
    <phoneticPr fontId="3" type="noConversion"/>
  </si>
  <si>
    <t>随身商店、打怪获得</t>
    <phoneticPr fontId="3" type="noConversion"/>
  </si>
  <si>
    <t>福利兑换</t>
    <phoneticPr fontId="7" type="noConversion"/>
  </si>
  <si>
    <t>转斗气道具</t>
    <phoneticPr fontId="3" type="noConversion"/>
  </si>
  <si>
    <t>体力任务获得</t>
    <phoneticPr fontId="3" type="noConversion"/>
  </si>
  <si>
    <t>购买幸运礼券</t>
    <phoneticPr fontId="7" type="noConversion"/>
  </si>
  <si>
    <t>活力点宝箱(铜)</t>
  </si>
  <si>
    <t>活力点宝箱(银)</t>
  </si>
  <si>
    <t>活力点宝箱(金)</t>
  </si>
  <si>
    <t>活力点宝箱(钻)</t>
  </si>
  <si>
    <t>活力点领取</t>
    <phoneticPr fontId="3" type="noConversion"/>
  </si>
  <si>
    <t>待定</t>
    <phoneticPr fontId="3" type="noConversion"/>
  </si>
  <si>
    <t>绑银</t>
  </si>
  <si>
    <t>100绑银券</t>
  </si>
  <si>
    <t>250绑银券</t>
  </si>
  <si>
    <t>20绑银券</t>
  </si>
  <si>
    <t>“达芬奇的秘密”任务获得</t>
    <phoneticPr fontId="3" type="noConversion"/>
  </si>
  <si>
    <t>1000赠点券</t>
    <phoneticPr fontId="3" type="noConversion"/>
  </si>
  <si>
    <t>10000赠点券</t>
    <phoneticPr fontId="3" type="noConversion"/>
  </si>
  <si>
    <t>新功能</t>
    <phoneticPr fontId="3" type="noConversion"/>
  </si>
  <si>
    <t>新功能礼包</t>
    <phoneticPr fontId="3" type="noConversion"/>
  </si>
  <si>
    <t>"hair\\Male_Hair_012"</t>
  </si>
  <si>
    <t>"hair\\Male_Hair_013"</t>
  </si>
  <si>
    <t>"hair\\Male_Hair_014"</t>
  </si>
  <si>
    <t>"hair\\Male_Hair_015"</t>
  </si>
  <si>
    <t>"hair\\Female_Hair_013"</t>
  </si>
  <si>
    <t>"hair\\Female_Hair_014"</t>
  </si>
  <si>
    <t>"hair\\Female_Hair_015"</t>
  </si>
  <si>
    <t>"hair\\Female_Hair_016"</t>
    <phoneticPr fontId="7" type="noConversion"/>
  </si>
  <si>
    <t>新手卡礼包</t>
    <phoneticPr fontId="3" type="noConversion"/>
  </si>
  <si>
    <t>剧情任务奖励</t>
    <phoneticPr fontId="7" type="noConversion"/>
  </si>
  <si>
    <t>情人节活动获得</t>
    <phoneticPr fontId="7" type="noConversion"/>
  </si>
  <si>
    <t>生活技能药剂生产</t>
    <phoneticPr fontId="7" type="noConversion"/>
  </si>
  <si>
    <t>生活技能药剂生产</t>
    <phoneticPr fontId="3" type="noConversion"/>
  </si>
  <si>
    <t>月充值满100元获得</t>
    <phoneticPr fontId="3" type="noConversion"/>
  </si>
  <si>
    <t>月充值满500元获得</t>
    <phoneticPr fontId="3" type="noConversion"/>
  </si>
  <si>
    <t>月充值满1000元获得</t>
    <phoneticPr fontId="3" type="noConversion"/>
  </si>
  <si>
    <t>任务奖励 商城购买</t>
    <phoneticPr fontId="7" type="noConversion"/>
  </si>
  <si>
    <t>商店购买 勋章兑换</t>
    <phoneticPr fontId="3" type="noConversion"/>
  </si>
  <si>
    <t>战友商店购买</t>
    <phoneticPr fontId="7" type="noConversion"/>
  </si>
  <si>
    <t>体力宝箱;活力点宝箱</t>
    <phoneticPr fontId="3" type="noConversion"/>
  </si>
  <si>
    <t>“达芬奇的秘密”任务获得</t>
    <phoneticPr fontId="7" type="noConversion"/>
  </si>
  <si>
    <t>(烟)烟花！</t>
  </si>
  <si>
    <t>"0"</t>
    <phoneticPr fontId="3" type="noConversion"/>
  </si>
  <si>
    <t>""</t>
    <phoneticPr fontId="3" type="noConversion"/>
  </si>
  <si>
    <t>"coat\\mb_mc069"</t>
    <phoneticPr fontId="3" type="noConversion"/>
  </si>
  <si>
    <t>活动道具</t>
    <phoneticPr fontId="3" type="noConversion"/>
  </si>
  <si>
    <t>"0"</t>
    <phoneticPr fontId="3" type="noConversion"/>
  </si>
  <si>
    <t>""</t>
    <phoneticPr fontId="3" type="noConversion"/>
  </si>
  <si>
    <t>"coat\\mb_mc069"</t>
    <phoneticPr fontId="3" type="noConversion"/>
  </si>
  <si>
    <t>活动道具</t>
    <phoneticPr fontId="3" type="noConversion"/>
  </si>
  <si>
    <t>媒体新手卡奖励</t>
    <phoneticPr fontId="3" type="noConversion"/>
  </si>
  <si>
    <t>皇家礼包领取</t>
    <phoneticPr fontId="3" type="noConversion"/>
  </si>
  <si>
    <t>“异国的旅行商人”活动获得</t>
    <phoneticPr fontId="3" type="noConversion"/>
  </si>
  <si>
    <t>火凤格斗服(红)</t>
    <phoneticPr fontId="3" type="noConversion"/>
  </si>
  <si>
    <t>拳皇战衣(短)</t>
    <phoneticPr fontId="3" type="noConversion"/>
  </si>
  <si>
    <t>五一活动奖励</t>
    <phoneticPr fontId="3" type="noConversion"/>
  </si>
  <si>
    <t>活动获得</t>
    <phoneticPr fontId="3" type="noConversion"/>
  </si>
  <si>
    <t>活动道具</t>
    <phoneticPr fontId="3" type="noConversion"/>
  </si>
  <si>
    <t>宝箱</t>
    <phoneticPr fontId="3" type="noConversion"/>
  </si>
  <si>
    <t>媒体礼包特别奖励</t>
    <phoneticPr fontId="7" type="noConversion"/>
  </si>
  <si>
    <t>图：炎魔之爪</t>
    <phoneticPr fontId="3" type="noConversion"/>
  </si>
  <si>
    <t>100可交易赠点券</t>
    <phoneticPr fontId="3" type="noConversion"/>
  </si>
  <si>
    <t>音乐盒</t>
  </si>
  <si>
    <t>爱神祝福</t>
  </si>
  <si>
    <t>(烟)沙国万岁！</t>
  </si>
  <si>
    <t>(烟)风国万岁！</t>
  </si>
  <si>
    <t>(烟)花国万岁！</t>
  </si>
  <si>
    <t>(烟)胜利！胜利！</t>
  </si>
  <si>
    <t>(烟)大彩虹</t>
  </si>
  <si>
    <t>(烟)逗你玩</t>
  </si>
  <si>
    <t>(烟)悲催的人</t>
  </si>
  <si>
    <t>(烟)财神到</t>
  </si>
  <si>
    <t>(烟)花阵</t>
  </si>
  <si>
    <t>(烟)小彩虹</t>
  </si>
  <si>
    <t>活动道具</t>
    <phoneticPr fontId="3" type="noConversion"/>
  </si>
  <si>
    <t>任务给予</t>
    <phoneticPr fontId="3" type="noConversion"/>
  </si>
  <si>
    <t>任务给予</t>
    <phoneticPr fontId="3" type="noConversion"/>
  </si>
  <si>
    <t>"hair\\Female_Hair_831"</t>
    <phoneticPr fontId="3" type="noConversion"/>
  </si>
  <si>
    <t>击杀怪物掉落 拍卖行购买</t>
    <phoneticPr fontId="3" type="noConversion"/>
  </si>
  <si>
    <t>任务奖励</t>
    <phoneticPr fontId="3" type="noConversion"/>
  </si>
  <si>
    <t>圣骑士发型</t>
    <phoneticPr fontId="3" type="noConversion"/>
  </si>
  <si>
    <t>姬骑士发型</t>
    <phoneticPr fontId="3" type="noConversion"/>
  </si>
  <si>
    <t>“我爱你”活动获得</t>
    <phoneticPr fontId="3" type="noConversion"/>
  </si>
  <si>
    <t>活动获得</t>
    <phoneticPr fontId="3" type="noConversion"/>
  </si>
  <si>
    <t>限时随身商店购买</t>
    <phoneticPr fontId="3" type="noConversion"/>
  </si>
  <si>
    <t>限时随身商店购买</t>
    <phoneticPr fontId="3" type="noConversion"/>
  </si>
  <si>
    <t>活动获得</t>
    <phoneticPr fontId="3" type="noConversion"/>
  </si>
  <si>
    <r>
      <t>表示道具可合成的最大等级，不能添1，影响道具初始化，合成等级大于</t>
    </r>
    <r>
      <rPr>
        <sz val="12"/>
        <rFont val="宋体"/>
        <family val="3"/>
        <charset val="134"/>
      </rPr>
      <t>1的初始化为1级</t>
    </r>
    <phoneticPr fontId="3" type="noConversion"/>
  </si>
  <si>
    <t>击杀怪物掉落</t>
    <phoneticPr fontId="3" type="noConversion"/>
  </si>
  <si>
    <t>击杀怪物掉落</t>
    <phoneticPr fontId="3" type="noConversion"/>
  </si>
  <si>
    <t>坐骑道具</t>
    <phoneticPr fontId="3" type="noConversion"/>
  </si>
  <si>
    <t>“黑魔摩罗多姆”掉落</t>
    <phoneticPr fontId="3" type="noConversion"/>
  </si>
  <si>
    <t>[赏金]新手赠送</t>
    <phoneticPr fontId="3" type="noConversion"/>
  </si>
  <si>
    <t>战神羽翼</t>
    <phoneticPr fontId="3" type="noConversion"/>
  </si>
  <si>
    <t>魔神羽翼</t>
    <phoneticPr fontId="3" type="noConversion"/>
  </si>
  <si>
    <t>枪神羽翼</t>
    <phoneticPr fontId="3" type="noConversion"/>
  </si>
  <si>
    <t>术神羽翼</t>
    <phoneticPr fontId="3" type="noConversion"/>
  </si>
  <si>
    <t>牧神羽翼</t>
    <phoneticPr fontId="3" type="noConversion"/>
  </si>
  <si>
    <t>炮神羽翼</t>
    <phoneticPr fontId="3" type="noConversion"/>
  </si>
  <si>
    <t>羽翼</t>
    <phoneticPr fontId="3" type="noConversion"/>
  </si>
  <si>
    <t>银霜魔剑</t>
    <phoneticPr fontId="3" type="noConversion"/>
  </si>
  <si>
    <t>猩红血剑</t>
    <phoneticPr fontId="3" type="noConversion"/>
  </si>
  <si>
    <t>无双圣剑</t>
    <phoneticPr fontId="3" type="noConversion"/>
  </si>
  <si>
    <t>蔚蓝水刃</t>
    <phoneticPr fontId="3" type="noConversion"/>
  </si>
  <si>
    <t>火龙之牙</t>
    <phoneticPr fontId="3" type="noConversion"/>
  </si>
  <si>
    <t>圣光寸刃</t>
    <phoneticPr fontId="3" type="noConversion"/>
  </si>
  <si>
    <t>破魔战枪</t>
    <phoneticPr fontId="3" type="noConversion"/>
  </si>
  <si>
    <t>魔王之枪</t>
    <phoneticPr fontId="3" type="noConversion"/>
  </si>
  <si>
    <t>除恶战火</t>
    <phoneticPr fontId="3" type="noConversion"/>
  </si>
  <si>
    <t>灭魔战火</t>
    <phoneticPr fontId="3" type="noConversion"/>
  </si>
  <si>
    <t>破神战火</t>
    <phoneticPr fontId="3" type="noConversion"/>
  </si>
  <si>
    <t>法则守护</t>
    <phoneticPr fontId="3" type="noConversion"/>
  </si>
  <si>
    <t>火魔守护</t>
    <phoneticPr fontId="3" type="noConversion"/>
  </si>
  <si>
    <t>天使守护</t>
    <phoneticPr fontId="3" type="noConversion"/>
  </si>
  <si>
    <t>理想之眼</t>
    <phoneticPr fontId="3" type="noConversion"/>
  </si>
  <si>
    <t>圣徒光芒</t>
    <phoneticPr fontId="3" type="noConversion"/>
  </si>
  <si>
    <t>神佑权杖</t>
    <phoneticPr fontId="3" type="noConversion"/>
  </si>
  <si>
    <t>金牛座圣衣(女)</t>
    <phoneticPr fontId="3" type="noConversion"/>
  </si>
  <si>
    <t>金牛座圣衣(男)</t>
    <phoneticPr fontId="3" type="noConversion"/>
  </si>
  <si>
    <t>龙手套</t>
    <phoneticPr fontId="3" type="noConversion"/>
  </si>
  <si>
    <t>钢龙手套</t>
    <phoneticPr fontId="3" type="noConversion"/>
  </si>
  <si>
    <t>银龙手套</t>
    <phoneticPr fontId="3" type="noConversion"/>
  </si>
  <si>
    <t>炎龙之爪</t>
    <phoneticPr fontId="3" type="noConversion"/>
  </si>
  <si>
    <t>暗龙之爪</t>
    <phoneticPr fontId="3" type="noConversion"/>
  </si>
  <si>
    <t>龙王之手</t>
    <phoneticPr fontId="3" type="noConversion"/>
  </si>
  <si>
    <t>龙帝尊之手</t>
    <phoneticPr fontId="3" type="noConversion"/>
  </si>
  <si>
    <t>天龙神之手</t>
    <phoneticPr fontId="3" type="noConversion"/>
  </si>
  <si>
    <t>魔手套</t>
    <phoneticPr fontId="3" type="noConversion"/>
  </si>
  <si>
    <t>夜魔手套</t>
    <phoneticPr fontId="3" type="noConversion"/>
  </si>
  <si>
    <t>狂魔手套</t>
    <phoneticPr fontId="3" type="noConversion"/>
  </si>
  <si>
    <t>炎魔之爪</t>
    <phoneticPr fontId="3" type="noConversion"/>
  </si>
  <si>
    <t>暗魔之爪</t>
    <phoneticPr fontId="3" type="noConversion"/>
  </si>
  <si>
    <t>魔王之手</t>
    <phoneticPr fontId="3" type="noConversion"/>
  </si>
  <si>
    <t>魔帝尊之手</t>
    <phoneticPr fontId="3" type="noConversion"/>
  </si>
  <si>
    <t>地魔神之手</t>
    <phoneticPr fontId="3" type="noConversion"/>
  </si>
  <si>
    <t>龙护腿</t>
    <phoneticPr fontId="3" type="noConversion"/>
  </si>
  <si>
    <t>钢龙护腿</t>
    <phoneticPr fontId="3" type="noConversion"/>
  </si>
  <si>
    <t>银龙护腿</t>
    <phoneticPr fontId="3" type="noConversion"/>
  </si>
  <si>
    <t>炎龙之膝</t>
    <phoneticPr fontId="3" type="noConversion"/>
  </si>
  <si>
    <t>暗龙之膝</t>
    <phoneticPr fontId="3" type="noConversion"/>
  </si>
  <si>
    <t>龙王之足</t>
    <phoneticPr fontId="3" type="noConversion"/>
  </si>
  <si>
    <t>龙帝尊之足</t>
    <phoneticPr fontId="3" type="noConversion"/>
  </si>
  <si>
    <t>天龙神之足</t>
    <phoneticPr fontId="3" type="noConversion"/>
  </si>
  <si>
    <t>魔护腿</t>
    <phoneticPr fontId="3" type="noConversion"/>
  </si>
  <si>
    <t>夜魔护腿</t>
    <phoneticPr fontId="3" type="noConversion"/>
  </si>
  <si>
    <t>狂魔护腿</t>
    <phoneticPr fontId="3" type="noConversion"/>
  </si>
  <si>
    <t>炎魔之膝</t>
    <phoneticPr fontId="3" type="noConversion"/>
  </si>
  <si>
    <t>暗魔之膝</t>
    <phoneticPr fontId="3" type="noConversion"/>
  </si>
  <si>
    <t>魔王之足</t>
    <phoneticPr fontId="3" type="noConversion"/>
  </si>
  <si>
    <t>魔帝尊之足</t>
    <phoneticPr fontId="3" type="noConversion"/>
  </si>
  <si>
    <t>地魔神之足</t>
    <phoneticPr fontId="3" type="noConversion"/>
  </si>
  <si>
    <t>命运之眼</t>
    <phoneticPr fontId="3" type="noConversion"/>
  </si>
  <si>
    <t>毒后的獠牙</t>
    <phoneticPr fontId="3" type="noConversion"/>
  </si>
  <si>
    <t>招财神猪</t>
    <phoneticPr fontId="3" type="noConversion"/>
  </si>
  <si>
    <t>空间法令</t>
    <phoneticPr fontId="3" type="noConversion"/>
  </si>
  <si>
    <t>记忆蝴蝶</t>
    <phoneticPr fontId="3" type="noConversion"/>
  </si>
  <si>
    <t>超级生命激活</t>
    <phoneticPr fontId="3" type="noConversion"/>
  </si>
  <si>
    <t>爱神的祝福</t>
    <phoneticPr fontId="3" type="noConversion"/>
  </si>
  <si>
    <t>爱神的庇佑</t>
    <phoneticPr fontId="3" type="noConversion"/>
  </si>
  <si>
    <t>称号：炼狱之王</t>
    <phoneticPr fontId="3" type="noConversion"/>
  </si>
  <si>
    <t>称号：征服巨象</t>
    <phoneticPr fontId="3" type="noConversion"/>
  </si>
  <si>
    <t>称号：猎熊者</t>
    <phoneticPr fontId="3" type="noConversion"/>
  </si>
  <si>
    <t>称号：蝎子王</t>
    <phoneticPr fontId="3" type="noConversion"/>
  </si>
  <si>
    <t>称号：猎人王</t>
    <phoneticPr fontId="3" type="noConversion"/>
  </si>
  <si>
    <t>称号：钓鱼大师</t>
    <phoneticPr fontId="3" type="noConversion"/>
  </si>
  <si>
    <t>称号：岩髓之王</t>
    <phoneticPr fontId="3" type="noConversion"/>
  </si>
  <si>
    <t>称号：彼岸花潮</t>
    <phoneticPr fontId="3" type="noConversion"/>
  </si>
  <si>
    <t>称号：荆棘战神</t>
    <phoneticPr fontId="3" type="noConversion"/>
  </si>
  <si>
    <t>称号：首测英雄</t>
    <phoneticPr fontId="3" type="noConversion"/>
  </si>
  <si>
    <t>称号：首测神话</t>
    <phoneticPr fontId="3" type="noConversion"/>
  </si>
  <si>
    <t>称号：智慧之王</t>
    <phoneticPr fontId="3" type="noConversion"/>
  </si>
  <si>
    <t>称号：真爱无敌</t>
    <phoneticPr fontId="3" type="noConversion"/>
  </si>
  <si>
    <t>称号：情比金坚</t>
    <phoneticPr fontId="3" type="noConversion"/>
  </si>
  <si>
    <t>称号：爱神眷恋</t>
    <phoneticPr fontId="3" type="noConversion"/>
  </si>
  <si>
    <t>称号：爱改变世界</t>
    <phoneticPr fontId="3" type="noConversion"/>
  </si>
  <si>
    <t>称号：新婚</t>
    <phoneticPr fontId="3" type="noConversion"/>
  </si>
  <si>
    <t>称号：铜婚</t>
    <phoneticPr fontId="3" type="noConversion"/>
  </si>
  <si>
    <t>称号：银婚</t>
    <phoneticPr fontId="3" type="noConversion"/>
  </si>
  <si>
    <t>称号：金婚</t>
    <phoneticPr fontId="3" type="noConversion"/>
  </si>
  <si>
    <t>称号：宝石婚</t>
    <phoneticPr fontId="3" type="noConversion"/>
  </si>
  <si>
    <t>称号：白金婚</t>
    <phoneticPr fontId="3" type="noConversion"/>
  </si>
  <si>
    <t>称号：钻石婚</t>
    <phoneticPr fontId="3" type="noConversion"/>
  </si>
  <si>
    <t>圣诞特殊称号</t>
    <phoneticPr fontId="3" type="noConversion"/>
  </si>
  <si>
    <t>支付宝特殊称号</t>
    <phoneticPr fontId="3" type="noConversion"/>
  </si>
  <si>
    <t>战争狂人</t>
    <phoneticPr fontId="3" type="noConversion"/>
  </si>
  <si>
    <t>称号：智慧之神</t>
    <phoneticPr fontId="3" type="noConversion"/>
  </si>
  <si>
    <t>思念的速递员称号</t>
    <phoneticPr fontId="3" type="noConversion"/>
  </si>
  <si>
    <t>称号：小花精</t>
    <phoneticPr fontId="3" type="noConversion"/>
  </si>
  <si>
    <t>圣·花入梦</t>
    <phoneticPr fontId="3" type="noConversion"/>
  </si>
  <si>
    <t>圣·若花若雪</t>
    <phoneticPr fontId="3" type="noConversion"/>
  </si>
  <si>
    <t>神·花即我</t>
    <phoneticPr fontId="3" type="noConversion"/>
  </si>
  <si>
    <t>神·无花无我</t>
    <phoneticPr fontId="3" type="noConversion"/>
  </si>
  <si>
    <t>整蛊专家</t>
    <phoneticPr fontId="3" type="noConversion"/>
  </si>
  <si>
    <t>被整蛊的专家</t>
    <phoneticPr fontId="3" type="noConversion"/>
  </si>
  <si>
    <t>360超级玩家</t>
    <phoneticPr fontId="3" type="noConversion"/>
  </si>
  <si>
    <t>网易超级玩家</t>
    <phoneticPr fontId="3" type="noConversion"/>
  </si>
  <si>
    <t>178超级玩家</t>
    <phoneticPr fontId="3" type="noConversion"/>
  </si>
  <si>
    <t>u9超级玩家</t>
    <phoneticPr fontId="3" type="noConversion"/>
  </si>
  <si>
    <t>766超级玩家</t>
    <phoneticPr fontId="3" type="noConversion"/>
  </si>
  <si>
    <t>52pk超级玩家</t>
    <phoneticPr fontId="3" type="noConversion"/>
  </si>
  <si>
    <t>pubwin超级玩家</t>
    <phoneticPr fontId="3" type="noConversion"/>
  </si>
  <si>
    <t>顺网超级玩家</t>
    <phoneticPr fontId="3" type="noConversion"/>
  </si>
  <si>
    <t>17173超级玩家</t>
    <phoneticPr fontId="3" type="noConversion"/>
  </si>
  <si>
    <t>多玩超级玩家</t>
    <phoneticPr fontId="3" type="noConversion"/>
  </si>
  <si>
    <t>腾讯超级玩家</t>
    <phoneticPr fontId="3" type="noConversion"/>
  </si>
  <si>
    <t>新浪超级玩家</t>
    <phoneticPr fontId="3" type="noConversion"/>
  </si>
  <si>
    <t>称号：永不言败</t>
    <phoneticPr fontId="3" type="noConversion"/>
  </si>
  <si>
    <t>迅雷超级玩家</t>
    <phoneticPr fontId="3" type="noConversion"/>
  </si>
  <si>
    <t>称号：真爱大使</t>
    <phoneticPr fontId="3" type="noConversion"/>
  </si>
  <si>
    <t>技能降级手册</t>
    <phoneticPr fontId="3" type="noConversion"/>
  </si>
  <si>
    <t>技能遗忘手册</t>
    <phoneticPr fontId="3" type="noConversion"/>
  </si>
  <si>
    <t>傀儡管家</t>
    <phoneticPr fontId="3" type="noConversion"/>
  </si>
  <si>
    <t>空间之钥</t>
    <phoneticPr fontId="3" type="noConversion"/>
  </si>
  <si>
    <t>攻击类斗气转换</t>
    <phoneticPr fontId="3" type="noConversion"/>
  </si>
  <si>
    <t>防御类斗气转换</t>
    <phoneticPr fontId="3" type="noConversion"/>
  </si>
  <si>
    <t>幸运宝石</t>
    <phoneticPr fontId="3" type="noConversion"/>
  </si>
  <si>
    <t>重铸材料</t>
    <phoneticPr fontId="3" type="noConversion"/>
  </si>
  <si>
    <t>调色宝石</t>
    <phoneticPr fontId="3" type="noConversion"/>
  </si>
  <si>
    <t>合金材料</t>
    <phoneticPr fontId="3" type="noConversion"/>
  </si>
  <si>
    <t>初级生命精华(小)</t>
    <phoneticPr fontId="3" type="noConversion"/>
  </si>
  <si>
    <t>初级生命精华(中)</t>
    <phoneticPr fontId="3" type="noConversion"/>
  </si>
  <si>
    <t>初级生命精华(大)</t>
    <phoneticPr fontId="3" type="noConversion"/>
  </si>
  <si>
    <t>初级生命精华(超)</t>
    <phoneticPr fontId="3" type="noConversion"/>
  </si>
  <si>
    <t>高级生命精华(小)</t>
    <phoneticPr fontId="3" type="noConversion"/>
  </si>
  <si>
    <t>高级生命精华(中)</t>
    <phoneticPr fontId="3" type="noConversion"/>
  </si>
  <si>
    <t>高级生命精华(大)</t>
    <phoneticPr fontId="3" type="noConversion"/>
  </si>
  <si>
    <t>高级生命精华(超)</t>
    <phoneticPr fontId="3" type="noConversion"/>
  </si>
  <si>
    <t>绑定卡</t>
    <phoneticPr fontId="3" type="noConversion"/>
  </si>
  <si>
    <t>初级洗点手册</t>
    <phoneticPr fontId="3" type="noConversion"/>
  </si>
  <si>
    <t>经验药剂(小)</t>
    <phoneticPr fontId="3" type="noConversion"/>
  </si>
  <si>
    <t>完美升级宝石</t>
    <phoneticPr fontId="3" type="noConversion"/>
  </si>
  <si>
    <t>升星萃取液</t>
    <phoneticPr fontId="3" type="noConversion"/>
  </si>
  <si>
    <t>命运骰子</t>
    <phoneticPr fontId="3" type="noConversion"/>
  </si>
  <si>
    <t>精致宝石溶剂</t>
    <phoneticPr fontId="3" type="noConversion"/>
  </si>
  <si>
    <t>鉴定石</t>
    <phoneticPr fontId="3" type="noConversion"/>
  </si>
  <si>
    <t>灵魂宝石</t>
    <phoneticPr fontId="3" type="noConversion"/>
  </si>
  <si>
    <t>金刚钻</t>
    <phoneticPr fontId="3" type="noConversion"/>
  </si>
  <si>
    <t>超金刚钻</t>
    <phoneticPr fontId="3" type="noConversion"/>
  </si>
  <si>
    <t>矿石</t>
    <phoneticPr fontId="3" type="noConversion"/>
  </si>
  <si>
    <t>药材</t>
    <phoneticPr fontId="3" type="noConversion"/>
  </si>
  <si>
    <t>装备绑定卡</t>
    <phoneticPr fontId="3" type="noConversion"/>
  </si>
  <si>
    <t>回城水晶</t>
    <phoneticPr fontId="3" type="noConversion"/>
  </si>
  <si>
    <t>扳手</t>
    <phoneticPr fontId="3" type="noConversion"/>
  </si>
  <si>
    <t>矿石碎片</t>
    <phoneticPr fontId="3" type="noConversion"/>
  </si>
  <si>
    <t>药材叶子</t>
    <phoneticPr fontId="3" type="noConversion"/>
  </si>
  <si>
    <t>星星合金</t>
    <phoneticPr fontId="3" type="noConversion"/>
  </si>
  <si>
    <t>星星合金(高)</t>
    <phoneticPr fontId="3" type="noConversion"/>
  </si>
  <si>
    <t>羽灵</t>
    <phoneticPr fontId="3" type="noConversion"/>
  </si>
  <si>
    <t>翼魂</t>
    <phoneticPr fontId="3" type="noConversion"/>
  </si>
  <si>
    <t>沙加特卡</t>
    <phoneticPr fontId="3" type="noConversion"/>
  </si>
  <si>
    <t>血腥电锯卡</t>
    <phoneticPr fontId="3" type="noConversion"/>
  </si>
  <si>
    <t>奥克卡</t>
    <phoneticPr fontId="3" type="noConversion"/>
  </si>
  <si>
    <t>地狱守护卡</t>
    <phoneticPr fontId="3" type="noConversion"/>
  </si>
  <si>
    <t>骨灰萨尔卡</t>
    <phoneticPr fontId="3" type="noConversion"/>
  </si>
  <si>
    <t>嗜血梅尔卡</t>
    <phoneticPr fontId="3" type="noConversion"/>
  </si>
  <si>
    <t>巴特卡</t>
    <phoneticPr fontId="3" type="noConversion"/>
  </si>
  <si>
    <t>赫拉蒂姆卡</t>
    <phoneticPr fontId="3" type="noConversion"/>
  </si>
  <si>
    <t>希巴姆卡</t>
    <phoneticPr fontId="3" type="noConversion"/>
  </si>
  <si>
    <t>怒风卡</t>
    <phoneticPr fontId="3" type="noConversion"/>
  </si>
  <si>
    <t>卡迪瑞恩卡</t>
    <phoneticPr fontId="3" type="noConversion"/>
  </si>
  <si>
    <t>烈焰卡</t>
    <phoneticPr fontId="3" type="noConversion"/>
  </si>
  <si>
    <t>卡哈拉卡</t>
    <phoneticPr fontId="3" type="noConversion"/>
  </si>
  <si>
    <t>岩石卡</t>
    <phoneticPr fontId="3" type="noConversion"/>
  </si>
  <si>
    <t>死亡巡猎者卡</t>
    <phoneticPr fontId="3" type="noConversion"/>
  </si>
  <si>
    <t>凯利克卡</t>
    <phoneticPr fontId="3" type="noConversion"/>
  </si>
  <si>
    <t>吧嗒嘟卡</t>
    <phoneticPr fontId="3" type="noConversion"/>
  </si>
  <si>
    <t>摩罗多姆卡</t>
    <phoneticPr fontId="3" type="noConversion"/>
  </si>
  <si>
    <t>娜娜兔变身卡(废弃)</t>
    <phoneticPr fontId="3" type="noConversion"/>
  </si>
  <si>
    <t>浓缩炸药</t>
    <phoneticPr fontId="3" type="noConversion"/>
  </si>
  <si>
    <t>窃听器</t>
    <phoneticPr fontId="3" type="noConversion"/>
  </si>
  <si>
    <t>装怪兽的笼子</t>
    <phoneticPr fontId="3" type="noConversion"/>
  </si>
  <si>
    <t>物资箱</t>
    <phoneticPr fontId="3" type="noConversion"/>
  </si>
  <si>
    <t>纽扣炸药</t>
    <phoneticPr fontId="3" type="noConversion"/>
  </si>
  <si>
    <t>首领变身卡(废弃)</t>
    <phoneticPr fontId="3" type="noConversion"/>
  </si>
  <si>
    <t>传送胶囊(废弃)</t>
    <phoneticPr fontId="3" type="noConversion"/>
  </si>
  <si>
    <t>护国徽章</t>
    <phoneticPr fontId="3" type="noConversion"/>
  </si>
  <si>
    <t>血精石</t>
    <phoneticPr fontId="3" type="noConversion"/>
  </si>
  <si>
    <t>兑奖券</t>
    <phoneticPr fontId="3" type="noConversion"/>
  </si>
  <si>
    <t>鸡蛋</t>
    <phoneticPr fontId="3" type="noConversion"/>
  </si>
  <si>
    <t>四叶草</t>
    <phoneticPr fontId="3" type="noConversion"/>
  </si>
  <si>
    <t>红玫瑰</t>
    <phoneticPr fontId="3" type="noConversion"/>
  </si>
  <si>
    <t>喇叭花</t>
    <phoneticPr fontId="3" type="noConversion"/>
  </si>
  <si>
    <t>白玫瑰</t>
    <phoneticPr fontId="3" type="noConversion"/>
  </si>
  <si>
    <t>战友召集令</t>
    <phoneticPr fontId="3" type="noConversion"/>
  </si>
  <si>
    <t>全服麦克风</t>
    <phoneticPr fontId="3" type="noConversion"/>
  </si>
  <si>
    <t>铜水壶</t>
    <phoneticPr fontId="3" type="noConversion"/>
  </si>
  <si>
    <t>金水壶</t>
    <phoneticPr fontId="3" type="noConversion"/>
  </si>
  <si>
    <t>白铲</t>
    <phoneticPr fontId="3" type="noConversion"/>
  </si>
  <si>
    <t>黑铲</t>
    <phoneticPr fontId="3" type="noConversion"/>
  </si>
  <si>
    <t>定时炸弹</t>
    <phoneticPr fontId="3" type="noConversion"/>
  </si>
  <si>
    <t>深渊鲟鱼</t>
    <phoneticPr fontId="3" type="noConversion"/>
  </si>
  <si>
    <t>碧水樱花鱼</t>
    <phoneticPr fontId="3" type="noConversion"/>
  </si>
  <si>
    <t>水晶皇后鱼</t>
    <phoneticPr fontId="3" type="noConversion"/>
  </si>
  <si>
    <t>黄金鲤鱼王</t>
    <phoneticPr fontId="3" type="noConversion"/>
  </si>
  <si>
    <t>鱼人的遗物</t>
    <phoneticPr fontId="3" type="noConversion"/>
  </si>
  <si>
    <t>钓鱼卡</t>
    <phoneticPr fontId="3" type="noConversion"/>
  </si>
  <si>
    <t>鱼竿</t>
    <phoneticPr fontId="3" type="noConversion"/>
  </si>
  <si>
    <t>超级鱼竿</t>
    <phoneticPr fontId="3" type="noConversion"/>
  </si>
  <si>
    <t>忏悔书</t>
    <phoneticPr fontId="3" type="noConversion"/>
  </si>
  <si>
    <t>角色流转证-战士</t>
    <phoneticPr fontId="3" type="noConversion"/>
  </si>
  <si>
    <t>角色流转证-枪手</t>
    <phoneticPr fontId="3" type="noConversion"/>
  </si>
  <si>
    <t>角色流转证-魔炮</t>
    <phoneticPr fontId="3" type="noConversion"/>
  </si>
  <si>
    <t>角色流转证-术士</t>
    <phoneticPr fontId="3" type="noConversion"/>
  </si>
  <si>
    <t>角色流转证-牧师</t>
    <phoneticPr fontId="3" type="noConversion"/>
  </si>
  <si>
    <t>一等奖赠点券</t>
    <phoneticPr fontId="3" type="noConversion"/>
  </si>
  <si>
    <t>二等奖赠点券</t>
    <phoneticPr fontId="3" type="noConversion"/>
  </si>
  <si>
    <t>三等奖赠点券</t>
    <phoneticPr fontId="3" type="noConversion"/>
  </si>
  <si>
    <t>10元手机充值卡</t>
    <phoneticPr fontId="3" type="noConversion"/>
  </si>
  <si>
    <t>20元手机充值卡</t>
    <phoneticPr fontId="3" type="noConversion"/>
  </si>
  <si>
    <t>30元手机充值卡</t>
    <phoneticPr fontId="3" type="noConversion"/>
  </si>
  <si>
    <t>50元手机充值卡</t>
    <phoneticPr fontId="3" type="noConversion"/>
  </si>
  <si>
    <t>战友：召唤</t>
    <phoneticPr fontId="3" type="noConversion"/>
  </si>
  <si>
    <t>战友：同袍</t>
    <phoneticPr fontId="3" type="noConversion"/>
  </si>
  <si>
    <t>生死礼赞</t>
    <phoneticPr fontId="3" type="noConversion"/>
  </si>
  <si>
    <t>历练宝箱</t>
    <phoneticPr fontId="3" type="noConversion"/>
  </si>
  <si>
    <t>体力宝箱</t>
    <phoneticPr fontId="3" type="noConversion"/>
  </si>
  <si>
    <t>体力宝箱(备用)</t>
    <phoneticPr fontId="3" type="noConversion"/>
  </si>
  <si>
    <t>女武神之吻1级</t>
    <phoneticPr fontId="3" type="noConversion"/>
  </si>
  <si>
    <t>扑克之心</t>
    <phoneticPr fontId="3" type="noConversion"/>
  </si>
  <si>
    <t>小丑宝箱</t>
    <phoneticPr fontId="3" type="noConversion"/>
  </si>
  <si>
    <t>精致的小丑宝箱</t>
    <phoneticPr fontId="3" type="noConversion"/>
  </si>
  <si>
    <t>宫廷小丑召唤器</t>
    <phoneticPr fontId="3" type="noConversion"/>
  </si>
  <si>
    <t>YY小熊召唤器</t>
    <phoneticPr fontId="3" type="noConversion"/>
  </si>
  <si>
    <t>奇奇召唤器</t>
    <phoneticPr fontId="3" type="noConversion"/>
  </si>
  <si>
    <t>依依召唤器</t>
    <phoneticPr fontId="3" type="noConversion"/>
  </si>
  <si>
    <t>怕怕召唤器</t>
    <phoneticPr fontId="3" type="noConversion"/>
  </si>
  <si>
    <t>雯雯召唤器</t>
    <phoneticPr fontId="3" type="noConversion"/>
  </si>
  <si>
    <t>小浪人召唤器</t>
    <phoneticPr fontId="3" type="noConversion"/>
  </si>
  <si>
    <t>小易召唤器</t>
    <phoneticPr fontId="3" type="noConversion"/>
  </si>
  <si>
    <t>企鹅召唤器</t>
    <phoneticPr fontId="3" type="noConversion"/>
  </si>
  <si>
    <t>蝌蚪召唤器</t>
    <phoneticPr fontId="3" type="noConversion"/>
  </si>
  <si>
    <t>乔巴斯基召唤器</t>
    <phoneticPr fontId="3" type="noConversion"/>
  </si>
  <si>
    <t>旺财召唤器</t>
    <phoneticPr fontId="3" type="noConversion"/>
  </si>
  <si>
    <t>360安仔召唤器</t>
    <phoneticPr fontId="3" type="noConversion"/>
  </si>
  <si>
    <t>铁翼蜂召唤器</t>
    <phoneticPr fontId="3" type="noConversion"/>
  </si>
  <si>
    <t>狂狮虎召唤器</t>
    <phoneticPr fontId="3" type="noConversion"/>
  </si>
  <si>
    <t>刀锋蛛召唤器</t>
    <phoneticPr fontId="3" type="noConversion"/>
  </si>
  <si>
    <t>羊角兽召唤器</t>
    <phoneticPr fontId="3" type="noConversion"/>
  </si>
  <si>
    <t>“淘气鬼”召唤器</t>
    <phoneticPr fontId="3" type="noConversion"/>
  </si>
  <si>
    <t>贪财小妖召唤器</t>
    <phoneticPr fontId="3" type="noConversion"/>
  </si>
  <si>
    <t>国战召集令</t>
    <phoneticPr fontId="3" type="noConversion"/>
  </si>
  <si>
    <t>国战勋章</t>
    <phoneticPr fontId="3" type="noConversion"/>
  </si>
  <si>
    <t>梦幻珊瑚</t>
    <phoneticPr fontId="3" type="noConversion"/>
  </si>
  <si>
    <t>七彩海贝</t>
    <phoneticPr fontId="3" type="noConversion"/>
  </si>
  <si>
    <t>(烟)荣耀即吾命</t>
    <phoneticPr fontId="3" type="noConversion"/>
  </si>
  <si>
    <t>白色藏宝图碎片</t>
    <phoneticPr fontId="3" type="noConversion"/>
  </si>
  <si>
    <t>蓝色藏宝图碎片</t>
    <phoneticPr fontId="3" type="noConversion"/>
  </si>
  <si>
    <t>黄色藏宝图碎片</t>
    <phoneticPr fontId="3" type="noConversion"/>
  </si>
  <si>
    <t>绿色藏宝图碎片</t>
    <phoneticPr fontId="3" type="noConversion"/>
  </si>
  <si>
    <t>紫色藏宝图碎片</t>
    <phoneticPr fontId="3" type="noConversion"/>
  </si>
  <si>
    <t>神秘宝藏地图</t>
    <phoneticPr fontId="3" type="noConversion"/>
  </si>
  <si>
    <t>捕鼠夹</t>
    <phoneticPr fontId="3" type="noConversion"/>
  </si>
  <si>
    <t>捕兽夹</t>
    <phoneticPr fontId="3" type="noConversion"/>
  </si>
  <si>
    <t>新型智能魔芯</t>
    <phoneticPr fontId="3" type="noConversion"/>
  </si>
  <si>
    <t>动物兴奋剂</t>
    <phoneticPr fontId="3" type="noConversion"/>
  </si>
  <si>
    <t>智能魔芯</t>
    <phoneticPr fontId="3" type="noConversion"/>
  </si>
  <si>
    <t>青蛙毒液</t>
    <phoneticPr fontId="3" type="noConversion"/>
  </si>
  <si>
    <t>毒液血清</t>
    <phoneticPr fontId="3" type="noConversion"/>
  </si>
  <si>
    <t>蝙蝠牙齿</t>
    <phoneticPr fontId="3" type="noConversion"/>
  </si>
  <si>
    <t>蜘蛛蛛丝</t>
    <phoneticPr fontId="3" type="noConversion"/>
  </si>
  <si>
    <t>商人的货物</t>
    <phoneticPr fontId="3" type="noConversion"/>
  </si>
  <si>
    <t>女妖藤蔓</t>
    <phoneticPr fontId="3" type="noConversion"/>
  </si>
  <si>
    <t>空气净化装置</t>
    <phoneticPr fontId="3" type="noConversion"/>
  </si>
  <si>
    <t>火药桶</t>
    <phoneticPr fontId="3" type="noConversion"/>
  </si>
  <si>
    <t>战术手册</t>
    <phoneticPr fontId="3" type="noConversion"/>
  </si>
  <si>
    <t>艾文的记忆芯片</t>
    <phoneticPr fontId="3" type="noConversion"/>
  </si>
  <si>
    <t>虎肉</t>
    <phoneticPr fontId="3" type="noConversion"/>
  </si>
  <si>
    <t>蝙蝠血样</t>
    <phoneticPr fontId="3" type="noConversion"/>
  </si>
  <si>
    <t>毒腺</t>
    <phoneticPr fontId="3" type="noConversion"/>
  </si>
  <si>
    <t>柴火</t>
    <phoneticPr fontId="3" type="noConversion"/>
  </si>
  <si>
    <t>女妖羽毛</t>
    <phoneticPr fontId="3" type="noConversion"/>
  </si>
  <si>
    <t>狼皮</t>
    <phoneticPr fontId="3" type="noConversion"/>
  </si>
  <si>
    <t xml:space="preserve">实验仪器 </t>
    <phoneticPr fontId="3" type="noConversion"/>
  </si>
  <si>
    <t xml:space="preserve">干扰素 </t>
    <phoneticPr fontId="3" type="noConversion"/>
  </si>
  <si>
    <t>荆棘迷雾之花</t>
    <phoneticPr fontId="3" type="noConversion"/>
  </si>
  <si>
    <t>裂纹豹骨爪</t>
    <phoneticPr fontId="3" type="noConversion"/>
  </si>
  <si>
    <t>傀儡样本</t>
    <phoneticPr fontId="3" type="noConversion"/>
  </si>
  <si>
    <t>火焰蝴蝶样本</t>
    <phoneticPr fontId="3" type="noConversion"/>
  </si>
  <si>
    <t>火石怪样本</t>
    <phoneticPr fontId="3" type="noConversion"/>
  </si>
  <si>
    <t>蓝宝石项链</t>
    <phoneticPr fontId="3" type="noConversion"/>
  </si>
  <si>
    <t>矿石碎片</t>
    <phoneticPr fontId="3" type="noConversion"/>
  </si>
  <si>
    <t>火石怪之牙</t>
    <phoneticPr fontId="3" type="noConversion"/>
  </si>
  <si>
    <t>火翼鸟</t>
    <phoneticPr fontId="3" type="noConversion"/>
  </si>
  <si>
    <t>核弹头</t>
    <phoneticPr fontId="3" type="noConversion"/>
  </si>
  <si>
    <t>荧光囊</t>
    <phoneticPr fontId="3" type="noConversion"/>
  </si>
  <si>
    <t>骷髅徽章</t>
    <phoneticPr fontId="3" type="noConversion"/>
  </si>
  <si>
    <t>图腾</t>
    <phoneticPr fontId="3" type="noConversion"/>
  </si>
  <si>
    <t>艾伦推荐信</t>
    <phoneticPr fontId="3" type="noConversion"/>
  </si>
  <si>
    <t>汽油桶</t>
    <phoneticPr fontId="3" type="noConversion"/>
  </si>
  <si>
    <t>精炼火药</t>
    <phoneticPr fontId="3" type="noConversion"/>
  </si>
  <si>
    <t>教官的碟片</t>
    <phoneticPr fontId="3" type="noConversion"/>
  </si>
  <si>
    <t>战斗服碎片</t>
    <phoneticPr fontId="3" type="noConversion"/>
  </si>
  <si>
    <t>地精岩髓</t>
    <phoneticPr fontId="3" type="noConversion"/>
  </si>
  <si>
    <t>女王照片</t>
    <phoneticPr fontId="3" type="noConversion"/>
  </si>
  <si>
    <t>囧rz·怒风的照片</t>
    <phoneticPr fontId="3" type="noConversion"/>
  </si>
  <si>
    <t>囧rz·怒风的防火照片</t>
    <phoneticPr fontId="3" type="noConversion"/>
  </si>
  <si>
    <t>蜂蜜</t>
    <phoneticPr fontId="3" type="noConversion"/>
  </si>
  <si>
    <t>震荡者首级</t>
    <phoneticPr fontId="3" type="noConversion"/>
  </si>
  <si>
    <t>翼龙的肉</t>
    <phoneticPr fontId="3" type="noConversion"/>
  </si>
  <si>
    <t>毒蜘蛛的针囊</t>
    <phoneticPr fontId="3" type="noConversion"/>
  </si>
  <si>
    <t>狂暴犀牛的爪子</t>
    <phoneticPr fontId="3" type="noConversion"/>
  </si>
  <si>
    <t>赤甲蝎鳞片</t>
    <phoneticPr fontId="3" type="noConversion"/>
  </si>
  <si>
    <t>安魂花</t>
    <phoneticPr fontId="3" type="noConversion"/>
  </si>
  <si>
    <t>螳螂幼虫</t>
    <phoneticPr fontId="3" type="noConversion"/>
  </si>
  <si>
    <t>蝎尾兽尾囊</t>
    <phoneticPr fontId="3" type="noConversion"/>
  </si>
  <si>
    <t>解毒蛋白</t>
    <phoneticPr fontId="3" type="noConversion"/>
  </si>
  <si>
    <t>孩子的手链</t>
    <phoneticPr fontId="3" type="noConversion"/>
  </si>
  <si>
    <t>孩子的吊坠</t>
    <phoneticPr fontId="3" type="noConversion"/>
  </si>
  <si>
    <t>孩子的护符</t>
    <phoneticPr fontId="3" type="noConversion"/>
  </si>
  <si>
    <t>孩子的戒指</t>
    <phoneticPr fontId="3" type="noConversion"/>
  </si>
  <si>
    <t>寄生虫</t>
    <phoneticPr fontId="3" type="noConversion"/>
  </si>
  <si>
    <t>熊胆</t>
    <phoneticPr fontId="3" type="noConversion"/>
  </si>
  <si>
    <t>蝎尾兽的尾囊</t>
    <phoneticPr fontId="3" type="noConversion"/>
  </si>
  <si>
    <t>巨型臭虫甲壳</t>
    <phoneticPr fontId="3" type="noConversion"/>
  </si>
  <si>
    <t>舔食者的眼球</t>
    <phoneticPr fontId="3" type="noConversion"/>
  </si>
  <si>
    <t>丛林之眼针囊</t>
    <phoneticPr fontId="3" type="noConversion"/>
  </si>
  <si>
    <t>芒萁</t>
    <phoneticPr fontId="3" type="noConversion"/>
  </si>
  <si>
    <t>安定剂</t>
    <phoneticPr fontId="3" type="noConversion"/>
  </si>
  <si>
    <t>鳞粉喷雾</t>
    <phoneticPr fontId="3" type="noConversion"/>
  </si>
  <si>
    <t>植物喷剂</t>
    <phoneticPr fontId="3" type="noConversion"/>
  </si>
  <si>
    <t>艾斯弗格的铭牌</t>
    <phoneticPr fontId="3" type="noConversion"/>
  </si>
  <si>
    <t>豹斑兽的腿骨</t>
    <phoneticPr fontId="3" type="noConversion"/>
  </si>
  <si>
    <t>僵尸血清</t>
    <phoneticPr fontId="3" type="noConversion"/>
  </si>
  <si>
    <t>矾石</t>
    <phoneticPr fontId="3" type="noConversion"/>
  </si>
  <si>
    <t>魔族基因</t>
    <phoneticPr fontId="3" type="noConversion"/>
  </si>
  <si>
    <t>沙漠蜘蛛标本</t>
    <phoneticPr fontId="3" type="noConversion"/>
  </si>
  <si>
    <t>微型摄像机</t>
    <phoneticPr fontId="3" type="noConversion"/>
  </si>
  <si>
    <t>鬼脸蜘蛛蛛丝</t>
    <phoneticPr fontId="3" type="noConversion"/>
  </si>
  <si>
    <t>队长佩玉</t>
    <phoneticPr fontId="3" type="noConversion"/>
  </si>
  <si>
    <t>沙漠甲虫的甲壳</t>
    <phoneticPr fontId="3" type="noConversion"/>
  </si>
  <si>
    <t>红蝎的毒腺</t>
    <phoneticPr fontId="3" type="noConversion"/>
  </si>
  <si>
    <t>巨型沙虫的尖牙</t>
    <phoneticPr fontId="3" type="noConversion"/>
  </si>
  <si>
    <t>偷猎者的猎枪</t>
    <phoneticPr fontId="3" type="noConversion"/>
  </si>
  <si>
    <t>走私者的武器</t>
    <phoneticPr fontId="3" type="noConversion"/>
  </si>
  <si>
    <t>沙漠蜘蛛腿</t>
    <phoneticPr fontId="3" type="noConversion"/>
  </si>
  <si>
    <t>沙虫腹部</t>
    <phoneticPr fontId="3" type="noConversion"/>
  </si>
  <si>
    <t>末日级核弹</t>
    <phoneticPr fontId="3" type="noConversion"/>
  </si>
  <si>
    <t>神秘蓝色晶块</t>
    <phoneticPr fontId="3" type="noConversion"/>
  </si>
  <si>
    <t>神秘黄色晶块</t>
    <phoneticPr fontId="3" type="noConversion"/>
  </si>
  <si>
    <t>神秘红色晶块</t>
    <phoneticPr fontId="3" type="noConversion"/>
  </si>
  <si>
    <t>戒指</t>
    <phoneticPr fontId="3" type="noConversion"/>
  </si>
  <si>
    <t>另一枚戒指</t>
    <phoneticPr fontId="3" type="noConversion"/>
  </si>
  <si>
    <t>碳烤潜伏虫</t>
    <phoneticPr fontId="3" type="noConversion"/>
  </si>
  <si>
    <t>刑天的照片</t>
    <phoneticPr fontId="3" type="noConversion"/>
  </si>
  <si>
    <t>小猫的照片</t>
    <phoneticPr fontId="3" type="noConversion"/>
  </si>
  <si>
    <t>神射手勋章</t>
    <phoneticPr fontId="3" type="noConversion"/>
  </si>
  <si>
    <t>变异蝴蝶的尸体</t>
    <phoneticPr fontId="3" type="noConversion"/>
  </si>
  <si>
    <t>变异蝴蝶的粉末</t>
    <phoneticPr fontId="3" type="noConversion"/>
  </si>
  <si>
    <t>守护者宝箱</t>
    <phoneticPr fontId="3" type="noConversion"/>
  </si>
  <si>
    <t>神兵魔武宝箱</t>
    <phoneticPr fontId="3" type="noConversion"/>
  </si>
  <si>
    <t>庆封测宝箱</t>
    <phoneticPr fontId="3" type="noConversion"/>
  </si>
  <si>
    <t>庆封测高级宝箱</t>
    <phoneticPr fontId="3" type="noConversion"/>
  </si>
  <si>
    <t>女妖的草裙</t>
    <phoneticPr fontId="3" type="noConversion"/>
  </si>
  <si>
    <t>变异毒蝎</t>
    <phoneticPr fontId="3" type="noConversion"/>
  </si>
  <si>
    <t>发黄的士官证</t>
    <phoneticPr fontId="3" type="noConversion"/>
  </si>
  <si>
    <t>丢失的货物</t>
    <phoneticPr fontId="3" type="noConversion"/>
  </si>
  <si>
    <t>加密信函</t>
    <phoneticPr fontId="3" type="noConversion"/>
  </si>
  <si>
    <t>替换用零件</t>
    <phoneticPr fontId="3" type="noConversion"/>
  </si>
  <si>
    <t>无名草药</t>
    <phoneticPr fontId="3" type="noConversion"/>
  </si>
  <si>
    <t>神秘矿石</t>
    <phoneticPr fontId="3" type="noConversion"/>
  </si>
  <si>
    <t>小麦种子</t>
    <phoneticPr fontId="3" type="noConversion"/>
  </si>
  <si>
    <t>清凉果</t>
    <phoneticPr fontId="3" type="noConversion"/>
  </si>
  <si>
    <t>解毒草</t>
    <phoneticPr fontId="3" type="noConversion"/>
  </si>
  <si>
    <t>解毒草种子</t>
    <phoneticPr fontId="3" type="noConversion"/>
  </si>
  <si>
    <t>巨型蝴蝶样本</t>
    <phoneticPr fontId="3" type="noConversion"/>
  </si>
  <si>
    <t>斗狮零件A</t>
    <phoneticPr fontId="3" type="noConversion"/>
  </si>
  <si>
    <t>斗狮零件B</t>
    <phoneticPr fontId="3" type="noConversion"/>
  </si>
  <si>
    <t>斗狮零件C</t>
    <phoneticPr fontId="3" type="noConversion"/>
  </si>
  <si>
    <t>霸狮封印碎片</t>
    <phoneticPr fontId="3" type="noConversion"/>
  </si>
  <si>
    <t>神秘礼物</t>
    <phoneticPr fontId="3" type="noConversion"/>
  </si>
  <si>
    <t>神秘魔杖</t>
    <phoneticPr fontId="3" type="noConversion"/>
  </si>
  <si>
    <t>神秘包裹</t>
    <phoneticPr fontId="3" type="noConversion"/>
  </si>
  <si>
    <t>林妖之叶</t>
    <phoneticPr fontId="3" type="noConversion"/>
  </si>
  <si>
    <t>林妖之晶</t>
    <phoneticPr fontId="3" type="noConversion"/>
  </si>
  <si>
    <t>嗜血妖花</t>
    <phoneticPr fontId="3" type="noConversion"/>
  </si>
  <si>
    <t>狂狼之牙</t>
    <phoneticPr fontId="3" type="noConversion"/>
  </si>
  <si>
    <t>野生魔牛肉</t>
    <phoneticPr fontId="3" type="noConversion"/>
  </si>
  <si>
    <t>优质红酒</t>
    <phoneticPr fontId="3" type="noConversion"/>
  </si>
  <si>
    <t>橄榄油</t>
    <phoneticPr fontId="3" type="noConversion"/>
  </si>
  <si>
    <t>月饼</t>
    <phoneticPr fontId="3" type="noConversion"/>
  </si>
  <si>
    <t>奥丁月饼</t>
    <phoneticPr fontId="3" type="noConversion"/>
  </si>
  <si>
    <t>魔车封印碎片</t>
    <phoneticPr fontId="3" type="noConversion"/>
  </si>
  <si>
    <t>生命水晶</t>
    <phoneticPr fontId="3" type="noConversion"/>
  </si>
  <si>
    <t>失落之心</t>
    <phoneticPr fontId="3" type="noConversion"/>
  </si>
  <si>
    <t>真·失落之心</t>
    <phoneticPr fontId="3" type="noConversion"/>
  </si>
  <si>
    <t>宝箱碎片</t>
    <phoneticPr fontId="3" type="noConversion"/>
  </si>
  <si>
    <t>智慧之书残页</t>
    <phoneticPr fontId="3" type="noConversion"/>
  </si>
  <si>
    <t>什锦糖果盒</t>
    <phoneticPr fontId="3" type="noConversion"/>
  </si>
  <si>
    <t>花生糖果盒</t>
    <phoneticPr fontId="3" type="noConversion"/>
  </si>
  <si>
    <t>太妃糖果盒</t>
    <phoneticPr fontId="3" type="noConversion"/>
  </si>
  <si>
    <t>水果糖果盒</t>
    <phoneticPr fontId="3" type="noConversion"/>
  </si>
  <si>
    <t>花生奶糖</t>
    <phoneticPr fontId="3" type="noConversion"/>
  </si>
  <si>
    <t>巧克力糖</t>
    <phoneticPr fontId="3" type="noConversion"/>
  </si>
  <si>
    <t>芒果饴糖</t>
    <phoneticPr fontId="3" type="noConversion"/>
  </si>
  <si>
    <t>南瓜召唤器</t>
    <phoneticPr fontId="3" type="noConversion"/>
  </si>
  <si>
    <t>丘比特召唤器</t>
    <phoneticPr fontId="3" type="noConversion"/>
  </si>
  <si>
    <t>捣蛋鬼召唤器</t>
    <phoneticPr fontId="3" type="noConversion"/>
  </si>
  <si>
    <t>神引之剑</t>
    <phoneticPr fontId="3" type="noConversion"/>
  </si>
  <si>
    <t>沉睡的武具</t>
    <phoneticPr fontId="3" type="noConversion"/>
  </si>
  <si>
    <t>沉睡的晶石</t>
    <phoneticPr fontId="3" type="noConversion"/>
  </si>
  <si>
    <t>沉睡的驾具</t>
    <phoneticPr fontId="3" type="noConversion"/>
  </si>
  <si>
    <t>沉睡的工具</t>
    <phoneticPr fontId="3" type="noConversion"/>
  </si>
  <si>
    <t>觉醒的武具</t>
    <phoneticPr fontId="3" type="noConversion"/>
  </si>
  <si>
    <t>觉醒的晶石</t>
    <phoneticPr fontId="3" type="noConversion"/>
  </si>
  <si>
    <t>觉醒的驾具</t>
    <phoneticPr fontId="3" type="noConversion"/>
  </si>
  <si>
    <t>觉醒的工具</t>
    <phoneticPr fontId="3" type="noConversion"/>
  </si>
  <si>
    <t>谦卑之心</t>
    <phoneticPr fontId="3" type="noConversion"/>
  </si>
  <si>
    <t>公正之心</t>
    <phoneticPr fontId="3" type="noConversion"/>
  </si>
  <si>
    <t>诚实之心</t>
    <phoneticPr fontId="3" type="noConversion"/>
  </si>
  <si>
    <t>英勇之心</t>
    <phoneticPr fontId="3" type="noConversion"/>
  </si>
  <si>
    <t>裸婚</t>
    <phoneticPr fontId="3" type="noConversion"/>
  </si>
  <si>
    <t>豪华婚礼</t>
    <phoneticPr fontId="3" type="noConversion"/>
  </si>
  <si>
    <t>皇室婚礼</t>
    <phoneticPr fontId="3" type="noConversion"/>
  </si>
  <si>
    <t>世纪婚礼</t>
    <phoneticPr fontId="3" type="noConversion"/>
  </si>
  <si>
    <t>饰：爱神之书</t>
    <phoneticPr fontId="3" type="noConversion"/>
  </si>
  <si>
    <t>饰：双人婚椅</t>
    <phoneticPr fontId="3" type="noConversion"/>
  </si>
  <si>
    <t>饰：爱之灯柱</t>
    <phoneticPr fontId="3" type="noConversion"/>
  </si>
  <si>
    <t>饰：爱之心心</t>
    <phoneticPr fontId="3" type="noConversion"/>
  </si>
  <si>
    <t>孽龙封印碎片</t>
    <phoneticPr fontId="3" type="noConversion"/>
  </si>
  <si>
    <t>饰：爱之顶灯</t>
    <phoneticPr fontId="3" type="noConversion"/>
  </si>
  <si>
    <t>饰：爱之廊灯</t>
    <phoneticPr fontId="3" type="noConversion"/>
  </si>
  <si>
    <t>饰：爱神之门</t>
    <phoneticPr fontId="3" type="noConversion"/>
  </si>
  <si>
    <t>饰：爱神之墙</t>
    <phoneticPr fontId="3" type="noConversion"/>
  </si>
  <si>
    <t>饰：爱神之箱</t>
    <phoneticPr fontId="3" type="noConversion"/>
  </si>
  <si>
    <t>红包</t>
    <phoneticPr fontId="3" type="noConversion"/>
  </si>
  <si>
    <t>大红包</t>
    <phoneticPr fontId="3" type="noConversion"/>
  </si>
  <si>
    <t>圣诞铃铛</t>
    <phoneticPr fontId="3" type="noConversion"/>
  </si>
  <si>
    <t>未开封的明信片</t>
    <phoneticPr fontId="3" type="noConversion"/>
  </si>
  <si>
    <t>饰：圣诞树</t>
    <phoneticPr fontId="3" type="noConversion"/>
  </si>
  <si>
    <t>饰：圣诞靴子</t>
    <phoneticPr fontId="3" type="noConversion"/>
  </si>
  <si>
    <t>饰：一堆礼物</t>
    <phoneticPr fontId="3" type="noConversion"/>
  </si>
  <si>
    <t>饰：装饰气球</t>
    <phoneticPr fontId="3" type="noConversion"/>
  </si>
  <si>
    <t>饰：黄色气球</t>
    <phoneticPr fontId="3" type="noConversion"/>
  </si>
  <si>
    <t>饰：红色气球</t>
    <phoneticPr fontId="3" type="noConversion"/>
  </si>
  <si>
    <t>饰：粉色气球</t>
    <phoneticPr fontId="3" type="noConversion"/>
  </si>
  <si>
    <t>顽皮年兽召唤器</t>
    <phoneticPr fontId="3" type="noConversion"/>
  </si>
  <si>
    <t>戏珠祥龙召唤器</t>
    <phoneticPr fontId="3" type="noConversion"/>
  </si>
  <si>
    <t>【赤狐灵】召唤器</t>
    <phoneticPr fontId="3" type="noConversion"/>
  </si>
  <si>
    <t>【玉狐灵】召唤器</t>
    <phoneticPr fontId="3" type="noConversion"/>
  </si>
  <si>
    <t>饰：同心同结</t>
    <phoneticPr fontId="3" type="noConversion"/>
  </si>
  <si>
    <t>饰：大吉大利</t>
    <phoneticPr fontId="3" type="noConversion"/>
  </si>
  <si>
    <t>饰：辞旧迎新</t>
    <phoneticPr fontId="3" type="noConversion"/>
  </si>
  <si>
    <t>饰：福如东海</t>
    <phoneticPr fontId="3" type="noConversion"/>
  </si>
  <si>
    <t>饰：财源广进</t>
    <phoneticPr fontId="3" type="noConversion"/>
  </si>
  <si>
    <t>饰：吉祥如意</t>
    <phoneticPr fontId="3" type="noConversion"/>
  </si>
  <si>
    <t>饰：岁岁平安</t>
    <phoneticPr fontId="3" type="noConversion"/>
  </si>
  <si>
    <t>饰：龙马精神</t>
    <phoneticPr fontId="3" type="noConversion"/>
  </si>
  <si>
    <t>饰：心想事成</t>
    <phoneticPr fontId="3" type="noConversion"/>
  </si>
  <si>
    <t>饰：年年有余</t>
    <phoneticPr fontId="3" type="noConversion"/>
  </si>
  <si>
    <t>饰：龙运当头</t>
    <phoneticPr fontId="3" type="noConversion"/>
  </si>
  <si>
    <t>饰：祥狮拜年</t>
    <phoneticPr fontId="3" type="noConversion"/>
  </si>
  <si>
    <t>埃尔加的提琴乐曲</t>
    <phoneticPr fontId="3" type="noConversion"/>
  </si>
  <si>
    <t>爱丽丝的曲奇饼干</t>
    <phoneticPr fontId="3" type="noConversion"/>
  </si>
  <si>
    <t>《爱的礼赞》乐曲</t>
    <phoneticPr fontId="3" type="noConversion"/>
  </si>
  <si>
    <t>“爱的恋曲”曲奇</t>
    <phoneticPr fontId="3" type="noConversion"/>
  </si>
  <si>
    <t>"魔族游荡者"扑克</t>
    <phoneticPr fontId="3" type="noConversion"/>
  </si>
  <si>
    <t>"嗜血猎杀者"扑克</t>
    <phoneticPr fontId="3" type="noConversion"/>
  </si>
  <si>
    <t>"嗜血狂狼"扑克</t>
    <phoneticPr fontId="3" type="noConversion"/>
  </si>
  <si>
    <t>"苍蓝林妖"扑克</t>
    <phoneticPr fontId="3" type="noConversion"/>
  </si>
  <si>
    <t>"条顿魔将"扑克</t>
    <phoneticPr fontId="3" type="noConversion"/>
  </si>
  <si>
    <t>"贪婪异狼"扑克</t>
    <phoneticPr fontId="3" type="noConversion"/>
  </si>
  <si>
    <t>"噜噜族勇士"扑克</t>
    <phoneticPr fontId="3" type="noConversion"/>
  </si>
  <si>
    <t>"扑克K"扑克</t>
    <phoneticPr fontId="3" type="noConversion"/>
  </si>
  <si>
    <t>"魔甲龙战士"扑克</t>
    <phoneticPr fontId="3" type="noConversion"/>
  </si>
  <si>
    <t>"刚猪"扑克</t>
    <phoneticPr fontId="3" type="noConversion"/>
  </si>
  <si>
    <t>傲慢的惩戒</t>
    <phoneticPr fontId="3" type="noConversion"/>
  </si>
  <si>
    <t>嫉妒的惩戒</t>
    <phoneticPr fontId="3" type="noConversion"/>
  </si>
  <si>
    <t>暴怒的惩戒</t>
    <phoneticPr fontId="3" type="noConversion"/>
  </si>
  <si>
    <t>怠惰的惩戒</t>
    <phoneticPr fontId="3" type="noConversion"/>
  </si>
  <si>
    <t>贪婪的惩戒</t>
    <phoneticPr fontId="3" type="noConversion"/>
  </si>
  <si>
    <t>暴食的惩戒</t>
    <phoneticPr fontId="3" type="noConversion"/>
  </si>
  <si>
    <t>欲望的惩戒</t>
    <phoneticPr fontId="3" type="noConversion"/>
  </si>
  <si>
    <t>"世界救世主"画卷</t>
    <phoneticPr fontId="3" type="noConversion"/>
  </si>
  <si>
    <t>"蒙娜丽莎"画卷</t>
    <phoneticPr fontId="3" type="noConversion"/>
  </si>
  <si>
    <t>"安吉里之战"画卷</t>
    <phoneticPr fontId="3" type="noConversion"/>
  </si>
  <si>
    <t>"酒神巴卡斯"画卷</t>
    <phoneticPr fontId="3" type="noConversion"/>
  </si>
  <si>
    <t>"最后的晚餐"画卷</t>
    <phoneticPr fontId="3" type="noConversion"/>
  </si>
  <si>
    <t>"音乐家的肖像"画卷</t>
    <phoneticPr fontId="3" type="noConversion"/>
  </si>
  <si>
    <t>美酒</t>
    <phoneticPr fontId="3" type="noConversion"/>
  </si>
  <si>
    <t>酒杯</t>
    <phoneticPr fontId="3" type="noConversion"/>
  </si>
  <si>
    <t>品酒记录</t>
    <phoneticPr fontId="3" type="noConversion"/>
  </si>
  <si>
    <t>给别人的道具</t>
    <phoneticPr fontId="3" type="noConversion"/>
  </si>
  <si>
    <t>单兵火箭炮</t>
    <phoneticPr fontId="3" type="noConversion"/>
  </si>
  <si>
    <t>奖章</t>
    <phoneticPr fontId="3" type="noConversion"/>
  </si>
  <si>
    <t>营养晶果[A阶]</t>
    <phoneticPr fontId="3" type="noConversion"/>
  </si>
  <si>
    <t>营养晶果[B阶]</t>
    <phoneticPr fontId="3" type="noConversion"/>
  </si>
  <si>
    <t>营养晶果[C阶]</t>
    <phoneticPr fontId="3" type="noConversion"/>
  </si>
  <si>
    <t>营养晶果[D阶]</t>
    <phoneticPr fontId="3" type="noConversion"/>
  </si>
  <si>
    <t>吟游诗人曲谱</t>
    <phoneticPr fontId="3" type="noConversion"/>
  </si>
  <si>
    <t>诗集（上篇）</t>
    <phoneticPr fontId="3" type="noConversion"/>
  </si>
  <si>
    <t>诗集（下篇）</t>
    <phoneticPr fontId="3" type="noConversion"/>
  </si>
  <si>
    <t>完整诗集</t>
    <phoneticPr fontId="3" type="noConversion"/>
  </si>
  <si>
    <t>商人比试券</t>
    <phoneticPr fontId="3" type="noConversion"/>
  </si>
  <si>
    <t>劳伦斯的货物箱</t>
    <phoneticPr fontId="3" type="noConversion"/>
  </si>
  <si>
    <t>旅行商人的日记页</t>
    <phoneticPr fontId="3" type="noConversion"/>
  </si>
  <si>
    <t>营养胶囊（空）</t>
    <phoneticPr fontId="3" type="noConversion"/>
  </si>
  <si>
    <t>营养胶囊</t>
    <phoneticPr fontId="3" type="noConversion"/>
  </si>
  <si>
    <t>幸运瓶（空）</t>
    <phoneticPr fontId="3" type="noConversion"/>
  </si>
  <si>
    <t>幸运瓶</t>
    <phoneticPr fontId="3" type="noConversion"/>
  </si>
  <si>
    <t>封印的火凤格斗服</t>
    <phoneticPr fontId="3" type="noConversion"/>
  </si>
  <si>
    <t>封印的拳皇战衣</t>
    <phoneticPr fontId="3" type="noConversion"/>
  </si>
  <si>
    <t>封印的圣者裙</t>
    <phoneticPr fontId="3" type="noConversion"/>
  </si>
  <si>
    <t>封印的魔导衣</t>
    <phoneticPr fontId="3" type="noConversion"/>
  </si>
  <si>
    <t>封印的赤兔马时装</t>
    <phoneticPr fontId="3" type="noConversion"/>
  </si>
  <si>
    <t>封印的独角兽时装</t>
    <phoneticPr fontId="3" type="noConversion"/>
  </si>
  <si>
    <t>封印的淘气鬼</t>
    <phoneticPr fontId="3" type="noConversion"/>
  </si>
  <si>
    <t>封印的1000赠点券</t>
    <phoneticPr fontId="3" type="noConversion"/>
  </si>
  <si>
    <t>封印的装备箱</t>
    <phoneticPr fontId="3" type="noConversion"/>
  </si>
  <si>
    <t>封印的远行囊</t>
    <phoneticPr fontId="3" type="noConversion"/>
  </si>
  <si>
    <t>封印的重铸材料</t>
    <phoneticPr fontId="3" type="noConversion"/>
  </si>
  <si>
    <t>封印的合金材料</t>
    <phoneticPr fontId="3" type="noConversion"/>
  </si>
  <si>
    <t>封印的调色宝石</t>
    <phoneticPr fontId="3" type="noConversion"/>
  </si>
  <si>
    <t>封印的红玫瑰</t>
    <phoneticPr fontId="3" type="noConversion"/>
  </si>
  <si>
    <t>封印的金刚钻</t>
    <phoneticPr fontId="3" type="noConversion"/>
  </si>
  <si>
    <t>旅行商人的日记册</t>
    <phoneticPr fontId="3" type="noConversion"/>
  </si>
  <si>
    <t>旅行商人的日记本</t>
    <phoneticPr fontId="3" type="noConversion"/>
  </si>
  <si>
    <t>“永不言败”申明</t>
    <phoneticPr fontId="3" type="noConversion"/>
  </si>
  <si>
    <t>解封石</t>
    <phoneticPr fontId="3" type="noConversion"/>
  </si>
  <si>
    <t>装备箱</t>
    <phoneticPr fontId="3" type="noConversion"/>
  </si>
  <si>
    <t>占星卡</t>
    <phoneticPr fontId="3" type="noConversion"/>
  </si>
  <si>
    <t>旅行商人的珍品箱</t>
    <phoneticPr fontId="3" type="noConversion"/>
  </si>
  <si>
    <t>职业套装礼盒</t>
    <phoneticPr fontId="3" type="noConversion"/>
  </si>
  <si>
    <t>“我爱你”礼盒</t>
    <phoneticPr fontId="3" type="noConversion"/>
  </si>
  <si>
    <t>“一生一世”礼盒</t>
    <phoneticPr fontId="3" type="noConversion"/>
  </si>
  <si>
    <t>签到宝箱(白)</t>
    <phoneticPr fontId="3" type="noConversion"/>
  </si>
  <si>
    <t>签到宝箱(蓝)</t>
    <phoneticPr fontId="3" type="noConversion"/>
  </si>
  <si>
    <t>签到宝箱(黄)</t>
    <phoneticPr fontId="3" type="noConversion"/>
  </si>
  <si>
    <t>签到宝箱(绿)</t>
    <phoneticPr fontId="3" type="noConversion"/>
  </si>
  <si>
    <t>签到宝箱(紫)</t>
    <phoneticPr fontId="3" type="noConversion"/>
  </si>
  <si>
    <t>发型宝箱</t>
    <phoneticPr fontId="3" type="noConversion"/>
  </si>
  <si>
    <t>时装宝箱</t>
    <phoneticPr fontId="3" type="noConversion"/>
  </si>
  <si>
    <t>77网大礼包</t>
    <phoneticPr fontId="3" type="noConversion"/>
  </si>
  <si>
    <t>渔人的宝箱</t>
    <phoneticPr fontId="3" type="noConversion"/>
  </si>
  <si>
    <t>钓鱼大师的宝箱</t>
    <phoneticPr fontId="3" type="noConversion"/>
  </si>
  <si>
    <t>圣诞节糖果盒</t>
    <phoneticPr fontId="3" type="noConversion"/>
  </si>
  <si>
    <t>新手超值礼包</t>
    <phoneticPr fontId="3" type="noConversion"/>
  </si>
  <si>
    <t>高手进阶礼包</t>
    <phoneticPr fontId="3" type="noConversion"/>
  </si>
  <si>
    <t>圣诞时装礼包</t>
    <phoneticPr fontId="3" type="noConversion"/>
  </si>
  <si>
    <t>BOSS宠物宝箱</t>
    <phoneticPr fontId="3" type="noConversion"/>
  </si>
  <si>
    <t>1元超值礼包</t>
    <phoneticPr fontId="3" type="noConversion"/>
  </si>
  <si>
    <t>封印礼包</t>
    <phoneticPr fontId="3" type="noConversion"/>
  </si>
  <si>
    <t>赠点礼包</t>
    <phoneticPr fontId="3" type="noConversion"/>
  </si>
  <si>
    <t>任务补偿礼包</t>
    <phoneticPr fontId="3" type="noConversion"/>
  </si>
  <si>
    <t>2500赠点包</t>
    <phoneticPr fontId="3" type="noConversion"/>
  </si>
  <si>
    <t>4000赠点包</t>
    <phoneticPr fontId="3" type="noConversion"/>
  </si>
  <si>
    <t>3500赠点包</t>
    <phoneticPr fontId="3" type="noConversion"/>
  </si>
  <si>
    <t>5000赠点包</t>
    <phoneticPr fontId="3" type="noConversion"/>
  </si>
  <si>
    <t>特等奖经验秘宝</t>
    <phoneticPr fontId="3" type="noConversion"/>
  </si>
  <si>
    <t>可交易经验秘宝</t>
    <phoneticPr fontId="3" type="noConversion"/>
  </si>
  <si>
    <t>五百经验秘宝</t>
    <phoneticPr fontId="3" type="noConversion"/>
  </si>
  <si>
    <t>两千经验秘宝</t>
    <phoneticPr fontId="3" type="noConversion"/>
  </si>
  <si>
    <t>五千经验秘宝</t>
    <phoneticPr fontId="3" type="noConversion"/>
  </si>
  <si>
    <t>两万经验秘宝</t>
    <phoneticPr fontId="3" type="noConversion"/>
  </si>
  <si>
    <t>十万经验秘宝</t>
    <phoneticPr fontId="3" type="noConversion"/>
  </si>
  <si>
    <t>血战宝箱</t>
    <phoneticPr fontId="3" type="noConversion"/>
  </si>
  <si>
    <t>神器宝箱碎片</t>
    <phoneticPr fontId="3" type="noConversion"/>
  </si>
  <si>
    <t>神器宝箱</t>
    <phoneticPr fontId="3" type="noConversion"/>
  </si>
  <si>
    <t>50级逆天药剂</t>
    <phoneticPr fontId="3" type="noConversion"/>
  </si>
  <si>
    <t>60级逆天药剂</t>
    <phoneticPr fontId="3" type="noConversion"/>
  </si>
  <si>
    <t>70级逆天药剂</t>
    <phoneticPr fontId="3" type="noConversion"/>
  </si>
  <si>
    <t>里程碑(初)</t>
    <phoneticPr fontId="3" type="noConversion"/>
  </si>
  <si>
    <t>里程碑(中)</t>
    <phoneticPr fontId="3" type="noConversion"/>
  </si>
  <si>
    <t>里程碑(高)</t>
    <phoneticPr fontId="3" type="noConversion"/>
  </si>
  <si>
    <t>老兵心得录</t>
    <phoneticPr fontId="3" type="noConversion"/>
  </si>
  <si>
    <t>40级逆天药剂</t>
    <phoneticPr fontId="3" type="noConversion"/>
  </si>
  <si>
    <t>80级逆天药剂</t>
    <phoneticPr fontId="3" type="noConversion"/>
  </si>
  <si>
    <t>嗜血梅尔宠物卡</t>
    <phoneticPr fontId="3" type="noConversion"/>
  </si>
  <si>
    <t>死神巴特宠物卡</t>
    <phoneticPr fontId="3" type="noConversion"/>
  </si>
  <si>
    <t>骨灰萨尔宠物卡</t>
    <phoneticPr fontId="3" type="noConversion"/>
  </si>
  <si>
    <t>蜘蛛奥克宠物卡</t>
    <phoneticPr fontId="3" type="noConversion"/>
  </si>
  <si>
    <t>剧毒沙加特宠物卡</t>
    <phoneticPr fontId="3" type="noConversion"/>
  </si>
  <si>
    <t>勋章包(35级)</t>
    <phoneticPr fontId="3" type="noConversion"/>
  </si>
  <si>
    <t>项链包(37级)</t>
    <phoneticPr fontId="3" type="noConversion"/>
  </si>
  <si>
    <t>勋章包(45级)</t>
    <phoneticPr fontId="3" type="noConversion"/>
  </si>
  <si>
    <t>南瓜</t>
    <phoneticPr fontId="3" type="noConversion"/>
  </si>
  <si>
    <t>剧毒沙加特</t>
    <phoneticPr fontId="3" type="noConversion"/>
  </si>
  <si>
    <t>蜘蛛奥克</t>
    <phoneticPr fontId="3" type="noConversion"/>
  </si>
  <si>
    <t>骨灰萨尔</t>
    <phoneticPr fontId="3" type="noConversion"/>
  </si>
  <si>
    <t>嗜血梅尔</t>
    <phoneticPr fontId="3" type="noConversion"/>
  </si>
  <si>
    <t>死神巴特</t>
    <phoneticPr fontId="3" type="noConversion"/>
  </si>
  <si>
    <t>怪力山羊将</t>
    <phoneticPr fontId="3" type="noConversion"/>
  </si>
  <si>
    <t>绿野林祭司</t>
    <phoneticPr fontId="3" type="noConversion"/>
  </si>
  <si>
    <t>怒涛拳刺鲛</t>
    <phoneticPr fontId="3" type="noConversion"/>
  </si>
  <si>
    <t>深渊伏地魔</t>
    <phoneticPr fontId="3" type="noConversion"/>
  </si>
  <si>
    <t>迪亚波罗</t>
    <phoneticPr fontId="3" type="noConversion"/>
  </si>
  <si>
    <t>洋葱头</t>
    <phoneticPr fontId="3" type="noConversion"/>
  </si>
  <si>
    <t>娜娜兔</t>
    <phoneticPr fontId="3" type="noConversion"/>
  </si>
  <si>
    <t>小蜜蜂</t>
    <phoneticPr fontId="3" type="noConversion"/>
  </si>
  <si>
    <t>小龙驼</t>
    <phoneticPr fontId="3" type="noConversion"/>
  </si>
  <si>
    <t>淘气鬼</t>
    <phoneticPr fontId="3" type="noConversion"/>
  </si>
  <si>
    <t>YY小熊</t>
    <phoneticPr fontId="3" type="noConversion"/>
  </si>
  <si>
    <t>小易</t>
    <phoneticPr fontId="3" type="noConversion"/>
  </si>
  <si>
    <t>奇奇</t>
    <phoneticPr fontId="3" type="noConversion"/>
  </si>
  <si>
    <t>小浪人</t>
    <phoneticPr fontId="3" type="noConversion"/>
  </si>
  <si>
    <t>嘟宝</t>
    <phoneticPr fontId="3" type="noConversion"/>
  </si>
  <si>
    <t>依依</t>
    <phoneticPr fontId="3" type="noConversion"/>
  </si>
  <si>
    <t>怕怕</t>
    <phoneticPr fontId="3" type="noConversion"/>
  </si>
  <si>
    <t>雯雯</t>
    <phoneticPr fontId="3" type="noConversion"/>
  </si>
  <si>
    <t>丘比特</t>
    <phoneticPr fontId="3" type="noConversion"/>
  </si>
  <si>
    <t>捣蛋鬼</t>
    <phoneticPr fontId="3" type="noConversion"/>
  </si>
  <si>
    <t>宫廷小丑</t>
    <phoneticPr fontId="3" type="noConversion"/>
  </si>
  <si>
    <t>蝌蚪</t>
    <phoneticPr fontId="3" type="noConversion"/>
  </si>
  <si>
    <t>企鹅</t>
    <phoneticPr fontId="3" type="noConversion"/>
  </si>
  <si>
    <t>乔巴斯基</t>
    <phoneticPr fontId="3" type="noConversion"/>
  </si>
  <si>
    <t>360安仔</t>
    <phoneticPr fontId="3" type="noConversion"/>
  </si>
  <si>
    <t>顽皮年兽</t>
    <phoneticPr fontId="3" type="noConversion"/>
  </si>
  <si>
    <t>戏珠祥龙</t>
    <phoneticPr fontId="3" type="noConversion"/>
  </si>
  <si>
    <t>赤狐灵</t>
    <phoneticPr fontId="3" type="noConversion"/>
  </si>
  <si>
    <t>玉狐灵</t>
    <phoneticPr fontId="3" type="noConversion"/>
  </si>
  <si>
    <t>宠物零食</t>
    <phoneticPr fontId="3" type="noConversion"/>
  </si>
  <si>
    <t>宠物技能遗忘剂</t>
    <phoneticPr fontId="3" type="noConversion"/>
  </si>
  <si>
    <t>重生液</t>
    <phoneticPr fontId="3" type="noConversion"/>
  </si>
  <si>
    <t>宠物经验药(小)</t>
    <phoneticPr fontId="3" type="noConversion"/>
  </si>
  <si>
    <t>宠物经验药(中)</t>
    <phoneticPr fontId="3" type="noConversion"/>
  </si>
  <si>
    <t>宠物经验药(大)</t>
    <phoneticPr fontId="3" type="noConversion"/>
  </si>
  <si>
    <t>宠物经验药(超)</t>
    <phoneticPr fontId="3" type="noConversion"/>
  </si>
  <si>
    <t>兽王封印球</t>
    <phoneticPr fontId="3" type="noConversion"/>
  </si>
  <si>
    <t>奇幻弹力球</t>
    <phoneticPr fontId="3" type="noConversion"/>
  </si>
  <si>
    <t>遥控飞碟</t>
    <phoneticPr fontId="3" type="noConversion"/>
  </si>
  <si>
    <t>鲜肉</t>
    <phoneticPr fontId="3" type="noConversion"/>
  </si>
  <si>
    <t>蔬菜</t>
    <phoneticPr fontId="3" type="noConversion"/>
  </si>
  <si>
    <t>粮食</t>
    <phoneticPr fontId="3" type="noConversion"/>
  </si>
  <si>
    <t>水果</t>
    <phoneticPr fontId="3" type="noConversion"/>
  </si>
  <si>
    <t>新邮件</t>
    <phoneticPr fontId="3" type="noConversion"/>
  </si>
  <si>
    <t>旧邮件</t>
    <phoneticPr fontId="3" type="noConversion"/>
  </si>
  <si>
    <t>荆棘妖皇的委托书</t>
    <phoneticPr fontId="3" type="noConversion"/>
  </si>
  <si>
    <t>羽翼妖后的委托书</t>
    <phoneticPr fontId="3" type="noConversion"/>
  </si>
  <si>
    <t>浓缩炸药的制作书</t>
    <phoneticPr fontId="3" type="noConversion"/>
  </si>
  <si>
    <t>炮塔地图</t>
    <phoneticPr fontId="3" type="noConversion"/>
  </si>
  <si>
    <t>签到任务1</t>
    <phoneticPr fontId="3" type="noConversion"/>
  </si>
  <si>
    <t>签到任务2</t>
    <phoneticPr fontId="3" type="noConversion"/>
  </si>
  <si>
    <t>签到任务3</t>
    <phoneticPr fontId="3" type="noConversion"/>
  </si>
  <si>
    <t>签到任务4</t>
    <phoneticPr fontId="3" type="noConversion"/>
  </si>
  <si>
    <t>签到任务5</t>
    <phoneticPr fontId="3" type="noConversion"/>
  </si>
  <si>
    <t>禁锢之锁</t>
    <phoneticPr fontId="3" type="noConversion"/>
  </si>
  <si>
    <t>变异的昆虫腿</t>
    <phoneticPr fontId="3" type="noConversion"/>
  </si>
  <si>
    <t>硬木棍</t>
    <phoneticPr fontId="3" type="noConversion"/>
  </si>
  <si>
    <t>破旧的工兵铲</t>
    <phoneticPr fontId="3" type="noConversion"/>
  </si>
  <si>
    <t>士兵的十字架</t>
    <phoneticPr fontId="3" type="noConversion"/>
  </si>
  <si>
    <t>火晶核</t>
    <phoneticPr fontId="3" type="noConversion"/>
  </si>
  <si>
    <t>岩浆傀儡虫</t>
    <phoneticPr fontId="3" type="noConversion"/>
  </si>
  <si>
    <t>炎鳞</t>
    <phoneticPr fontId="3" type="noConversion"/>
  </si>
  <si>
    <t>熔化了的铭牌</t>
    <phoneticPr fontId="3" type="noConversion"/>
  </si>
  <si>
    <t>坚固的虫甲</t>
    <phoneticPr fontId="3" type="noConversion"/>
  </si>
  <si>
    <t>毒虫的尾刺</t>
    <phoneticPr fontId="3" type="noConversion"/>
  </si>
  <si>
    <t>毒囊</t>
    <phoneticPr fontId="3" type="noConversion"/>
  </si>
  <si>
    <t>探险者的罗盘</t>
    <phoneticPr fontId="3" type="noConversion"/>
  </si>
  <si>
    <t>猎人的短枪</t>
    <phoneticPr fontId="3" type="noConversion"/>
  </si>
  <si>
    <t>破碎的古陶片</t>
    <phoneticPr fontId="3" type="noConversion"/>
  </si>
  <si>
    <t>古玉碎片</t>
    <phoneticPr fontId="3" type="noConversion"/>
  </si>
  <si>
    <t>羊皮残卷</t>
    <phoneticPr fontId="3" type="noConversion"/>
  </si>
  <si>
    <t>水晶骨骼</t>
    <phoneticPr fontId="3" type="noConversion"/>
  </si>
  <si>
    <t>爱的轨迹</t>
    <phoneticPr fontId="3" type="noConversion"/>
  </si>
  <si>
    <t>告别信</t>
    <phoneticPr fontId="3" type="noConversion"/>
  </si>
  <si>
    <t>达尔文的计划表</t>
    <phoneticPr fontId="3" type="noConversion"/>
  </si>
  <si>
    <t>杰锅写的情书</t>
    <phoneticPr fontId="3" type="noConversion"/>
  </si>
  <si>
    <t>雷伊的密信</t>
    <phoneticPr fontId="3" type="noConversion"/>
  </si>
  <si>
    <t>妮可的道歉信</t>
    <phoneticPr fontId="3" type="noConversion"/>
  </si>
  <si>
    <t>诱惑之歌谱</t>
    <phoneticPr fontId="3" type="noConversion"/>
  </si>
  <si>
    <t>妒忌之书</t>
    <phoneticPr fontId="3" type="noConversion"/>
  </si>
  <si>
    <t>古老的卷轴</t>
    <phoneticPr fontId="3" type="noConversion"/>
  </si>
  <si>
    <t>雨燕飞碟</t>
    <phoneticPr fontId="3" type="noConversion"/>
  </si>
  <si>
    <t>五彩云蝶</t>
    <phoneticPr fontId="3" type="noConversion"/>
  </si>
  <si>
    <t>燎天火凤</t>
    <phoneticPr fontId="3" type="noConversion"/>
  </si>
  <si>
    <t>疾狮兽</t>
    <phoneticPr fontId="3" type="noConversion"/>
  </si>
  <si>
    <t>幽兰战狮兽</t>
    <phoneticPr fontId="3" type="noConversion"/>
  </si>
  <si>
    <t>帝皇战狮王</t>
    <phoneticPr fontId="3" type="noConversion"/>
  </si>
  <si>
    <t>光辉摩托</t>
    <phoneticPr fontId="3" type="noConversion"/>
  </si>
  <si>
    <t>闪耀光战车</t>
    <phoneticPr fontId="3" type="noConversion"/>
  </si>
  <si>
    <t>辉煌神战车</t>
    <phoneticPr fontId="3" type="noConversion"/>
  </si>
  <si>
    <t>无双霸龙神</t>
    <phoneticPr fontId="3" type="noConversion"/>
  </si>
  <si>
    <t>地狱孽龙</t>
    <phoneticPr fontId="3" type="noConversion"/>
  </si>
  <si>
    <t>恶灵鬼马</t>
    <phoneticPr fontId="3" type="noConversion"/>
  </si>
  <si>
    <t>火焰战骑</t>
    <phoneticPr fontId="3" type="noConversion"/>
  </si>
  <si>
    <t>双人马车</t>
    <phoneticPr fontId="3" type="noConversion"/>
  </si>
  <si>
    <t>天马</t>
    <phoneticPr fontId="3" type="noConversion"/>
  </si>
  <si>
    <t>独角兽</t>
    <phoneticPr fontId="3" type="noConversion"/>
  </si>
  <si>
    <t>射日追风马</t>
    <phoneticPr fontId="3" type="noConversion"/>
  </si>
  <si>
    <t>地狱孽龙时装(绿)</t>
    <phoneticPr fontId="3" type="noConversion"/>
  </si>
  <si>
    <t>地狱孽龙时装(红)</t>
    <phoneticPr fontId="3" type="noConversion"/>
  </si>
  <si>
    <t>地狱孽龙时装(蓝)</t>
    <phoneticPr fontId="3" type="noConversion"/>
  </si>
  <si>
    <t>苍穹狼帝时装</t>
    <phoneticPr fontId="3" type="noConversion"/>
  </si>
  <si>
    <t>邪龙王时装(红)</t>
    <phoneticPr fontId="3" type="noConversion"/>
  </si>
  <si>
    <t>邪龙王时装(蓝)</t>
    <phoneticPr fontId="3" type="noConversion"/>
  </si>
  <si>
    <t>天马时装</t>
    <phoneticPr fontId="3" type="noConversion"/>
  </si>
  <si>
    <t>绝尘马时装</t>
    <phoneticPr fontId="3" type="noConversion"/>
  </si>
  <si>
    <t>赤兔马时装</t>
    <phoneticPr fontId="3" type="noConversion"/>
  </si>
  <si>
    <t>照夜玉狮子时装</t>
    <phoneticPr fontId="3" type="noConversion"/>
  </si>
  <si>
    <t>光辉摩托时装</t>
    <phoneticPr fontId="3" type="noConversion"/>
  </si>
  <si>
    <t>闪耀光战车时装</t>
    <phoneticPr fontId="3" type="noConversion"/>
  </si>
  <si>
    <t>辉煌神战车时装</t>
    <phoneticPr fontId="3" type="noConversion"/>
  </si>
  <si>
    <t>恶灵鬼马时装</t>
    <phoneticPr fontId="3" type="noConversion"/>
  </si>
  <si>
    <t>骑魂</t>
    <phoneticPr fontId="3" type="noConversion"/>
  </si>
  <si>
    <t>羽灵</t>
    <phoneticPr fontId="3" type="noConversion"/>
  </si>
  <si>
    <t>翼魂</t>
    <phoneticPr fontId="3" type="noConversion"/>
  </si>
  <si>
    <t>神谕</t>
    <phoneticPr fontId="3" type="noConversion"/>
  </si>
  <si>
    <t>爱尔兰球队服装(男)</t>
  </si>
  <si>
    <t>法国球队服装(男)</t>
  </si>
  <si>
    <t>波兰球队服装(男)</t>
  </si>
  <si>
    <t>英格兰球队服装(男)</t>
  </si>
  <si>
    <t>乌克兰球队服装(男)</t>
  </si>
  <si>
    <t>捷克球队服装(男)</t>
  </si>
  <si>
    <t>俄罗斯球队服装(男)</t>
  </si>
  <si>
    <t>荷兰球队服装(男)</t>
  </si>
  <si>
    <t>葡萄牙球队服装(男)</t>
  </si>
  <si>
    <t>克罗地亚球队服装(男)</t>
  </si>
  <si>
    <t>西班牙球队服装(男)</t>
  </si>
  <si>
    <t>希腊球队服装(男)</t>
  </si>
  <si>
    <t>瑞典球队服装(男)</t>
  </si>
  <si>
    <t>丹麦球队服装(男)</t>
  </si>
  <si>
    <t>德国球队服装(男)</t>
  </si>
  <si>
    <t>意大利球队服装(女)</t>
  </si>
  <si>
    <t>爱尔兰球队服装(女)</t>
  </si>
  <si>
    <t>法国球队服装(女)</t>
  </si>
  <si>
    <t>波兰球队服装(女)</t>
  </si>
  <si>
    <t>英格兰球队服装(女)</t>
  </si>
  <si>
    <t>乌克兰球队服装(女)</t>
  </si>
  <si>
    <t>捷克球队服装(女)</t>
  </si>
  <si>
    <t>俄罗斯球队服装(女)</t>
  </si>
  <si>
    <t>荷兰球队服装(女)</t>
  </si>
  <si>
    <t>葡萄牙球队服装(女)</t>
  </si>
  <si>
    <t>克罗地亚球队服装(女)</t>
  </si>
  <si>
    <t>西班牙球队服装(女)</t>
  </si>
  <si>
    <t>希腊球队服装(女)</t>
  </si>
  <si>
    <t>瑞典球队服装(女)</t>
  </si>
  <si>
    <t>丹麦球队服装(女)</t>
  </si>
  <si>
    <t>德国球队服装(女)</t>
  </si>
  <si>
    <t>"coat\\mb_mc062"</t>
  </si>
  <si>
    <t>幸运奖礼包</t>
    <phoneticPr fontId="3" type="noConversion"/>
  </si>
  <si>
    <t>参与奖礼包</t>
    <phoneticPr fontId="3" type="noConversion"/>
  </si>
  <si>
    <t>羽翼注灵道具</t>
    <phoneticPr fontId="3" type="noConversion"/>
  </si>
  <si>
    <t>羽翼入魂道具</t>
    <phoneticPr fontId="3" type="noConversion"/>
  </si>
  <si>
    <t>羽翼神佑道具</t>
    <phoneticPr fontId="3" type="noConversion"/>
  </si>
  <si>
    <t>黑色翅膀（幻化）</t>
    <phoneticPr fontId="3" type="noConversion"/>
  </si>
  <si>
    <t>白色翅膀（幻化）</t>
    <phoneticPr fontId="3" type="noConversion"/>
  </si>
  <si>
    <t>守护之翼（幻化）</t>
    <phoneticPr fontId="3" type="noConversion"/>
  </si>
  <si>
    <t>圣洁之羽（幻化）</t>
    <phoneticPr fontId="3" type="noConversion"/>
  </si>
  <si>
    <t>羽翼幻化</t>
    <phoneticPr fontId="3" type="noConversion"/>
  </si>
  <si>
    <t>羽翼幻化</t>
    <phoneticPr fontId="3" type="noConversion"/>
  </si>
  <si>
    <t>羽翼幻化</t>
    <phoneticPr fontId="3" type="noConversion"/>
  </si>
  <si>
    <t>活动获得</t>
    <phoneticPr fontId="7" type="noConversion"/>
  </si>
  <si>
    <t>真爱永恒</t>
    <phoneticPr fontId="3" type="noConversion"/>
  </si>
  <si>
    <t>补偿道具</t>
    <phoneticPr fontId="3" type="noConversion"/>
  </si>
  <si>
    <t>补偿道具</t>
    <phoneticPr fontId="3" type="noConversion"/>
  </si>
  <si>
    <t>战力第一！</t>
    <phoneticPr fontId="3" type="noConversion"/>
  </si>
  <si>
    <t>战力榜第一奖励</t>
    <phoneticPr fontId="3" type="noConversion"/>
  </si>
  <si>
    <t>荣耀</t>
    <phoneticPr fontId="3" type="noConversion"/>
  </si>
  <si>
    <t>任务道具</t>
    <phoneticPr fontId="3" type="noConversion"/>
  </si>
  <si>
    <t>货物</t>
    <phoneticPr fontId="3" type="noConversion"/>
  </si>
  <si>
    <t>银锭</t>
    <phoneticPr fontId="3" type="noConversion"/>
  </si>
  <si>
    <t>系统颁发</t>
    <phoneticPr fontId="3" type="noConversion"/>
  </si>
  <si>
    <t>活动获得</t>
    <phoneticPr fontId="3" type="noConversion"/>
  </si>
  <si>
    <t>补给车破损</t>
    <phoneticPr fontId="3" type="noConversion"/>
  </si>
  <si>
    <r>
      <t>0无绑定状态，1：装备后绑定，2：拾取后绑定，4：不可被玩家手动绑定，</t>
    </r>
    <r>
      <rPr>
        <sz val="12"/>
        <rFont val="宋体"/>
        <family val="3"/>
        <charset val="134"/>
      </rPr>
      <t>8：使用后绑定</t>
    </r>
    <phoneticPr fontId="3" type="noConversion"/>
  </si>
  <si>
    <t>活动奖励凭证</t>
    <phoneticPr fontId="3" type="noConversion"/>
  </si>
  <si>
    <t>白品质测试</t>
    <phoneticPr fontId="3" type="noConversion"/>
  </si>
  <si>
    <t>蓝品质测试</t>
    <phoneticPr fontId="3" type="noConversion"/>
  </si>
  <si>
    <t>黄品质测试</t>
    <phoneticPr fontId="3" type="noConversion"/>
  </si>
  <si>
    <t>绿品质测试</t>
    <phoneticPr fontId="3" type="noConversion"/>
  </si>
  <si>
    <t>紫品质测试</t>
    <phoneticPr fontId="3" type="noConversion"/>
  </si>
  <si>
    <t>临时测试用</t>
    <phoneticPr fontId="3" type="noConversion"/>
  </si>
  <si>
    <t>测试用</t>
    <phoneticPr fontId="7" type="noConversion"/>
  </si>
  <si>
    <t>战士之王</t>
    <phoneticPr fontId="3" type="noConversion"/>
  </si>
  <si>
    <t>魔刃之王</t>
    <phoneticPr fontId="3" type="noConversion"/>
  </si>
  <si>
    <t>枪手之王</t>
    <phoneticPr fontId="3" type="noConversion"/>
  </si>
  <si>
    <t>魔炮之王</t>
    <phoneticPr fontId="3" type="noConversion"/>
  </si>
  <si>
    <t>术士之王</t>
    <phoneticPr fontId="3" type="noConversion"/>
  </si>
  <si>
    <t>牧师之王</t>
    <phoneticPr fontId="3" type="noConversion"/>
  </si>
  <si>
    <t>战士战力榜第一奖励</t>
    <phoneticPr fontId="3" type="noConversion"/>
  </si>
  <si>
    <t>魔刃战力榜第一奖励</t>
    <phoneticPr fontId="3" type="noConversion"/>
  </si>
  <si>
    <t>枪手战力榜第一奖励</t>
    <phoneticPr fontId="3" type="noConversion"/>
  </si>
  <si>
    <t>魔炮战力榜第一奖励</t>
    <phoneticPr fontId="3" type="noConversion"/>
  </si>
  <si>
    <t>牧师战力榜第一奖励</t>
    <phoneticPr fontId="3" type="noConversion"/>
  </si>
  <si>
    <t>术士战力榜第一奖励</t>
    <phoneticPr fontId="3" type="noConversion"/>
  </si>
  <si>
    <t>骑魂谷地图的怪物掉落</t>
    <phoneticPr fontId="3" type="noConversion"/>
  </si>
  <si>
    <t>坐骑道具</t>
    <phoneticPr fontId="3" type="noConversion"/>
  </si>
  <si>
    <t>世界Boss</t>
    <phoneticPr fontId="3" type="noConversion"/>
  </si>
  <si>
    <t>坐骑时装</t>
    <phoneticPr fontId="3" type="noConversion"/>
  </si>
  <si>
    <t>坐骑时装</t>
    <phoneticPr fontId="3" type="noConversion"/>
  </si>
  <si>
    <t>恶灵鬼马坐骑时装碎片</t>
    <phoneticPr fontId="3" type="noConversion"/>
  </si>
  <si>
    <t>公主日记</t>
    <phoneticPr fontId="3" type="noConversion"/>
  </si>
  <si>
    <t>公主奖章</t>
    <phoneticPr fontId="3" type="noConversion"/>
  </si>
  <si>
    <t>城防资料碎片</t>
    <phoneticPr fontId="3" type="noConversion"/>
  </si>
  <si>
    <t>“护国徽章”盒</t>
    <phoneticPr fontId="3" type="noConversion"/>
  </si>
  <si>
    <t>安妮公主的祝福</t>
    <phoneticPr fontId="3" type="noConversion"/>
  </si>
  <si>
    <t>“姬骑士”套装</t>
    <phoneticPr fontId="3" type="noConversion"/>
  </si>
  <si>
    <t>“圣骑士”套装</t>
    <phoneticPr fontId="3" type="noConversion"/>
  </si>
  <si>
    <t>忧伤的回忆</t>
    <phoneticPr fontId="3" type="noConversion"/>
  </si>
  <si>
    <t>鲜花</t>
    <phoneticPr fontId="3" type="noConversion"/>
  </si>
  <si>
    <t>胜利鲜花</t>
    <phoneticPr fontId="3" type="noConversion"/>
  </si>
  <si>
    <t>活动道具</t>
    <phoneticPr fontId="3" type="noConversion"/>
  </si>
  <si>
    <t>“公主与绯色的婚纱”活动获得</t>
    <phoneticPr fontId="3" type="noConversion"/>
  </si>
  <si>
    <t>残缺相片（左）</t>
    <phoneticPr fontId="3" type="noConversion"/>
  </si>
  <si>
    <t>残缺相片（右）</t>
    <phoneticPr fontId="3" type="noConversion"/>
  </si>
  <si>
    <t>完整相片</t>
    <phoneticPr fontId="3" type="noConversion"/>
  </si>
  <si>
    <t>复原的城防资料</t>
    <phoneticPr fontId="3" type="noConversion"/>
  </si>
  <si>
    <t>姬骑士限定称号</t>
    <phoneticPr fontId="3" type="noConversion"/>
  </si>
  <si>
    <t>圣骑士限定称号</t>
    <phoneticPr fontId="3" type="noConversion"/>
  </si>
  <si>
    <t>活动获得</t>
    <phoneticPr fontId="3" type="noConversion"/>
  </si>
  <si>
    <t>圣骑士(金)</t>
    <phoneticPr fontId="3" type="noConversion"/>
  </si>
  <si>
    <t>姬骑士(银)</t>
    <phoneticPr fontId="3" type="noConversion"/>
  </si>
  <si>
    <t>姬骑士(蓝)</t>
    <phoneticPr fontId="3" type="noConversion"/>
  </si>
  <si>
    <t>圣骑士(银)</t>
    <phoneticPr fontId="3" type="noConversion"/>
  </si>
  <si>
    <t>商城出售</t>
    <phoneticPr fontId="3" type="noConversion"/>
  </si>
  <si>
    <t>生命的时钟</t>
    <phoneticPr fontId="3" type="noConversion"/>
  </si>
  <si>
    <t>故事书</t>
    <phoneticPr fontId="3" type="noConversion"/>
  </si>
  <si>
    <t>副本道具</t>
    <phoneticPr fontId="3" type="noConversion"/>
  </si>
  <si>
    <t>副本道具</t>
    <phoneticPr fontId="3" type="noConversion"/>
  </si>
  <si>
    <t>副本 随身商店</t>
    <phoneticPr fontId="3" type="noConversion"/>
  </si>
  <si>
    <t>副本 npc兑换</t>
    <phoneticPr fontId="3" type="noConversion"/>
  </si>
  <si>
    <t>传奇烙印(80级)</t>
    <phoneticPr fontId="3" type="noConversion"/>
  </si>
  <si>
    <t>传奇烙印(70级)</t>
    <phoneticPr fontId="3" type="noConversion"/>
  </si>
  <si>
    <t>传奇烙印(90级)</t>
    <phoneticPr fontId="3" type="noConversion"/>
  </si>
  <si>
    <t>传奇烙印(100级)</t>
    <phoneticPr fontId="3" type="noConversion"/>
  </si>
  <si>
    <t>传奇烙印(110级)</t>
    <phoneticPr fontId="3" type="noConversion"/>
  </si>
  <si>
    <t>无双霸龙神时装</t>
    <phoneticPr fontId="3" type="noConversion"/>
  </si>
  <si>
    <t>邪龙王时装(绿)</t>
    <phoneticPr fontId="3" type="noConversion"/>
  </si>
  <si>
    <t>独角兽时装</t>
    <phoneticPr fontId="3" type="noConversion"/>
  </si>
  <si>
    <t>坐骑时装碎片</t>
    <phoneticPr fontId="3" type="noConversion"/>
  </si>
  <si>
    <t>射日追风兽时装</t>
    <phoneticPr fontId="3" type="noConversion"/>
  </si>
  <si>
    <t>“骑士荣耀”礼盒</t>
    <phoneticPr fontId="3" type="noConversion"/>
  </si>
  <si>
    <t>欧洲杯活动</t>
    <phoneticPr fontId="3" type="noConversion"/>
  </si>
  <si>
    <t>意大利球队服装(男)</t>
    <phoneticPr fontId="3" type="noConversion"/>
  </si>
  <si>
    <t>1，攻击装备；2，防御装备；3，装备后按在线时间扣耐久，4，装备后按物理时间扣除耐久，5，生成后按物理时间扣耐久，0，无定义
6，进包裹后按物理时间扣耐久，7，按绝对时间扣耐久，最大耐久添1234566 （1970-01-15 14:56:06的UNIX时间）</t>
    <phoneticPr fontId="3" type="noConversion"/>
  </si>
  <si>
    <t>数字</t>
    <phoneticPr fontId="3" type="noConversion"/>
  </si>
  <si>
    <t>战士之棒球棍</t>
    <phoneticPr fontId="3" type="noConversion"/>
  </si>
  <si>
    <t>魔刃之菜刀</t>
    <phoneticPr fontId="3" type="noConversion"/>
  </si>
  <si>
    <t>枪手之伞</t>
    <phoneticPr fontId="3" type="noConversion"/>
  </si>
  <si>
    <t>魔炮之吉他</t>
    <phoneticPr fontId="3" type="noConversion"/>
  </si>
  <si>
    <t>术士之竹蜻蜓</t>
    <phoneticPr fontId="3" type="noConversion"/>
  </si>
  <si>
    <t>牧师之糖果</t>
    <phoneticPr fontId="3" type="noConversion"/>
  </si>
  <si>
    <t>魔炮幻化</t>
    <phoneticPr fontId="3" type="noConversion"/>
  </si>
  <si>
    <t>枪手幻化</t>
    <phoneticPr fontId="3" type="noConversion"/>
  </si>
  <si>
    <t>魔刃幻化</t>
    <phoneticPr fontId="3" type="noConversion"/>
  </si>
  <si>
    <t>战士幻化</t>
    <phoneticPr fontId="3" type="noConversion"/>
  </si>
  <si>
    <t>"equipment\\Weapon_Sword_011"</t>
    <phoneticPr fontId="3" type="noConversion"/>
  </si>
  <si>
    <t>"equipment\\Weapon_Knife_011"</t>
    <phoneticPr fontId="3" type="noConversion"/>
  </si>
  <si>
    <t>"equipment\\Weapon_Gun_011"</t>
    <phoneticPr fontId="3" type="noConversion"/>
  </si>
  <si>
    <t>"equipment\\Weapon_Cann_011"</t>
    <phoneticPr fontId="3" type="noConversion"/>
  </si>
  <si>
    <t>"equipment\\Weapon_Mage_011"</t>
    <phoneticPr fontId="3" type="noConversion"/>
  </si>
  <si>
    <t>"equipment\\Weapon_Stuff_011"</t>
    <phoneticPr fontId="3" type="noConversion"/>
  </si>
  <si>
    <t>升星祝福石</t>
    <phoneticPr fontId="3" type="noConversion"/>
  </si>
  <si>
    <t>人生转轮副本获得</t>
    <phoneticPr fontId="3" type="noConversion"/>
  </si>
  <si>
    <t>贫瘠土壤的小麦</t>
    <phoneticPr fontId="3" type="noConversion"/>
  </si>
  <si>
    <t>枯萎土壤的小麦</t>
    <phoneticPr fontId="3" type="noConversion"/>
  </si>
  <si>
    <t>普通土壤的小麦</t>
    <phoneticPr fontId="3" type="noConversion"/>
  </si>
  <si>
    <t>中立区BOSS掉落</t>
    <phoneticPr fontId="3" type="noConversion"/>
  </si>
  <si>
    <t>白狐灵时装</t>
    <phoneticPr fontId="3" type="noConversion"/>
  </si>
  <si>
    <t>青狐灵时装</t>
    <phoneticPr fontId="3" type="noConversion"/>
  </si>
  <si>
    <t>仙狐灵时装</t>
    <phoneticPr fontId="3" type="noConversion"/>
  </si>
  <si>
    <t>绿狐灵时装</t>
    <phoneticPr fontId="3" type="noConversion"/>
  </si>
  <si>
    <t>天狐灵时装</t>
    <phoneticPr fontId="3" type="noConversion"/>
  </si>
  <si>
    <t>探险宝箱</t>
    <phoneticPr fontId="3" type="noConversion"/>
  </si>
  <si>
    <t>斯巴鲁卡</t>
    <phoneticPr fontId="3" type="noConversion"/>
  </si>
  <si>
    <t>“斯巴鲁”掉落</t>
    <phoneticPr fontId="3" type="noConversion"/>
  </si>
  <si>
    <t>戒指包(23级)</t>
    <phoneticPr fontId="3" type="noConversion"/>
  </si>
  <si>
    <t>戒指包(33级)</t>
    <phoneticPr fontId="3" type="noConversion"/>
  </si>
  <si>
    <t>戒指包(43级)</t>
    <phoneticPr fontId="3" type="noConversion"/>
  </si>
  <si>
    <t>戒指包(53级)</t>
    <phoneticPr fontId="3" type="noConversion"/>
  </si>
  <si>
    <t>勋章包(15级)</t>
    <phoneticPr fontId="3" type="noConversion"/>
  </si>
  <si>
    <t>勋章包(25级)</t>
    <phoneticPr fontId="3" type="noConversion"/>
  </si>
  <si>
    <t>勋章包(55级)</t>
    <phoneticPr fontId="3" type="noConversion"/>
  </si>
  <si>
    <t>护腕包(41级)</t>
    <phoneticPr fontId="3" type="noConversion"/>
  </si>
  <si>
    <t>绿色武器包</t>
    <phoneticPr fontId="3" type="noConversion"/>
  </si>
  <si>
    <t>戒指包(13级)</t>
    <phoneticPr fontId="3" type="noConversion"/>
  </si>
  <si>
    <t>绿色武器包(31级)</t>
    <phoneticPr fontId="3" type="noConversion"/>
  </si>
  <si>
    <t>绿色武器包(51级)</t>
    <phoneticPr fontId="3" type="noConversion"/>
  </si>
  <si>
    <t>商城购买</t>
    <phoneticPr fontId="3" type="noConversion"/>
  </si>
  <si>
    <t>鼹鼠(盔甲)</t>
    <phoneticPr fontId="3" type="noConversion"/>
  </si>
  <si>
    <t>熊猫(帽子)</t>
    <phoneticPr fontId="3" type="noConversion"/>
  </si>
  <si>
    <t>熊猫(眼镜)</t>
    <phoneticPr fontId="3" type="noConversion"/>
  </si>
  <si>
    <t>小飞龙</t>
    <phoneticPr fontId="3" type="noConversion"/>
  </si>
  <si>
    <t>兔子(粉)</t>
    <phoneticPr fontId="3" type="noConversion"/>
  </si>
  <si>
    <t>待定</t>
    <phoneticPr fontId="7" type="noConversion"/>
  </si>
  <si>
    <t>盟国召集令</t>
    <phoneticPr fontId="3" type="noConversion"/>
  </si>
  <si>
    <t>"coat\\mb_mc069"</t>
    <phoneticPr fontId="3" type="noConversion"/>
  </si>
  <si>
    <t>Q币</t>
    <phoneticPr fontId="3" type="noConversion"/>
  </si>
  <si>
    <t>微币</t>
    <phoneticPr fontId="3" type="noConversion"/>
  </si>
  <si>
    <t>商城限时出售</t>
    <phoneticPr fontId="3" type="noConversion"/>
  </si>
  <si>
    <t>商城购买</t>
    <phoneticPr fontId="3" type="noConversion"/>
  </si>
  <si>
    <t>兔子坐骑1</t>
    <phoneticPr fontId="3" type="noConversion"/>
  </si>
  <si>
    <t>兔子坐骑2</t>
    <phoneticPr fontId="3" type="noConversion"/>
  </si>
  <si>
    <t>草泥马3</t>
  </si>
  <si>
    <t>草泥马4</t>
  </si>
  <si>
    <t>草泥马5</t>
  </si>
  <si>
    <t>草泥马6</t>
  </si>
  <si>
    <t>待定</t>
    <phoneticPr fontId="3" type="noConversion"/>
  </si>
  <si>
    <t>猫咪告别信(蓝)</t>
    <phoneticPr fontId="3" type="noConversion"/>
  </si>
  <si>
    <t>猫咪告别信(粉)</t>
    <phoneticPr fontId="3" type="noConversion"/>
  </si>
  <si>
    <t>任务道具</t>
    <phoneticPr fontId="3" type="noConversion"/>
  </si>
  <si>
    <t>任务道具</t>
    <phoneticPr fontId="3" type="noConversion"/>
  </si>
  <si>
    <t>淘气海星</t>
    <phoneticPr fontId="3" type="noConversion"/>
  </si>
  <si>
    <t>副本道具1（副）</t>
    <phoneticPr fontId="3" type="noConversion"/>
  </si>
  <si>
    <t>副本道具2（副）</t>
    <phoneticPr fontId="3" type="noConversion"/>
  </si>
  <si>
    <t>副本道具3（副）</t>
    <phoneticPr fontId="3" type="noConversion"/>
  </si>
  <si>
    <t>猫的报恩(道具)</t>
    <phoneticPr fontId="3" type="noConversion"/>
  </si>
  <si>
    <t>猫的报恩(绑银)</t>
    <phoneticPr fontId="3" type="noConversion"/>
  </si>
  <si>
    <t>任务道具</t>
    <phoneticPr fontId="3" type="noConversion"/>
  </si>
  <si>
    <t>白狐</t>
    <phoneticPr fontId="3" type="noConversion"/>
  </si>
  <si>
    <t>青狐</t>
    <phoneticPr fontId="3" type="noConversion"/>
  </si>
  <si>
    <t>粉狐</t>
    <phoneticPr fontId="3" type="noConversion"/>
  </si>
  <si>
    <t>紫狐</t>
    <phoneticPr fontId="3" type="noConversion"/>
  </si>
  <si>
    <t>绿狐</t>
    <phoneticPr fontId="3" type="noConversion"/>
  </si>
  <si>
    <t>达芬奇随机任务中“浪漫情缘”概率获得</t>
    <phoneticPr fontId="3" type="noConversion"/>
  </si>
  <si>
    <t>白狐召唤器</t>
    <phoneticPr fontId="3" type="noConversion"/>
  </si>
  <si>
    <t>青狐召唤器</t>
    <phoneticPr fontId="3" type="noConversion"/>
  </si>
  <si>
    <t>粉狐召唤器</t>
    <phoneticPr fontId="3" type="noConversion"/>
  </si>
  <si>
    <t>绿狐召唤器</t>
    <phoneticPr fontId="3" type="noConversion"/>
  </si>
  <si>
    <t>紫狐召唤器</t>
    <phoneticPr fontId="3" type="noConversion"/>
  </si>
  <si>
    <t>达芬奇随机任务中“浪漫情缘”概率获得</t>
    <phoneticPr fontId="3" type="noConversion"/>
  </si>
  <si>
    <t>“达芬奇的秘密”任务获得</t>
  </si>
  <si>
    <t>“达芬奇的秘密”任务获得</t>
    <phoneticPr fontId="3" type="noConversion"/>
  </si>
  <si>
    <t>恋爱喵喵的宝箱</t>
    <phoneticPr fontId="3" type="noConversion"/>
  </si>
  <si>
    <t>招财喵喵的宝箱</t>
    <phoneticPr fontId="3" type="noConversion"/>
  </si>
  <si>
    <t>定要找到喵喵任务获得</t>
    <phoneticPr fontId="3" type="noConversion"/>
  </si>
  <si>
    <t>定要找到喵喵任务获得</t>
    <phoneticPr fontId="3" type="noConversion"/>
  </si>
  <si>
    <t>猫的报恩(经验)</t>
    <phoneticPr fontId="3" type="noConversion"/>
  </si>
  <si>
    <t>任务道具</t>
    <phoneticPr fontId="3" type="noConversion"/>
  </si>
  <si>
    <t>2级金刚钻礼包(5个)</t>
    <phoneticPr fontId="3" type="noConversion"/>
  </si>
  <si>
    <t>2级金刚钻礼包(8个)</t>
    <phoneticPr fontId="3" type="noConversion"/>
  </si>
  <si>
    <t>2级金刚钻礼包(10个)</t>
    <phoneticPr fontId="3" type="noConversion"/>
  </si>
  <si>
    <t>2级金刚钻礼包(15个)</t>
    <phoneticPr fontId="3" type="noConversion"/>
  </si>
  <si>
    <t>2级金刚钻礼包(25个)</t>
    <phoneticPr fontId="3" type="noConversion"/>
  </si>
  <si>
    <t>2级金刚钻礼包(40个)</t>
    <phoneticPr fontId="3" type="noConversion"/>
  </si>
  <si>
    <t>2级金刚钻礼包(60个)</t>
    <phoneticPr fontId="3" type="noConversion"/>
  </si>
  <si>
    <t>2级金刚钻礼包(80个)</t>
    <phoneticPr fontId="3" type="noConversion"/>
  </si>
  <si>
    <t>2级金刚钻礼包(100个)</t>
    <phoneticPr fontId="3" type="noConversion"/>
  </si>
  <si>
    <t>国家Boss、藏宝峡谷、组队争夺战</t>
    <phoneticPr fontId="3" type="noConversion"/>
  </si>
  <si>
    <t>BOSS卡片宝箱</t>
    <phoneticPr fontId="3" type="noConversion"/>
  </si>
  <si>
    <t>(烟)中国加油</t>
    <phoneticPr fontId="3" type="noConversion"/>
  </si>
  <si>
    <t>(烟)国家万岁！</t>
    <phoneticPr fontId="3" type="noConversion"/>
  </si>
  <si>
    <t>随机卷轴</t>
    <phoneticPr fontId="3" type="noConversion"/>
  </si>
  <si>
    <t>紫BOSS掉落</t>
    <phoneticPr fontId="3" type="noConversion"/>
  </si>
  <si>
    <t>四等宝石盒子</t>
    <phoneticPr fontId="3" type="noConversion"/>
  </si>
  <si>
    <t>五等宝石盒子</t>
    <phoneticPr fontId="3" type="noConversion"/>
  </si>
  <si>
    <t>三绿宝箱</t>
    <phoneticPr fontId="3" type="noConversion"/>
  </si>
  <si>
    <t>三等宝石盒子</t>
    <phoneticPr fontId="3" type="noConversion"/>
  </si>
  <si>
    <t>齐X小短裙1(女)</t>
    <phoneticPr fontId="3" type="noConversion"/>
  </si>
  <si>
    <t>齐X小短裙2(女)</t>
  </si>
  <si>
    <t>齐X小短裙3(女)</t>
  </si>
  <si>
    <t>齐X小短裙4(女)</t>
  </si>
  <si>
    <t>齐X小短裙5(女)</t>
  </si>
  <si>
    <t>乒乓球服(女)</t>
  </si>
  <si>
    <t>碎裂的晶果粉末</t>
    <phoneticPr fontId="3" type="noConversion"/>
  </si>
  <si>
    <t>碎裂的宝石粉末</t>
    <phoneticPr fontId="3" type="noConversion"/>
  </si>
  <si>
    <t>宝石粉末</t>
    <phoneticPr fontId="3" type="noConversion"/>
  </si>
  <si>
    <t>宝石分裂获得</t>
    <phoneticPr fontId="3" type="noConversion"/>
  </si>
  <si>
    <t>待定</t>
  </si>
  <si>
    <t>五卡合一大宝箱</t>
    <phoneticPr fontId="3" type="noConversion"/>
  </si>
  <si>
    <t>网吧活动获得</t>
    <phoneticPr fontId="3" type="noConversion"/>
  </si>
  <si>
    <t>淘宝超级玩家</t>
    <phoneticPr fontId="3" type="noConversion"/>
  </si>
  <si>
    <t>"8星"星星合金礼包</t>
    <phoneticPr fontId="3" type="noConversion"/>
  </si>
  <si>
    <t>"9星"星星合金礼包</t>
  </si>
  <si>
    <t>"10星"星星合金礼包</t>
  </si>
  <si>
    <t>"11星"星星合金礼包</t>
  </si>
  <si>
    <t>"12星"星星合金礼包</t>
  </si>
  <si>
    <t>"13星"星星合金礼包</t>
  </si>
  <si>
    <t>文洛克</t>
    <phoneticPr fontId="3" type="noConversion"/>
  </si>
  <si>
    <t>文洛克召唤器</t>
    <phoneticPr fontId="3" type="noConversion"/>
  </si>
  <si>
    <t>奥运入场服（男）</t>
    <phoneticPr fontId="3" type="noConversion"/>
  </si>
  <si>
    <t>奥运入场服（女）</t>
    <phoneticPr fontId="3" type="noConversion"/>
  </si>
  <si>
    <t>YY四周年活动获得</t>
    <phoneticPr fontId="3" type="noConversion"/>
  </si>
  <si>
    <t>商城购买</t>
    <phoneticPr fontId="3" type="noConversion"/>
  </si>
  <si>
    <t>文洛克(王)</t>
    <phoneticPr fontId="3" type="noConversion"/>
  </si>
  <si>
    <t>战士奥运幻化</t>
    <phoneticPr fontId="3" type="noConversion"/>
  </si>
  <si>
    <t>魔刃奥运幻化</t>
    <phoneticPr fontId="3" type="noConversion"/>
  </si>
  <si>
    <t>枪手奥运幻化</t>
    <phoneticPr fontId="3" type="noConversion"/>
  </si>
  <si>
    <t>魔炮奥运幻化</t>
    <phoneticPr fontId="3" type="noConversion"/>
  </si>
  <si>
    <t>术士奥运幻化</t>
    <phoneticPr fontId="3" type="noConversion"/>
  </si>
  <si>
    <t>随身商店购买</t>
    <phoneticPr fontId="7" type="noConversion"/>
  </si>
  <si>
    <t>奥运活动获得</t>
    <phoneticPr fontId="3" type="noConversion"/>
  </si>
  <si>
    <t>奥运专属紫色宠物文洛克(王)礼盒</t>
    <phoneticPr fontId="3" type="noConversion"/>
  </si>
  <si>
    <t>伦敦奥运会活动获得</t>
    <phoneticPr fontId="3" type="noConversion"/>
  </si>
  <si>
    <t>"equipment\\Weapon_Sword_012"</t>
    <phoneticPr fontId="3" type="noConversion"/>
  </si>
  <si>
    <t>"equipment\\Weapon_Knife_012"</t>
    <phoneticPr fontId="3" type="noConversion"/>
  </si>
  <si>
    <t>"equipment\\Weapon_Gun_012"</t>
    <phoneticPr fontId="3" type="noConversion"/>
  </si>
  <si>
    <t>"equipment\\Weapon_Cann_012"</t>
    <phoneticPr fontId="3" type="noConversion"/>
  </si>
  <si>
    <t>"equipment\\Weapon_Mage_012"</t>
    <phoneticPr fontId="3" type="noConversion"/>
  </si>
  <si>
    <t>"equipment\\Weapon_Stuff_012"</t>
    <phoneticPr fontId="3" type="noConversion"/>
  </si>
  <si>
    <t>乒乓球服(男)</t>
    <phoneticPr fontId="3" type="noConversion"/>
  </si>
  <si>
    <t>通用逆天药剂</t>
    <phoneticPr fontId="3" type="noConversion"/>
  </si>
  <si>
    <t>星星合金礼盒</t>
    <phoneticPr fontId="3" type="noConversion"/>
  </si>
  <si>
    <t>斗气石礼盒</t>
    <phoneticPr fontId="3" type="noConversion"/>
  </si>
  <si>
    <t>1-4等金刚钻</t>
    <phoneticPr fontId="3" type="noConversion"/>
  </si>
  <si>
    <t>高级星星合金礼盒</t>
    <phoneticPr fontId="3" type="noConversion"/>
  </si>
  <si>
    <t>"5星"星星合金礼包</t>
    <phoneticPr fontId="3" type="noConversion"/>
  </si>
  <si>
    <t>"6星"星星合金礼包</t>
    <phoneticPr fontId="3" type="noConversion"/>
  </si>
  <si>
    <t>"7星"星星合金礼包</t>
    <phoneticPr fontId="3" type="noConversion"/>
  </si>
  <si>
    <t>任务获得</t>
    <phoneticPr fontId="3" type="noConversion"/>
  </si>
  <si>
    <t>伦敦奥运会活动获得</t>
    <phoneticPr fontId="3" type="noConversion"/>
  </si>
  <si>
    <t>绑银上限清除卡</t>
    <phoneticPr fontId="3" type="noConversion"/>
  </si>
  <si>
    <t>完美绿装宝箱</t>
    <phoneticPr fontId="3" type="noConversion"/>
  </si>
  <si>
    <t>5星完美绿装宝箱</t>
    <phoneticPr fontId="3" type="noConversion"/>
  </si>
  <si>
    <t>耐久度</t>
    <phoneticPr fontId="3" type="noConversion"/>
  </si>
  <si>
    <t>神秘道具</t>
    <phoneticPr fontId="3" type="noConversion"/>
  </si>
  <si>
    <t>猫女</t>
    <phoneticPr fontId="3" type="noConversion"/>
  </si>
  <si>
    <t>七夕宠</t>
    <phoneticPr fontId="3" type="noConversion"/>
  </si>
  <si>
    <t>传说中的猪</t>
    <phoneticPr fontId="3" type="noConversion"/>
  </si>
  <si>
    <t>羽翼幻化（火箭熊）</t>
    <phoneticPr fontId="3" type="noConversion"/>
  </si>
  <si>
    <t>"equipment\\Male_Back_001"</t>
    <phoneticPr fontId="3" type="noConversion"/>
  </si>
  <si>
    <t>"equipment\\Wing_003"</t>
    <phoneticPr fontId="3" type="noConversion"/>
  </si>
  <si>
    <t>50点声望券</t>
    <phoneticPr fontId="3" type="noConversion"/>
  </si>
  <si>
    <t>宝箱获得</t>
    <phoneticPr fontId="3" type="noConversion"/>
  </si>
  <si>
    <t>宝箱获得</t>
    <phoneticPr fontId="7" type="noConversion"/>
  </si>
  <si>
    <t>双子圣衣(男)</t>
    <phoneticPr fontId="3" type="noConversion"/>
  </si>
  <si>
    <t>巨蟹圣衣(男)</t>
    <phoneticPr fontId="3" type="noConversion"/>
  </si>
  <si>
    <t>狮子圣衣(男)</t>
    <phoneticPr fontId="3" type="noConversion"/>
  </si>
  <si>
    <t>金牛圣衣(男)</t>
    <phoneticPr fontId="3" type="noConversion"/>
  </si>
  <si>
    <t>射手圣衣(男)</t>
    <phoneticPr fontId="3" type="noConversion"/>
  </si>
  <si>
    <t>白羊圣衣(男)</t>
    <phoneticPr fontId="3" type="noConversion"/>
  </si>
  <si>
    <t>处女圣衣(男)</t>
    <phoneticPr fontId="3" type="noConversion"/>
  </si>
  <si>
    <t>魔羯圣衣(男)</t>
    <phoneticPr fontId="3" type="noConversion"/>
  </si>
  <si>
    <t>双鱼圣衣(男)</t>
    <phoneticPr fontId="3" type="noConversion"/>
  </si>
  <si>
    <t>水瓶圣衣(男)</t>
    <phoneticPr fontId="3" type="noConversion"/>
  </si>
  <si>
    <t>天平圣衣(男)</t>
    <phoneticPr fontId="3" type="noConversion"/>
  </si>
  <si>
    <t>天蝎圣衣(男)</t>
    <phoneticPr fontId="3" type="noConversion"/>
  </si>
  <si>
    <t>双子圣衣(女)</t>
    <phoneticPr fontId="3" type="noConversion"/>
  </si>
  <si>
    <t>巨蟹圣衣(女)</t>
    <phoneticPr fontId="3" type="noConversion"/>
  </si>
  <si>
    <t>狮子圣衣(女)</t>
    <phoneticPr fontId="3" type="noConversion"/>
  </si>
  <si>
    <t>金牛圣衣(女)</t>
    <phoneticPr fontId="3" type="noConversion"/>
  </si>
  <si>
    <t>射手圣衣(女)</t>
    <phoneticPr fontId="3" type="noConversion"/>
  </si>
  <si>
    <t>白羊圣衣(女)</t>
    <phoneticPr fontId="3" type="noConversion"/>
  </si>
  <si>
    <t>处女圣衣(女)</t>
    <phoneticPr fontId="3" type="noConversion"/>
  </si>
  <si>
    <t>魔羯圣衣(女)</t>
    <phoneticPr fontId="3" type="noConversion"/>
  </si>
  <si>
    <t>双鱼圣衣(女)</t>
    <phoneticPr fontId="3" type="noConversion"/>
  </si>
  <si>
    <t>水瓶圣衣(女)</t>
    <phoneticPr fontId="3" type="noConversion"/>
  </si>
  <si>
    <t>天平圣衣(女)</t>
    <phoneticPr fontId="3" type="noConversion"/>
  </si>
  <si>
    <t>天蝎圣衣(女)</t>
    <phoneticPr fontId="3" type="noConversion"/>
  </si>
  <si>
    <t>翅膀幻化</t>
    <phoneticPr fontId="3" type="noConversion"/>
  </si>
  <si>
    <t>"equipment\\Wing_004"</t>
    <phoneticPr fontId="3" type="noConversion"/>
  </si>
  <si>
    <t>奇幻球</t>
    <phoneticPr fontId="3" type="noConversion"/>
  </si>
  <si>
    <t>潜力之印</t>
    <phoneticPr fontId="3" type="noConversion"/>
  </si>
  <si>
    <t>测试用宠物时装</t>
    <phoneticPr fontId="3" type="noConversion"/>
  </si>
  <si>
    <t>战士战斗姿态</t>
  </si>
  <si>
    <t>强力挥击</t>
  </si>
  <si>
    <t>横扫刀刃</t>
  </si>
  <si>
    <t>旋风螺旋斩</t>
  </si>
  <si>
    <t>狂野大叫</t>
  </si>
  <si>
    <t>钝击</t>
  </si>
  <si>
    <t>巨刃跳劈</t>
  </si>
  <si>
    <t>英勇冲锋</t>
  </si>
  <si>
    <t>战栗嘲讽</t>
  </si>
  <si>
    <t>雷霆万钧</t>
  </si>
  <si>
    <t>战神附体</t>
  </si>
  <si>
    <t>能量壁垒</t>
  </si>
  <si>
    <t>战士之魂</t>
  </si>
  <si>
    <t>战斗意志</t>
  </si>
  <si>
    <t>魔刃战斗姿态</t>
  </si>
  <si>
    <t>刺杀</t>
  </si>
  <si>
    <t>连刺</t>
  </si>
  <si>
    <t>反戈</t>
  </si>
  <si>
    <t>涂毒</t>
  </si>
  <si>
    <t>疾跑</t>
  </si>
  <si>
    <t>残像闪烁</t>
  </si>
  <si>
    <t>幻影闪避</t>
  </si>
  <si>
    <t>精神燃烧</t>
  </si>
  <si>
    <t>一击必杀</t>
  </si>
  <si>
    <t>影子战术</t>
  </si>
  <si>
    <t>战术隐藏</t>
  </si>
  <si>
    <t>解除装置</t>
  </si>
  <si>
    <t>聚气连击</t>
  </si>
  <si>
    <t>易容间谍</t>
  </si>
  <si>
    <t>骑战一体</t>
  </si>
  <si>
    <t>枪手战斗姿态</t>
  </si>
  <si>
    <t>精准射击</t>
  </si>
  <si>
    <t>穿甲弹</t>
  </si>
  <si>
    <t>狂热扫射</t>
  </si>
  <si>
    <t xml:space="preserve">瞄准标记 </t>
  </si>
  <si>
    <t>致命要害</t>
  </si>
  <si>
    <t>坚冰子弹</t>
  </si>
  <si>
    <t>磁力场</t>
  </si>
  <si>
    <t>疯狂射杀</t>
  </si>
  <si>
    <t>封闭射击</t>
  </si>
  <si>
    <t>爆头狙杀</t>
  </si>
  <si>
    <t>照明弹</t>
  </si>
  <si>
    <t>装死</t>
  </si>
  <si>
    <t>精神集中</t>
  </si>
  <si>
    <t>紧急撤退</t>
  </si>
  <si>
    <t>魔炮战斗姿态</t>
  </si>
  <si>
    <t>榴弹火炮</t>
  </si>
  <si>
    <t>炮弹冲击</t>
  </si>
  <si>
    <t>火焰风暴</t>
  </si>
  <si>
    <t>装备改良</t>
  </si>
  <si>
    <t>热能装甲</t>
  </si>
  <si>
    <t>定时炸弹</t>
  </si>
  <si>
    <t>闪电炮塔</t>
  </si>
  <si>
    <t>焚天怒焰</t>
  </si>
  <si>
    <t>聚能火炮</t>
  </si>
  <si>
    <t>自爆</t>
  </si>
  <si>
    <t>遥控飞车</t>
  </si>
  <si>
    <t>火力融合</t>
  </si>
  <si>
    <t>熔岩附体</t>
  </si>
  <si>
    <t>元素：闪电</t>
  </si>
  <si>
    <t>元素：冰霜</t>
  </si>
  <si>
    <t>元素：飓风</t>
  </si>
  <si>
    <t>虚弱之咒</t>
  </si>
  <si>
    <t>瘟疫之咒</t>
  </si>
  <si>
    <t>静默之咒</t>
  </si>
  <si>
    <t>重力之咒</t>
  </si>
  <si>
    <t>心灵感应</t>
  </si>
  <si>
    <t>空间瞬移</t>
  </si>
  <si>
    <t>能量转换</t>
  </si>
  <si>
    <t>时空撕裂</t>
  </si>
  <si>
    <t>生命汲取</t>
  </si>
  <si>
    <t>牧师战斗姿态</t>
  </si>
  <si>
    <t>病毒</t>
  </si>
  <si>
    <t>燃烧电波</t>
  </si>
  <si>
    <t>净化药剂</t>
  </si>
  <si>
    <t>强力绷带</t>
  </si>
  <si>
    <t>回生针剂</t>
  </si>
  <si>
    <t>救赎启示</t>
  </si>
  <si>
    <t>精神恢复</t>
  </si>
  <si>
    <t>兴奋药剂</t>
  </si>
  <si>
    <t>终极防护罩</t>
  </si>
  <si>
    <t>变形药水</t>
  </si>
  <si>
    <t>天然抗体</t>
  </si>
  <si>
    <t>生命援护</t>
  </si>
  <si>
    <t>强化伤害针剂</t>
  </si>
  <si>
    <t>隐身药剂</t>
  </si>
  <si>
    <t>恐惧之咒</t>
    <phoneticPr fontId="3" type="noConversion"/>
  </si>
  <si>
    <t>时空传送阵</t>
  </si>
  <si>
    <t>宠物技能提取剂</t>
    <phoneticPr fontId="3" type="noConversion"/>
  </si>
  <si>
    <t>随身商店购买、活动获得</t>
    <phoneticPr fontId="3" type="noConversion"/>
  </si>
  <si>
    <t>宠物技能卡</t>
    <phoneticPr fontId="3" type="noConversion"/>
  </si>
  <si>
    <t>提取宠物技能</t>
    <phoneticPr fontId="3" type="noConversion"/>
  </si>
  <si>
    <t>大类型</t>
    <phoneticPr fontId="3" type="noConversion"/>
  </si>
  <si>
    <t>拍卖类型</t>
    <phoneticPr fontId="3" type="noConversion"/>
  </si>
  <si>
    <t>类型编号</t>
    <phoneticPr fontId="3" type="noConversion"/>
  </si>
  <si>
    <t>武器</t>
    <phoneticPr fontId="3" type="noConversion"/>
  </si>
  <si>
    <t>战士</t>
    <phoneticPr fontId="3" type="noConversion"/>
  </si>
  <si>
    <t>特工</t>
    <phoneticPr fontId="3" type="noConversion"/>
  </si>
  <si>
    <t>狙击</t>
    <phoneticPr fontId="3" type="noConversion"/>
  </si>
  <si>
    <t>爆破</t>
    <phoneticPr fontId="3" type="noConversion"/>
  </si>
  <si>
    <t>行者</t>
    <phoneticPr fontId="3" type="noConversion"/>
  </si>
  <si>
    <t>医生</t>
    <phoneticPr fontId="3" type="noConversion"/>
  </si>
  <si>
    <t>攻击装备</t>
    <phoneticPr fontId="3" type="noConversion"/>
  </si>
  <si>
    <t>项链</t>
    <phoneticPr fontId="3" type="noConversion"/>
  </si>
  <si>
    <t>勋章</t>
    <phoneticPr fontId="3" type="noConversion"/>
  </si>
  <si>
    <t>戒指</t>
    <phoneticPr fontId="3" type="noConversion"/>
  </si>
  <si>
    <t>防御装备</t>
    <phoneticPr fontId="3" type="noConversion"/>
  </si>
  <si>
    <t>衣服</t>
    <phoneticPr fontId="3" type="noConversion"/>
  </si>
  <si>
    <t>帽子</t>
    <phoneticPr fontId="3" type="noConversion"/>
  </si>
  <si>
    <t>鞋子</t>
    <phoneticPr fontId="3" type="noConversion"/>
  </si>
  <si>
    <t>护腕</t>
    <phoneticPr fontId="3" type="noConversion"/>
  </si>
  <si>
    <t>衬衣</t>
    <phoneticPr fontId="3" type="noConversion"/>
  </si>
  <si>
    <t>腰带</t>
    <phoneticPr fontId="3" type="noConversion"/>
  </si>
  <si>
    <t>坐骑</t>
    <phoneticPr fontId="3" type="noConversion"/>
  </si>
  <si>
    <t>坐骑碎片</t>
    <phoneticPr fontId="3" type="noConversion"/>
  </si>
  <si>
    <t>坐骑纹章</t>
    <phoneticPr fontId="3" type="noConversion"/>
  </si>
  <si>
    <t>骑魂</t>
    <phoneticPr fontId="3" type="noConversion"/>
  </si>
  <si>
    <t>宝石材料</t>
    <phoneticPr fontId="3" type="noConversion"/>
  </si>
  <si>
    <t>幸运宝石</t>
    <phoneticPr fontId="3" type="noConversion"/>
  </si>
  <si>
    <t>鉴定宝石</t>
    <phoneticPr fontId="3" type="noConversion"/>
  </si>
  <si>
    <t>金刚钻</t>
    <phoneticPr fontId="3" type="noConversion"/>
  </si>
  <si>
    <t>镶嵌宝石</t>
    <phoneticPr fontId="3" type="noConversion"/>
  </si>
  <si>
    <t>高级道具</t>
    <phoneticPr fontId="3" type="noConversion"/>
  </si>
  <si>
    <t>卡片</t>
    <phoneticPr fontId="3" type="noConversion"/>
  </si>
  <si>
    <t>宝物</t>
    <phoneticPr fontId="3" type="noConversion"/>
  </si>
  <si>
    <t>星星合金</t>
    <phoneticPr fontId="3" type="noConversion"/>
  </si>
  <si>
    <t>生活技能</t>
    <phoneticPr fontId="3" type="noConversion"/>
  </si>
  <si>
    <t>矿石药材</t>
    <phoneticPr fontId="3" type="noConversion"/>
  </si>
  <si>
    <t>仪器制造</t>
    <phoneticPr fontId="3" type="noConversion"/>
  </si>
  <si>
    <t>药食制造</t>
    <phoneticPr fontId="3" type="noConversion"/>
  </si>
  <si>
    <t>杂物</t>
    <phoneticPr fontId="3" type="noConversion"/>
  </si>
  <si>
    <t>地上采集</t>
    <phoneticPr fontId="3" type="noConversion"/>
  </si>
  <si>
    <t>猎命师手札</t>
    <phoneticPr fontId="3" type="noConversion"/>
  </si>
  <si>
    <t>舞票</t>
    <phoneticPr fontId="3" type="noConversion"/>
  </si>
  <si>
    <t>藏宝图碎片</t>
    <phoneticPr fontId="3" type="noConversion"/>
  </si>
  <si>
    <t>速递通行证</t>
    <phoneticPr fontId="3" type="noConversion"/>
  </si>
  <si>
    <t>远征通行证</t>
    <phoneticPr fontId="3" type="noConversion"/>
  </si>
  <si>
    <t>钓鱼卡</t>
    <phoneticPr fontId="3" type="noConversion"/>
  </si>
  <si>
    <t>寻宝道具</t>
    <phoneticPr fontId="3" type="noConversion"/>
  </si>
  <si>
    <t>背包</t>
    <phoneticPr fontId="3" type="noConversion"/>
  </si>
  <si>
    <t>封印经验药</t>
    <phoneticPr fontId="3" type="noConversion"/>
  </si>
  <si>
    <t>神器宝箱碎片</t>
    <phoneticPr fontId="3" type="noConversion"/>
  </si>
  <si>
    <t>活动道具</t>
    <phoneticPr fontId="3" type="noConversion"/>
  </si>
  <si>
    <t>赏金卷轴</t>
    <phoneticPr fontId="3" type="noConversion"/>
  </si>
  <si>
    <t>远征卷轴</t>
    <phoneticPr fontId="3" type="noConversion"/>
  </si>
  <si>
    <t>生存卷轴</t>
    <phoneticPr fontId="3" type="noConversion"/>
  </si>
  <si>
    <t>羽翼</t>
    <phoneticPr fontId="3" type="noConversion"/>
  </si>
  <si>
    <t>羽灵</t>
    <phoneticPr fontId="3" type="noConversion"/>
  </si>
  <si>
    <t>翼魂</t>
    <phoneticPr fontId="3" type="noConversion"/>
  </si>
  <si>
    <t>宠物</t>
    <phoneticPr fontId="3" type="noConversion"/>
  </si>
  <si>
    <t>潜力之印</t>
    <phoneticPr fontId="3" type="noConversion"/>
  </si>
  <si>
    <t>宠物技能卡</t>
    <phoneticPr fontId="3" type="noConversion"/>
  </si>
  <si>
    <t>技能提取卡</t>
    <phoneticPr fontId="3" type="noConversion"/>
  </si>
  <si>
    <t>女神经验赐福</t>
    <phoneticPr fontId="3" type="noConversion"/>
  </si>
  <si>
    <t>时装礼包</t>
    <phoneticPr fontId="3" type="noConversion"/>
  </si>
  <si>
    <t>宠物礼包</t>
    <phoneticPr fontId="3" type="noConversion"/>
  </si>
  <si>
    <t>高级生命精华(圣)</t>
    <phoneticPr fontId="3" type="noConversion"/>
  </si>
  <si>
    <t>高级生命精华(超)合成获得</t>
    <phoneticPr fontId="3" type="noConversion"/>
  </si>
  <si>
    <t>术士战斗姿态</t>
    <phoneticPr fontId="3" type="noConversion"/>
  </si>
  <si>
    <t>火凤守护</t>
    <phoneticPr fontId="3" type="noConversion"/>
  </si>
  <si>
    <t>勇者之盾</t>
    <phoneticPr fontId="3" type="noConversion"/>
  </si>
  <si>
    <t>纹章</t>
    <phoneticPr fontId="3" type="noConversion"/>
  </si>
  <si>
    <t>骑魂谷地图的怪物掉落</t>
    <phoneticPr fontId="3" type="noConversion"/>
  </si>
  <si>
    <t>测试道具</t>
    <phoneticPr fontId="3" type="noConversion"/>
  </si>
  <si>
    <t>测试7天时装</t>
    <phoneticPr fontId="3" type="noConversion"/>
  </si>
  <si>
    <t>"equipment\\Wing_003"</t>
    <phoneticPr fontId="3" type="noConversion"/>
  </si>
  <si>
    <t>完美绿色礼包</t>
    <phoneticPr fontId="3" type="noConversion"/>
  </si>
  <si>
    <t>活动奖励</t>
    <phoneticPr fontId="3" type="noConversion"/>
  </si>
  <si>
    <t>心如止水</t>
    <phoneticPr fontId="3" type="noConversion"/>
  </si>
  <si>
    <t>凝神聚气</t>
    <phoneticPr fontId="3" type="noConversion"/>
  </si>
  <si>
    <t>术神分身</t>
    <phoneticPr fontId="3" type="noConversion"/>
  </si>
  <si>
    <t>最牛指挥奖</t>
    <phoneticPr fontId="3" type="noConversion"/>
  </si>
  <si>
    <t>传奇指挥奖</t>
    <phoneticPr fontId="3" type="noConversion"/>
  </si>
  <si>
    <t>激情指挥奖</t>
    <phoneticPr fontId="3" type="noConversion"/>
  </si>
  <si>
    <t>最囧指挥奖</t>
    <phoneticPr fontId="3" type="noConversion"/>
  </si>
  <si>
    <t>最牛指挥称号</t>
    <phoneticPr fontId="3" type="noConversion"/>
  </si>
  <si>
    <t>传奇指挥称号</t>
    <phoneticPr fontId="3" type="noConversion"/>
  </si>
  <si>
    <t>激情指挥称号</t>
    <phoneticPr fontId="3" type="noConversion"/>
  </si>
  <si>
    <t>最囧指挥称号</t>
    <phoneticPr fontId="3" type="noConversion"/>
  </si>
  <si>
    <t>活动奖励</t>
    <phoneticPr fontId="3" type="noConversion"/>
  </si>
  <si>
    <t>射手之魂</t>
    <phoneticPr fontId="3" type="noConversion"/>
  </si>
  <si>
    <t>飞火流星</t>
    <phoneticPr fontId="3" type="noConversion"/>
  </si>
  <si>
    <t>追风之翼</t>
    <phoneticPr fontId="3" type="noConversion"/>
  </si>
  <si>
    <t>坚岩金刚狼</t>
    <phoneticPr fontId="3" type="noConversion"/>
  </si>
  <si>
    <t>迷雾迅捷豹</t>
  </si>
  <si>
    <t>饕餮之狂魔</t>
    <phoneticPr fontId="3" type="noConversion"/>
  </si>
  <si>
    <t>妒忌之魅魔</t>
    <phoneticPr fontId="3" type="noConversion"/>
  </si>
  <si>
    <t>诱惑之塞壬</t>
    <phoneticPr fontId="3" type="noConversion"/>
  </si>
  <si>
    <t>傲慢之甲魂</t>
    <phoneticPr fontId="3" type="noConversion"/>
  </si>
  <si>
    <t>贪婪之妖精</t>
    <phoneticPr fontId="3" type="noConversion"/>
  </si>
  <si>
    <t>残霞紫翼鸠</t>
    <phoneticPr fontId="3" type="noConversion"/>
  </si>
  <si>
    <t>功夫熊猫</t>
    <phoneticPr fontId="3" type="noConversion"/>
  </si>
  <si>
    <t>旅行松鼠</t>
    <phoneticPr fontId="3" type="noConversion"/>
  </si>
  <si>
    <t>欢乐谷捕捉</t>
    <phoneticPr fontId="3" type="noConversion"/>
  </si>
  <si>
    <t>遥控指挥棒</t>
    <phoneticPr fontId="3" type="noConversion"/>
  </si>
  <si>
    <t>欢乐谷</t>
  </si>
  <si>
    <t>欢乐谷</t>
    <phoneticPr fontId="3" type="noConversion"/>
  </si>
  <si>
    <t>宠物界面“封印”宠物可获得</t>
    <phoneticPr fontId="3" type="noConversion"/>
  </si>
  <si>
    <t>银河苍麟</t>
    <phoneticPr fontId="3" type="noConversion"/>
  </si>
  <si>
    <t>90级逆天药剂</t>
    <phoneticPr fontId="3" type="noConversion"/>
  </si>
  <si>
    <t>里程碑(超)</t>
    <phoneticPr fontId="3" type="noConversion"/>
  </si>
  <si>
    <t>活动道具</t>
    <phoneticPr fontId="3" type="noConversion"/>
  </si>
  <si>
    <t>称号：飞星传恨</t>
    <phoneticPr fontId="3" type="noConversion"/>
  </si>
  <si>
    <t>称号：纤云弄巧</t>
    <phoneticPr fontId="3" type="noConversion"/>
  </si>
  <si>
    <t>纤云羽衣（女）</t>
    <phoneticPr fontId="3" type="noConversion"/>
  </si>
  <si>
    <t>飞星战甲（男）</t>
    <phoneticPr fontId="3" type="noConversion"/>
  </si>
  <si>
    <t>商城出售</t>
    <phoneticPr fontId="3" type="noConversion"/>
  </si>
  <si>
    <t>佳期如梦（幻）</t>
    <phoneticPr fontId="3" type="noConversion"/>
  </si>
  <si>
    <t>柔情似水（幻）</t>
    <phoneticPr fontId="3" type="noConversion"/>
  </si>
  <si>
    <t>战神·白（幻）</t>
  </si>
  <si>
    <t>战神·蓝（幻）</t>
  </si>
  <si>
    <t>战神·黄（幻）</t>
  </si>
  <si>
    <t>战神·绿（幻）</t>
  </si>
  <si>
    <t>战神·紫（幻）</t>
  </si>
  <si>
    <t>魔神·白（幻）</t>
  </si>
  <si>
    <t>魔神·蓝（幻）</t>
  </si>
  <si>
    <t>魔神·黄（幻）</t>
  </si>
  <si>
    <t>魔神·绿（幻）</t>
  </si>
  <si>
    <t>魔神·紫（幻）</t>
  </si>
  <si>
    <t>枪神·白（幻）</t>
  </si>
  <si>
    <t>枪神·蓝（幻）</t>
  </si>
  <si>
    <t>枪神·黄（幻）</t>
  </si>
  <si>
    <t>枪神·绿（幻）</t>
  </si>
  <si>
    <t>枪神·紫（幻）</t>
  </si>
  <si>
    <t>术神·白（幻）</t>
  </si>
  <si>
    <t>术神·蓝（幻）</t>
  </si>
  <si>
    <t>术神·黄（幻）</t>
  </si>
  <si>
    <t>术神·绿（幻）</t>
  </si>
  <si>
    <t>术神·紫（幻）</t>
  </si>
  <si>
    <t>牧神·白（幻）</t>
  </si>
  <si>
    <t>牧神·蓝（幻）</t>
  </si>
  <si>
    <t>牧神·黄（幻）</t>
  </si>
  <si>
    <t>牧神·绿（幻）</t>
  </si>
  <si>
    <t>牧神·紫（幻）</t>
  </si>
  <si>
    <t>炮神·白（幻）</t>
  </si>
  <si>
    <t>炮神·蓝（幻）</t>
  </si>
  <si>
    <t>炮神·黄（幻）</t>
  </si>
  <si>
    <t>炮神·绿（幻）</t>
  </si>
  <si>
    <t>炮神·紫（幻）</t>
  </si>
  <si>
    <t>羽翼幻化（幻）</t>
    <phoneticPr fontId="3" type="noConversion"/>
  </si>
  <si>
    <t>“飞星战甲”套装</t>
    <phoneticPr fontId="3" type="noConversion"/>
  </si>
  <si>
    <t>“纤云羽衣”套装</t>
    <phoneticPr fontId="3" type="noConversion"/>
  </si>
  <si>
    <t>双人坐骑</t>
    <phoneticPr fontId="3" type="noConversion"/>
  </si>
  <si>
    <t>熊猫时装</t>
    <phoneticPr fontId="3" type="noConversion"/>
  </si>
  <si>
    <t>活动获得</t>
    <phoneticPr fontId="3" type="noConversion"/>
  </si>
  <si>
    <t>七夕巧果盒</t>
    <phoneticPr fontId="3" type="noConversion"/>
  </si>
  <si>
    <t>七夕装饰盒</t>
    <phoneticPr fontId="3" type="noConversion"/>
  </si>
  <si>
    <t>老虎巧果</t>
    <phoneticPr fontId="3" type="noConversion"/>
  </si>
  <si>
    <t>猫咪巧果</t>
    <phoneticPr fontId="3" type="noConversion"/>
  </si>
  <si>
    <t>桃子巧果</t>
    <phoneticPr fontId="3" type="noConversion"/>
  </si>
  <si>
    <t>粉色气球</t>
    <phoneticPr fontId="3" type="noConversion"/>
  </si>
  <si>
    <t>黄色气球</t>
    <phoneticPr fontId="3" type="noConversion"/>
  </si>
  <si>
    <t>中国结</t>
    <phoneticPr fontId="3" type="noConversion"/>
  </si>
  <si>
    <t>马傻拉帝</t>
    <phoneticPr fontId="3" type="noConversion"/>
  </si>
  <si>
    <t>草泥马2</t>
    <phoneticPr fontId="3" type="noConversion"/>
  </si>
  <si>
    <t>马傻啦~弟(黄)</t>
    <phoneticPr fontId="3" type="noConversion"/>
  </si>
  <si>
    <t>马傻啦~弟(绿)</t>
    <phoneticPr fontId="3" type="noConversion"/>
  </si>
  <si>
    <t>马傻啦~弟(红)</t>
    <phoneticPr fontId="3" type="noConversion"/>
  </si>
  <si>
    <t>马傻啦~弟(紫)</t>
    <phoneticPr fontId="3" type="noConversion"/>
  </si>
  <si>
    <t>马傻啦~弟(青)</t>
    <phoneticPr fontId="3" type="noConversion"/>
  </si>
  <si>
    <t>马傻啦~弟(蓝)</t>
    <phoneticPr fontId="3" type="noConversion"/>
  </si>
  <si>
    <t>银烛秋光（幻）</t>
    <phoneticPr fontId="3" type="noConversion"/>
  </si>
  <si>
    <t>圣石</t>
  </si>
  <si>
    <t>圣石碎片</t>
    <phoneticPr fontId="3" type="noConversion"/>
  </si>
  <si>
    <t>哲人石</t>
    <phoneticPr fontId="3" type="noConversion"/>
  </si>
  <si>
    <t>圣石物攻</t>
    <phoneticPr fontId="3" type="noConversion"/>
  </si>
  <si>
    <t>圣石魔攻</t>
    <phoneticPr fontId="3" type="noConversion"/>
  </si>
  <si>
    <t>圣石物防</t>
    <phoneticPr fontId="3" type="noConversion"/>
  </si>
  <si>
    <t>圣石魔防</t>
    <phoneticPr fontId="3" type="noConversion"/>
  </si>
  <si>
    <t>圣石血量</t>
    <phoneticPr fontId="3" type="noConversion"/>
  </si>
  <si>
    <t>炼金</t>
    <phoneticPr fontId="3" type="noConversion"/>
  </si>
  <si>
    <t>纤云羽衣（粉）</t>
    <phoneticPr fontId="3" type="noConversion"/>
  </si>
  <si>
    <t>100炼金材料券</t>
    <phoneticPr fontId="3" type="noConversion"/>
  </si>
  <si>
    <t>炼金材料</t>
    <phoneticPr fontId="3" type="noConversion"/>
  </si>
  <si>
    <t>传奇烙印(120级)</t>
    <phoneticPr fontId="3" type="noConversion"/>
  </si>
  <si>
    <t>传奇烙印(130级)</t>
  </si>
  <si>
    <t>传奇烙印(140级)</t>
  </si>
  <si>
    <t>宠物幻化</t>
    <phoneticPr fontId="3" type="noConversion"/>
  </si>
  <si>
    <t>商城出售</t>
    <phoneticPr fontId="3" type="noConversion"/>
  </si>
  <si>
    <t>炼金过程中的失败品，形成了圣石的碎片，只能卖出换取炼金材料</t>
    <phoneticPr fontId="3" type="noConversion"/>
  </si>
  <si>
    <t>圣石</t>
    <phoneticPr fontId="3" type="noConversion"/>
  </si>
  <si>
    <t>炼金过程中意外获得的宝石，可以融化为魔法阵增加3000点能量</t>
    <phoneticPr fontId="3" type="noConversion"/>
  </si>
  <si>
    <t>僵尸林正英</t>
    <phoneticPr fontId="3" type="noConversion"/>
  </si>
  <si>
    <t>僵尸林正英</t>
    <phoneticPr fontId="3" type="noConversion"/>
  </si>
  <si>
    <t>生存卷轴(110级)</t>
    <phoneticPr fontId="3" type="noConversion"/>
  </si>
  <si>
    <t>生存卷轴(120级)</t>
    <phoneticPr fontId="3" type="noConversion"/>
  </si>
  <si>
    <t>生存卷轴(130级)</t>
  </si>
  <si>
    <t>生存卷轴(140级)</t>
  </si>
  <si>
    <t>生存卷轴(150级)</t>
  </si>
  <si>
    <t>圣石(纯物攻)</t>
    <phoneticPr fontId="3" type="noConversion"/>
  </si>
  <si>
    <t>圣石(主物攻)(物防)</t>
    <phoneticPr fontId="3" type="noConversion"/>
  </si>
  <si>
    <t>圣石(主物攻)(血量)</t>
    <phoneticPr fontId="3" type="noConversion"/>
  </si>
  <si>
    <t>圣石(主物防)(物攻)</t>
    <phoneticPr fontId="3" type="noConversion"/>
  </si>
  <si>
    <t>圣石(纯物防)</t>
    <phoneticPr fontId="3" type="noConversion"/>
  </si>
  <si>
    <t>圣石(主物防)(血量)</t>
    <phoneticPr fontId="3" type="noConversion"/>
  </si>
  <si>
    <t>圣石(主血量)(物攻)</t>
    <phoneticPr fontId="3" type="noConversion"/>
  </si>
  <si>
    <t>圣石(主血量)(物防)</t>
    <phoneticPr fontId="3" type="noConversion"/>
  </si>
  <si>
    <t>圣石(纯血量)</t>
    <phoneticPr fontId="3" type="noConversion"/>
  </si>
  <si>
    <t>霸气一号</t>
    <phoneticPr fontId="3" type="noConversion"/>
  </si>
  <si>
    <t>霸气二号</t>
    <phoneticPr fontId="3" type="noConversion"/>
  </si>
  <si>
    <t>霸气三号</t>
    <phoneticPr fontId="3" type="noConversion"/>
  </si>
  <si>
    <t>霸气四号</t>
    <phoneticPr fontId="3" type="noConversion"/>
  </si>
  <si>
    <t>威武一号</t>
    <phoneticPr fontId="3" type="noConversion"/>
  </si>
  <si>
    <t>威武二号</t>
    <phoneticPr fontId="3" type="noConversion"/>
  </si>
  <si>
    <t>威武三号</t>
    <phoneticPr fontId="3" type="noConversion"/>
  </si>
  <si>
    <t>威武四号</t>
    <phoneticPr fontId="3" type="noConversion"/>
  </si>
  <si>
    <t>我是武器1号</t>
    <phoneticPr fontId="3" type="noConversion"/>
  </si>
  <si>
    <t>我是武器2号</t>
  </si>
  <si>
    <t>我是武器3号</t>
  </si>
  <si>
    <t>我是武器4号</t>
  </si>
  <si>
    <t>我也是武器1号</t>
    <phoneticPr fontId="3" type="noConversion"/>
  </si>
  <si>
    <t>我也是武器2号</t>
  </si>
  <si>
    <t>我也是武器3号</t>
  </si>
  <si>
    <t>我也是武器4号</t>
  </si>
  <si>
    <t>我还是武器1号</t>
    <phoneticPr fontId="3" type="noConversion"/>
  </si>
  <si>
    <t>我还是武器2号</t>
  </si>
  <si>
    <t>我还是武器3号</t>
  </si>
  <si>
    <t>我还是武器4号</t>
  </si>
  <si>
    <t>难道我不是武器吗？1号</t>
    <phoneticPr fontId="3" type="noConversion"/>
  </si>
  <si>
    <t>难道我不是武器吗？2号</t>
  </si>
  <si>
    <t>难道我不是武器吗？3号</t>
  </si>
  <si>
    <t>难道我不是武器吗？4号</t>
  </si>
  <si>
    <t>勋章</t>
    <phoneticPr fontId="3" type="noConversion"/>
  </si>
  <si>
    <t>称号：终于完成所有成就！</t>
    <phoneticPr fontId="3" type="noConversion"/>
  </si>
  <si>
    <t>帝都战召集令</t>
    <phoneticPr fontId="3" type="noConversion"/>
  </si>
  <si>
    <t>帝都战勋章</t>
    <phoneticPr fontId="3" type="noConversion"/>
  </si>
  <si>
    <t>泉水</t>
    <phoneticPr fontId="3" type="noConversion"/>
  </si>
  <si>
    <t>火焰战骑时装(30天)</t>
    <phoneticPr fontId="3" type="noConversion"/>
  </si>
  <si>
    <t>攻方坐骑时装</t>
    <phoneticPr fontId="3" type="noConversion"/>
  </si>
  <si>
    <t>守方坐骑时装</t>
    <phoneticPr fontId="3" type="noConversion"/>
  </si>
  <si>
    <t>荣誉道具</t>
    <phoneticPr fontId="3" type="noConversion"/>
  </si>
  <si>
    <t>火星喵喵</t>
    <phoneticPr fontId="3" type="noConversion"/>
  </si>
  <si>
    <t>好好学习，天天向上！</t>
    <phoneticPr fontId="3" type="noConversion"/>
  </si>
  <si>
    <t>小红花</t>
    <phoneticPr fontId="3" type="noConversion"/>
  </si>
  <si>
    <t>抽奖箱</t>
    <phoneticPr fontId="3" type="noConversion"/>
  </si>
  <si>
    <t>帝都战获得</t>
    <phoneticPr fontId="3" type="noConversion"/>
  </si>
  <si>
    <t>称号：践踏神意的人</t>
    <phoneticPr fontId="3" type="noConversion"/>
  </si>
  <si>
    <t>称号：血染的王冠</t>
    <phoneticPr fontId="3" type="noConversion"/>
  </si>
  <si>
    <t>称号：诛神者</t>
    <phoneticPr fontId="3" type="noConversion"/>
  </si>
  <si>
    <t>帝都战领取</t>
    <phoneticPr fontId="3" type="noConversion"/>
  </si>
  <si>
    <t>特权商店购买</t>
    <phoneticPr fontId="3" type="noConversion"/>
  </si>
  <si>
    <t>击杀泉水运输车</t>
    <phoneticPr fontId="3" type="noConversion"/>
  </si>
  <si>
    <t>蓝色BOSS宝箱</t>
    <phoneticPr fontId="3" type="noConversion"/>
  </si>
  <si>
    <t>黄色BOSS宝箱</t>
    <phoneticPr fontId="3" type="noConversion"/>
  </si>
  <si>
    <t>绿色BOSS宝箱</t>
    <phoneticPr fontId="3" type="noConversion"/>
  </si>
  <si>
    <t>紫色BOSS宝箱</t>
    <phoneticPr fontId="3" type="noConversion"/>
  </si>
  <si>
    <t>装备道具</t>
    <phoneticPr fontId="3" type="noConversion"/>
  </si>
  <si>
    <t>55xxx</t>
    <phoneticPr fontId="3" type="noConversion"/>
  </si>
  <si>
    <t>活动征用</t>
    <phoneticPr fontId="3" type="noConversion"/>
  </si>
  <si>
    <t>国庆礼包</t>
    <phoneticPr fontId="3" type="noConversion"/>
  </si>
  <si>
    <t>中秋礼包</t>
    <phoneticPr fontId="3" type="noConversion"/>
  </si>
  <si>
    <t>中秋贺卡</t>
    <phoneticPr fontId="3" type="noConversion"/>
  </si>
  <si>
    <t>月饼模</t>
    <phoneticPr fontId="3" type="noConversion"/>
  </si>
  <si>
    <t>月饼馅</t>
    <phoneticPr fontId="3" type="noConversion"/>
  </si>
  <si>
    <t>嫦娥的羽衣</t>
    <phoneticPr fontId="3" type="noConversion"/>
  </si>
  <si>
    <t>爱我中华</t>
    <phoneticPr fontId="3" type="noConversion"/>
  </si>
  <si>
    <t>羽翼幻化碎片</t>
    <phoneticPr fontId="3" type="noConversion"/>
  </si>
  <si>
    <t>幸福的回味</t>
    <phoneticPr fontId="3" type="noConversion"/>
  </si>
  <si>
    <t>玉兔</t>
    <phoneticPr fontId="3" type="noConversion"/>
  </si>
  <si>
    <t>活动获得</t>
    <phoneticPr fontId="3" type="noConversion"/>
  </si>
  <si>
    <t>美味的月饼</t>
    <phoneticPr fontId="3" type="noConversion"/>
  </si>
  <si>
    <t>活动获得</t>
    <phoneticPr fontId="3" type="noConversion"/>
  </si>
  <si>
    <t>皓月玉盘</t>
    <phoneticPr fontId="3" type="noConversion"/>
  </si>
  <si>
    <t>装备礼盒</t>
    <phoneticPr fontId="3" type="noConversion"/>
  </si>
  <si>
    <t>喂食材料</t>
    <phoneticPr fontId="3" type="noConversion"/>
  </si>
  <si>
    <t>帝都战期间杀敌获得</t>
    <phoneticPr fontId="3" type="noConversion"/>
  </si>
  <si>
    <t>帝都战道具</t>
    <phoneticPr fontId="3" type="noConversion"/>
  </si>
  <si>
    <t>帝皇霸龙神时装</t>
    <phoneticPr fontId="3" type="noConversion"/>
  </si>
  <si>
    <t>""</t>
    <phoneticPr fontId="3" type="noConversion"/>
  </si>
  <si>
    <t>性格技能卡宝箱</t>
    <phoneticPr fontId="3" type="noConversion"/>
  </si>
  <si>
    <t>矮人锤炼石</t>
    <phoneticPr fontId="3" type="noConversion"/>
  </si>
  <si>
    <t>活动获得</t>
    <phoneticPr fontId="3" type="noConversion"/>
  </si>
  <si>
    <t>玉兔坐骑时装（白）</t>
    <phoneticPr fontId="3" type="noConversion"/>
  </si>
  <si>
    <t>玉兔坐骑时装（粉）</t>
    <phoneticPr fontId="3" type="noConversion"/>
  </si>
  <si>
    <t>花好月圆（男）</t>
    <phoneticPr fontId="3" type="noConversion"/>
  </si>
  <si>
    <t>花好月圆（女）</t>
    <phoneticPr fontId="3" type="noConversion"/>
  </si>
  <si>
    <t>神魂解封道具</t>
    <phoneticPr fontId="3" type="noConversion"/>
  </si>
  <si>
    <t>"equipment\\Weapon_Sword_013"</t>
    <phoneticPr fontId="3" type="noConversion"/>
  </si>
  <si>
    <t>"equipment\\Weapon_Knife_013"</t>
    <phoneticPr fontId="3" type="noConversion"/>
  </si>
  <si>
    <t>"equipment\\Weapon_Gun_013"</t>
    <phoneticPr fontId="3" type="noConversion"/>
  </si>
  <si>
    <t>"equipment\\Weapon_Cann_013"</t>
    <phoneticPr fontId="3" type="noConversion"/>
  </si>
  <si>
    <t>"equipment\\Weapon_Mage_013"</t>
    <phoneticPr fontId="3" type="noConversion"/>
  </si>
  <si>
    <t>"equipment\\Weapon_Stuff_013"</t>
    <phoneticPr fontId="3" type="noConversion"/>
  </si>
  <si>
    <t>传奇霸刀</t>
  </si>
  <si>
    <t>一步炼狱</t>
  </si>
  <si>
    <t>天煞魔铳</t>
  </si>
  <si>
    <t>神龙飞火</t>
  </si>
  <si>
    <t>奇迹之花</t>
  </si>
  <si>
    <t>永恒权杖</t>
  </si>
  <si>
    <t>上古神魂印记</t>
    <phoneticPr fontId="3" type="noConversion"/>
  </si>
  <si>
    <t>上古神魂印记</t>
    <phoneticPr fontId="3" type="noConversion"/>
  </si>
  <si>
    <t>开心肚子熊召唤器</t>
    <phoneticPr fontId="3" type="noConversion"/>
  </si>
  <si>
    <t>瑞恩的日记（左）</t>
    <phoneticPr fontId="3" type="noConversion"/>
  </si>
  <si>
    <t>瑞恩的日记（右）</t>
    <phoneticPr fontId="3" type="noConversion"/>
  </si>
  <si>
    <t>瑞恩的日记（整）</t>
    <phoneticPr fontId="3" type="noConversion"/>
  </si>
  <si>
    <t>“拯救大兵瑞恩”任务获得</t>
    <phoneticPr fontId="3" type="noConversion"/>
  </si>
  <si>
    <t>新功能礼包</t>
    <phoneticPr fontId="3" type="noConversion"/>
  </si>
  <si>
    <t>营救赏金卷轴</t>
    <phoneticPr fontId="3" type="noConversion"/>
  </si>
  <si>
    <t>[赏金]制作“国外营救”卷轴任务获得</t>
    <phoneticPr fontId="3" type="noConversion"/>
  </si>
  <si>
    <t>营救卷轴</t>
    <phoneticPr fontId="3" type="noConversion"/>
  </si>
  <si>
    <t>绿色情报道具</t>
    <phoneticPr fontId="3" type="noConversion"/>
  </si>
  <si>
    <t>“小丑的梦境”副本产出</t>
    <phoneticPr fontId="3" type="noConversion"/>
  </si>
  <si>
    <t>塔布里斯的贵宾</t>
    <phoneticPr fontId="3" type="noConversion"/>
  </si>
  <si>
    <t>兑换获得</t>
    <phoneticPr fontId="3" type="noConversion"/>
  </si>
  <si>
    <t>兑换获得</t>
    <phoneticPr fontId="3" type="noConversion"/>
  </si>
  <si>
    <t>坐骑打折卡（紫）</t>
    <phoneticPr fontId="3" type="noConversion"/>
  </si>
  <si>
    <t>坐骑打折卡（红）</t>
    <phoneticPr fontId="3" type="noConversion"/>
  </si>
  <si>
    <t>坐骑打折卡（青）</t>
    <phoneticPr fontId="3" type="noConversion"/>
  </si>
  <si>
    <t>猪坐骑时装</t>
    <phoneticPr fontId="3" type="noConversion"/>
  </si>
  <si>
    <t>救援卷轴(90级）</t>
    <phoneticPr fontId="3" type="noConversion"/>
  </si>
  <si>
    <t>救援卷轴(100级）</t>
    <phoneticPr fontId="3" type="noConversion"/>
  </si>
  <si>
    <t>救援卷轴(110级）</t>
    <phoneticPr fontId="3" type="noConversion"/>
  </si>
  <si>
    <t>救援卷轴(120级）</t>
    <phoneticPr fontId="3" type="noConversion"/>
  </si>
  <si>
    <t>救援卷轴(130级）</t>
    <phoneticPr fontId="3" type="noConversion"/>
  </si>
  <si>
    <t>救援卷轴(140级）</t>
    <phoneticPr fontId="3" type="noConversion"/>
  </si>
  <si>
    <t>救援卷轴(150级）</t>
    <phoneticPr fontId="3" type="noConversion"/>
  </si>
  <si>
    <t>救援卷轴(160级）</t>
    <phoneticPr fontId="3" type="noConversion"/>
  </si>
  <si>
    <t>小白兔召唤器</t>
    <phoneticPr fontId="3" type="noConversion"/>
  </si>
  <si>
    <t>老玩家回归奖励</t>
    <phoneticPr fontId="7" type="noConversion"/>
  </si>
  <si>
    <t>大白兔坐骑</t>
    <phoneticPr fontId="3" type="noConversion"/>
  </si>
  <si>
    <t>小白兔</t>
    <phoneticPr fontId="3" type="noConversion"/>
  </si>
  <si>
    <t>烘南瓜子</t>
    <phoneticPr fontId="3" type="noConversion"/>
  </si>
  <si>
    <t>南瓜馅饼</t>
    <phoneticPr fontId="3" type="noConversion"/>
  </si>
  <si>
    <t>粟米糖</t>
  </si>
  <si>
    <t>太妃糖</t>
  </si>
  <si>
    <t>苹果汁</t>
  </si>
  <si>
    <t>杰克灯</t>
    <phoneticPr fontId="3" type="noConversion"/>
  </si>
  <si>
    <t>觉醒之魂</t>
    <phoneticPr fontId="3" type="noConversion"/>
  </si>
  <si>
    <t>微笑南瓜奖章</t>
    <phoneticPr fontId="3" type="noConversion"/>
  </si>
  <si>
    <t>女巫的魔法棒</t>
    <phoneticPr fontId="3" type="noConversion"/>
  </si>
  <si>
    <t>南瓜头</t>
    <phoneticPr fontId="3" type="noConversion"/>
  </si>
  <si>
    <t>不给糖果就捣乱</t>
    <phoneticPr fontId="3" type="noConversion"/>
  </si>
  <si>
    <t>活动获得</t>
    <phoneticPr fontId="3" type="noConversion"/>
  </si>
  <si>
    <t>圣光之龙马</t>
    <phoneticPr fontId="3" type="noConversion"/>
  </si>
  <si>
    <t>万圣节礼物箱</t>
    <phoneticPr fontId="3" type="noConversion"/>
  </si>
  <si>
    <t>生姜饼</t>
    <phoneticPr fontId="3" type="noConversion"/>
  </si>
  <si>
    <t>副本道具</t>
    <phoneticPr fontId="3" type="noConversion"/>
  </si>
  <si>
    <t>“南瓜魔导器”盒</t>
    <phoneticPr fontId="3" type="noConversion"/>
  </si>
  <si>
    <t>南瓜魔导器</t>
    <phoneticPr fontId="3" type="noConversion"/>
  </si>
  <si>
    <t>南瓜魔导器</t>
    <phoneticPr fontId="3" type="noConversion"/>
  </si>
  <si>
    <t>南瓜魔导器（暂无）</t>
    <phoneticPr fontId="3" type="noConversion"/>
  </si>
  <si>
    <t>万圣节期间，限时出售</t>
    <phoneticPr fontId="3" type="noConversion"/>
  </si>
  <si>
    <t>山岭巨人卡</t>
    <phoneticPr fontId="3" type="noConversion"/>
  </si>
  <si>
    <t>远古翼龙卡</t>
    <phoneticPr fontId="3" type="noConversion"/>
  </si>
  <si>
    <t>“远古翼龙”掉落</t>
    <phoneticPr fontId="3" type="noConversion"/>
  </si>
  <si>
    <t>“山岭巨人”掉落</t>
    <phoneticPr fontId="3" type="noConversion"/>
  </si>
  <si>
    <t>小嘟嘟兽</t>
    <phoneticPr fontId="3" type="noConversion"/>
  </si>
  <si>
    <t>小肚子熊</t>
    <phoneticPr fontId="3" type="noConversion"/>
  </si>
  <si>
    <t>小金刚兽</t>
    <phoneticPr fontId="3" type="noConversion"/>
  </si>
  <si>
    <t>纹章熔炼石</t>
    <phoneticPr fontId="3" type="noConversion"/>
  </si>
  <si>
    <t>纹章强化道具</t>
    <phoneticPr fontId="3" type="noConversion"/>
  </si>
  <si>
    <t>中立boss</t>
    <phoneticPr fontId="3" type="noConversion"/>
  </si>
  <si>
    <t>测试道具3</t>
  </si>
  <si>
    <t>测试道具4</t>
  </si>
  <si>
    <t>测试道具5</t>
  </si>
  <si>
    <t>测试道具6</t>
  </si>
  <si>
    <t>测试道具7</t>
  </si>
  <si>
    <t>测试道具8</t>
  </si>
  <si>
    <t>测试道具9</t>
  </si>
  <si>
    <t>测试道具10</t>
  </si>
  <si>
    <t>测试道具11</t>
  </si>
  <si>
    <t>测试道具12</t>
  </si>
  <si>
    <t>测试道具13</t>
  </si>
  <si>
    <t>测试道具14</t>
  </si>
  <si>
    <t>测试道具15</t>
  </si>
  <si>
    <t>测试道具16</t>
  </si>
  <si>
    <t>测试道具17</t>
  </si>
  <si>
    <t>测试道具18</t>
  </si>
  <si>
    <t>测试道具19</t>
  </si>
  <si>
    <t>测试道具20</t>
  </si>
  <si>
    <t>测试道具21</t>
  </si>
  <si>
    <t>测试道具22</t>
  </si>
  <si>
    <t>测试道具23</t>
  </si>
  <si>
    <t>测试道具24</t>
  </si>
  <si>
    <t>测试道具25</t>
  </si>
  <si>
    <t>超能胶囊</t>
    <phoneticPr fontId="3" type="noConversion"/>
  </si>
  <si>
    <t>幸运宝石</t>
    <phoneticPr fontId="3" type="noConversion"/>
  </si>
  <si>
    <t>祝福宝石</t>
    <phoneticPr fontId="3" type="noConversion"/>
  </si>
  <si>
    <t>商城出售</t>
    <phoneticPr fontId="3" type="noConversion"/>
  </si>
  <si>
    <t>"60003-2"</t>
    <phoneticPr fontId="3" type="noConversion"/>
  </si>
  <si>
    <t>"60003-4"</t>
    <phoneticPr fontId="3" type="noConversion"/>
  </si>
  <si>
    <t>"60003-6"</t>
    <phoneticPr fontId="3" type="noConversion"/>
  </si>
  <si>
    <t>"60003-8"</t>
    <phoneticPr fontId="3" type="noConversion"/>
  </si>
  <si>
    <t>"60003-3"</t>
    <phoneticPr fontId="3" type="noConversion"/>
  </si>
  <si>
    <t>"60003-5"</t>
    <phoneticPr fontId="3" type="noConversion"/>
  </si>
  <si>
    <t>"60003-7"</t>
    <phoneticPr fontId="3" type="noConversion"/>
  </si>
  <si>
    <t>"60003-9"</t>
    <phoneticPr fontId="3" type="noConversion"/>
  </si>
  <si>
    <t>07073超级玩家</t>
  </si>
  <si>
    <t>265G超级玩家</t>
  </si>
  <si>
    <t>糕富帅之剑</t>
  </si>
  <si>
    <t>力量手册</t>
    <phoneticPr fontId="3" type="noConversion"/>
  </si>
  <si>
    <t>智力手册</t>
    <phoneticPr fontId="3" type="noConversion"/>
  </si>
  <si>
    <t>敏捷手册</t>
    <phoneticPr fontId="3" type="noConversion"/>
  </si>
  <si>
    <t>体质手册</t>
    <phoneticPr fontId="3" type="noConversion"/>
  </si>
  <si>
    <t>精神手册</t>
    <phoneticPr fontId="3" type="noConversion"/>
  </si>
  <si>
    <t>“升1级送12元”抽奖券</t>
    <phoneticPr fontId="3" type="noConversion"/>
  </si>
  <si>
    <t>抽奖券</t>
    <phoneticPr fontId="3" type="noConversion"/>
  </si>
  <si>
    <t>圣诞雪人</t>
    <phoneticPr fontId="3" type="noConversion"/>
  </si>
  <si>
    <t>时装</t>
  </si>
  <si>
    <t>天平圣衣(女)</t>
    <phoneticPr fontId="3" type="noConversion"/>
  </si>
  <si>
    <t>天平圣衣(男)</t>
    <phoneticPr fontId="3" type="noConversion"/>
  </si>
  <si>
    <t>雅典娜的魔盒</t>
    <phoneticPr fontId="3" type="noConversion"/>
  </si>
  <si>
    <t>1000赠点包</t>
    <phoneticPr fontId="3" type="noConversion"/>
  </si>
  <si>
    <t>3星绿色武器包</t>
    <phoneticPr fontId="3" type="noConversion"/>
  </si>
  <si>
    <t>3星完美绿色武器包</t>
    <phoneticPr fontId="3" type="noConversion"/>
  </si>
  <si>
    <t>离线经验秘宝</t>
    <phoneticPr fontId="3" type="noConversion"/>
  </si>
  <si>
    <t>4311超级玩家</t>
    <phoneticPr fontId="3" type="noConversion"/>
  </si>
  <si>
    <t>经验药剂</t>
    <phoneticPr fontId="3" type="noConversion"/>
  </si>
  <si>
    <t>脑黄金</t>
    <phoneticPr fontId="3" type="noConversion"/>
  </si>
  <si>
    <t>脑白金</t>
    <phoneticPr fontId="3" type="noConversion"/>
  </si>
  <si>
    <t>9377超级玩家</t>
    <phoneticPr fontId="3" type="noConversion"/>
  </si>
  <si>
    <t>魔幻卡牌</t>
    <phoneticPr fontId="3" type="noConversion"/>
  </si>
  <si>
    <t>地宫杀怪获得、随身商店购买</t>
    <phoneticPr fontId="3" type="noConversion"/>
  </si>
  <si>
    <t>魔龙紫焰</t>
    <phoneticPr fontId="3" type="noConversion"/>
  </si>
  <si>
    <t>同色牌礼盒（白）</t>
    <phoneticPr fontId="3" type="noConversion"/>
  </si>
  <si>
    <t>魔幻卡牌奖励</t>
    <phoneticPr fontId="3" type="noConversion"/>
  </si>
  <si>
    <t>同色牌礼盒（蓝）</t>
    <phoneticPr fontId="3" type="noConversion"/>
  </si>
  <si>
    <t>节日魔幻卡牌</t>
    <phoneticPr fontId="3" type="noConversion"/>
  </si>
  <si>
    <t>3级报恩技能盒</t>
    <phoneticPr fontId="3" type="noConversion"/>
  </si>
  <si>
    <t>活动获得</t>
    <phoneticPr fontId="3" type="noConversion"/>
  </si>
  <si>
    <t>神之水滴</t>
    <phoneticPr fontId="3" type="noConversion"/>
  </si>
  <si>
    <t>"0"</t>
    <phoneticPr fontId="3" type="noConversion"/>
  </si>
  <si>
    <t>""</t>
    <phoneticPr fontId="3" type="noConversion"/>
  </si>
  <si>
    <t>"coat\\mb_mc069"</t>
    <phoneticPr fontId="3" type="noConversion"/>
  </si>
  <si>
    <t>活动道具</t>
    <phoneticPr fontId="3" type="noConversion"/>
  </si>
  <si>
    <t>6级骑魂礼盒</t>
    <phoneticPr fontId="3" type="noConversion"/>
  </si>
  <si>
    <t>戏珠祥龙</t>
  </si>
  <si>
    <t>蓝魅战车</t>
    <phoneticPr fontId="3" type="noConversion"/>
  </si>
  <si>
    <t>噬魂战骑</t>
    <phoneticPr fontId="3" type="noConversion"/>
  </si>
  <si>
    <t>圣诞麋鹿</t>
    <phoneticPr fontId="3" type="noConversion"/>
  </si>
  <si>
    <t>缤纷圣诞（男）</t>
    <phoneticPr fontId="3" type="noConversion"/>
  </si>
  <si>
    <t>缤纷圣诞（女）</t>
    <phoneticPr fontId="3" type="noConversion"/>
  </si>
  <si>
    <t>商城购买</t>
    <phoneticPr fontId="3" type="noConversion"/>
  </si>
  <si>
    <t>"10星"星星合金礼包</t>
    <phoneticPr fontId="3" type="noConversion"/>
  </si>
  <si>
    <t>"15星"星星合金礼包</t>
    <phoneticPr fontId="3" type="noConversion"/>
  </si>
  <si>
    <t>"7星"星星合金礼包</t>
    <phoneticPr fontId="3" type="noConversion"/>
  </si>
  <si>
    <t>霸者之印</t>
    <phoneticPr fontId="3" type="noConversion"/>
  </si>
  <si>
    <t>神器</t>
    <phoneticPr fontId="3" type="noConversion"/>
  </si>
  <si>
    <t>强者之印</t>
    <phoneticPr fontId="3" type="noConversion"/>
  </si>
  <si>
    <t>光明之印</t>
    <phoneticPr fontId="3" type="noConversion"/>
  </si>
  <si>
    <t>信仰之印</t>
    <phoneticPr fontId="3" type="noConversion"/>
  </si>
  <si>
    <t>试炼之印</t>
    <phoneticPr fontId="3" type="noConversion"/>
  </si>
  <si>
    <t>王者之印</t>
    <phoneticPr fontId="3" type="noConversion"/>
  </si>
  <si>
    <t>试炼宝箱</t>
    <phoneticPr fontId="3" type="noConversion"/>
  </si>
  <si>
    <t>试炼之书(上)</t>
    <phoneticPr fontId="3" type="noConversion"/>
  </si>
  <si>
    <t>试炼之书(中)</t>
    <phoneticPr fontId="3" type="noConversion"/>
  </si>
  <si>
    <t>试炼之书(下)</t>
    <phoneticPr fontId="3" type="noConversion"/>
  </si>
  <si>
    <t>首充礼包</t>
    <phoneticPr fontId="3" type="noConversion"/>
  </si>
  <si>
    <t>试炼之印宝箱</t>
    <phoneticPr fontId="3" type="noConversion"/>
  </si>
  <si>
    <t>沙加特卡</t>
  </si>
  <si>
    <t>血腥电锯卡</t>
  </si>
  <si>
    <t>奥克卡</t>
  </si>
  <si>
    <t>地狱守护卡</t>
  </si>
  <si>
    <t>骨灰萨尔卡</t>
  </si>
  <si>
    <t>嗜血梅尔卡</t>
  </si>
  <si>
    <t>拾取类型</t>
    <phoneticPr fontId="10" type="noConversion"/>
  </si>
  <si>
    <t>拾取勾选项</t>
    <phoneticPr fontId="10" type="noConversion"/>
  </si>
  <si>
    <t>说明</t>
    <phoneticPr fontId="10" type="noConversion"/>
  </si>
  <si>
    <t>不拾取(生命水晶)</t>
  </si>
  <si>
    <t>必拾取，即使不开启自动拾取也拾取，如绑银</t>
  </si>
  <si>
    <t>白色装备</t>
    <phoneticPr fontId="10" type="noConversion"/>
  </si>
  <si>
    <t>程序作品质判断</t>
    <phoneticPr fontId="10" type="noConversion"/>
  </si>
  <si>
    <t>未鉴定装备</t>
    <phoneticPr fontId="10" type="noConversion"/>
  </si>
  <si>
    <t>蓝色及以上装备</t>
    <phoneticPr fontId="10" type="noConversion"/>
  </si>
  <si>
    <t>宝石材料</t>
    <phoneticPr fontId="10" type="noConversion"/>
  </si>
  <si>
    <t>装备、坐骑、羽翼提升道具</t>
    <phoneticPr fontId="10" type="noConversion"/>
  </si>
  <si>
    <t>宠物相关</t>
    <phoneticPr fontId="10" type="noConversion"/>
  </si>
  <si>
    <t>经验类道具</t>
    <phoneticPr fontId="10" type="noConversion"/>
  </si>
  <si>
    <t>手札、舞票、钓鱼卡等</t>
    <phoneticPr fontId="10" type="noConversion"/>
  </si>
  <si>
    <t>杂物类</t>
    <phoneticPr fontId="10" type="noConversion"/>
  </si>
  <si>
    <t>卖出可获得绑银的</t>
    <phoneticPr fontId="10" type="noConversion"/>
  </si>
  <si>
    <t>补给品</t>
    <phoneticPr fontId="10" type="noConversion"/>
  </si>
  <si>
    <t>活动类</t>
    <phoneticPr fontId="10" type="noConversion"/>
  </si>
  <si>
    <t>运营活动性质的道具</t>
    <phoneticPr fontId="10" type="noConversion"/>
  </si>
  <si>
    <t>其他</t>
    <phoneticPr fontId="10" type="noConversion"/>
  </si>
  <si>
    <t>非常规掉落拾取的道具</t>
    <phoneticPr fontId="10" type="noConversion"/>
  </si>
  <si>
    <t>注：如果包裹满后，必须拾取和玩家选择自动拾取的道具，均不会反复拾取。</t>
    <phoneticPr fontId="3" type="noConversion"/>
  </si>
  <si>
    <t>高帅富升级礼包</t>
    <phoneticPr fontId="3" type="noConversion"/>
  </si>
  <si>
    <t>屌丝速成礼包</t>
    <phoneticPr fontId="3" type="noConversion"/>
  </si>
  <si>
    <t>百度超级玩家</t>
    <phoneticPr fontId="3" type="noConversion"/>
  </si>
  <si>
    <t>炼狱之王</t>
    <phoneticPr fontId="3" type="noConversion"/>
  </si>
  <si>
    <t>独孤求败</t>
    <phoneticPr fontId="3" type="noConversion"/>
  </si>
  <si>
    <t>国战神将</t>
    <phoneticPr fontId="3" type="noConversion"/>
  </si>
  <si>
    <t>弑君者</t>
    <phoneticPr fontId="3" type="noConversion"/>
  </si>
  <si>
    <t>新手</t>
    <phoneticPr fontId="3" type="noConversion"/>
  </si>
  <si>
    <t>傲视群雄</t>
    <phoneticPr fontId="3" type="noConversion"/>
  </si>
  <si>
    <t>才高八斗</t>
    <phoneticPr fontId="3" type="noConversion"/>
  </si>
  <si>
    <t>大杀四方</t>
    <phoneticPr fontId="3" type="noConversion"/>
  </si>
  <si>
    <t>风华绝代</t>
    <phoneticPr fontId="3" type="noConversion"/>
  </si>
  <si>
    <t>富甲天下</t>
    <phoneticPr fontId="3" type="noConversion"/>
  </si>
  <si>
    <t>花中神话</t>
    <phoneticPr fontId="3" type="noConversion"/>
  </si>
  <si>
    <t>妙手空空</t>
    <phoneticPr fontId="3" type="noConversion"/>
  </si>
  <si>
    <t>名扬四海</t>
    <phoneticPr fontId="3" type="noConversion"/>
  </si>
  <si>
    <t>倾国倾城</t>
    <phoneticPr fontId="3" type="noConversion"/>
  </si>
  <si>
    <t>嗜血杀神</t>
    <phoneticPr fontId="3" type="noConversion"/>
  </si>
  <si>
    <t>天下无敌</t>
    <phoneticPr fontId="3" type="noConversion"/>
  </si>
  <si>
    <t>一方豪杰</t>
    <phoneticPr fontId="3" type="noConversion"/>
  </si>
  <si>
    <t>一骑绝尘</t>
    <phoneticPr fontId="3" type="noConversion"/>
  </si>
  <si>
    <t>血战副本奖励</t>
    <phoneticPr fontId="3" type="noConversion"/>
  </si>
  <si>
    <t>国战奖励</t>
    <phoneticPr fontId="3" type="noConversion"/>
  </si>
  <si>
    <t>排行榜奖励</t>
    <phoneticPr fontId="3" type="noConversion"/>
  </si>
  <si>
    <t>V5完美15星绿装包</t>
    <phoneticPr fontId="3" type="noConversion"/>
  </si>
  <si>
    <t>结婚时装盒（金）</t>
    <phoneticPr fontId="3" type="noConversion"/>
  </si>
  <si>
    <t>结婚时装盒（紫）</t>
    <phoneticPr fontId="3" type="noConversion"/>
  </si>
  <si>
    <t>婚礼礼盒</t>
    <phoneticPr fontId="3" type="noConversion"/>
  </si>
  <si>
    <t>将魂强化</t>
  </si>
  <si>
    <t>将魂</t>
  </si>
  <si>
    <t>将魂器</t>
  </si>
  <si>
    <t>可进行将魂强化</t>
  </si>
  <si>
    <t>将魂升级获得</t>
  </si>
  <si>
    <t>家族府邸科技馆购买</t>
  </si>
  <si>
    <t>击杀守护圣兽掉落</t>
  </si>
  <si>
    <t>守护圣兽养殖兑换</t>
  </si>
  <si>
    <t>族长召集令</t>
  </si>
  <si>
    <t>家族俸禄</t>
  </si>
  <si>
    <t>家族俸禄兑换</t>
  </si>
  <si>
    <t>家族资金</t>
  </si>
  <si>
    <t>家族冒险活动产出</t>
  </si>
  <si>
    <t>家族种植产物</t>
  </si>
  <si>
    <t>家族种植获得</t>
  </si>
  <si>
    <t>家族生产道具</t>
  </si>
  <si>
    <t>家族介绍信</t>
  </si>
  <si>
    <t>3000家族资金券</t>
  </si>
  <si>
    <t>家族资金券</t>
  </si>
  <si>
    <t>奇怪的家族徽</t>
  </si>
  <si>
    <t>家族建立道具</t>
  </si>
  <si>
    <t>家族契约</t>
  </si>
  <si>
    <t>家族新人礼包</t>
  </si>
  <si>
    <t>家族成就经验秘宝</t>
  </si>
  <si>
    <t>活动获得、家族购获得</t>
  </si>
  <si>
    <t>需要团等级</t>
    <phoneticPr fontId="3" type="noConversion"/>
  </si>
  <si>
    <t>“玩三国战魂，送话费”活动奖励</t>
  </si>
  <si>
    <t>(烟)爱三国战魂爱奥运</t>
  </si>
  <si>
    <t>运镖道具</t>
  </si>
  <si>
    <t>讨伐逆贼赏金卷轴</t>
  </si>
  <si>
    <t>[赏金]制作讨伐逆贼卷轴任务获得</t>
  </si>
  <si>
    <t>战阵夺营道具</t>
  </si>
  <si>
    <t>战阵夺营卷轴(60级)</t>
  </si>
  <si>
    <t>战阵夺营赏金卷轴</t>
  </si>
  <si>
    <t>[赏金]制作战阵夺营卷轴任务获得</t>
  </si>
  <si>
    <t>战阵夺营卷轴(70级)</t>
  </si>
  <si>
    <t>战阵夺营卷轴(80级)</t>
  </si>
  <si>
    <t>战阵夺营卷轴(90级)</t>
  </si>
  <si>
    <t>战阵夺营卷轴(100级)</t>
  </si>
  <si>
    <t>塔布里斯"战阵夺营箱"</t>
  </si>
  <si>
    <t>新手战阵夺营卷轴(60级)</t>
  </si>
  <si>
    <t>战阵夺营卷轴(110级)</t>
  </si>
  <si>
    <t>战阵夺营卷轴(120级)</t>
  </si>
  <si>
    <t>战阵夺营卷轴(130级)</t>
  </si>
  <si>
    <t>战阵夺营卷轴(140级)</t>
  </si>
  <si>
    <t>战阵夺营卷轴(150级)</t>
  </si>
  <si>
    <t>官渡乱战果实</t>
  </si>
  <si>
    <t>官渡乱战活动积分兑换</t>
  </si>
  <si>
    <t>君王召集令</t>
  </si>
  <si>
    <t>君王嘟嘟飞机票</t>
  </si>
  <si>
    <t>君王特权道具</t>
  </si>
  <si>
    <t>君王的恩赐</t>
  </si>
  <si>
    <t>桃源圣地制式装备</t>
  </si>
  <si>
    <t>击杀怪物掉落 水月洞天</t>
  </si>
  <si>
    <t>消耗水月洞天进入次数兑换</t>
  </si>
  <si>
    <t>凤城地宫一层马修掉落</t>
  </si>
  <si>
    <t>凤城地宫二层奥尔迪加掉落</t>
  </si>
  <si>
    <t>凤城地宫三层盖亚掉落</t>
  </si>
  <si>
    <t>宝藏地宫掉落</t>
  </si>
  <si>
    <t>消耗宝藏地宫10分钟时间兑换</t>
  </si>
  <si>
    <t>战神殿堂BOSS掉落</t>
  </si>
  <si>
    <t>帝梦险境</t>
  </si>
  <si>
    <t>帝梦险境奖励</t>
  </si>
  <si>
    <t>帝梦险境副本奖励</t>
  </si>
  <si>
    <t>帝梦险境参与奖励</t>
  </si>
  <si>
    <t>圣石(主物攻)(法攻)</t>
  </si>
  <si>
    <t>圣石(主法攻)(物攻)</t>
  </si>
  <si>
    <t>圣石(纯法攻)</t>
  </si>
  <si>
    <t>圣石(主法攻)(物防)</t>
  </si>
  <si>
    <t>圣石(主法攻)(血量)</t>
  </si>
  <si>
    <t>圣石(主物防)(法攻)</t>
  </si>
  <si>
    <t>圣石(主血量)(法攻)</t>
  </si>
  <si>
    <t>圣石(主物攻)(法防)</t>
  </si>
  <si>
    <t>圣石(主法攻)(法防)</t>
  </si>
  <si>
    <t>圣石(主物防)(法防)</t>
  </si>
  <si>
    <t>圣石(主法防)(物攻)</t>
  </si>
  <si>
    <t>圣石(主法防)(法攻)</t>
  </si>
  <si>
    <t>圣石(主法防)(物防)</t>
  </si>
  <si>
    <t>圣石(纯法防)</t>
  </si>
  <si>
    <t>圣石(主法防)(血量)</t>
  </si>
  <si>
    <t>圣石(主血量)(法防)</t>
  </si>
  <si>
    <t>魏国战神</t>
  </si>
  <si>
    <t>(烟)魏国万岁！</t>
  </si>
  <si>
    <t>魏国福音</t>
  </si>
  <si>
    <t>蜀国战神</t>
  </si>
  <si>
    <t>(烟)蜀国万岁！</t>
  </si>
  <si>
    <t>吴国战神</t>
  </si>
  <si>
    <t>战之将帮会铠</t>
  </si>
  <si>
    <t>神之守护帮会(女)</t>
  </si>
  <si>
    <t>神之守护帮会成员可在西德勒处定制本服装</t>
  </si>
  <si>
    <t>神之守护帮会(男)</t>
  </si>
  <si>
    <t>攻方帮会服（男）</t>
  </si>
  <si>
    <t>攻方帮会服（女）</t>
  </si>
  <si>
    <t>守方帮会服（男）</t>
  </si>
  <si>
    <t>守方帮会服（女）</t>
  </si>
  <si>
    <t>帮会长召集令</t>
  </si>
  <si>
    <t>破旧帮会犬牌</t>
  </si>
  <si>
    <t>近卫帮会佩玉</t>
  </si>
  <si>
    <t>沙漠生化叛帮会血清</t>
  </si>
  <si>
    <t>帮会长徽章</t>
  </si>
  <si>
    <t>咕噜兵的帮会靴</t>
  </si>
  <si>
    <t>神之守护帮会专属坐骑时装</t>
  </si>
  <si>
    <t>成长俸禄</t>
  </si>
  <si>
    <t>成长俸禄(废弃)</t>
  </si>
  <si>
    <t>日常俸禄</t>
  </si>
  <si>
    <t>日常俸禄兑换</t>
  </si>
  <si>
    <t>战功俸禄</t>
  </si>
  <si>
    <t>战功俸禄兑换</t>
  </si>
  <si>
    <t>战功俸禄(废弃)</t>
  </si>
  <si>
    <t>元宝</t>
  </si>
  <si>
    <t>1元元宝</t>
  </si>
  <si>
    <t>银子</t>
  </si>
  <si>
    <t>10银子券</t>
  </si>
  <si>
    <t>守护圣兽 家族建设任务 银子捐献材料</t>
  </si>
  <si>
    <t>银子邮件</t>
  </si>
  <si>
    <t>扇子</t>
  </si>
  <si>
    <t>扇子</t>
    <phoneticPr fontId="3" type="noConversion"/>
  </si>
  <si>
    <t>风云扇</t>
    <phoneticPr fontId="3" type="noConversion"/>
  </si>
  <si>
    <t>扇子幻化</t>
    <phoneticPr fontId="3" type="noConversion"/>
  </si>
  <si>
    <t>法杖</t>
    <phoneticPr fontId="3" type="noConversion"/>
  </si>
  <si>
    <t>仙魔杖</t>
    <phoneticPr fontId="3" type="noConversion"/>
  </si>
  <si>
    <t>仙魔幻化</t>
    <phoneticPr fontId="3" type="noConversion"/>
  </si>
  <si>
    <t>长枪</t>
    <phoneticPr fontId="3" type="noConversion"/>
  </si>
  <si>
    <t>战神戟</t>
    <phoneticPr fontId="3" type="noConversion"/>
  </si>
  <si>
    <t>"equipment\\Weapon_Stuff_1000"</t>
    <phoneticPr fontId="3" type="noConversion"/>
  </si>
  <si>
    <t>"equipment\\Weapon_Stuff_1001"</t>
    <phoneticPr fontId="3" type="noConversion"/>
  </si>
  <si>
    <t>"equipment\\Weapon_Stuff_1002"</t>
    <phoneticPr fontId="3" type="noConversion"/>
  </si>
  <si>
    <t>"equipment\\Weapon_Sword_1000"</t>
    <phoneticPr fontId="3" type="noConversion"/>
  </si>
  <si>
    <t>"equipment\\Weapon_Sword_1001"</t>
    <phoneticPr fontId="3" type="noConversion"/>
  </si>
  <si>
    <t>"70002"</t>
    <phoneticPr fontId="3" type="noConversion"/>
  </si>
  <si>
    <t>"71002"</t>
    <phoneticPr fontId="3" type="noConversion"/>
  </si>
  <si>
    <t>"70000"</t>
    <phoneticPr fontId="3" type="noConversion"/>
  </si>
  <si>
    <t>"71000"</t>
    <phoneticPr fontId="3" type="noConversion"/>
  </si>
  <si>
    <t>"70001"</t>
  </si>
  <si>
    <t>"71001"</t>
  </si>
  <si>
    <t>"70002"</t>
  </si>
  <si>
    <t>"71002"</t>
  </si>
  <si>
    <t>"70003"</t>
  </si>
  <si>
    <t>"70004"</t>
  </si>
  <si>
    <t>"70005"</t>
  </si>
  <si>
    <t>"70006"</t>
  </si>
  <si>
    <t>采集道具38</t>
  </si>
  <si>
    <t>采集道具39</t>
  </si>
  <si>
    <t>采集道具40</t>
  </si>
  <si>
    <t>采集道具41</t>
  </si>
  <si>
    <t>采集道具43</t>
  </si>
  <si>
    <t>采集道具44</t>
  </si>
  <si>
    <t>采集道具45</t>
  </si>
  <si>
    <t>采集道具46</t>
  </si>
  <si>
    <t>采集道具47</t>
  </si>
  <si>
    <t>采集道具48</t>
  </si>
  <si>
    <t>采集道具49</t>
  </si>
  <si>
    <t>采集道具50</t>
  </si>
  <si>
    <t>采集道具51</t>
  </si>
  <si>
    <t>采集道具52</t>
  </si>
  <si>
    <t>采集道具42</t>
    <phoneticPr fontId="3" type="noConversion"/>
  </si>
  <si>
    <t>丢失的铃铛</t>
  </si>
  <si>
    <t>五彩飞仙裙</t>
  </si>
  <si>
    <t>无源之水</t>
  </si>
  <si>
    <t>水草</t>
  </si>
  <si>
    <t>九曜石</t>
  </si>
  <si>
    <t>飞星逐月石</t>
  </si>
  <si>
    <t>金兰石</t>
  </si>
  <si>
    <t>碎纸片</t>
  </si>
  <si>
    <t>山泉青果</t>
  </si>
  <si>
    <t>秋露白</t>
  </si>
  <si>
    <t>琼露</t>
  </si>
  <si>
    <t>草药</t>
  </si>
  <si>
    <t>固魂水</t>
  </si>
  <si>
    <t>长寿果</t>
  </si>
  <si>
    <t>荷花</t>
  </si>
  <si>
    <t>马蹄莲</t>
  </si>
  <si>
    <t>证据</t>
  </si>
  <si>
    <t>小玩具</t>
  </si>
  <si>
    <t>"71003"</t>
  </si>
  <si>
    <t>"71004"</t>
  </si>
  <si>
    <t>"71005"</t>
  </si>
  <si>
    <t>"71006"</t>
  </si>
  <si>
    <t>"70501"</t>
    <phoneticPr fontId="3" type="noConversion"/>
  </si>
  <si>
    <t>"71501"</t>
    <phoneticPr fontId="3" type="noConversion"/>
  </si>
  <si>
    <t>"70502"</t>
  </si>
  <si>
    <t>"70503"</t>
  </si>
  <si>
    <t>"70504"</t>
  </si>
  <si>
    <t>"70505"</t>
  </si>
  <si>
    <t>"70506"</t>
  </si>
  <si>
    <t>"71502"</t>
  </si>
  <si>
    <t>"71503"</t>
  </si>
  <si>
    <t>"71504"</t>
  </si>
  <si>
    <t>"71505"</t>
  </si>
  <si>
    <t>"71506"</t>
  </si>
  <si>
    <t>"equipment\\Weapon_Sword_1002"</t>
    <phoneticPr fontId="3" type="noConversion"/>
  </si>
  <si>
    <t>"equipment\\Weapon_Sword_1003"</t>
  </si>
  <si>
    <t>"equipment\\Weapon_Sword_1004"</t>
  </si>
  <si>
    <t>"equipment\\Weapon_Sword_1005"</t>
  </si>
  <si>
    <t>"equipment\\Weapon_Stuff_1003"</t>
  </si>
  <si>
    <t>"equipment\\Weapon_Stuff_1004"</t>
  </si>
  <si>
    <t>"equipment\\Weapon_Stuff_1005"</t>
  </si>
  <si>
    <t>"equipment\\Weapon_Cann_1000"</t>
    <phoneticPr fontId="3" type="noConversion"/>
  </si>
  <si>
    <t>"equipment\\Weapon_Cann_1001"</t>
    <phoneticPr fontId="3" type="noConversion"/>
  </si>
  <si>
    <t>"equipment\\Weapon_Cann_1002"</t>
    <phoneticPr fontId="3" type="noConversion"/>
  </si>
  <si>
    <t>"equipment\\Weapon_Cann_1003"</t>
    <phoneticPr fontId="3" type="noConversion"/>
  </si>
  <si>
    <t>"equipment\\Weapon_Cann_1004"</t>
    <phoneticPr fontId="3" type="noConversion"/>
  </si>
  <si>
    <t>"equipment\\Weapon_Cann_1005"</t>
    <phoneticPr fontId="3" type="noConversion"/>
  </si>
  <si>
    <t>龙果</t>
    <phoneticPr fontId="3" type="noConversion"/>
  </si>
  <si>
    <t>[符]五虎断门枪</t>
    <phoneticPr fontId="3" type="noConversion"/>
  </si>
  <si>
    <t>[符]八门无极枪</t>
    <phoneticPr fontId="3" type="noConversion"/>
  </si>
  <si>
    <t>[符]暴风雪</t>
    <phoneticPr fontId="3" type="noConversion"/>
  </si>
  <si>
    <t>[符]冰封千里</t>
    <phoneticPr fontId="3" type="noConversion"/>
  </si>
  <si>
    <t>[符]八面来风</t>
    <phoneticPr fontId="3" type="noConversion"/>
  </si>
  <si>
    <t>[符]天外飞仙</t>
    <phoneticPr fontId="3" type="noConversion"/>
  </si>
  <si>
    <t>剧情任务奖励</t>
    <phoneticPr fontId="3" type="noConversion"/>
  </si>
  <si>
    <t>符箓</t>
    <phoneticPr fontId="3" type="noConversion"/>
  </si>
  <si>
    <t>神秘书籍</t>
    <phoneticPr fontId="3" type="noConversion"/>
  </si>
  <si>
    <t>神功残卷</t>
    <phoneticPr fontId="3" type="noConversion"/>
  </si>
  <si>
    <t>狂暴药·一</t>
  </si>
  <si>
    <t>坚韧药·一</t>
  </si>
  <si>
    <t>安神药·一</t>
  </si>
  <si>
    <t>宝石溶剂·一</t>
  </si>
  <si>
    <t>神谕：致命·一</t>
  </si>
  <si>
    <t>神谕：重击·一</t>
  </si>
  <si>
    <t>神谕：忽视·一</t>
  </si>
  <si>
    <t>神谕：反射·一</t>
  </si>
  <si>
    <t>红宝石·一</t>
  </si>
  <si>
    <t>红宝石·一合成获得</t>
  </si>
  <si>
    <t>蓝宝石·一</t>
  </si>
  <si>
    <t>蓝宝石·一合成获得</t>
  </si>
  <si>
    <t>黄宝石·一</t>
  </si>
  <si>
    <t>黄宝石·一合成获得</t>
  </si>
  <si>
    <t>绿宝石·一</t>
  </si>
  <si>
    <t>绿宝石·一合成获得</t>
  </si>
  <si>
    <t>紫宝石·一</t>
  </si>
  <si>
    <t>紫宝石·一合成获得</t>
  </si>
  <si>
    <t>高级红宝石·一</t>
  </si>
  <si>
    <t>高级红宝石·一合成获得</t>
  </si>
  <si>
    <t>高级蓝宝石·一</t>
  </si>
  <si>
    <t>高级蓝宝石·一合成获得</t>
  </si>
  <si>
    <t>高级黄宝石·一</t>
  </si>
  <si>
    <t>高级黄宝石·一合成获得</t>
  </si>
  <si>
    <t>高级绿宝石·一</t>
  </si>
  <si>
    <t>高级绿宝石·一合成获得</t>
  </si>
  <si>
    <t>高级紫宝石·一</t>
  </si>
  <si>
    <t>高级紫宝石·一合成获得</t>
  </si>
  <si>
    <t>红水晶·一</t>
  </si>
  <si>
    <t>蓝水晶·一</t>
  </si>
  <si>
    <t>黄水晶·一</t>
  </si>
  <si>
    <t>绿水晶·一</t>
  </si>
  <si>
    <t>紫水晶·一</t>
  </si>
  <si>
    <t>九阳残卷·一</t>
  </si>
  <si>
    <t>太极残卷·一</t>
  </si>
  <si>
    <t>逍遥残卷·一</t>
  </si>
  <si>
    <t>九阴残卷·一</t>
  </si>
  <si>
    <t>易筋残卷·一</t>
  </si>
  <si>
    <t>将魂·一</t>
  </si>
  <si>
    <t>赫肯的守护·一</t>
  </si>
  <si>
    <t>魔窟宝箱·一</t>
  </si>
  <si>
    <t>激战礼包·一</t>
  </si>
  <si>
    <t>封印经验药·一</t>
  </si>
  <si>
    <t>合体·一</t>
  </si>
  <si>
    <t>融合·一</t>
  </si>
  <si>
    <t>经验加成·一</t>
  </si>
  <si>
    <t>勇敢·一</t>
  </si>
  <si>
    <t>睿智·一</t>
  </si>
  <si>
    <t>胆小·一</t>
  </si>
  <si>
    <t>孤独·一</t>
  </si>
  <si>
    <t>任性·一</t>
  </si>
  <si>
    <t>温和·一</t>
  </si>
  <si>
    <t>天真·一</t>
  </si>
  <si>
    <t>暴烈·一</t>
  </si>
  <si>
    <t>狂妄·一</t>
  </si>
  <si>
    <t>老实·一</t>
  </si>
  <si>
    <t>害羞·一</t>
  </si>
  <si>
    <t>物攻报恩·一</t>
  </si>
  <si>
    <t>法攻报恩·一</t>
  </si>
  <si>
    <t>物防报恩·一</t>
  </si>
  <si>
    <t>法防报恩·一</t>
  </si>
  <si>
    <t>生命报恩·一</t>
  </si>
  <si>
    <t>全队攻击报恩·一</t>
  </si>
  <si>
    <t>全队防御报恩·一</t>
  </si>
  <si>
    <t>全队生命报恩·一</t>
  </si>
  <si>
    <t>银子花种子·一</t>
  </si>
  <si>
    <t>蘑菇种子·一</t>
  </si>
  <si>
    <t>四叶草种子·一</t>
  </si>
  <si>
    <t>喇叭花种子·一</t>
  </si>
  <si>
    <t>玫瑰花种子·一</t>
  </si>
  <si>
    <t>刺手种子·一</t>
  </si>
  <si>
    <t>绑银花种子·一</t>
  </si>
  <si>
    <t>芍药花种子·一</t>
  </si>
  <si>
    <t>晶石果种子·一</t>
  </si>
  <si>
    <t>龙葵花种子·一</t>
  </si>
  <si>
    <t>景天花种子·一</t>
  </si>
  <si>
    <t>狂暴药·二</t>
  </si>
  <si>
    <t>坚韧药·二</t>
  </si>
  <si>
    <t>安神药·二</t>
  </si>
  <si>
    <t>宝石溶剂·二</t>
  </si>
  <si>
    <t>神谕：致命·二</t>
  </si>
  <si>
    <t>神谕：重击·二</t>
  </si>
  <si>
    <t>神谕：忽视·二</t>
  </si>
  <si>
    <t>神谕：反射·二</t>
  </si>
  <si>
    <t>红宝石·二</t>
  </si>
  <si>
    <t>红宝石·二合成获得</t>
  </si>
  <si>
    <t>蓝宝石·二</t>
  </si>
  <si>
    <t>蓝宝石·二合成获得</t>
  </si>
  <si>
    <t>黄宝石·二</t>
  </si>
  <si>
    <t>黄宝石·二合成获得</t>
  </si>
  <si>
    <t>绿宝石·二</t>
  </si>
  <si>
    <t>绿宝石·二合成获得</t>
  </si>
  <si>
    <t>紫宝石·二</t>
  </si>
  <si>
    <t>紫宝石·二合成获得</t>
  </si>
  <si>
    <t>高级红宝石·二</t>
  </si>
  <si>
    <t>高级红宝石·二合成获得</t>
  </si>
  <si>
    <t>高级蓝宝石·二</t>
  </si>
  <si>
    <t>高级蓝宝石·二合成获得</t>
  </si>
  <si>
    <t>高级黄宝石·二</t>
  </si>
  <si>
    <t>高级黄宝石·二合成获得</t>
  </si>
  <si>
    <t>高级绿宝石·二</t>
  </si>
  <si>
    <t>高级绿宝石·二合成获得</t>
  </si>
  <si>
    <t>高级紫宝石·二</t>
  </si>
  <si>
    <t>高级紫宝石·二合成获得</t>
  </si>
  <si>
    <t>红水晶·二</t>
  </si>
  <si>
    <t>蓝水晶·二</t>
  </si>
  <si>
    <t>黄水晶·二</t>
  </si>
  <si>
    <t>绿水晶·二</t>
  </si>
  <si>
    <t>紫水晶·二</t>
  </si>
  <si>
    <t>九阳残卷·二</t>
  </si>
  <si>
    <t>太极残卷·二</t>
  </si>
  <si>
    <t>逍遥残卷·二</t>
  </si>
  <si>
    <t>九阴残卷·二</t>
  </si>
  <si>
    <t>易筋残卷·二</t>
  </si>
  <si>
    <t>将魂·二</t>
  </si>
  <si>
    <t>赫肯的守护·二</t>
  </si>
  <si>
    <t>魔窟宝箱·二</t>
  </si>
  <si>
    <t>封印经验药·二</t>
  </si>
  <si>
    <t>合体·二</t>
  </si>
  <si>
    <t>融合·二</t>
  </si>
  <si>
    <t>经验加成·二</t>
  </si>
  <si>
    <t>勇敢·二</t>
  </si>
  <si>
    <t>睿智·二</t>
  </si>
  <si>
    <t>胆小·二</t>
  </si>
  <si>
    <t>孤独·二</t>
  </si>
  <si>
    <t>任性·二</t>
  </si>
  <si>
    <t>温和·二</t>
  </si>
  <si>
    <t>天真·二</t>
  </si>
  <si>
    <t>暴烈·二</t>
  </si>
  <si>
    <t>狂妄·二</t>
  </si>
  <si>
    <t>老实·二</t>
  </si>
  <si>
    <t>害羞·二</t>
  </si>
  <si>
    <t>物攻报恩·二</t>
  </si>
  <si>
    <t>法攻报恩·二</t>
  </si>
  <si>
    <t>物防报恩·二</t>
  </si>
  <si>
    <t>法防报恩·二</t>
  </si>
  <si>
    <t>生命报恩·二</t>
  </si>
  <si>
    <t>全队攻击报恩·二</t>
  </si>
  <si>
    <t>全队防御报恩·二</t>
  </si>
  <si>
    <t>全队生命报恩·二</t>
  </si>
  <si>
    <t>银子花种子·二</t>
  </si>
  <si>
    <t>蘑菇种子·二</t>
  </si>
  <si>
    <t>四叶草种子·二</t>
  </si>
  <si>
    <t>喇叭花种子·二</t>
  </si>
  <si>
    <t>玫瑰花种子·二</t>
  </si>
  <si>
    <t>刺手种子·二</t>
  </si>
  <si>
    <t>绑银花种子·二</t>
  </si>
  <si>
    <t>芍药花种子·二</t>
  </si>
  <si>
    <t>晶石果种子·二</t>
  </si>
  <si>
    <t>龙葵花种子·二</t>
  </si>
  <si>
    <t>景天花种子·二</t>
  </si>
  <si>
    <t>狂暴药·三</t>
  </si>
  <si>
    <t>坚韧药·三</t>
  </si>
  <si>
    <t>安神药·三</t>
  </si>
  <si>
    <t>宝石溶剂·三</t>
  </si>
  <si>
    <t>神谕：致命·三</t>
  </si>
  <si>
    <t>神谕：重击·三</t>
  </si>
  <si>
    <t>神谕：忽视·三</t>
  </si>
  <si>
    <t>神谕：反射·三</t>
  </si>
  <si>
    <t>红宝石·三</t>
  </si>
  <si>
    <t>红宝石·三合成获得</t>
  </si>
  <si>
    <t>蓝宝石·三</t>
  </si>
  <si>
    <t>蓝宝石·三合成获得</t>
  </si>
  <si>
    <t>黄宝石·三</t>
  </si>
  <si>
    <t>黄宝石·三合成获得</t>
  </si>
  <si>
    <t>绿宝石·三</t>
  </si>
  <si>
    <t>绿宝石·三合成获得</t>
  </si>
  <si>
    <t>紫宝石·三</t>
  </si>
  <si>
    <t>紫宝石·三合成获得</t>
  </si>
  <si>
    <t>高级红宝石·三</t>
  </si>
  <si>
    <t>高级红宝石·三合成获得</t>
  </si>
  <si>
    <t>高级蓝宝石·三</t>
  </si>
  <si>
    <t>高级蓝宝石·三合成获得</t>
  </si>
  <si>
    <t>高级黄宝石·三</t>
  </si>
  <si>
    <t>高级黄宝石·三合成获得</t>
  </si>
  <si>
    <t>高级绿宝石·三</t>
  </si>
  <si>
    <t>高级绿宝石·三合成获得</t>
  </si>
  <si>
    <t>高级紫宝石·三</t>
  </si>
  <si>
    <t>高级紫宝石·三合成获得</t>
  </si>
  <si>
    <t>红水晶·三</t>
  </si>
  <si>
    <t>蓝水晶·三</t>
  </si>
  <si>
    <t>黄水晶·三</t>
  </si>
  <si>
    <t>绿水晶·三</t>
  </si>
  <si>
    <t>紫水晶·三</t>
  </si>
  <si>
    <t>九阳残卷·三</t>
  </si>
  <si>
    <t>太极残卷·三</t>
  </si>
  <si>
    <t>逍遥残卷·三</t>
  </si>
  <si>
    <t>九阴残卷·三</t>
  </si>
  <si>
    <t>易筋残卷·三</t>
  </si>
  <si>
    <t>将魂·三</t>
  </si>
  <si>
    <t>魔窟宝箱·三</t>
  </si>
  <si>
    <t>赫肯的守护·三</t>
  </si>
  <si>
    <t>封印经验药·三</t>
  </si>
  <si>
    <t>合体·三</t>
  </si>
  <si>
    <t>融合·三</t>
  </si>
  <si>
    <t>经验加成·三</t>
  </si>
  <si>
    <t>勇敢·三</t>
  </si>
  <si>
    <t>睿智·三</t>
  </si>
  <si>
    <t>胆小·三</t>
  </si>
  <si>
    <t>孤独·三</t>
  </si>
  <si>
    <t>任性·三</t>
  </si>
  <si>
    <t>温和·三</t>
  </si>
  <si>
    <t>天真·三</t>
  </si>
  <si>
    <t>暴烈·三</t>
  </si>
  <si>
    <t>狂妄·三</t>
  </si>
  <si>
    <t>老实·三</t>
  </si>
  <si>
    <t>害羞·三</t>
  </si>
  <si>
    <t>物攻报恩·三</t>
  </si>
  <si>
    <t>法攻报恩·三</t>
  </si>
  <si>
    <t>物防报恩·三</t>
  </si>
  <si>
    <t>法防报恩·三</t>
  </si>
  <si>
    <t>生命报恩·三</t>
  </si>
  <si>
    <t>全队攻击报恩·三</t>
  </si>
  <si>
    <t>全队防御报恩·三</t>
  </si>
  <si>
    <t>全队生命报恩·三</t>
  </si>
  <si>
    <t>银子花种子·三</t>
  </si>
  <si>
    <t>蘑菇种子·三</t>
  </si>
  <si>
    <t>四叶草种子·三</t>
  </si>
  <si>
    <t>喇叭花种子·三</t>
  </si>
  <si>
    <t>玫瑰花种子·三</t>
  </si>
  <si>
    <t>刺手种子·三</t>
  </si>
  <si>
    <t>绑银花种子·三</t>
  </si>
  <si>
    <t>芍药花种子·三</t>
  </si>
  <si>
    <t>晶石果种子·三</t>
  </si>
  <si>
    <t>龙葵花种子·三</t>
  </si>
  <si>
    <t>景天花种子·三</t>
  </si>
  <si>
    <t>狂暴药·四</t>
  </si>
  <si>
    <t>坚韧药·四</t>
  </si>
  <si>
    <t>安神药·四</t>
  </si>
  <si>
    <t>宝石溶剂·四</t>
  </si>
  <si>
    <t>神谕：致命·四</t>
  </si>
  <si>
    <t>神谕：重击·四</t>
  </si>
  <si>
    <t>神谕：忽视·四</t>
  </si>
  <si>
    <t>神谕：反射·四</t>
  </si>
  <si>
    <t>红宝石·四</t>
  </si>
  <si>
    <t>红宝石·四合成获得</t>
  </si>
  <si>
    <t>蓝宝石·四</t>
  </si>
  <si>
    <t>蓝宝石·四合成获得</t>
  </si>
  <si>
    <t>黄宝石·四</t>
  </si>
  <si>
    <t>黄宝石·四合成获得</t>
  </si>
  <si>
    <t>绿宝石·四</t>
  </si>
  <si>
    <t>绿宝石·四合成获得</t>
  </si>
  <si>
    <t>紫宝石·四</t>
  </si>
  <si>
    <t>紫宝石·四合成获得</t>
  </si>
  <si>
    <t>高级红宝石·四</t>
  </si>
  <si>
    <t>高级红宝石·四合成获得</t>
  </si>
  <si>
    <t>高级蓝宝石·四</t>
  </si>
  <si>
    <t>高级蓝宝石·四合成获得</t>
  </si>
  <si>
    <t>高级黄宝石·四</t>
  </si>
  <si>
    <t>高级黄宝石·四合成获得</t>
  </si>
  <si>
    <t>高级绿宝石·四</t>
  </si>
  <si>
    <t>高级绿宝石·四合成获得</t>
  </si>
  <si>
    <t>高级紫宝石·四</t>
  </si>
  <si>
    <t>高级紫宝石·四合成获得</t>
  </si>
  <si>
    <t>红水晶·四</t>
  </si>
  <si>
    <t>蓝水晶·四</t>
  </si>
  <si>
    <t>黄水晶·四</t>
  </si>
  <si>
    <t>绿水晶·四</t>
  </si>
  <si>
    <t>紫水晶·四</t>
  </si>
  <si>
    <t>九阳残卷·四</t>
  </si>
  <si>
    <t>太极残卷·四</t>
  </si>
  <si>
    <t>逍遥残卷·四</t>
  </si>
  <si>
    <t>九阴残卷·四</t>
  </si>
  <si>
    <t>易筋残卷·四</t>
  </si>
  <si>
    <t>将魂·四</t>
  </si>
  <si>
    <t>魔窟宝箱·四</t>
  </si>
  <si>
    <t>赫肯的守护·四</t>
  </si>
  <si>
    <t>封印经验药·四</t>
  </si>
  <si>
    <t>勇敢·四</t>
  </si>
  <si>
    <t>睿智·四</t>
  </si>
  <si>
    <t>胆小·四</t>
  </si>
  <si>
    <t>孤独·四</t>
  </si>
  <si>
    <t>任性·四</t>
  </si>
  <si>
    <t>温和·四</t>
  </si>
  <si>
    <t>天真·四</t>
  </si>
  <si>
    <t>暴烈·四</t>
  </si>
  <si>
    <t>狂妄·四</t>
  </si>
  <si>
    <t>老实·四</t>
  </si>
  <si>
    <t>害羞·四</t>
  </si>
  <si>
    <t>物攻报恩·四</t>
  </si>
  <si>
    <t>法攻报恩·四</t>
  </si>
  <si>
    <t>物防报恩·四</t>
  </si>
  <si>
    <t>法防报恩·四</t>
  </si>
  <si>
    <t>生命报恩·四</t>
  </si>
  <si>
    <t>全队攻击报恩·四</t>
  </si>
  <si>
    <t>全队防御报恩·四</t>
  </si>
  <si>
    <t>全队生命报恩·四</t>
  </si>
  <si>
    <t>银子花种子·四</t>
  </si>
  <si>
    <t>蘑菇种子·四</t>
  </si>
  <si>
    <t>四叶草种子·四</t>
  </si>
  <si>
    <t>喇叭花种子·四</t>
  </si>
  <si>
    <t>玫瑰花种子·四</t>
  </si>
  <si>
    <t>刺手种子·四</t>
  </si>
  <si>
    <t>绑银花种子·四</t>
  </si>
  <si>
    <t>芍药花种子·四</t>
  </si>
  <si>
    <t>晶石果种子·四</t>
  </si>
  <si>
    <t>龙葵花种子·四</t>
  </si>
  <si>
    <t>景天花种子·四</t>
  </si>
  <si>
    <t>狂暴药·五</t>
  </si>
  <si>
    <t>坚韧药·五</t>
  </si>
  <si>
    <t>安神药·五</t>
  </si>
  <si>
    <t>宝石溶剂·五</t>
  </si>
  <si>
    <t>神谕：致命·五</t>
  </si>
  <si>
    <t>神谕：重击·五</t>
  </si>
  <si>
    <t>神谕：忽视·五</t>
  </si>
  <si>
    <t>神谕：反射·五</t>
  </si>
  <si>
    <t>红宝石·五</t>
  </si>
  <si>
    <t>红宝石·五合成获得</t>
  </si>
  <si>
    <t>蓝宝石·五</t>
  </si>
  <si>
    <t>蓝宝石·五合成获得</t>
  </si>
  <si>
    <t>黄宝石·五</t>
  </si>
  <si>
    <t>黄宝石·五合成获得</t>
  </si>
  <si>
    <t>绿宝石·五</t>
  </si>
  <si>
    <t>绿宝石·五合成获得</t>
  </si>
  <si>
    <t>紫宝石·五</t>
  </si>
  <si>
    <t>紫宝石·五合成获得</t>
  </si>
  <si>
    <t>高级红宝石·五</t>
  </si>
  <si>
    <t>高级红宝石·五合成获得</t>
  </si>
  <si>
    <t>高级蓝宝石·五</t>
  </si>
  <si>
    <t>高级蓝宝石·五合成获得</t>
  </si>
  <si>
    <t>高级黄宝石·五</t>
  </si>
  <si>
    <t>高级黄宝石·五合成获得</t>
  </si>
  <si>
    <t>高级绿宝石·五</t>
  </si>
  <si>
    <t>高级绿宝石·五合成获得</t>
  </si>
  <si>
    <t>高级紫宝石·五</t>
  </si>
  <si>
    <t>高级紫宝石·五合成获得</t>
  </si>
  <si>
    <t>九阳残卷·五</t>
  </si>
  <si>
    <t>太极残卷·五</t>
  </si>
  <si>
    <t>逍遥残卷·五</t>
  </si>
  <si>
    <t>九阴残卷·五</t>
  </si>
  <si>
    <t>易筋残卷·五</t>
  </si>
  <si>
    <t>将魂·五</t>
  </si>
  <si>
    <t>魔窟宝箱·五</t>
  </si>
  <si>
    <t>赫肯的守护·五</t>
  </si>
  <si>
    <t>封印经验药·五</t>
  </si>
  <si>
    <t>新手卡礼包·五</t>
  </si>
  <si>
    <t>勇敢·五</t>
  </si>
  <si>
    <t>睿智·五</t>
  </si>
  <si>
    <t>胆小·五</t>
  </si>
  <si>
    <t>孤独·五</t>
  </si>
  <si>
    <t>任性·五</t>
  </si>
  <si>
    <t>温和·五</t>
  </si>
  <si>
    <t>天真·五</t>
  </si>
  <si>
    <t>暴烈·五</t>
  </si>
  <si>
    <t>狂妄·五</t>
  </si>
  <si>
    <t>老实·五</t>
  </si>
  <si>
    <t>害羞·五</t>
  </si>
  <si>
    <t>物攻报恩·五</t>
  </si>
  <si>
    <t>法攻报恩·五</t>
  </si>
  <si>
    <t>物防报恩·五</t>
  </si>
  <si>
    <t>法防报恩·五</t>
  </si>
  <si>
    <t>生命报恩·五</t>
  </si>
  <si>
    <t>全队攻击报恩·五</t>
  </si>
  <si>
    <t>全队防御报恩·五</t>
  </si>
  <si>
    <t>全队生命报恩·五</t>
  </si>
  <si>
    <t>银子花种子·五</t>
  </si>
  <si>
    <t>蘑菇种子·五</t>
  </si>
  <si>
    <t>四叶草种子·五</t>
  </si>
  <si>
    <t>喇叭花种子·五</t>
  </si>
  <si>
    <t>玫瑰花种子·五</t>
  </si>
  <si>
    <t>刺手种子·五</t>
  </si>
  <si>
    <t>绑银花种子·五</t>
  </si>
  <si>
    <t>芍药花种子·五</t>
  </si>
  <si>
    <t>晶石果种子·五</t>
  </si>
  <si>
    <t>龙葵花种子·五</t>
  </si>
  <si>
    <t>景天花种子·五</t>
  </si>
  <si>
    <t>狂暴药·六</t>
  </si>
  <si>
    <t>坚韧药·六</t>
  </si>
  <si>
    <t>安神药·六</t>
  </si>
  <si>
    <t>宝石溶剂·六</t>
  </si>
  <si>
    <t>红宝石·六</t>
  </si>
  <si>
    <t>红宝石·六合成获得</t>
  </si>
  <si>
    <t>蓝宝石·六</t>
  </si>
  <si>
    <t>蓝宝石·六合成获得</t>
  </si>
  <si>
    <t>黄宝石·六</t>
  </si>
  <si>
    <t>黄宝石·六合成获得</t>
  </si>
  <si>
    <t>绿宝石·六</t>
  </si>
  <si>
    <t>绿宝石·六合成获得</t>
  </si>
  <si>
    <t>紫宝石·六</t>
  </si>
  <si>
    <t>紫宝石·六合成获得</t>
  </si>
  <si>
    <t>高级红宝石·六</t>
  </si>
  <si>
    <t>高级红宝石·六合成获得</t>
  </si>
  <si>
    <t>高级蓝宝石·六</t>
  </si>
  <si>
    <t>高级蓝宝石·六合成获得</t>
  </si>
  <si>
    <t>高级黄宝石·六</t>
  </si>
  <si>
    <t>高级黄宝石·六合成获得</t>
  </si>
  <si>
    <t>高级绿宝石·六</t>
  </si>
  <si>
    <t>高级绿宝石·六合成获得</t>
  </si>
  <si>
    <t>高级紫宝石·六</t>
  </si>
  <si>
    <t>高级紫宝石·六合成获得</t>
  </si>
  <si>
    <t>九阳残卷·六</t>
  </si>
  <si>
    <t>太极残卷·六</t>
  </si>
  <si>
    <t>逍遥残卷·六</t>
  </si>
  <si>
    <t>九阴残卷·六</t>
  </si>
  <si>
    <t>易筋残卷·六</t>
  </si>
  <si>
    <t>将魂·六</t>
  </si>
  <si>
    <t>魔窟宝箱·六</t>
  </si>
  <si>
    <t>封印经验药·六</t>
  </si>
  <si>
    <t>勇敢·六</t>
  </si>
  <si>
    <t>睿智·六</t>
  </si>
  <si>
    <t>胆小·六</t>
  </si>
  <si>
    <t>孤独·六</t>
  </si>
  <si>
    <t>任性·六</t>
  </si>
  <si>
    <t>温和·六</t>
  </si>
  <si>
    <t>天真·六</t>
  </si>
  <si>
    <t>暴烈·六</t>
  </si>
  <si>
    <t>狂妄·六</t>
  </si>
  <si>
    <t>老实·六</t>
  </si>
  <si>
    <t>害羞·六</t>
  </si>
  <si>
    <t>物攻报恩·六</t>
  </si>
  <si>
    <t>法攻报恩·六</t>
  </si>
  <si>
    <t>物防报恩·六</t>
  </si>
  <si>
    <t>法防报恩·六</t>
  </si>
  <si>
    <t>生命报恩·六</t>
  </si>
  <si>
    <t>全队攻击报恩·六</t>
  </si>
  <si>
    <t>全队防御报恩·六</t>
  </si>
  <si>
    <t>全队生命报恩·六</t>
  </si>
  <si>
    <t>银子花种子·六</t>
  </si>
  <si>
    <t>蘑菇种子·六</t>
  </si>
  <si>
    <t>绑银花种子·六</t>
  </si>
  <si>
    <t>狂暴药·七</t>
  </si>
  <si>
    <t>坚韧药·七</t>
  </si>
  <si>
    <t>安神药·七</t>
  </si>
  <si>
    <t>宝石溶剂·七</t>
  </si>
  <si>
    <t>红宝石·七</t>
  </si>
  <si>
    <t>蓝宝石·七</t>
  </si>
  <si>
    <t>黄宝石·七</t>
  </si>
  <si>
    <t>绿宝石·七</t>
  </si>
  <si>
    <t>紫宝石·七</t>
  </si>
  <si>
    <t>高级红宝石·七</t>
  </si>
  <si>
    <t>高级蓝宝石·七</t>
  </si>
  <si>
    <t>高级黄宝石·七</t>
  </si>
  <si>
    <t>高级绿宝石·七</t>
  </si>
  <si>
    <t>高级紫宝石·七</t>
  </si>
  <si>
    <t>九阳残卷·七</t>
  </si>
  <si>
    <t>太极残卷·七</t>
  </si>
  <si>
    <t>逍遥残卷·七</t>
  </si>
  <si>
    <t>九阴残卷·七</t>
  </si>
  <si>
    <t>易筋残卷·七</t>
  </si>
  <si>
    <t>将魂·七</t>
  </si>
  <si>
    <t>魔窟宝箱·七</t>
  </si>
  <si>
    <t>封印经验药·七</t>
  </si>
  <si>
    <t>勇敢·七</t>
  </si>
  <si>
    <t>睿智·七</t>
  </si>
  <si>
    <t>胆小·七</t>
  </si>
  <si>
    <t>孤独·七</t>
  </si>
  <si>
    <t>任性·七</t>
  </si>
  <si>
    <t>温和·七</t>
  </si>
  <si>
    <t>天真·七</t>
  </si>
  <si>
    <t>暴烈·七</t>
  </si>
  <si>
    <t>狂妄·七</t>
  </si>
  <si>
    <t>老实·七</t>
  </si>
  <si>
    <t>害羞·七</t>
  </si>
  <si>
    <t>物攻报恩·七</t>
  </si>
  <si>
    <t>法攻报恩·七</t>
  </si>
  <si>
    <t>物防报恩·七</t>
  </si>
  <si>
    <t>法防报恩·七</t>
  </si>
  <si>
    <t>生命报恩·七</t>
  </si>
  <si>
    <t>全队攻击报恩·七</t>
  </si>
  <si>
    <t>全队防御报恩·七</t>
  </si>
  <si>
    <t>全队生命报恩·七</t>
  </si>
  <si>
    <t>银子花种子·七</t>
  </si>
  <si>
    <t>蘑菇种子·七</t>
  </si>
  <si>
    <t>绑银花种子·七</t>
  </si>
  <si>
    <t>狂暴药·八</t>
  </si>
  <si>
    <t>坚韧药·八</t>
  </si>
  <si>
    <t>安神药·八</t>
  </si>
  <si>
    <t>九阳残卷·八</t>
  </si>
  <si>
    <t>太极残卷·八</t>
  </si>
  <si>
    <t>逍遥残卷·八</t>
  </si>
  <si>
    <t>九阴残卷·八</t>
  </si>
  <si>
    <t>易筋残卷·八</t>
  </si>
  <si>
    <t>将魂·八</t>
  </si>
  <si>
    <t>魔窟宝箱·八</t>
  </si>
  <si>
    <t>封印经验药·八</t>
  </si>
  <si>
    <t>勇敢·八</t>
  </si>
  <si>
    <t>睿智·八</t>
  </si>
  <si>
    <t>胆小·八</t>
  </si>
  <si>
    <t>孤独·八</t>
  </si>
  <si>
    <t>任性·八</t>
  </si>
  <si>
    <t>温和·八</t>
  </si>
  <si>
    <t>天真·八</t>
  </si>
  <si>
    <t>暴烈·八</t>
  </si>
  <si>
    <t>狂妄·八</t>
  </si>
  <si>
    <t>老实·八</t>
  </si>
  <si>
    <t>害羞·八</t>
  </si>
  <si>
    <t>物攻报恩·八</t>
  </si>
  <si>
    <t>法攻报恩·八</t>
  </si>
  <si>
    <t>物防报恩·八</t>
  </si>
  <si>
    <t>法防报恩·八</t>
  </si>
  <si>
    <t>生命报恩·八</t>
  </si>
  <si>
    <t>全队攻击报恩·八</t>
  </si>
  <si>
    <t>全队防御报恩·八</t>
  </si>
  <si>
    <t>全队生命报恩·八</t>
  </si>
  <si>
    <t>银子花种子·八</t>
  </si>
  <si>
    <t>蘑菇种子·八</t>
  </si>
  <si>
    <t>绑银花种子·八</t>
  </si>
  <si>
    <t>九阳残卷·九</t>
  </si>
  <si>
    <t>太极残卷·九</t>
  </si>
  <si>
    <t>逍遥残卷·九</t>
  </si>
  <si>
    <t>九阴残卷·九</t>
  </si>
  <si>
    <t>易筋残卷·九</t>
  </si>
  <si>
    <t>将魂·九</t>
  </si>
  <si>
    <t>魔窟宝箱·九</t>
  </si>
  <si>
    <t>封印经验药·九</t>
  </si>
  <si>
    <t>勇敢·九</t>
  </si>
  <si>
    <t>睿智·九</t>
  </si>
  <si>
    <t>胆小·九</t>
  </si>
  <si>
    <t>孤独·九</t>
  </si>
  <si>
    <t>任性·九</t>
  </si>
  <si>
    <t>温和·九</t>
  </si>
  <si>
    <t>天真·九</t>
  </si>
  <si>
    <t>暴烈·九</t>
  </si>
  <si>
    <t>狂妄·九</t>
  </si>
  <si>
    <t>老实·九</t>
  </si>
  <si>
    <t>害羞·九</t>
  </si>
  <si>
    <t>物攻报恩·九</t>
  </si>
  <si>
    <t>法攻报恩·九</t>
  </si>
  <si>
    <t>物防报恩·九</t>
  </si>
  <si>
    <t>法防报恩·九</t>
  </si>
  <si>
    <t>生命报恩·九</t>
  </si>
  <si>
    <t>全队攻击报恩·九</t>
  </si>
  <si>
    <t>全队防御报恩·九</t>
  </si>
  <si>
    <t>全队生命报恩·九</t>
  </si>
  <si>
    <t>银子花种子·九</t>
  </si>
  <si>
    <t>蘑菇种子·九</t>
  </si>
  <si>
    <t>绑银花种子·九</t>
  </si>
  <si>
    <t>将魂·十</t>
  </si>
  <si>
    <t>魔窟宝箱·十</t>
  </si>
  <si>
    <t>封印经验药·十</t>
  </si>
  <si>
    <t>勇敢·十</t>
  </si>
  <si>
    <t>睿智·十</t>
  </si>
  <si>
    <t>胆小·十</t>
  </si>
  <si>
    <t>孤独·十</t>
  </si>
  <si>
    <t>任性·十</t>
  </si>
  <si>
    <t>温和·十</t>
  </si>
  <si>
    <t>天真·十</t>
  </si>
  <si>
    <t>暴烈·十</t>
  </si>
  <si>
    <t>狂妄·十</t>
  </si>
  <si>
    <t>老实·十</t>
  </si>
  <si>
    <t>害羞·十</t>
  </si>
  <si>
    <t>物攻报恩·十</t>
  </si>
  <si>
    <t>法攻报恩·十</t>
  </si>
  <si>
    <t>物防报恩·十</t>
  </si>
  <si>
    <t>法防报恩·十</t>
  </si>
  <si>
    <t>生命报恩·十</t>
  </si>
  <si>
    <t>全队攻击报恩·十</t>
  </si>
  <si>
    <t>全队防御报恩·十</t>
  </si>
  <si>
    <t>全队生命报恩·十</t>
  </si>
  <si>
    <t>银子花种子·十</t>
  </si>
  <si>
    <t>蘑菇种子·十</t>
  </si>
  <si>
    <t>绑银花种子·十</t>
  </si>
  <si>
    <t>新手卡礼包·十一</t>
  </si>
  <si>
    <t>将魂·十一</t>
    <phoneticPr fontId="3" type="noConversion"/>
  </si>
  <si>
    <t>将魂·十二</t>
    <phoneticPr fontId="3" type="noConversion"/>
  </si>
  <si>
    <t>将魂·十三</t>
    <phoneticPr fontId="3" type="noConversion"/>
  </si>
  <si>
    <t>将魂·十四</t>
    <phoneticPr fontId="3" type="noConversion"/>
  </si>
  <si>
    <t>将魂·十五</t>
    <phoneticPr fontId="3" type="noConversion"/>
  </si>
  <si>
    <t>将魂·十六</t>
    <phoneticPr fontId="3" type="noConversion"/>
  </si>
  <si>
    <t>将魂·十七</t>
    <phoneticPr fontId="3" type="noConversion"/>
  </si>
  <si>
    <t>将魂·十八</t>
    <phoneticPr fontId="3" type="noConversion"/>
  </si>
  <si>
    <t>将魂·十九</t>
    <phoneticPr fontId="3" type="noConversion"/>
  </si>
  <si>
    <t>将魂·二十</t>
    <phoneticPr fontId="3" type="noConversion"/>
  </si>
  <si>
    <t>将魂·二一</t>
    <phoneticPr fontId="3" type="noConversion"/>
  </si>
  <si>
    <t>将魂·二二</t>
    <phoneticPr fontId="3" type="noConversion"/>
  </si>
  <si>
    <t>将魂·二三</t>
    <phoneticPr fontId="3" type="noConversion"/>
  </si>
  <si>
    <t>将魂·二四</t>
    <phoneticPr fontId="3" type="noConversion"/>
  </si>
  <si>
    <t>将魂·二五</t>
    <phoneticPr fontId="3" type="noConversion"/>
  </si>
  <si>
    <t>将魂·二六</t>
    <phoneticPr fontId="3" type="noConversion"/>
  </si>
  <si>
    <t>将魂·二七</t>
    <phoneticPr fontId="3" type="noConversion"/>
  </si>
  <si>
    <t>将魂·二八</t>
    <phoneticPr fontId="3" type="noConversion"/>
  </si>
  <si>
    <t>将魂·二九</t>
    <phoneticPr fontId="3" type="noConversion"/>
  </si>
  <si>
    <t>将魂·三十</t>
    <phoneticPr fontId="3" type="noConversion"/>
  </si>
  <si>
    <t>武林秘籍·地</t>
    <phoneticPr fontId="3" type="noConversion"/>
  </si>
  <si>
    <t>武林秘籍·天</t>
    <phoneticPr fontId="3" type="noConversion"/>
  </si>
  <si>
    <t>白羽鹰王枪</t>
    <phoneticPr fontId="10" type="noConversion"/>
  </si>
  <si>
    <t>赤火神纹枪</t>
    <phoneticPr fontId="10" type="noConversion"/>
  </si>
  <si>
    <t>赤蛇丈八枪</t>
    <phoneticPr fontId="10" type="noConversion"/>
  </si>
  <si>
    <t>十方天画戟</t>
    <phoneticPr fontId="10" type="noConversion"/>
  </si>
  <si>
    <t>北斗七星剑</t>
    <phoneticPr fontId="10" type="noConversion"/>
  </si>
  <si>
    <t>两仪八卦剑</t>
    <phoneticPr fontId="10" type="noConversion"/>
  </si>
  <si>
    <t>乾坤无极剑</t>
    <phoneticPr fontId="10" type="noConversion"/>
  </si>
  <si>
    <t>九天云雷剑</t>
    <phoneticPr fontId="10" type="noConversion"/>
  </si>
  <si>
    <t>乌鹰墨羽扇</t>
    <phoneticPr fontId="10" type="noConversion"/>
  </si>
  <si>
    <t>火雀赤翼扇</t>
    <phoneticPr fontId="10" type="noConversion"/>
  </si>
  <si>
    <t>万里云罗扇</t>
    <phoneticPr fontId="10" type="noConversion"/>
  </si>
  <si>
    <t>八荒六合扇</t>
    <phoneticPr fontId="10" type="noConversion"/>
  </si>
  <si>
    <t>牧师奥运幻化</t>
    <phoneticPr fontId="10" type="noConversion"/>
  </si>
  <si>
    <t>法力药(小)</t>
    <phoneticPr fontId="3" type="noConversion"/>
  </si>
  <si>
    <t>法力药(中)</t>
    <phoneticPr fontId="3" type="noConversion"/>
  </si>
  <si>
    <t>法力药(大)</t>
    <phoneticPr fontId="3" type="noConversion"/>
  </si>
  <si>
    <t>法力药(超大)</t>
    <phoneticPr fontId="3" type="noConversion"/>
  </si>
  <si>
    <t>图：超级法力激活</t>
  </si>
  <si>
    <t>超级法力激活</t>
  </si>
  <si>
    <t>法力瞬回药(小)</t>
  </si>
  <si>
    <t>法力瞬回药(中)</t>
  </si>
  <si>
    <t>法力瞬回药(大)</t>
  </si>
  <si>
    <t>法力结晶(小)</t>
  </si>
  <si>
    <t>法力结晶(中)</t>
  </si>
  <si>
    <t>法力结晶(大)</t>
  </si>
  <si>
    <t>鱼</t>
    <phoneticPr fontId="10" type="noConversion"/>
  </si>
  <si>
    <t>碎石</t>
    <phoneticPr fontId="10" type="noConversion"/>
  </si>
  <si>
    <t>陨石</t>
    <phoneticPr fontId="10" type="noConversion"/>
  </si>
  <si>
    <t>山泉水</t>
    <phoneticPr fontId="10" type="noConversion"/>
  </si>
  <si>
    <t>杜康酒</t>
    <phoneticPr fontId="10" type="noConversion"/>
  </si>
  <si>
    <t>百合花</t>
    <phoneticPr fontId="10" type="noConversion"/>
  </si>
  <si>
    <t>小黄马</t>
    <phoneticPr fontId="3" type="noConversion"/>
  </si>
  <si>
    <t>小红马</t>
    <phoneticPr fontId="3" type="noConversion"/>
  </si>
  <si>
    <t>小白马</t>
    <phoneticPr fontId="3" type="noConversion"/>
  </si>
  <si>
    <t>洗点手册</t>
    <phoneticPr fontId="3" type="noConversion"/>
  </si>
  <si>
    <t>新坐骑2</t>
    <phoneticPr fontId="3" type="noConversion"/>
  </si>
  <si>
    <t>新坐骑3</t>
    <phoneticPr fontId="3" type="noConversion"/>
  </si>
  <si>
    <t>采矿铲（初）</t>
    <phoneticPr fontId="3" type="noConversion"/>
  </si>
  <si>
    <t>采矿铲（中）</t>
    <phoneticPr fontId="3" type="noConversion"/>
  </si>
  <si>
    <t>采矿铲（高）</t>
    <phoneticPr fontId="3" type="noConversion"/>
  </si>
  <si>
    <t>采矿铲（超）</t>
    <phoneticPr fontId="3" type="noConversion"/>
  </si>
  <si>
    <t>伐木锯（初）</t>
    <phoneticPr fontId="3" type="noConversion"/>
  </si>
  <si>
    <t>伐木锯（中）</t>
    <phoneticPr fontId="3" type="noConversion"/>
  </si>
  <si>
    <t>伐木锯（高）</t>
    <phoneticPr fontId="3" type="noConversion"/>
  </si>
  <si>
    <t>伐木锯（超）</t>
    <phoneticPr fontId="3" type="noConversion"/>
  </si>
  <si>
    <t>儿歌一百首</t>
    <phoneticPr fontId="3" type="noConversion"/>
  </si>
  <si>
    <t>新手装</t>
  </si>
  <si>
    <t>[符]快马加鞭</t>
    <phoneticPr fontId="3" type="noConversion"/>
  </si>
  <si>
    <t>[符]神马飞腾</t>
    <phoneticPr fontId="3" type="noConversion"/>
  </si>
  <si>
    <t>[符]天马行空</t>
    <phoneticPr fontId="3" type="noConversion"/>
  </si>
  <si>
    <t>八宝盒</t>
    <phoneticPr fontId="3" type="noConversion"/>
  </si>
  <si>
    <t>百宝袋</t>
    <phoneticPr fontId="3" type="noConversion"/>
  </si>
  <si>
    <t>神作贵宾大礼包</t>
    <phoneticPr fontId="3" type="noConversion"/>
  </si>
  <si>
    <t>内部测试</t>
    <phoneticPr fontId="3" type="noConversion"/>
  </si>
  <si>
    <t>核子令</t>
  </si>
  <si>
    <t>令</t>
  </si>
  <si>
    <t>飞船令</t>
  </si>
  <si>
    <t>战阵夺营令</t>
  </si>
  <si>
    <t>战阵夺营令(高级)</t>
  </si>
  <si>
    <t>押镖令</t>
  </si>
  <si>
    <t>押镖令(高级)</t>
  </si>
  <si>
    <t>“押镖令”盒</t>
  </si>
  <si>
    <t>黄色密令</t>
  </si>
  <si>
    <t>绿色密令</t>
  </si>
  <si>
    <t>紫色密令</t>
  </si>
  <si>
    <t>坐骑装备</t>
  </si>
  <si>
    <t>疾风马甲(物)</t>
    <phoneticPr fontId="3" type="noConversion"/>
  </si>
  <si>
    <t>疾风马掌(物)</t>
    <phoneticPr fontId="3" type="noConversion"/>
  </si>
  <si>
    <t>啸麟马甲(物)</t>
    <phoneticPr fontId="3" type="noConversion"/>
  </si>
  <si>
    <t>啸麟马掌(物)</t>
    <phoneticPr fontId="3" type="noConversion"/>
  </si>
  <si>
    <t>鸣凰马甲(法)</t>
    <phoneticPr fontId="3" type="noConversion"/>
  </si>
  <si>
    <t>鸣凰马掌(法)</t>
    <phoneticPr fontId="3" type="noConversion"/>
  </si>
  <si>
    <t>麟凰马镫</t>
    <phoneticPr fontId="3" type="noConversion"/>
  </si>
  <si>
    <t>麟凰马缰</t>
    <phoneticPr fontId="3" type="noConversion"/>
  </si>
  <si>
    <t>麟凰马鞍</t>
    <phoneticPr fontId="3" type="noConversion"/>
  </si>
  <si>
    <t>乾坤马甲(法)</t>
    <phoneticPr fontId="3" type="noConversion"/>
  </si>
  <si>
    <t>乾坤马掌(法)</t>
    <phoneticPr fontId="3" type="noConversion"/>
  </si>
  <si>
    <t>元尊马甲(物)</t>
    <phoneticPr fontId="3" type="noConversion"/>
  </si>
  <si>
    <t>元尊马掌(物)</t>
    <phoneticPr fontId="3" type="noConversion"/>
  </si>
  <si>
    <t>乾元马镫</t>
    <phoneticPr fontId="3" type="noConversion"/>
  </si>
  <si>
    <t>乾元马缰</t>
    <phoneticPr fontId="3" type="noConversion"/>
  </si>
  <si>
    <t>乾元马鞍</t>
    <phoneticPr fontId="3" type="noConversion"/>
  </si>
  <si>
    <t>神木</t>
    <phoneticPr fontId="3" type="noConversion"/>
  </si>
  <si>
    <t>击杀机关兽BOSS掉落</t>
  </si>
  <si>
    <t>"71504"</t>
    <phoneticPr fontId="3" type="noConversion"/>
  </si>
  <si>
    <t>遁地符</t>
    <phoneticPr fontId="3" type="noConversion"/>
  </si>
  <si>
    <t>探查纪录</t>
    <phoneticPr fontId="3" type="noConversion"/>
  </si>
  <si>
    <t>任务道具</t>
    <phoneticPr fontId="3" type="noConversion"/>
  </si>
  <si>
    <t>未开锋刀具</t>
    <phoneticPr fontId="3" type="noConversion"/>
  </si>
  <si>
    <t>限量换购</t>
    <phoneticPr fontId="3" type="noConversion"/>
  </si>
  <si>
    <t>10元超值礼包</t>
    <phoneticPr fontId="3" type="noConversion"/>
  </si>
  <si>
    <t>"0"</t>
    <phoneticPr fontId="3" type="noConversion"/>
  </si>
  <si>
    <t>""</t>
    <phoneticPr fontId="3" type="noConversion"/>
  </si>
  <si>
    <t>宝箱</t>
    <phoneticPr fontId="3" type="noConversion"/>
  </si>
  <si>
    <t>30元超值礼包</t>
    <phoneticPr fontId="3" type="noConversion"/>
  </si>
  <si>
    <t>100元超值礼包</t>
    <phoneticPr fontId="3" type="noConversion"/>
  </si>
  <si>
    <t>500元超值礼包</t>
    <phoneticPr fontId="3" type="noConversion"/>
  </si>
  <si>
    <t>1000元超值礼包</t>
    <phoneticPr fontId="3" type="noConversion"/>
  </si>
  <si>
    <t>"0"</t>
    <phoneticPr fontId="3" type="noConversion"/>
  </si>
  <si>
    <t>""</t>
    <phoneticPr fontId="3" type="noConversion"/>
  </si>
  <si>
    <t>宝箱</t>
    <phoneticPr fontId="3" type="noConversion"/>
  </si>
  <si>
    <t>5000元超值礼包</t>
    <phoneticPr fontId="3" type="noConversion"/>
  </si>
  <si>
    <t>10000元超值礼包</t>
    <phoneticPr fontId="3" type="noConversion"/>
  </si>
  <si>
    <t>1000元超值礼包</t>
    <phoneticPr fontId="3" type="noConversion"/>
  </si>
  <si>
    <t>新坐骑1</t>
    <phoneticPr fontId="3" type="noConversion"/>
  </si>
  <si>
    <t>坐骑进阶丹</t>
    <phoneticPr fontId="3" type="noConversion"/>
  </si>
  <si>
    <t>坐骑进阶</t>
    <phoneticPr fontId="3" type="noConversion"/>
  </si>
  <si>
    <t>坐骑祝福石</t>
    <phoneticPr fontId="3" type="noConversion"/>
  </si>
  <si>
    <t>111-130级普通怪物掉落</t>
    <phoneticPr fontId="3" type="noConversion"/>
  </si>
  <si>
    <t>131-150级普通怪物掉落</t>
    <phoneticPr fontId="3" type="noConversion"/>
  </si>
  <si>
    <t>30-60级普通怪物掉落</t>
    <phoneticPr fontId="3" type="noConversion"/>
  </si>
  <si>
    <t>61-90级普通怪物掉落</t>
    <phoneticPr fontId="3" type="noConversion"/>
  </si>
  <si>
    <t>91-110级普通怪物掉落</t>
    <phoneticPr fontId="3" type="noConversion"/>
  </si>
  <si>
    <t>新坐骑4</t>
    <phoneticPr fontId="3" type="noConversion"/>
  </si>
  <si>
    <t>豹子1</t>
    <phoneticPr fontId="3" type="noConversion"/>
  </si>
  <si>
    <t>豹子2</t>
    <phoneticPr fontId="3" type="noConversion"/>
  </si>
  <si>
    <t>13阶坐骑</t>
  </si>
  <si>
    <t>14阶坐骑</t>
  </si>
  <si>
    <t>15阶坐骑</t>
  </si>
  <si>
    <t>骆驼</t>
    <phoneticPr fontId="3" type="noConversion"/>
  </si>
  <si>
    <t>麒麟</t>
    <phoneticPr fontId="3" type="noConversion"/>
  </si>
  <si>
    <t>兔子</t>
    <phoneticPr fontId="3" type="noConversion"/>
  </si>
  <si>
    <t>扭蛋币</t>
    <phoneticPr fontId="3" type="noConversion"/>
  </si>
  <si>
    <t>怪物掉落</t>
    <phoneticPr fontId="3" type="noConversion"/>
  </si>
  <si>
    <t>欢乐谷掉落</t>
    <phoneticPr fontId="3" type="noConversion"/>
  </si>
  <si>
    <t>"0"</t>
    <phoneticPr fontId="3" type="noConversion"/>
  </si>
  <si>
    <t>""</t>
    <phoneticPr fontId="3" type="noConversion"/>
  </si>
  <si>
    <t>扭蛋币</t>
    <phoneticPr fontId="3" type="noConversion"/>
  </si>
  <si>
    <t>欢乐谷掉落</t>
    <phoneticPr fontId="3" type="noConversion"/>
  </si>
  <si>
    <t>"0"</t>
    <phoneticPr fontId="3" type="noConversion"/>
  </si>
  <si>
    <t>""</t>
    <phoneticPr fontId="3" type="noConversion"/>
  </si>
  <si>
    <t>扭蛋币</t>
    <phoneticPr fontId="3" type="noConversion"/>
  </si>
  <si>
    <t>欢乐谷掉落</t>
    <phoneticPr fontId="3" type="noConversion"/>
  </si>
  <si>
    <t>节日币</t>
    <phoneticPr fontId="3" type="noConversion"/>
  </si>
  <si>
    <t>活动获得</t>
    <phoneticPr fontId="3" type="noConversion"/>
  </si>
  <si>
    <t>宠物铜钱</t>
    <phoneticPr fontId="3" type="noConversion"/>
  </si>
  <si>
    <t>宠物铜钱(70级)</t>
    <phoneticPr fontId="3" type="noConversion"/>
  </si>
  <si>
    <t>宠物铜钱(80级)</t>
    <phoneticPr fontId="3" type="noConversion"/>
  </si>
  <si>
    <t>宠物铜钱(90级)</t>
    <phoneticPr fontId="3" type="noConversion"/>
  </si>
  <si>
    <t>宠物铜钱(100级)</t>
    <phoneticPr fontId="3" type="noConversion"/>
  </si>
  <si>
    <t>西凉白马（1阶）</t>
    <phoneticPr fontId="3" type="noConversion"/>
  </si>
  <si>
    <t>大漠赤火（2阶）</t>
    <phoneticPr fontId="3" type="noConversion"/>
  </si>
  <si>
    <t>冰原金狮（3阶）</t>
    <phoneticPr fontId="3" type="noConversion"/>
  </si>
  <si>
    <t>商城出售</t>
    <phoneticPr fontId="3" type="noConversion"/>
  </si>
  <si>
    <t>"equipment\\Wing_1000"</t>
    <phoneticPr fontId="3" type="noConversion"/>
  </si>
  <si>
    <t>"equipment\\Wing_1001"</t>
    <phoneticPr fontId="3" type="noConversion"/>
  </si>
  <si>
    <t>"equipment\\Wing_1002"</t>
    <phoneticPr fontId="3" type="noConversion"/>
  </si>
  <si>
    <t>"equipment\\Wing_1003"</t>
    <phoneticPr fontId="3" type="noConversion"/>
  </si>
  <si>
    <t>"equipment\\Wing_1004"</t>
    <phoneticPr fontId="3" type="noConversion"/>
  </si>
  <si>
    <t>"equipment\\Wing_3000"</t>
    <phoneticPr fontId="3" type="noConversion"/>
  </si>
  <si>
    <t>"equipment\\Wing_3001"</t>
    <phoneticPr fontId="3" type="noConversion"/>
  </si>
  <si>
    <t>"equipment\\Wing_3002"</t>
    <phoneticPr fontId="3" type="noConversion"/>
  </si>
  <si>
    <t>"equipment\\Wing_3003"</t>
    <phoneticPr fontId="3" type="noConversion"/>
  </si>
  <si>
    <t>"equipment\\Wing_3004"</t>
    <phoneticPr fontId="3" type="noConversion"/>
  </si>
  <si>
    <t>"equipment\\Wing_2000"</t>
    <phoneticPr fontId="3" type="noConversion"/>
  </si>
  <si>
    <t>"equipment\\Wing_2001"</t>
    <phoneticPr fontId="3" type="noConversion"/>
  </si>
  <si>
    <t>"equipment\\Wing_2002"</t>
    <phoneticPr fontId="3" type="noConversion"/>
  </si>
  <si>
    <t>"equipment\\Wing_2003"</t>
    <phoneticPr fontId="3" type="noConversion"/>
  </si>
  <si>
    <t>"equipment\\Wing_2004"</t>
    <phoneticPr fontId="3" type="noConversion"/>
  </si>
  <si>
    <t>馨蓝羽翼</t>
    <phoneticPr fontId="3" type="noConversion"/>
  </si>
  <si>
    <t>羽翼</t>
    <phoneticPr fontId="3" type="noConversion"/>
  </si>
  <si>
    <t>任务奖励</t>
    <phoneticPr fontId="3" type="noConversion"/>
  </si>
  <si>
    <t>馨蓝羽翼（体验）</t>
    <phoneticPr fontId="3" type="noConversion"/>
  </si>
  <si>
    <t>"0"</t>
    <phoneticPr fontId="3" type="noConversion"/>
  </si>
  <si>
    <t>""</t>
    <phoneticPr fontId="3" type="noConversion"/>
  </si>
  <si>
    <t>"equipment\\Wing_004"</t>
    <phoneticPr fontId="3" type="noConversion"/>
  </si>
  <si>
    <t>"coat\\mb_mc062"</t>
    <phoneticPr fontId="3" type="noConversion"/>
  </si>
  <si>
    <t>第7天冲级礼包</t>
    <phoneticPr fontId="3" type="noConversion"/>
  </si>
  <si>
    <t>白富美之剑</t>
    <phoneticPr fontId="3" type="noConversion"/>
  </si>
  <si>
    <t>"0"</t>
    <phoneticPr fontId="3" type="noConversion"/>
  </si>
  <si>
    <t>""</t>
    <phoneticPr fontId="3" type="noConversion"/>
  </si>
  <si>
    <t>神器</t>
    <phoneticPr fontId="3" type="noConversion"/>
  </si>
  <si>
    <t>首充礼包</t>
    <phoneticPr fontId="3" type="noConversion"/>
  </si>
  <si>
    <t>世纪婚礼代金卡</t>
    <phoneticPr fontId="3" type="noConversion"/>
  </si>
  <si>
    <t>"0"</t>
    <phoneticPr fontId="3" type="noConversion"/>
  </si>
  <si>
    <t>""</t>
    <phoneticPr fontId="3" type="noConversion"/>
  </si>
  <si>
    <t>"coat\\mb_mc069"</t>
    <phoneticPr fontId="3" type="noConversion"/>
  </si>
  <si>
    <t>特殊道具</t>
    <phoneticPr fontId="3" type="noConversion"/>
  </si>
  <si>
    <t>万人敬仰礼包获得</t>
    <phoneticPr fontId="3" type="noConversion"/>
  </si>
  <si>
    <t>50PK超级玩家</t>
    <phoneticPr fontId="3" type="noConversion"/>
  </si>
  <si>
    <t>"0"</t>
    <phoneticPr fontId="3" type="noConversion"/>
  </si>
  <si>
    <t>""</t>
    <phoneticPr fontId="3" type="noConversion"/>
  </si>
  <si>
    <t>"coat\\mb_mc069"</t>
    <phoneticPr fontId="3" type="noConversion"/>
  </si>
  <si>
    <t>活动道具</t>
    <phoneticPr fontId="3" type="noConversion"/>
  </si>
  <si>
    <t>媒体新手卡奖励</t>
    <phoneticPr fontId="3" type="noConversion"/>
  </si>
  <si>
    <t>VS超级玩家</t>
    <phoneticPr fontId="3" type="noConversion"/>
  </si>
  <si>
    <t>"coat\\mb_mc069"</t>
    <phoneticPr fontId="3" type="noConversion"/>
  </si>
  <si>
    <t>活动道具</t>
    <phoneticPr fontId="3" type="noConversion"/>
  </si>
  <si>
    <t>媒体新手卡奖励</t>
    <phoneticPr fontId="3" type="noConversion"/>
  </si>
  <si>
    <t>快玩超级玩家</t>
    <phoneticPr fontId="3" type="noConversion"/>
  </si>
  <si>
    <t>Game168超级玩家</t>
    <phoneticPr fontId="3" type="noConversion"/>
  </si>
  <si>
    <t>媒体卡奖励</t>
    <phoneticPr fontId="3" type="noConversion"/>
  </si>
  <si>
    <t>跨区国战英雄</t>
    <phoneticPr fontId="3" type="noConversion"/>
  </si>
  <si>
    <t>兑换获得</t>
    <phoneticPr fontId="3" type="noConversion"/>
  </si>
  <si>
    <t>锋芒毕露</t>
    <phoneticPr fontId="11" type="noConversion"/>
  </si>
  <si>
    <t>活动道具</t>
    <phoneticPr fontId="3" type="noConversion"/>
  </si>
  <si>
    <t>首冲礼包</t>
    <phoneticPr fontId="3" type="noConversion"/>
  </si>
  <si>
    <t>万人敬仰</t>
    <phoneticPr fontId="11" type="noConversion"/>
  </si>
  <si>
    <t>天人至尊</t>
    <phoneticPr fontId="11" type="noConversion"/>
  </si>
  <si>
    <t>战力第二！</t>
    <phoneticPr fontId="3" type="noConversion"/>
  </si>
  <si>
    <t>战力榜第二奖励</t>
    <phoneticPr fontId="3" type="noConversion"/>
  </si>
  <si>
    <t>战力第三！</t>
    <phoneticPr fontId="3" type="noConversion"/>
  </si>
  <si>
    <t>战力榜第三奖励</t>
    <phoneticPr fontId="3" type="noConversion"/>
  </si>
  <si>
    <t>精美礼包碎片</t>
    <phoneticPr fontId="3" type="noConversion"/>
  </si>
  <si>
    <t>"coat\\mb_mc067"</t>
    <phoneticPr fontId="3" type="noConversion"/>
  </si>
  <si>
    <t>每日礼包</t>
    <phoneticPr fontId="3" type="noConversion"/>
  </si>
  <si>
    <t>天涯咫尺</t>
    <phoneticPr fontId="3" type="noConversion"/>
  </si>
  <si>
    <t>免费完成任务</t>
    <phoneticPr fontId="3" type="noConversion"/>
  </si>
  <si>
    <t>杂物道具</t>
    <phoneticPr fontId="3" type="noConversion"/>
  </si>
  <si>
    <t>免费任务传送</t>
    <phoneticPr fontId="3" type="noConversion"/>
  </si>
  <si>
    <t>青叶粽子</t>
    <phoneticPr fontId="3" type="noConversion"/>
  </si>
  <si>
    <t>端午节活动获得</t>
    <phoneticPr fontId="3" type="noConversion"/>
  </si>
  <si>
    <t>菖蒲</t>
    <phoneticPr fontId="3" type="noConversion"/>
  </si>
  <si>
    <t>赤豆红枣粽</t>
    <phoneticPr fontId="3" type="noConversion"/>
  </si>
  <si>
    <t>松仁白米粽</t>
  </si>
  <si>
    <t>端午节活动获得</t>
    <phoneticPr fontId="3" type="noConversion"/>
  </si>
  <si>
    <t>香菇鲜肉粽</t>
  </si>
  <si>
    <t>水晶什锦粽</t>
  </si>
  <si>
    <t>薄荷艾香粽</t>
  </si>
  <si>
    <t>端午节活动获得</t>
    <phoneticPr fontId="3" type="noConversion"/>
  </si>
  <si>
    <t>一壶雄黄酒</t>
    <phoneticPr fontId="3" type="noConversion"/>
  </si>
  <si>
    <t>一坛雄黄酒</t>
    <phoneticPr fontId="3" type="noConversion"/>
  </si>
  <si>
    <t>风云宝盒(升阶)</t>
  </si>
  <si>
    <t>宝箱</t>
    <phoneticPr fontId="3" type="noConversion"/>
  </si>
  <si>
    <t>商城购买</t>
    <phoneticPr fontId="3" type="noConversion"/>
  </si>
  <si>
    <t>风云宝盒(开孔)</t>
    <phoneticPr fontId="3" type="noConversion"/>
  </si>
  <si>
    <t>商城购买</t>
    <phoneticPr fontId="3" type="noConversion"/>
  </si>
  <si>
    <t>风云宝盒(改造)</t>
    <phoneticPr fontId="3" type="noConversion"/>
  </si>
  <si>
    <t>""</t>
    <phoneticPr fontId="3" type="noConversion"/>
  </si>
  <si>
    <t>宝箱</t>
    <phoneticPr fontId="3" type="noConversion"/>
  </si>
  <si>
    <t>香花</t>
    <phoneticPr fontId="3" type="noConversion"/>
  </si>
  <si>
    <t>任务道具</t>
    <phoneticPr fontId="3" type="noConversion"/>
  </si>
  <si>
    <t>婚礼殿堂采集获得</t>
    <phoneticPr fontId="3" type="noConversion"/>
  </si>
  <si>
    <t>飞蝶</t>
    <phoneticPr fontId="3" type="noConversion"/>
  </si>
  <si>
    <t>婚礼殿堂采集获得</t>
    <phoneticPr fontId="3" type="noConversion"/>
  </si>
  <si>
    <t>浪漫的回忆</t>
    <phoneticPr fontId="3" type="noConversion"/>
  </si>
  <si>
    <t>彩狐铃铛</t>
    <phoneticPr fontId="3" type="noConversion"/>
  </si>
  <si>
    <t>时装染色剂</t>
    <phoneticPr fontId="3" type="noConversion"/>
  </si>
  <si>
    <t>"0"</t>
    <phoneticPr fontId="3" type="noConversion"/>
  </si>
  <si>
    <t>"coat\\mb_mc069"</t>
    <phoneticPr fontId="3" type="noConversion"/>
  </si>
  <si>
    <t>任务道具</t>
    <phoneticPr fontId="3" type="noConversion"/>
  </si>
  <si>
    <t>“达芬奇的秘密”任务获得</t>
    <phoneticPr fontId="3" type="noConversion"/>
  </si>
  <si>
    <t>达芬奇亲笔签名</t>
    <phoneticPr fontId="3" type="noConversion"/>
  </si>
  <si>
    <t>"0"</t>
    <phoneticPr fontId="3" type="noConversion"/>
  </si>
  <si>
    <t>""</t>
    <phoneticPr fontId="3" type="noConversion"/>
  </si>
  <si>
    <t>"coat\\mb_mc069"</t>
    <phoneticPr fontId="3" type="noConversion"/>
  </si>
  <si>
    <t>任务道具</t>
    <phoneticPr fontId="3" type="noConversion"/>
  </si>
  <si>
    <t>奥运助威包</t>
    <phoneticPr fontId="3" type="noConversion"/>
  </si>
  <si>
    <t>活动道具</t>
    <phoneticPr fontId="3" type="noConversion"/>
  </si>
  <si>
    <t>奥运活动获得</t>
    <phoneticPr fontId="3" type="noConversion"/>
  </si>
  <si>
    <t>奥运圣火</t>
    <phoneticPr fontId="3" type="noConversion"/>
  </si>
  <si>
    <t>奥运鲜花</t>
    <phoneticPr fontId="3" type="noConversion"/>
  </si>
  <si>
    <t>中国，加油</t>
    <phoneticPr fontId="3" type="noConversion"/>
  </si>
  <si>
    <t>奥运活动获得</t>
    <phoneticPr fontId="3" type="noConversion"/>
  </si>
  <si>
    <t>中国，加油</t>
    <phoneticPr fontId="3" type="noConversion"/>
  </si>
  <si>
    <t>"coat\\mb_mc069"</t>
    <phoneticPr fontId="3" type="noConversion"/>
  </si>
  <si>
    <t>活动道具</t>
    <phoneticPr fontId="3" type="noConversion"/>
  </si>
  <si>
    <t>九尾针</t>
    <phoneticPr fontId="3" type="noConversion"/>
  </si>
  <si>
    <t>七夕活动获得</t>
    <phoneticPr fontId="3" type="noConversion"/>
  </si>
  <si>
    <t>五彩丝</t>
    <phoneticPr fontId="3" type="noConversion"/>
  </si>
  <si>
    <t>活动道具</t>
    <phoneticPr fontId="3" type="noConversion"/>
  </si>
  <si>
    <t>九引乞巧袋</t>
    <phoneticPr fontId="3" type="noConversion"/>
  </si>
  <si>
    <t>乞巧针线包</t>
    <phoneticPr fontId="3" type="noConversion"/>
  </si>
  <si>
    <t>七夕活动获得</t>
    <phoneticPr fontId="3" type="noConversion"/>
  </si>
  <si>
    <t>五彩仙鹊</t>
    <phoneticPr fontId="3" type="noConversion"/>
  </si>
  <si>
    <t>七夕的祝福</t>
    <phoneticPr fontId="3" type="noConversion"/>
  </si>
  <si>
    <t>羽灵盒</t>
    <phoneticPr fontId="3" type="noConversion"/>
  </si>
  <si>
    <t>织女的祝福</t>
    <phoneticPr fontId="3" type="noConversion"/>
  </si>
  <si>
    <t>牛郎的祝福</t>
    <phoneticPr fontId="3" type="noConversion"/>
  </si>
  <si>
    <t>“好好学习”礼盒</t>
    <phoneticPr fontId="3" type="noConversion"/>
  </si>
  <si>
    <t>宝箱</t>
    <phoneticPr fontId="3" type="noConversion"/>
  </si>
  <si>
    <t>商城购买</t>
    <phoneticPr fontId="3" type="noConversion"/>
  </si>
  <si>
    <t>“天天向上”礼盒</t>
    <phoneticPr fontId="3" type="noConversion"/>
  </si>
  <si>
    <t>宝箱</t>
    <phoneticPr fontId="3" type="noConversion"/>
  </si>
  <si>
    <t>小红花</t>
    <phoneticPr fontId="3" type="noConversion"/>
  </si>
  <si>
    <t>活动获得</t>
    <phoneticPr fontId="3" type="noConversion"/>
  </si>
  <si>
    <t>大地岩髓</t>
    <phoneticPr fontId="3" type="noConversion"/>
  </si>
  <si>
    <t>精英升级礼包</t>
    <phoneticPr fontId="3" type="noConversion"/>
  </si>
  <si>
    <t>充值礼包</t>
    <phoneticPr fontId="3" type="noConversion"/>
  </si>
  <si>
    <t>高富帅升级礼包</t>
    <phoneticPr fontId="3" type="noConversion"/>
  </si>
  <si>
    <t>黄色手札套装</t>
    <phoneticPr fontId="3" type="noConversion"/>
  </si>
  <si>
    <t>绿色手札套装</t>
    <phoneticPr fontId="3" type="noConversion"/>
  </si>
  <si>
    <t>战力第一神兵奖励！</t>
    <phoneticPr fontId="3" type="noConversion"/>
  </si>
  <si>
    <t>神兵宝箱碎片</t>
    <phoneticPr fontId="3" type="noConversion"/>
  </si>
  <si>
    <t>超级BOSS掉落</t>
    <phoneticPr fontId="3" type="noConversion"/>
  </si>
  <si>
    <t>初战沙场礼包</t>
    <phoneticPr fontId="3" type="noConversion"/>
  </si>
  <si>
    <t>限量换购</t>
    <phoneticPr fontId="3" type="noConversion"/>
  </si>
  <si>
    <t>小有名气礼包</t>
    <phoneticPr fontId="3" type="noConversion"/>
  </si>
  <si>
    <t>限量换购</t>
    <phoneticPr fontId="3" type="noConversion"/>
  </si>
  <si>
    <t>声名鹊起礼包</t>
    <phoneticPr fontId="3" type="noConversion"/>
  </si>
  <si>
    <t>锋芒毕露礼包</t>
    <phoneticPr fontId="3" type="noConversion"/>
  </si>
  <si>
    <t>万人敬仰礼包</t>
    <phoneticPr fontId="3" type="noConversion"/>
  </si>
  <si>
    <t>天人至尊礼包</t>
    <phoneticPr fontId="3" type="noConversion"/>
  </si>
  <si>
    <t>万王之王礼包</t>
    <phoneticPr fontId="3" type="noConversion"/>
  </si>
  <si>
    <t>国外逃生水晶</t>
    <phoneticPr fontId="3" type="noConversion"/>
  </si>
  <si>
    <t>药剂</t>
    <phoneticPr fontId="3" type="noConversion"/>
  </si>
  <si>
    <t>超大瞬回药水</t>
    <phoneticPr fontId="3" type="noConversion"/>
  </si>
  <si>
    <t>神秘药水（特攻）</t>
    <phoneticPr fontId="3" type="noConversion"/>
  </si>
  <si>
    <t>药剂</t>
    <phoneticPr fontId="3" type="noConversion"/>
  </si>
  <si>
    <t>神秘药水（特防）</t>
    <phoneticPr fontId="3" type="noConversion"/>
  </si>
  <si>
    <t>神秘药水（强血）</t>
    <phoneticPr fontId="3" type="noConversion"/>
  </si>
  <si>
    <t>血战到底礼包</t>
    <phoneticPr fontId="3" type="noConversion"/>
  </si>
  <si>
    <t>出国征战礼包</t>
    <phoneticPr fontId="3" type="noConversion"/>
  </si>
  <si>
    <t>坐骑强化礼包</t>
    <phoneticPr fontId="3" type="noConversion"/>
  </si>
  <si>
    <t>限量换购</t>
    <phoneticPr fontId="3" type="noConversion"/>
  </si>
  <si>
    <t>消费礼包</t>
    <phoneticPr fontId="3" type="noConversion"/>
  </si>
  <si>
    <t>冰霜宝石礼包</t>
    <phoneticPr fontId="3" type="noConversion"/>
  </si>
  <si>
    <t>火焰宝石礼包</t>
    <phoneticPr fontId="3" type="noConversion"/>
  </si>
  <si>
    <t>闪电宝石礼包</t>
    <phoneticPr fontId="3" type="noConversion"/>
  </si>
  <si>
    <t>自然宝石礼包</t>
    <phoneticPr fontId="3" type="noConversion"/>
  </si>
  <si>
    <t>生命宝石礼包</t>
    <phoneticPr fontId="3" type="noConversion"/>
  </si>
  <si>
    <t>金刚钻礼包</t>
    <phoneticPr fontId="3" type="noConversion"/>
  </si>
  <si>
    <t>调色石礼包</t>
    <phoneticPr fontId="3" type="noConversion"/>
  </si>
  <si>
    <t>战力礼包</t>
    <phoneticPr fontId="3" type="noConversion"/>
  </si>
  <si>
    <t>战力大礼包</t>
    <phoneticPr fontId="3" type="noConversion"/>
  </si>
  <si>
    <t>首冲礼包</t>
    <phoneticPr fontId="3" type="noConversion"/>
  </si>
  <si>
    <t>限量换购</t>
    <phoneticPr fontId="3" type="noConversion"/>
  </si>
  <si>
    <t>9折坐骑包</t>
    <phoneticPr fontId="3" type="noConversion"/>
  </si>
  <si>
    <t>"0"</t>
    <phoneticPr fontId="3" type="noConversion"/>
  </si>
  <si>
    <t>""</t>
    <phoneticPr fontId="3" type="noConversion"/>
  </si>
  <si>
    <t>宝箱</t>
    <phoneticPr fontId="3" type="noConversion"/>
  </si>
  <si>
    <t>活动限购</t>
    <phoneticPr fontId="3" type="noConversion"/>
  </si>
  <si>
    <t>9折装备包</t>
    <phoneticPr fontId="3" type="noConversion"/>
  </si>
  <si>
    <t>幸运卡片</t>
    <phoneticPr fontId="3" type="noConversion"/>
  </si>
  <si>
    <t>活动奖励</t>
    <phoneticPr fontId="3" type="noConversion"/>
  </si>
  <si>
    <t>活动经验胶囊</t>
    <phoneticPr fontId="3" type="noConversion"/>
  </si>
  <si>
    <t>经验药剂</t>
    <phoneticPr fontId="3" type="noConversion"/>
  </si>
  <si>
    <t>坐骑升阶石打折卡</t>
    <phoneticPr fontId="3" type="noConversion"/>
  </si>
  <si>
    <t>活动限购</t>
    <phoneticPr fontId="3" type="noConversion"/>
  </si>
  <si>
    <t>"18星"合金礼包</t>
    <phoneticPr fontId="3" type="noConversion"/>
  </si>
  <si>
    <t>"20星"合金礼包</t>
    <phoneticPr fontId="3" type="noConversion"/>
  </si>
  <si>
    <t>升阶模具</t>
  </si>
  <si>
    <t>8级升阶模具</t>
    <phoneticPr fontId="3" type="noConversion"/>
  </si>
  <si>
    <t>强化辅助</t>
    <phoneticPr fontId="3" type="noConversion"/>
  </si>
  <si>
    <t>活动获得</t>
    <phoneticPr fontId="3" type="noConversion"/>
  </si>
  <si>
    <t>二等宝石盒子</t>
    <phoneticPr fontId="3" type="noConversion"/>
  </si>
  <si>
    <t>宝箱获得</t>
    <phoneticPr fontId="3" type="noConversion"/>
  </si>
  <si>
    <t>紫装宝箱</t>
    <phoneticPr fontId="3" type="noConversion"/>
  </si>
  <si>
    <t>超级白富美胶囊</t>
    <phoneticPr fontId="3" type="noConversion"/>
  </si>
  <si>
    <t>礼包奖励</t>
    <phoneticPr fontId="3" type="noConversion"/>
  </si>
  <si>
    <t>礼包奖励</t>
    <phoneticPr fontId="3" type="noConversion"/>
  </si>
  <si>
    <t>7w经验药</t>
    <phoneticPr fontId="3" type="noConversion"/>
  </si>
  <si>
    <t>30w经验药</t>
    <phoneticPr fontId="3" type="noConversion"/>
  </si>
  <si>
    <t>150w经验药</t>
    <phoneticPr fontId="3" type="noConversion"/>
  </si>
  <si>
    <t>礼包奖励</t>
    <phoneticPr fontId="3" type="noConversion"/>
  </si>
  <si>
    <t>蓝色衣柜</t>
    <phoneticPr fontId="3" type="noConversion"/>
  </si>
  <si>
    <t>武器升级包</t>
    <phoneticPr fontId="3" type="noConversion"/>
  </si>
  <si>
    <t>紫色武器包</t>
    <phoneticPr fontId="3" type="noConversion"/>
  </si>
  <si>
    <t>白富美胶囊</t>
    <phoneticPr fontId="3" type="noConversion"/>
  </si>
  <si>
    <t>礼包奖励</t>
    <phoneticPr fontId="3" type="noConversion"/>
  </si>
  <si>
    <t>40w经验药</t>
    <phoneticPr fontId="3" type="noConversion"/>
  </si>
  <si>
    <t>10w经验药</t>
    <phoneticPr fontId="3" type="noConversion"/>
  </si>
  <si>
    <t>无双斗气石盒</t>
    <phoneticPr fontId="3" type="noConversion"/>
  </si>
  <si>
    <t>魔神斗气石盒</t>
    <phoneticPr fontId="3" type="noConversion"/>
  </si>
  <si>
    <t>圣盾斗气石盒</t>
    <phoneticPr fontId="3" type="noConversion"/>
  </si>
  <si>
    <t>活动奖励</t>
    <phoneticPr fontId="3" type="noConversion"/>
  </si>
  <si>
    <t>神光斗气石盒</t>
    <phoneticPr fontId="3" type="noConversion"/>
  </si>
  <si>
    <t>不灭斗气石盒</t>
    <phoneticPr fontId="3" type="noConversion"/>
  </si>
  <si>
    <t>宠物幻化</t>
    <phoneticPr fontId="3" type="noConversion"/>
  </si>
  <si>
    <t>赤狐灵</t>
    <phoneticPr fontId="3" type="noConversion"/>
  </si>
  <si>
    <t>宠物幻化</t>
    <phoneticPr fontId="3" type="noConversion"/>
  </si>
  <si>
    <t>玉狐灵</t>
    <phoneticPr fontId="3" type="noConversion"/>
  </si>
  <si>
    <t>藏宝峡谷宝箱</t>
    <phoneticPr fontId="3" type="noConversion"/>
  </si>
  <si>
    <t>消耗藏宝峡谷60分钟时间兑换</t>
    <phoneticPr fontId="3" type="noConversion"/>
  </si>
  <si>
    <t>骑魂谷宝箱</t>
    <phoneticPr fontId="3" type="noConversion"/>
  </si>
  <si>
    <t>消耗骑魂谷60分钟时间兑换</t>
    <phoneticPr fontId="3" type="noConversion"/>
  </si>
  <si>
    <t>欢乐谷宝箱</t>
    <phoneticPr fontId="3" type="noConversion"/>
  </si>
  <si>
    <t>宝箱</t>
    <phoneticPr fontId="3" type="noConversion"/>
  </si>
  <si>
    <t>消耗欢乐谷60分钟时间兑换</t>
    <phoneticPr fontId="3" type="noConversion"/>
  </si>
  <si>
    <t>菩提神像</t>
    <phoneticPr fontId="3" type="noConversion"/>
  </si>
  <si>
    <t>飞龙坐骑</t>
    <phoneticPr fontId="3" type="noConversion"/>
  </si>
  <si>
    <t>超级礼包</t>
    <phoneticPr fontId="3" type="noConversion"/>
  </si>
  <si>
    <t>精美礼包</t>
    <phoneticPr fontId="3" type="noConversion"/>
  </si>
  <si>
    <t>金蛇拜年帖</t>
    <phoneticPr fontId="3" type="noConversion"/>
  </si>
  <si>
    <t>迎新春事事如意</t>
    <phoneticPr fontId="3" type="noConversion"/>
  </si>
  <si>
    <t>接鸿福步步高升</t>
    <phoneticPr fontId="3" type="noConversion"/>
  </si>
  <si>
    <t>福旺财旺运气旺</t>
    <phoneticPr fontId="3" type="noConversion"/>
  </si>
  <si>
    <t>家兴人兴事业兴</t>
    <phoneticPr fontId="3" type="noConversion"/>
  </si>
  <si>
    <t>新年爆竹</t>
    <phoneticPr fontId="3" type="noConversion"/>
  </si>
  <si>
    <t>活动获得</t>
    <phoneticPr fontId="3" type="noConversion"/>
  </si>
  <si>
    <t>小雪球</t>
    <phoneticPr fontId="3" type="noConversion"/>
  </si>
  <si>
    <t>活动获得</t>
    <phoneticPr fontId="3" type="noConversion"/>
  </si>
  <si>
    <t>大雪球</t>
    <phoneticPr fontId="3" type="noConversion"/>
  </si>
  <si>
    <t>超大雪球</t>
    <phoneticPr fontId="3" type="noConversion"/>
  </si>
  <si>
    <t>雪人礼盒</t>
    <phoneticPr fontId="3" type="noConversion"/>
  </si>
  <si>
    <t>最帅男子</t>
    <phoneticPr fontId="3" type="noConversion"/>
  </si>
  <si>
    <t>白马王子</t>
    <phoneticPr fontId="3" type="noConversion"/>
  </si>
  <si>
    <t>风样男子</t>
    <phoneticPr fontId="3" type="noConversion"/>
  </si>
  <si>
    <t>最美女子</t>
    <phoneticPr fontId="3" type="noConversion"/>
  </si>
  <si>
    <t>魅力公主</t>
    <phoneticPr fontId="3" type="noConversion"/>
  </si>
  <si>
    <t>花样女子</t>
    <phoneticPr fontId="3" type="noConversion"/>
  </si>
  <si>
    <t>大众情人</t>
    <phoneticPr fontId="3" type="noConversion"/>
  </si>
  <si>
    <t>财旺红包</t>
    <phoneticPr fontId="3" type="noConversion"/>
  </si>
  <si>
    <t>完整春联</t>
    <phoneticPr fontId="3" type="noConversion"/>
  </si>
  <si>
    <t>超级血战宝箱</t>
    <phoneticPr fontId="3" type="noConversion"/>
  </si>
  <si>
    <t>宝箱</t>
  </si>
  <si>
    <t>威名：一骑绝尘</t>
    <phoneticPr fontId="3" type="noConversion"/>
  </si>
  <si>
    <t>威名：大杀四方</t>
    <phoneticPr fontId="3" type="noConversion"/>
  </si>
  <si>
    <t>威名：名扬四海</t>
    <phoneticPr fontId="3" type="noConversion"/>
  </si>
  <si>
    <t>威名：独孤求败</t>
    <phoneticPr fontId="3" type="noConversion"/>
  </si>
  <si>
    <t>绿翡翠</t>
    <phoneticPr fontId="3" type="noConversion"/>
  </si>
  <si>
    <t>私人森林内开采</t>
  </si>
  <si>
    <t>紫墨玉</t>
    <phoneticPr fontId="3" type="noConversion"/>
  </si>
  <si>
    <t>红茑萝</t>
    <phoneticPr fontId="3" type="noConversion"/>
  </si>
  <si>
    <t>紫丁香</t>
    <phoneticPr fontId="3" type="noConversion"/>
  </si>
  <si>
    <t>激战补给包</t>
    <phoneticPr fontId="3" type="noConversion"/>
  </si>
  <si>
    <t>跨区国战</t>
    <phoneticPr fontId="3" type="noConversion"/>
  </si>
  <si>
    <t>跨区国战包</t>
    <phoneticPr fontId="3" type="noConversion"/>
  </si>
  <si>
    <t>内测现金贵宾礼包</t>
    <phoneticPr fontId="3" type="noConversion"/>
  </si>
  <si>
    <t>"0"</t>
    <phoneticPr fontId="3" type="noConversion"/>
  </si>
  <si>
    <t>""</t>
    <phoneticPr fontId="3" type="noConversion"/>
  </si>
  <si>
    <t>礼包</t>
    <phoneticPr fontId="3" type="noConversion"/>
  </si>
  <si>
    <t>活动获得</t>
    <phoneticPr fontId="3" type="noConversion"/>
  </si>
  <si>
    <t>紫色武器包</t>
    <phoneticPr fontId="3" type="noConversion"/>
  </si>
  <si>
    <t>紫色武器升级包</t>
    <phoneticPr fontId="3" type="noConversion"/>
  </si>
  <si>
    <t>高级紫色武器升级包</t>
    <phoneticPr fontId="3" type="noConversion"/>
  </si>
  <si>
    <t>"0"</t>
    <phoneticPr fontId="3" type="noConversion"/>
  </si>
  <si>
    <t>""</t>
    <phoneticPr fontId="3" type="noConversion"/>
  </si>
  <si>
    <t>礼包</t>
    <phoneticPr fontId="3" type="noConversion"/>
  </si>
  <si>
    <t>活动获得</t>
    <phoneticPr fontId="3" type="noConversion"/>
  </si>
  <si>
    <t>紫色模具</t>
    <phoneticPr fontId="3" type="noConversion"/>
  </si>
  <si>
    <t>阎罗轮回铃</t>
    <phoneticPr fontId="3" type="noConversion"/>
  </si>
  <si>
    <t>长生令牌</t>
    <phoneticPr fontId="3" type="noConversion"/>
  </si>
  <si>
    <t>长生纸鸢</t>
    <phoneticPr fontId="3" type="noConversion"/>
  </si>
  <si>
    <t>女性新时装2</t>
    <phoneticPr fontId="3" type="noConversion"/>
  </si>
  <si>
    <t>女性新时装3</t>
  </si>
  <si>
    <t>女性新时装4</t>
  </si>
  <si>
    <t>女性新时装5</t>
  </si>
  <si>
    <t>女性新时装6</t>
  </si>
  <si>
    <t>男性新时装2</t>
    <phoneticPr fontId="3" type="noConversion"/>
  </si>
  <si>
    <t>男性新时装3</t>
  </si>
  <si>
    <t>男性新时装4</t>
  </si>
  <si>
    <t>男性新时装5</t>
  </si>
  <si>
    <t>""</t>
    <phoneticPr fontId="3" type="noConversion"/>
  </si>
  <si>
    <t>"71507"</t>
    <phoneticPr fontId="3" type="noConversion"/>
  </si>
  <si>
    <t>"71508"</t>
    <phoneticPr fontId="3" type="noConversion"/>
  </si>
  <si>
    <t>"71509"</t>
    <phoneticPr fontId="3" type="noConversion"/>
  </si>
  <si>
    <t>"71510"</t>
    <phoneticPr fontId="3" type="noConversion"/>
  </si>
  <si>
    <t>"71511"</t>
    <phoneticPr fontId="3" type="noConversion"/>
  </si>
  <si>
    <t>"71512"</t>
    <phoneticPr fontId="3" type="noConversion"/>
  </si>
  <si>
    <t>"70507"</t>
    <phoneticPr fontId="3" type="noConversion"/>
  </si>
  <si>
    <t>"70508"</t>
    <phoneticPr fontId="3" type="noConversion"/>
  </si>
  <si>
    <t>"70509"</t>
    <phoneticPr fontId="3" type="noConversion"/>
  </si>
  <si>
    <t>"70510"</t>
    <phoneticPr fontId="3" type="noConversion"/>
  </si>
  <si>
    <t>"70511"</t>
    <phoneticPr fontId="3" type="noConversion"/>
  </si>
  <si>
    <t>"70512"</t>
    <phoneticPr fontId="3" type="noConversion"/>
  </si>
  <si>
    <t>白马（1阶）</t>
  </si>
  <si>
    <t>大漠赤火（2阶）</t>
    <phoneticPr fontId="3" type="noConversion"/>
  </si>
  <si>
    <t>蓝帝狮（3阶）</t>
  </si>
  <si>
    <t>白虎（4阶）</t>
  </si>
  <si>
    <t>东方苍麟（5阶）</t>
  </si>
  <si>
    <t>独角圣兽（6阶）</t>
    <phoneticPr fontId="3" type="noConversion"/>
  </si>
  <si>
    <t>金甲（7阶）</t>
    <phoneticPr fontId="3" type="noConversion"/>
  </si>
  <si>
    <t>菩提神像（8阶）</t>
    <phoneticPr fontId="3" type="noConversion"/>
  </si>
  <si>
    <t>飞龙（9阶）</t>
    <phoneticPr fontId="3" type="noConversion"/>
  </si>
  <si>
    <t>洛水河神（10阶）</t>
    <phoneticPr fontId="3" type="noConversion"/>
  </si>
  <si>
    <t>黑龙（11阶）</t>
    <phoneticPr fontId="3" type="noConversion"/>
  </si>
  <si>
    <t>犀牛（2阶）</t>
  </si>
  <si>
    <t>恐龙（6阶）</t>
  </si>
  <si>
    <t>小白花</t>
    <phoneticPr fontId="3" type="noConversion"/>
  </si>
  <si>
    <t>"equipment\\Wing_0004"</t>
    <phoneticPr fontId="3" type="noConversion"/>
  </si>
  <si>
    <t>"equipment\\Wing_0005"</t>
    <phoneticPr fontId="3" type="noConversion"/>
  </si>
  <si>
    <t>"equipment\\Wing_0006"</t>
    <phoneticPr fontId="3" type="noConversion"/>
  </si>
  <si>
    <t>新羽翼1</t>
    <phoneticPr fontId="3" type="noConversion"/>
  </si>
  <si>
    <t>新羽翼2</t>
    <phoneticPr fontId="3" type="noConversion"/>
  </si>
  <si>
    <t>新羽翼3</t>
  </si>
  <si>
    <t>新羽翼4</t>
  </si>
  <si>
    <t>新羽翼5</t>
  </si>
  <si>
    <t>新羽翼6</t>
  </si>
  <si>
    <t>华容道随机卷轴</t>
    <phoneticPr fontId="10" type="noConversion"/>
  </si>
  <si>
    <t>华容道机枪兵</t>
    <phoneticPr fontId="3" type="noConversion"/>
  </si>
  <si>
    <t>华容道轰天雷</t>
    <phoneticPr fontId="3" type="noConversion"/>
  </si>
  <si>
    <t>华容道战旗</t>
    <phoneticPr fontId="10" type="noConversion"/>
  </si>
  <si>
    <t>百合花</t>
    <phoneticPr fontId="3" type="noConversion"/>
  </si>
  <si>
    <t>茱萸</t>
    <phoneticPr fontId="3" type="noConversion"/>
  </si>
  <si>
    <t>男性新时装6</t>
    <phoneticPr fontId="3" type="noConversion"/>
  </si>
  <si>
    <t>女性新时装7</t>
    <phoneticPr fontId="3" type="noConversion"/>
  </si>
  <si>
    <t>女性新时装8</t>
    <phoneticPr fontId="3" type="noConversion"/>
  </si>
  <si>
    <t>"73006"</t>
    <phoneticPr fontId="3" type="noConversion"/>
  </si>
  <si>
    <t>"73007"</t>
    <phoneticPr fontId="3" type="noConversion"/>
  </si>
  <si>
    <t>"equipment\\Weapon_Sword_1006"</t>
    <phoneticPr fontId="3" type="noConversion"/>
  </si>
  <si>
    <t>"equipment\\Weapon_Cann_1006"</t>
    <phoneticPr fontId="3" type="noConversion"/>
  </si>
  <si>
    <t>"equipment\\Weapon_Stuff_1006"</t>
    <phoneticPr fontId="3" type="noConversion"/>
  </si>
  <si>
    <t>"73008"</t>
    <phoneticPr fontId="3" type="noConversion"/>
  </si>
  <si>
    <t>"72011"</t>
    <phoneticPr fontId="3" type="noConversion"/>
  </si>
  <si>
    <t>乱世枭雄铠</t>
    <phoneticPr fontId="3" type="noConversion"/>
  </si>
  <si>
    <t>盛世红颜衫</t>
    <phoneticPr fontId="3" type="noConversion"/>
  </si>
  <si>
    <t>传送符</t>
    <phoneticPr fontId="3" type="noConversion"/>
  </si>
  <si>
    <t>一等奖（30000赠点）</t>
    <phoneticPr fontId="3" type="noConversion"/>
  </si>
  <si>
    <t>二等奖（10000赠点）</t>
    <phoneticPr fontId="3" type="noConversion"/>
  </si>
  <si>
    <t>三等奖（5000赠点）</t>
    <phoneticPr fontId="3" type="noConversion"/>
  </si>
  <si>
    <t>每日抽奖</t>
    <phoneticPr fontId="3" type="noConversion"/>
  </si>
  <si>
    <t>幸运奖（350赠点）</t>
    <phoneticPr fontId="3" type="noConversion"/>
  </si>
  <si>
    <t>参与奖（200赠点）</t>
    <phoneticPr fontId="3" type="noConversion"/>
  </si>
  <si>
    <t>高级讨伐令</t>
  </si>
  <si>
    <t>黄·讨伐令</t>
  </si>
  <si>
    <t>绿·讨伐令</t>
  </si>
  <si>
    <t>讨伐令·十</t>
  </si>
  <si>
    <t>讨伐令(20级)</t>
  </si>
  <si>
    <t>讨伐令(30级)</t>
  </si>
  <si>
    <t>讨伐令(40级)</t>
  </si>
  <si>
    <t>讨伐令(50级)</t>
  </si>
  <si>
    <t>讨伐令(60级)</t>
  </si>
  <si>
    <t>讨伐令(70级)</t>
  </si>
  <si>
    <t>讨伐令(80级)</t>
  </si>
  <si>
    <t>讨伐令(90级)</t>
  </si>
  <si>
    <t>讨伐令(100级)</t>
  </si>
  <si>
    <t>讨伐令(110级)</t>
  </si>
  <si>
    <t>讨伐令(120级)</t>
  </si>
  <si>
    <t>讨伐令(130级)</t>
  </si>
  <si>
    <t>讨伐令(140级)</t>
  </si>
  <si>
    <t>讨伐令(150级)</t>
  </si>
  <si>
    <t>升星宝石</t>
  </si>
  <si>
    <t>升星宝石(高)</t>
  </si>
  <si>
    <t>升星宝石打折卡</t>
  </si>
  <si>
    <t>升星宝石包(5个)</t>
  </si>
  <si>
    <t>升星宝石包(10个)</t>
  </si>
  <si>
    <t>升星宝石包(20个)</t>
  </si>
  <si>
    <t>升星宝石包(40个)</t>
  </si>
  <si>
    <t>升星宝石包(80个)</t>
  </si>
  <si>
    <t>升星宝石包(120个)</t>
  </si>
  <si>
    <t>升星宝石包(160个)</t>
  </si>
  <si>
    <t>升星宝石包(200个)</t>
  </si>
  <si>
    <t>纹章升级宝石</t>
  </si>
  <si>
    <t>纹章升级道具</t>
  </si>
  <si>
    <t>纹章升级宝石(高)</t>
  </si>
  <si>
    <t>羽石</t>
    <phoneticPr fontId="3" type="noConversion"/>
  </si>
  <si>
    <t>"coat\\mb_mc1130"</t>
    <phoneticPr fontId="3" type="noConversion"/>
  </si>
  <si>
    <t>"coat\\mb_mc1131"</t>
    <phoneticPr fontId="3" type="noConversion"/>
  </si>
  <si>
    <t>""</t>
    <phoneticPr fontId="3" type="noConversion"/>
  </si>
  <si>
    <t>"27112-2-8"</t>
    <phoneticPr fontId="7" type="noConversion"/>
  </si>
  <si>
    <t>"27112-3-5"</t>
    <phoneticPr fontId="7" type="noConversion"/>
  </si>
  <si>
    <t>"27112-3-10"</t>
    <phoneticPr fontId="7" type="noConversion"/>
  </si>
  <si>
    <t>"27112-4-3"</t>
    <phoneticPr fontId="7" type="noConversion"/>
  </si>
  <si>
    <t>"27112-4-5"</t>
    <phoneticPr fontId="7" type="noConversion"/>
  </si>
  <si>
    <t>"27112-4-7"</t>
    <phoneticPr fontId="7" type="noConversion"/>
  </si>
  <si>
    <t>"27112-4-10"</t>
    <phoneticPr fontId="7" type="noConversion"/>
  </si>
  <si>
    <t>"27112-4-13"</t>
    <phoneticPr fontId="7" type="noConversion"/>
  </si>
  <si>
    <t>"27113-3-3"</t>
    <phoneticPr fontId="7" type="noConversion"/>
  </si>
  <si>
    <t>"27113-4-4"</t>
    <phoneticPr fontId="7" type="noConversion"/>
  </si>
  <si>
    <t>"27113-4-5"</t>
    <phoneticPr fontId="7" type="noConversion"/>
  </si>
  <si>
    <t>"27113-4-6"</t>
    <phoneticPr fontId="7" type="noConversion"/>
  </si>
  <si>
    <t>"60002-7"</t>
    <phoneticPr fontId="7" type="noConversion"/>
  </si>
  <si>
    <t>"27113-2-3"</t>
    <phoneticPr fontId="7" type="noConversion"/>
  </si>
  <si>
    <t>"60002-6"</t>
    <phoneticPr fontId="7" type="noConversion"/>
  </si>
  <si>
    <t>"27112-4-2"</t>
    <phoneticPr fontId="7" type="noConversion"/>
  </si>
  <si>
    <t>"27112-5-2"</t>
    <phoneticPr fontId="7" type="noConversion"/>
  </si>
  <si>
    <t>塔布里斯"速递箱"</t>
    <phoneticPr fontId="3" type="noConversion"/>
  </si>
  <si>
    <t>塔布里斯"钓鱼箱"</t>
    <phoneticPr fontId="3" type="noConversion"/>
  </si>
  <si>
    <t>太阳项链</t>
  </si>
  <si>
    <t>哈雷项链</t>
  </si>
  <si>
    <t>星系项链</t>
  </si>
  <si>
    <t>银河项链</t>
  </si>
  <si>
    <t>星云项链</t>
  </si>
  <si>
    <t>星海项链</t>
  </si>
  <si>
    <t>神光项链</t>
  </si>
  <si>
    <t>我是项链2号</t>
  </si>
  <si>
    <t>我是项链3号</t>
  </si>
  <si>
    <t>我是项链4号</t>
  </si>
  <si>
    <t>太阳勋章</t>
  </si>
  <si>
    <t>哈雷勋章</t>
  </si>
  <si>
    <t>星系勋章</t>
  </si>
  <si>
    <t>银河勋章</t>
  </si>
  <si>
    <t>星云勋章</t>
  </si>
  <si>
    <t>星海勋章</t>
  </si>
  <si>
    <t>神光勋章</t>
  </si>
  <si>
    <t>我是勋章2号</t>
  </si>
  <si>
    <t>我是勋章3号</t>
  </si>
  <si>
    <t>我是勋章4号</t>
  </si>
  <si>
    <t>太阳之戒</t>
  </si>
  <si>
    <t>哈雷之戒</t>
  </si>
  <si>
    <t>星系之戒</t>
  </si>
  <si>
    <t>银河之戒</t>
  </si>
  <si>
    <t>星云之戒</t>
  </si>
  <si>
    <t>星海之戒</t>
  </si>
  <si>
    <t>神光之戒</t>
  </si>
  <si>
    <t>我是戒指2号</t>
  </si>
  <si>
    <t>我是戒指3号</t>
  </si>
  <si>
    <t>我是戒指4号</t>
  </si>
  <si>
    <t>无畏护甲</t>
  </si>
  <si>
    <t>卫国护甲</t>
  </si>
  <si>
    <t>拓土护甲</t>
  </si>
  <si>
    <t>百战护甲</t>
  </si>
  <si>
    <t>先驱护甲</t>
  </si>
  <si>
    <t>英雄护甲</t>
  </si>
  <si>
    <t>剑圣护甲</t>
  </si>
  <si>
    <t>我是护甲2号</t>
  </si>
  <si>
    <t>我是护甲3号</t>
  </si>
  <si>
    <t>我是护甲4号</t>
  </si>
  <si>
    <t>无畏头盔</t>
  </si>
  <si>
    <t>卫国头盔</t>
  </si>
  <si>
    <t>拓土头盔</t>
  </si>
  <si>
    <t>百战头盔</t>
  </si>
  <si>
    <t>先驱头盔</t>
  </si>
  <si>
    <t>英雄头盔</t>
  </si>
  <si>
    <t>剑圣头盔</t>
  </si>
  <si>
    <t>我是头盔2号</t>
  </si>
  <si>
    <t>我是头盔3号</t>
  </si>
  <si>
    <t>我是头盔4号</t>
  </si>
  <si>
    <t>无畏战靴</t>
  </si>
  <si>
    <t>卫国战靴</t>
  </si>
  <si>
    <t>拓土战靴</t>
  </si>
  <si>
    <t>百战战靴</t>
  </si>
  <si>
    <t>先驱战靴</t>
  </si>
  <si>
    <t>英雄战靴</t>
  </si>
  <si>
    <t>剑圣战靴</t>
  </si>
  <si>
    <t>无畏护腕</t>
  </si>
  <si>
    <t>卫国护腕</t>
  </si>
  <si>
    <t>拓土护腕</t>
  </si>
  <si>
    <t>百战护腕</t>
  </si>
  <si>
    <t>先驱护腕</t>
  </si>
  <si>
    <t>英雄护腕</t>
  </si>
  <si>
    <t>剑圣护腕</t>
  </si>
  <si>
    <t>我是护腕2号</t>
  </si>
  <si>
    <t>我是护腕3号</t>
  </si>
  <si>
    <t>我是护腕4号</t>
  </si>
  <si>
    <t>无畏衬衣</t>
  </si>
  <si>
    <t>卫国衬衣</t>
  </si>
  <si>
    <t>拓土衬衣</t>
  </si>
  <si>
    <t>百战衬衣</t>
  </si>
  <si>
    <t>先驱衬衣</t>
  </si>
  <si>
    <t>英雄衬衣</t>
  </si>
  <si>
    <t>剑圣衬衣</t>
  </si>
  <si>
    <t>我是衬衣2号</t>
  </si>
  <si>
    <t>我是衬衣3号</t>
  </si>
  <si>
    <t>我是衬衣4号</t>
  </si>
  <si>
    <t>无畏腰带</t>
  </si>
  <si>
    <t>卫国腰带</t>
  </si>
  <si>
    <t>拓土腰带</t>
  </si>
  <si>
    <t>百战腰带</t>
  </si>
  <si>
    <t>先驱腰带</t>
  </si>
  <si>
    <t>英雄腰带</t>
  </si>
  <si>
    <t>剑圣腰带</t>
  </si>
  <si>
    <t>我是腰带2号</t>
  </si>
  <si>
    <t>我是腰带3号</t>
  </si>
  <si>
    <t>我是腰带4号</t>
  </si>
  <si>
    <t>魔光项链</t>
  </si>
  <si>
    <t>魔光勋章</t>
  </si>
  <si>
    <t>魔光之戒</t>
  </si>
  <si>
    <t>法神护甲</t>
  </si>
  <si>
    <t>法神头盔</t>
  </si>
  <si>
    <t>法神战靴</t>
  </si>
  <si>
    <t>我是战靴2号</t>
  </si>
  <si>
    <t>我是战靴3号</t>
  </si>
  <si>
    <t>我是战靴4号</t>
  </si>
  <si>
    <t>法神护腕</t>
  </si>
  <si>
    <t>法神衬衣</t>
  </si>
  <si>
    <t>法神腰带</t>
  </si>
  <si>
    <t>仙鹤</t>
    <phoneticPr fontId="3" type="noConversion"/>
  </si>
  <si>
    <t>水月洞天宝箱</t>
  </si>
  <si>
    <t>生命宝石·壹</t>
    <phoneticPr fontId="3" type="noConversion"/>
  </si>
  <si>
    <t>生命宝石·贰</t>
    <phoneticPr fontId="3" type="noConversion"/>
  </si>
  <si>
    <t>生命宝石·叁</t>
    <phoneticPr fontId="3" type="noConversion"/>
  </si>
  <si>
    <t>生命宝石·肆</t>
    <phoneticPr fontId="3" type="noConversion"/>
  </si>
  <si>
    <t>生命宝石·伍</t>
    <phoneticPr fontId="3" type="noConversion"/>
  </si>
  <si>
    <t>生命宝石·陆</t>
    <phoneticPr fontId="3" type="noConversion"/>
  </si>
  <si>
    <t>生命宝石·柒</t>
    <phoneticPr fontId="3" type="noConversion"/>
  </si>
  <si>
    <t>生命宝石·捌</t>
    <phoneticPr fontId="3" type="noConversion"/>
  </si>
  <si>
    <t>生命宝石·镹</t>
    <phoneticPr fontId="3" type="noConversion"/>
  </si>
  <si>
    <t>物攻宝石·壹</t>
  </si>
  <si>
    <t>物攻宝石·贰</t>
  </si>
  <si>
    <t>物攻宝石·叁</t>
  </si>
  <si>
    <t>物攻宝石·肆</t>
  </si>
  <si>
    <t>物攻宝石·伍</t>
  </si>
  <si>
    <t>物攻宝石·陆</t>
  </si>
  <si>
    <t>物攻宝石·柒</t>
  </si>
  <si>
    <t>物攻宝石·捌</t>
  </si>
  <si>
    <t>物攻宝石·镹</t>
  </si>
  <si>
    <t>法攻宝石·壹</t>
  </si>
  <si>
    <t>法攻宝石·贰</t>
  </si>
  <si>
    <t>法攻宝石·叁</t>
  </si>
  <si>
    <t>法攻宝石·肆</t>
  </si>
  <si>
    <t>法攻宝石·伍</t>
  </si>
  <si>
    <t>法攻宝石·陆</t>
  </si>
  <si>
    <t>法攻宝石·柒</t>
  </si>
  <si>
    <t>法攻宝石·捌</t>
  </si>
  <si>
    <t>法攻宝石·镹</t>
  </si>
  <si>
    <t>物防宝石·壹</t>
  </si>
  <si>
    <t>物防宝石·贰</t>
  </si>
  <si>
    <t>物防宝石·叁</t>
  </si>
  <si>
    <t>物防宝石·肆</t>
  </si>
  <si>
    <t>物防宝石·伍</t>
  </si>
  <si>
    <t>物防宝石·陆</t>
  </si>
  <si>
    <t>物防宝石·柒</t>
  </si>
  <si>
    <t>物防宝石·捌</t>
  </si>
  <si>
    <t>物防宝石·镹</t>
  </si>
  <si>
    <t>法防宝石·壹</t>
  </si>
  <si>
    <t>法防宝石·贰</t>
  </si>
  <si>
    <t>法防宝石·叁</t>
  </si>
  <si>
    <t>法防宝石·肆</t>
  </si>
  <si>
    <t>法防宝石·伍</t>
  </si>
  <si>
    <t>法防宝石·陆</t>
  </si>
  <si>
    <t>法防宝石·柒</t>
  </si>
  <si>
    <t>法防宝石·捌</t>
  </si>
  <si>
    <t>法防宝石·镹</t>
  </si>
  <si>
    <t>物减宝石·壹</t>
  </si>
  <si>
    <t>物减宝石·贰</t>
  </si>
  <si>
    <t>物减宝石·叁</t>
  </si>
  <si>
    <t>物减宝石·肆</t>
  </si>
  <si>
    <t>物减宝石·伍</t>
  </si>
  <si>
    <t>物减宝石·陆</t>
  </si>
  <si>
    <t>物减宝石·柒</t>
  </si>
  <si>
    <t>物减宝石·捌</t>
  </si>
  <si>
    <t>物减宝石·镹</t>
  </si>
  <si>
    <t>法减宝石·壹</t>
  </si>
  <si>
    <t>法减宝石·贰</t>
  </si>
  <si>
    <t>法减宝石·叁</t>
  </si>
  <si>
    <t>法减宝石·肆</t>
  </si>
  <si>
    <t>法减宝石·伍</t>
  </si>
  <si>
    <t>法减宝石·陆</t>
  </si>
  <si>
    <t>法减宝石·柒</t>
  </si>
  <si>
    <t>法减宝石·捌</t>
  </si>
  <si>
    <t>法减宝石·镹</t>
  </si>
  <si>
    <t>闪避宝石·壹</t>
  </si>
  <si>
    <t>闪避宝石·贰</t>
  </si>
  <si>
    <t>闪避宝石·叁</t>
  </si>
  <si>
    <t>闪避宝石·肆</t>
  </si>
  <si>
    <t>闪避宝石·伍</t>
  </si>
  <si>
    <t>闪避宝石·陆</t>
  </si>
  <si>
    <t>闪避宝石·柒</t>
  </si>
  <si>
    <t>闪避宝石·捌</t>
  </si>
  <si>
    <t>闪避宝石·镹</t>
  </si>
  <si>
    <t>反伤宝石·壹</t>
  </si>
  <si>
    <t>反伤宝石·贰</t>
  </si>
  <si>
    <t>反伤宝石·叁</t>
  </si>
  <si>
    <t>反伤宝石·肆</t>
  </si>
  <si>
    <t>反伤宝石·伍</t>
  </si>
  <si>
    <t>反伤宝石·陆</t>
  </si>
  <si>
    <t>反伤宝石·柒</t>
  </si>
  <si>
    <t>反伤宝石·捌</t>
  </si>
  <si>
    <t>反伤宝石·镹</t>
  </si>
  <si>
    <t>致命宝石·壹</t>
  </si>
  <si>
    <t>致命宝石·贰</t>
  </si>
  <si>
    <t>致命宝石·叁</t>
  </si>
  <si>
    <t>致命宝石·肆</t>
  </si>
  <si>
    <t>致命宝石·伍</t>
  </si>
  <si>
    <t>致命宝石·陆</t>
  </si>
  <si>
    <t>致命宝石·柒</t>
  </si>
  <si>
    <t>致命宝石·捌</t>
  </si>
  <si>
    <t>致命宝石·镹</t>
  </si>
  <si>
    <t>忽视宝石·壹</t>
  </si>
  <si>
    <t>忽视宝石·贰</t>
  </si>
  <si>
    <t>忽视宝石·叁</t>
  </si>
  <si>
    <t>忽视宝石·肆</t>
  </si>
  <si>
    <t>忽视宝石·伍</t>
  </si>
  <si>
    <t>忽视宝石·陆</t>
  </si>
  <si>
    <t>忽视宝石·柒</t>
  </si>
  <si>
    <t>忽视宝石·捌</t>
  </si>
  <si>
    <t>忽视宝石·镹</t>
  </si>
  <si>
    <t>重击宝石·壹</t>
  </si>
  <si>
    <t>重击宝石·贰</t>
  </si>
  <si>
    <t>重击宝石·叁</t>
  </si>
  <si>
    <t>重击宝石·肆</t>
  </si>
  <si>
    <t>重击宝石·伍</t>
  </si>
  <si>
    <t>重击宝石·陆</t>
  </si>
  <si>
    <t>重击宝石·柒</t>
  </si>
  <si>
    <t>重击宝石·捌</t>
  </si>
  <si>
    <t>重击宝石·镹</t>
  </si>
  <si>
    <t>三国战场传送符</t>
    <phoneticPr fontId="3" type="noConversion"/>
  </si>
  <si>
    <t>真龙帝都传送符</t>
    <phoneticPr fontId="3" type="noConversion"/>
  </si>
  <si>
    <t>剧情礼包·一</t>
    <phoneticPr fontId="3" type="noConversion"/>
  </si>
  <si>
    <t>剧情礼包·二</t>
    <phoneticPr fontId="3" type="noConversion"/>
  </si>
  <si>
    <t>剧情礼包·三</t>
    <phoneticPr fontId="3" type="noConversion"/>
  </si>
  <si>
    <t>剧情礼包·四</t>
    <phoneticPr fontId="3" type="noConversion"/>
  </si>
  <si>
    <t>剧情礼包·五</t>
    <phoneticPr fontId="3" type="noConversion"/>
  </si>
  <si>
    <t>剧情礼包·六</t>
    <phoneticPr fontId="3" type="noConversion"/>
  </si>
  <si>
    <t>剧情礼包·七</t>
    <phoneticPr fontId="3" type="noConversion"/>
  </si>
  <si>
    <t>剧情礼包·八</t>
    <phoneticPr fontId="3" type="noConversion"/>
  </si>
  <si>
    <t>剧情礼包·九</t>
    <phoneticPr fontId="3" type="noConversion"/>
  </si>
  <si>
    <t>剧情礼包·十</t>
    <phoneticPr fontId="3" type="noConversion"/>
  </si>
  <si>
    <t>"equipment\\Wing_100X"</t>
    <phoneticPr fontId="3" type="noConversion"/>
  </si>
  <si>
    <t>"equipment\\Wing_300X"</t>
    <phoneticPr fontId="3" type="noConversion"/>
  </si>
  <si>
    <t>"equipment\\Wing_200X"</t>
    <phoneticPr fontId="3" type="noConversion"/>
  </si>
  <si>
    <t>法师一级翅膀</t>
    <phoneticPr fontId="3" type="noConversion"/>
  </si>
  <si>
    <t>法师二级翅膀</t>
    <phoneticPr fontId="3" type="noConversion"/>
  </si>
  <si>
    <t>法师三级翅膀</t>
    <phoneticPr fontId="3" type="noConversion"/>
  </si>
  <si>
    <t>法师四级翅膀</t>
    <phoneticPr fontId="3" type="noConversion"/>
  </si>
  <si>
    <t>法师五级翅膀</t>
    <phoneticPr fontId="3" type="noConversion"/>
  </si>
  <si>
    <t>道士一级翅膀</t>
    <phoneticPr fontId="3" type="noConversion"/>
  </si>
  <si>
    <t>道士二级翅膀</t>
    <phoneticPr fontId="3" type="noConversion"/>
  </si>
  <si>
    <t>道士三级翅膀</t>
    <phoneticPr fontId="3" type="noConversion"/>
  </si>
  <si>
    <t>道士四级翅膀</t>
    <phoneticPr fontId="3" type="noConversion"/>
  </si>
  <si>
    <t>道士五级翅膀</t>
    <phoneticPr fontId="3" type="noConversion"/>
  </si>
  <si>
    <t>神兵残魂</t>
  </si>
  <si>
    <t>天晶石</t>
  </si>
  <si>
    <t>金刚经</t>
    <phoneticPr fontId="3" type="noConversion"/>
  </si>
  <si>
    <t>打坐道具</t>
    <phoneticPr fontId="3" type="noConversion"/>
  </si>
  <si>
    <t>宝箱、任务、杀怪</t>
    <phoneticPr fontId="3" type="noConversion"/>
  </si>
  <si>
    <t>随机传送石</t>
    <phoneticPr fontId="3" type="noConversion"/>
  </si>
  <si>
    <t>金刚经</t>
  </si>
  <si>
    <t>塔布里斯"金刚经箱"</t>
  </si>
  <si>
    <t>金刚经(高)</t>
  </si>
  <si>
    <t>幸运礼券</t>
    <phoneticPr fontId="3" type="noConversion"/>
  </si>
  <si>
    <t>乾坤戟</t>
    <phoneticPr fontId="10" type="noConversion"/>
  </si>
  <si>
    <t>蚩尤戟</t>
    <phoneticPr fontId="10" type="noConversion"/>
  </si>
  <si>
    <t>神武戟</t>
    <phoneticPr fontId="10" type="noConversion"/>
  </si>
  <si>
    <t>降龍戟</t>
    <phoneticPr fontId="10" type="noConversion"/>
  </si>
  <si>
    <t>玄天戟</t>
    <phoneticPr fontId="10" type="noConversion"/>
  </si>
  <si>
    <t>乾坤剑</t>
  </si>
  <si>
    <t>蚩尤剑</t>
  </si>
  <si>
    <t>神武剑</t>
  </si>
  <si>
    <t>玄天剑</t>
  </si>
  <si>
    <t>乾坤扇</t>
  </si>
  <si>
    <t>蚩尤扇</t>
  </si>
  <si>
    <t>神武扇</t>
  </si>
  <si>
    <t>玄天扇</t>
  </si>
  <si>
    <t>乾坤项链</t>
  </si>
  <si>
    <t>蚩尤项链</t>
  </si>
  <si>
    <t>神武项链</t>
  </si>
  <si>
    <t>降龍项链</t>
  </si>
  <si>
    <t>玄天项链</t>
  </si>
  <si>
    <t>乾坤护符</t>
  </si>
  <si>
    <t>蚩尤护符</t>
  </si>
  <si>
    <t>神武护符</t>
  </si>
  <si>
    <t>降龍护符</t>
  </si>
  <si>
    <t>玄天护符</t>
  </si>
  <si>
    <t>乾坤戒指</t>
  </si>
  <si>
    <t>蚩尤戒指</t>
  </si>
  <si>
    <t>神武戒指</t>
  </si>
  <si>
    <t>降龍戒指</t>
  </si>
  <si>
    <t>玄天戒指</t>
  </si>
  <si>
    <t>乾坤战袍</t>
  </si>
  <si>
    <t>蚩尤战袍</t>
  </si>
  <si>
    <t>神武战袍</t>
  </si>
  <si>
    <t>降龍战袍</t>
  </si>
  <si>
    <t>玄天战袍</t>
  </si>
  <si>
    <t>乾坤法袍</t>
  </si>
  <si>
    <t>蚩尤法袍</t>
  </si>
  <si>
    <t>神武法袍</t>
  </si>
  <si>
    <t>降龍法袍</t>
  </si>
  <si>
    <t>玄天法袍</t>
  </si>
  <si>
    <t>乾坤头盔</t>
  </si>
  <si>
    <t>蚩尤头盔</t>
  </si>
  <si>
    <t>神武头盔</t>
  </si>
  <si>
    <t>降龍头盔</t>
  </si>
  <si>
    <t>玄天头盔</t>
  </si>
  <si>
    <t>乾坤战靴</t>
  </si>
  <si>
    <t>蚩尤战靴</t>
  </si>
  <si>
    <t>神武战靴</t>
  </si>
  <si>
    <t>降龍战靴</t>
  </si>
  <si>
    <t>玄天战靴</t>
  </si>
  <si>
    <t>乾坤护腕</t>
  </si>
  <si>
    <t>蚩尤护腕</t>
  </si>
  <si>
    <t>神武护腕</t>
  </si>
  <si>
    <t>降龍护腕</t>
  </si>
  <si>
    <t>玄天护腕</t>
  </si>
  <si>
    <t>乾坤肩甲</t>
  </si>
  <si>
    <t>蚩尤肩甲</t>
  </si>
  <si>
    <t>神武肩甲</t>
  </si>
  <si>
    <t>降龍肩甲</t>
  </si>
  <si>
    <t>玄天肩甲</t>
  </si>
  <si>
    <t>乾坤腰带</t>
  </si>
  <si>
    <t>蚩尤腰带</t>
  </si>
  <si>
    <t>神武腰带</t>
  </si>
  <si>
    <t>降龍腰带</t>
  </si>
  <si>
    <t>玄天腰带</t>
  </si>
  <si>
    <t>[价值]每张可获得10银子。</t>
  </si>
  <si>
    <t>[价值]每张可获得100绑银。</t>
  </si>
  <si>
    <t>[价值]每张可获得250绑银。</t>
  </si>
  <si>
    <t>[价值]每张可获得10点声望。</t>
  </si>
  <si>
    <t>[价值]每张可获得20绑银。</t>
  </si>
  <si>
    <t>[价值]每张可获得100赠点。</t>
  </si>
  <si>
    <t>[价值]每张可获得1点战功俸禄。</t>
  </si>
  <si>
    <t>[价值]每张可获得1000赠点。</t>
  </si>
  <si>
    <t>[价值]每张可获得10000赠点。</t>
  </si>
  <si>
    <t>[价值]每张可获得50点声望。</t>
  </si>
  <si>
    <t>[价值]每张可获得30000赠点。</t>
  </si>
  <si>
    <t>[价值]每张可获得5000赠点。</t>
  </si>
  <si>
    <t>[价值]每张可获得350赠点。</t>
  </si>
  <si>
    <t>[价值]每张可获得200赠点。</t>
  </si>
  <si>
    <t>[品质]BOSS更容易掉落完美绿装等高级装备</t>
  </si>
  <si>
    <t>[修理]修理后消耗元宝恢复剩余使用时间</t>
  </si>
  <si>
    <t>[特殊]该道具不可修理</t>
  </si>
  <si>
    <t>[修理]修理后消耗元宝恢复剩余使用时间
[说明]“神之守护帮会”成员的专属时装</t>
  </si>
  <si>
    <t>[修理]不可修理</t>
  </si>
  <si>
    <t>[附加效果]
装备攻击提升2%%
装备防御提升2%%
装备生命提升2%%</t>
  </si>
  <si>
    <t>[附加效果]
物理、魔法攻击提升2%%
物理、魔法防御提升2%%
生命上限提升2%%
[特典]全服唯一情人节专属翅膀
（可去高级杂货商人处进行兑换）</t>
  </si>
  <si>
    <t>[说明]羽翼是会一直伴随您冒险旅程的好伙伴；满足一定条件后，将自动提升品质，拥有更绚外形和更强能力！</t>
  </si>
  <si>
    <t>[说明]
1.将本道具作为辅品，通过主界面合成界面（快捷键“Q”）中的“羽翼幻化”，可更改羽翼的外型；
2.幻化具有一定的时限，到时后，羽翼恢复原本的外型。</t>
  </si>
  <si>
    <t>[说明]
1.可给不低于本道具品质的羽翼幻化；
2.通过主界面合成界面（快捷键“Q”）中的“羽翼幻化”，可更改羽翼的外型；
3.幻化时间结束，羽翼恢复为原外型。</t>
  </si>
  <si>
    <t>[说明]
1.本羽翼不可进行强化操作；
2.是陪伴新手期的礼物，61级之后将无法使用；
3.角色61级时，完成对应任务，将获得可以持续培育的职业羽翼。</t>
  </si>
  <si>
    <t>[说明]
1.攻击提升10%%
2.防御提升10%%
3.血量提升10%%</t>
  </si>
  <si>
    <t>[推荐]与“圣骑士”时装搭配</t>
  </si>
  <si>
    <t>[推荐]与“姬骑士”时装搭配</t>
  </si>
  <si>
    <t>[效果]合成所得道具，可使角色攻击输出大数值的几率提高</t>
  </si>
  <si>
    <t>[效果]合成所得道具，可使角色每次攻击有10%%的几率使目标中毒</t>
  </si>
  <si>
    <t>[效果]合成所得道具，可使角色增加绑银的掉落几率</t>
  </si>
  <si>
    <t>[效果]合成所得道具，可使角色可以传送到当前地图任意地点</t>
  </si>
  <si>
    <t>[效果]合成所得道具，可使角色死亡后免费原地满血复活</t>
  </si>
  <si>
    <t>[效果]合成所得道具，可使角色传送到记忆的地点</t>
  </si>
  <si>
    <t>[效果]合成所得道具，可使角色减少释放技能消耗的魔法力</t>
  </si>
  <si>
    <t>[效果]合成所得道具，可使角色提升生命药和生命补充剂效果</t>
  </si>
  <si>
    <t>[效果]使武器的伤害保持在较大值。</t>
  </si>
  <si>
    <t>[效果]有10%%的几率使目标中毒。</t>
  </si>
  <si>
    <t>[效果]打怪获得绑银的几率提升50%%</t>
  </si>
  <si>
    <t>[效果]可以传送到当前地图指定的任意地点。
[时间]吟唱4秒，冷却10分钟。</t>
  </si>
  <si>
    <t>[效果]死亡后可以免费原地满血复活。
       不过无法在副本当中使用。
[时间]每天最多10次。</t>
  </si>
  <si>
    <t>[效果]可以传送到记忆的地点。
[时间]吟唱4秒，每天最多10次。</t>
  </si>
  <si>
    <t>[效果]释放技能消耗的魔法力减少30%%</t>
  </si>
  <si>
    <t>[效果]使用生命药和生命瞬回药的效果提升50%%</t>
  </si>
  <si>
    <t>[效果]增加攻击力</t>
  </si>
  <si>
    <t>[效果]提升自身攻击力2.5%%，附加物理和魔法攻击30点
[时间]持续30分钟</t>
  </si>
  <si>
    <t>[效果]提升自身攻击力3%%，附加物理和魔法攻击60点
[时间]持续30分钟</t>
  </si>
  <si>
    <t>[效果]提升自身攻击力3.5%%，附加物理和魔法攻击90点
[时间]持续30分钟</t>
  </si>
  <si>
    <t>[效果]提升自身攻击力4%%，附加物理和魔法攻击120点
[时间]持续30分钟</t>
  </si>
  <si>
    <t>[效果]提升自身攻击力4.5%%，附加物理和魔法攻击150点
[时间]持续30分钟</t>
  </si>
  <si>
    <t>[效果]提升自身攻击力5%%，附加物理和魔法攻击180点
[时间]持续30分钟</t>
  </si>
  <si>
    <t>[效果]提升自身攻击力5.5%%，附加物理和魔法攻击210点
[时间]持续30分钟</t>
  </si>
  <si>
    <t>[效果]提升自身攻击力6%%，附加物理和魔法攻击240点
[时间]持续30分钟</t>
  </si>
  <si>
    <t>[效果]提升自身防御力2.5%%，附加物理和魔法防御25点
[时间]持续30分钟</t>
  </si>
  <si>
    <t>[效果]提升自身防御力3%%，附加物理和魔法防御50点
[时间]持续30分钟</t>
  </si>
  <si>
    <t>[效果]提升自身防御力3.5%%，附加物理和魔法防御75点
[时间]持续30分钟</t>
  </si>
  <si>
    <t>[效果]提升自身防御力4%%，附加物理和魔法防御100点
[时间]持续30分钟</t>
  </si>
  <si>
    <t>[效果]提升自身防御力4.5%%，附加物理和魔法防御125点
[时间]持续30分钟</t>
  </si>
  <si>
    <t>[效果]提升自身防御力5%%，附加物理和魔法防御150点
[时间]持续30分钟</t>
  </si>
  <si>
    <t>[效果]提升自身防御力5.5%%，附加物理和魔法防御175点
[时间]持续30分钟</t>
  </si>
  <si>
    <t>[效果]提升自身防御力6%%，附加物理和魔法防御200点
[时间]持续30分钟</t>
  </si>
  <si>
    <t>[效果]提升自身生命值上限2.5%%，附加生命值上限125点
[时间]持续30分钟</t>
  </si>
  <si>
    <t>[效果]提升自身生命值上限3%%，附加生命值上限250点
[时间]持续30分钟</t>
  </si>
  <si>
    <t>[效果]提升自身生命值上限3.5%%，附加生命值上限375点
[时间]持续30分钟</t>
  </si>
  <si>
    <t>[效果]提升自身生命值上限4%%，附加生命值上限500点
[时间]持续30分钟</t>
  </si>
  <si>
    <t>[效果]提升自身生命值上限4.5%%，附加生命值上限625点
[时间]持续30分钟</t>
  </si>
  <si>
    <t>[效果]提升自身生命值上限5%%，附加生命值上限750点
[时间]持续30分钟</t>
  </si>
  <si>
    <t>[效果]提升自身生命值上限5.5%%，附加生命值上限875点
[时间]持续30分钟</t>
  </si>
  <si>
    <t>[效果]提升自身生命值上限6%%，附加生命值上限1000点
[时间]持续30分钟</t>
  </si>
  <si>
    <t>[效果]瞬间恢复魔法力60点
[生产]每次可造10瓶</t>
  </si>
  <si>
    <t>[效果]瞬间恢复魔法力120点
[生产]每次可造10瓶</t>
  </si>
  <si>
    <t>[效果]瞬间恢复魔法力200点
[生产]每次可造10瓶</t>
  </si>
  <si>
    <t>[效果]每2秒恢复生命值150点
[时间]持续20秒</t>
  </si>
  <si>
    <t>[效果]每2秒恢复生命值350点
[时间]持续20秒</t>
  </si>
  <si>
    <t>[效果]每2秒恢复魔法力20点
[时间]持续20秒</t>
  </si>
  <si>
    <t>[效果]
1.获得特殊的摆摊外形
2.可使用额外第三个仓库空间
3.修理装备免费，使用NPC传送半价
4.可额外携带5个宠物</t>
  </si>
  <si>
    <t xml:space="preserve">
[效果]使用后提升角色8%%的攻击、防御、生命上限。
[时间]持续时间168小时
</t>
  </si>
  <si>
    <t>[效果]可以使用聊天框中的彩聊功能</t>
  </si>
  <si>
    <t>[效果]提升小队对怪物的伤害10%%。
[时间]持续15分钟</t>
  </si>
  <si>
    <t>[效果]每张证书可增加宠物寄养时间1小时。</t>
  </si>
  <si>
    <t>[效果]
1.生命值提升12%%
2.可使用额外第三个仓库空间
3.可使用额外第三页背包格子
4.可额外携带5个宠物</t>
  </si>
  <si>
    <t>[效果]
1.生命值提升14%%
2.可使用额外第三个仓库空间
3.可使用额外第四页背包格子
4.可额外携带5个宠物</t>
  </si>
  <si>
    <t>[效果]
1.生命值提升16%%
2.可使用额外第三个仓库空间
3.可使用额外第五页背包格子
4.可额外携带5个宠物</t>
  </si>
  <si>
    <t>[效果]右键使用可获得大量角色经验。
[注意]单人每天最多食用10个官渡乱战果实。</t>
  </si>
  <si>
    <t>[注意]
1.成为“恋人”后可进行婚礼
2.婚礼将会消耗代金卡
3.婚礼将不会消耗对应数量的金币</t>
  </si>
  <si>
    <t xml:space="preserve">
[效果]使用后提升角色15点攻击力。
</t>
  </si>
  <si>
    <t xml:space="preserve">
[效果]使用后提升角色25点攻击力。
</t>
  </si>
  <si>
    <t xml:space="preserve">
[效果]使用后提升角色45点攻击力。
</t>
  </si>
  <si>
    <t xml:space="preserve">
[效果]使用后提升角色50点攻击力。
</t>
  </si>
  <si>
    <t xml:space="preserve">
[效果]提升角色300点生命值。</t>
  </si>
  <si>
    <t xml:space="preserve">
[效果]提升角色200点生命值。</t>
  </si>
  <si>
    <t xml:space="preserve">
[效果]提升角色400点生命值。</t>
  </si>
  <si>
    <t xml:space="preserve">
[效果]提升角色70点物理及魔法防御力。</t>
  </si>
  <si>
    <t xml:space="preserve">
[效果]提升角色攻、防10点</t>
  </si>
  <si>
    <t xml:space="preserve">
[效果]提升角色攻、防50点</t>
  </si>
  <si>
    <t xml:space="preserve">
[效果]提升角色攻、防、血2%%点</t>
  </si>
  <si>
    <t xml:space="preserve">
[效果]提升角色攻、防、血5%%点</t>
  </si>
  <si>
    <t xml:space="preserve">
[效果]提升角色生命值上限20点</t>
  </si>
  <si>
    <t xml:space="preserve">
[效果]提升角色生命值上限77点</t>
  </si>
  <si>
    <t xml:space="preserve">
[效果]提升角色生命值上限99点</t>
  </si>
  <si>
    <t xml:space="preserve">
[效果]提升角色生命值上限999点</t>
  </si>
  <si>
    <t xml:space="preserve">
[效果]提升角色生命值上限1999点</t>
  </si>
  <si>
    <t xml:space="preserve">
[效果]提升角色生命值上限5200点</t>
  </si>
  <si>
    <t xml:space="preserve">
[效果]提升角色生命值上限9999点</t>
  </si>
  <si>
    <t xml:space="preserve">
[效果]提升角色生命值上限500点</t>
  </si>
  <si>
    <t xml:space="preserve">
[效果]提升角色攻击、防御18点，生命值上限188点</t>
  </si>
  <si>
    <t xml:space="preserve">
[效果]提升角色生命值上限、物理防御、魔法防御上限3%%，该称号可持续15天</t>
  </si>
  <si>
    <t xml:space="preserve">
[效果]提升角色物理、魔法攻击上限80点，该称号可持续7天</t>
  </si>
  <si>
    <t xml:space="preserve">
[效果]情人节纪念称号，该称号可持续365天</t>
  </si>
  <si>
    <t xml:space="preserve">
[效果]愚人节纪念称号，该称号可持续365天</t>
  </si>
  <si>
    <t>[效果]愚人节纪念称号，该称号可持续365天</t>
  </si>
  <si>
    <t>[效果]增加角色最大生命值60点，物理防御20点，魔法防御20点，可持续90天</t>
  </si>
  <si>
    <t>[效果]增加角色最大生命值75点，物理防御25点，魔法防御25点，可持续90天</t>
  </si>
  <si>
    <t>[效果]增加角色最大生命值90点，物理防御35点，魔法防御35点，可持续90天</t>
  </si>
  <si>
    <t xml:space="preserve">
[说明]“异国的旅行商人”活动纪念称号，该称号可持续365天
[效果]物理攻击、魔法攻击各加40点</t>
  </si>
  <si>
    <t>[效果]使用后角色物理攻击+20、魔法攻击+20。
[时间]持续时间365天</t>
  </si>
  <si>
    <t>[效果]使用后角色攻击、防御提升1%%，额外各增加30点。
[时间]持续时间7天</t>
  </si>
  <si>
    <t>[效果]全区最牛指挥活动奖励，每天可获得30个复活盾</t>
  </si>
  <si>
    <t>[效果]全区最牛指挥活动奖励，每天可获得20个复活盾</t>
  </si>
  <si>
    <t>[效果]全区最牛指挥活动奖励，每天可获得15个复活盾</t>
  </si>
  <si>
    <t>[效果]全区最牛指挥活动奖励，每天可获得10个复活盾</t>
  </si>
  <si>
    <t>[效果]使用后角色提高物攻和法攻+60，物防和法防+48，生命值上限300。
[时间]持续时间365天</t>
  </si>
  <si>
    <t>[效果]提升属性百分比3%%的称号
[时间]持续时间7天</t>
  </si>
  <si>
    <t>[效果]提升属性百分比4%%的称号
[时间]持续时间7天</t>
  </si>
  <si>
    <t>[效果]提升属性百分比5%%的称号
[时间]持续时间7天</t>
  </si>
  <si>
    <t>[效果]使用后角色物攻、法攻提升2%%，额外各增加70点。
[时间]持续时间7天</t>
  </si>
  <si>
    <t>[效果]使用后角色生命上限增加500点。
[时间]持续时间7天</t>
  </si>
  <si>
    <t>[效果]万圣节纪念称号，使用后角色物理攻击+60、魔法攻击+60。
[时间]持续时间365天</t>
  </si>
  <si>
    <t>[效果]使用后角色攻击提升2%%，额外各增加100点。
[时间]持续时间3天</t>
  </si>
  <si>
    <t>[效果]职业变更为战士，可以恢复100%%的前职业技能学习所消耗经验。</t>
  </si>
  <si>
    <t>[效果]职业变更为魔刃，可以恢复100%%的前职业技能学习所消耗经验。</t>
  </si>
  <si>
    <t>[效果]职业变更为枪手，可以恢复100%%的前职业技能学习所消耗经验。</t>
  </si>
  <si>
    <t>[效果]职业变更为魔炮，可以恢复100%%的前职业技能学习所消耗经验。</t>
  </si>
  <si>
    <t>[效果]职业变更为术士，可以恢复100%%的前职业技能学习所消耗经验。</t>
  </si>
  <si>
    <t>[效果]职业变更为牧师，可以恢复100%%的前职业技能学习所消耗经验。</t>
  </si>
  <si>
    <t>[效果]将指定的战斗技能回退1级。技能降级后，全部的学习经验均可恢复。</t>
  </si>
  <si>
    <t>[效果]将指定的战斗技能回退到未学习状态。技能遗忘后，全部的学习经验均可恢复。</t>
  </si>
  <si>
    <t>[效果]将升级获得的属性点全部分配到力量上。</t>
  </si>
  <si>
    <t>[效果]将升级获得的属性点全部分配到智力上。</t>
  </si>
  <si>
    <t>[效果]将升级获得的属性点全部分配到敏捷上。</t>
  </si>
  <si>
    <t>[效果]将升级获得的属性点全部分配到体质上。</t>
  </si>
  <si>
    <t>[效果]将升级获得的属性点全部分配到精神上。</t>
  </si>
  <si>
    <t>[效果]使用后立即完成选中的支线任务。</t>
  </si>
  <si>
    <t>[效果]使用后可以瞬间到达想去的任何地方。</t>
  </si>
  <si>
    <t>[效果]濒死状态时右键使用，立即原地复活并回复健康。</t>
  </si>
  <si>
    <t>[效果]将物理与魔法的攻击斗气进行等级和数值的转换。</t>
  </si>
  <si>
    <t>[效果]将物理与魔法的防御斗气进行等级和数值的转换。</t>
  </si>
  <si>
    <t>[效果]
1.装备升星时放入可增加成功率。
2.材料合成时放入可100%%成功。</t>
  </si>
  <si>
    <t>[效果]
装备升星时放入可增加成功率。</t>
  </si>
  <si>
    <t>[效果]
1.可修改宝石激活属性
2.可修改羽翼的翼魂效果</t>
  </si>
  <si>
    <t>[效果]
1.可修改宝石激活属性</t>
  </si>
  <si>
    <t>[效果]
1.可修改装备五行属性
2.可修改装备灵魂属性</t>
  </si>
  <si>
    <t>[效果]瞬间恢复25%%（最大1500点）的生命值。</t>
  </si>
  <si>
    <t>[效果]瞬间恢复100%%的魔法力。</t>
  </si>
  <si>
    <t>[效果]瞬间恢复25%%（最大3000点）的生命值。</t>
  </si>
  <si>
    <t>[效果]瞬间恢复100%%魔法力。</t>
  </si>
  <si>
    <t>[效果]瞬间恢复25%%（最大5000点）的生命值。</t>
  </si>
  <si>
    <t>[效果]可以绑定所有未绑定道具</t>
  </si>
  <si>
    <t>[效果]还原所有已分配的属性点。</t>
  </si>
  <si>
    <t>[效果]提升打怪经验25%%
[时间]持续1小时</t>
  </si>
  <si>
    <t>[效果]提升打怪经验50%%
[时间]持续1小时</t>
  </si>
  <si>
    <t>[效果]提升打怪经验75%%
[时间]持续1小时</t>
  </si>
  <si>
    <t>[效果]提升打怪经验100%%
[时间]持续1小时</t>
  </si>
  <si>
    <t>[效果]提升自己攻击力20%%
[时间]持续20分钟</t>
  </si>
  <si>
    <t>[效果]提升自己防御力20%%
[时间]持续20分钟</t>
  </si>
  <si>
    <t>[效果]提升自己生命值上限20%%
[时间]持续20分钟</t>
  </si>
  <si>
    <t>[效果]提升当前队伍成员攻击力20%%
[时间]持续20分钟</t>
  </si>
  <si>
    <t>[效果]提升当前队伍成员防御力20%%
[时间]持续20分钟</t>
  </si>
  <si>
    <t>[效果]提升当前队伍成员生命值上限20%%
[时间]持续20分钟</t>
  </si>
  <si>
    <t>[效果]转移到星星合金时，星数降1。从不绑定的装备萃取下的星星合金不绑定。
[特别提醒]
装备摘取后可用于20级内的装备。</t>
  </si>
  <si>
    <t>[效果]
1.用于修改装备基础属性
2.用于修改装备绑定属性</t>
  </si>
  <si>
    <t>[效果]
1.用于刷新“装备收集”任务品质颜色
2.用于刷新“材料收集”任务品质颜色</t>
  </si>
  <si>
    <t>[效果]提升自己重击、致命、忽视各3%%
[时间]持续6天</t>
  </si>
  <si>
    <t>[效果]头顶会有显著的称号显示
[时间]持续6天</t>
  </si>
  <si>
    <t>[效果]提升自己重击、致命、忽视各2%%
[时间]使用后持续6天</t>
  </si>
  <si>
    <t>[效果]提升自己重击、致命、忽视各1%%
[时间]使用后持续6天</t>
  </si>
  <si>
    <t>[效果]
1.针对怪物进行群体攻击
2.21级，可学习该技能</t>
  </si>
  <si>
    <t>[效果]
1.针对怪物进行群体攻击
2.71级，五虎断门枪10级后可学习该技能</t>
  </si>
  <si>
    <t>[效果]
1.针对怪物进行群体攻击
2.71级，暴风雪10级后可学习该技能</t>
  </si>
  <si>
    <t>[效果]
1.针对怪物进行群体攻击
2.21级后，可学习该技能</t>
  </si>
  <si>
    <t>[效果]
1.针对怪物进行群体攻击
2.71级，八面来风10级可学习该技能</t>
  </si>
  <si>
    <t>[效果]
1.临时提升角色移动速度10%</t>
  </si>
  <si>
    <t>[效果]
1.临时提升角色移动速度20%</t>
  </si>
  <si>
    <t>[效果]
1.临时提升角色移动速度30%</t>
  </si>
  <si>
    <t>[效果]鉴定装备品质，失败后装备消失。</t>
  </si>
  <si>
    <t>[效果]有几率提高当前灵魂激活属性数值，失败会降低。</t>
  </si>
  <si>
    <t>[效果]鉴定装备灵魂属性。</t>
  </si>
  <si>
    <t>[效果]可以用来绑定装备。</t>
  </si>
  <si>
    <t>[效果]使自身回到设置的回城点。（凤城艾莎、迷雾废墟马卡兰处可设置回城点）</t>
  </si>
  <si>
    <t>[说明]
1.通过主界面合成界面（快捷键“Q”）中的“羽翼培育”，可给羽翼入魂；
2.每天最多入魂5次，可增加羽翼的魂性；
3.魂性每满一次可获得1个魂点，随机分布能力项之一；
4.可通过材料合成可提高翼魂品质（单次入魂增加的魂性更高）。</t>
  </si>
  <si>
    <t>[说明]
1.碎片*5可换得精美礼包一份，内含装备8级升阶模具*1,9级升阶模具*1，4级合金材料*4，酷炫人物时装*1（全属性+8%）[随机抽取，非绑定]
2.碎片*7可换得超级礼包一份，神兵魔武*1，6级打孔钻*2[随机抽取，非绑定]</t>
  </si>
  <si>
    <t>[说明]
1.通过主界面合成界面（快捷键“Q”）中的“羽翼培育”，可给羽翼神佑；
2.将宝石镶嵌入羽翼暗槽后可增加特殊能力；
3.同类神谕只能镶嵌一颗；
4.通过材料合成可获得更高级的神谕道具（属性更好）。</t>
  </si>
  <si>
    <t>[分裂]一级宝石可进行分裂，右键使用有几率分裂到其他属性的宝石。</t>
  </si>
  <si>
    <t xml:space="preserve">[效果]分裂失败的宝石粉末，只能卖点小钱了吧；
</t>
  </si>
  <si>
    <t>[特殊]
1.副本中，时光流逝1-10次每次消耗2个
2.副本中，时光流逝11-15次每次消耗4个
3.副本中，时光流逝16-20次每次消耗8个
4.副本中，时光流逝21-40次每次消耗12个
5.每次经过人生转轮第一层时，可直接获得20个“生命的时钟”道具
6.可通过随身商店购买
7.人生转轮双倍中，生命时钟消耗翻倍，故事书获得翻倍。</t>
  </si>
  <si>
    <t>[特殊]
1.6本故事书，可兑换1个传奇烙印。1个传奇烙印可提升装备基础属性25%%，持续24小时。
2.只有达到封印等级的玩家，才可进入人生转轮副本，获取故事书。</t>
  </si>
  <si>
    <t>[属性]
1.在角色属性界面中，打开装备改造界面后可进行烙印操作
2.可对80级以下的装备进行烙印。
3.使用后可提升装备基础属性25%%
4.1个传奇烙印可提升24小时烙印属性
5.角色所有装备均烙印了传奇烙印，可获得传奇套装属性。</t>
  </si>
  <si>
    <t>[属性]
1.在角色属性界面中，打开装备改造界面后可进行烙印操作
2.可对90级以下的装备进行烙印。
3.使用后可提升装备基础属性25%%
4.1个传奇烙印可提升24小时烙印属性
5.角色所有装备均烙印了传奇烙印，可获得传奇套装属性。</t>
  </si>
  <si>
    <t>[属性]
1.在角色属性界面中，打开装备改造界面后可进行烙印操作
2.可对100级以下的装备进行烙印。
3.使用后可提升装备基础属性25%%
4.1个传奇烙印可提升24小时烙印属性
5.角色所有装备均烙印了传奇烙印，可获得传奇套装属性。</t>
  </si>
  <si>
    <t>[属性]
1.在角色属性界面中，打开装备改造界面后可进行烙印操作
2.可对110级以下的装备进行烙印。
3.使用后可提升装备基础属性25%%
4.1个传奇烙印可提升24小时烙印属性
5.角色所有装备均烙印了传奇烙印，可获得传奇套装属性。</t>
  </si>
  <si>
    <t>[属性]
1.在角色属性界面中，打开装备改造界面后可进行烙印操作
2.可对120级以下的装备进行烙印。
3.使用后可提升装备基础属性25%%
4.1个传奇烙印可提升24小时烙印属性
5.角色所有装备均烙印了传奇烙印，可获得传奇套装属性。</t>
  </si>
  <si>
    <t>[属性]
1.在角色属性界面中，打开装备改造界面后可进行烙印操作
2.可对130级以下的装备进行烙印。
3.使用后可提升装备基础属性25%%
4.1个传奇烙印可提升24小时烙印属性
5.角色所有装备均烙印了传奇烙印，可获得传奇套装属性。</t>
  </si>
  <si>
    <t>[属性]
1.在角色属性界面中，打开装备改造界面后可进行烙印操作
2.可对140级以下的装备进行烙印。
3.使用后可提升装备基础属性25%%
4.1个传奇烙印可提升24小时烙印属性
5.角色所有装备均烙印了传奇烙印，可获得传奇套装属性。</t>
  </si>
  <si>
    <t>[属性]
1.在角色属性界面中，打开装备改造界面后可进行烙印操作
2.可对150级以下的装备进行烙印。
3.使用后可提升装备基础属性25%%
4.1个传奇烙印可提升24小时烙印属性
5.角色所有装备均烙印了传奇烙印，可获得传奇套装属性。</t>
  </si>
  <si>
    <t>[效果]6格背包</t>
  </si>
  <si>
    <t>[效果]12格背包</t>
  </si>
  <si>
    <t>[效果]18格背包</t>
  </si>
  <si>
    <t>[效果]24格背包</t>
  </si>
  <si>
    <t>[效果]30格背包</t>
  </si>
  <si>
    <t>[效果]采集时间5秒</t>
  </si>
  <si>
    <t>[效果]采集时间4秒</t>
  </si>
  <si>
    <t>[效果]采集时间3秒</t>
  </si>
  <si>
    <t>[效果]采集时间2秒</t>
  </si>
  <si>
    <t>[时间]持续120秒</t>
  </si>
  <si>
    <t>[效果]牺牲自己产生范围伤害。</t>
  </si>
  <si>
    <t>[效果]右键点击，可在指定区域将囚禁的变异物种放出</t>
  </si>
  <si>
    <t>[时间]持续90秒</t>
  </si>
  <si>
    <t>[效果]自身所有抗性提升为100%%
[时间]持续15分钟，有效期24小时</t>
  </si>
  <si>
    <t>[时间]有效期24小时</t>
  </si>
  <si>
    <t>[效果]可以阻挠对方增加魅力值1点</t>
  </si>
  <si>
    <t>[效果]使用后，增加对方魅力值1点</t>
  </si>
  <si>
    <t>[效果]可将所有在线族人召集到族长身边。</t>
  </si>
  <si>
    <t>[效果]可将本帮会所有在线成员召集到帮会长身边。</t>
  </si>
  <si>
    <t>[效果]可将本国所有在线战友召集到自己身边。（每天最多可使用3次）</t>
  </si>
  <si>
    <t xml:space="preserve">
[效果]召集全国国民进入君王指定的频道</t>
  </si>
  <si>
    <t>[效果]右键使用，召集本国国民，同时向盟国君王发出邀请，待其确认后盟国国民也会被召集至此。
1、61级以上角色会收到本召集
2、国战期间不可使用
3、只可在本国境内使用
4、每天可以使用1次（弱国可额外多使用2次）</t>
  </si>
  <si>
    <t>[效果]右键使用，召集本国国民发出邀请，待其确认会被召集至此。
1、70级以上角色会收到本召集
2、仅允许在帝都战战场使用
3、攻方君王最多使用2次，大丞相使用1次；守方帝皇国君王最多使用4次，大丞相使用2次，守方盟国君王最多使用2次，大丞相使用1次；</t>
  </si>
  <si>
    <t>[效果]使用后大幅提升跳舞获得的经验。
[组队]每个队友增加金刚经跳舞经验10%%。</t>
  </si>
  <si>
    <t>[效果]使用后获得比金刚经(中)更多的经验。
[组队]每个队友增加金刚经跳舞经验10%%。</t>
  </si>
  <si>
    <t>[时间]持续60秒</t>
  </si>
  <si>
    <t>[效果]右键点击可兑换特殊道具，兑换会消耗成长俸禄。</t>
  </si>
  <si>
    <t>[时间]持续60秒，变身期间伤害提高3倍</t>
  </si>
  <si>
    <t>[效果]随机提高作物产量
[时间]成长期缩短12.5%%</t>
  </si>
  <si>
    <t>[效果]随机提高作物产量
[时间]成长期缩短15%%</t>
  </si>
  <si>
    <t>[效果]可以减少恶人和杀人犯的持续时间30分钟。</t>
  </si>
  <si>
    <t>[效果]可以清除退家族的冷却限制。</t>
  </si>
  <si>
    <t>&lt;p&gt;&lt;n color="GXColorGreen"&gt;[效果]可提升装备成长度&lt;/n&gt;&lt;n color="GXColorBlueSky"&gt;20点&lt;/n&gt;&lt;/p&gt;</t>
  </si>
  <si>
    <t>[效果]使用后，可迅速召唤丈夫（妻子）到自己身旁。（每天最多可使用5次）</t>
  </si>
  <si>
    <t>[特别]该道具死亡不掉落</t>
  </si>
  <si>
    <t>[效果]自身及周围一定范围内本国国民的自然抵抗提升25%%
[时间]持续5分钟</t>
  </si>
  <si>
    <t>[效果]自身及周围一定范围内本国国民的闪电抵抗提升25%%
[时间]持续5分钟</t>
  </si>
  <si>
    <t>[效果]自身及周围一定范围内本国国民的火焰抵抗提升25%%
[时间]持续5分钟</t>
  </si>
  <si>
    <t>[效果]自身及周围一定范围内本国国民的冰霜抵抗提升25%%
[时间]持续5分钟</t>
  </si>
  <si>
    <t>[效果]使用后可获得50000赠点</t>
  </si>
  <si>
    <t>[效果]使用后可获得15000赠点</t>
  </si>
  <si>
    <t>[效果]使用后可获得5000赠点</t>
  </si>
  <si>
    <t>[效果]右键点击使用后可为绑定的手机充值10元。若手机归属地不支持10元手机充值，则可选择累积至30元话费后兑换，或直接获取价值30元的赠点。</t>
  </si>
  <si>
    <t>[效果]右键点击使用后可为绑定的手机充值20元。若手机归属地不支持20元手机充值，则可或直接获取价值60元的赠点。</t>
  </si>
  <si>
    <t>[效果]右键点击使用后可为绑定的手机充值30元。</t>
  </si>
  <si>
    <t>[效果]右键点击使用后可为绑定的手机充值50元。</t>
  </si>
  <si>
    <t>[效果]使用后可获得350赠点、大量经验</t>
  </si>
  <si>
    <t>[效果]使用后可获得幸运宝石（中）*2、大量经验</t>
  </si>
  <si>
    <t>[注意]加入任意战友组织后可使用
[冷却]1小时</t>
  </si>
  <si>
    <t>[注意]加入任意战友组织后可使用，需战友与自身均拥有BUFF，且相互间距离在9屏之内才可起效
[冷却]15分钟</t>
  </si>
  <si>
    <t>[注意]加入任意战友组织后，且与战友间好友度达到75000以上可使用
[冷却]1小时</t>
  </si>
  <si>
    <t>[效果]右键使用，随机获得坐骑装备以及纹章升级宝石。</t>
  </si>
  <si>
    <t>[描述]使用后可获得30元话费卡、新手卡、贵族卡、77网大礼包、公会卡。</t>
  </si>
  <si>
    <t>[效果]
1.活动中五张牌组合打出会获得一个；
2.积累一定数量后，可以去购买小丑时装；
3.积累99个后，可以去兑换特殊称号。</t>
  </si>
  <si>
    <t>[效果]右键使用，随机获得一定数量的白色品质翼魂奖励。</t>
  </si>
  <si>
    <t>[效果]右键使用，随机获得一定数量纹章升级宝石（中）奖励，也有一定概率获得蓝色品质翼魂。</t>
  </si>
  <si>
    <t>[效果]
1.右键点击使用
2.使用后将会召唤出“宫廷小丑”宠物
3.请务必要带足“宠物封印球”
4.请务必要在私密安全的地方召唤哦！</t>
  </si>
  <si>
    <t>[效果]
1.右键点击使用
2.使用后将会召唤出“YY小熊”宠物
3.请务必要带足“宠物封印球”
4.请务必要在私密安全的地方召唤哦！</t>
  </si>
  <si>
    <t>[效果]
1.右键点击使用
2.使用后将会召唤出“奇奇”宠物
3.请务必要带足“宠物封印球”
4.请务必要在私密安全的地方召唤哦！</t>
  </si>
  <si>
    <t>[效果]
1.右键点击使用
2.使用后将会召唤出“依依”宠物
3.请务必要带足“宠物封印球”
4.请务必要在私密安全的地方召唤哦！</t>
  </si>
  <si>
    <t>[效果]
1.右键点击使用
2.使用后将会召唤出“怕怕”宠物
3.请务必要带足“宠物封印球”
4.请务必要在私密安全的地方召唤哦！</t>
  </si>
  <si>
    <t>[效果]
1.右键点击使用
2.使用后将会召唤出“雯雯”宠物
3.请务必要带足“宠物封印球”
4.请务必要在私密安全的地方召唤哦！</t>
  </si>
  <si>
    <t>[效果]
1.右键点击使用
2.使用后将会召唤出“小浪人”宠物
3.请务必要带足“宠物封印球”
4.请务必要在私密安全的地方召唤哦！</t>
  </si>
  <si>
    <t>[效果]
1.右键点击使用
2.使用后将会召唤出“小易”宠物
3.请务必要带足“宠物封印球”
4.请务必要在私密安全的地方召唤哦！</t>
  </si>
  <si>
    <t>[效果]
1.右键点击使用
2.使用后将会召唤出“企鹅”宠物
3.请务必要带足“宠物封印球”
4.请务必要在私密安全的地方召唤哦！</t>
  </si>
  <si>
    <t>[效果]
1.右键点击使用
2.使用后将会召唤出“蝌蚪”宠物
3.请务必要带足“宠物封印球”
4.请务必要在私密安全的地方召唤哦！</t>
  </si>
  <si>
    <t>[效果]
1.右键点击使用
2.使用后将会召唤出“乔巴斯基”宠物
3.请务必要带足“宠物封印球”
4.请务必要在私密安全的地方召唤哦！</t>
  </si>
  <si>
    <t>[效果]
1.右键点击使用
2.使用后将会召唤出“旺财”宠物
3.请务必要带足“宠物封印球”
4.请务必要在私密安全的地方召唤哦！</t>
  </si>
  <si>
    <t>[效果]
1.右键点击使用
2.使用后将会召唤出“360安仔”宠物
3.请务必要带足“宠物封印球”
4.请务必要在私密安全的地方召唤哦！</t>
  </si>
  <si>
    <t>[效果]
1.右键点击使用
2.使用后将会召唤出“铁翼蜂”宠物
3.请务必要带足“宠物封印球”
4.请务必要在私密安全的地方召唤哦！</t>
  </si>
  <si>
    <t>[效果]
1.右键点击使用
2.使用后将会召唤出“狂狮虎”宠物
3.请务必要带足“宠物封印球”
4.请务必要在私密安全的地方召唤哦！</t>
  </si>
  <si>
    <t>[效果]
1.右键点击使用
2.使用后将会召唤出“刀锋蛛”宠物
3.请务必要带足“宠物封印球”
4.请务必要在私密安全的地方召唤哦！</t>
  </si>
  <si>
    <t>[效果]
1.右键点击使用
2.使用后将会召唤出“羊角兽”宠物
3.请务必要带足“宠物封印球”
4.请务必要在私密安全的地方召唤哦！</t>
  </si>
  <si>
    <t>[效果]
1.右键点击使用
2.使用后将会召唤出“开心肚子熊”宠物
3.请务必要带足“宠物封印球”
4.请务必要在私密安全的地方召唤哦！</t>
  </si>
  <si>
    <t>[效果]
1.右键点击使用
2.使用后将会召唤出“淘气鬼”宠物
3.请务必要带足“宠物封印球”
4.请务必要在私密安全的地方召唤哦！</t>
  </si>
  <si>
    <t>[效果]
1.右键点击使用
2.使用后将会召唤出"贪财小妖"
3.击杀贪财小妖后会掉落高品质装备
4.只能在五丈原地图使用</t>
  </si>
  <si>
    <t>[效果]可将本国所有61级以上角色召集到君王（或大丞相）身边。
1.只有国战期间可以使用；
2.只能在本国和交战国的“五丈原”、“王城”使用；
3.每次国战使用上限为3次。</t>
  </si>
  <si>
    <t>[效果]
1.国战期间，在五丈原和王城中击杀交战国玩家才可获得；
2.可去战争狂人西德勒处兑换经验，每周只可兑换50枚；
3.可以通过“材料合成”方式获得更高品质的勋章，越高品质可以换得越高经验。</t>
  </si>
  <si>
    <t>[效果]
1.右键点击，左键对小海兽安古瑞使用
2.细心观察，合理喂食可以获得额外经验加成
3.越高品质的钓鱼卡获得海兽零食的概率越高
4.商人们都对这个很有兴趣，如果不幸错过了喂食时间，可以卖给他们赚些绑银哦！
（每周日晚20点，安古瑞会来王城钓鱼区觅食哟^_^）</t>
  </si>
  <si>
    <t>[效果]右键点击后，可增加角色20点支持积分。支持积分可在小地图旁“球”字按钮打开后页面查看。</t>
  </si>
  <si>
    <t>[效果]右键点击后，当前结果与比赛结果相符，可获得对应的奖励。若失败，则无奖励。</t>
  </si>
  <si>
    <t>[效果]
1.右键点击使用
2.使用后将会召唤出“白狐”宠物
3.请务必要带足“宠物封印球”
4.请务必要在私密安全的地方召唤哦！</t>
  </si>
  <si>
    <t>[效果]
1.右键点击使用
2.使用后将会召唤出“青狐”宠物
3.请务必要带足“宠物封印球”
4.请务必要在私密安全的地方召唤哦！</t>
  </si>
  <si>
    <t>[效果]
1.右键点击使用
2.使用后将会召唤出“粉狐”宠物
3.请务必要带足“宠物封印球”
4.请务必要在私密安全的地方召唤哦！</t>
  </si>
  <si>
    <t>[效果]
1.右键点击使用
2.使用后将会召唤出“绿狐”宠物
3.请务必要带足“宠物封印球”
4.请务必要在私密安全的地方召唤哦！</t>
  </si>
  <si>
    <t>[效果]
1.右键点击使用
2.使用后将会召唤出“紫狐”宠物
3.请务必要带足“宠物封印球”
4.请务必要在私密安全的地方召唤哦！</t>
  </si>
  <si>
    <t>[效果]
1.右键点击使用
2.使用后将会召唤出“文洛克”宠物
3.请务必要带足“宠物封印球”
4.请务必要在私密安全的地方召唤哦！</t>
  </si>
  <si>
    <t>[效果]
1.右键点击使用
2.必然获得如下礼品：
◆特典宠物：文洛克(王)×1（紫色品质）
3.请注意留意自己的宠物栏哦</t>
  </si>
  <si>
    <t xml:space="preserve">[效果]使用后增加本家族家族资金3000
</t>
  </si>
  <si>
    <t>[效果]使用后增加本人100炼金材料</t>
  </si>
  <si>
    <t>[效果]右键使用，随机获得道具奖励。</t>
  </si>
  <si>
    <t>[效果]
1.右键点击使用
2.使用后将会召唤出“小白兔”宠物
3.请务必要带足“宠物封印球”
4.请务必要在私密安全的地方召唤哦！</t>
  </si>
  <si>
    <t>[效果]右键使用，获得试炼之印，试炼之印的耐久与宝箱相同</t>
  </si>
  <si>
    <t>[冷却]15秒</t>
  </si>
  <si>
    <t>[效果]捕捉鼹鼠有一定几率获取高品质矿石。</t>
  </si>
  <si>
    <t>[效果]瞬杀进入陷阱中的普通怪物。</t>
  </si>
  <si>
    <t>[效果]13级-22级可交给小镇守卫鲍比换取大量经验，每日最多可兑换3次，每次10朵。</t>
  </si>
  <si>
    <t>[效果]燃烧平原的赏金猎人豪斯正在向21-35级玩家收集该道具。集齐10枚可兑换大量经验，每日最多可兑换3次。</t>
  </si>
  <si>
    <t>[效果]王城的书斋老板正在向131-150级玩家收集该书籍。集齐10本可兑换大量经验。</t>
  </si>
  <si>
    <t>[效果]王城的书斋老板正在向111-130级玩家收集该书籍。集齐10本可兑换大量经验。</t>
  </si>
  <si>
    <t xml:space="preserve">[效果]可增加完成任务时所获得的经验。
[附加]可在（凤城）小明处接取运镖任务前使用。
</t>
  </si>
  <si>
    <t xml:space="preserve">[效果]在五丈原战争部长处接取战阵夺营任务前使用，可增加完成任务时所获得的经验。
</t>
  </si>
  <si>
    <t>[效果]将它交给家族联络官可以建立自己的帮会。</t>
  </si>
  <si>
    <t>[效果]开启后可获得少量升星宝石。</t>
  </si>
  <si>
    <t>[效果]随机获得相应等级职业神兵魔武一件。</t>
  </si>
  <si>
    <t>[效果]右键点击，可随机获取经验奖励、升星宝石或绑银。</t>
  </si>
  <si>
    <t>[效果]右键点击，可随机获取经验奖励、幸运宝石、升星宝石或绑银。</t>
  </si>
  <si>
    <t>[效果]随机获得相应等级完美绿色武器一件。有几率获得神兵魔武！</t>
  </si>
  <si>
    <t>[效果]
1.8级升阶模具*1,9级升阶模具*1，4级合金材料*4，酷炫人物时装*1（全属性+8%）
2.上述道具随机抽取，非绑定</t>
  </si>
  <si>
    <t>[效果]
1.神兵魔武*1，6级打孔钻*2
2.上述道具随机抽取，非绑定</t>
  </si>
  <si>
    <t>[效果]在迷雾废墟坐标点（163，314）使用道具小麦种子，可能会改变世界。</t>
  </si>
  <si>
    <t>[效果]王城的书斋老板正在向61-90级玩家收集该书籍。集齐10本可兑换大量经验。</t>
  </si>
  <si>
    <t>[效果]王城的书斋老板正在向91-110级玩家收集该书籍。集齐10本可兑换大量经验。</t>
  </si>
  <si>
    <t>[使用说明]右键点击可随机获取升星宝石、镶嵌宝石以及稀有BOSS宠物卡！</t>
  </si>
  <si>
    <t>[使用说明]右键点击可随机获取升星宝石、镶嵌宝石、稀有BOSS宠物卡、及特殊摩托车部件！</t>
  </si>
  <si>
    <t>[说明]集齐30枚魔车封印碎片，可前往“中秋奖励活动大使”处，兑换超级摩托坐骑——辉煌神战车一辆！</t>
  </si>
  <si>
    <t>[说明]集齐5枚首封高级宝箱碎片，可前往“活动大使”处，兑换首封高级宝箱！</t>
  </si>
  <si>
    <t>[效果1]携带10张智慧之书残页，可前往桃源圣地大贤者赫肯处兑换，增加物理魔法攻击70点的绿色称号“智慧之王”（持续时间7天）！
[效果2]携带50张智慧之书残页，可前往桃源圣地大贤者赫肯处兑换，增加物理魔法攻击80点的紫色称号“智慧之神”（持续时间7天）！</t>
  </si>
  <si>
    <t>[使用说明]右键点击可随机获取升星宝石、黄色金刚经、押镖令、经验药、绑银券中的一种。</t>
  </si>
  <si>
    <t>[使用说明]右键点击可随机获取升星宝石、幸运宝石、经验药、绑银券中的一种。</t>
  </si>
  <si>
    <t>[使用说明]
1.集齐6枚花生奶糖，可在凤城活动大使处兑换花生糖果盒。
2.集齐2枚花生奶糖、2枚巧克力糖、2枚芒果饴糖可在凤城活动大使处兑换什锦糖果盒。</t>
  </si>
  <si>
    <t>[使用说明]
1.集齐6枚巧克力糖，可在凤城活动大使处兑换太妃糖果盒。
2.集齐2枚花生奶糖、2枚巧克力糖、2枚芒果饴糖可在凤城活动大使处兑换什锦糖果盒。</t>
  </si>
  <si>
    <t>[使用说明]
1.集齐6枚芒果饴糖，可在凤城活动大使处兑换水果糖果盒。
2.集齐2枚花生奶糖、2枚巧克力糖、2枚芒果饴糖可在凤城活动大使处兑换什锦糖果盒。</t>
  </si>
  <si>
    <t>[效果]
1.右键点击使用
2.使用后将会召唤出特殊宠物
3.一定要带足“宠物封印球”
4.一定要偷偷地召唤哦！</t>
  </si>
  <si>
    <t>[效果]
1.右键点击使用
2.使用后将会召唤出特殊宠物
3.一定要带足“宠物封印球”
4.一定要偷偷地召唤哦！
5.捕获的宠物随机为白、蓝、黄、绿、紫五种品质中的一种。
6.11月11日至11月14日有售</t>
  </si>
  <si>
    <t>[效果]
1.右键使用，根据地面上神的指引去寻找英灵；
2.到达目标地点后，女武神会以剑芒提醒；
3.再次右击“神引之剑”，即可召灵仪式；
4.成功引导英灵后，回复女武神像。</t>
  </si>
  <si>
    <t>[效果]在女武神处使用“谦卑之心”唤醒它吧！</t>
  </si>
  <si>
    <t>[效果]在女武神处使用“公正之心”唤醒它吧！</t>
  </si>
  <si>
    <t>[效果]在女武神处使用“诚实之心”唤醒它吧！</t>
  </si>
  <si>
    <t>[效果]在女武神处使用“英勇之心”唤醒它吧！</t>
  </si>
  <si>
    <t>[效果]右键使用，随机获得相应等级的角色装备。
[说明]人类进程达到6后，高等级角色将替换为获得珍贵的“上古神魂印记”，数量随机。</t>
  </si>
  <si>
    <t>[效果]右键使用，随机获得相应数量的金刚钻。</t>
  </si>
  <si>
    <t>[效果]右键使用，随机获得相应等级的坐骑装备。</t>
  </si>
  <si>
    <t>[效果]右键使用，随机获得相应数量的血精石。</t>
  </si>
  <si>
    <t>[效果]在女武神处可唤醒“沉睡的武具”</t>
  </si>
  <si>
    <t>[效果]在女武神处可唤醒“沉睡的晶石”</t>
  </si>
  <si>
    <t>[效果]在女武神处可唤醒“沉睡的驾具”</t>
  </si>
  <si>
    <t>[效果]在女武神处可唤醒“沉睡的工具”</t>
  </si>
  <si>
    <t>[效果]使用时请保证背包中格子数量大于10个。</t>
  </si>
  <si>
    <t>[效果]使用时请保证背包中格子数量大于20个。</t>
  </si>
  <si>
    <t>[效果]持续时间10分钟。</t>
  </si>
  <si>
    <t>[效果]集齐2枚圣诞铃铛，可在凤城或王城圣诞老人处兑换“圣诞糖果盒”一份。</t>
  </si>
  <si>
    <t>[效果]打开后的明信片可与异性交换自己可用的道具。集齐指定数量的明信片可在凤城或王城的“圣诞老人”处兑换珍稀道具。</t>
  </si>
  <si>
    <t>[效果]
1.右键点击使用
2.使用后将会召唤出“顽皮年兽”宠物
3.请务必要带足“宠物封印球”
4.请务必要在私密安全的地方召唤哦！</t>
  </si>
  <si>
    <t>[效果]
1.右键点击使用
2.使用后将会召唤出“戏珠祥龙”特典战宠
3.请务必要带足“宠物封印球”
4.请务必要在私密安全的地方召唤哦！</t>
  </si>
  <si>
    <t>[效果]
1.右键点击使用
2.使用后将会召唤出“赤狐灵”宠物
3.请务必要带足“宠物封印球”
4.请务必要在私密安全的地方召唤哦！</t>
  </si>
  <si>
    <t>[效果]
1.右键点击使用
2.使用后将会召唤出“玉狐灵”宠物
3.请务必要带足“宠物封印球”
4.请务必要在私密安全的地方召唤哦！</t>
  </si>
  <si>
    <t>[效果]完成任务可以即可获得海量经验</t>
  </si>
  <si>
    <t>[效果]
1.活动期间，每猜对一道情题可获得1张兑奖券
2.集齐15张可去七夕活动织女处兑换“七夕巧果盒”或“七夕装饰盒”</t>
  </si>
  <si>
    <t>[效果]
1.右键点击使用
2.随机获得老虎巧果、猫咪巧果、桃子巧果三种巧果之一</t>
  </si>
  <si>
    <t>[效果]
1.右键点击使用
2.随机获得粉色气球、黄色气球、中国结三种装饰之一</t>
  </si>
  <si>
    <t>[效果]右键点击使用，自身物攻、法攻增加70点
[效果]持续3小时</t>
  </si>
  <si>
    <t>[效果]右键点击使用，自身物防、法防增加50点
[效果]持续3小时</t>
  </si>
  <si>
    <t>[效果]右键点击使用，自身生命上限增加500点
[效果]持续3小时</t>
  </si>
  <si>
    <t>[说明]
1.活动期间男性角色完成“爱的恋曲”任务可以获得
2.女性角色会需要这个道具，请与她们交换吧
3.虽然很悦耳，可不要右键偷听哦！
4.顺便，祝520节日快乐哦！</t>
  </si>
  <si>
    <t>[说明]
1.活动期间女性角色完成“爱的曲奇”任务可以获得
2.男性角色会需要这个道具，请与他们交换吧
3.虽然很美味，可不要右键偷吃哦！
4.顺便，祝520节日快乐哦！</t>
  </si>
  <si>
    <t>[效果]
您可以选择3种用途之一：
1.右键点击使用，可以获得大量角色经验
2.收集2个微笑可以兑换“爱的花火”烟花礼盒
3.收集5个微笑可以兑换“真爱大使”纪念称号</t>
  </si>
  <si>
    <t>[效果]
1.右键点击使用
2.随机获得数种美丽烟花之一
3.请注意留意自己的背包空位哦</t>
  </si>
  <si>
    <t>[效果]
1.右键点击使用
2.必然获得：升星宝石（中）×20、幸运宝石（中）×20、金刚钻·四×1、纹章升级宝石(中)×20
3.请注意留意自己的背包空位哦</t>
  </si>
  <si>
    <t>[效果]
1.右键点击使用
2.必然获得：升星宝石（适用60级以内）×20、幸运宝石（适用60级以内）×20、经验药剂(小)×8、命运骰子×10
3.请注意留意自己的背包空位哦</t>
  </si>
  <si>
    <t>[效果]
1.右键点击使用
2.使用后使自己战阵夺营任务直接完成
3.使用道具需花费200银子</t>
  </si>
  <si>
    <t>[效果]
1.右键点击使用
2.使用后使自己讨伐逆贼任务直接完成
3.使用道具需花费200银子</t>
  </si>
  <si>
    <t>[效果]
1.右键点击使用
2.使用后随机获得1张记录变身魔法的扑克牌
3.还有概率获得“整蛊专家”纪念称号
4.请注意留意自己的背包空位哦</t>
  </si>
  <si>
    <t>[效果]
1.活动期间与塔布里斯翻牌比大小，每输一次可获得1张
2.集齐999张可去塔布里斯的宝物箱处兑换“被整蛊的专家”愚人节纪念称号
3.顺便提醒，本道具可交易的哦！</t>
  </si>
  <si>
    <t>[效果]
1.右键点击使用
2.使用后随机获得1张记录变身魔法的扑克牌
3.请注意留意自己的背包空位哦</t>
  </si>
  <si>
    <t>[效果]
1.右键点击使用
2.变身效果持续60秒
3.使用普通攻击后自动解除
4.顺便提醒，可不要把别人吓到哦^_^</t>
  </si>
  <si>
    <t>[效果]
1.右键点击使用
2.必然获得：黄色品质随机部位装备2件（与自身等级相近）
3.请注意留意自己的背包空位哦</t>
  </si>
  <si>
    <t>[效果]
1.右键点击旋转魔方，有概率能解开
2.因为被施了魔法，每10分钟才可旋转一次
3.成功解开魔方后，请递交给塔布里斯换取高额经验奖励
4.也可以支付一定代价请塔布里斯解除魔法，直接获得解开的魔方换取奖励</t>
  </si>
  <si>
    <t>[效果]
1.恭喜您，成功破解了魔方！
2.去塔布里斯处交付挑战任务，换取高额经验奖励吧！</t>
  </si>
  <si>
    <t>[效果]
1.寻找舞区附近的通天柱，将它们放置其中安魂
2.每安魂一个可获得“光”和对应奖励
3.将“光”带回给塔布里斯可获得宝箱钥匙
4.拥有钥匙，可去塔布里斯身后的宝箱兑换奖励</t>
  </si>
  <si>
    <t>[效果]
1.将“光”带回给塔布里斯交付任务可获得宝箱钥匙
2.拥有钥匙，可去塔布里斯身后的宝箱兑换奖励</t>
  </si>
  <si>
    <t>[效果]
1.在塔布里斯处参加“安魂升天”活动可获得
2.拥有钥匙，可去塔布里斯身后的宝箱兑换奖励</t>
  </si>
  <si>
    <t>[效果]
1.右键点击使用
2.随机获得：5-15张战阵夺营通行证（蓝色品质）
3.请注意留意自己的背包空位哦</t>
  </si>
  <si>
    <t>[效果]
1.右键点击使用
2.随机获得：1-10张押镖令（蓝色品质）
3.请注意留意自己的背包空位哦</t>
  </si>
  <si>
    <t>[效果]
1.右键点击使用
2.随机获得：5-15张金刚经（蓝色品质）
3.请注意留意自己的背包空位哦</t>
  </si>
  <si>
    <t>[效果]
1.右键点击使用
2.随机获得：5-15张钓鱼卡（蓝色品质）
3.请注意留意自己的背包空位哦</t>
  </si>
  <si>
    <t>[效果]
1.右键点击使用
2.随机获得：5-15张讨伐令（蓝色品质）
3.请注意留意自己的背包空位哦</t>
  </si>
  <si>
    <t>[效果]
1.右键点击使用
2.必然获得：升星宝石（中）×20、幸运宝石（中）×20、金刚钻·四×1、纹章升级宝石(中)×20、高级魔法扑克盒×1
3.请注意留意自己的背包空位哦</t>
  </si>
  <si>
    <t>[效果]
1.封印BOSS后获取的光束，象征着神的威严</t>
  </si>
  <si>
    <t>[效果]
1.封印BOSS后获取的光束，象征着神的慈悲</t>
  </si>
  <si>
    <t>[效果]
1.用惩戒之光和救赎之光在达芬奇处合成后获得</t>
  </si>
  <si>
    <t>[效果]
1.右键点击使用
2.变身效果持续60秒
3.使用普通攻击后自动解除
5.顺便提醒，可不要把别人吓到哦^_^</t>
  </si>
  <si>
    <t>[效果]
1.右键点击使用
2.变身效果持续60秒
3.使用普通攻击后自动解除
6.顺便提醒，可不要把别人吓到哦^_^</t>
  </si>
  <si>
    <t>[效果]
1.右键点击使用
2.变身效果持续60秒
3.使用普通攻击后自动解除
7.顺便提醒，可不要把别人吓到哦^_^</t>
  </si>
  <si>
    <t>[效果]
1.右键点击使用
2.变身效果持续60秒
3.使用普通攻击后自动解除
8.顺便提醒，可不要把别人吓到哦^_^</t>
  </si>
  <si>
    <t>[效果]
1.右键点击使用
2.变身效果持续60秒
3.使用普通攻击后自动解除
9.顺便提醒，可不要把别人吓到哦^_^</t>
  </si>
  <si>
    <t>[效果]
1.右键点击使用
2.变身效果持续60秒
3.使用普通攻击后自动解除
10.顺便提醒，可不要把别人吓到哦^_^</t>
  </si>
  <si>
    <t>[画卷说明]
1.完成“达芬奇”处的“达芬奇的秘密”任务之[七宗罪]，有概率获得；
2.画卷本身价值不菲，出售可获得大量绑银；
3.集齐整套画卷（共6张）可寻找达芬奇兑换，会有意想不到的惊喜哦！</t>
  </si>
  <si>
    <t>[画卷说明]
1.完成“达芬奇”处的“达芬奇的秘密”任务之[浪漫情缘]，有概率获得；
2.画卷本身价值不菲，出售可获得大量绑银；
3.集齐整套画卷（共6张）可寻找达芬奇兑换，会有意想不到的惊喜哦！</t>
  </si>
  <si>
    <t>[画卷说明]
1.完成“达芬奇”处的“达芬奇的秘密”任务之[戎装公主]，有概率获得；
2.画卷本身价值不菲，出售可获得大量绑银；
3.集齐整套画卷（共6张）可寻找达芬奇兑换，会有意想不到的惊喜哦！</t>
  </si>
  <si>
    <t>[画卷说明]
1.完成“达芬奇”处的“达芬奇的秘密”任务之[杯与酒]，有概率获得；
2.画卷本身价值不菲，出售可获得大量绑银；
3.集齐整套画卷（共6张）可寻找达芬奇兑换，会有意想不到的惊喜哦！</t>
  </si>
  <si>
    <t>[画卷说明]
1.完成“达芬奇”处的“达芬奇的秘密”任务之[怪味晶果]，有概率获得；
2.画卷本身价值不菲，出售可获得大量绑银；
3.集齐整套画卷（共6张）可寻找达芬奇兑换，会有意想不到的惊喜哦！</t>
  </si>
  <si>
    <t>[画卷说明]
1.完成“达芬奇”处的“达芬奇的秘密”任务之[吟游诗人]，有概率获得；
2.画卷本身价值不菲，出售可获得大量绑银；
3.集齐整套画卷（共6张）可寻找达芬奇兑换，会有意想不到的惊喜哦！</t>
  </si>
  <si>
    <t>[效果]
1.在敌国王城的调酒师处可以随机获得各品质美酒；
2.达芬奇处的“达芬奇的秘密”任务[杯与酒]会需要本物品；
3.您也可以通过“材料合成”方式获得更高品质的美酒。</t>
  </si>
  <si>
    <t>[效果]
1.在敌国五丈原的工艺师处可以随机获得各品质酒杯；
2.达芬奇处的“达芬奇的秘密”任务[杯与酒]会需要本物品；
3.您也可以通过“材料合成”方式获得更高品质的酒杯。</t>
  </si>
  <si>
    <t>[效果]
1.完成达芬奇处的“达芬奇的秘密”任务[杯与酒]必然获得1份记录；
2.1份“品酒记录”加任意品质的美酒或酒杯可在达芬奇处换取额外经验奖励；
3.使用“品酒记录”兑换时，更高品质的酒或杯可以获得更多的经验。</t>
  </si>
  <si>
    <t>[效果]
1.只可对敌国的“沙地型补给艇”或“帮会需后勤机械”使用；
2.成功使用后可对目标产生巨大伤害；
3.请注意节约使用，如果使用完还没达成目标，那就失败了哦。</t>
  </si>
  <si>
    <t>[效果]
1.完成达芬奇处的“达芬奇的秘密”任务[怪味晶果]必然获得1个奖章；
2.1个“奖章”加任意品阶的晶果可在达芬奇处换取额外经验奖励；
3.使用“奖章”兑换时，更高品阶的晶果可以获得更多的经验。</t>
  </si>
  <si>
    <t>[效果]
1.目前最高品阶的晶果，已无法再分裂；
2.凭借1个“奖章”加任意品阶的晶果可在达芬奇处换取额外经验奖励，晶果品阶越高获得经验越多；
（完成达芬奇“达芬奇的秘密”任务[怪味晶果]可必然获得“奖章”）</t>
  </si>
  <si>
    <t>[效果]
1.右键点击，可促使晶果分裂；
2.随机分裂为某种品阶的晶果，也可能会碎裂为废品；
3.凭借1个“奖章”加任意品阶晶果可在达芬奇处换取额外经验奖励，晶果品阶越高获得经验越多；
（完成达芬奇“达芬奇的秘密”任务[怪味晶果]可必然获得“奖章”）</t>
  </si>
  <si>
    <t>[效果]
1.右键点击，可促使晶果分裂；
2.随机分裂为某种品阶的晶果，也可能会碎裂为废品；
3.凭借1个“奖章”加任意品阶的晶果可在达芬奇处换取额外经验奖励，晶果品阶越高获得经验越多；
（完成达芬奇“达芬奇的秘密”任务[怪味晶果]可必然获得“奖章”）</t>
  </si>
  <si>
    <t>[效果]
1.分裂失败的晶果粉末，只能卖点小钱了吧；
2.也许保存着也不错，说不定哪天会有旅行商人来高价收购吧；
3.第2条大部分可以理解为是种美好的期待。</t>
  </si>
  <si>
    <t>[效果]
1.达芬奇处的“达芬奇的秘密”任务[吟游诗人]任务的所需品。</t>
  </si>
  <si>
    <t>[效果]
1.进行达芬奇处的“达芬奇的秘密”任务[吟游诗人]时，有概率获得；
2.将本诗集直接交给达芬奇，可获得额外经验奖励；
3.也可以与拥有“诗集（下篇）”的朋友通过“邀请合并”功能合成“完整诗集”，交付获得更高经验奖励。</t>
  </si>
  <si>
    <t>[效果]
1.进行达芬奇处的“达芬奇的秘密”任务[吟游诗人]时，有概率获得；
2.将本诗集直接交给达芬奇，可获得额外经验奖励；
3.也可以与拥有“诗集（上篇）”的朋友通过“邀请合并”功能合成“完整诗集”，交付获得更高经验奖励。</t>
  </si>
  <si>
    <t>[效果]
1.进行达芬奇处的“达芬奇的秘密”任务[吟游诗人]时，有概率获得诗集的上、下篇；
2.通过右键角色头像菜单中的“邀请合并”功能，与拥有另半部分诗集的玩家合并，可获得“完整诗集”；
3.将完整的诗集交付给达芬奇，可获得大量角色经验奖励。</t>
  </si>
  <si>
    <t>[效果]
1.31级以上角色每天活力达到80后，可去旅行商人处领取10张；
2.可以通过“活动”界面（快捷键“E”），右上方[我的活力点情况]查看当前的活力点和活力点的获得方法；
3.凭借此券可以与旅行商人比试获得他的货物。</t>
  </si>
  <si>
    <t>[效果]
1.右键点击，可随机获得各种货物；
2.货物中有被封印的，需要一定条件才可解开；
3.部分贵重的被封印的货物，还可以回收给劳伦斯获得“解封石”；</t>
  </si>
  <si>
    <t>[效果]
1.右键点击，可阅读获得角色经验；
2.写的很凌乱，每次阅读后都需要一段时间理解下；
3.建议通过“材料合成”功能将日记整理下，可以更快阅读完；
4.阅读整理后的日记，获得的经验会略有增加。</t>
  </si>
  <si>
    <t>[效果]
需要与营养晶果[B阶]（达芬奇处“营养晶果”任务中获得）合并获得任务所需道具；
[操作方法]
1.寻找拥有“营养晶果[B阶]”的玩家，右键其头像，选择功能菜单中的“邀请合并”；
2.在弹出的界面中，双方放入合并物，点击“合并”按钮，即可各自获得一份成品。</t>
  </si>
  <si>
    <t>[效果]
1.成功与营养晶果[B阶]合并后的物品，可用于交付活动任务（61级以上）；
2.如果您是帮助他人合并获得“营养胶囊”，可在旅行商人处完成“乐于助人者的嘉奖”任务获得奖励（61级以上）。</t>
  </si>
  <si>
    <t>[效果]
需要与四叶草（家族府邸内种植四叶草种子获得）合并获得任务所需道具；
[操作方法]
1.寻找拥有“四叶草”的玩家，右键其头像，选择功能菜单中的“邀请合并”；
2.在弹出的界面中，双方放入合并物，点击“合并”按钮，即可各自获得一份成品。</t>
  </si>
  <si>
    <t>[效果]
1.成功与四叶草合并后的物品，可用于交付活动任务（61级以下）；
2.如果您是帮助他人合并获得“幸运瓶”，可在旅行商人处完成“乐于助人者的嘉奖”任务获得奖励（61级以下）。</t>
  </si>
  <si>
    <t>[效果]
1.右键点击，支付需求的银子即可获得正常的货物；
2.您也可以累积对应数量的“解封石”，找旅行商人免费解除封印；
3.解封条件：2700银子或者10枚解封石；
4.由于本货物较贵重，劳伦斯愿意以1枚“解封石”的价格回收它。</t>
  </si>
  <si>
    <t>[效果]
1.右键点击，支付所需的银子即可获得正常货物；
2.您也可以累积对应数量的“解封石”，找旅行商人免费解除封印；
3.解封条件：2700银子或者10枚解封石；
4.由于本货物较贵重，劳伦斯愿意以1枚“解封石”的价格回收它。</t>
  </si>
  <si>
    <t>[效果]
1.右键点击，支付所需的银子即可获得正常货物；
2.您也可以累积对应数量的“解封石”，找旅行商人免费解除封印；
3.解封条件：8100银子或者30枚解封石；
4.由于本货物较贵重，劳伦斯愿意以1枚“解封石”的价格回收它。</t>
  </si>
  <si>
    <t>[效果]
1.右键点击，支付所需的银子即可获得正常货物；
2.您也可以累积对应数量的“解封石”，找旅行商人免费解除封印；
3.解封条件：2000银子或者7枚解封石；
4.由于本货物较贵重，劳伦斯愿意以1枚“解封石”的价格回收它。</t>
  </si>
  <si>
    <t>[效果]
1.右键点击，支付所需的银子即可获得正常货物；
2.您也可以累积对应数量的“解封石”，找旅行商人免费解除封印；
3.解封条件：300银子或者1枚解封石；
4.本物不可在旅行商人处回收。</t>
  </si>
  <si>
    <t>[效果]
1.右键点击，支付所需的银子即可获得正常货物；
2.您也可以累积对应数量的“解封石”，找旅行商人免费解除封印；
3.解封条件：1350银子或者5枚解封石；
4.本物不可在旅行商人处回收。</t>
  </si>
  <si>
    <t>[效果]
1.右键点击，可阅读获得角色经验；
2.比之前整齐多了，但每次阅读后还需要一段时间理解；
3.建议通过“材料合成”功能将日记整理下，可以更快阅读完；
4.阅读再次整理后的日记，获得的经验会再略有增加。</t>
  </si>
  <si>
    <t>[效果]
1.右键点击，可阅读获得角色经验；
2.整理的很方面的日记，一口气就可以轻松读完。</t>
  </si>
  <si>
    <t>[效果]
1.活动期间与旅行商人翻牌比大小，每输一次可获得1张；
2.集齐88张可去劳伦斯处兑换“永不言败”活动纪念称号；
3.纪念称号持续365天，物理、魔法攻击各加40点；
4.顺便提醒，本道具可交易的哦！</t>
  </si>
  <si>
    <t>[效果]
1.从旅行商人处获得的部分货物是施了小法术的，需要“解封石”解开；
2.带上足够数量的解封石去找旅行商人解除货物的封印吧。</t>
  </si>
  <si>
    <t>[效果]
1.右键点击使用
2.必然获得：黄色品质随机部位装备×3（与自身相近等级）
3.请注意留意自己的背包空位哦</t>
  </si>
  <si>
    <t>[效果]
1.凭此卡，可以在家族府邸中凰月夜处免费占星一次
2.占星可获得随机的增益效果</t>
  </si>
  <si>
    <t>[效果]
1.右键点击使用
2.必然获得：升星宝石（中）×20、幸运宝石（中）×20、金刚钻·四×1、合金材料·三×2、占星卡×2
3.请注意留意自己的背包空位哦</t>
  </si>
  <si>
    <t>1.需在女方婚礼殿堂使用；
2.使用对象需是被邀请的异性；
3.选中玩家后右键使用。
[效果]
使用后会出现一个音乐盒，音乐盒每播放10秒双方可获得1次经验</t>
  </si>
  <si>
    <t>[效果]使用后，获得对应职业的职业时装1套。</t>
  </si>
  <si>
    <t>[效果]
1.右键点击使用
2.必然获得：升星宝石（中）×20、幸运宝石（中）×20、金刚钻·四×1、合金材料·三×2
3.请注意留意自己的背包空位哦</t>
  </si>
  <si>
    <t xml:space="preserve">[效果]
1.右键点击使用
2.使用后使自己战阵夺营任务直接完成
</t>
  </si>
  <si>
    <t>[效果]
1.右键点击使用；
2.使用后自身将获得“爱的祝福”，攻、防、血提升2%%，效果持续258天；
3.请珍惜爱你的人和你爱的人。</t>
  </si>
  <si>
    <t>[效果]在佣兵公会管理员处兑换经验</t>
  </si>
  <si>
    <t>[效果]在佣兵公会管理员处兑换银子</t>
  </si>
  <si>
    <t>[效果]
1.右键点击，可随机获得各种宝物；
2.还有一定概率获得稀有的公主日记、残缺照片、公主试炼；</t>
  </si>
  <si>
    <t>[效果]
1.完成安妮公主处的任务后，有概率获得；
2.寻找拥有“残缺相片（右）”的朋友，右键其头像，选择功能菜单中的“邀请合并”；
3.双方放入残片，合并“完整相片”，即可获得丰厚角色经验奖励。</t>
  </si>
  <si>
    <t>[效果]
1.完成安妮公主处的任务后，有概率获得；
2.寻找拥有“残缺相片（左）”的朋友，右键其头像，选择功能菜单中的“邀请合并”；
3.双方放入残片，合并“完整相片”，即可获得丰厚角色经验奖励。</t>
  </si>
  <si>
    <t>[效果]
1.由残缺的相片左、右合并而成；
2.右键点击使用，可以获得大量角色经验。</t>
  </si>
  <si>
    <t>[效果]
1.右键点击可阅读；
2.集齐一定数量后，可去安妮公主处兑换“公主奖章”（公主奖章使用后会1小时内提升角色生命上限）；
3.顺便提醒，本物品可交易。</t>
  </si>
  <si>
    <t>[效果]
1.右键点击可使用；
2.使用后获得增益状态，角色生命上限提升1%%，额外增加200，效果持续1小时；
3.该状态不可叠加，重复使用互相替换。</t>
  </si>
  <si>
    <t>[效果]
1.碎片无法直接交付任务；
2.请通过“材料合成”方式将碎片整理为“复原的城防资料”后，交付公主。</t>
  </si>
  <si>
    <t>[效果]
1.将其带回给安妮公主，可交付“特殊的信使”任务。</t>
  </si>
  <si>
    <t>[效果]
1.右键点击使用，可获得2小时的“君王的恩赐”状态；
2.该状态下，偷取敌国生命水晶时，1次必绿；
3.每次使用会有12小时的冷却。</t>
  </si>
  <si>
    <t>[效果]
1.右键点击使用
2.随机获得：4至7枚护国徽章</t>
  </si>
  <si>
    <t>[效果]
1.活动期间，完成莎士比亚处的情缘任务时额外获得；
2.本物品是安妮处“穿越战火的爱”任务所需品。</t>
  </si>
  <si>
    <t>[效果]
1.右键点击使用
2.必然获得：升星宝石（中）×20、幸运宝石（中）×20、1000赠点券×2、合金材料·三×2、(烟)荣耀即吾命×2
3.请注意留意自己的背包空位哦</t>
  </si>
  <si>
    <t>[效果]
1.右键点击使用，必然获得：
◆白色时装：姬骑士（银）×1（7天，女性）
◆专属发型：姬骑士发型
◆绿色称号：维多利亚之星（7天，攻防+1%%，额外各增加30点）
◆特殊烟花：(烟)小彩虹×2
2.请注意留意自己的背包空位哦</t>
  </si>
  <si>
    <t>[效果]
1.右键点击使用，必然获得：
◆白色时装：圣骑士（金）×1（7天，男性）
◆特色发型：高贵发型
◆绿色称号：兰德萨斯之光（7天，攻防+1%%，额外各增加30点）
◆特殊烟花：(烟)胜利！胜利！×2
2.请注意留意自己的背包空位哦</t>
  </si>
  <si>
    <t>[效果]
1.右键点击使用，品尝美味粽子
2.食用后随机获得一份端午礼物：绿色金刚经、绿色速递通行证、绿色远征通行证、镶嵌宝石、赠点券、占星卡……好礼多多，等你来拿！
3.请注意留意自己的背包空位哦</t>
  </si>
  <si>
    <t>[效果]
1.端午期间完成每天的活动任务，必然获得1个；
2.集齐一定数量可去茉瑞莎处兑换各种粽子；
3.不同口味的粽子兑换需要不同数量的菖蒲。</t>
  </si>
  <si>
    <t>[效果]
1.右键点击使用，品尝美味粽子
2.食用后必然获得端午大礼：初级生命精华（大）×1
3.请注意留意自己的背包空位哦</t>
  </si>
  <si>
    <t>[效果]
1.右键点击使用，品尝美味粽子
2.食用后必然获得端午大礼：天马坐骑时装（2天）×1
3.请注意留意自己的背包空位哦</t>
  </si>
  <si>
    <t>[效果]
1.右键点击使用，品尝美味粽子
2.食用后必然获得端午大礼：合金材料（3级）×2
3.请注意留意自己的背包空位哦</t>
  </si>
  <si>
    <t>[效果]
1.右键点击使用，品尝美味粽子
2.食用后必然获得端午大礼：重铸材料×2
3.请注意留意自己的背包空位哦</t>
  </si>
  <si>
    <t>[效果]
1.右键点击使用，品尝美味粽子
2.食用后必然获得端午大礼：经验药剂（大）×6
3.请注意留意自己的背包空位哦</t>
  </si>
  <si>
    <t>[效果]
1.右键点击使用，可品酒获得角色经验；
2.酒量不好的人，每壶下肚都需要休息60分钟；
3.对自己酒量自信的人，可请茉瑞莎将5壶换为1坛，瞬间豪饮；
4.豪饮整坛雄黄酒，获得的总经验会略有增加。</t>
  </si>
  <si>
    <t>[效果]
1.右键点击使用，可品酒获得大量角色经验；
2.适合酒量好的人瞬间豪饮
3.一个字：爽！</t>
  </si>
  <si>
    <t>[效果]
1.右键点击使用
2.必然获得：升星宝石（中）×35、幸运宝石（中）×35、升阶祝福宝石×1、(烟)胜利！胜利！×2
3.请注意留意自己的背包空位哦</t>
  </si>
  <si>
    <t>[效果]
1.右键点击使用
2.必然获得：金刚钻（4级）×2、调色宝石×1、(烟)胜利！胜利！×2
3.请注意留意自己的背包空位哦</t>
  </si>
  <si>
    <t>[效果]
1.右键点击使用
2.必然获得：合金材料（3级）×10、祝福宝石（中）×10、(烟)胜利！胜利！×2
3.请注意留意自己的背包空位哦</t>
  </si>
  <si>
    <t>[说明]
1.达芬奇随机任务“浪漫情缘”中需要的任务道具；
2.请采集后交易给需要的异性吧。</t>
  </si>
  <si>
    <t>[效果]
1.达芬奇随机任务“浪漫情缘”中获得的奖励道具；
2.右键点击使用，可回味获得角色经验；
3.单个角色，每天最多使用2个。</t>
  </si>
  <si>
    <t>[效果]
1.右键点击摇晃，发出声音；
2.随机吸引：白狐、青狐、粉狐、绿狐、紫狐中的一只；
3.单个角色，每天最多使用2个。</t>
  </si>
  <si>
    <t>[效果]
1.达芬奇随机任务“戎装公主”中获得的珍贵道具；
2.集齐一定数量可去达芬奇处定制个性服装；
3.也可以右键直接使用，获得一定角色经验。</t>
  </si>
  <si>
    <t>[说明]
1.集齐一整套达芬奇画卷后获得的超级奖励；
2.右键点击使用，可以清除1次当天的绑银上限限制；
3.请记得将今天绑银上限后，再使用本道具哦！
4.再次感谢您对达芬奇画作的支持！</t>
  </si>
  <si>
    <t>[效果]
1.右键点击，可随机获得黄色金刚经、黄色速递通行证、黄色远征通行证等；
2.请注意留意自己的背包空位哦。</t>
  </si>
  <si>
    <t>[效果]
1.右键点击使用，随机获得：镶嵌宝石、赠点券、占星卡、奥运烟花……奖品多多，等你来拿！
2.还有概率获得奥运鲜花，集齐一定数量可在奥运大使处兑换稀有奖励；
3.请注意留意自己的背包空位哦</t>
  </si>
  <si>
    <t>[效果]
1.奥运期间完成每天的活动任务，有概率获得；
2.集齐一定数量可去奥运大使处兑换稀有奖励；
3.不同奖品兑换需要不同数量的奥运鲜花。</t>
  </si>
  <si>
    <t>[效果]
1.右键点击使用
2.使用后获得（本次中国队获得金牌数×20）的赠点</t>
  </si>
  <si>
    <t>[效果]
1.右键点击使用
2.使用后获得（本次中国队获得金牌数×40）的赠点</t>
  </si>
  <si>
    <t>[效果]
1.右键点击使用
2.使用后获得（本次中国队获得金牌数×80）的赠点</t>
  </si>
  <si>
    <t>[效果]
1.右键点击使用
2.使用后获得（本次中国队获得金牌数×200）的赠点</t>
  </si>
  <si>
    <t>[效果]
1.活动期间，男性角色可在织女处领取；
2.寻找拥有“五彩丝”的异性朋友，右键其头像，选择功能菜单中的“邀请合并”；
3.双方放入针与丝，合并获得“九引乞巧袋”。</t>
  </si>
  <si>
    <t>[效果]
1.活动期间，女性角色可在织女处领取；
2.寻找拥有“九尾针”的异性朋友，右键其头像，选择功能菜单中的“邀请合并”；
3.双方放入针与丝，合并获得“九引乞巧袋”。</t>
  </si>
  <si>
    <t>[效果]
1.由“九尾针”和“五彩丝”合并获得；
2.右键点击使用，打开获得5个针线包。</t>
  </si>
  <si>
    <t>[效果]
1.右键点击绣制，有概率成功绣制“五彩仙鹊”；
2.若不小心扎了手，需休息10分钟后才可再绣制；
3.成功绣制“五彩仙鹊”后，放飞可获得大量角色经验；
4.也可以请心灵手巧的织女帮忙，直接绣制成功。</t>
  </si>
  <si>
    <t>[效果]
1.右键点击可放飞仙鹊，获得大量角色经验；</t>
  </si>
  <si>
    <t>[效果]
1.活动期间，完成莎士比亚处的情缘任务时额外获得；
2.本物品是织女处“今宵渡鹊桥”任务所需品。</t>
  </si>
  <si>
    <t>[效果]
1.右键点击使用
2.随机获得：1至2枚羽灵</t>
  </si>
  <si>
    <t>[效果]
1.活动期间，拥有情侣关系的角色可在织女处领取本祝福；
2.右键点击使用，必然获得：生命精华（小）×4、(烟)爱你一万年×2、地面装饰品×2
2.请注意留意自己的背包空位哦</t>
  </si>
  <si>
    <t>[效果]
1.活动期间，拥有婚姻关系的角色可在织女处领取本祝福；
2.右键点击使用，必然获得：100赠点券×5、(烟)今天嫁给你×2、地面装饰品×2
2.请注意留意自己的背包空位哦</t>
  </si>
  <si>
    <t>[效果]
1.右键使用，必然获得：升星宝石（中）×20、幸运宝石（中）×20、1000赠点券×2、重铸材料×1；
2.一定概率获得稀有“天狐灵”坐骑时装（5%%属性，7天）；
3.还将必然获得1朵小红花嘉奖；
4.请注意留意自己的背包空位哦。</t>
  </si>
  <si>
    <t>[效果]
1.右键使用，必然获得：潜力之印×40、黄品质奇幻球×20、宠物经验药剂(中)×10、固定属性5级骑魂×2、随机3级宠物性格技能卡×1；
2.一定概率获得稀有“火星喵喵”宠物幻化道具（无属性，7天）；
3.还将必然获得1朵小红花嘉奖；
4.请注意留意自己的背包空位哦。</t>
  </si>
  <si>
    <t>[效果]
活动期间，在娜娜老师处，可以凭借小红花兑换奖励：
A.2朵小红花可以兑换10片羽灵奖励（活动期间，每人仅限1次）；
B.5朵小红花可以兑换特殊称号“好好学习，天天向上！”（绿色、物攻、魔攻+2%%，额外+70点，7天）；
C.也可以直接右键使用获得少量角色经验。</t>
  </si>
  <si>
    <t>[效果]看起来和燃烧平原随处可见的地精岩髓很像。但他们真的不一样。</t>
  </si>
  <si>
    <t>[效果]
1.右键点击使用，必然获得：
◆白色时装：飞星战甲(男)×1（7天）
◆绝配面容：神武的面容
◆绿色称号：飞星传恨（7天，攻防+1%%，额外各增加30点）
◆特殊烟花：(烟)悲催的人×2
2.请注意留意自己的背包空位哦</t>
  </si>
  <si>
    <t>[效果]
1.右键点击使用，必然获得：
◆白色时装：纤云羽衣(女)×1（7天）
◆绝配面容：可爱的面容
◆绿色称号：纤云弄巧（7天，攻防+1%%，额外各增加30点）
◆特殊烟花：(烟)小彩虹×2
2.请注意留意自己的背包空位哦</t>
  </si>
  <si>
    <t>[效果]
1.帝都战期间，在帝都交战区击杀敌方阵营玩家才可获得；
2.可去帝皇雕像管理员处兑换经验，每周只可兑换50枚；
3.可以通过“材料合成”方式获得更高品质的勋章，越高品质可以换得越高经验。</t>
  </si>
  <si>
    <t>[效果]
1.若本周有帝都战，则周日17：00-19：00期间，帝皇国及其盟国可以在战争之泉处接受资源运输任务，成功运输至先锋官处，可获得经验和特殊奖励；
2.其他国家可以袭击这些运输车，可获得“泉水”，交付本国的内政官后获得经验和特殊奖励。
（帝皇国及其盟国的国民获得“泉水”后无实际用途）</t>
  </si>
  <si>
    <t>&lt;p&gt;&lt;n color=ColorGreen&gt;[效果]&lt;/n&gt;&lt;newline/&gt;&lt;n color=ColorGreen&gt;1.右键点击使用&lt;/n&gt;&lt;newline/&gt;&lt;n color=ColorGreen&gt;2.使用后获得当前角色性别的时装1件。&lt;/n&gt;&lt;newline/&gt;&lt;n color=GXColorTurp&gt;（您和您的另一半，一人一份哦！）&lt;/n&gt;&lt;/p&gt;</t>
  </si>
  <si>
    <t>[效果]
1.随机传送到副本任意位置
2.仅可在华荣道副本中使用</t>
  </si>
  <si>
    <t>[效果]
1.召唤一个机枪兵，帮你华荣道
2.存在时间120秒
3.仅可在华荣道副本中使用</t>
  </si>
  <si>
    <t>[效果]
1.召唤一个炮塔，帮你华荣道
2.存在时间120秒
3.具备减速功能
4.仅可在华荣道副本中使用</t>
  </si>
  <si>
    <t>[效果]
1.召唤一面战旗，提升你的攻击力
2.存在时间120秒
3.仅可在华荣道副本中使用</t>
  </si>
  <si>
    <t>[效果]
活动期间，在娜娜老师处，可以凭借小红花兑换奖励：
A.2朵小红花可以兑换10片羽灵奖励（活动期间，每人仅限1次）；
B.5朵小红花可以兑换特殊称号“好好学习，天天向上！”（绿色、物攻、法攻+2%%，额外+70点，7天）；
C.也可以直接右键使用获得少量角色经验。</t>
  </si>
  <si>
    <t>[效果]
1.右键点击使用
2.必然获得：对应等级的黄色手札*5</t>
  </si>
  <si>
    <t>[效果]
1.右键点击使用
2.必然获得：对应等级的绿色手札*5</t>
  </si>
  <si>
    <t>[效果]
1.右键点击使用
2.必然获得：对应等级、职业的神兵魔武一把！</t>
  </si>
  <si>
    <t>[效果]
1.积累10个神兵宝箱碎片，可在帝都神使多米尼克处兑换神兵魔武宝箱。
2.神兵魔武宝箱可随机获得6个职业的神兵魔武。</t>
  </si>
  <si>
    <t>[效果]可在桃源圣地洛丽塔处兑换经验奖励。</t>
  </si>
  <si>
    <t>[效果]可在桃源圣地洛丽塔处兑换道具奖励。</t>
  </si>
  <si>
    <t>[效果]可在桃源圣地洛丽塔处兑换绑银奖励。</t>
  </si>
  <si>
    <t xml:space="preserve">[效果]可以随机传送到4个祭坛中的1个。
</t>
  </si>
  <si>
    <t>[效果]
1.进行“拯救大兵瑞恩”任务时，有概率获得。
2.将本日记直接交给不死老兵，可获得额外经验奖励；
3.也可以与拥有“瑞恩的日记（右）”的朋友通过“邀请合并”功能合成“瑞恩的日记（整）”，交付获得更高经验奖励。</t>
  </si>
  <si>
    <t>[效果]
1.进行“拯救大兵瑞恩”任务时，有概率获得。
2.将本日记直接交给不死老兵，可获得额外经验奖励；
3.也可以与拥有“瑞恩的日记（左）”的朋友通过“邀请合并”功能合成“瑞恩的日记（整）”，交付获得更高经验奖励。</t>
  </si>
  <si>
    <t>[效果]
1.进行不死老兵的“拯救大兵瑞恩”任务时，有概率获得瑞恩的日记的左、右；
2.通过右键角色头像菜单中的“邀请合并”功能，与拥有另半本日记的玩家合并，可获得“瑞恩的日记（整）”；
3.将完整的日记交付给不死老兵，可获得大量角色经验奖励。</t>
  </si>
  <si>
    <t>[效果]
1.右键点击使用
2.使用后使自己“国外营救”任务直接完成
3.使用道具需花费200银子</t>
  </si>
  <si>
    <t>[效果]使用后，可获得贪婪小妖*2、幸运礼券*1、初级生命精华*25、100绑银券*20、合金材料3级。请保证背包中格子数量大于5个。</t>
  </si>
  <si>
    <t>[效果]
1.右键点击使用
2.必然获得：羽灵×5、翼魂×25
3.请注意留意自己的背包空位哦</t>
  </si>
  <si>
    <t>[效果]
1.右键点击使用
2.必然获得：生命的时钟×40
3.请注意留意自己的背包空位哦</t>
  </si>
  <si>
    <t>[效果]随机获得一个发型道具，可以改变人物的发型！</t>
  </si>
  <si>
    <t>[效果]随机获得100-1000绑银奖励。</t>
  </si>
  <si>
    <t>[效果]随机获得1-2张押镖令或战阵夺营通行证。</t>
  </si>
  <si>
    <t>[效果]随机获得2-10枚升星宝石。</t>
  </si>
  <si>
    <t>[效果]随机获得1-2片“智慧之书残页”。</t>
  </si>
  <si>
    <t>[效果]可得5000绑银、极速药丸*3、幸运宝石*50、升星宝石*50、祝福宝石*10、生命精华(小)</t>
  </si>
  <si>
    <t>[效果]随机可获得不同数量的血精石。</t>
  </si>
  <si>
    <t>[效果]随机可获得大量的金刚钻、血精石和镶嵌宝石等。</t>
  </si>
  <si>
    <t>[效果]打开后有几率获取升星宝石、血精石、稀有BOSS宠物卡、高品质通行证等道具。</t>
  </si>
  <si>
    <t>[效果]可得圣诞节礼花6枚、命运骰子10个、装备绑定卡9张、宠物零食10份、5个鸡蛋以及5张寄养证！
[注意]礼包道具极多，开启时请注意清理下包裹哦！</t>
  </si>
  <si>
    <t>[效果]可得幸运宝石（中）10枚、祝福宝石（中）10枚、重铸材料2份、金刚钻·一40枚、技能遗忘手册1本、经验药剂（大）2份！
[注意]礼包道具极多，开启时请注意清理下包裹哦！</t>
  </si>
  <si>
    <t>[效果]使用后，可随机获取一件稀有的7天时装。</t>
  </si>
  <si>
    <t>[效果]可得100绑银、生命药（小）*5、魔力药（小）*5、激战礼包·十、360安仔召唤器</t>
  </si>
  <si>
    <t>[效果]随机获得BOSS宠物召唤器。</t>
  </si>
  <si>
    <t>[描述]右键使用后，可获得绝版华丽蓝色翅膀、完美绿色7星项链、完美绿色8星护腕、1000银币、12枚升星宝石
[提示]
1.描述仅供参考，实际使用后会得到当前对应级别的道具
2.充值满100元，可自动升级为VIP2级，领取血量BUFF及大量特权</t>
  </si>
  <si>
    <t>[描述]右键使用后，可获得完美绿色9星戒指、完美绿色10星腰带、3000银币、24枚升星宝石
[提示]
1.描述仅供参考，实际使用后会得到当前对应级别的道具
2.充值满100元，可自动升级为VIP2级，领取血量BUFF及大量特权</t>
  </si>
  <si>
    <t>[描述]右键使用后，可获得完美绿色11星勋章、完美绿色12星护腕、10000银币、48枚升星宝石
[提示]
1.描述仅供参考，实际使用后会得到当前对应级别的道具
2.充值满100元，可自动升级为VIP2级，领取血量BUFF及大量特权</t>
  </si>
  <si>
    <t>[描述]右键使用后，可获得完美绿色15星铠甲、完美绿色16星衬衣、50000银币、240枚升星宝石
[提示]
1.描述仅供参考，实际使用后会得到当前对应级别的道具
2.充值满500元，可自动升级为VIP3级，领取血量BUFF及大量特权</t>
  </si>
  <si>
    <t>[描述]右键使用后，可获得完美绿色20星鞋子、15级生命仪、100000银币、480枚升星宝石
[提示]
1.描述仅供参考，实际使用后会得到当前对应级别的道具
2.充值满1000元，可自动升级为VIP4级，领取血量BUFF及大量特权</t>
  </si>
  <si>
    <t>[效果]
1.能够在国外或者国内快速传送，逃避追杀！
2.只能在军乐城、光明城、遗忘沙漠使用。</t>
  </si>
  <si>
    <t>[效果]
1.瞬间恢复血量5000点
2.最多可使用80次</t>
  </si>
  <si>
    <t>[效果]提升自己攻击力30%%
[时间]持续20分钟
[限制]仅血战到底副本可用</t>
  </si>
  <si>
    <t>[效果]提升自己防御力30%%
[时间]持续20分钟
[限制]仅血战到底副本可用</t>
  </si>
  <si>
    <t>[效果]提升自己血量30%%
[时间]持续20分钟
[限制]仅血战到底副本可用</t>
  </si>
  <si>
    <t>[使用后可获得]
1.神秘药水（特攻）
2.神秘药水（特防）
3.神秘药水（强血）</t>
  </si>
  <si>
    <t>[使用后可获得]
1.复活盾*30
2.国外传送水晶*1
3.超大瞬回药水</t>
  </si>
  <si>
    <t>[使用后可获得]
1.坐骑进阶石*10</t>
  </si>
  <si>
    <t>[使用后可获得]
1.升星宝石*30
2.幸运宝石*10
3.2级金刚钻*20</t>
  </si>
  <si>
    <t>[使用后可获得]
1.3枚3级绿宝石</t>
  </si>
  <si>
    <t>[使用后可获得]
1.3枚3级黄宝石</t>
  </si>
  <si>
    <t>[使用后可获得]
1.3枚3级紫宝石</t>
  </si>
  <si>
    <t>[使用后可获得]
1.3枚3级蓝宝石</t>
  </si>
  <si>
    <t>[使用后可获得]
1.3枚3级红宝石</t>
  </si>
  <si>
    <t>[使用后可获得]
1.13枚3级金刚钻</t>
  </si>
  <si>
    <t>[使用后可获得]
1.13枚调色宝石</t>
  </si>
  <si>
    <t>[使用后可获得]
1.10星合金*1
2.3级金刚钻*5
3.3级生命宝石*3</t>
  </si>
  <si>
    <t>[使用后可获得]
1.羽灵*100
2.4级生命宝石*3
3.绿色储色胶囊*2</t>
  </si>
  <si>
    <t>[使用后可获得]
1.熊猫坐骑*1
2.糕富帅之剑*1
3.极品完美绿色武器*1
4.10万经验胶囊1枚
5.坐骑进阶石*1</t>
  </si>
  <si>
    <t>[使用后可获得]
1.30枚坐骑进阶石</t>
  </si>
  <si>
    <t>[使用后可获得]
1.100枚升星宝石</t>
  </si>
  <si>
    <t>[用途]
1.可兑换特殊奖励</t>
  </si>
  <si>
    <t>[使用后可获得]
1.购买“9折坐骑包”时，可以节省200金币</t>
  </si>
  <si>
    <t>[使用后可获得]
1.购买“9折装备包”时，可以节省100金币</t>
  </si>
  <si>
    <t>[效果]右键使用后，可获得80级逆天药剂*3、绿色讨伐令80级*50，绿色金刚经（中）*50、绿色战阵夺营通行证（中）*10，绿色押镖令（中）*20，赠点礼包*1</t>
  </si>
  <si>
    <t>[效果]右键使用后，可获得赠点券，61级以上可获得10000赠点券，71级以上可获得20000赠点券，81级以上可获得30000赠点券
[提示]实际使用后会得到当前对应级别的道具</t>
  </si>
  <si>
    <t>[效果]右键使用后，可获得绿色讨伐令70级*35，绿色金刚经(中)*35、绿色战阵夺营通行证(中)*7，绿色押镖令(中)*10。</t>
  </si>
  <si>
    <t>[效果]右键使用后，可获得绿色金刚经*5、绿色钓鱼卡*3、绿色讨伐令*5
[提示]实际使用后会得到当前对应级别的道具</t>
  </si>
  <si>
    <t>[效果]右键使用，随机获得金刚钻、血精石、镶嵌宝石或者贪财小妖召唤器。</t>
  </si>
  <si>
    <t>[效果]随机500-1000绑银</t>
  </si>
  <si>
    <t>[效果]随机获得8属性到10属性的BOSS卡片</t>
  </si>
  <si>
    <t>[效果]随机获得各种颜色的4等镶嵌宝石一个
[说明]花费一定手续费可再来一次</t>
  </si>
  <si>
    <t>[效果]随机获得各种颜色的5等镶嵌宝石一个
[说明]花费一定手续费可再来一次</t>
  </si>
  <si>
    <t>[效果]随机获得各种颜色的2等镶嵌宝石一个
[说明]花费一定手续费可再来一次</t>
  </si>
  <si>
    <t>[效果]随机获得某个部位紫色装备一件
[说明]花费一定手续费可再来一次</t>
  </si>
  <si>
    <t>[效果]随机获得绿色金刚经，绿色钓鱼卡，绿色讨伐令中的一种</t>
  </si>
  <si>
    <t>[效果]随机获得各种颜色的3等镶嵌宝石一个
[说明]花费一定手续费可再来一次</t>
  </si>
  <si>
    <t>[效果]可以直接获得带着"7星"星数的星星合金
[说明]礼包开启后道具会绑定！</t>
  </si>
  <si>
    <t>[效果]可以直接获得带着"10星"星数的星星合金
[说明]礼包开启后道具会绑定！</t>
  </si>
  <si>
    <t>[效果]可以直接获得带着"15星"星数的星星合金
[说明]礼包开启后道具会绑定！</t>
  </si>
  <si>
    <t>[效果]可以直接获得带着"11星"星数的星星合金
[说明]礼包开启后道具会绑定！</t>
  </si>
  <si>
    <t>[效果]可以直接获得带着"12星"星数的星星合金
[说明]礼包开启后道具会绑定！</t>
  </si>
  <si>
    <t>[效果]可以直接获得带着"13星"星数的星星合金
[说明]礼包开启后道具会绑定！</t>
  </si>
  <si>
    <t xml:space="preserve">[效果]可以直接获得带着"5星"星数的星星合金
</t>
  </si>
  <si>
    <t xml:space="preserve">[效果]可以直接获得带着"6星"星数的星星合金
</t>
  </si>
  <si>
    <t xml:space="preserve">[效果]可以直接获得带着"7星"星数的星星合金
</t>
  </si>
  <si>
    <t xml:space="preserve">[效果]可以直接获得带着"8星"星数的星星合金
</t>
  </si>
  <si>
    <t xml:space="preserve">[效果]可以直接获得带着"9星"星数的星星合金
</t>
  </si>
  <si>
    <t xml:space="preserve">[效果]可以直接获得带着"10星"星数的星星合金
</t>
  </si>
  <si>
    <t>[效果]可以直接获得带着"18星"星数的星星合金</t>
  </si>
  <si>
    <t>[效果]可以直接获得带着"20星"星数的星星合金</t>
  </si>
  <si>
    <t>[描述]右键使用后，可获得对应等级的绑定升星宝石5个</t>
  </si>
  <si>
    <t>[描述]右键使用后，可获得对应等级的绑定升星宝石10个</t>
  </si>
  <si>
    <t>[描述]右键使用后，可获得对应等级的绑定升星宝石20个</t>
  </si>
  <si>
    <t>[描述]右键使用后，可获得对应等级的绑定升星宝石40个</t>
  </si>
  <si>
    <t>[描述]右键使用后，可获得对应等级的绑定升星宝石80个</t>
  </si>
  <si>
    <t>[描述]右键使用后，可获得对应等级的绑定升星宝石120个</t>
  </si>
  <si>
    <t>[描述]右键使用后，可获得对应等级的绑定升星宝石160个</t>
  </si>
  <si>
    <t>[描述]右键使用后，可获得对应等级的绑定升星宝石200个</t>
  </si>
  <si>
    <t>[描述]右键使用后，可获得25张100赠点券（总计2500赠点）</t>
  </si>
  <si>
    <t>[描述]右键使用后，可获得40张100赠点券（总计4000赠点）</t>
  </si>
  <si>
    <t>[描述]右键使用后，可获得35张100赠点券（总计3500赠点）</t>
  </si>
  <si>
    <t>[描述]右键使用后，可获得50张100赠点券（总计5000赠点）</t>
  </si>
  <si>
    <t>[描述]右键使用后，可获得1000赠点券</t>
  </si>
  <si>
    <t>[描述]右键使用后，可获得对应等级的绑定血精石10个</t>
  </si>
  <si>
    <t>[描述]右键使用后，可获得对应等级的绑定血精石20个</t>
  </si>
  <si>
    <t>[描述]右键使用后，可获得对应等级的绑定血精石40个</t>
  </si>
  <si>
    <t>[描述]右键使用后，可获得对应等级的绑定血精石80个</t>
  </si>
  <si>
    <t>[描述]右键使用后，可获得对应等级的绑定血精石160个</t>
  </si>
  <si>
    <t>[描述]右键使用后，可获得对应等级的绑定血精石320个</t>
  </si>
  <si>
    <t>[描述]右键使用后，可获得对应等级的绑定血精石640个</t>
  </si>
  <si>
    <t>[描述]右键使用后，可获得对应等级的绑定2级金刚钻5个</t>
  </si>
  <si>
    <t>[描述]右键使用后，可获得对应等级的绑定2级金刚钻8个</t>
  </si>
  <si>
    <t>[描述]右键使用后，可获得对应等级的绑定2级金刚钻10个</t>
  </si>
  <si>
    <t>[描述]右键使用后，可获得对应等级的绑定2级金刚钻15个</t>
  </si>
  <si>
    <t>[描述]右键使用后，可获得对应等级的绑定2级金刚钻25个</t>
  </si>
  <si>
    <t>[描述]右键使用后，可获得对应等级的绑定2级金刚钻40个</t>
  </si>
  <si>
    <t>[描述]右键使用后，可获得对应等级的绑定2级金刚钻60个</t>
  </si>
  <si>
    <t>[描述]右键使用后，可获得对应等级的绑定2级金刚钻80个</t>
  </si>
  <si>
    <t>[描述]右键使用后，可获得对应等级的绑定2级金刚钻100个</t>
  </si>
  <si>
    <t>[效果]经验量与角色的等级有关</t>
  </si>
  <si>
    <t>[效果]右键使用后，可获得血晶石*10，升星宝石*10，神器宝箱碎片*1</t>
  </si>
  <si>
    <t>[效果]右键使用，随机获得一种珍贵神器图纸</t>
  </si>
  <si>
    <t>[效果]使用后立即提升角色当前角色等级1级。每次使用有30分钟冷却，每天最多可使用4次。</t>
  </si>
  <si>
    <t>[效果]使用后立即提升角色当前角色等级1级。每次使用有30分钟冷却，每天最多可使用3次。</t>
  </si>
  <si>
    <t>[效果]使用后立即提升角色当前角色等级1级。每次使用有30分钟冷却，每天最多可使用2次。</t>
  </si>
  <si>
    <t>[效果]使用后获得"5000"赠点与"里程碑(中)"。</t>
  </si>
  <si>
    <t>[效果]使用后获得里程碑（中）任务，完成后获得8000赠点与"里程碑(高)"。在不死老兵处交付。</t>
  </si>
  <si>
    <t>[效果]使用后获得里程碑（高）任务，完成后获得"12000"赠点。在不死老兵处交付。</t>
  </si>
  <si>
    <t>[描述]拥有家族的玩家可使用，使用后可提升当前所在家族繁荣度100点、20枚家族家族材料，提升角色自身家族贡献度20点，每个家族最多可被使用10次。</t>
  </si>
  <si>
    <t>[效果]使用后立即提升角色当前角色等级1级。</t>
  </si>
  <si>
    <t>[效果]使用后立即提升角色当前角色当前经验7万点</t>
  </si>
  <si>
    <t>[效果]使用后立即提升角色当前角色当前经验30万点</t>
  </si>
  <si>
    <t>[效果]使用后立即提升角色当前角色当前经验150万点</t>
  </si>
  <si>
    <t>[效果]使用后立即获得蓝色时装1件</t>
  </si>
  <si>
    <t>[效果]使用后获得升星宝石*100、幸运宝石*100、金刚钻*100</t>
  </si>
  <si>
    <t>[效果]使用后立即获得本职业的紫色武器一把！</t>
  </si>
  <si>
    <t>[效果]使用后立即提升角色当前角色当前经验40万点</t>
  </si>
  <si>
    <t>[效果]使用后立即提升角色当前角色当前经验10万点</t>
  </si>
  <si>
    <t>[效果]使用后立即提升角色当前角色等级1级。每次使用有30分钟冷却，每天最多可使用1次。</t>
  </si>
  <si>
    <t>[效果]右键使用，可选取其中3个道具，随机获得升星宝石、日常俸禄、绑银。</t>
  </si>
  <si>
    <t>[效果]右键使用，可选取其中3个道具，随机获得升星宝石、装备、血精石。</t>
  </si>
  <si>
    <t xml:space="preserve">
[提醒]雅典娜的神盒仅可60级前购买。
并且当人类进程为1时，在超值商城特卖。</t>
  </si>
  <si>
    <t>[效果]右键使用开启宝箱，有几率获得经验药剂(小)，三绿宝箱，生命精华(小)，幸运宝石，金刚钻·四，三等镶嵌宝石箱子，高级BOSS卡片，神兵魔武等道具。
[使用说明]选中“自动开启”会自动开宝箱。</t>
  </si>
  <si>
    <t>[效果]使用后获得里程碑（超）任务，完成后获得"15000"赠点。在不死老兵处交付。</t>
  </si>
  <si>
    <t>[说明]集齐15张BOSS宠物卡，可在圣诞老人处兑换稀有宠物！</t>
  </si>
  <si>
    <t>[说明]集齐7张BOSS宠物卡，可在凤城圣诞老人处兑换稀有宠物！</t>
  </si>
  <si>
    <t>[效果]右键使用，可选取其中3个道具，随机获得纹章升级宝石、翼魂、镶嵌宝石和生命瞬回药。</t>
  </si>
  <si>
    <t>[效果]右键使用，可选取其中3个道具，随机获得骑魂、纹章、坐骑时装碎片和生命瞬回药。</t>
  </si>
  <si>
    <t>[效果]右键使用，可选取其中3个道具，随机获得指挥棒、奇幻球和宠物零食。</t>
  </si>
  <si>
    <t>[描述]使用后获得对应职业的3星61级完美绿色武器1件！</t>
  </si>
  <si>
    <t>[描述]使用后获得对应职业的3星41级绿色武器1件！</t>
  </si>
  <si>
    <t>[描述]使用后获得对应职业的35级绿色勋章1件！</t>
  </si>
  <si>
    <t>[描述]使用后获得对应职业的37级绿色项链1件！</t>
  </si>
  <si>
    <t>[描述]使用后获得对应职业的45级绿色勋章1件！</t>
  </si>
  <si>
    <t>[描述]使用后获得对应职业的21级绿色武器1件！</t>
  </si>
  <si>
    <t>[描述]使用后获得对应职业的23级戒指2件！</t>
  </si>
  <si>
    <t>[描述]使用后获得对应职业的33级戒指2件！</t>
  </si>
  <si>
    <t>[描述]使用后获得对应职业的43级戒指2件！</t>
  </si>
  <si>
    <t>[描述]使用后获得对应职业的53级戒指2件！</t>
  </si>
  <si>
    <t>[描述]使用后可立即提升角色当前等级1级。</t>
  </si>
  <si>
    <t>[描述]使用后可获得对应等级的黄色品质讨伐令1张。</t>
  </si>
  <si>
    <t>[描述]使用后可获得情报必绿BUFF。拥有该BUFF状态下，接取情报任务。第一次刷新情报任务所获颜色必为绿色或绿色以上品质。</t>
  </si>
  <si>
    <t>[描述]使用后可获得5星、6星、7星合金中的一种。</t>
  </si>
  <si>
    <t>[描述]使用后可随机获得对应等级段的完美绿色装备1件。</t>
  </si>
  <si>
    <t>[描述]
1.所有职业均可获得逍遥残卷、九阴残卷、易筋残卷各1枚
2.物理攻击职业可获得九阳残卷1枚
3.魔法攻击职业可获得太极残卷1枚</t>
  </si>
  <si>
    <t>[描述]使用后可随机获得对应等级段的5星完美绿色装备1件。</t>
  </si>
  <si>
    <t>[描述]使用后可获得对应等级的绿色品质讨伐令1张。</t>
  </si>
  <si>
    <t>[描述]使用后可获得1等金刚钻1枚、2等金刚钻1枚、3等金刚钻1枚、4等金刚钻1枚</t>
  </si>
  <si>
    <t>[描述]使用后可获得7星、8星、9星合金中的一种。</t>
  </si>
  <si>
    <t>[描述]使用后可清除当日绑银使用上限。</t>
  </si>
  <si>
    <t>[描述]下一阶段神秘奖励</t>
  </si>
  <si>
    <t>[描述]使用后可获得对应等级的封印经验道具。使用后，可获得丰厚经验奖励。</t>
  </si>
  <si>
    <t>[描述]使用后可获得对应性别的时装道具。</t>
  </si>
  <si>
    <t>[描述]使用后可获得对应性别的3个宠物召唤器。</t>
  </si>
  <si>
    <t>[描述]使用后可获得当前等级完美绿色装备一套</t>
  </si>
  <si>
    <t>[描述]使用后可获得30个复活盾，每天可使用1次。</t>
  </si>
  <si>
    <t>[描述]右键点击使用，需消耗3000元宝</t>
  </si>
  <si>
    <t>[描述]使用后可获得61-70级完美绿色15星装备一套（总计13件）</t>
  </si>
  <si>
    <t>[描述]
1.使用后可获得无双斗气石1枚</t>
  </si>
  <si>
    <t>[描述]
1.使用后可获得魔神斗气石1枚</t>
  </si>
  <si>
    <t>[描述]
1.使用后可获得圣盾斗气石1枚</t>
  </si>
  <si>
    <t>[描述]
1.使用后可获得神光斗气石1枚</t>
  </si>
  <si>
    <t>[描述]
1.使用后可获得不灭斗气石1枚</t>
  </si>
  <si>
    <t>[特典]龙年特典战宠，获得后必为黄色以上品质</t>
  </si>
  <si>
    <t>[特典]活动特典宠物，守护永恒的爱。</t>
  </si>
  <si>
    <t>[说明]
1.通过主界面合成界面（快捷键“Q”）中的“宠物培育”，可给宠物幻化，变换外观；
2.幻化时间到后，宠物恢复原本的外观。</t>
  </si>
  <si>
    <t>[说明]
1.通过角色属性界面（快捷键“C”）右下“装备系统”中的“宠物培育”，可给宠物幻化，变换外观；
2.幻化时间到后，宠物恢复原本的外观。</t>
  </si>
  <si>
    <t>[效果]恢复快乐度10点
[时间]无冷却时间</t>
  </si>
  <si>
    <t>[说明]
1.通过主界面合成界面（快捷键“Q”）中的“宠物培育”，可给宠物遗忘技能；
2.遗忘技能后留出空技能位，可以通过宠物技能卡让其学习更适合的技能。</t>
  </si>
  <si>
    <t>[说明]
1.通过主界面合成界面（快捷键“Q”）中的“宠物培育”，可给宠物重生；
2.重生保持宠物的品质、潜力和技能不变，等级降为1（可以在等级提升过程中，获得更多领悟技能的机会）；
3.需宠物等级达到其携带等级，且至少41级以上。</t>
  </si>
  <si>
    <t>[说明]
1.通过主界面合成界面（快捷键“Q”）中的“宠物培育”，可给宠物玩耍，获得宠物经验；
2.通过材料合成可提高奇幻球品质（单次玩耍增加宠物经验更多）；
3.每天每只宠物最多玩耍5次。</t>
  </si>
  <si>
    <t>[说明]
1.通过主界面合成界面（快捷键“Q”）中的“宠物培育”，可强化宠物潜力；
2.强化阶数越高，将更大比例提升基础潜力值；
3.通过宠物主界面的“封印”按钮，可将40级以上的宠物分解为本道具。</t>
  </si>
  <si>
    <t>[说明]
1.通过主界面合成界面（快捷键“Q”）中的“宠物培育”，可提取宠物技能；
2.每次将宠物拥有的技能随机提取1个，生成对应技能卡；
3.提取后，宠物消失。</t>
  </si>
  <si>
    <t>[说明]
1.右键点击使用，可获得“指挥点”（提升魔法阵效果需要）；
2.可以通过“材料合成”方式获得更高品质的指挥棒，越高品质获得的指挥点越多；
3.每人每天最多使用10个。</t>
  </si>
  <si>
    <t>[效果]提升打怪时宠物获得经验25%%
[时间]持续1小时</t>
  </si>
  <si>
    <t>[效果]提升打怪时宠物获得经验50%%
[时间]持续1小时</t>
  </si>
  <si>
    <t>[效果]提升打怪时宠物获得经验75%%
[时间]持续1小时</t>
  </si>
  <si>
    <t>[效果]提升打怪时宠物获得经验100%%
[时间]持续1小时</t>
  </si>
  <si>
    <t>[说明]
1.通过主界面合成界面（快捷键“Q”）中的“宠物培育”，可给宠物学习技能；
2.两张同类同级的技能卡可以合成为高一级的卡片；
3.无论学习成功获失败，卡片都会消失。</t>
  </si>
  <si>
    <t>[说明]
1.通过主界面合成界面（快捷键“Q”）中的“宠物培育”，可给宠物学习技能；
2.两张同类同级的技能卡可以合成为高一级的卡片；
4.无论学习成功获失败，卡片都会消失。</t>
  </si>
  <si>
    <t>[说明]
1.通过主界面合成界面（快捷键“Q”）中的“宠物培育”，可给宠物学习技能；
2.两张同类同级的技能卡可以合成为高一级的卡片；
5.无论学习成功获失败，卡片都会消失。</t>
  </si>
  <si>
    <t>[效果]使用该道具捕捉宠物必然成功。
[提醒]捕捉过程移动会招致捕捉失败；
       无法通过宠物头像旁捕捉按钮操作。</t>
  </si>
  <si>
    <t>[效果]装备该道具的宠物，快乐度不会降低。</t>
  </si>
  <si>
    <t>[说明]
1.通过主界面合成界面（快捷键“Q”）中的“宠物培育”，可给宠物学习技能；
2.无论学习成功获失败，卡片都会消失；
3.本技能不可合成为高一级。</t>
  </si>
  <si>
    <t>[成熟时间]4小时
[种植次数]每天2次
[银子产量]30-60枚</t>
  </si>
  <si>
    <t>[成熟时间]4小时
[种植次数]每天2次
[银子产量]45-90枚</t>
  </si>
  <si>
    <t>[成熟时间]4小时
[种植次数]每天2次
[银子产量]70-140枚</t>
  </si>
  <si>
    <t>[成熟时间]4小时
[种植次数]每天2次
[银子产量]100-200枚</t>
  </si>
  <si>
    <t>[成熟时间]4小时
[种植次数]每天2次
[银子产量]150-300枚</t>
  </si>
  <si>
    <t>[成熟时间]4小时
[种植次数]每天2次
[银子产量]200-400枚</t>
  </si>
  <si>
    <t>[成熟时间]4小时
[种植次数]每天2次
[银子产量]300-600枚</t>
  </si>
  <si>
    <t>[成熟时间]4小时
[种植次数]每天2次
[银子产量]400-800枚</t>
  </si>
  <si>
    <t>[成熟时间]4小时
[种植次数]每天2次
[银子产量]500-1000枚</t>
  </si>
  <si>
    <t>[成熟时间]4小时
[种植次数]每天2次
[银子产量]600-1200枚</t>
  </si>
  <si>
    <t>[成熟时间]2小时
[体力消耗]45点
[种植次数]每天2次
[经验产量]13500-40500点</t>
  </si>
  <si>
    <t>[成熟时间]2小时
[体力消耗]45点
[种植次数]每天2次
[经验产量]30000-90000点</t>
  </si>
  <si>
    <t>[成熟时间]2小时
[体力消耗]45点
[种植次数]每天2次
[经验产量]60000-180000点</t>
  </si>
  <si>
    <t>[成熟时间]2小时
[体力消耗]45点
[种植次数]每天2次
[经验产量]120000-360000点</t>
  </si>
  <si>
    <t>[成熟时间]2小时
[体力消耗]45点
[种植次数]每天2次
[经验产量]210000-630000点</t>
  </si>
  <si>
    <t>[成熟时间]2小时
[体力消耗]45点
[种植次数]每天2次
[经验产量]330000-990000点</t>
  </si>
  <si>
    <t>[成熟时间]2小时
[体力消耗]45点
[种植次数]每天2次
[经验产量]495000-1470000点</t>
  </si>
  <si>
    <t>[成熟时间]2小时
[体力消耗]45点
[种植次数]每天2次
[经验产量]615000-1845000点</t>
  </si>
  <si>
    <t>[成熟时间]2小时
[体力消耗]45点
[种植次数]每天2次
[经验产量]750000-2265000点</t>
  </si>
  <si>
    <t>[成熟时间]2小时
[体力消耗]45点
[种植次数]每天2次
[经验产量]915000-2745000点</t>
  </si>
  <si>
    <t>[成熟时间]2小时
[种植次数]每天2次
[精力产量]80-160点,产物不绑定</t>
  </si>
  <si>
    <t>[成熟时间]2小时
[种植次数]每天2次
[精力产量]120-240点,产物不绑定</t>
  </si>
  <si>
    <t>[成熟时间]2小时
[种植次数]每天2次
[精力产量]160-320点,产物不绑定</t>
  </si>
  <si>
    <t>[成熟时间]2小时
[种植次数]每天2次
[精力产量]190-380点,产物不绑定</t>
  </si>
  <si>
    <t>[成熟时间]2小时
[种植次数]每天2次
[精力产量]230-460点,产物不绑定</t>
  </si>
  <si>
    <t>[成熟时间]16小时
[种植次数]不限
[喇叭产量]5-10个,产物绑定</t>
  </si>
  <si>
    <t>[成熟时间]16小时
[种植次数]不限
[喇叭产量]----</t>
  </si>
  <si>
    <t>[成熟时间]16小时
[种植次数]不限
[玫瑰产量]5-10个,,产物不绑定</t>
  </si>
  <si>
    <t>[成熟时间]16小时
[种植次数]不限
[玫瑰产量]----</t>
  </si>
  <si>
    <t>[成熟时间]2小时
[种植次数]不限
[存活时间]1-5天</t>
  </si>
  <si>
    <t>[成熟时间]2小时
[种植次数]不限
[存活时间]2-7天</t>
  </si>
  <si>
    <t>[成熟时间]2小时
[种植次数]不限
[存活时间]4-15天</t>
  </si>
  <si>
    <t>[成熟时间]2小时
[种植次数]不限
[存活时间]5-20天</t>
  </si>
  <si>
    <t>[成熟时间]1小时
[种植次数]每天2次
[绑银产量]1000-1400枚
[家族资金产量]100</t>
  </si>
  <si>
    <t>[成熟时间]1小时
[种植次数]每天2次
[绑银产量]1250-1750枚
[家族资金产量]150</t>
  </si>
  <si>
    <t>[成熟时间]1小时
[种植次数]每天2次
[绑银产量]1500-2100枚
[家族资金产量]200</t>
  </si>
  <si>
    <t>[成熟时间]1小时
[种植次数]每天2次
[绑银产量]1750-2450枚
[家族资金产量]250</t>
  </si>
  <si>
    <t>[成熟时间]1小时
[种植次数]每天2次
[绑银产量]2000-2800枚
[家族资金产量]300</t>
  </si>
  <si>
    <t>[成熟时间]1小时
[种植次数]每天2次
[绑银产量]2300-3200枚
[家族资金产量]350</t>
  </si>
  <si>
    <t>[成熟时间]1小时
[种植次数]每天2次
[绑银产量]2600-3600枚
[家族资金产量]400</t>
  </si>
  <si>
    <t>[成熟时间]1小时
[种植次数]每天2次
[绑银产量]2900-4000枚
[家族资金产量]450</t>
  </si>
  <si>
    <t>[成熟时间]1小时
[种植次数]每天2次
[绑银产量]3200-4500枚
[家族资金产量]500</t>
  </si>
  <si>
    <t>[成熟时间]1小时
[种植次数]每天2次
[绑银产量]3500-5000枚
[家族资金产量]550</t>
  </si>
  <si>
    <t>[成熟时间]4小时
[种植次数]每天1次
[一级药草产量]20-40个,产物不绑定</t>
  </si>
  <si>
    <t>[成熟时间]4小时
[种植次数]每天1次
[一级药草产量]30-60个,产物不绑定</t>
  </si>
  <si>
    <t>[成熟时间]4小时
[种植次数]每天1次
[二级药草产量]50-100个,产物不绑定</t>
  </si>
  <si>
    <t>[成熟时间]4小时
[种植次数]每天1次
[二级药草产量]70-140个,产物不绑定</t>
  </si>
  <si>
    <t>[成熟时间]4小时
[种植次数]每天1次
[三级药草产量]100-200个,产物不绑定</t>
  </si>
  <si>
    <t>[成熟时间]4小时
[种植次数]每天1次
[一级矿石产量]20-40个,产物不绑定</t>
  </si>
  <si>
    <t>[成熟时间]4小时
[种植次数]每天1次
[一级矿石产量]30-60个,产物不绑定</t>
  </si>
  <si>
    <t>[成熟时间]4小时
[种植次数]每天1次
[二级矿石产量]50-100个,产物不绑定</t>
  </si>
  <si>
    <t>[成熟时间]4小时
[种植次数]每天1次
[二级矿石产量]70-140个,产物不绑定</t>
  </si>
  <si>
    <t>[成熟时间]4小时
[种植次数]每天1次
[三级矿石产量]100-200个,产物不绑定</t>
  </si>
  <si>
    <t>[成熟时间]4小时
[种植次数]每天1次
[宠物零食产量]8-16个,产物绑定</t>
  </si>
  <si>
    <t>[成熟时间]4小时
[种植次数]每天1次
[宠物零食产量]12-24个,产物绑定</t>
  </si>
  <si>
    <t>[成熟时间]4小时
[种植次数]每天1次
[宠物零食产量]16-32个,产物绑定</t>
  </si>
  <si>
    <t>[成熟时间]4小时
[种植次数]每天1次
[宠物零食产量]20-40个,产物绑定</t>
  </si>
  <si>
    <t>[成熟时间]4小时
[种植次数]每天1次
[宠物零食产量]24-48个,产物绑定</t>
  </si>
  <si>
    <t>[成熟时间]4小时
[种植次数]每天1次
[鉴定石产量]24-48个,产物绑定</t>
  </si>
  <si>
    <t>[成熟时间]4小时
[种植次数]每天1次
[鉴定石产量]36-72个,产物绑定</t>
  </si>
  <si>
    <t>[成熟时间]4小时
[种植次数]每天1次
[鉴定石产量]48-96个,产物绑定</t>
  </si>
  <si>
    <t>[效果]消灭60个130级以上的怪物，可获得大量经验奖励。
[限制]每日5次，最多累积15次</t>
  </si>
  <si>
    <t>[效果]右键使用，随机获得坐骑装备。</t>
  </si>
  <si>
    <t>[条件]2阶及以上坐骑可以使用</t>
  </si>
  <si>
    <t>[条件]3阶及以上坐骑可以使用</t>
  </si>
  <si>
    <t>[条件]4阶及以上坐骑可以使用</t>
  </si>
  <si>
    <t>[条件]5阶及以上坐骑可以使用</t>
  </si>
  <si>
    <t>[条件]6阶及以上坐骑可以使用</t>
  </si>
  <si>
    <t>[条件]7阶及以上坐骑可以使用</t>
  </si>
  <si>
    <t>[条件]8阶及以上坐骑可以使用</t>
  </si>
  <si>
    <t>[条件]9阶及以上坐骑可以使用</t>
  </si>
  <si>
    <t>[条件]10阶及以上坐骑可以使用</t>
  </si>
  <si>
    <t>[条件]地阶及以上坐骑可以使用</t>
  </si>
  <si>
    <t>[效果]
1.右键使用，必然获得：爱我中华*1、节日烟花*1；
2.请注意留意自己的背包空位哦。</t>
  </si>
  <si>
    <t>[效果]
1.右键使用，必然获得：月饼馅*2；
2.使用后还将随机获得以下蓝色品质道具：金刚经、讨伐令、钓鱼卡；
3.请注意留意自己的背包空位哦。</t>
  </si>
  <si>
    <t>[效果]
1.活动期间，每天在线满1小时可获得1张中秋贺卡；
2.8张中秋贺卡可以在嫦娥处兑换与人类进程数相应的4等金刚钻（例：假若当前人类进程是5，则可获得5个4等金刚钻）；
3.也可以出售换获得一定数量绑银。</t>
  </si>
  <si>
    <t>[效果]
1.活动期间，完成“你的月亮我的心”任务，可获得月饼模；
2.1个月饼模加1个月饼馅可以请嫦娥制作为1个美味的月饼；
3.月饼食用后可以获得。</t>
  </si>
  <si>
    <t>[效果]
1.活动期间，完成活动任务，可获得月饼馅；</t>
  </si>
  <si>
    <t>[效果]
1.右键使用，必然获得：血精石*3、升星宝石（中）*3、合金材料·一*3；
2.每次品尝1个月饼还必然获得1个“幸福的回味”；
3.累积一定数量的“幸福的回味”可以寻找嫦娥兑换丰厚奖励。</t>
  </si>
  <si>
    <t>[效果]
1.品尝月饼可以获得“幸福的回味”，累积一定数量可以在嫦娥处兑换丰厚奖励；
2.累积50个可以兑换升星宝石（中）*200；
3.再累积100个可以兑换中秋时装（10%属性，10天耐久，不可修理）；
4.再累积100个可以兑换中秋坐骑时装（9%属性，15天耐久，不可修理）。</t>
  </si>
  <si>
    <t>[效果]
1.本物品为中秋活动“消灭偷窥嫦娥的魔物”的任务需求物品；
2.接受任务后，击杀贪食魔可以获得；
3.根据任务指引，将其交付给吴刚即可获得奖励。</t>
  </si>
  <si>
    <t>[效果]
1.前往敌国王城的钓鱼区附近指示物处右键点击使用本道具；
2.成功使用后即可获得大量角色经验；
3.活动期间，完成战阵夺营、情报、速递可获得本道具。</t>
  </si>
  <si>
    <t>[描述]
1.活动期间在“皓月玉盘”有概率开出羽翼幻化碎片；
2.集齐7个羽翼幻化碎片，可以在嫦娥处兑换稀有的“火箭熊”羽翼幻化道具（7天耐久）。</t>
  </si>
  <si>
    <t>[效果]
1.右键使用，随机获得：奇幻球、潜力之印、遥控指挥棒、宠物3级性格技能卡；
2.还有一定概率获得玉兔宠物幻化道具（3天耐久）；
3.还有一定概率获得羽翼幻化碎片，集齐7片可向嫦娥兑换稀有的“火箭熊”羽翼幻化道具（7天耐久）。</t>
  </si>
  <si>
    <t xml:space="preserve">[效果]右键使用，随机获得一张3级的宠物性格技能卡。
</t>
  </si>
  <si>
    <t>[效果]
1.活动期间，51级以上角色完成运镖任务时，会额外获得对应糖果；
2.各国的特产糖果：风-生姜饼，火-烘南瓜子，天-南瓜馅饼，沙-粟米糖，花-太妃糖，水-苹果汁；
3.活动任务“不给糖果就捣乱”中需要本道具（也许可以在拍卖行-活动道具中找到它们）。</t>
  </si>
  <si>
    <t>[效果]
1.前往指定国家五丈原的小镇指定位置右键点击使用本道具；
2.成功使用后回复亡灵骑士。</t>
  </si>
  <si>
    <t>[效果]
1.右键点击使用，有概率获得如下道具：幸运宝石、4等金刚钻、经验药剂、生命精华、绿色金刚经、绿色速递证、绿色手札；
2.还有低概率开出“觉醒之魂”，可以在亡灵骑士处唤醒恶灵鬼马坐骑时装；
3.每次使用需要消耗1个微笑南瓜奖章（可参加活动或购买获得）。</t>
  </si>
  <si>
    <t>[效果]
1.完成部分节日任务可获得本道具；
2.似乎是打开万圣节礼物箱的钥匙，每开启1个礼物箱，需要消耗1个本奖章。</t>
  </si>
  <si>
    <t>[效果]
1.有低概率能从万圣节礼物箱中开出；
2.将其交给亡灵骑士，并支付一定费用后，即可唤醒恶灵鬼马，获得稀有的坐骑时装。</t>
  </si>
  <si>
    <t>[效果]
1.右键点击使用，使自己随机化妆为如下外观：魔将、林妖、邪狮、邪豹、鬼剑士、宫廷小丑；
2.寻找相同外观的朋友组队交付任务，即可获得丰厚经验奖励；
3.队伍中同外观的人数越多，经验奖励越高；
4.如果是稀有的宫廷小丑外观，则可获得双倍经验。</t>
  </si>
  <si>
    <t>[效果]
1.右键点击使用；
2.获得1个与自己等级相适应的南瓜魔导器。</t>
  </si>
  <si>
    <t>[效果]
1.右键点击使用；
2.成功使用后，随机获得1-2个对应等级黄色品质的押镖令。</t>
  </si>
  <si>
    <t>[效果]
1.右键点击使用；
2.随机获得重铸材料、幸运宝石、三绿宝箱、复活盾、神秘药(攻)等；
3.还有概率获得稀有角色时装和坐骑时装。</t>
  </si>
  <si>
    <t>[效果]
1.右键点击使用，随机出现各种颜色的牌；
2.开牌随机获得蓝魅战车、十二星宫时装、噬魂战骑、诸行无常等丰富道具；
3.开启卡牌需一定数量的“魔龙紫焰”。</t>
  </si>
  <si>
    <t>[效果]
魔龙神将宝物咒印在“魔幻卡牌”中，必须要使用“魔龙紫焰”烧灼才能打开。</t>
  </si>
  <si>
    <t>[效果]
1.右键点击使用；
2.必然获得500赠点券。</t>
  </si>
  <si>
    <t>[效果]
1.右键点击使用；
2.必然获得1000赠点券。</t>
  </si>
  <si>
    <t>[效果]
1.右键点击使用；
2.随机获得1张宠物3级报恩技能卡。</t>
  </si>
  <si>
    <t>[效果]
1.右键点击使用，可获得角色经验；
2.可通过材料合成提高品质，越高品质获得经验越多；
3.单人每天最多使用10个。</t>
  </si>
  <si>
    <t>[效果]
1.右键点击使用；
2.随机获得固定属性的6级骑魂。</t>
  </si>
  <si>
    <t>[效果]
1.必然获得500赠点券，或者一些惊喜~~</t>
  </si>
  <si>
    <t>[效果]
1.右键点击使用，给全服朋友拜年；
2.给大家拜年会获得一定角色经验奖励；
3.每次拜年需间隔20分钟。</t>
  </si>
  <si>
    <t>[效果]
1.新年红包中有概率开出；
2.与拥有下联“接鸿福步步高升”的朋友通过“邀请合并”功能合成“完整春联”，使用后可获得更高经验；
3.也可以直接右键使用获得少量经验奖励。</t>
  </si>
  <si>
    <t>[效果]
1.新年红包中有概率开出；
2.与拥有上联“迎新春事事如意”的朋友通过“邀请合并”功能合成“完整春联”，使用后可获得更高经验；
3.也可以直接右键使用获得少量经验奖励。</t>
  </si>
  <si>
    <t>[效果]
1.新年红包中有概率开出；
2.与拥有下联“家兴人兴事业兴”的朋友通过“邀请合并”功能合成“完整春联”，使用后可获得更高经验；
3.也可以直接右键使用获得少量经验奖励。</t>
  </si>
  <si>
    <t>[效果]
1.新年红包中有概率开出；
2.与拥有上联“福旺财旺运气旺”的朋友通过“邀请合并”功能合成“完整春联”，使用后可获得更高经验；
3.也可以直接右键使用获得少量经验奖励。</t>
  </si>
  <si>
    <t>[效果]
1.右键点击，对选中目标使用；
2.只可对春节活动的“巨型年兽”或“顽皮年兽”使用；
3.成功使用后可对目标产生伤害；
4.活动期间，可以在本国神迹处免费领取。</t>
  </si>
  <si>
    <t>[效果]
1.活动期间，可在军乐城中采集获得；
2.可以通过“材料合成”的方式合成更大的雪球；
3.将其堆积给军乐城中的雪人，可使雪人逐渐变大，每人每天最多堆5次；
4.当雪人变为“巨型雪人”时，每天都可以在此领取1次雪人礼物哦。</t>
  </si>
  <si>
    <t>[效果]
1.由小雪球揉合而成；
2.可以通过“材料合成”的方式合成更大的雪球；
3.将其堆积给军乐城中的雪人，可使雪人逐渐变大，每人每天最多堆5次；
4.当雪人变为“巨型雪人”时，每天都可以在此领取1次雪人礼物哦。</t>
  </si>
  <si>
    <t>[效果]
1.由大雪球堆积而成；
2.已经大到不能再合成了；
3.将其堆积给军乐城中的雪人，可使雪人逐渐变大，每人每天最多堆5次；
4.当雪人变为“巨型雪人”时，每天都可以在此领取1次雪人礼物哦。</t>
  </si>
  <si>
    <t>[效果]
1.右键点击使用；
2.随机获得一定数量的金刚经、钓鱼卡、讨伐令。</t>
  </si>
  <si>
    <t>[效果]
1.右键点击使用；
2.角色头顶获得“最帅男子”紫色特效状态，持续18天；
3.该状态下，角色攻击、防御、生命提升8%%。</t>
  </si>
  <si>
    <t>[效果]
1.右键点击使用；
2.角色头顶获得“白马男子”绿色特效状态，持续18天；
3.该状态下，角色攻击、防御、生命提升6%%。</t>
  </si>
  <si>
    <t>[效果]
1.右键点击使用；
2.角色头顶获得“风样男子”黄色特效状态，持续18天；
3.该状态下，角色攻击、防御、生命提升4%%。</t>
  </si>
  <si>
    <t>[效果]
1.右键点击使用；
2.角色头顶获得“最美女子”紫色特效状态，持续18天；
3.该状态下，角色攻击、防御、生命提升8%%。</t>
  </si>
  <si>
    <t>[效果]
1.右键点击使用；
2.角色头顶获得“魅力公主”绿色特效状态，持续18天；
3.该状态下，角色攻击、防御、生命提升6%%。</t>
  </si>
  <si>
    <t>[效果]
1.右键点击使用；
2.角色头顶获得“花样女子”黄色特效状态，持续18天；
3.该状态下，角色攻击、防御、生命提升4%%。</t>
  </si>
  <si>
    <t>[效果]
1.右键点击使用；
2.角色头顶获得“大众情人”蓝色特效状态，持续18天；
3.该状态下，角色攻击、防御、生命提升2%%。</t>
  </si>
  <si>
    <t>[效果]
1.右键点击使用；
2.随机获得1000至10000的赠点。</t>
  </si>
  <si>
    <t>[效果]
1.通过“邀请合并”获得的完整春联；
2.右键使用可获得大量角色经验奖励。</t>
  </si>
  <si>
    <t>[效果]使用后可以瞬间传送到三国战场</t>
  </si>
  <si>
    <t>[效果]使用后可以瞬间传送到真龙帝都</t>
  </si>
  <si>
    <t>[效果]随机获得绿色翼魂、绿色奇幻球、绿色指挥棒、6级骑魂礼盒、纹章宝石*80、重铸材料*2、3级合金材料*2、1000赠点券等道具中的1个。</t>
  </si>
  <si>
    <t>[效果]
1.右键点击使用；
2.角色头顶获得“一骑绝尘”蓝色特效状态，持续7天；
3.该状态下，角色攻击、防御、生命提升1%%。</t>
  </si>
  <si>
    <t>[效果]
1.右键点击使用；
2.角色头顶获得“大杀四方”黄色特效状态，持续7天；
3.该状态下，角色攻击、防御、生命提升3%%。</t>
  </si>
  <si>
    <t>[效果]
1.右键点击使用；
2.角色头顶获得“名扬四海”黄色特效状态，持续7天；
3.该状态下，角色攻击、防御、生命提升5%%。</t>
  </si>
  <si>
    <t>[效果]
1.右键点击使用；
2.角色头顶获得“独孤求败”紫色特效状态，持续7天；
3.该状态下，角色攻击、防御、生命提升8%%。</t>
  </si>
  <si>
    <t>[说明]
1.在宠物界面(快捷键“G”)里打开扭蛋机；
2.挑选需要的宠物进行扭蛋；</t>
  </si>
  <si>
    <t>[说明]
1.在宠物界面(快捷键“G”)里打开扭蛋机；
2.挑选需要的宠物进行扭蛋；
3.特殊节日宠物需要本币。</t>
  </si>
  <si>
    <t>[使用说明]
1.需“存入”私人森林中，才可发挥作用；
2.也可以从私人森林中“提取”用于交易。</t>
  </si>
  <si>
    <t>[效果]
1.右键点击使用；
2.可必然获得：复活盾（90分钟耐久）*1、狂暴药*1、安神药*1、国家烟花*3；
3.请注意背包剩余空间。</t>
  </si>
  <si>
    <t>[使用说明]
1.右键点击，对目标装备使用</t>
  </si>
  <si>
    <t>绑银</t>
    <phoneticPr fontId="3" type="noConversion"/>
  </si>
  <si>
    <t>[价值]每张可获得1绑银。</t>
    <phoneticPr fontId="3" type="noConversion"/>
  </si>
  <si>
    <t>[说明]右键点击使用后可获得100元宝</t>
  </si>
  <si>
    <t>[说明]右键点击使用后可获得1枚Q币</t>
  </si>
  <si>
    <t>[说明]可在“装备养成”界面将神兵属性附到本职业同等级的武器上。升级改造后神兵属性不保留。</t>
  </si>
  <si>
    <t>[说明]可在“装备幻化”界面将道具外形附到本职业的武器上。升级改造后幻化外形不保留。</t>
  </si>
  <si>
    <t>[描述]战士专用装备</t>
  </si>
  <si>
    <t>[描述]魔刃专用装备</t>
  </si>
  <si>
    <t>[描述]枪手专用装备</t>
  </si>
  <si>
    <t>[描述]魔炮专用装备</t>
  </si>
  <si>
    <t>[描述]术士专用装备</t>
  </si>
  <si>
    <t>[描述]牧师专用装备</t>
  </si>
  <si>
    <t>[掉落]杀死BOSS随机掉落对应BOSS等级阶段的装备</t>
  </si>
  <si>
    <t>[描述]酷酷的风衣，穿着不会冷</t>
  </si>
  <si>
    <t>[描述]蛇鳞状的质感，有型有款</t>
  </si>
  <si>
    <t>[描述]魔导士们穿的衣服，因为款式特殊，被大量仿制</t>
  </si>
  <si>
    <t>[描述]跳舞时穿，显得非常有魅力。</t>
  </si>
  <si>
    <t>[描述]光明信仰者穿着的衣服。</t>
  </si>
  <si>
    <t>[描述]漂亮的衣服</t>
  </si>
  <si>
    <t>[描述]漂亮的衣服
[附加]可镶嵌各种BOSS卡片提升属性,可在高级杂货商人处通过时装合成提高属性
[摘除]通过凤城或王城处装备改造商人的宝石摘除功能可摘除BOSS卡片</t>
  </si>
  <si>
    <t>[描述]战士的职业套装
[附加]镶嵌BOSS卡可提升属性,可在高级杂货商人处通过时装合成提高属性
[摘除]装备改造商人处宝石摘除功能可摘除BOSS卡片</t>
  </si>
  <si>
    <t>[描述]魔刃的职业套装
[附加]镶嵌BOSS卡可提升属性,可在高级杂货商人处通过时装合成提高属性
[摘除]装备改造商人处宝石摘除功能可摘除BOSS卡片</t>
  </si>
  <si>
    <t>[描述]枪手的职业套装
[附加]镶嵌BOSS卡可提升属性,可在高级杂货商人处通过时装合成提高属性
[摘除]装备改造商人处宝石摘除功能可摘除BOSS卡片</t>
  </si>
  <si>
    <t>[描述]魔炮的职业套装
[附加]镶嵌BOSS卡可提升属性,可在高级杂货商人处通过时装合成提高属性
[摘除]装备改造商人处宝石摘除功能可摘除BOSS卡片</t>
  </si>
  <si>
    <t>[描述]术士的职业套装
[附加]镶嵌BOSS卡可提升属性,可在高级杂货商人处通过时装合成提高属性
[摘除]装备改造商人处宝石摘除功能可摘除BOSS卡片</t>
  </si>
  <si>
    <t>[描述]漂亮的衣服
[附加]镶嵌BOSS卡可提升属性,可在高级杂货商人处通过时装合成提高属性
[摘除]通过装备改造商人处宝石摘除功能可摘除BOSS卡片</t>
  </si>
  <si>
    <t>[描述]战士专用装备
[附加]镶嵌BOSS卡可提升属性,可在高级杂货商人处通过时装合成提高属性
[摘除]装备改造商人处宝石摘除功能可摘除BOSS卡片</t>
  </si>
  <si>
    <t>[描述]魔刃专用装备
[附加]镶嵌BOSS卡可提升属性,可在高级杂货商人处通过时装合成提高属性
[摘除]装备改造商人处宝石摘除功能可摘除BOSS卡片</t>
  </si>
  <si>
    <t>[描述]枪手专用装备
[附加]镶嵌BOSS卡可提升属性,可在高级杂货商人处通过时装合成提高属性
[摘除]装备改造商人处宝石摘除功能可摘除BOSS卡片</t>
  </si>
  <si>
    <t>[描述]魔炮专用装备
[附加]镶嵌BOSS卡可提升属性,可在高级杂货商人处通过时装合成提高属性
[摘除]装备改造商人处宝石摘除功能可摘除BOSS卡片</t>
  </si>
  <si>
    <t>[描述]术士专用装备
[附加]镶嵌BOSS卡可提升属性,可在高级杂货商人处通过时装合成提高属性
[摘除]装备改造商人处宝石摘除功能可摘除BOSS卡片</t>
  </si>
  <si>
    <t>[描述]牧师专用装备
[附加]镶嵌BOSS卡可提升属性,可在高级杂货商人处通过时装合成提高属性
[摘除]装备改造商人处宝石摘除功能可摘除BOSS卡片</t>
  </si>
  <si>
    <t>[描述]战士的职业时装
[附加]镶嵌BOSS卡可提升属性,可在高级杂货商人处通过时装合成提高属性
[摘除]装备改造商人处宝石摘除功能可摘除BOSS卡片</t>
  </si>
  <si>
    <t>[描述]魔刃的职业时装
[附加]镶嵌BOSS卡可提升属性,可在高级杂货商人处通过时装合成提高属性
[摘除]装备改造商人处宝石摘除功能可摘除BOSS卡片</t>
  </si>
  <si>
    <t>[描述]枪手的职业时装
[附加]镶嵌BOSS卡可提升属性,可在高级杂货商人处通过时装合成提高属性
[摘除]装备改造商人处宝石摘除功能可摘除BOSS卡片</t>
  </si>
  <si>
    <t>[描述]魔炮的职业时装
[附加]可镶嵌各种BOSS卡片提升属性,可在高级杂货商人处通过时装合成提高属性
[摘除]通过凤城或王城处装备改造商人的宝石摘除功能可摘除BOSS卡片</t>
  </si>
  <si>
    <t>[描述]术士的职业时装
[附加]镶嵌BOSS卡可提升属性,可在高级杂货商人处通过时装合成提高属性
[摘除]装备改造商人处宝石摘除功能可摘除BOSS卡片</t>
  </si>
  <si>
    <t>[描述]牧师的职业时装
[附加]镶嵌BOSS卡可提升属性,可在高级杂货商人处通过时装合成提高属性
[摘除]装备改造商人处宝石摘除功能可摘除BOSS卡片</t>
  </si>
  <si>
    <t>[描述]蕾丝与雪纺制作，柔和轻软。适合少女们穿着。</t>
  </si>
  <si>
    <t>[描述]蛇鳞状的质感，既叛逆又诱惑。</t>
  </si>
  <si>
    <t>[描述]热情而性感的华贵礼服。</t>
  </si>
  <si>
    <t>[描述]跳舞穿着更显魅力</t>
  </si>
  <si>
    <t>[描述]万圣节绝版白色死神铠甲</t>
  </si>
  <si>
    <t>[描述]万圣节绝版蓝色死神铠甲
[附加]镶嵌BOSS卡可提升属性,可在高级杂货商人处通过时装合成提高属性
[摘除]装备改造商人处宝石摘除功能可摘除BOSS卡片</t>
  </si>
  <si>
    <t>[描述]万圣节绝版黄色死神铠甲
[附加]镶嵌BOSS卡可提升属性,可在高级杂货商人处通过时装合成提高属性
[摘除]装备改造商人处宝石摘除功能可摘除BOSS卡片</t>
  </si>
  <si>
    <t>[描述]万圣节绝版绿色死神铠甲
[附加]镶嵌BOSS卡可提升属性,可在高级杂货商人处通过时装合成提高属性
[摘除]装备改造商人处宝石摘除功能可摘除BOSS卡片</t>
  </si>
  <si>
    <t>[描述]万圣节绝版紫色死神铠甲
[附加]镶嵌BOSS卡可提升属性,可在高级杂货商人处通过时装合成提高属性
[摘除]装备改造商人处宝石摘除功能可摘除BOSS卡片</t>
  </si>
  <si>
    <t>[描述]大小姐穿的礼服，可参加各种社交场合
[附加]镶嵌BOSS卡可提升属性,可在高级杂货商人处通过时装合成提高属性
[摘除]装备改造商人处宝石摘除功能可摘除BOSS卡片</t>
  </si>
  <si>
    <t>[描述]大小姐穿的礼服，可参加各种社交场合
[附加]镶嵌BOSS卡可提升属性
[摘除]装备改造商人处宝石摘除功能可摘除BOSS卡片</t>
  </si>
  <si>
    <t>[描述]贵公子穿的礼服，可参加各种社交场合
[附加]镶嵌BOSS卡可提升属性,可在高级杂货商人处通过时装合成提高属性
[摘除]装备改造商人处宝石摘除功能可摘除BOSS卡片</t>
  </si>
  <si>
    <t>[描述]贵公子穿的礼服，可参加各种社交场合
[附加]镶嵌BOSS卡可提升属性
[摘除]装备改造商人处宝石摘除功能可摘除BOSS卡片</t>
  </si>
  <si>
    <t>[描述]宫廷小丑们表演时穿的服装，古怪精灵
[附加]镶嵌BOSS卡可提升属性,可在高级杂货商人处通过时装合成提高属性
[摘除]装备改造商人处宝石摘除功能可摘除BOSS卡片</t>
  </si>
  <si>
    <t>[描述]只有成年高贵的女性可以穿戴的礼服，面料是蓝色天蚕丝
[附加]镶嵌BOSS卡可提升属性,可在高级杂货商人处通过时装合成提高属性
[摘除]装备改造商人处宝石摘除功能可摘除BOSS卡片</t>
  </si>
  <si>
    <t>[描述]只有成年高贵的女性可以穿戴的礼服，面料是粉色玫瑰棉
[附加]镶嵌BOSS卡可提升属性,可在高级杂货商人处通过时装合成提高属性
[摘除]装备改造商人处宝石摘除功能可摘除BOSS卡片</t>
  </si>
  <si>
    <t>[描述]只有成年高贵的女性可以穿戴的礼服，面料是白色极东羊毛
[附加]镶嵌BOSS卡可提升属性,可在高级杂货商人处通过时装合成提高属性
[摘除]装备改造商人处宝石摘除功能可摘除BOSS卡片</t>
  </si>
  <si>
    <t>[描述]如火焰般耀眼的红色，传说是东方某地舞蹈家的服装
[附加]镶嵌BOSS卡可提升属性,可在高级杂货商人处通过时装合成提高属性
[摘除]装备改造商人处宝石摘除功能可摘除BOSS卡片</t>
  </si>
  <si>
    <t>[描述]在妖冶寒冬中熠熠生辉的黑色火焰，传说是东方某地舞蹈家的服装
[附加]镶嵌BOSS卡可提升属性,可在高级杂货商人处通过时装合成提高属性
[摘除]装备改造商人处宝石摘除功能可摘除BOSS卡片</t>
  </si>
  <si>
    <t>[描述]被光明神教追杀的魔女们，最爱的服饰。装满了武器，还能突显那曼妙身姿。银色的风格神圣而妖娆
[附加]镶嵌BOSS卡可提升属性,可在高级杂货商人处通过时装合成提高属性
[摘除]装备改造商人处宝石摘除功能可摘除BOSS卡片</t>
  </si>
  <si>
    <t>[描述]被光明神教追杀的魔女们，最爱的服饰。装满了武器，还能突显那曼妙身姿。黑色的风格邪恶而端庄
[附加]镶嵌BOSS卡可提升属性,可在高级杂货商人处通过时装合成提高属性
[摘除]装备改造商人处宝石摘除功能可摘除BOSS卡片</t>
  </si>
  <si>
    <t>[描述]传说中的冒险王所穿着的衣服，充满力量。只是很少有人知道，冒险王是个女人。
[附加]镶嵌BOSS卡可提升属性,可在高级杂货商人处通过时装合成提高属性
[摘除]装备改造商人处宝石摘除功能可摘除BOSS卡片</t>
  </si>
  <si>
    <t>[描述]黑色的风衣，助你融入黑色的夜空，寻找属于自己的传说
[附加]镶嵌BOSS卡可提升属性,可在高级杂货商人处通过时装合成提高属性
[摘除]装备改造商人处宝石摘除功能可摘除BOSS卡片</t>
  </si>
  <si>
    <t>[描述]古典主义刺客们喜欢的时装。也许曾经是隐匿人群的利器，而如今却是马路中最醒目的标记。耀眼的不是服装，是对时代的记忆
[附加]镶嵌BOSS卡可提升属性,可在高级杂货商人处通过时装合成提高属性
[摘除]装备改造商人处宝石摘除功能可摘除BOSS卡片</t>
  </si>
  <si>
    <t>[描述]超越当前科技极久的服装，充满了细腻的质感和韧性。谁也不知道是哪里来的，却都明白，这是件为杀手准备的服装。
[附加]镶嵌BOSS卡可提升属性,可在高级杂货商人处通过时装合成提高属性
[摘除]装备改造商人处宝石摘除功能可摘除BOSS卡片</t>
  </si>
  <si>
    <t>[描述]超越当前科技极久的服装，充满了细腻的质感和韧性。谁也不知道是那里来的，却都明白，这是件为杀手准备的服装。
[附加]镶嵌BOSS卡可提升属性,可在高级杂货商人处通过时装合成提高属性
[摘除]装备改造商人处宝石摘除功能可摘除BOSS卡片</t>
  </si>
  <si>
    <t>[描述]不羁的格斗家，不羁的灵魂。在动乱时代里，他极致地追组力量。他是空手格斗的神。偶尔，穿着短袖的服装彰显自己的肌肉。
[附加]镶嵌BOSS卡可提升属性,可在高级杂货商人处通过时装合成提高属性
[摘除]装备改造商人处宝石摘除功能可摘除BOSS卡片</t>
  </si>
  <si>
    <t>[描述]不羁的格斗家，不羁的灵魂。在动乱时代里，他极致地追组力量。他是空手格斗的神。偶尔，穿着长袖的服装突显自己的拉风雄姿
[附加]镶嵌BOSS卡可提升属性,可在高级杂货商人处通过时装合成提高属性
[摘除]装备改造商人处宝石摘除功能可摘除BOSS卡片</t>
  </si>
  <si>
    <t>[描述]上古历史中活跃的某个诗人，他来往地狱人间，他看穿人情冷暖，他尝遍天雷地火。他叫但丁，他让鬼神都为之哭泣。他早已不在人间，可那身拉风的红袍却被传承了下来
[附加]镶嵌BOSS卡可提升属性,可在高级杂货商人处通过时装合成提高属性
[摘除]装备改造商人处宝石摘除功能可摘除BOSS卡片</t>
  </si>
  <si>
    <t>[描述]喜气洋洋的春节时装，典雅中不失性感，金纹的镶边预示着龙年祥运！
[附加]镶嵌BOSS卡可提升属性,可在高级杂货商人处通过时装合成提高属性
[摘除]装备改造商人处宝石摘除功能可摘除BOSS卡片</t>
  </si>
  <si>
    <t>[描述]喜气洋洋的春节时装，富贵中不失亲和，金纹的镶边预示着龙年祥运！
[附加]镶嵌BOSS卡可提升属性,可在高级杂货商人处通过时装合成提高属性
[摘除]装备改造商人处宝石摘除功能可摘除BOSS卡片</t>
  </si>
  <si>
    <t>[描述]我爱你，不因你是怎样的人，而因我喜欢与你在一起的时光，向往透过你肩膀看到的那片风景……
[附加]镶嵌BOSS卡可提升属性,可在高级杂货商人处通过时装合成提高属性
[摘除]装备改造商人处宝石摘除功能可摘除BOSS卡片</t>
  </si>
  <si>
    <t>[描述]对于世界而言，你是一个人；但是对于某个人，你是她的整个世界。
[附加]镶嵌BOSS卡可提升属性,可在高级杂货商人处通过时装合成提高属性
[摘除]装备改造商人处宝石摘除功能可摘除BOSS卡片</t>
  </si>
  <si>
    <t>[描述]蕾丝与雪纺制作，柔和轻软。
[附加]镶嵌BOSS卡可提升属性,可在高级杂货商人处通过时装合成提高属性
[摘除]装备改造商人处宝石摘除功能可摘除BOSS卡片</t>
  </si>
  <si>
    <t>[描述]蛇鳞状的质感，既叛逆又诱惑。
[附加]镶嵌BOSS卡可提升属性,可在高级杂货商人处通过时装合成提高属性
[摘除]装备改造商人处宝石摘除功能可摘除BOSS卡片</t>
  </si>
  <si>
    <t>[描述]光明信仰者穿着的衣服。
[附加]镶嵌BOSS卡可提升属性,可在高级杂货商人处通过时装合成提高属性
[摘除]装备改造商人处宝石摘除功能可摘除BOSS卡片</t>
  </si>
  <si>
    <t>[描述]跳舞时穿，显得非常有魅力。
[附加]镶嵌BOSS卡可提升属性,可在高级杂货商人处通过时装合成提高属性
[摘除]装备改造商人处宝石摘除功能可摘除BOSS卡片</t>
  </si>
  <si>
    <t>[描述]热情而性感的华贵礼服。
[附加]镶嵌BOSS卡可提升属性,可在高级杂货商人处通过时装合成提高属性
[摘除]装备改造商人处宝石摘除功能可摘除BOSS卡片</t>
  </si>
  <si>
    <t>[描述]酷酷的风衣，穿着不会冷。
[附加]镶嵌BOSS卡可提升属性,可在高级杂货商人处通过时装合成提高属性
[摘除]装备改造商人处宝石摘除功能可摘除BOSS卡片</t>
  </si>
  <si>
    <t>[描述]蛇鳞状的质感，有型有款。
[附加]镶嵌BOSS卡可提升属性,可在高级杂货商人处通过时装合成提高属性
[摘除]装备改造商人处宝石摘除功能可摘除BOSS卡片</t>
  </si>
  <si>
    <t>[描述]魔导士们穿的衣服，因为款式特殊，被大量仿制。
[附加]镶嵌BOSS卡可提升属性,可在高级杂货商人处通过时装合成提高属性
[摘除]装备改造商人处宝石摘除功能可摘除BOSS卡片</t>
  </si>
  <si>
    <t>[描述]神之守护帮会的帮会服，是实力与荣耀的象征
[附加]镶嵌BOSS卡可提升属性,可在高级杂货商人处通过时装合成提高属性
[摘除]装备改造商人处宝石摘除功能可摘除BOSS卡片</t>
  </si>
  <si>
    <t>[描述]公主的戎装，战场的舞者。
[附加]镶嵌BOSS卡可提升属性,可在高级杂货商人处通过时装合成提高属性
[摘除]装备改造商人处宝石摘除功能可摘除BOSS卡片</t>
  </si>
  <si>
    <t>[描述]王子的战甲，孤傲的王者。
[附加]镶嵌BOSS卡可提升属性,可在高级杂货商人处通过时装合成提高属性
[摘除]装备改造商人处宝石摘除功能可摘除BOSS卡片</t>
  </si>
  <si>
    <t>[描述]中国队乒乓球服。
[附加]镶嵌BOSS卡可提升属性,可在高级杂货商人处通过时装合成提高属性
[摘除]装备改造商人处宝石摘除功能可摘除BOSS卡片</t>
  </si>
  <si>
    <t>[描述]中国队奥运入场服。
[附加]镶嵌BOSS卡可提升属性,可在高级杂货商人处通过时装合成提高属性
[摘除]装备改造商人处宝石摘除功能可摘除BOSS卡片</t>
  </si>
  <si>
    <t>[描述]纤云弄巧，飞星传恨，银河迢迢暗渡。
[附加]镶嵌BOSS卡可提升属性,可在高级杂货商人处通过时装合成提高属性
[摘除]装备改造商人处宝石摘除功能可摘除BOSS卡片</t>
  </si>
  <si>
    <t>[描述]帝都战攻方帮会服</t>
  </si>
  <si>
    <t>[描述]帝都战守方帮会服</t>
  </si>
  <si>
    <t>[描述]守护射手座的黄金圣斗士，才能具备的传承。
[附加]镶嵌BOSS卡可提升属性,可在高级杂货商人处通过时装合成提高属性
[摘除]装备改造商人处宝石摘除功能可摘除BOSS卡片</t>
  </si>
  <si>
    <t>[描述]守护天平座的黄金圣斗士，才能具备的传承。
[附加]镶嵌BOSS卡可提升属性,可在高级杂货商人处通过时装合成提高属性
[摘除]装备改造商人处宝石摘除功能可摘除BOSS卡片</t>
  </si>
  <si>
    <t>[描述]欢乐暖冬，缤纷圣诞，与你一起品味时光的回旋。
[附加]镶嵌BOSS卡可提升属性,可在高级杂货商人处通过时装合成提高属性
[摘除]装备改造商人处宝石摘除功能可摘除BOSS卡片</t>
  </si>
  <si>
    <t>[描述]新手时装，拥有诸神庇护的力量，来自虚空不可知的地方</t>
  </si>
  <si>
    <t>[描述]新手时装，拥有诛杀邪神惩罚恶鬼的力量，来自虚空不可知的地方</t>
  </si>
  <si>
    <t>[描述]漂亮威武的翅膀</t>
  </si>
  <si>
    <t>[描述]再坚强的男人也敌不过心爱之人的一滴眼泪，所以请竭尽全力守护她，不要让她哭泣。</t>
  </si>
  <si>
    <t>[描述]被爱固然幸福，但是学会去爱，便能获得更大的幸福，给爱你的人一个深情的吻吧^_^</t>
  </si>
  <si>
    <t>[描述]漂亮的羽翼，是实力的象征。</t>
  </si>
  <si>
    <t>[描述]记录着对应品质羽翼外观的幻化道具。</t>
  </si>
  <si>
    <t>[描述]记录着对应羽翼外观的幻化道具。</t>
  </si>
  <si>
    <t>[描述]漂亮闪耀的大翅膀</t>
  </si>
  <si>
    <t>[描述]漂亮优雅的大翅膀</t>
  </si>
  <si>
    <t>[描述]漂亮优雅的羽翼。</t>
  </si>
  <si>
    <t>[描述]
1.本羽翼不可进行强化操作；
2.是陪伴新手期的礼物，61级之后将无法使用；
3.角色61级时，完成对应任务，将获得可以持续培育的职业羽翼。</t>
  </si>
  <si>
    <t>[描述]漂亮火箭熊羽翼。</t>
  </si>
  <si>
    <t>[描述]男性的面容</t>
  </si>
  <si>
    <t>[描述]女性的面容</t>
  </si>
  <si>
    <t>[描述]男性的发型</t>
  </si>
  <si>
    <t>[描述]女性的发型</t>
  </si>
  <si>
    <t>[说明]生产所得道具可提升角色40点物理攻击力，品质越高效果越强
[附加]在“生活技能制作商人”处可进行生活制造操作</t>
  </si>
  <si>
    <t>[说明]生产所得道具可提升角色80点物理攻击力，品质越高效果越强
[附加]在“生活技能制作商人”处可进行生活制造操作</t>
  </si>
  <si>
    <t>[说明]生产所得道具可提升角色120点物理攻击力,品质越高效果越强
[附加]在“生活技能制作商人”处可进行生活制造操作</t>
  </si>
  <si>
    <t>[说明]生产所得道具可提升角色180点物理攻击力,品质越高效果越强
[附加]在“生活技能制作商人”处可进行生活制造操作</t>
  </si>
  <si>
    <t>[说明]生产所得道具可提升角色240点物理攻击力,品质越高效果越强
[附加]在“生活技能制作商人”处可进行生活制造操作</t>
  </si>
  <si>
    <t>[说明]生产所得道具可提升角色300点物理攻击力,品质越高效果越强
[附加]在“生活技能制作商人”处可进行生活制造操作</t>
  </si>
  <si>
    <t>[说明]生产所得道具可提升角色350点物理攻击力,品质越高效果越强
[附加]在“生活技能制作商人”处可进行生活制造操作</t>
  </si>
  <si>
    <t>[说明]生产所得道具可提升角色400点物理攻击力,品质越高效果越强
[附加]在“生活技能制作商人”处可进行生活制造操作</t>
  </si>
  <si>
    <t>[说明]生产所得道具可提升角色40点魔法攻击力,品质越高效果越强
[附加]在“生活技能制作商人”处可进行生活制造操作</t>
  </si>
  <si>
    <t>[说明]生产所得道具可提升角色80点魔法攻击力,品质越高效果越强
[附加]在“生活技能制作商人”处可进行生活制造操作</t>
  </si>
  <si>
    <t>[说明]生产所得道具可提升角色120点魔法攻击力,品质越高效果越强
[附加]在“生活技能制作商人”处可进行生活制造操作</t>
  </si>
  <si>
    <t>[说明]生产所得道具可提升角色180点魔法攻击力，品质越高效果越强
[附加]在“生活技能制作商人”处可进行生活制造操作</t>
  </si>
  <si>
    <t>[说明]生产所得道具可提升角色240点魔法攻击力，品质越高效果越强
[附加]在“生活技能制作商人”处可进行生活制造操作</t>
  </si>
  <si>
    <t>[说明]生产所得道具可提升角色300点魔法攻击力，品质越高效果越强
[附加]在“生活技能制作商人”处可进行生活制造操作</t>
  </si>
  <si>
    <t>[说明]生产所得道具可提升角色350点魔法攻击力，品质越高效果越强
[附加]在“生活技能制作商人”处可进行生活制造操作</t>
  </si>
  <si>
    <t>[说明]生产所得道具可提升角色400点魔法攻击力，品质越高效果越强
[附加]在“生活技能制作商人”处可进行生活制造操作</t>
  </si>
  <si>
    <t>[说明]生产所得道具可提升角色40点物理防御力，品质越高效果越强
[附加]在“生活技能制作商人”处可进行生活制造操作</t>
  </si>
  <si>
    <t>[说明]生产所得道具可提升角色80点物理防御力，品质越高效果越强
[附加]在“生活技能制作商人”处可进行生活制造操作</t>
  </si>
  <si>
    <t>[说明]生产所得道具可提升角色120点物理防御力，品质越高效果越强
[附加]在“生活技能制作商人”处可进行生活制造操作</t>
  </si>
  <si>
    <t>[说明]生产所得道具可提升角色180点物理防御力，品质越高效果越强
[附加]在“生活技能制作商人”处可进行生活制造操作</t>
  </si>
  <si>
    <t>[说明]生产所得道具可提升角色240点物理防御力，品质越高效果越强
[附加]在“生活技能制作商人”处可进行生活制造操作</t>
  </si>
  <si>
    <t>[说明]生产所得道具可提升角色300点物理防御力，品质越高效果越强
[附加]在“生活技能制作商人”处可进行生活制造操作</t>
  </si>
  <si>
    <t>[说明]生产所得道具可提升角色350点物理防御力，品质越高效果越强
[附加]在“生活技能制作商人”处可进行生活制造操作</t>
  </si>
  <si>
    <t>[说明]生产所得道具可提升角色400点物理防御力，品质越高效果越强
[附加]在“生活技能制作商人”处可进行生活制造操作</t>
  </si>
  <si>
    <t>[说明]生产所得道具可提升角色40点魔法防御力，品质越高效果越强
[附加]在“生活技能制作商人”处可进行生活制造操作</t>
  </si>
  <si>
    <t>[说明]生产所得道具可提升角色80点魔法防御力，品质越高效果越强
[附加]在“生活技能制作商人”处可进行生活制造操作</t>
  </si>
  <si>
    <t>[说明]生产所得道具可提升角色120点魔法防御力，品质越高效果越强
[附加]在“生活技能制作商人”处可进行生活制造操作</t>
  </si>
  <si>
    <t>[说明]生产所得道具可提升角色180点魔法防御力，品质越高效果越强
[附加]在“生活技能制作商人”处可进行生活制造操作</t>
  </si>
  <si>
    <t>[说明]生产所得道具可提升角色240点魔法防御力，品质越高效果越强
[附加]在“生活技能制作商人”处可进行生活制造操作</t>
  </si>
  <si>
    <t>[说明]生产所得道具可提升角色300点魔法防御力，品质越高效果越强
[附加]在“生活技能制作商人”处可进行生活制造操作</t>
  </si>
  <si>
    <t>[说明]生产所得道具可提升角色350点魔法防御力，品质越高效果越强
[附加]在“生活技能制作商人”处可进行生活制造操作</t>
  </si>
  <si>
    <t>[说明]生产所得道具可提升角色400点魔法防御力，品质越高效果越强
[附加]在“生活技能制作商人”处可进行生活制造操作</t>
  </si>
  <si>
    <t>[说明]生产所得道具可提升角色250点生命值上限，品质越高效果越强
[附加]在“生活技能制作商人”处可进行生活制造操作</t>
  </si>
  <si>
    <t>[说明]生产所得道具可提升角色400点生命值上限，品质越高效果越强
[附加]在“生活技能制作商人”处可进行生活制造操作</t>
  </si>
  <si>
    <t>[说明]生产所得道具可提升角色600点生命值上限，品质越高效果越强
[附加]在“生活技能制作商人”处可进行生活制造操作</t>
  </si>
  <si>
    <t>[说明]生产所得道具可提升角色900点生命值上限，品质越高效果越强
[附加]在“生活技能制作商人”处可进行生活制造操作</t>
  </si>
  <si>
    <t>[说明]生产所得道具可提升角色1200点生命值上限，品质越高效果越强
[附加]在“生活技能制作商人”处可进行生活制造操作</t>
  </si>
  <si>
    <t>[说明]生产所得道具可提升角色1500点生命值上限，品质越高效果越强
[附加]在“生活技能制作商人”处可进行生活制造操作</t>
  </si>
  <si>
    <t>[说明]生产所得道具可提升角色1750点生命值上限，品质越高效果越强
[附加]在“生活技能制作商人”处可进行生活制造操作</t>
  </si>
  <si>
    <t>[说明]生产所得道具可提升角色2000点生命值上限，品质越高效果越强
[附加]在“生活技能制作商人”处可进行生活制造操作</t>
  </si>
  <si>
    <t>[说明]记录神器的图纸，在“生活技能制作商人”处可进行神器合成。</t>
  </si>
  <si>
    <t>[描述]生活技能炼金秘术制造的魔导器
[消耗]不可修理，耐久为0时消失</t>
  </si>
  <si>
    <t>[描述]藏宝图挖宝所得图纸制作获得
[消耗]不可修理，耐久为0时消失</t>
  </si>
  <si>
    <t>[描述]婚礼赠送的超级魔导器</t>
  </si>
  <si>
    <t>[描述]削铁如泥，可切糕</t>
  </si>
  <si>
    <t>[描述]帝梦险境决赛第二名队伍奖励
[消耗]不可修理，耐久为0时消失</t>
  </si>
  <si>
    <t>[描述]帝梦险境决赛第三名队伍奖励
[消耗]不可修理，耐久为0时消失</t>
  </si>
  <si>
    <t>[描述]帝梦险境决赛第四名队伍奖励
[消耗]不可修理，耐久为0时消失</t>
  </si>
  <si>
    <t>[描述]帝梦险境决赛第五名队伍奖励
[消耗]不可修理，耐久为0时消失</t>
  </si>
  <si>
    <t>[描述]帝梦险境试炼宝箱纪念奖励
[消耗]不可修理，耐久为0时消失</t>
  </si>
  <si>
    <t>[描述]帝梦险境决赛第一名队伍奖励
[消耗]不可修理，耐久为0时消失</t>
  </si>
  <si>
    <t>[描述]商店不销售，生活技能可制</t>
  </si>
  <si>
    <t>[描述]可在补给品商人或随身商店购买。</t>
  </si>
  <si>
    <t>[描述]使用后拥有三国战魂特权会员30天</t>
  </si>
  <si>
    <t>[描述]使用后拥有三国战魂特权会员7天</t>
  </si>
  <si>
    <t>[描述]给予帝梦险境优胜者的称号</t>
  </si>
  <si>
    <t>[描述]使用后可激活聊天框彩聊功能</t>
  </si>
  <si>
    <t>[描述]讨伐逆贼时的意外收获，可提升小队杀怪效率。</t>
  </si>
  <si>
    <t>[描述]宠物寄养的许可证书</t>
  </si>
  <si>
    <t>[描述]使用后拥有VIP1会员</t>
  </si>
  <si>
    <t>[描述]使用后拥有VIP2会员</t>
  </si>
  <si>
    <t>[描述]使用后拥有VIP3会员</t>
  </si>
  <si>
    <t>[描述]使用后拥有VIP4会员</t>
  </si>
  <si>
    <t>[描述]官渡乱战活动积分兑换的神奇果实。</t>
  </si>
  <si>
    <t>[描述]拥有此卡可免费进行世纪婚礼</t>
  </si>
  <si>
    <t>[描述]给予完成“（43级）征服巨象（难）”的玩家特殊称号</t>
  </si>
  <si>
    <t>[描述]给予完成“（47级）猎熊者（难）”的玩家特殊称号</t>
  </si>
  <si>
    <t>[描述]给予完成“（56级）蝎子王（难）”的玩家特殊称号</t>
  </si>
  <si>
    <t>[描述]给予完成“（59级）猎人王（难）”的玩家特殊称号</t>
  </si>
  <si>
    <t>[描述]给予完成“（61级）钓鱼大师”任务的玩家特殊称号</t>
  </si>
  <si>
    <t>[描述]参与过上一次封测，且等级达到60级的玩家，可获得该荣誉称号</t>
  </si>
  <si>
    <t>[描述]参与过上一次封测，且等级达到70级的玩家，可获得该荣誉称号</t>
  </si>
  <si>
    <t>[描述]给予机智问答中获得杰出表现的玩家特殊称号！</t>
  </si>
  <si>
    <t>[描述]在结婚时选择裸婚获取。</t>
  </si>
  <si>
    <t>[描述]在结婚时选择“豪华婚礼”获取。</t>
  </si>
  <si>
    <t>[描述]在结婚时选择“皇室婚礼”获取。</t>
  </si>
  <si>
    <t>[描述]在结婚时选择“世纪婚礼”获取。</t>
  </si>
  <si>
    <t>[描述]维持稳定的婚姻达到1天，可得。</t>
  </si>
  <si>
    <t>[描述]维持稳定的婚姻达到7天，可得。</t>
  </si>
  <si>
    <t>[描述]维持稳定的婚姻达到20天，可得。</t>
  </si>
  <si>
    <t>[描述]维持稳定的婚姻达到60天，可得。</t>
  </si>
  <si>
    <t>[描述]维持稳定的婚姻达到120天，可得。</t>
  </si>
  <si>
    <t>[描述]维持稳定的婚姻达到365天，可得。</t>
  </si>
  <si>
    <t>[描述]维持稳定的婚姻达到730天，可得。</t>
  </si>
  <si>
    <t>[描述]将自己收到的15张明信片在凤城或王城的圣诞老人处兑换获得。</t>
  </si>
  <si>
    <t>[描述]支付宝金账户用户65级礼包开启后获取。</t>
  </si>
  <si>
    <t>[描述]嗜血杀戮的人，战争中的神。他们沐浴在腥风血雨之中，他们是最铁血的帮会魂。</t>
  </si>
  <si>
    <t>[描述]请记得帮助别人传递思念的快乐哦！</t>
  </si>
  <si>
    <t>[描述]活动期间与塔布里斯翻牌比大小，赢后有概率获得。</t>
  </si>
  <si>
    <t>[描述]收集999张“被整蛊的证明”可去塔布里斯的宝物箱处兑换本称号。</t>
  </si>
  <si>
    <t>[描述]收集88张“永不言败”申明可去旅行商人处兑换本称号。</t>
  </si>
  <si>
    <t>[描述]记录了“真爱大使”称号的卷轴</t>
  </si>
  <si>
    <t>[描述]记录了“维多利亚之星”称号的卷轴</t>
  </si>
  <si>
    <t>[描述]记录了“兰德萨斯之光”称号的卷轴</t>
  </si>
  <si>
    <t>[描述]记录了“飞星传恨”称号的卷轴</t>
  </si>
  <si>
    <t>[描述]记录了“纤云弄巧”称号的卷轴</t>
  </si>
  <si>
    <t>[描述]记录“终于完成所有成就！”称号的卷轴</t>
  </si>
  <si>
    <t>[描述]诛杀女武神的信物</t>
  </si>
  <si>
    <t>[描述]诛杀帝皇雕像的信物</t>
  </si>
  <si>
    <t>[描述]抢回马车的信物</t>
  </si>
  <si>
    <t>[描述]记录了“好好学习，天天向上！”称号的卷轴</t>
  </si>
  <si>
    <t>[描述]记录了“塔布里斯的贵宾”称号的卷轴</t>
  </si>
  <si>
    <t>[描述]记录了“不给糖果就捣乱”称号的卷轴</t>
  </si>
  <si>
    <t>[描述]记录了“跨区国战英雄”称号的卷轴。</t>
  </si>
  <si>
    <t>[描述]血战第1名获得</t>
  </si>
  <si>
    <t>[描述]国战胜利一方击杀玩家最多的玩家可获得</t>
  </si>
  <si>
    <t>[描述]国战中击破霸者雕像的玩家可获得</t>
  </si>
  <si>
    <t>[描述]进入游戏即可获得</t>
  </si>
  <si>
    <t>[描述]每周日晚21:00分，巅峰战斗力第2-5名的角色可获得</t>
  </si>
  <si>
    <t>[描述]每周日晚21:00分，答题榜第1名的角色可获得</t>
  </si>
  <si>
    <t>[描述]每周日晚21:00分，骰子榜第1名的角色可获得</t>
  </si>
  <si>
    <t>[描述]每周日晚21:00分，绅士魅力榜第1名的角色可获得</t>
  </si>
  <si>
    <t>[描述]每周日晚21:00分，财富榜第1名的角色可获得</t>
  </si>
  <si>
    <t>[描述]每周日晚21:00分，击鼓传花榜第1名的角色可获得</t>
  </si>
  <si>
    <t>[描述]每周日晚21:00分，蜀国战力榜第1的角色可获得</t>
  </si>
  <si>
    <t>[描述]每周日晚21:00分，吴国战力榜第1的角色可获得</t>
  </si>
  <si>
    <t>[描述]每周日晚21:00分，魏国战力榜第1的角色可获得</t>
  </si>
  <si>
    <t>[描述]每周日晚21:00分，偷菜榜第1的角色可获得</t>
  </si>
  <si>
    <t>[描述]每周日晚21:00分，声望榜第1名的角色可获得</t>
  </si>
  <si>
    <t>[描述]每周日晚21:00分，淑女魅力榜第1名的角色可获得</t>
  </si>
  <si>
    <t>[描述]每周日晚21:00分，周连杀榜第1名的角色可获得</t>
  </si>
  <si>
    <t>[描述]每周日晚21:00分，巅峰战力榜第1名的角色可获得</t>
  </si>
  <si>
    <t>[描述]每周日晚21:00分，巅峰战力榜第6-50名的角色可获得</t>
  </si>
  <si>
    <t>[描述]每周日晚21:00分，狂飙榜第1名的角色可获得</t>
  </si>
  <si>
    <t>[描述]开启锋芒毕露礼包后获得</t>
  </si>
  <si>
    <t>[描述]开启万人敬仰礼包后获得</t>
  </si>
  <si>
    <t>[描述]开启天人至尊礼包后获得</t>
  </si>
  <si>
    <t>[描述]可以改变职业的一本书</t>
  </si>
  <si>
    <t>[描述]很有用的一本书</t>
  </si>
  <si>
    <t>[描述]一旦拥有，还有什么不能做的么？</t>
  </si>
  <si>
    <t>[描述]一旦拥有，还有哪里不能去的么？</t>
  </si>
  <si>
    <t>[描述]信谁不如信己，危险时必备</t>
  </si>
  <si>
    <t>[描述]可以转换斗气攻击的一本书</t>
  </si>
  <si>
    <t>[描述]可以转换斗气防御的一本书</t>
  </si>
  <si>
    <t>[描述]能够给人带来运气的石头
[等级]适用于60级以内的装备。
适用于矿石、药材、金刚经、钓鱼卡、讨伐令、通行证、血精石、宝石溶剂的合成。</t>
  </si>
  <si>
    <t>[描述]能够给人带来运气的石头
包含幸运宝石的功能，还适用于金刚钻、镶嵌宝石的合成。</t>
  </si>
  <si>
    <t>[描述]能够给人带来运气的石头
[等级]适用于所有等级装备。
包含幸运宝石（中）的功能，还适用于超金刚钻、高级镶嵌宝石的合成。</t>
  </si>
  <si>
    <t>[描述]相关操作需在“装备改造商人”处进行</t>
  </si>
  <si>
    <t>[描述]相关操作需在“装备改造商人”处进行
[等级]适用于101级以上的装备</t>
  </si>
  <si>
    <t>[描述]修改已打孔洞颜色的材料
[附加]可在“装备改造商人”处，进行修改孔洞颜色操作
[等级]适用于1-150级的装备</t>
  </si>
  <si>
    <t>[描述]修改孔的颜色的材料
[附加]可在“装备改造商人”处，进行修改孔洞颜色操作
[等级]适用于101级以上的装备</t>
  </si>
  <si>
    <t>[描述]被神祝福过的特效药</t>
  </si>
  <si>
    <t>[描述]小幅度回复血量的特效药
[合成]可合成为更多次数更大用量的生命精华。</t>
  </si>
  <si>
    <t>[描述]回复血量的特效药
[合成]可合成为更多次数更大用量的生命精华。</t>
  </si>
  <si>
    <t>[描述]大幅度回复血量的特效药
[合成]可合成为更多次数更大用量的生命精华。</t>
  </si>
  <si>
    <t>[描述]超大幅度回复血量的特效药，这是被神祝福过的特效药，有起死人肉白骨之效。
[合成]不可合成更高等级药剂。</t>
  </si>
  <si>
    <t>[描述]小幅度回复血量的高级特效药
[合成]可合成为更多次数更大用量的生命精华。</t>
  </si>
  <si>
    <t>[描述]回复血量的高级特效药
[合成]可合成为更多次数更大用量的生命精华。</t>
  </si>
  <si>
    <t>[描述]大幅度回复血量的高级特效药
[合成]可合成为更多次数更大用量的生命精华。</t>
  </si>
  <si>
    <t>[描述]超大幅度回复血量的高级特效药，这是被神祝福过的特效药，有起死人肉白骨之效。
[合成]可合成为更多次数更大用量的生命精华。</t>
  </si>
  <si>
    <t>[描述]超出常规回复血量的高级特效药，这是被神祝福过的特效药，有起死人肉白骨之效。
[合成]不可合成更高等级药剂。</t>
  </si>
  <si>
    <t>[描述]道具绑定后不可交易、不再掉落</t>
  </si>
  <si>
    <t>[描述]重修加点，体验不一样的感觉</t>
  </si>
  <si>
    <t>[描述]小幅提升打怪效率的药剂
[合成]可合成为更高效率的经验药剂</t>
  </si>
  <si>
    <t>[描述]提升打怪效率的药剂
[合成]可合成为更高效率的经验药剂</t>
  </si>
  <si>
    <t>[描述]大幅提升打怪效率的药剂。
[合成]可合成为更高效率的经验药剂</t>
  </si>
  <si>
    <t>[描述]超大幅提升打怪效率的药剂，用了你就知道
[合成]不可合成更高效率的经验药剂</t>
  </si>
  <si>
    <t>[描述]战斗中能起决定性作用的神秘药剂</t>
  </si>
  <si>
    <t>[描述]提高当前组队所有成员的攻击力</t>
  </si>
  <si>
    <t>[描述]提高当前组队所有成员的防御力</t>
  </si>
  <si>
    <t>[描述]提高当前组队所有成员的生命值上限</t>
  </si>
  <si>
    <t>[描述]使用完美升级宝石，装备强化成功几率高
[等级]适用于1-60级的装备</t>
  </si>
  <si>
    <t>[描述]使用中级完美升级宝石，装备强化成功几率高
[等级]适用于61级及以上的装备</t>
  </si>
  <si>
    <t>[描述]使用高级完美升级宝石，装备强化成功几率高
[等级]适用于101级以上的装备</t>
  </si>
  <si>
    <t>[描述]可以将装备上的星星转移到其他装备上。
[使用方法]对8星及8星以上的装备使用，将星星转移到星星合金中，然后使用星星合金将星数转移到相近等级的装备上。</t>
  </si>
  <si>
    <t>[描述]能够给人带来运气的石头
[等级]适用于60级以内的装备</t>
  </si>
  <si>
    <t>[描述]能够给人带来运气的石头</t>
  </si>
  <si>
    <t>[描述]能够给人带来运气的石头
[等级]适用于101级以上装备</t>
  </si>
  <si>
    <t>[描述]改变命运的骰子</t>
  </si>
  <si>
    <t>[描述]用于在“装备改造商人”处，摘取已镶嵌到装备上的1级宝石
[说明]“装备改造商人”处通过材料合成获得宝石溶剂·二</t>
  </si>
  <si>
    <t>[描述]用于在“装备改造商人”处，摘取已镶嵌到装备上的2级宝石
[说明]“装备改造商人”处通过材料合成获得宝石溶剂·三</t>
  </si>
  <si>
    <t>[描述]用于在“装备改造商人”处，摘取已镶嵌到装备上的3级宝石
[说明]“装备改造商人”处通过材料合成获得宝石溶剂·四</t>
  </si>
  <si>
    <t>[描述]用于在“装备改造商人”处，摘除已镶嵌到装备上的4级宝石，获得3级宝石
[说明]“装备改造商人”处通过材料合成获得宝石溶剂·五</t>
  </si>
  <si>
    <t>[描述]用于在“装备改造商人”处，摘除已镶嵌到装备上的5级宝石，获得4级宝石
[说明]“装备改造商人”处通过材料合成获得宝石溶剂·六</t>
  </si>
  <si>
    <t>[描述]用于在“装备改造商人”处，摘除已镶嵌到装备上的6级宝石，获得5级宝石
[说明]“装备改造商人”处通过材料合成获得宝石溶剂·七</t>
  </si>
  <si>
    <t>[描述]用于在“装备改造商人”处，摘除已镶嵌到装备上的7级宝石，获得6级宝石</t>
  </si>
  <si>
    <t>[描述]用于在“装备改造商人”处，摘取已镶嵌到装备上的7级宝石，获得7级宝石</t>
  </si>
  <si>
    <t>[描述]用于在随身装备系统的“升星祝福”界面进行升星祝福，祝福后可体验（冲击最高星-2星）的属性效果。</t>
  </si>
  <si>
    <t>[描述]消耗今日1小时疲劳时间，获得正常打怪状态下120%%的经验</t>
  </si>
  <si>
    <t>[描述]消耗今日1小时疲劳时间，获得正常打怪状态下240%%的经验</t>
  </si>
  <si>
    <t>[描述]本周战力榜第一的人，在周日晚9点可获得该奖励！</t>
  </si>
  <si>
    <t>[描述]本周战士巅峰战力榜第一的人，在周日晚9点可获得该奖励！</t>
  </si>
  <si>
    <t>[描述]本周魔刃巅峰战力榜第一的人，在周日晚9点可获得该奖励！</t>
  </si>
  <si>
    <t>[描述]本周枪手巅峰战力榜第一的人，在周日晚9点可获得该奖励！</t>
  </si>
  <si>
    <t>[描述]本周魔炮巅峰战力榜第一的人，在周日晚9点可获得该奖励！</t>
  </si>
  <si>
    <t>[描述]本周牧师巅峰战力榜第一的人，在周日晚9点可获得该奖励！</t>
  </si>
  <si>
    <t>[描述]本周术士巅峰战力榜第一的人，在周日晚9点可获得该奖励！</t>
  </si>
  <si>
    <t>[描述]本周战力榜第二的人，在周日晚9点可获得该奖励！</t>
  </si>
  <si>
    <t>[描述]本周战力榜第三的人，在周日晚9点可获得该奖励！</t>
  </si>
  <si>
    <t>[描述]凝聚了神将一击之力</t>
  </si>
  <si>
    <t>[描述]凝聚了超神将倾力一击之力</t>
  </si>
  <si>
    <t>[描述]凝聚了神法一击之力</t>
  </si>
  <si>
    <t>[描述]凝聚了超神法倾力一击之力</t>
  </si>
  <si>
    <t>[描述]凝聚了神道一击之力</t>
  </si>
  <si>
    <t>[描述]凝聚了超神道倾力一击之力</t>
  </si>
  <si>
    <t>[描述]凝聚了风神的力量</t>
  </si>
  <si>
    <t>[描述]凝聚了历代风神的力量</t>
  </si>
  <si>
    <t>[描述]凝聚了上古风之起源的力量</t>
  </si>
  <si>
    <t>[说明]装备升级，提高装备的基础属性</t>
  </si>
  <si>
    <t>[说明]装备升阶，提高装备的品质</t>
  </si>
  <si>
    <t>[描述]使装备隐藏属性浮现
[等级]适用于60级以下的未鉴定装备
[购买]杂货商处购买价格为随身商店的一半</t>
  </si>
  <si>
    <t>[描述]使装备隐藏属性浮现
[购买]杂货商处购买价格为随身商店的一半</t>
  </si>
  <si>
    <t>[描述]使装备隐藏属性浮现
[等级]适用于所有等级未鉴定装备
[购买]杂货商处购买价格为随身商店的一半</t>
  </si>
  <si>
    <t>[种类]属性修改道具
[描述]增强装备的灵魂激活属性
[等级]适用于60级以下的装备</t>
  </si>
  <si>
    <t>[描述]使装备隐藏属性浮现
[等级]适用于100级以下的装备</t>
  </si>
  <si>
    <t>[描述]使装备隐藏属性浮现
[等级]适用于所有等级的装备</t>
  </si>
  <si>
    <t>[说明]装备升星，提高装备的基础属性
[等级]适用于1-60级的装备</t>
  </si>
  <si>
    <t>[说明]装备升星，提高装备的基础属性</t>
  </si>
  <si>
    <t>[说明]装备升星，提高装备的基础属性
[等级]适用于101级以上的装备</t>
  </si>
  <si>
    <t>[说明]用于装备打孔操作，打孔后的装备才可镶嵌宝石
[附加]“装备改造商人”处通过材料合成获得更高品质道具</t>
  </si>
  <si>
    <t>[说明]用于装备打孔操作，打孔后的装备才可镶嵌宝石
[附加]“装备改造商人”处通过材料合成获得更高品质道具
[等级]适用于101级以上的装备</t>
  </si>
  <si>
    <t>[说明]通过金属采集获得用于生活技能中各种魔导器的制造
[附加]“装备改造商人”处通过材料合成可获得更高品质矿石</t>
  </si>
  <si>
    <t>[描述]通过生物采集获得用于生活技能中各种药物的制造
[附加]“装备改造商人”处通过材料合成可获得更高品质药材</t>
  </si>
  <si>
    <t>[描述]生活技能制造产物，含有身份标识的智能卡片</t>
  </si>
  <si>
    <t>[描述]打造家族机关兽必需的高强度材料（族长和地长老有权打造）
[说明]可在家族府邸“家族机关兽管理员”夕颜处通过捐献操作为本家族积累家族材料，同时自身也会获得对应数量的家族俸禄嘉奖</t>
  </si>
  <si>
    <t>[描述]拥有固定空间的记忆功能</t>
  </si>
  <si>
    <t>[描述]通过生活技能矿石采集获得
[附加]通过“装备改造商人”处材料合成操作可获得矿石·一</t>
  </si>
  <si>
    <t>[描述]通过生活技能药材采集获得
[附加]通过“装备改造商人”处材料合成操作可获得药材·一</t>
  </si>
  <si>
    <t>[描述]使得星星可在装备间转移的容器</t>
  </si>
  <si>
    <t>[说明]坐骑装备升星宝石，提高坐骑装备的基础属性</t>
  </si>
  <si>
    <t>[说明]坐骑装备升星宝石，提高坐骑装备的基础属性
[等级]适用于101级以上的装备</t>
  </si>
  <si>
    <t>[描述]一片充满永恒灵性的羽灵。</t>
  </si>
  <si>
    <t>[描述]蕴涵无限潜能的翼魂。</t>
  </si>
  <si>
    <t>[说明]坐骑进阶到高级必备道具</t>
  </si>
  <si>
    <t>[效果]使用后可增加坐骑的祝福值100点，祝福值越高，成功几率越高</t>
  </si>
  <si>
    <t>[描述]集齐指定数量碎片，可通过“背包”中的“福利”按钮，兑换道具奖励</t>
  </si>
  <si>
    <t>[描述]刻印着古代神谕的宝石，镶嵌后可增加致命一击率。</t>
  </si>
  <si>
    <t>[描述]刻印着古代神谕的宝石，镶嵌后可增加重击率。</t>
  </si>
  <si>
    <t>[描述]刻印着古代神谕的宝石，镶嵌后可增加忽视防御率。</t>
  </si>
  <si>
    <t>[描述]刻印着古代神谕的宝石，镶嵌后可增加伤害反射率。</t>
  </si>
  <si>
    <t>[说明]将低品质满星纹章熔炼为高品质纹章。
[附加]纹章熔炼操作，需在坐骑界面“纹章强化”处进行</t>
  </si>
  <si>
    <t>[描述]可镶嵌装备的所有孔洞
[说明]
1.镶嵌后可增加装备属性
2.宝石与孔洞颜色对应，可激活隐藏属性
3.“装备改造商人”处可镶嵌至已打孔装备
4.在“装备改造商人”处，通过材料合成获得红宝石·二</t>
  </si>
  <si>
    <t>[描述]用于镶嵌装备的第2孔后（包括第2孔）的所有孔洞
[说明]
1.镶嵌后可增加装备属性
2.宝石与孔洞颜色对应，可激活隐藏属性
3.“装备改造商人”处可镶嵌至已打孔装备
4.在“装备改造商人”处，通过材料合成获得红宝石·三</t>
  </si>
  <si>
    <t>[描述]用于镶嵌装备的第3孔后（包括第3孔）的所有孔洞
[说明]
1.镶嵌后可增加装备属性
2.宝石与孔洞颜色对应，可激活隐藏属性
3.“装备改造商人”处可镶嵌至已打孔装备
4.在“装备改造商人”处，通过材料合成获得红宝石·四</t>
  </si>
  <si>
    <t>[描述]用于镶嵌装备的第4孔后（包括第4孔）的所有孔洞
[说明]
1.镶嵌后可增加装备属性
2.宝石与孔洞颜色对应，可激活隐藏属性
3.“装备改造商人”处可镶嵌至已打孔装备
4.在“装备改造商人”处，通过材料合成获得红宝石·五</t>
  </si>
  <si>
    <t>[描述]用于镶嵌装备的第5孔后（包括第5孔）的所有孔洞
[说明]
1.镶嵌后可增加装备属性
2.宝石与孔洞颜色对应，可激活隐藏属性
3.“装备改造商人”处可镶嵌至已打孔装备
4.在“装备改造商人”处，通过材料合成获得红宝石·六</t>
  </si>
  <si>
    <t>[描述]用于镶嵌装备的第6孔后（包括第6孔）的所有孔洞
[说明]
1.镶嵌后可增加装备属性
2.宝石与孔洞颜色对应，可激活隐藏属性
3.“装备改造商人”处可镶嵌至已打孔装备
4.在“装备改造商人”处，通过材料合成获得红宝石·七</t>
  </si>
  <si>
    <t>[描述]只用于镶嵌装备的第7孔洞
[说明]
1.镶嵌后可增加装备属性
2.宝石与孔洞颜色对应，可激活隐藏属性
3.“装备改造商人”处可镶嵌至已打孔装备</t>
  </si>
  <si>
    <t>[描述]可镶嵌装备的所有孔洞
[说明]
1.镶嵌后可增加装备属性
2.宝石与孔洞颜色对应，可激活隐藏属性
3.“装备改造商人”处可镶嵌至已打孔装备
4.在“装备改造商人”处，通过材料合成获得蓝宝石·二</t>
  </si>
  <si>
    <t>[描述]用于镶嵌装备的第2孔后（包括第2孔）的所有孔洞
[说明]
1.镶嵌后可增加装备属性
2.宝石与孔洞颜色对应，可激活隐藏属性
3.“装备改造商人”处可镶嵌至已打孔装备
4.在“装备改造商人”处，通过材料合成获得蓝宝石·三</t>
  </si>
  <si>
    <t>[描述]用于镶嵌装备的第3孔后（包括第3孔）的所有孔洞
[说明]
1.镶嵌后可增加装备属性
2.宝石与孔洞颜色对应，可激活隐藏属性
3.“装备改造商人”处可镶嵌至已打孔装备
4.在“装备改造商人”处，通过材料合成获得蓝宝石·四</t>
  </si>
  <si>
    <t>[描述]用于镶嵌装备的第4孔后（包括第4孔）的所有孔洞
[说明]
1.镶嵌后可增加装备属性
2.宝石与孔洞颜色对应，可激活隐藏属性
3.“装备改造商人”处可镶嵌至已打孔装备
4.在“装备改造商人”处，通过材料合成获得蓝宝石·五</t>
  </si>
  <si>
    <t>[描述]用于镶嵌装备的第5孔后（包括第5孔）的所有孔洞
[说明]
1.镶嵌后可增加装备属性
2.宝石与孔洞颜色对应，可激活隐藏属性
3.“装备改造商人”处可镶嵌至已打孔装备
4.在“装备改造商人”处，通过材料合成获得蓝宝石·六</t>
  </si>
  <si>
    <t>[描述]用于镶嵌装备的第6孔后（包括第6孔）的所有孔洞
[说明]
1.镶嵌后可增加装备属性
2.宝石与孔洞颜色对应，可激活隐藏属性
3.“装备改造商人”处可镶嵌至已打孔装备
4.在“装备改造商人”处，通过材料合成获得蓝宝石·七</t>
  </si>
  <si>
    <t>[描述]可镶嵌装备的所有孔洞
[说明]
1.镶嵌后可增加装备属性
2.宝石与孔洞颜色对应，可激活隐藏属性
3.“装备改造商人”处可镶嵌至已打孔装备
4.在“装备改造商人”处，通过材料合成获得黄宝石·二</t>
  </si>
  <si>
    <t>[描述]用于镶嵌装备的第2孔后（包括第2孔）的所有孔洞
[说明]
1.镶嵌后可增加装备属性
2.宝石与孔洞颜色对应，可激活隐藏属性
3.“装备改造商人”处可镶嵌至已打孔装备
4.在“装备改造商人”处，通过材料合成获得黄宝石·三</t>
  </si>
  <si>
    <t>[描述]用于镶嵌装备的第3孔后（包括第3孔）的所有孔洞
[说明]
1.镶嵌后可增加装备属性
2.宝石与孔洞颜色对应，可激活隐藏属性
3.“装备改造商人”处可镶嵌至已打孔装备
4.在“装备改造商人”处，通过材料合成获得黄宝石·四</t>
  </si>
  <si>
    <t>[描述]用于镶嵌装备的第4孔后（包括第4孔）的所有孔洞
[说明]
1.镶嵌后可增加装备属性
2.宝石与孔洞颜色对应，可激活隐藏属性
3.“装备改造商人”处可镶嵌至已打孔装备
4.在“装备改造商人”处，通过材料合成获得黄宝石·五</t>
  </si>
  <si>
    <t>[描述]用于镶嵌装备的第5孔后（包括第5孔）的所有孔洞
[说明]
1.镶嵌后可增加装备属性
2.宝石与孔洞颜色对应，可激活隐藏属性
3.“装备改造商人”处可镶嵌至已打孔装备
4.在“装备改造商人”处，通过材料合成获得黄宝石·六</t>
  </si>
  <si>
    <t>[描述]用于镶嵌装备的第6孔后（包括第6孔）的所有孔洞
[说明]
1.镶嵌后可增加装备属性
2.宝石与孔洞颜色对应，可激活隐藏属性
3.“装备改造商人”处可镶嵌至已打孔装备
4.在“装备改造商人”处，通过材料合成获得黄宝石·七</t>
  </si>
  <si>
    <t>[描述]可镶嵌装备的所有孔洞
[说明]
1.镶嵌后可增加装备属性
2.宝石与孔洞颜色对应，可激活隐藏属性
3.“装备改造商人”处可镶嵌至已打孔装备
4.在“装备改造商人”处，通过材料合成获得绿宝石·二</t>
  </si>
  <si>
    <t>[描述]用于镶嵌装备的第2孔后（包括第2孔）的所有孔洞
[说明]
1.镶嵌后可增加装备属性
2.宝石与孔洞颜色对应，可激活隐藏属性
3.“装备改造商人”处可镶嵌至已打孔装备
4.在“装备改造商人”处，通过材料合成获得绿宝石·三</t>
  </si>
  <si>
    <t>[描述]用于镶嵌装备的第3孔后（包括第3孔）的所有孔洞
[说明]
1.镶嵌后可增加装备属性
2.宝石与孔洞颜色对应，可激活隐藏属性
3.“装备改造商人”处可镶嵌至已打孔装备
4.在“装备改造商人”处，通过材料合成获得绿宝石·四</t>
  </si>
  <si>
    <t>[描述]用于镶嵌装备的第4孔后（包括第4孔）的所有孔洞
[说明]
1.镶嵌后可增加装备属性
2.宝石与孔洞颜色对应，可激活隐藏属性
3.“装备改造商人”处可镶嵌至已打孔装备
4.在“装备改造商人”处，通过材料合成获得绿宝石·五</t>
  </si>
  <si>
    <t>[描述]用于镶嵌装备的第5孔后（包括第5孔）的所有孔洞
[说明]
1.镶嵌后可增加装备属性
2.宝石与孔洞颜色对应，可激活隐藏属性
3.“装备改造商人”处可镶嵌至已打孔装备
4.在“装备改造商人”处，通过材料合成获得绿宝石·六</t>
  </si>
  <si>
    <t>[描述]用于镶嵌装备的第6孔后（包括第6孔）的所有孔洞
[说明]
1.镶嵌后可增加装备属性
2.宝石与孔洞颜色对应，可激活隐藏属性
3.“装备改造商人”处可镶嵌至已打孔装备
4.在“装备改造商人”处，通过材料合成获得绿宝石·七</t>
  </si>
  <si>
    <t>[描述]可镶嵌装备的所有孔洞
[说明]
1.镶嵌后可增加装备属性
2.宝石与孔洞颜色对应，可激活隐藏属性
3.“装备改造商人”处可镶嵌至已打孔装备
4.在“装备改造商人”处，通过材料合成获得紫宝石·二</t>
  </si>
  <si>
    <t>[描述]用于镶嵌装备的第2孔后（包括第2孔）的所有孔洞
[说明]
1.镶嵌后可增加装备属性
2.宝石与孔洞颜色对应，可激活隐藏属性
3.“装备改造商人”处可镶嵌至已打孔装备
4.在“装备改造商人”处，通过材料合成获得紫宝石·三</t>
  </si>
  <si>
    <t>[描述]用于镶嵌装备的第3孔后（包括第3孔）的所有孔洞
[说明]
1.镶嵌后可增加装备属性
2.宝石与孔洞颜色对应，可激活隐藏属性
3.“装备改造商人”处可镶嵌至已打孔装备
4.在“装备改造商人”处，通过材料合成获得紫宝石·四</t>
  </si>
  <si>
    <t>[描述]用于镶嵌装备的第4孔后（包括第4孔）的所有孔洞
[说明]
1.镶嵌后可增加装备属性
2.宝石与孔洞颜色对应，可激活隐藏属性
3.“装备改造商人”处可镶嵌至已打孔装备
4.在“装备改造商人”处，通过材料合成获得紫宝石·五</t>
  </si>
  <si>
    <t>[描述]用于镶嵌装备的第5孔后（包括第5孔）的所有孔洞
[说明]
1.镶嵌后可增加装备属性
2.宝石与孔洞颜色对应，可激活隐藏属性
3.“装备改造商人”处可镶嵌至已打孔装备
4.在“装备改造商人”处，通过材料合成获得紫宝石·六</t>
  </si>
  <si>
    <t>[描述]用于镶嵌装备的第6孔后（包括第6孔）的所有孔洞
[说明]
1.镶嵌后可增加装备属性
2.宝石与孔洞颜色对应，可激活隐藏属性
3.“装备改造商人”处可镶嵌至已打孔装备
4.在“装备改造商人”处，通过材料合成获得紫宝石·七</t>
  </si>
  <si>
    <t>[描述]可镶嵌101级以上装备的所有孔洞
[说明]
1.镶嵌后可增加装备属性
2.宝石与孔洞颜色对应，可激活隐藏属性
3.“装备改造商人”处可镶嵌至已打孔装备
4.在“装备改造商人”处，通过材料合成获得高级红宝石·二</t>
  </si>
  <si>
    <t>[描述]用于镶嵌101级以上装备的第2孔后（包括第2孔）的所有孔洞
[说明]
1.镶嵌后可增加装备属性
2.宝石与孔洞颜色对应，可激活隐藏属性
3.“装备改造商人”处可镶嵌至已打孔装备
4.在“装备改造商人”处，通过材料合成获得高级红宝石·三</t>
  </si>
  <si>
    <t>[描述]用于镶嵌101级以上装备的第3孔后（包括第3孔）的所有孔洞
[说明]
1.镶嵌后可增加装备属性
2.宝石与孔洞颜色对应，可激活隐藏属性
3.“装备改造商人”处可镶嵌至已打孔装备
4.在“装备改造商人”处，通过材料合成获得高级红宝石·四</t>
  </si>
  <si>
    <t>[描述]用于镶嵌101级以上装备的第4孔后（包括第4孔）的所有孔洞
[说明]
1.镶嵌后可增加装备属性
2.宝石与孔洞颜色对应，可激活隐藏属性
3.“装备改造商人”处可镶嵌至已打孔装备
4.在“装备改造商人”处，通过材料合成获得高级红宝石·五</t>
  </si>
  <si>
    <t>[描述]用于镶嵌101级以上装备的第5孔后（包括第5孔）的所有孔洞
[说明]
1.镶嵌后可增加装备属性
2.宝石与孔洞颜色对应，可激活隐藏属性
3.“装备改造商人”处可镶嵌至已打孔装备
4.在“装备改造商人”处，通过材料合成获得高级红宝石·六</t>
  </si>
  <si>
    <t>[描述]用于镶嵌101级以上装备的第6孔后（包括第6孔）的所有孔洞
[说明]
1.镶嵌后可增加装备属性
2.宝石与孔洞颜色对应，可激活隐藏属性
3.“装备改造商人”处可镶嵌至已打孔装备
4.在“装备改造商人”处，通过材料合成获得高级红宝石·七</t>
  </si>
  <si>
    <t>[描述]只用于镶嵌101级以上装备的第7孔洞
[说明]
1.镶嵌后可增加装备属性
2.宝石与孔洞颜色对应，可激活隐藏属性
3.“装备改造商人”处可镶嵌至已打孔装备</t>
  </si>
  <si>
    <t>[描述]可镶嵌101级以上所有孔洞
[说明]
1.镶嵌后可增加装备属性
2.宝石与孔洞颜色对应，可激活隐藏属性
3.“装备改造商人”处可镶嵌至已打孔装备
4.在“装备改造商人”处，通过材料合成获得高级蓝宝石·二</t>
  </si>
  <si>
    <t>[描述]用于镶嵌101级以上装备的第2孔后（包括第2孔）的所有孔洞
[说明]
1.镶嵌后可增加装备属性
2.宝石与孔洞颜色对应，可激活隐藏属性
3.“装备改造商人”处可镶嵌至已打孔装备
4.在“装备改造商人”处，通过材料合成获得高级蓝宝石·三</t>
  </si>
  <si>
    <t>[描述]用于镶嵌101级以上装备的第3孔后（包括第3孔）的所有孔洞
[说明]
1.镶嵌后可增加装备属性
2.宝石与孔洞颜色对应，可激活隐藏属性
3.“装备改造商人”处可镶嵌至已打孔装备
4.在“装备改造商人”处，通过材料合成获得高级蓝宝石·四</t>
  </si>
  <si>
    <t>[描述]用于镶嵌101级以上装备的第4孔后（包括第4孔）的所有孔洞
[说明]
1.镶嵌后可增加装备属性
2.宝石与孔洞颜色对应，可激活隐藏属性
3.“装备改造商人”处可镶嵌至已打孔装备
4.在“装备改造商人”处，通过材料合成获得高级蓝宝石·五</t>
  </si>
  <si>
    <t>[描述]用于镶嵌101级以上装备的第5孔后（包括第5孔）的所有孔洞
[说明]
1.镶嵌后可增加装备属性
2.宝石与孔洞颜色对应，可激活隐藏属性
3.“装备改造商人”处可镶嵌至已打孔装备
4.在“装备改造商人”处，通过材料合成获得高级蓝宝石·六</t>
  </si>
  <si>
    <t>[描述]用于镶嵌101级以上装备的第6孔后（包括第6孔）的所有孔洞
[说明]
1.镶嵌后可增加装备属性
2.宝石与孔洞颜色对应，可激活隐藏属性
3.“装备改造商人”处可镶嵌至已打孔装备
4.在“装备改造商人”处，通过材料合成获得高级蓝宝石·七</t>
  </si>
  <si>
    <t>[描述]可镶嵌101级以上所有孔洞
[说明]
1.镶嵌后可增加装备属性
2.宝石与孔洞颜色对应，可激活隐藏属性
3.“装备改造商人”处可镶嵌至已打孔装备
4.在“装备改造商人”处，通过材料合成获得高级黄宝石·二</t>
  </si>
  <si>
    <t>[描述]用于镶嵌101级以上装备的第2孔后（包括第2孔）的所有孔洞
[说明]
1.镶嵌后可增加装备属性
2.宝石与孔洞颜色对应，可激活隐藏属性
3.“装备改造商人”处可镶嵌至已打孔装备
4.在“装备改造商人”处，通过材料合成获得高级黄宝石·三</t>
  </si>
  <si>
    <t>[描述]用于镶嵌101级以上装备的第3孔后（包括第3孔）的所有孔洞
[说明]
1.镶嵌后可增加装备属性
2.宝石与孔洞颜色对应，可激活隐藏属性
3.“装备改造商人”处可镶嵌至已打孔装备
4.在“装备改造商人”处，通过材料合成获得高级黄宝石·四</t>
  </si>
  <si>
    <t>[描述]用于镶嵌101级以上装备的第4孔后（包括第4孔）的所有孔洞
[说明]
1.镶嵌后可增加装备属性
2.宝石与孔洞颜色对应，可激活隐藏属性
3.“装备改造商人”处可镶嵌至已打孔装备
4.在“装备改造商人”处，通过材料合成获得高级黄宝石·五</t>
  </si>
  <si>
    <t>[描述]用于镶嵌101级以上装备的第5孔后（包括第5孔）的所有孔洞
[说明]
1.镶嵌后可增加装备属性
2.宝石与孔洞颜色对应，可激活隐藏属性
3.“装备改造商人”处可镶嵌至已打孔装备
4.在“装备改造商人”处，通过材料合成获得高级黄宝石·六</t>
  </si>
  <si>
    <t>[描述]用于镶嵌101级以上装备的第6孔后（包括第6孔）的所有孔洞
[说明]
1.镶嵌后可增加装备属性
2.宝石与孔洞颜色对应，可激活隐藏属性
3.“装备改造商人”处可镶嵌至已打孔装备
4.在“装备改造商人”处，通过材料合成获得高级黄宝石·七</t>
  </si>
  <si>
    <t>[描述]可镶嵌101级以上所有孔洞
[说明]
1.镶嵌后可增加装备属性
2.宝石与孔洞颜色对应，可激活隐藏属性
3.“装备改造商人”处可镶嵌至已打孔装备
4.在“装备改造商人”处，通过材料合成获得高级绿宝石·二</t>
  </si>
  <si>
    <t>[描述]用于镶嵌101级以上装备的第2孔后（包括第2孔）的所有孔洞
[说明]
1.镶嵌后可增加装备属性
2.宝石与孔洞颜色对应，可激活隐藏属性
3.“装备改造商人”处可镶嵌至已打孔装备
4.在“装备改造商人”处，通过材料合成获得高级绿宝石·三</t>
  </si>
  <si>
    <t>[描述]用于镶嵌101级以上装备的第3孔后（包括第3孔）的所有孔洞
[说明]
1.镶嵌后可增加装备属性
2.宝石与孔洞颜色对应，可激活隐藏属性
3.“装备改造商人”处可镶嵌至已打孔装备
4.在“装备改造商人”处，通过材料合成获得高级绿宝石·四</t>
  </si>
  <si>
    <t>[描述]用于镶嵌101级以上装备的第4孔后（包括第4孔）的所有孔洞
[说明]
1.镶嵌后可增加装备属性
2.宝石与孔洞颜色对应，可激活隐藏属性
3.“装备改造商人”处可镶嵌至已打孔装备
4.在“装备改造商人”处，通过材料合成获得高级绿宝石·五</t>
  </si>
  <si>
    <t>[描述]用于镶嵌101级以上装备的第5孔后（包括第5孔）的所有孔洞
[说明]
1.镶嵌后可增加装备属性
2.宝石与孔洞颜色对应，可激活隐藏属性
3.“装备改造商人”处可镶嵌至已打孔装备
4.在“装备改造商人”处，通过材料合成获得高级绿宝石·六</t>
  </si>
  <si>
    <t>[描述]用于镶嵌101级以上装备的第6孔后（包括第6孔）的所有孔洞
[说明]
1.镶嵌后可增加装备属性
2.宝石与孔洞颜色对应，可激活隐藏属性
3.“装备改造商人”处可镶嵌至已打孔装备
4.在“装备改造商人”处，通过材料合成获得高级绿宝石·七</t>
  </si>
  <si>
    <t>[描述]可镶嵌101级以上所有孔洞
[说明]
1.镶嵌后可增加装备属性
2.宝石与孔洞颜色对应，可激活隐藏属性
3.“装备改造商人”处可镶嵌至已打孔装备
4.在“装备改造商人”处，通过材料合成获得高级紫宝石·二</t>
  </si>
  <si>
    <t>[描述]用于镶嵌101级以上装备的第2孔后（包括第2孔）的所有孔洞
[说明]
1.镶嵌后可增加装备属性
2.宝石与孔洞颜色对应，可激活隐藏属性
3.“装备改造商人”处可镶嵌至已打孔装备
4.在“装备改造商人”处，通过材料合成获得高级紫宝石·三</t>
  </si>
  <si>
    <t>[描述]用于镶嵌101级以上装备的第3孔后（包括第3孔）的所有孔洞
[说明]
1.镶嵌后可增加装备属性
2.宝石与孔洞颜色对应，可激活隐藏属性
3.“装备改造商人”处可镶嵌至已打孔装备
4.在“装备改造商人”处，通过材料合成获得高级紫宝石·四</t>
  </si>
  <si>
    <t>[描述]用于镶嵌101级以上装备的第4孔后（包括第4孔）的所有孔洞
[说明]
1.镶嵌后可增加装备属性
2.宝石与孔洞颜色对应，可激活隐藏属性
3.“装备改造商人”处可镶嵌至已打孔装备
4.在“装备改造商人”处，通过材料合成获得高级紫宝石·五</t>
  </si>
  <si>
    <t>[描述]用于镶嵌101级以上装备的第5孔后（包括第5孔）的所有孔洞
[说明]
1.镶嵌后可增加装备属性
2.宝石与孔洞颜色对应，可激活隐藏属性
3.“装备改造商人”处可镶嵌至已打孔装备
4.在“装备改造商人”处，通过材料合成获得高级紫宝石·六</t>
  </si>
  <si>
    <t>[描述]用于镶嵌101级以上装备的第6孔后（包括第6孔）的所有孔洞
[说明]
1.镶嵌后可增加装备属性
2.宝石与孔洞颜色对应，可激活隐藏属性
3.“装备改造商人”处可镶嵌至已打孔装备
4.在“装备改造商人”处，通过材料合成获得高级紫宝石·七</t>
  </si>
  <si>
    <t>[描述]分裂失败的宝石，化为一堆无用的粉末。</t>
  </si>
  <si>
    <t>[说明]可对封印了神魂的的完美紫装备进行神魂解封，提高装备的基础属性
[附加]神魂解封操作，可在“装备改造商人”处或装备改造界面进行
[等级]适用于100级以上的装备</t>
  </si>
  <si>
    <t>[描述]镶嵌至时装可激活特有属性
[附加]击杀迷雾废墟中的BOSS剧毒沙加特有几率获得
[摘除]通过凤城或王城处装备改造商人的宝石摘除功能可摘下</t>
  </si>
  <si>
    <t>[描述]镶嵌至时装可激活特有属性
[附加]击杀迷雾废墟中的BOSS“血腥电锯-狂暴惊魂者”有几率获得
[摘除]通过凤城或王城处装备改造商人的宝石摘除功能可摘下</t>
  </si>
  <si>
    <t>[描述]镶嵌至时装可激活特有属性
[附加]击杀燃烧平原中的BOSS“火焰蜘蛛-奥克”有几率获得
[摘除]通过凤城或王城处装备改造商人的宝石摘除功能可摘下</t>
  </si>
  <si>
    <t>[描述]镶嵌至时装可激活特有属性
[附加]击杀燃烧平原中的BOSS“毁灭者-地狱守护”有几率获得
[摘除]通过凤城或王城处装备改造商人的宝石摘除功能可摘下</t>
  </si>
  <si>
    <t>[描述]镶嵌至时装可激活特有属性
[附加]击杀凤城中的BOSS“收割者-骨灰萨尔”有几率获得
[摘除]通过凤城或王城处装备改造商人的宝石摘除功能可摘下</t>
  </si>
  <si>
    <t>[描述]镶嵌至时装可激活特有属性
[附加]击杀凤城中的BOSS“掠夺者-嗜血梅尔”有几率获得
[摘除]通过凤城或王城处装备改造商人的宝石摘除功能可摘下</t>
  </si>
  <si>
    <t>[描述]镶嵌至时装可激活特有属性
[附加]击杀剑阁中的BOSS“丛林死神-巴特”有几率获得
[摘除]通过凤城或王城处装备改造商人的宝石摘除功能可摘下</t>
  </si>
  <si>
    <t>[描述]镶嵌至时装可激活特有属性
[附加]击杀五丈原中的BOSS“尸王赫拉蒂姆”有几率获得
[摘除]通过凤城或王城处装备改造商人的宝石摘除功能可摘下</t>
  </si>
  <si>
    <t>[描述]镶嵌至时装可激活特有属性
[附加]击杀五丈原中的BOSS“吞噬者希巴姆”后有几率获得
[摘除]通过凤城或王城处装备改造商人的宝石摘除功能可摘下</t>
  </si>
  <si>
    <t>[描述]镶嵌至时装可激活特有属性
[附加]击杀王城中的BOSS“暴风领主怒风”有几率获得
[摘除]通过凤城或王城处装备改造商人的宝石摘除功能可摘下</t>
  </si>
  <si>
    <t>[描述]镶嵌至时装可激活特有属性
[附加]击杀王城中的BOSS“血魔卡迪瑞恩”有几率获得
[摘除]通过凤城或王城处装备改造商人的宝石摘除功能可摘下</t>
  </si>
  <si>
    <t>[描述]镶嵌至时装可激活特有属性
[附加]击杀王城中的BOSS“火焰领主烈焰”有几率获得
[摘除]通过凤城或王城处装备改造商人的宝石摘除功能可摘下</t>
  </si>
  <si>
    <t>[描述]镶嵌至时装可激活特有属性
[附加]击杀中立区的BOSS“暗影卡哈拉”有几率获得
[摘除]通过凤城或王城处装备改造商人的宝石摘除功能可摘下</t>
  </si>
  <si>
    <t>[描述]镶嵌至时装可激活特有属性
[附加]击杀王城中的BOSS“大地领主岩石”有几率获得
[摘除]通过凤城或王城处装备改造商人的宝石摘除功能可摘下</t>
  </si>
  <si>
    <t>[描述]镶嵌至时装可激活特有属性
[附加]击杀中立区的BOSS“死亡巡猎者”有几率获得
[摘除]通过凤城或王城处装备改造商人的宝石摘除功能可摘下</t>
  </si>
  <si>
    <t>[描述]镶嵌至时装可激活特有属性
[附加]击杀王城中的BOSS“三头龙王凯利克”必定掉落
[摘除]通过凤城或王城处装备改造商人的宝石摘除功能可摘下</t>
  </si>
  <si>
    <t>[描述]镶嵌至时装可激活特有属性
[附加]击杀中立区的BOSS“巨野猪帝吧嗒嘟”有几率获得
[摘除]通过凤城或王城处装备改造商人的宝石摘除功能可摘下</t>
  </si>
  <si>
    <t>[描述]镶嵌至时装可激活特有属性
[附加]击杀中立区的BOSS“黑魔摩罗多姆”必定掉落
[摘除]通过凤城或王城处装备改造商人的宝石摘除功能可摘下</t>
  </si>
  <si>
    <t>[描述]镶嵌至时装可激活特有属性
[附加]击杀王城的BOSS“斯巴鲁”有几率获得
[摘除]通过凤城或王城处装备改造商人的宝石摘除功能可摘下</t>
  </si>
  <si>
    <t>[描述]镶嵌至时装可激活特有属性
[摘除]通过凤城或王城处装备改造商人的宝石摘除功能可摘下</t>
  </si>
  <si>
    <t>[描述]镶嵌至时装可激活特有属性
[附加]击杀王城的BOSS“山岭巨人”有几率获得
[摘除]通过凤城或王城处装备改造商人的宝石摘除功能可摘下</t>
  </si>
  <si>
    <t>[描述]镶嵌至时装可激活特有属性
[附加]击杀中立区的BOSS“远古翼龙”有几率获得
[摘除]通过凤城或王城处装备改造商人的宝石摘除功能可摘下</t>
  </si>
  <si>
    <t>[描述]特殊镶嵌宝石，镶嵌后可使人物有几率不受术士冰霜技能冰冻效果的影响。
[说明]
1、可镶嵌到勋章和戒指上，每件装备最多可镶2个水晶
2、水晶与孔洞颜色对应，可激活隐藏属性
3、通过材料合成可获得红水晶·二</t>
  </si>
  <si>
    <t>[描述]特殊镶嵌宝石，镶嵌后可使人物有几率不受术士冰霜技能冰冻效果的影响。
[说明]
1、可镶嵌到勋章和戒指上，每件装备最多可镶2个水晶
2、水晶与孔洞颜色对应，可激活隐藏属性
3、通过材料合成可获得红水晶·三</t>
  </si>
  <si>
    <t>[描述]特殊镶嵌宝石，镶嵌后可使人物有几率不受术士冰霜技能冰冻效果的影响。
[说明]
1、可镶嵌到勋章和戒指上，每件装备最多可镶2个水晶
2、水晶与孔洞颜色对应，可激活隐藏属性
3、通过材料合成可获得红水晶·四</t>
  </si>
  <si>
    <t>[描述]特殊镶嵌宝石，镶嵌后可使人物有几率不受术士冰霜技能冰冻效果的影响。
[说明]
1、可镶嵌到勋章和戒指上，每件装备最多可镶2个水晶
2、水晶与孔洞颜色对应，可激活隐藏属性</t>
  </si>
  <si>
    <t>[描述]特殊镶嵌宝石，镶嵌后可使人物有几率不受术士静默之咒技能静默效果的影响。
[说明]
1、可镶嵌到衣服、项链和勋章上，每件装备最多可镶2个水晶
2、水晶与孔洞颜色对应，可激活隐藏属性
3、通过材料合成获得蓝水晶·二</t>
  </si>
  <si>
    <t>[描述]特殊镶嵌宝石，镶嵌后可使人物有几率不受术士静默之咒技能静默效果的影响。
[说明]
1、可镶嵌到衣服、项链和勋章上，每件装备最多可镶2个水晶
2、水晶与孔洞颜色对应，可激活隐藏属性
3、通过材料合成获得蓝水晶·三</t>
  </si>
  <si>
    <t>[描述]特殊镶嵌宝石，镶嵌后可使人物有几率不受术士静默之咒技能静默效果的影响。
[说明]
1、可镶嵌到衣服、项链和勋章上，每件装备最多可镶2个水晶
2、水晶与孔洞颜色对应，可激活隐藏属性
3、通过材料合成获得蓝水晶·四</t>
  </si>
  <si>
    <t>[描述]特殊镶嵌宝石，镶嵌后可使人物有几率不受术士静默之咒技能静默效果的影响。
[说明]
1、可镶嵌到衣服、项链和勋章上，每件装备最多可镶2个水晶
2、水晶与孔洞颜色对应，可激活隐藏属性</t>
  </si>
  <si>
    <t>[描述]特殊镶嵌宝石，镶嵌后可使人物有几率不受牧师变形药水技能变形效果的影响。
[说明]
1、可镶嵌到帽子、鞋子和护腕上，每件装备最多可镶2个水晶
2、水晶与孔洞颜色对应，可激活隐藏属性
3、通过材料合成获得黄水晶·二</t>
  </si>
  <si>
    <t>[描述]特殊镶嵌宝石，镶嵌后可使人物有几率不受牧师变形药水技能变形效果的影响。
[说明]
1、可镶嵌到帽子、鞋子和护腕上，每件装备最多可镶2个水晶
2、水晶与孔洞颜色对应，可激活隐藏属性
3、通过材料合成获得黄水晶·三</t>
  </si>
  <si>
    <t>[描述]特殊镶嵌宝石，镶嵌后可使人物有几率不受牧师变形药水技能变形效果的影响。
[说明]
1、可镶嵌到帽子、鞋子和护腕上，每件装备最多可镶2个水晶
2、水晶与孔洞颜色对应，可激活隐藏属性
3、通过材料合成获得黄水晶·四</t>
  </si>
  <si>
    <t>[描述]特殊镶嵌宝石，镶嵌后可使人物有几率不受牧师变形药水技能变形效果的影响。
[说明]
1、可镶嵌到帽子、鞋子和护腕上，每件装备最多可镶2个水晶
2、水晶与孔洞颜色对应，可激活隐藏属性</t>
  </si>
  <si>
    <t>[描述]特殊镶嵌宝石，镶嵌后可使人物有几率不受战士冲锋、钝击和魔刃反戈技能眩晕效果的影响。
[说明]
1、可镶嵌到武器、项链和戒指上，每件装备最多可镶2个水晶
2、水晶与孔洞颜色对应，可激活隐藏属性
3、通过材料合成获得绿水晶·二</t>
  </si>
  <si>
    <t>[描述]特殊镶嵌宝石，镶嵌后可使人物有几率不受战士冲锋、钝击和魔刃反戈技能眩晕效果的影响。
[说明]
1、可镶嵌到武器、项链和戒指上，每件装备最多可镶2个水晶
2、水晶与孔洞颜色对应，可激活隐藏属性
3、通过材料合成获得绿水晶·三</t>
  </si>
  <si>
    <t>[描述]特殊镶嵌宝石，镶嵌后可使人物有几率不受战士冲锋、钝击和魔刃反戈技能眩晕效果的影响。
[说明]
1、可镶嵌到武器、项链和戒指上，每件装备最多可镶2个水晶
2、水晶与孔洞颜色对应，可激活隐藏属性
3、通过材料合成获得绿水晶·四</t>
  </si>
  <si>
    <t>[描述]特殊镶嵌宝石，镶嵌后可使人物有几率不受战士冲锋、钝击和魔刃反戈技能眩晕效果的影响。
[说明]
1、可镶嵌到武器、项链和戒指上，每件装备最多可镶2个水晶
2、水晶与孔洞颜色对应，可激活隐藏属性</t>
  </si>
  <si>
    <t>[描述]特殊镶嵌宝石，镶嵌后可使人物有几率不受术士重力之咒技能和枪手磁力场技能减速效果的影响。
[说明]
1、可镶嵌到衬衣、腰带和护腕上，每件装备最多可镶2个水晶
2、水晶与孔洞颜色对应，可激活隐藏属性
3、通过材料合成获得紫水晶·二</t>
  </si>
  <si>
    <t>[描述]特殊镶嵌宝石，镶嵌后可使人物有几率不受术士重力之咒技能和枪手磁力场技能减速效果的影响。
[说明]
1、可镶嵌到衬衣、腰带和护腕上，每件装备最多可镶2个水晶
2、水晶与孔洞颜色对应，可激活隐藏属性
3、通过材料合成获得紫水晶·三</t>
  </si>
  <si>
    <t>[描述]特殊镶嵌宝石，镶嵌后可使人物有几率不受术士重力之咒技能和枪手磁力场技能减速效果的影响。
[说明]
1、可镶嵌到衬衣、腰带和护腕上，每件装备最多可镶2个水晶
2、水晶与孔洞颜色对应，可激活隐藏属性
3、通过材料合成获得紫水晶·四</t>
  </si>
  <si>
    <t>[描述]特殊镶嵌宝石，镶嵌后可使人物有几率不受术士重力之咒技能和枪手磁力场技能减速效果的影响。
[说明]
1、可镶嵌到衬衣、腰带和护腕上，每件装备最多可镶2个水晶
2、水晶与孔洞颜色对应，可激活隐藏属性</t>
  </si>
  <si>
    <t>[描述]使用可主要增加九阳真经领悟点</t>
  </si>
  <si>
    <t>[描述]使用可主要增加太极神功领悟点</t>
  </si>
  <si>
    <t>[描述]使用可主要增加逍遥大法领悟点</t>
  </si>
  <si>
    <t>[描述]使用可主要增加九阴真经领悟点</t>
  </si>
  <si>
    <t>[描述]使用可主要增加易筋大法领悟点</t>
  </si>
  <si>
    <t>[描述]记载了高人心得的一本书</t>
  </si>
  <si>
    <t>[描述]记载了各派长老心得的一本书</t>
  </si>
  <si>
    <t>[描述]记载了剑魔独孤求败心得的一本书</t>
  </si>
  <si>
    <t>[描述]在人生转轮中前进所需道具。</t>
  </si>
  <si>
    <t>[描述]在人生转轮中所获得的道具奖励，可在地宫副本区的歌利亚处兑换道具。</t>
  </si>
  <si>
    <t>[描述]通过“人生转轮”副本获得的故事书，可在“地宫副本区”的歌利亚处兑换“传奇烙印”。</t>
  </si>
  <si>
    <t>[描述]居民常用的背包
[小贴士]右键点击新的补给袋可以恢复过期的补给袋，这样就不用来回拿补给袋内的物品了。</t>
  </si>
  <si>
    <t>[描述]帮会队常用的背包
[小贴士]右键点击新的远行囊可以恢复过期的远行囊，这样就不用来回拿远行囊内的物品了。</t>
  </si>
  <si>
    <t>[描述]适合远行的巨大包裹
[小贴士]右键点击新的行李箱可以恢复过期的行李箱，这样就不用来回拿行李箱内的物品了。</t>
  </si>
  <si>
    <t>[描述]只有在传说中存在的空间容器
[小贴士]右键点击新的巨无霸可以恢复过期的巨无霸，这样就不用来回拿巨无霸内的物品了。</t>
  </si>
  <si>
    <t>[描述]神一样的空间容器
[小贴士]右键点击新的无底袋可以恢复过期的无底袋，这样就不用来回拿无底袋内的物品了。</t>
  </si>
  <si>
    <t>[描述]生活技能矿石采集必备工具</t>
  </si>
  <si>
    <t>[描述]生活技能药材采集必备工具</t>
  </si>
  <si>
    <t>[描述]将自己变成宠物娜娜兔的外型</t>
  </si>
  <si>
    <t>[描述]威力巨大的特制烈性炸药</t>
  </si>
  <si>
    <t>[描述]查探专用道具，可以再指定区域使用。</t>
  </si>
  <si>
    <t>[描述]窃听专用魔导器，可窃听特定区域，获取情报</t>
  </si>
  <si>
    <t>[描述]变异物种专用装载笼</t>
  </si>
  <si>
    <t>[描述]外勤任务专用存储物资越多奖励越丰厚</t>
  </si>
  <si>
    <t>[描述]威力巨大的便携式浓缩炸药
[说明]右键点击，可在目标上安放并进行攻坚爆破</t>
  </si>
  <si>
    <t>[描述]变化成光明的卡尔的外型</t>
  </si>
  <si>
    <t xml:space="preserve">[描述]大幅提升特殊伤害的免疫能力
</t>
  </si>
  <si>
    <t>[说明]战场上荣耀的见证
[描述]参与家族战争或帮会战争可获得。</t>
  </si>
  <si>
    <t>[描述]占领区特殊产物，可直接传送自身至己方占领NPC附近区域</t>
  </si>
  <si>
    <t>[描述]可直接传送至本国玩家被他国玩家击杀的地点</t>
  </si>
  <si>
    <t>[描述]升级将魂必不可少的材料，在装备改造商处可进行“将魂强化”。</t>
  </si>
  <si>
    <t>[描述]每天的23点30分开出当天的幸运号码，开奖后到第二天23点可以凭此券兑奖，中奖号码请点击小地图旁边的“幸”查询</t>
  </si>
  <si>
    <t>[描述]代表反对，抵制</t>
  </si>
  <si>
    <t>[描述]家族生物科技的产物，食用后可恢复精力</t>
  </si>
  <si>
    <t>[描述]代表友情、爱情与亲情赠送好友，可增加对方的魅力值，并提升双方好友度</t>
  </si>
  <si>
    <t>[描述]家族种植产物，麦克风替代消耗品</t>
  </si>
  <si>
    <t xml:space="preserve">
[描述]族长召集族人的令牌</t>
  </si>
  <si>
    <t xml:space="preserve">
[描述]帮会长召集全帮会成员的令牌</t>
  </si>
  <si>
    <t>[描述]进入战神殿堂必备的道具，通过副本中转站的杰西可以进入。</t>
  </si>
  <si>
    <t xml:space="preserve">
[描述]兄弟及战友，战友即我命！</t>
  </si>
  <si>
    <t xml:space="preserve">
[描述]君王、指挥官召集国民参与嘟嘟语音的便捷道具</t>
  </si>
  <si>
    <t xml:space="preserve">
[描述]君王邀请盟国联合召集的令牌</t>
  </si>
  <si>
    <t xml:space="preserve">
[描述]帝皇守护国召集国民的令牌</t>
  </si>
  <si>
    <t>[描述]狂欢道具！
[附加]同品质金刚经，可在“装备改造商人”处通过材料合成操作提高品质。可以在凤城、王城跳舞区跳舞时使用。
[时间]6分钟（每日5次，最多累积15次）</t>
  </si>
  <si>
    <t>[描述]可以在麦克风上对全服玩家喊话</t>
  </si>
  <si>
    <t>[描述]使用后召唤疾速坐骑，安全、放心、绝无六价铬</t>
  </si>
  <si>
    <t>[描述]右键点击使用转换为1点日常俸禄属性</t>
  </si>
  <si>
    <t>[描述]呼唤来自本源的记忆力量，大幅提升攻击力！</t>
  </si>
  <si>
    <t>[描述]浇灌作物，提高产量
[说明]可以浇灌作物5次</t>
  </si>
  <si>
    <t>[描述]浇灌作物，提高产量
[说明]可以浇灌作物5次，且不受浇水冷却限制</t>
  </si>
  <si>
    <t>[描述]可铲除自己种植的作物</t>
  </si>
  <si>
    <t>[描述]可铲除任意玩家的作物，劳动不易，请铲下留情！</t>
  </si>
  <si>
    <t>[描述]家族突袭任务使用道具，可以在目标家族指定坐标安装，爆炸后造成目标家族大量家族资金损失</t>
  </si>
  <si>
    <t>[描述]使用后可以获得经验</t>
  </si>
  <si>
    <t>[描述]使用后可以获得大量经验</t>
  </si>
  <si>
    <t>[描述]使用后可以获得海量经验</t>
  </si>
  <si>
    <t>[描述]钓鱼必须品
[附加]同品质钓鱼卡，可在“装备改造商人”处通过材料合成操作提高品质。可以在王城垂钓区使用后进行钓鱼。
[时间]3分钟20秒（每日3次，最多累积9次）</t>
  </si>
  <si>
    <t>[描述]装备鱼竿，在王城钓鱼区才能使用钓鱼技能。技能释放后，且使用“钓鱼卡”可获得经验或物品奖励。</t>
  </si>
  <si>
    <t>[描述]使用鱼竿才能钓鱼,并且可以抓到珍贵的鱼</t>
  </si>
  <si>
    <t>[描述]贡献出日常俸禄可以换取忏悔和救赎</t>
  </si>
  <si>
    <t>[描述]拿着老族长开的介绍信，再加入家族方便啦。</t>
  </si>
  <si>
    <t>[描述]右键点击使用，可在凤城、五丈原、王城内随机传送，国外不可使用。</t>
  </si>
  <si>
    <t>[操作说明]
1.可通过“装备改造”界面中选择“养成升级”
2.选择“装备养成”选项
3.将需要升级的装备放入右侧装备格子中
4.将“矮人锤炼石”放入材料格子中
5.点击开始，消耗一定手续费，提升装备成长度</t>
  </si>
  <si>
    <t>[描述]记录代练角色信息的道具</t>
  </si>
  <si>
    <t>[描述]通过该道具可以将自己的代练角色强制回收。</t>
  </si>
  <si>
    <t>[描述]角色转移账号的必备道具，记录了角色的基本信息</t>
  </si>
  <si>
    <t xml:space="preserve">
[描述]一恋千年，天涯咫尺。</t>
  </si>
  <si>
    <t>[描述]通过不断从血精石中提取能量，提高角色的生命值上限
[附加]将魂强化可在“装备改造商人”处进行</t>
  </si>
  <si>
    <t>[描述]当前被授予“自然勋章”的国家官员可使用的王室力量。</t>
  </si>
  <si>
    <t>[描述]当前被授予“闪电勋章”的国家官员可使用的王室力量。</t>
  </si>
  <si>
    <t>[描述]当前被授予“火焰勋章”的国家官员可使用的王室力量。</t>
  </si>
  <si>
    <t>[描述]当前被授予“冰霜勋章”的国家官员可使用的王室力量。</t>
  </si>
  <si>
    <t>[描述]在“每日抽奖”中兑换奖券，凭它可在当日20点30分到21点抽取奖励。
[说明]当日20点30分开始在所有在线的购买者中抽出三等奖二等奖一等奖。未中奖的朋友，当日21点可以分别获得幸运奖或者参与奖。奖励也在21点统一发放。</t>
  </si>
  <si>
    <t>[描述]恭喜，您购买的幸运礼券中了一等奖
[说明]每晚20点30分到21点公布中奖号码</t>
  </si>
  <si>
    <t>[描述]恭喜，您购买的幸运礼券中了二等奖
[说明]每晚20点30分到21点公布中奖号码</t>
  </si>
  <si>
    <t>[描述]恭喜，您购买的幸运礼券中了三等奖
[说明]每晚20点30分到21点公布中奖号码</t>
  </si>
  <si>
    <t>[描述]“玩三国战魂，送话费”活动奖励凭证的一部分。61级后还将获得1张10元手机充值卡。（最高可获取30元话费）</t>
  </si>
  <si>
    <t>[描述]“玩三国战魂，送话费”活动奖励凭证的一部分。71级后还将获得1张10元手机充值卡。（最高可获取30元话费）</t>
  </si>
  <si>
    <t>[描述]“玩三国战魂，送话费”活动奖励凭证。</t>
  </si>
  <si>
    <t xml:space="preserve">[描述]“玩三国战魂，送话费”活动奖励凭证
</t>
  </si>
  <si>
    <t xml:space="preserve">[描述]50元手机充值奖励凭证
</t>
  </si>
  <si>
    <t>[描述]恭喜，您购买的幸运礼券中了幸运奖
[说明]每晚20点30分到21点公布中奖号码</t>
  </si>
  <si>
    <t>[描述]恭喜，您购买的幸运礼券中了参与奖
[说明]每晚20点30分到21点公布中奖号码</t>
  </si>
  <si>
    <t xml:space="preserve">
[描述]兄弟即战友，战友即我命！
[说明]感知所有战友成员的位置，利用战友间的精神联系对所有战友发起呼唤。</t>
  </si>
  <si>
    <t xml:space="preserve">
[描述]兄弟即战友，战友即我命！
[说明]开启同袍状态，将自身的生命奉献给战友，承受战友所受伤害的25%%。该技能需九屏内有同样状态的战友才可起效。</t>
  </si>
  <si>
    <t xml:space="preserve">
[描述]兄弟即战友，战友即我命！
[说明]消耗大量生命力催动精神力量复活一个死亡的战友，复活后该战友拥有100%%的生命值和100%%的魔力值。</t>
  </si>
  <si>
    <t>[描述]有了它可以更快的成长。</t>
  </si>
  <si>
    <t>[描述]有了它可以更快的提升骑乘战斗能力。</t>
  </si>
  <si>
    <t>[描述]扑克魔法的精髓哦，一般人可不懂的呢。</t>
  </si>
  <si>
    <t>[描述]里面装着宫廷小丑的收藏品，一定有不少好东西吧？</t>
  </si>
  <si>
    <t>[描述]宫廷小丑将每次表演后被赏赐的宝物装进这个精致的箱子中，真想看看有些什么。</t>
  </si>
  <si>
    <t>[描述]使用后能将“宫廷小丑”召唤出来，擅长逗笑取乐，如果能雇来当自己的随从应该也不错哦！</t>
  </si>
  <si>
    <t>[描述]使用后能将“YY小熊”召唤出来！</t>
  </si>
  <si>
    <t>[描述]使用后能将“奇奇”召唤出来！</t>
  </si>
  <si>
    <t>[描述]使用后能将“依依”召唤出来！</t>
  </si>
  <si>
    <t>[描述]使用后能将“怕怕”召唤出来！</t>
  </si>
  <si>
    <t>[描述]使用后能将“雯雯”召唤出来！</t>
  </si>
  <si>
    <t>[描述]使用后能将“小浪人”召唤出来！</t>
  </si>
  <si>
    <t>[描述]使用后能将“小易”召唤出来！</t>
  </si>
  <si>
    <t>[描述]使用后能将“企鹅”召唤出来！</t>
  </si>
  <si>
    <t>[描述]使用后能将“蝌蚪”召唤出来！</t>
  </si>
  <si>
    <t>[描述]使用后能将“乔巴斯基”召唤出来！</t>
  </si>
  <si>
    <t>[描述]使用后能将支付宝专属宠物“旺财”召唤出来！</t>
  </si>
  <si>
    <t>[描述]使用后能将“360安仔”召唤出来！</t>
  </si>
  <si>
    <t>[描述]使用后能将“铁翼蜂”召唤出来！</t>
  </si>
  <si>
    <t>[描述]使用后能将“狂狮虎”召唤出来！</t>
  </si>
  <si>
    <t>[描述]使用后能将支付宝专属宠物“刀锋蛛”召唤出来！</t>
  </si>
  <si>
    <t>[描述]使用后能将“羊角兽”召唤出来！</t>
  </si>
  <si>
    <t>[描述]使用后能将“开心肚子熊”召唤出来！</t>
  </si>
  <si>
    <t>[描述]使用后能将“淘气鬼”召唤出来！</t>
  </si>
  <si>
    <t>[描述]身上带着很多装备。</t>
  </si>
  <si>
    <t>[描述]君王（或大丞相）召集全国将士的令牌</t>
  </si>
  <si>
    <t>[描述]国战期间，击杀交战国玩家获得的勋章</t>
  </si>
  <si>
    <t>[描述]美丽的颜色，看着就很好吃的样子啊！</t>
  </si>
  <si>
    <t>[描述]硬硬的，嚼起来应该会很累吧？</t>
  </si>
  <si>
    <t>[描述]这个…这么可爱，还是不忍心吃掉了吧？</t>
  </si>
  <si>
    <t>[描述]可参与欧洲杯球队支持活动的道具。</t>
  </si>
  <si>
    <t>[描述]参与欧洲杯球队支持活动，所支持的球队获得胜利后的道具。</t>
  </si>
  <si>
    <t>[描述]使用后能将“白狐”召唤出来！</t>
  </si>
  <si>
    <t>[描述]使用后能将“青狐”召唤出来！</t>
  </si>
  <si>
    <t>[描述]使用后能将“粉狐”召唤出来！</t>
  </si>
  <si>
    <t>[描述]使用后能将“绿狐”召唤出来！</t>
  </si>
  <si>
    <t>[描述]使用后能将“紫狐”召唤出来！</t>
  </si>
  <si>
    <t>[描述]使用后能将“文洛克”（战宠）召唤出来！</t>
  </si>
  <si>
    <t>[描述]文洛克中的王者。
[说明]伦敦奥运会活动期间通过伦敦奥运会大礼包获得。</t>
  </si>
  <si>
    <t xml:space="preserve">[描述]增加家族资金的道具
</t>
  </si>
  <si>
    <t>[描述]增加个人炼金材料的道具</t>
  </si>
  <si>
    <t>[描述]高级的BOSS宝箱，是家族队合作的证明</t>
  </si>
  <si>
    <t>[描述]使用后能将“小白兔”（侍宠）召唤出来！</t>
  </si>
  <si>
    <t>[描述]帝梦险境参与奖励，是小队合作的证明</t>
  </si>
  <si>
    <t>[描述]试炼之书的一部分，集齐可在帝梦险境报名处兑换高级道具。</t>
  </si>
  <si>
    <t>[描述]试炼宝箱开出的高级魔导器</t>
  </si>
  <si>
    <t>[描述]可免费完成任务，VIP2级及以上，可无限制次数使用。</t>
  </si>
  <si>
    <t>[描述]可免费传送到任务点，VIP1级5次，VIP2级10次，VIP3级及以上可无限制次数使用。</t>
  </si>
  <si>
    <t>[效果]使用后播放“不做光棍”的宣言烟火。</t>
  </si>
  <si>
    <t>[效果]使用后播放“光棍节快乐！”的宣言烟火。</t>
  </si>
  <si>
    <t>[效果]使用后播放“美女求包养”的宣言烟火。</t>
  </si>
  <si>
    <t>[效果]使用后播放“帅哥求包养！”的宣言烟火。</t>
  </si>
  <si>
    <t>[效果]使用后播放“情人节快乐！”的宣言烟火。</t>
  </si>
  <si>
    <t>[效果]使用后播放天上掉钱的画面。</t>
  </si>
  <si>
    <t>[效果]使用后播放“老婆，我爱你”的宣言烟火。</t>
  </si>
  <si>
    <t>[效果]使用后播放“今天嫁给你”的宣言烟火。</t>
  </si>
  <si>
    <t>[效果]使用后播放“爱你一万年”的宣言烟火。</t>
  </si>
  <si>
    <t>[效果]使用后播放“百年好合”的宣言烟火。</t>
  </si>
  <si>
    <t>[效果]使用后播放“Merry Christmas”的祝福烟火。</t>
  </si>
  <si>
    <t>[效果]使用后播放圣诞快乐的画面。</t>
  </si>
  <si>
    <t>[效果]使用后播放礼花绽放的画面。</t>
  </si>
  <si>
    <t>[效果]使用后播放“新年快乐”的祝福烟火。</t>
  </si>
  <si>
    <t>[效果]使用后播放“情人节快乐”的祝福烟火。</t>
  </si>
  <si>
    <t>[效果]使用后播放“龙腾虎跃”的祝福烟火。</t>
  </si>
  <si>
    <t>[效果]使用后播放“龙马精神”的祝福烟火。</t>
  </si>
  <si>
    <t>[描述]一键一世界，不战不成王。热烈庆贺三国战魂封王内测火爆开启！！！</t>
  </si>
  <si>
    <t>[描述]隐约可见一些图案和文字
[说明]去找“神秘人米迦勒”问问，或许能得到什么线索</t>
  </si>
  <si>
    <t>[描述]一张完整的藏宝图，记录着宝藏的位置</t>
  </si>
  <si>
    <t>[描述]在矿洞中捕捉矿洞鼹鼠的工具。右键点击使用，可在地上放置一个捕鼠器械，当鼹鼠触碰到捕鼠器械后，将会被捕捉。</t>
  </si>
  <si>
    <t>[描述]可对进入捕兽夹范围内的普通怪物造成致命的伤害。</t>
  </si>
  <si>
    <t>[描述]可以装载在机器人上</t>
  </si>
  <si>
    <t>[描述]使动物兴奋的药剂</t>
  </si>
  <si>
    <t>[描述]用于控制机器人的AI</t>
  </si>
  <si>
    <t>[描述]乘坐桃源圣地飞船的凭证</t>
  </si>
  <si>
    <t>[描述]变异青蛙的粘液，带有剧毒</t>
  </si>
  <si>
    <t>[描述]人工提取的血清，可治疗花粉感染</t>
  </si>
  <si>
    <t>[描述]异常锋利的牙齿，带有病毒</t>
  </si>
  <si>
    <t>[描述]红背蜘蛛的分泌物之一</t>
  </si>
  <si>
    <t>[描述]被树怪抢走的货物</t>
  </si>
  <si>
    <t>[描述]荆棘女妖缠绕敌人的藤蔓</t>
  </si>
  <si>
    <t>[描述]年代很久的空气净化装置</t>
  </si>
  <si>
    <t>[描述]爆破野蛮人掉落的火药桶</t>
  </si>
  <si>
    <t>[描述]一本破旧的战术手册，可能是某人丢失的</t>
  </si>
  <si>
    <t>[描述]暴走机器人艾文的记忆芯片</t>
  </si>
  <si>
    <t>[描述]由人类大贤者赫肯祝福的神秘魔导器</t>
  </si>
  <si>
    <t>[描述]神秘的帮会事科技产物，人类最强大武器的一部分</t>
  </si>
  <si>
    <t>[描述]一块加密的神秘芯片，好像是失业的机械工程师丢掉的那块</t>
  </si>
  <si>
    <t>[描述]一块加密的神秘芯片，在凤城勘探员费多那里打听打听</t>
  </si>
  <si>
    <t>[描述]一块神秘的晶片，拿去给荣耀骑士罗恩看看，也许和魔导器“赫肯的守护”有关。</t>
  </si>
  <si>
    <t>[描述]一块加密的神秘芯片</t>
  </si>
  <si>
    <t>[描述]看起来很硬的肉块</t>
  </si>
  <si>
    <t>[描述]短齿蝙蝠的血液样本</t>
  </si>
  <si>
    <t>[描述]红背蜘蛛的毒腺</t>
  </si>
  <si>
    <t>[描述]优质的燃料</t>
  </si>
  <si>
    <t>[描述]羽翼女妖的羽毛，用途不明</t>
  </si>
  <si>
    <t>[描述]暗幕野狼的皮毛</t>
  </si>
  <si>
    <t>[描述]普通的研究仪器</t>
  </si>
  <si>
    <t>[描述]普通的干扰素</t>
  </si>
  <si>
    <t>[描述]疯狂茄子假面的血液</t>
  </si>
  <si>
    <t>[描述]疯狂变异青蛙的血液</t>
  </si>
  <si>
    <t>[描述]疯狂变异蝙蝠的血液</t>
  </si>
  <si>
    <t>[描述]疯狂变异毒蝎的血液</t>
  </si>
  <si>
    <t xml:space="preserve">[描述]小镇特有的一种花朵
</t>
  </si>
  <si>
    <t>[描述]达尔文需要的研究样本，可轻易破开防护衣的骨爪</t>
  </si>
  <si>
    <t>[描述]达尔文需要的研究样本，熔岩傀儡的样本</t>
  </si>
  <si>
    <t>[描述]达尔文需要的研究样本，火焰蝴蝶的细胞样本</t>
  </si>
  <si>
    <t>[描述]达尔文需要的研究样本，岩石怪物样本</t>
  </si>
  <si>
    <t>[描述]一条蓝宝石项链</t>
  </si>
  <si>
    <t>[描述]矿石的碎片，勘探员费多需要它进行研究</t>
  </si>
  <si>
    <t>[描述]火焰蝴蝶很危险，但安静时它还是很美的</t>
  </si>
  <si>
    <t>[描述]据说这些牙齿保人平安</t>
  </si>
  <si>
    <t>[描述]可以食用的火翼鸟，看起来味道很好……</t>
  </si>
  <si>
    <t>[描述]一个小型核弹
核弹其实是很难引爆的，不用担心</t>
  </si>
  <si>
    <t>[描述]疯狂萤火虫的荧光囊
可以制作优良的冷光源</t>
  </si>
  <si>
    <t>[描述]奇特的徽章，以骷髅为标记</t>
  </si>
  <si>
    <t>[描述]据说是记载着人类文明的存储器
老者盖亚曾经说起过它，11级以后去找他</t>
  </si>
  <si>
    <t>[描述]艾伦写给人类光明的的推荐信</t>
  </si>
  <si>
    <t>[描述]一张破旧的帮会犬牌
养蜂人希尔担任过帮会犬训练员，15级以后去找他</t>
  </si>
  <si>
    <t>[描述]装满汽油的铁桶，可以给汽车加油，也可以把人炸上天</t>
  </si>
  <si>
    <t>[描述]高品质的火药，少数野蛮人才拥有的精炼火药</t>
  </si>
  <si>
    <t>[描述]生存教官私藏的绝版光碟</t>
  </si>
  <si>
    <t>[描述]战斗服的碎片</t>
  </si>
  <si>
    <t xml:space="preserve">[描述]燃烧平原特有的矿物
</t>
  </si>
  <si>
    <t>[描述]女王的照片，端庄美丽，桃源圣地的囧rz·怒风需要它</t>
  </si>
  <si>
    <t>[描述]囧rz·怒风的照片，拿去赫肯副手波赛冬处做防火处理</t>
  </si>
  <si>
    <t>[描述]囧rz·怒风的防火照片，拿去交给囧rz·莲吧！</t>
  </si>
  <si>
    <t>[描述]有的人会觉得太甜但肚子熊喜欢</t>
  </si>
  <si>
    <t>[描述]面目可憎的火焰震荡者</t>
  </si>
  <si>
    <t>[描述]记载着着绝世用兵之法的书籍
[附加]可以通过材料合成获得更高品质的书籍</t>
  </si>
  <si>
    <t>[描述]散发着一股尸体腐烂的味道</t>
  </si>
  <si>
    <t>[描述]毒蜘蛛的针囊，充满着天然的麻醉剂</t>
  </si>
  <si>
    <t>[描述]该爪子已被标记</t>
  </si>
  <si>
    <t>[描述]赤甲蝎的鳞片，据说有些人对鳞片的粉末过敏</t>
  </si>
  <si>
    <t>[描述]据说每一个无法得到安息的灵魂都会藏在花中</t>
  </si>
  <si>
    <t>[描述]螳螂幼虫，鬼知道谦一居然想吃这玩意！</t>
  </si>
  <si>
    <t>[描述]可能有药用价值，不过抹在兵器上可能更有用</t>
  </si>
  <si>
    <t>[描述]剧毒虫皇体内的解毒蛋白，快拿去给老若山吧！</t>
  </si>
  <si>
    <t>[描述]小孩子佩戴的手链，某些民族相信手链中附有祖先的力量可带来平安</t>
  </si>
  <si>
    <t>[描述]小孩子佩戴的吊坠，某些民族相信吊坠上的晶石可以吸收负面的能量</t>
  </si>
  <si>
    <t>[描述]小孩子佩戴的护符，某些民族相信神的力量可以寄存于护符之中</t>
  </si>
  <si>
    <t>[描述]戒指很小，只有小孩子才能佩戴</t>
  </si>
  <si>
    <t>[描述]一种喜食金属的寄生虫</t>
  </si>
  <si>
    <t>[描述]重装巨熊的胆囊</t>
  </si>
  <si>
    <t>[描述]蝎尾兽的尾针，毒性较弱，能够使蛋白质坏死</t>
  </si>
  <si>
    <t>[描述]可阻挡小口径火器近距离穿刺的臭虫甲壳</t>
  </si>
  <si>
    <t>[描述]含有丰富的维生素A，虽然很恶心独眼舔食者的眼球</t>
  </si>
  <si>
    <t>[描述]细小的尾针可以制成牙签</t>
  </si>
  <si>
    <t>[描述]只能生长在强酸性土壤中的植物，该植物对生态条件的考察有重要意义</t>
  </si>
  <si>
    <t>[描述]一种麻醉止痛用药物，长期服用会产生依赖性</t>
  </si>
  <si>
    <t>[描述]赤甲蝎鳞片的粉末，妮可对赤甲蝎的鳞粉过敏</t>
  </si>
  <si>
    <t>[描述]安魂花的汁液提取液，解毒止痒</t>
  </si>
  <si>
    <t>[描述]生锈的铭牌，隐约可以看见上面写着“艾斯弗格”</t>
  </si>
  <si>
    <t>[描述]豹斑兽的腿骨，坚固而有韧性，良好的建筑材料</t>
  </si>
  <si>
    <t>[描述]僵尸血清，僵尸血液的提取液</t>
  </si>
  <si>
    <t>[描述]一种特殊的矾石，可以暂时缓解脱水症状</t>
  </si>
  <si>
    <t>[描述]生化叛帮会的基因样本，多家生物公司都在收集它</t>
  </si>
  <si>
    <t>[描述]铜蜥肉，含有丰富的蛋白质</t>
  </si>
  <si>
    <t>[描述]沙漠蜘蛛标本，稀有的装饰物</t>
  </si>
  <si>
    <t>[描述]妖姬的腺体，可溶解坏死的肌肉组织</t>
  </si>
  <si>
    <t>[描述]近卫帮会的佩玉，像是古代的玉石</t>
  </si>
  <si>
    <t>[描述]沙漠生化叛帮会的血清，可以使人体产生置身于冰天雪地的幻觉</t>
  </si>
  <si>
    <t>[描述]微型摄像机，绑定在锐眼秃鹫的脚爪处用以监控沙漠的情况</t>
  </si>
  <si>
    <t>[描述]鬼脸蜘蛛的蛛丝，坚韧的蛛丝，遇水会缓慢收缩</t>
  </si>
  <si>
    <t>[描述]一块古玉，据推测是开启地下陵寝的关键所在</t>
  </si>
  <si>
    <t>[描述]记载着着绝世医术的书籍
[附加]可以通过材料合成获得更高品质的书籍</t>
  </si>
  <si>
    <t>[描述]在接取运镖任务时交给相应NPC,可保证所接取补给车颜色为黄色。</t>
  </si>
  <si>
    <t>[描述]在接取运镖任务时交给相应NPC,可保证所接取补给车颜色为绿色。</t>
  </si>
  <si>
    <t>[描述]在接取运镖任务时交给相应NPC,可保证所接取补给车颜色为紫色。</t>
  </si>
  <si>
    <t>[描述]沙漠甲虫的甲壳，在威格尔手中它是一种刑具</t>
  </si>
  <si>
    <t>[描述]红蝎的毒腺，用于勾引秃鹫的虫引</t>
  </si>
  <si>
    <t>[描述]巨型沙虫的尖牙，可以轻易咬穿防弹衣</t>
  </si>
  <si>
    <t>[描述]偷猎者的猎枪，都是一些陈旧的型号</t>
  </si>
  <si>
    <t>[描述]走私者的武器，都是帮会队用的制式武器</t>
  </si>
  <si>
    <t>[描述]白色沙漠蜘蛛腿，毛茸茸，让人不舒服</t>
  </si>
  <si>
    <t>[描述]变异沙虫的腹部，向外渗着墨绿的汁液</t>
  </si>
  <si>
    <t>[描述]末日级核弹，是人类终极智慧的产物，也是人类最愚蠢的产物，可以让末日真正在地球上降临</t>
  </si>
  <si>
    <t>[描述]最新型的合成材料，情报任务中获得的蓝色晶体</t>
  </si>
  <si>
    <t>[描述]最新型的合成材料，情报任务中获得的黄色晶体</t>
  </si>
  <si>
    <t>[描述]最新型的合成材料，情报任务中获得的红色晶体</t>
  </si>
  <si>
    <t>[描述]戒指的背面刻着“麦尔斯”</t>
  </si>
  <si>
    <t>[描述]戒指的背面刻着“莉莲”</t>
  </si>
  <si>
    <t>[描述]碳烤潜伏虫，谦一最新研究出的美食</t>
  </si>
  <si>
    <t>[描述]一张照片，照片上的人看起来还只是个普通少年</t>
  </si>
  <si>
    <t>[描述]一张照片，是一个很漂亮的混血美女</t>
  </si>
  <si>
    <t>[描述]蓝、黄、绿色通行证可通过材料合成获得
[等级]适用于51-60级的角色</t>
  </si>
  <si>
    <t>[描述]狙击手所能获得的最高荣誉，也许拉奥知道有关勋章的事</t>
  </si>
  <si>
    <t>[描述]家族徽的背面写着“卡玛”，另外两个被锈蚀名字隐约是“可”“塞”两个字</t>
  </si>
  <si>
    <t>[描述]蓝、黄、绿色通行证可通过材料合成获得
[等级]适用于101级以上的角色</t>
  </si>
  <si>
    <t>[描述]变异蝴蝶的尸体
嘘~不要告诉小镇居民这就是他们的食物</t>
  </si>
  <si>
    <t>[描述]变异蝴蝶烤干之后磨成的粉末，闻起来有点像羊肉将它交给农夫霍利克</t>
  </si>
  <si>
    <t>[描述]可以建立帮会的证明</t>
  </si>
  <si>
    <t>[描述]一般的宝箱
[附加]要塞守卫战副本击杀BOSS获得</t>
  </si>
  <si>
    <t>[描述]中立紫色超级BOSS掉落的宝物</t>
  </si>
  <si>
    <t>[描述]庆祝封测宝箱</t>
  </si>
  <si>
    <t>[描述]战神殿堂中的宝物</t>
  </si>
  <si>
    <t>[描述]超级礼包，东西多多！</t>
  </si>
  <si>
    <t>[描述]记载着着玄门道术的书籍
[附加]可以通过材料合成获得更高品质的书籍</t>
  </si>
  <si>
    <t>[描述]具有强大契约性质的物品
[说明]集齐5份家族契约，可到凤城“家族联络官”完成创建家族。</t>
  </si>
  <si>
    <t>[描述]荆棘女妖的草裙，农夫霍利克需要他</t>
  </si>
  <si>
    <t>[描述]因辐射变得异常巨大的蝎子</t>
  </si>
  <si>
    <t>[描述]发黄的士官证，将它交给抵抗者艾伦</t>
  </si>
  <si>
    <t>[描述]探查后的纪录卷轴</t>
  </si>
  <si>
    <t>[描述]打开后可以获得丰厚的族人奖励</t>
  </si>
  <si>
    <t>[描述]家族丢失的货物</t>
  </si>
  <si>
    <t>[描述]对指定道具，右键点击使用</t>
  </si>
  <si>
    <t>[描述]被小心密封的信件,里面不知道藏着什么样的秘密</t>
  </si>
  <si>
    <t>[描述]机械师梅丽需要用它修复破损的搬运机器人</t>
  </si>
  <si>
    <t>[描述]开放在迷雾之中的无名草药</t>
  </si>
  <si>
    <t>[描述]神秘的矿石</t>
  </si>
  <si>
    <t>[描述]小麦的种子</t>
  </si>
  <si>
    <t>[描述]一种野生的浆果</t>
  </si>
  <si>
    <t>[描述]野生可以解毒的草药</t>
  </si>
  <si>
    <t>[描述]厚大的帮会靴</t>
  </si>
  <si>
    <t>[描述]解毒草的种子</t>
  </si>
  <si>
    <t>[描述]达尔文妻子需要的研究巨型蝴蝶样本</t>
  </si>
  <si>
    <t>[描述]兑换斗狮的零件</t>
  </si>
  <si>
    <t>[描述]集齐10个道具，可到（凤城）坐骑商人处兑换坐骑“帝皇战狮王”。
[特殊]“帝皇战狮王”为可骑乘战斗坐骑。骑乘状态下还将会提升角色战斗力！</t>
  </si>
  <si>
    <t>[种类]活动道具
[描述]使用后获得神秘礼物</t>
  </si>
  <si>
    <t>[描述]单兵装备</t>
  </si>
  <si>
    <t xml:space="preserve">[描述]集齐规定数量的道具，可到（凤城或王城）坐骑商人处兑换所需要的坐骑时装。
</t>
  </si>
  <si>
    <t xml:space="preserve">[描述]集齐规定数量的道具，可到（凤城或王城）坐骑商人处兑换恶灵鬼马坐骑时装。
</t>
  </si>
  <si>
    <t>[描述]“装备合成”任务所需道具
[说明]
1.打开“合成”界面（快捷键“Q”）；
2.左键拖动，或右击本装备自动放入界面中间的“装备”位；
3.点击“放入装备”按钮；
4.再点击界面右下角“绑银合成”按钮。</t>
  </si>
  <si>
    <t>[描述]被小心密封的包裹,里面不知道藏着什么样的秘密</t>
  </si>
  <si>
    <t>[描述]林妖的叶子</t>
  </si>
  <si>
    <t>[描述]林妖掉落的晶体</t>
  </si>
  <si>
    <t>[描述]一种诡异的花朵</t>
  </si>
  <si>
    <t>[描述]锋利而且坚韧的牙齿</t>
  </si>
  <si>
    <t>[描述]记载着着古代兵法的书籍
[附加]可以通过材料合成获得更高品质的书籍</t>
  </si>
  <si>
    <t>[描述]集齐“中”“秋”二字卡片，或“快”“乐”二字卡片，在到“中秋奖励活动大使”处兑换获得。</t>
  </si>
  <si>
    <t>[描述]集齐“中”“秋”“快”“乐”四个字，可到凤城“中秋奖励活动大使”处兑换“奥丁月饼”。</t>
  </si>
  <si>
    <t>[描述]离碎片10米远，震耳的轰鸣就已经燃烧了你的血液。</t>
  </si>
  <si>
    <t>[描述]从某国抢夺的水晶，水晶的多少代表国家的强弱。</t>
  </si>
  <si>
    <t>[描述]没得到想要的，没关系，可以兑换更大的宝箱，卖出可获得绑银。</t>
  </si>
  <si>
    <t>[描述]代表智慧之神的书页，只是有些残破。</t>
  </si>
  <si>
    <t>[描述]装着各种糖果的盒子，也许里面有不一样的惊喜。</t>
  </si>
  <si>
    <t>[描述]装着花生奶糖的盒子，也许里面有不一样的惊喜。</t>
  </si>
  <si>
    <t>[描述]装着巧克力糖的盒子，也许里面有不一样的惊喜。</t>
  </si>
  <si>
    <t>[描述]装着芒果饴糖的盒子，也许里面有不一样的惊喜。</t>
  </si>
  <si>
    <t>[描述]浓郁的牛奶遇到了香脆的花生，试试让味蕾飘过千山万水，漫步在阿尔卑斯的感觉？</t>
  </si>
  <si>
    <t>[描述]比绸缎更丝滑的巧克力太妃糖，仿佛在午后的阳光中，带你回到多年前那个午后、那个旋律、那位姑娘。</t>
  </si>
  <si>
    <t>[描述]热带海洋的鲜嫩热情，点燃你激情，奏响你的乐章，让你放飞在大海与天空之上。这是没有烦恼的甜蜜时光。</t>
  </si>
  <si>
    <t>[描述]使用后能将恐惧黑幕中的南瓜大魔头给呼唤出来！非常可怕非常恐惧的南瓜魔头，也许是个不错的跟班？</t>
  </si>
  <si>
    <t>[描述]代表爱和幸福的丘比特！尽管总是好心办坏事，心地确实异常善良。</t>
  </si>
  <si>
    <t>[描述]聪明到极致也腹黑到极致，非常调皮，喜欢捣蛋。</t>
  </si>
  <si>
    <t>[描述]女武神瓦尔基里引导英灵的神器。</t>
  </si>
  <si>
    <t>[描述]在引导英灵时，意外发现的古代宝物，沉甸甸的，里面装着什么呢？</t>
  </si>
  <si>
    <t>[描述]被唤醒的古代宝物，沉甸甸的，不知道里面装着什么。</t>
  </si>
  <si>
    <t>[描述]战争中阵亡的英灵的优秀品质
谦卑：彬彬有礼，尊敬他人，谦虚谨慎。</t>
  </si>
  <si>
    <t>[描述]战争中阵亡的英灵的优秀品质
公正：公正无私，严守法律，按章办事。</t>
  </si>
  <si>
    <t>[描述]战争中阵亡的英灵的优秀品质
诚实：坦然面对自己的灵魂，经得起神的审问。</t>
  </si>
  <si>
    <t>[描述]战争中阵亡的英灵的优秀品质
英勇：无畏邪恶，保护弱小，捍卫荣誉。</t>
  </si>
  <si>
    <t>[描述]</t>
  </si>
  <si>
    <t>[描述]举办豪华婚礼所使获取的礼包，礼包中包括了一些婚礼装饰道具、礼花、婚庆宠物。</t>
  </si>
  <si>
    <t>[描述]举办皇室婚礼所使获取的礼包，礼包中包括了大量婚礼装饰道具、礼花、婚庆宠物、限量礼服和绝版魔导器。</t>
  </si>
  <si>
    <t>[描述]举办世纪婚礼所使获取的礼包，礼包中包括了大量婚礼装饰道具、礼花、婚庆宠物、限量礼服和绝版魔导器。</t>
  </si>
  <si>
    <t>[描述]婚礼时摆设在任意场景的物件。</t>
  </si>
  <si>
    <t>[描述]集齐20个道具，可到（王城）坐骑商人处兑换70级坐骑“地狱孽龙”。
[特殊]“地狱孽龙”为可骑乘战斗坐骑。骑乘状态下还将会提升角色战斗力！</t>
  </si>
  <si>
    <t>[描述]集齐20个道具，可到（王城）坐骑商人处随机兑换坐骑“苍穹狼帝”。
[特殊]“苍穹狼帝”为可骑乘战斗坐骑。骑乘状态下还将会提升角色战斗力！</t>
  </si>
  <si>
    <t>[描述]圣诞节期间，每次完成情报、战阵夺营、收集水晶任务均可获得圣诞铃铛。</t>
  </si>
  <si>
    <t>[描述]
1.选中女性玩家，右键打开角色菜单
2.选择“邀请合并”
3.并将自身的告别信放入
4.点击确认后可获得翻译好的猫咪告别信。
*如未进行“合并”，可前往“宠物商人”处翻译猫咪告别信。</t>
  </si>
  <si>
    <t>[描述]
1.选中男性玩家，右键打开角色菜单
2.选择“邀请合并”
3.并将自身的告别信放入
4.点击确认后可获得翻译好的猫咪告别信。
*如未进行“合并”，可前往“宠物商人”处翻译猫咪告别信。</t>
  </si>
  <si>
    <t>[描述]右键打开后可获得赠送给异性的明信片道具。</t>
  </si>
  <si>
    <t>[描述]可摆设在场景上的装饰品。</t>
  </si>
  <si>
    <t>[描述]使用后能将“顽皮年兽”召唤出来！</t>
  </si>
  <si>
    <t>[描述]使用后能将龙年特典战宠“戏珠祥龙”召唤出来！
[附注]“戏珠祥龙”捕捉后必为黄色以上品质</t>
  </si>
  <si>
    <t>[描述]使用后能将“赤狐灵”召唤出来！</t>
  </si>
  <si>
    <t>[描述]使用后能将“玉狐灵”召唤出来！</t>
  </si>
  <si>
    <t>[描述]便捷的人类交通工具
[特殊]可骑乘攻击</t>
  </si>
  <si>
    <t>[描述]上班族的福音，累积足够离线点后使用。</t>
  </si>
  <si>
    <t>[描述]活动期间，猜对情题可以获得的兑奖券。</t>
  </si>
  <si>
    <t>[描述]15张兑奖券可兑换的装着各种美味巧果的礼盒。</t>
  </si>
  <si>
    <t>[描述]15张兑奖券可兑换的装着多种美丽气球的礼盒。</t>
  </si>
  <si>
    <t>[描述]七夕的应节食品，又名“乞巧果子”，是既可观赏，又能食用的小面食。</t>
  </si>
  <si>
    <t>[描述]摆设在任意场景的物件。</t>
  </si>
  <si>
    <t>[描述]新年时摆设在任意场景的物件。</t>
  </si>
  <si>
    <t>[描述]埃尔加创作的充满了爱意的乐曲。</t>
  </si>
  <si>
    <t>[描述]爱丽丝手工制作的曲奇饼干。</t>
  </si>
  <si>
    <t>[描述]埃尔加创作的世界名曲，具有典型的“小夜曲”风格，轻松而典雅，饱含对妻子浓浓的爱意。</t>
  </si>
  <si>
    <t>[描述]爱丽丝手工制作的曲奇饼干，放入了埃尔加平时最喜欢的牛油、巧克力、加仑子等，也是后来广受好评的“皇后恋曲”曲奇饼干的灵感来源。</t>
  </si>
  <si>
    <t>[描述]受帮助的人露出的灿烂的微笑。</t>
  </si>
  <si>
    <t>[描述]记录了“白色恋人”称号的卷轴</t>
  </si>
  <si>
    <t>[描述]装满了美丽烟花的礼盒。</t>
  </si>
  <si>
    <t>[描述]用白玫瑰装饰的精美礼盒。（推荐61级以上）</t>
  </si>
  <si>
    <t>[描述]用红玫瑰装饰的精美礼盒。（推荐61级以下）</t>
  </si>
  <si>
    <t>[描述]勇士荣耀的证明，分享给其他人，帮助他人完成战阵夺营任务</t>
  </si>
  <si>
    <t>[描述]勇士荣耀的证明，分享给其他人，帮助他人完成讨伐逆贼任务</t>
  </si>
  <si>
    <t>[描述]集齐15个道具，可到（王城）坐骑商人处兑换30天耐久80级高阶坐骑“恶灵鬼马”。
[特殊]“恶灵鬼马”为可骑乘战斗坐骑。骑乘状态下还将会提升角色战斗力！</t>
  </si>
  <si>
    <t>[描述]集齐20个道具，可到坐骑商人处兑换30天耐久高级坐骑“恶灵鬼马”。
[特殊]“恶灵鬼马”为可骑乘战斗坐骑。骑乘状态下还将会提升角色战斗力！</t>
  </si>
  <si>
    <t>[描述]装有各种魔法扑克的盒子。</t>
  </si>
  <si>
    <t>[描述]翻牌挑战中输了被塔布里斯整的证明。</t>
  </si>
  <si>
    <t>[描述]装有各种魔法扑克牌的盒子。</t>
  </si>
  <si>
    <t>[描述]将自己变成“魔族游荡者”的外型。</t>
  </si>
  <si>
    <t>[描述]将自己变成“嗜血猎杀者”的外型。</t>
  </si>
  <si>
    <t>[描述]将自己变成“嗜血狂狼”的外型。</t>
  </si>
  <si>
    <t>[描述]将自己变成“苍蓝林妖”的外型。</t>
  </si>
  <si>
    <t>[描述]将自己变成“条顿魔将”的外型。</t>
  </si>
  <si>
    <t>[描述]将自己变成“贪婪异狼”的外型。</t>
  </si>
  <si>
    <t>[描述]将自己变成“噜噜族勇士”的外型。</t>
  </si>
  <si>
    <t>[描述]将自己变成“扑克K”的外型。</t>
  </si>
  <si>
    <t>[描述]将自己变成“魔甲龙战士”的外型。</t>
  </si>
  <si>
    <t>[描述]将自己变成“刚猪”的外型。</t>
  </si>
  <si>
    <t>[描述]塔布里斯施法了的魔方，解开的难度很大啊！</t>
  </si>
  <si>
    <t>[描述]完美解除魔法，解开的魔方。</t>
  </si>
  <si>
    <t>[描述]附有将士灵魂的铭牌，去将他们安魂吧。</t>
  </si>
  <si>
    <t>[描述]将士的灵魂升天那刻散发的耀眼的光。</t>
  </si>
  <si>
    <t>[描述]开启塔布里斯身后宝箱的钥匙。</t>
  </si>
  <si>
    <t>[描述]塔布里斯存放战阵夺营通行证的箱子。</t>
  </si>
  <si>
    <t>[描述]塔布里斯存放押镖令的箱子。</t>
  </si>
  <si>
    <t>[描述]塔布里斯存放金刚经的箱子。</t>
  </si>
  <si>
    <t>[描述]塔布里斯存放钓鱼卡的箱子。</t>
  </si>
  <si>
    <t>[描述]塔布里斯存放讨伐令的箱子。</t>
  </si>
  <si>
    <t>[描述]塔布里斯精心挑选的宝物。（推荐61级以上）</t>
  </si>
  <si>
    <t>[描述]达芬奇处“达芬奇的秘密”任务获取，封印了BOSS后获得</t>
  </si>
  <si>
    <t>[描述]将自己变成“惊魂者”的外型。</t>
  </si>
  <si>
    <t>[描述]将自己变成“沙加特”的外型。</t>
  </si>
  <si>
    <t>[描述]将自己变成“蜘蛛奥克”的外型。</t>
  </si>
  <si>
    <t>[描述]将自己变成“地狱守护”的外型。</t>
  </si>
  <si>
    <t>[描述]将自己变成“嗜血梅尔”的外型。</t>
  </si>
  <si>
    <t>[描述]将自己变成“巴特”的外型。</t>
  </si>
  <si>
    <t>[描述]将自己变成“骨灰萨尔”的外型。</t>
  </si>
  <si>
    <t>[描述]达芬奇的精美画卷，识别编号『6-1』。</t>
  </si>
  <si>
    <t>[描述]达芬奇的精美画卷，识别编号『6-2』。</t>
  </si>
  <si>
    <t>[描述]达芬奇的精美画卷，识别编号『6-3』。</t>
  </si>
  <si>
    <t>[描述]达芬奇的精美画卷，识别编号『6-4』。</t>
  </si>
  <si>
    <t>[描述]达芬奇的精美画卷，识别编号『6-5』。</t>
  </si>
  <si>
    <t>[描述]达芬奇的精美画卷，识别编号『6-6』。</t>
  </si>
  <si>
    <t>[描述]香醇的红酒，一闻便知是出自顶级调酒师之手。</t>
  </si>
  <si>
    <t>[描述]精美的酒杯，一看就知是出自顶级工艺师之手。</t>
  </si>
  <si>
    <t>[描述]达芬奇品尝美酒后的笔记。</t>
  </si>
  <si>
    <t>[描述]单兵可操作的火箭炮，威力巨大。</t>
  </si>
  <si>
    <t>[描述]成功破坏敌方补给部队而被授予的奖章。</t>
  </si>
  <si>
    <t>[描述]怪味的晶果，富含营养，是绝佳的帮会需品。</t>
  </si>
  <si>
    <t>[描述]分裂失败的晶果，化为一堆无用的粉末。</t>
  </si>
  <si>
    <t>[描述]吟游诗人歌唱时的曲谱。</t>
  </si>
  <si>
    <t>[描述]吟游诗人记录游历所见的诗歌集的上篇。</t>
  </si>
  <si>
    <t>[描述]吟游诗人记录游历所见的诗歌集的下篇。</t>
  </si>
  <si>
    <t>[描述]吟游诗人记录游历所见的完整诗歌集。</t>
  </si>
  <si>
    <t>[描述]想获得旅行商人的货物，就必须要有这个哦。</t>
  </si>
  <si>
    <t>[描述]旅行商人四处收集的货物，还有稀有的舶来品哦。</t>
  </si>
  <si>
    <t>[描述]旅行商人记录的旅行日记。
[推荐]日记页有些凌乱，不方便阅读，可以通过“材料合成”功能将整理下。</t>
  </si>
  <si>
    <t>[描述]尚未装东西的胶囊。</t>
  </si>
  <si>
    <t>[描述]装满营养精华的胶囊，旅行商人似乎需要。</t>
  </si>
  <si>
    <t>[描述]尚未装东西的幸运瓶。</t>
  </si>
  <si>
    <t>[描述]装满了好运的瓶子，旅行商人似乎需要。</t>
  </si>
  <si>
    <t>[描述]旅行商人施了小法术封印起来的货物。
[说明]成功解封后，可获得女性时装：火凤格斗服</t>
  </si>
  <si>
    <t>[描述]旅行商人施了小法术封印起来的货物。
[说明]成功解封后，可获得男性时装：拳皇战衣(短)</t>
  </si>
  <si>
    <t>[描述]旅行商人施了小法术封印起来的货物。
[说明]成功解封后，可获得女性时装：圣者裙</t>
  </si>
  <si>
    <t>[描述]旅行商人施了小法术封印起来的货物。
[说明]成功解封后，可获得男性时装：魔导衣</t>
  </si>
  <si>
    <t>[描述]旅行商人施了小法术封印起来的货物。
[说明]成功解封后，可获得坐骑时装：赤兔马</t>
  </si>
  <si>
    <t>[描述]旅行商人施了小法术封印起来的货物。
[说明]成功解封后，可获得坐骑时装：独角兽</t>
  </si>
  <si>
    <t>[描述]旅行商人施了小法术封印起来的货物。
[说明]成功解封后，可获得宠物召唤器：淘气鬼</t>
  </si>
  <si>
    <t>[描述]旅行商人施了小法术封印起来的货物。
[说明]成功解封后，可获得1000赠点券</t>
  </si>
  <si>
    <t>[描述]旅行商人施了小法术封印起来的货物。
[说明]成功解封后，可获得角色黄色装备箱</t>
  </si>
  <si>
    <t>[描述]旅行商人施了小法术封印起来的货物。
[说明]成功解封后，可获得1个远行囊</t>
  </si>
  <si>
    <t>[描述]旅行商人施了小法术封印起来的货物。
[说明]成功解封后，可获得1个重铸材料</t>
  </si>
  <si>
    <t>[描述]旅行商人施了小法术封印起来的货物。
[说明]成功解封后，可获得5个合金材料</t>
  </si>
  <si>
    <t>[描述]旅行商人施了小法术封印起来的货物。
[说明]成功解封后，可获得1个调色宝石</t>
  </si>
  <si>
    <t>[描述]旅行商人施了小法术封印起来的货物。
[说明]成功解封后，可获得5朵红玫瑰</t>
  </si>
  <si>
    <t>[描述]旅行商人施了小法术封印起来的货物。
[说明]成功解封后，可获得10个金刚钻</t>
  </si>
  <si>
    <t>[描述]旅行商人记录的旅行日记。
[推荐]日记册有些凌乱，不方便阅读，可以通过“材料合成”功能将整理下。</t>
  </si>
  <si>
    <t>[描述]旅行商人记录的旅行日记。</t>
  </si>
  <si>
    <t>[描述]与旅行商人的比试中输了的证明。</t>
  </si>
  <si>
    <t>[描述]可以解除被封印的货物的神奇石头。</t>
  </si>
  <si>
    <t>[描述]装有角色装备的沉重箱子。</t>
  </si>
  <si>
    <t>[描述]神马！这是…限量版的“娜娜兔”珍藏卡！凰月夜看到了一定会开心死的。</t>
  </si>
  <si>
    <t>[描述]旅行商人周游世界收集的珍品。（推荐61级以上）</t>
  </si>
  <si>
    <t>[描述]献给意中人的礼物</t>
  </si>
  <si>
    <t>[描述]里面装着对应职业的时装</t>
  </si>
  <si>
    <t>[描述]原价5250金，现价只售3688金！（推荐61级以上）</t>
  </si>
  <si>
    <t>[描述]原价1600金，现价只售988金！（推荐61级以下）</t>
  </si>
  <si>
    <t>[描述]珍贵的道具，效果同战阵夺营卷轴，可以帮助新手完成战阵夺营任务</t>
  </si>
  <si>
    <t>[描述]记录爱的甜蜜回忆的礼盒。</t>
  </si>
  <si>
    <t>[描述]运镖车被劫后丢失的货物。</t>
  </si>
  <si>
    <t>[描述]运镖车被劫后散落的银锭。</t>
  </si>
  <si>
    <t>[描述]记忆着那些忧伤回忆的水晶。</t>
  </si>
  <si>
    <t>[描述]被战火烧毁的相片，只留下了左半部分。</t>
  </si>
  <si>
    <t>[描述]被战火烧毁的相片，只留下了右半部分。</t>
  </si>
  <si>
    <t>[描述]修复后的完整相片，记录着爱意浓浓的情景。</t>
  </si>
  <si>
    <t>[描述]安妮公主记的日记，但似乎只有零星几篇。</t>
  </si>
  <si>
    <t>[描述]安妮公主感谢你帮忙找回日记，而赐于的奖章。</t>
  </si>
  <si>
    <t>[描述]从小白鼠身上搜索到的情报碎片，看来是很聪明的内线。</t>
  </si>
  <si>
    <t>[描述]将碎片复原后的资料，敌国的城防体系一目了然。</t>
  </si>
  <si>
    <t>[描述]君王的恩赐勋章，用于嘉奖那些为国家作出杰出贡献的勇士。
[描述]君王可亲自交易或邮寄给优秀国民，或转交给帮会长或族长，由他们酌情颁发。</t>
  </si>
  <si>
    <t>[描述]装有护国徽章的盒子。</t>
  </si>
  <si>
    <t>[描述]安妮祝福在这战乱的年代珍惜缘分的人。</t>
  </si>
  <si>
    <t>[描述]王者必备的宝物。原价6000金，现只售3688金！快来抢吧！</t>
  </si>
  <si>
    <t>[描述]姬骑士（银）时装的套装礼盒，绝对超值哦！</t>
  </si>
  <si>
    <t>[描述]圣骑士（金）时装的套装礼盒，绝对超值！</t>
  </si>
  <si>
    <t>[描述]用青绿色的芦苇叶包裹的糯米粽子。</t>
  </si>
  <si>
    <t>[描述]翠绿的菖蒲叶，散发出清香。</t>
  </si>
  <si>
    <t>[描述]赤豆的沙涩，红枣的甘甜，完美的融合。</t>
  </si>
  <si>
    <t>[描述]清香爽口，香糯嫩滑，百尝不腻。</t>
  </si>
  <si>
    <t>[描述]酥而不烂，鲜而不腻，别具风味。</t>
  </si>
  <si>
    <t>[描述]似乎把整个夏天的味道都包裹进来的粽子。</t>
  </si>
  <si>
    <t>[描述]这种粽子，或许冷藏下更好吃吧。</t>
  </si>
  <si>
    <t>[描述]一壶雄黄泡制的美酒，适宜端午时节小酌。</t>
  </si>
  <si>
    <t>[描述]满满一坛雄黄酒，对酒量自信的人来试试吧！</t>
  </si>
  <si>
    <t>[描述]在这六国争霸，风起云涌的时代，称王者必备的宝物。原价约6200金，现只售3888金！快来抢吧！</t>
  </si>
  <si>
    <t>[描述]在这六国争霸，风起云涌的时代，称王者必备的宝物。原价约5000金，现只售2888金！快来抢吧！</t>
  </si>
  <si>
    <t>[描述]在这六国争霸，风起云涌的时代，称王者必备的宝物。原价约5500金，现只售3888金！快来抢吧！</t>
  </si>
  <si>
    <t>[描述]散发清香的花朵，送人应该很有爱。</t>
  </si>
  <si>
    <t>[描述]悠闲飞舞的蝴蝶，送人应该很有爱。</t>
  </si>
  <si>
    <t>[描述]承载着浪漫回忆的记忆水晶。</t>
  </si>
  <si>
    <t>[描述]神奇的铃铛，清脆的铃声似乎能吸引很多彩色的狐狸。</t>
  </si>
  <si>
    <t>[描述]为什么总让人怀疑是达芬奇的颜料呢……</t>
  </si>
  <si>
    <t>[描述]能将签名写成如画一般的人，估计也就只有达芬奇了吧^_^</t>
  </si>
  <si>
    <t>[描述]奥运期间，请记得每天为中国队加油！</t>
  </si>
  <si>
    <t>[描述]传递着“更快、更高、更强”奥运精神的圣火。</t>
  </si>
  <si>
    <t>[描述]象征奥运荣耀的鲜花。</t>
  </si>
  <si>
    <t>[描述]与中国队共庆胜利的赠点包。（选择白色档次助威方案可获得）</t>
  </si>
  <si>
    <t>[描述]与中国队共庆胜利的赠点包。（选择蓝色档次助威方案可获得）</t>
  </si>
  <si>
    <t>[描述]与中国队共庆胜利的赠点包。（选择黄色档次助威方案可获得）</t>
  </si>
  <si>
    <t>[描述]与中国队共庆胜利的赠点包。（选择绿色档次助威方案可获得）</t>
  </si>
  <si>
    <t>[描述]以五彩丝穿九尾针，先完者为得巧。</t>
  </si>
  <si>
    <t>[描述]九引台，七夕乞巧之所。</t>
  </si>
  <si>
    <t>[描述]转着九尾针和五彩丝的针线包。</t>
  </si>
  <si>
    <t>[描述]用五彩丝绣制的仙鹊。</t>
  </si>
  <si>
    <t>[描述]牛郎织女对有缘人的祝福。</t>
  </si>
  <si>
    <t>[描述]装有羽灵的盒子。</t>
  </si>
  <si>
    <t>[描述]织女对情侣关系的角色的祝福。</t>
  </si>
  <si>
    <t>[描述]牛郎对婚姻关系的角色的祝福。</t>
  </si>
  <si>
    <t>[描述]与朋友们多多交流，好好学习哦！
[特典]教师节限时礼盒</t>
  </si>
  <si>
    <t>[描述]和朋友们一起冒险，天天变强哟！
[特典]教师节限时礼盒</t>
  </si>
  <si>
    <t>[描述]嘉奖优秀者的小红花，充满了童年的回忆啊！</t>
  </si>
  <si>
    <t xml:space="preserve">[描述]费多所需研究的奇怪物体
</t>
  </si>
  <si>
    <t>[描述]飞星战甲(男)时装的套装礼盒，绝对超值哦！</t>
  </si>
  <si>
    <t>[描述]纤云羽衣(女)时装的套装礼盒，绝对超值！</t>
  </si>
  <si>
    <t>[描述]帝都战期间，击杀敌方阵营玩家获得的勋章。</t>
  </si>
  <si>
    <t>[描述]袭击帝都战前帝皇国的资源运输车会获得。</t>
  </si>
  <si>
    <t>[描述]抽奖的宝箱</t>
  </si>
  <si>
    <t>[描述]人生转轮副本道具</t>
  </si>
  <si>
    <t>[描述]用玫瑰包裹起来的礼盒，爱意浓浓。
[说明]完成“皇室婚礼”，通过“婚礼礼包（中）”打开获得。</t>
  </si>
  <si>
    <t>[描述]用玫瑰包裹起来的礼盒，爱意浓浓。
[说明]完成“世纪婚礼”，通过“婚礼礼包（大）”打开获得。</t>
  </si>
  <si>
    <t>[描述]华荣道敌军掉落的卷轴</t>
  </si>
  <si>
    <t>[描述]华荣道敌军掉落的召唤器</t>
  </si>
  <si>
    <t>[描述]开服首周，单笔充值达到500元可获得（仅限1次）</t>
  </si>
  <si>
    <t>[描述]开服首周，单笔充值达到2000元可获得（仅限1次）</t>
  </si>
  <si>
    <t>[描述]精英升级礼包内含奖励道具</t>
  </si>
  <si>
    <t>[描述]高富帅升级礼包内含奖励道具</t>
  </si>
  <si>
    <t>[描述]只有战力榜第一的玩家在周日晚9点在线可获得！</t>
  </si>
  <si>
    <t>[描述]上古魔神之战的碎片，有极大的用处！</t>
  </si>
  <si>
    <t>[描述]猫的报恩</t>
  </si>
  <si>
    <t xml:space="preserve">[描述]命运之神的礼物
</t>
  </si>
  <si>
    <t>[描述]瑞恩的左半本日本，记载了他的过去经历。</t>
  </si>
  <si>
    <t>[描述]瑞恩的右半本日本，记载了他的过去经历。</t>
  </si>
  <si>
    <t>[描述]瑞恩的完整日本，记载了他的过去经历。</t>
  </si>
  <si>
    <t>[描述]勇士荣耀的证明，分享给其他人，帮助他人完成“国外营救”任务</t>
  </si>
  <si>
    <t>[描述]为广大玩家更好体验游戏，给强大的您提供了新功能相关的道具，每日21点前可用。</t>
  </si>
  <si>
    <t>[描述]“羽翼系统”开放，像您这样，在奥丁大陆中受众人敬仰的勇士将获得珍贵的“羽灵”和“翼魂”嘉奖，请为了国家的荣耀继续谱写英雄的传说！</t>
  </si>
  <si>
    <t>[描述]人生转轮副本开启，在时间中旅行，寻找自己的传奇烙印！</t>
  </si>
  <si>
    <t>[描述]创世神的怜悯，让丑陋的人变得美丽！</t>
  </si>
  <si>
    <t>[描述]机智问答答对5题奖励。</t>
  </si>
  <si>
    <t>[描述]机智问答答对10题奖励。</t>
  </si>
  <si>
    <t>[描述]机智问答答对15题奖励。</t>
  </si>
  <si>
    <t>[描述]机智问答答对20题奖励。</t>
  </si>
  <si>
    <t>[描述]通过77网活动获取的礼包。77网大礼包奖励领取后，依然可以领取媒体礼包。（每个角色可领取一次）</t>
  </si>
  <si>
    <t>[描述]拿15条碧水樱花鱼兑换的宝箱</t>
  </si>
  <si>
    <t>[描述]拿5条水晶皇后鱼兑换的宝箱</t>
  </si>
  <si>
    <t>[描述]通过情报、战阵夺营、国家水晶任务后可得铃铛。集齐2枚铃铛即可到凤城或王城的圣诞老人处兑换“圣诞节糖果盒”。</t>
  </si>
  <si>
    <t>[描述]一次玩遍各种功能，只要999元宝！超低价极限出售中！</t>
  </si>
  <si>
    <t>[描述]高手们最爱的各种强化道具，实惠只有这几天！限时出售，过期可就没有了哦！</t>
  </si>
  <si>
    <t>[描述]在圣诞老人处，消耗1张明信片兑换获得。</t>
  </si>
  <si>
    <t>[描述]在奖励界面输入“360激战卡”后获得。</t>
  </si>
  <si>
    <t>[描述]每完成50环宠物收集任务可获得</t>
  </si>
  <si>
    <t>[描述]非常实惠的礼包！开启需消耗100金币获得总价超500金币的商城道具及300银币。</t>
  </si>
  <si>
    <t>[描述]非常实惠的礼包！开启需消耗1000金币获得总价超10000金币的商城道具。</t>
  </si>
  <si>
    <t>[描述]非常实惠的礼包！开启需消耗3000金币获得总价超30000金币的商城道具。</t>
  </si>
  <si>
    <t>[描述]非常实惠的礼包！开启需消耗10000金币获得总价超100000金币的商城道具。</t>
  </si>
  <si>
    <t>[描述]非常实惠的礼包！开启需消耗50000金币获得总价超300000金币的商城道具。</t>
  </si>
  <si>
    <t>[描述]非常实惠的礼包！开启需消耗100000金币获得总价超500000金币的商城道具。</t>
  </si>
  <si>
    <t>[描述]非常实惠的礼包！开启需消耗500000金币获得总价超1000000金币的商城道具。</t>
  </si>
  <si>
    <t>[描述]非常实惠的礼包！开启需消耗1000000金币获得总价超10000金币的商城道具。</t>
  </si>
  <si>
    <t>[描述]非常实惠的礼包！开启需消耗5000金币。</t>
  </si>
  <si>
    <t>[描述]非常实惠的礼包！开启需消耗20000金币。</t>
  </si>
  <si>
    <t>[描述]非常实惠的礼包！开启需消耗50000金币。</t>
  </si>
  <si>
    <t>[描述]非常实惠的礼包！开启需消耗100000金币。</t>
  </si>
  <si>
    <t>[描述]非常实惠的礼包！开启需消耗200000金币。</t>
  </si>
  <si>
    <t>[描述]非常实惠的礼包！开启需消耗500000金币。</t>
  </si>
  <si>
    <t>[描述]战斗中能起决定性作用的神秘道具</t>
  </si>
  <si>
    <t>[描述]非常实惠的礼包！仅开服第2天可购得</t>
  </si>
  <si>
    <t>[描述]非常实惠的礼包！仅开服第3天可购得</t>
  </si>
  <si>
    <t>[描述]非常实惠的礼包！仅开服第4天可购得</t>
  </si>
  <si>
    <t>[描述]非常实惠的礼包！仅开服第5天可购得</t>
  </si>
  <si>
    <t>[描述]非常实惠的礼包！仅开服第6天可购得</t>
  </si>
  <si>
    <t>[描述]非常实惠的礼包！仅开服第7天可购得</t>
  </si>
  <si>
    <t>[描述]非常实惠的礼包！开启需消耗1000金币。</t>
  </si>
  <si>
    <t>[描述]仅活动期间可购，原价9000金币的30枚坐骑进阶石，现价仅8100金币</t>
  </si>
  <si>
    <t>[描述]仅活动期间可购，原价5000金币的100枚升星宝石，现价仅4500金币</t>
  </si>
  <si>
    <t>[描述]仅活动期间可获得</t>
  </si>
  <si>
    <t>[描述]获得大额经验奖励，正常打怪状态下双倍状态下，高效打怪1小时</t>
  </si>
  <si>
    <t>[描述]仅活动期间可购</t>
  </si>
  <si>
    <t>[描述]珍贵的封印礼包，等级越高，收益越高</t>
  </si>
  <si>
    <t>[描述]珍贵的赠点礼包，等级越高，收益越高</t>
  </si>
  <si>
    <t>[描述]珍贵的封印礼包</t>
  </si>
  <si>
    <t>[描述]任务补偿宝箱</t>
  </si>
  <si>
    <t>[描述]活力点奖励</t>
  </si>
  <si>
    <t>[描述]完成恋爱喵喵的任务有较高几率获得。</t>
  </si>
  <si>
    <t>[描述]完成招财喵喵的任务有较高几率获得。</t>
  </si>
  <si>
    <t>[描述]庆YY四周年活动的高级宝箱。</t>
  </si>
  <si>
    <t>[描述]高级道具宝箱。</t>
  </si>
  <si>
    <t>[描述]高级经验道具宝箱。</t>
  </si>
  <si>
    <t>[描述]可以大幅提升装备能力和角色战斗力的材料。需对装备使用后起效。</t>
  </si>
  <si>
    <t>[描述]庆伦敦奥运会活动的高级道具。</t>
  </si>
  <si>
    <t>[说明]任务道具</t>
  </si>
  <si>
    <t>[描述]可以大幅提升装备能力和角色战斗力的材料。需对装备使用后起效。VIP等级6级及以上的用户每天可通过免费商店直接获取。</t>
  </si>
  <si>
    <t>[描述]可以大幅提升装备能力和角色战斗力的材料。需对装备使用后起效。VIP等级7级及以上的用户每天可通过免费商店直接获取。</t>
  </si>
  <si>
    <t>[描述]可以使装备100%成功升1星的神秘材料。
[说明]右键点击，待鼠标变为雕纹棒后，再左键点击希望升阶的装备。</t>
  </si>
  <si>
    <t>[描述]珍贵的升阶道具。</t>
  </si>
  <si>
    <t>[描述]珍贵的装备升阶礼包。</t>
  </si>
  <si>
    <t>[描述]通过周福利回馈兑换获取的礼包（可免费领取）</t>
  </si>
  <si>
    <t>[描述]通过周福利回馈兑换获取的礼包（累积充值1000元宝后可免费获取）</t>
  </si>
  <si>
    <t>[描述]通过周福利回馈兑换获取的礼包（累积充值3000元宝后可免费获取）</t>
  </si>
  <si>
    <t>[描述]通过周福利回馈兑换获取的礼包（累积充值10000元宝后可免费获取）</t>
  </si>
  <si>
    <t>[描述]通过周福利回馈兑换获取的礼包（累积充值30000元宝后可免费获取）</t>
  </si>
  <si>
    <t>[描述]通过周福利回馈兑换获取的礼包（累积充值50000元宝后可免费获取）</t>
  </si>
  <si>
    <t>[描述]通过周福利回馈兑换获取的礼包（累积充值100000元宝后可免费获取）</t>
  </si>
  <si>
    <t>[描述]通过周福利回馈兑换获取的礼包（累积充值150000元宝后可免费获取）</t>
  </si>
  <si>
    <t>[描述]本周消耗一定额度元宝后可兑换</t>
  </si>
  <si>
    <t>[描述]本月消耗一定额度元宝后可兑换</t>
  </si>
  <si>
    <t>[描述]完成21级任务“授勋正九品下”即可获得奖励。</t>
  </si>
  <si>
    <t>[描述]通过月福利回馈兑换获取的礼包（可免费领取）</t>
  </si>
  <si>
    <t>[描述]通过月福利回馈兑换获取的礼包（累积充值3000元宝后可免费获取）</t>
  </si>
  <si>
    <t>[描述]通过月福利回馈兑换获取的礼包（累积充值10000元宝后可免费获取）</t>
  </si>
  <si>
    <t>[描述]通过月福利回馈兑换获取的礼包（累积充值30000元宝后可免费获取）</t>
  </si>
  <si>
    <t>[描述]通过月福利回馈兑换获取的礼包（累积充值100000元宝后可免费获取）</t>
  </si>
  <si>
    <t>[描述]未开放</t>
  </si>
  <si>
    <t>[描述]通过月福利回馈兑换获取的礼包（可免费获取）</t>
  </si>
  <si>
    <t>[描述]通过月福利回馈兑换获取的礼包（累积充值5000元宝后可免费获取）</t>
  </si>
  <si>
    <t>[描述]通过月福利回馈兑换获取的礼包（累积充值20000元宝后可免费获取）</t>
  </si>
  <si>
    <t>[描述]通过月福利回馈兑换获取的礼包（累积充值50000元宝后可免费获取）</t>
  </si>
  <si>
    <t>[描述]通过月福利回馈兑换获取的礼包（累积充值70000元宝后可免费获取）</t>
  </si>
  <si>
    <t>[描述]
1.感谢您参与封闭阶段的测试!
2.感谢您提交bug和建议，帮助我们完善游戏！</t>
  </si>
  <si>
    <t>[描述]上周六抽奖活动获得的奖品，使用后可以获得巨额经验</t>
  </si>
  <si>
    <t>[描述]上周六抽奖活动获得的奖品，使用后可以获得大量经验</t>
  </si>
  <si>
    <t>[描述]上周六抽奖活动获得的奖品，使用后可以获得经验</t>
  </si>
  <si>
    <t>[描述]完成家族成就任务的奖励,使用可获得经验和贡献度</t>
  </si>
  <si>
    <t>[描述]为他人的种植作物浇水获得的奖励,右键点击可以使用</t>
  </si>
  <si>
    <t>[描述]将前一日剩余体力值兑换得的经验</t>
  </si>
  <si>
    <t>[描述]活动奖励的道具，使用后可获得大量的经验</t>
  </si>
  <si>
    <t>[描述]使用后可获得10万经验</t>
  </si>
  <si>
    <t>[描述]使用后可获得15万经验</t>
  </si>
  <si>
    <t>[描述]使用后可获得20万经验</t>
  </si>
  <si>
    <t>[描述]使用后可获得25万经验</t>
  </si>
  <si>
    <t>[描述]使用后可获得30万经验</t>
  </si>
  <si>
    <t>[描述]使用后可获得40万经验</t>
  </si>
  <si>
    <t>[描述]使用后可获得50万经验</t>
  </si>
  <si>
    <t>[描述]使用后可获得60万经验</t>
  </si>
  <si>
    <t>[描述]使用后可获得80万经验</t>
  </si>
  <si>
    <t>[描述]使用后可获得100万经验</t>
  </si>
  <si>
    <t>[描述]使用后可获得500经验</t>
  </si>
  <si>
    <t>[描述]使用后可获得2000经验</t>
  </si>
  <si>
    <t>[描述]使用后可获得5000经验</t>
  </si>
  <si>
    <t>[描述]使用后可获得20000经验</t>
  </si>
  <si>
    <t>[描述]奖励给血战英雄的宝箱，拿到宝箱，是实力与技巧的象征！仅血战到底高级场前50名的王者才能获得</t>
  </si>
  <si>
    <t>[描述]神陨之后散落在战场中的神器宝箱的碎片
[说明]集齐20个碎片可在"生活技能制作商人"处兑换神器宝箱</t>
  </si>
  <si>
    <t>[描述]神器宝箱是神遗落的宝箱，开启宝箱，可以随机获得合成神器的珍贵图纸</t>
  </si>
  <si>
    <t>[种类]活动道具</t>
  </si>
  <si>
    <t>[描述]水月洞天宝箱。</t>
  </si>
  <si>
    <t>[描述]宝藏地宫宝箱。</t>
  </si>
  <si>
    <t>[描述]这是一个被祝福的神盒，装着各种神奇的道具。
[内容]有幸运宝石、升星宝石、黄色讨伐令、黄色金刚经、经验药剂、赠点券，还有几率开出不绑定的极品属性时装、高级坐骑时装、神器、神兵！
[使用说明]选中“自动开启”会自动开宝箱。</t>
  </si>
  <si>
    <t>[描述]这是一个神奇的魔盒，装着各种神奇的道具。</t>
  </si>
  <si>
    <t>[描述]可兑换BOSS宠物嗜血梅尔的道具，完成情报、战阵夺营、十万火急任务后可获得"圣诞铃铛"。集齐2个圣诞铃铛在凤城及王城的圣诞老人处兑换圣诞糖果盒。开启圣诞糖果盒后有几率获得该宠物卡。</t>
  </si>
  <si>
    <t>[描述]可兑换BOSS宠物死神巴特的道具，完成情报、战阵夺营、十万火急任务后可获得"圣诞铃铛"。集齐2个圣诞铃铛在凤城及王城的圣诞老人处兑换圣诞糖果盒。开启圣诞糖果盒后有几率获得该宠物卡。</t>
  </si>
  <si>
    <t>[描述]可兑换BOSS宠物骨灰萨尔的道具，完成情报、战阵夺营、十万火急任务后可获得"圣诞铃铛"。集齐2个圣诞铃铛在圣诞老人处兑换圣诞糖果盒。开启圣诞糖果盒后有几率获得该宠物卡。</t>
  </si>
  <si>
    <t>[描述]可兑换BOSS宠物蜘蛛奥克的道具，完成情报、战阵夺营、十万火急任务后可获得"圣诞铃铛"。集齐2个圣诞铃铛在圣诞老人处兑换圣诞糖果盒。开启圣诞糖果盒后有几率获得该宠物卡。</t>
  </si>
  <si>
    <t>[描述]可兑换BOSS宠物剧毒沙加特的道具，完成情报、战阵夺营、十万火急任务后可获得"圣诞铃铛"。集齐2个圣诞铃铛在圣诞老人处兑换圣诞糖果盒。开启圣诞糖果盒后有几率获得该宠物卡。</t>
  </si>
  <si>
    <t>[描述]华容道的补偿宝箱</t>
  </si>
  <si>
    <t>[描述]藏宝峡谷的补偿宝箱</t>
  </si>
  <si>
    <t>[描述]骑魂谷的补偿宝箱</t>
  </si>
  <si>
    <t>[描述]欢乐谷的补偿宝箱</t>
  </si>
  <si>
    <t>[种类]活动道具
[描述]7天闯关活动，第7天奖励道具</t>
  </si>
  <si>
    <t>[种类]任务奖励</t>
  </si>
  <si>
    <t>[种类]幸运女神的垂青</t>
  </si>
  <si>
    <t>[种类]活动奖励</t>
  </si>
  <si>
    <t>[效果]使用后获得坐骑资质排行榜第1-10名的道具，可打折购买原价4500元宝的道具</t>
  </si>
  <si>
    <t>[效果]使用后获得坐骑资质排行榜第2-4名的道具，可打折购买原价4500元宝的道具</t>
  </si>
  <si>
    <t>[效果]使用后获得坐骑资质排行榜第5-10名的道具，可打折购买原价4500元宝的道具</t>
  </si>
  <si>
    <t>[种类]VIP5的玩家，可免费获得</t>
  </si>
  <si>
    <t>[描述]踏歌的宠物</t>
  </si>
  <si>
    <t>[描述]传说上古时期流传下来的名贵服饰</t>
  </si>
  <si>
    <t>[描述]无源之水</t>
  </si>
  <si>
    <t>[描述]有腥味的水草</t>
  </si>
  <si>
    <t>[描述]传说中能降妖除魔的儿歌一百首</t>
  </si>
  <si>
    <t>[描述]打造仓库的珍贵石头</t>
  </si>
  <si>
    <t>[描述]传说可以起死回生，更改天命的石头</t>
  </si>
  <si>
    <t>[描述]情谊的象征</t>
  </si>
  <si>
    <t>[描述]上穷碧落下黄泉，两处茫茫皆不见</t>
  </si>
  <si>
    <t>[描述]奇怪的纸片</t>
  </si>
  <si>
    <t>[描述]山泉浇灌长大的果实</t>
  </si>
  <si>
    <t>[描述]美酒，喝之忘俗</t>
  </si>
  <si>
    <t>[描述]野生的百合花</t>
  </si>
  <si>
    <t>[描述]珍贵的琼露</t>
  </si>
  <si>
    <t>[描述]可以治疗疾病的草药</t>
  </si>
  <si>
    <t>[描述]可以稳固灵魂的药水</t>
  </si>
  <si>
    <t>[描述]传说中能让人长生不老的果实</t>
  </si>
  <si>
    <t>[描述]可以驱邪的植物</t>
  </si>
  <si>
    <t>[描述]出淤泥而不染的荷花</t>
  </si>
  <si>
    <t>[描述]一种带有清香的野花</t>
  </si>
  <si>
    <t>[描述]传说可以恢复神力的果子</t>
  </si>
  <si>
    <t>[描述]通敌的罪证</t>
  </si>
  <si>
    <t>[描述]青青非常喜欢的玩具</t>
  </si>
  <si>
    <t>[描述]山间的百合花</t>
  </si>
  <si>
    <t>[描述]可爱的1级侍宠它是你游戏中的好伙伴</t>
  </si>
  <si>
    <t>[携带等级]31级
[描述]威猛的战宠</t>
  </si>
  <si>
    <t>[携带等级]70级
[描述]威猛的战宠</t>
  </si>
  <si>
    <t>[携带等级]81级
[描述]威猛的战宠</t>
  </si>
  <si>
    <t>[携带等级]91级
[描述]威猛的战宠</t>
  </si>
  <si>
    <t>[携带等级]81级
[描述]它要是哭泣的话，周围人都会哭泣的。</t>
  </si>
  <si>
    <t>[携带等级]81级
[描述]像装了弹簧一样活蹦乱跳的兔子。</t>
  </si>
  <si>
    <t>[携带等级]81级
[描述]还没睡醒的小蜜蜂，这样的飞行会很危险吧。</t>
  </si>
  <si>
    <t>[描述]可爱的1级侍宠</t>
  </si>
  <si>
    <t>[携带等级]11级
[描述]淘气的小家伙，再烦恼的时候，看到它开心的样子，都会不由得笑起来哦！</t>
  </si>
  <si>
    <t>[描述]少爷们出门必备宠物！</t>
  </si>
  <si>
    <t>[携带等级]11级
[描述]多玩媒体合作宠物</t>
  </si>
  <si>
    <t>[携带等级]11级
[描述]网易媒体合作宠物</t>
  </si>
  <si>
    <t>[携带等级]11级
[描述]17173媒体合作宠物</t>
  </si>
  <si>
    <t>[携带等级]11级
[描述]新浪媒体合作宠物</t>
  </si>
  <si>
    <t>[携带等级]11级
[描述]嘟嘟媒体合作宠物</t>
  </si>
  <si>
    <t>[携带等级]11级
[描述]pubwin合作宠物</t>
  </si>
  <si>
    <t>[携带等级]41级
[描述]光棍节限量宠物</t>
  </si>
  <si>
    <t>[携带等级]1级
[描述]顽皮的宫廷小丑，古怪精灵，人见人爱！</t>
  </si>
  <si>
    <t>[携带等级]11级
[描述]顺网合作宠物</t>
  </si>
  <si>
    <t>[携带等级]11级
[描述]腾讯合作宠物</t>
  </si>
  <si>
    <t>[携带等级]1级
[描述]最近刚从海上飘来的宠物，有着奇怪的嗓门</t>
  </si>
  <si>
    <t>[携带等级]41级
[描述]360合作宠物</t>
  </si>
  <si>
    <t>[携带等级]11级
[描述]不怕奥特曼，只怕烟花爆竹的小怪兽</t>
  </si>
  <si>
    <t>[携带等级]11级
[描述]祥龙戏珠，年运亨通；龙腾四海，招财进宝。</t>
  </si>
  <si>
    <t>[携带等级]11级
[描述]稻荷神的使役，祈祷爱的丰收。也有指引真爱之路的灵力。据传常成双结对出现。</t>
  </si>
  <si>
    <t>[携带等级]61级
[描述]白色的小狐狸，呆呆的，很可爱。</t>
  </si>
  <si>
    <t>[携带等级]61级
[描述]青色的小狐狸，呆呆的，很可爱。</t>
  </si>
  <si>
    <t>[携带等级]61级
[描述]粉色的小狐狸，呆呆的，很可爱。</t>
  </si>
  <si>
    <t>[携带等级]61级
[描述]绿色的小狐狸，呆呆的，很可爱。</t>
  </si>
  <si>
    <t>[携带等级]61级
[描述]紫色的小狐狸，呆呆的，很可爱。</t>
  </si>
  <si>
    <t>[携带等级]100级
[描述]背着帐篷到处旅行的松鼠。</t>
  </si>
  <si>
    <t>[携带等级]100级
[描述]不要不信，真的是会功夫的熊猫。</t>
  </si>
  <si>
    <t>[携带等级]100级
[描述]练习飞翔的小龙，不知道会不会喷火。</t>
  </si>
  <si>
    <t>[描述]各位小主都很喜欢小白兔</t>
  </si>
  <si>
    <t>[携带等级]31级
[描述]伦敦奥运会专属宠物，文洛克中的王者！</t>
  </si>
  <si>
    <t>[携带等级]31级
[描述]伦敦奥运会专属宠物。</t>
  </si>
  <si>
    <t>[携带等级]70级
[描述]迅捷的豹子，常出没在森林中。</t>
  </si>
  <si>
    <t>[携带等级]70级
[描述]拥有岩石般坚硬外甲的狼。</t>
  </si>
  <si>
    <t>[携带等级]70级
[描述]通过奇怪叫声传递信息的鸠。</t>
  </si>
  <si>
    <t>[携带等级]91级
[描述]据说，见过它真身的人，无人身还。</t>
  </si>
  <si>
    <t>[携带等级]91级
[描述]千万不要看她的眼睛，否则会被诱惑。</t>
  </si>
  <si>
    <t>[携带等级]91级
[描述]诱惑的歌声让旅行者忘记故乡。</t>
  </si>
  <si>
    <t>[携带等级]91级
[描述]身批铠甲的古代武士。</t>
  </si>
  <si>
    <t>[携带等级]91级
[描述]什么都想要吃掉的妖精。</t>
  </si>
  <si>
    <t>[描述]可将宠物幻化为“僵尸林正英”外观的神奇道具。
[特典]中元节特典宠物幻化。</t>
  </si>
  <si>
    <t>[描述]可将宠物幻化为“火星喵喵”外观的神奇道具。</t>
  </si>
  <si>
    <t>[描述]可将宠物幻化为“玉兔”外观的神奇道具。
[特典]中秋节特典宠物幻化。</t>
  </si>
  <si>
    <t>[描述]可立即恢复宠物的快乐度
[等级]适合所有宠物</t>
  </si>
  <si>
    <t>[描述]宠物技能清除必需的物品</t>
  </si>
  <si>
    <t>[描述]宠物重生必需的物品</t>
  </si>
  <si>
    <t>[描述]宠物喜欢玩耍的奇幻球。</t>
  </si>
  <si>
    <t>[描述]宠物潜力强化的必需物品。</t>
  </si>
  <si>
    <t>[描述]宠物技能提取的必需物品。</t>
  </si>
  <si>
    <t>[描述]宠物魔法阵效果提升的必需物品。</t>
  </si>
  <si>
    <t>[描述]测试宠物时装</t>
  </si>
  <si>
    <t>[描述]小幅提升跟随的宠物获得经验的效率，可合成为更高效率的宠物经验药</t>
  </si>
  <si>
    <t>[描述]提升跟随的宠物获得经验的效率，可合成为更高效率的宠物经验药</t>
  </si>
  <si>
    <t>[描述]大幅提升跟随的宠物获得经验的效率</t>
  </si>
  <si>
    <t>[描述]超大幅提升跟随的宠物获得经验的效率，用了你就知道</t>
  </si>
  <si>
    <t>[描述]记录了一个宠物技能的卡片。</t>
  </si>
  <si>
    <t>[描述]用来捕捉各种宠物
[说明]右键点击宠物封印球，并点击您所需捕捉的宠物。如捕捉成功，则可获得该宠物。
[附加]系统赠送5个宠物空间，特权玩家可开启10个宠物空间。宠物空间限制可携带宠物的上限。</t>
  </si>
  <si>
    <t>[描述]用来捕捉各种宠物
[说明]右键点击宠物封印球，并点击您所需捕捉的宠物。
[附加]系统赠送5个宠物空间，特权玩家可开启10个宠物控件。宠物空间限制可携带宠物的上限。</t>
  </si>
  <si>
    <t>[描述]生活技能制造产物
[附加]左键点击拖动到宠物装备栏内起效，装备后只可替换不可取出</t>
  </si>
  <si>
    <t>[描述]农场怪物喜欢的食物，颜色越高，喂养后个人喂养度、怪物成长度越高</t>
  </si>
  <si>
    <t>[描述]农场怪物喜欢的食物，可在家族府邸的农场管理员处给怪物喂食</t>
  </si>
  <si>
    <t>[要求]21级
[描述]产出银子,用水壶浇水可以缩短成长时间并增加产量,最多可以浇水4次
[兑换]需要家族等级1级</t>
  </si>
  <si>
    <t>[要求]41级
[描述]产出银子,用水壶浇水可以缩短成长时间并增加产量,最多可以浇水4次
[兑换]需要家族等级2级</t>
  </si>
  <si>
    <t>[要求]61级从八品下
[描述]产出银子,用水壶浇水可以缩短成长时间并增加产量,最多可以浇水4次
[兑换]需要家族等级3级</t>
  </si>
  <si>
    <t>[要求]61级从八品上
[描述]产出银子,用水壶浇水可以缩短成长时间并增加产量,最多可以浇水4次
[兑换]需要家族等级4级</t>
  </si>
  <si>
    <t>[要求]71级正八品下
[描述]产出银子,用水壶浇水可以缩短成长时间并增加产量,最多可以浇水4次
[兑换]需要家族等级5级</t>
  </si>
  <si>
    <t>[要求]81级正八品上
[描述]产出银子,用水壶浇水可以缩短成长时间并增加产量,最多可以浇水4次
[兑换]需要家族等级6级</t>
  </si>
  <si>
    <t>[要求]91级从七品下
[描述]产出银子,用水壶浇水可以缩短成长时间并增加产量,最多可以浇水4次
[兑换]需要家族等级7级</t>
  </si>
  <si>
    <t>[要求]91级从七品上
[描述]产出银子,用水壶浇水可以缩短成长时间并增加产量,最多可以浇水4次
[兑换]需要家族等级8级</t>
  </si>
  <si>
    <t>[要求]101级正七品下
[描述]产出银子,用水壶浇水可以缩短成长时间并增加产量,最多可以浇水4次
[兑换]需要家族等级9级</t>
  </si>
  <si>
    <t>[要求]101级正七品上
[描述]产出银子,用水壶浇水可以缩短成长时间并增加产量,最多可以浇水4次
[兑换]需要家族等级10级</t>
  </si>
  <si>
    <t>[等级]21级
[描述]产出经验,用水壶浇水可以缩短成长时间并增加产量,最多可以浇水4次
[兑换]需要家族等级1级</t>
  </si>
  <si>
    <t>[等级]21级
[描述]产出经验,用水壶浇水可以缩短成长时间并增加产量,最多可以浇水4次
[兑换]需要家族等级2级</t>
  </si>
  <si>
    <t>[等级]31级
[描述]产出经验,用水壶浇水可以缩短成长时间并增加产量,最多可以浇水4次
[兑换]需要家族等级3级</t>
  </si>
  <si>
    <t>[等级]41级
[描述]产出经验,用水壶浇水可以缩短成长时间并增加产量,最多可以浇水4次
[兑换]需要家族等级4级</t>
  </si>
  <si>
    <t>[等级]51级
[描述]产出经验,用水壶浇水可以缩短成长时间并增加产量,最多可以浇水4次
[兑换]需要家族等级5级</t>
  </si>
  <si>
    <t>[等级]61级
[描述]产出经验,用水壶浇水可以缩短成长时间并增加产量,最多可以浇水4次
[兑换]需要家族等级6级</t>
  </si>
  <si>
    <t>[等级]71级
[描述]产出经验,用水壶浇水可以缩短成长时间并增加产量,最多可以浇水4次
[兑换]需要家族等级7级</t>
  </si>
  <si>
    <t>[等级]81级
[描述]产出经验,用水壶浇水可以缩短成长时间并增加产量,最多可以浇水4次
[兑换]需要家族等级8级</t>
  </si>
  <si>
    <t>[等级]91级
[描述]产出经验,用水壶浇水可以缩短成长时间并增加产量,最多可以浇水4次
[兑换]需要家族等级9级</t>
  </si>
  <si>
    <t>[等级]101级
[描述]产出经验,用水壶浇水可以缩短成长时间并增加产量,最多可以浇水4次
[兑换]需要家族等级10级</t>
  </si>
  <si>
    <t>[等级]21级
[描述]产出精力,用水壶浇水可以缩短成长时间并增加产量,最多可以浇水4次
[兑换]需要家族等级1级</t>
  </si>
  <si>
    <t>[等级]21级
[描述]产出精力,用水壶浇水可以缩短成长时间并增加产量,最多可以浇水4次
[兑换]需要家族等级3级</t>
  </si>
  <si>
    <t>[等级]21级
[描述]产出精力,用水壶浇水可以缩短成长时间并增加产量,最多可以浇水4次
[兑换]需要家族等级6级</t>
  </si>
  <si>
    <t>[等级]21级
[描述]产出精力,用水壶浇水可以缩短成长时间并增加产量,最多可以浇水4次
[兑换]需要家族等级8级</t>
  </si>
  <si>
    <t>[等级]21级
[描述]产出精力,用水壶浇水可以缩短成长时间并增加产量,最多可以浇水4次
[兑换]需要家族等级10级</t>
  </si>
  <si>
    <t>[等级]21级
[描述]成熟后可替代麦克风喊话,用水壶浇水可以缩短成长时间并增加产量,最多可以浇水4次
[兑换]需要家族等级3级</t>
  </si>
  <si>
    <t>[等级]21级
[描述]成熟后可替代麦克风喊话,用水壶浇水可以缩短成长时间并增加产量,最多可以浇水4次
[兑换]需要家族等级4级</t>
  </si>
  <si>
    <t>[等级]21级
[描述]成熟后可替代麦克风喊话,用水壶浇水可以缩短成长时间并增加产量,最多可以浇水4次
[兑换]需要家族等级6级</t>
  </si>
  <si>
    <t>[等级]21级
[描述]成熟后可替代麦克风喊话,用水壶浇水可以缩短成长时间并增加产量,最多可以浇水4次
[兑换]需要家族等级8级</t>
  </si>
  <si>
    <t>[等级]21级
[描述]成熟后可替代麦克风喊话,用水壶浇水可以缩短成长时间并增加产量,最多可以浇水4次
[兑换]需要家族等级10级</t>
  </si>
  <si>
    <t>[等级]21级
[描述]成熟后可赠好友增加亲密度,用水壶浇水可以缩短成长时间并增加产量,最多可以浇水4次
[兑换]需要家族等级3级</t>
  </si>
  <si>
    <t>[等级]21级
[描述]成熟后可赠好友增加亲密度,用水壶浇水可以缩短成长时间并增加产量,最多可以浇水4次
[兑换]需要家族等级4级</t>
  </si>
  <si>
    <t>[等级]21级
[描述]成熟后可赠好友增加亲密度,用水壶浇水可以缩短成长时间并增加产量,最多可以浇水4次
[兑换]需要家族等级6级</t>
  </si>
  <si>
    <t>[等级]21级
[描述]成熟后可赠好友增加亲密度,用水壶浇水可以缩短成长时间并增加产量,最多可以浇水4次
[兑换]需要家族等级8级</t>
  </si>
  <si>
    <t>[等级]21级
[描述]成熟后可攻击敌方目标,用水壶浇水可以缩短成长时间并增加产量,最多可以浇水4次
[兑换]需要家族等级10级</t>
  </si>
  <si>
    <t>[等级]21级
[描述]成熟后可攻击敌方目标,用水壶浇水可以缩短成长时间并增加存活时间,最多可以浇水4次
[兑换]需要家族等级1级</t>
  </si>
  <si>
    <t>[等级]21级
[描述]成熟后可攻击敌方目标,用水壶浇水可以缩短成长时间并增加存活时间,最多可以浇水4次
[兑换]需要家族等级3级</t>
  </si>
  <si>
    <t>[等级]21级
[描述]成熟后可攻击敌方目标,用水壶浇水可以缩短成长时间并增加存活时间,最多可以浇水4次
[兑换]需要家族等级6级</t>
  </si>
  <si>
    <t>[等级]21级
[描述]成熟后可攻击敌方目标,用水壶浇水可以缩短成长时间并增加存活时间,最多可以浇水4次
[兑换]需要家族等级8级</t>
  </si>
  <si>
    <t>[等级]21级
[描述]成熟后可攻击敌方目标,用水壶浇水可以缩短成长时间并增加存活时间,最多可以浇水4次
[兑换]需要家族等级10级</t>
  </si>
  <si>
    <t>[等级]21级
[描述]产出绑银和家族资金,用水壶浇水可以缩短成长时间并增加产量,最多可以浇水1次
[兑换]需要家族等级1级</t>
  </si>
  <si>
    <t>[等级]21级
[描述]产出绑银和家族资金,用水壶浇水可以缩短成长时间并增加产量,最多可以浇水1次
[兑换]需要家族等级2级</t>
  </si>
  <si>
    <t>[等级]21级
[描述]产出绑银和家族资金,用水壶浇水可以缩短成长时间并增加产量,最多可以浇水1次
[兑换]需要家族等级3级</t>
  </si>
  <si>
    <t>[等级]21级
[描述]产出绑银和家族资金,用水壶浇水可以缩短成长时间并增加产量,最多可以浇水1次
[兑换]需要家族等级4级</t>
  </si>
  <si>
    <t>[等级]21级
[描述]产出绑银和家族资金,用水壶浇水可以缩短成长时间并增加产量,最多可以浇水1次
[兑换]需要家族等级5级</t>
  </si>
  <si>
    <t>[等级]21级
[描述]产出绑银和家族资金,用水壶浇水可以缩短成长时间并增加产量,最多可以浇水1次
[兑换]需要家族等级6级</t>
  </si>
  <si>
    <t>[等级]21级
[描述]产出绑银和家族资金,用水壶浇水可以缩短成长时间并增加产量,最多可以浇水1次
[兑换]需要家族等级7级</t>
  </si>
  <si>
    <t>[等级]21级
[描述]产出绑银和家族资金,用水壶浇水可以缩短成长时间并增加产量,最多可以浇水1次
[兑换]需要家族等级8级</t>
  </si>
  <si>
    <t>[等级]21级
[描述]产出绑银和家族资金,用水壶浇水可以缩短成长时间并增加产量,最多可以浇水1次
[兑换]需要家族等级9级</t>
  </si>
  <si>
    <t>[等级]21级
[描述]产出绑银和家族资金,用水壶浇水可以缩短成长时间并增加产量,最多可以浇水1次
[兑换]需要家族等级10级</t>
  </si>
  <si>
    <t>[等级]21级
[描述]产出药草,用水壶浇水可以缩短成长时间并增加产量,最多可以浇水4次
[兑换]需要家族等级1级</t>
  </si>
  <si>
    <t>[等级]41级
[描述]产出药草,用水壶浇水可以缩短成长时间并增加产量,最多可以浇水4次
[兑换]需要家族等级3级</t>
  </si>
  <si>
    <t>[等级]61级
[描述]产出药草,用水壶浇水可以缩短成长时间并增加产量,最多可以浇水4次
[兑换]需要家族等级6级</t>
  </si>
  <si>
    <t>[等级]81级
[描述]产出药草,用水壶浇水可以缩短成长时间并增加产量,最多可以浇水4次
[兑换]需要家族等级8级</t>
  </si>
  <si>
    <t>[等级]101级
[描述]产出药草,用水壶浇水可以缩短成长时间并增加产量,最多可以浇水4次
[兑换]需要家族等级10级</t>
  </si>
  <si>
    <t>[等级]21级
[描述]产出矿石,用水壶浇水可以缩短成长时间并增加产量,最多可以浇水4次
[兑换]需要家族等级1级</t>
  </si>
  <si>
    <t>[等级]41级
[描述]产出矿石,用水壶浇水可以缩短成长时间并增加产量,最多可以浇水4次
[兑换]需要家族等级3级</t>
  </si>
  <si>
    <t>[等级]61级
[描述]产出矿石,用水壶浇水可以缩短成长时间并增加产量,最多可以浇水4次
[兑换]需要家族等级6级</t>
  </si>
  <si>
    <t>[等级]81级
[描述]产出矿石,用水壶浇水可以缩短成长时间并增加产量,最多可以浇水4次
[兑换]需要家族等级8级</t>
  </si>
  <si>
    <t>[等级]101级
[描述]产出矿石,用水壶浇水可以缩短成长时间并增加产量,最多可以浇水4次
[兑换]需要家族等级10级</t>
  </si>
  <si>
    <t>[等级]21级
[描述]产出宠物零食,用水壶浇水可以缩短成长时间并增加产量,最多可以浇水4次
[兑换]需要家族等级1级</t>
  </si>
  <si>
    <t>[等级]61级
[描述]产出宠物零食,用水壶浇水可以缩短成长时间并增加产量,最多可以浇水4次
[兑换]需要家族等级3级</t>
  </si>
  <si>
    <t>[等级]81级
[描述]产出宠物零食,用水壶浇水可以缩短成长时间并增加产量,最多可以浇水4次
[兑换]需要家族等级6级</t>
  </si>
  <si>
    <t>[等级]101级
[描述]产出宠物零食,用水壶浇水可以缩短成长时间并增加产量,最多可以浇水4次
[兑换]需要家族等级8级</t>
  </si>
  <si>
    <t>[等级]121级
[描述]产出宠物零食,用水壶浇水可以缩短成长时间并增加产量,最多可以浇水4次
[兑换]需要家族等级10级</t>
  </si>
  <si>
    <t>[等级]21级
[描述]产出鉴定石,用水壶浇水可以缩短成长时间并增加产量,最多可以浇水4次
[兑换]需要家族等级1级</t>
  </si>
  <si>
    <t>[等级]61级
[描述]产出鉴定石（中）,用水壶浇水可以缩短成长时间并增加产量,最多可以浇水4次
[兑换]需要家族等级3级</t>
  </si>
  <si>
    <t>[等级]81级
[描述]产出鉴定石（中）,用水壶浇水可以缩短成长时间并增加产量,最多可以浇水4次
[兑换]需要家族等级6级</t>
  </si>
  <si>
    <t>[等级]101级
[描述]产出鉴定石（高）,用水壶浇水可以缩短成长时间并增加产量,最多可以浇水4次
[兑换]需要家族等级8级</t>
  </si>
  <si>
    <t>[等级]121级
[描述]产出鉴定石（高）,用水壶浇水可以缩短成长时间并增加产量,最多可以浇水4次
[兑换]需要家族等级10级</t>
  </si>
  <si>
    <t>[描述]被小心密封的包裹,里面不知道藏着什么样的秘密。</t>
  </si>
  <si>
    <t>[描述]被小心密封的包裹,里面不知道藏着什么。但是摇一摇能听到悦耳的银子声。</t>
  </si>
  <si>
    <t>[描述]干掉和荆棘妖皇抢地盘的羽翼妖后</t>
  </si>
  <si>
    <t>[描述]干掉和羽翼妖后抢地盘的荆棘妖皇</t>
  </si>
  <si>
    <t>[描述]手把手教你当恐怖分子</t>
  </si>
  <si>
    <t>[描述]标注了闪电炮塔埋藏地点的地图</t>
  </si>
  <si>
    <t>[描述]传说的传承
[附加]“装备改造商人”处通过材料合成可获得更高品质的卷轴</t>
  </si>
  <si>
    <t>[描述]你可以将它卖给商店</t>
  </si>
  <si>
    <t>[描述]通过完成“小幸福”、“小甜蜜”任务可获得道具“爱的轨迹”。累积一定数量“爱的轨迹”可前往“维纳斯”处兑换婚恋称号。</t>
  </si>
  <si>
    <t>[描述]迈克写给艾薇儿的告别信。（不要偷看哦！）</t>
  </si>
  <si>
    <t>[描述]达尔文是个有计划的人，从这张计划表里就可以看出</t>
  </si>
  <si>
    <t>[描述]杰锅写给小宛的情书</t>
  </si>
  <si>
    <t>[描述]雷伊写给威格尔的密信</t>
  </si>
  <si>
    <t>[描述]妮可写给卡玛的道歉信</t>
  </si>
  <si>
    <t>[描述]女妖塞壬的歌谱。（18岁以下禁止观看！）</t>
  </si>
  <si>
    <t>[描述]魅魔的日记，封面上写着一行字“看我日记的都没我漂亮！”。（18岁以下禁止观看！）</t>
  </si>
  <si>
    <t>[描述]一张被油烟熏得乌黑的卷轴，上面依稀写着写着“梅家祖……五毒……蛋花火腿汤”。（很奇怪的东西，还是快给梅丽送去吧！）</t>
  </si>
  <si>
    <t>[描述]可镶嵌装备的可镶嵌孔洞
[说明]
 镶嵌后可增加装备生命属性</t>
  </si>
  <si>
    <t>[描述]可镶嵌装备的可镶嵌孔洞
[说明]
 镶嵌后可增加装备物理攻击属性</t>
  </si>
  <si>
    <t>[描述]可镶嵌装备的可镶嵌孔洞
[说明]
 镶嵌后可增加装备法术攻击属性</t>
  </si>
  <si>
    <t>[描述]可镶嵌装备的可镶嵌孔洞
[说明]
 镶嵌后可增加装备物理防御属性</t>
  </si>
  <si>
    <t>[描述]可镶嵌装备的可镶嵌孔洞
[说明]
 镶嵌后可增加装备法术防御属性</t>
  </si>
  <si>
    <t>[描述]可镶嵌装备的可镶嵌孔洞
[说明]
 镶嵌后可增加装备物理减免属性</t>
  </si>
  <si>
    <t>[描述]可镶嵌装备的可镶嵌孔洞
[说明]
 镶嵌后可增加装备法术减免属性</t>
  </si>
  <si>
    <t>[描述]可镶嵌装备的可镶嵌孔洞
[说明]
 镶嵌后可增加装备闪避属性</t>
  </si>
  <si>
    <t>[描述]可镶嵌装备的可镶嵌孔洞
[说明]
 镶嵌后可增加装备反伤属性</t>
  </si>
  <si>
    <t>[描述]可镶嵌装备的可镶嵌孔洞
[说明]
 镶嵌后可增加装备致命属性</t>
  </si>
  <si>
    <t>[描述]可镶嵌装备的可镶嵌孔洞
[说明]
 镶嵌后可增加装备忽视防御属性</t>
  </si>
  <si>
    <t>[描述]可镶嵌装备的可镶嵌孔洞
[说明]
 镶嵌后可增加装备重击属性</t>
  </si>
  <si>
    <t>[描述]便捷的人类交通工具
[特殊]不可骑乘攻击</t>
  </si>
  <si>
    <t>[描述]便捷的人类交通工具
[特殊]可骑乘攻击。</t>
  </si>
  <si>
    <t>[描述]婚礼赠送的双人坐骑
[特殊]不可骑乘攻击。双人坐骑状态下无法跨场景移动。</t>
  </si>
  <si>
    <t>[描述]限定版的双人坐骑
[特殊]不可骑乘攻击。双人坐骑状态下无法跨场景移动。
[使用]右键附近异性头像，选择“交互动作”中的“邀请同乘”，对方同意即可。</t>
  </si>
  <si>
    <t>[描述]坐骑前部的纹章，在骑乘战斗状态下，可以提升角色的物理防御力。
[提示]纹章炼化：可使用同部位装备进行炼化，提升炼化等级，炼化强度累满时炼化必定成功。
[提示]纹章升级：可使用纹章升级宝石强化纹章属性</t>
  </si>
  <si>
    <t>[描述]坐骑前部的纹章，在骑乘战斗状态下，可以提升角色的魔法防御力。
[提示]纹章炼化：可使用同部位装备进行炼化，提升炼化等级，炼化强度累满时炼化必定成功。
[提示]纹章升级：可使用纹章升级宝石强化纹章属性</t>
  </si>
  <si>
    <t>[描述]坐骑后部的纹章，在骑乘战斗状态下，可以提升角色的物理防御力。
[提示]纹章炼化：可使用同部位装备进行炼化，提升炼化等级，炼化强度累满时炼化必定成功。
[提示]纹章升级：可使用纹章升级宝石强化纹章属性</t>
  </si>
  <si>
    <t>[描述]坐骑后部的纹章，在骑乘战斗状态下，可以提升角色的魔法防御力。
[提示]纹章炼化：可使用同部位装备进行炼化，提升炼化等级，炼化强度累满时炼化必定成功。
[提示]纹章升级：可使用纹章升级宝石强化纹章属性</t>
  </si>
  <si>
    <t>[描述]坐骑左部的纹章，在骑乘战斗状态下，可以提升角色的物理、魔法攻击力。
[提示]纹章炼化：可使用同部位装备进行炼化，提升炼化等级，炼化强度累满时炼化必定成功。
[提示]纹章升级：可使用纹章升级宝石强化纹章属性</t>
  </si>
  <si>
    <t>[描述]坐骑右部的纹章，在骑乘战斗状态下，可以提升角色的物理、魔法攻击力。
[提示]纹章炼化：可使用同部位装备进行炼化，提升炼化等级，炼化强度累满时炼化必定成功。
[提示]纹章升级：可使用纹章升级宝石强化纹章属性</t>
  </si>
  <si>
    <t>[描述]坐骑中部的纹章，在骑乘战斗状态下，可以提升角色的血量上限。
[提示]纹章炼化：可使用同部位装备进行炼化，提升炼化等级，炼化强度累满时炼化必定成功。
[提示]纹章升级：可使用纹章升级宝石强化纹章属性</t>
  </si>
  <si>
    <t>[提示]可在坐骑商人处兑换新的坐骑装备，获得更高属性。</t>
  </si>
  <si>
    <t>[描述]可以将当前坐骑的外形改变为疾狮兽</t>
  </si>
  <si>
    <t>[描述]可以将当前坐骑的外形改变为幽兰战狮兽</t>
  </si>
  <si>
    <t>[描述]可以将当前坐骑的外形改变为帝皇战狮王</t>
  </si>
  <si>
    <t>[描述]可以将当前坐骑的外形改变为地狱孽龙</t>
  </si>
  <si>
    <t>[描述]可以将当前坐骑的外形改变为苍穹狼帝</t>
  </si>
  <si>
    <t>[描述]可以将当前坐骑的外形改变为狂魂邪龙王</t>
  </si>
  <si>
    <t>[描述]可以将当前坐骑的外形改变为天马</t>
  </si>
  <si>
    <t>[描述]可以将当前坐骑的外形改变为绝尘马</t>
  </si>
  <si>
    <t>[描述]可以将当前坐骑的外形改变为赤兔马</t>
  </si>
  <si>
    <t>[描述]可以将当前坐骑的外形改变为照夜玉狮子</t>
  </si>
  <si>
    <t>[描述]可以将当前坐骑的外形改变为独角兽</t>
  </si>
  <si>
    <t>[描述]可以将当前坐骑的外形改变为光辉摩托</t>
  </si>
  <si>
    <t>[描述]可以将当前坐骑的外形改变为闪耀光战车</t>
  </si>
  <si>
    <t>[描述]可以将当前坐骑的外形改变为辉煌神战车</t>
  </si>
  <si>
    <t>[描述]可以将当前坐骑的外形改变为无双霸龙神</t>
  </si>
  <si>
    <t>[描述]可以将当前坐骑的外形改变为恶灵鬼马</t>
  </si>
  <si>
    <t>[描述]可以将当前坐骑的外形改变为射日追风兽</t>
  </si>
  <si>
    <t>[描述]可以将当前坐骑的外形改变为白狐灵</t>
  </si>
  <si>
    <t>[描述]可以将当前坐骑的外形改变为青狐灵</t>
  </si>
  <si>
    <t>[描述]可以将当前坐骑的外形改变为仙狐灵</t>
  </si>
  <si>
    <t>[描述]可以将当前坐骑的外形改变为绿狐灵</t>
  </si>
  <si>
    <t>[描述]可以将当前坐骑的外形改变为天狐灵</t>
  </si>
  <si>
    <t>[描述]可以将当前坐骑的外形改变为传说中的神兽，马傻啦~弟（蓝色）</t>
  </si>
  <si>
    <t>[描述]可以将当前坐骑的外形改变为传说中的神兽，马傻啦~弟（青色）</t>
  </si>
  <si>
    <t>[描述]可以将当前坐骑的外形改变为传说中的神兽，马傻啦~弟（紫色）</t>
  </si>
  <si>
    <t>[描述]可以将当前坐骑的外形改变为传说中的神兽，马傻啦~弟（红色）</t>
  </si>
  <si>
    <t>[描述]可以将当前坐骑的外形改变为传说中的神兽，马傻啦~弟（绿色）</t>
  </si>
  <si>
    <t>[描述]可以将当前坐骑的外形改变为传说中的神兽，马傻啦~弟（黄色）</t>
  </si>
  <si>
    <t>[描述]可以将当前坐骑的外形改变为火焰战骑</t>
  </si>
  <si>
    <t>[描述]可以将当前坐骑的外形改变为帝皇霸龙神</t>
  </si>
  <si>
    <t>[描述]可以将当前坐骑的外形改变帝都战攻方坐骑</t>
  </si>
  <si>
    <t>[描述]可以将当前坐骑的外形改变帝都战守方坐骑</t>
  </si>
  <si>
    <t>[描述]可以将当前坐骑的外形改变为大白兔</t>
  </si>
  <si>
    <t>[描述]可以将当前坐骑的外形改变蓝魅战车</t>
  </si>
  <si>
    <t>[描述]可以将当前坐骑的外形改变噬魂战骑</t>
  </si>
  <si>
    <t>[描述]可以将当前坐骑的外形改变圣诞麋鹿</t>
  </si>
  <si>
    <t>[描述]可以将当前坐骑的外形改变为噬魂战骑</t>
  </si>
  <si>
    <t>[描述]可以将当前坐骑的外形改变为菩提神像</t>
  </si>
  <si>
    <t>[描述]可以将当前坐骑的外形改变为飞龙坐骑</t>
  </si>
  <si>
    <t>[描述]可以将当前坐骑的外形改变为豹子</t>
  </si>
  <si>
    <t xml:space="preserve">[描述]骑魂道具，可以提高坐骑资质。
[提示]骑魂合成：可使用同级别的进行合成，提升骑魂资质等级
[提示]坐骑融合：可使用骑魂道具来提升坐骑的资质    </t>
  </si>
  <si>
    <t>[描述]国庆礼包，祝假期快乐！</t>
  </si>
  <si>
    <t>[描述]中秋礼包，祝假期快乐！</t>
  </si>
  <si>
    <t>[描述]寄给奥丁大陆勇士的中秋贺卡。</t>
  </si>
  <si>
    <t>[描述]制作月饼需要的模具。</t>
  </si>
  <si>
    <t>[描述]制作月饼需要的馅。</t>
  </si>
  <si>
    <t>[描述]品尝美味的月饼后留下的甜蜜回忆。</t>
  </si>
  <si>
    <t>[描述]月圆之夜能力会增强的神奇时装。
[附加]镶嵌BOSS卡可提升属性,可在高级杂货商人处通过时装合成提高属性
[摘除]装备改造商人处宝石摘除功能可摘除BOSS卡片</t>
  </si>
  <si>
    <t>[描述]可以将当前坐骑的外形改变为玉兔（白）</t>
  </si>
  <si>
    <t>[描述]可以将当前坐骑的外形改变为玉兔（粉）</t>
  </si>
  <si>
    <t>[描述]嫦娥飞天所需的羽衣，有淡淡的清香味。</t>
  </si>
  <si>
    <t>[描述]充满了爱国热情的呐喊。</t>
  </si>
  <si>
    <t>[描述]羽翼幻化道具的碎片，集齐一定数量可以兑换。</t>
  </si>
  <si>
    <t>[描述]集齐“中秋快乐”后兑换的玉盘。</t>
  </si>
  <si>
    <t>[描述]宠物性格技能卡宝箱。</t>
  </si>
  <si>
    <t>[描述]撒了些生姜粉的饼干，看起来味道就不错。</t>
  </si>
  <si>
    <t>[描述]万圣节中唯一不甜的零食，咸咸的口感，略带坚果的味道。</t>
  </si>
  <si>
    <t>[描述]好吧，没有南瓜的万圣节可不能称之为万圣节。</t>
  </si>
  <si>
    <t>[描述]当粟米遇到了麦芽，放在口中，都只顾品味，舍不得说话了。</t>
  </si>
  <si>
    <t>[描述]丝滑的味道，仿佛把时光也流转回那个阳光下对你微笑的女孩。</t>
  </si>
  <si>
    <t>[描述]我保证，你无法想象最佳时节的苹果制成汁的味道。</t>
  </si>
  <si>
    <t>[描述]可以吓走恶魔和妖怪的南瓜灯。</t>
  </si>
  <si>
    <t>[描述]装满各种万圣节礼物的箱子，不过锁的构造比较奇特，不是普通钥匙能打开的。</t>
  </si>
  <si>
    <t>[描述]南瓜笑脸的小徽章，似乎正好可以放入万圣节礼物箱的锁孔中。</t>
  </si>
  <si>
    <t>[描述]能呼唤亡灵觉醒的魂，应该有什么奇特作用吧？</t>
  </si>
  <si>
    <t>[描述]女巫的魔法棒，也许会有什么神奇的事发生？</t>
  </si>
  <si>
    <t>[描述]万圣节活动特殊魔导器，击杀巨型南瓜有概率获得。
[消耗]不可修理，耐久为0时消失</t>
  </si>
  <si>
    <t>[描述]装有不同南瓜魔导器的小盒子。</t>
  </si>
  <si>
    <t>[描述]装有黄色品质押镖令的小盒子。</t>
  </si>
  <si>
    <t>[描述]“升1级送12元”活动额外获得的抽奖券。</t>
  </si>
  <si>
    <t>[描述]魔龙神迪瑞拉克将宝物封印在卡牌之中，只有它吐出的紫焰才能解除咒印。</t>
  </si>
  <si>
    <t>[描述]魔龙神迪瑞拉克的气焰，可以解除魔幻卡牌的咒印。</t>
  </si>
  <si>
    <t>[描述]单局开启“魔幻卡牌”时，拥有3张白色牌的奖励。</t>
  </si>
  <si>
    <t>[描述]单局开启“魔幻卡牌”时，拥有3张蓝色牌的奖励。</t>
  </si>
  <si>
    <t>[描述]存放着宠物3级报恩技能卡的盒子。</t>
  </si>
  <si>
    <t>[描述]晶莹璀璨的一滴水，喝下去会有奇妙感觉。</t>
  </si>
  <si>
    <t>[描述]存放着坐骑6级骑魂的盒子。</t>
  </si>
  <si>
    <t>[描述]参与三国战魂活动的奖励。</t>
  </si>
  <si>
    <t>[描述]过年啦！2013蛇年拜年帖。</t>
  </si>
  <si>
    <t>[描述]“好事临门”春联的上半联。</t>
  </si>
  <si>
    <t>[描述]“好事临门”春联的下半联。</t>
  </si>
  <si>
    <t>[描述]“喜气盈门”春联的上半联。</t>
  </si>
  <si>
    <t>[描述]“喜气盈门”春联的下半联。</t>
  </si>
  <si>
    <t>[描述]新年常见的爆竹，据说能驱赶年兽。</t>
  </si>
  <si>
    <t>[描述]冬季的飘雪拥抱在一起结成的雪球。</t>
  </si>
  <si>
    <t>[描述]快抱不动了的大雪球。</t>
  </si>
  <si>
    <t>[描述]好吧，只能滚着走的超级雪球。</t>
  </si>
  <si>
    <t>[描述]巨型雪人赠送的礼物。</t>
  </si>
  <si>
    <t>[描述]献给“最帅男子”的凭证！</t>
  </si>
  <si>
    <t>[描述]献给“白马王子”的凭证！</t>
  </si>
  <si>
    <t>[描述]献给“风样男子”的凭证！</t>
  </si>
  <si>
    <t>[描述]献给“最美女子”的凭证！</t>
  </si>
  <si>
    <t>[描述]献给“魅力公主”的凭证！</t>
  </si>
  <si>
    <t>[描述]献给“花样女子”的凭证！</t>
  </si>
  <si>
    <t>[描述]献给“大众情人”的凭证！</t>
  </si>
  <si>
    <t>[描述]开年的财旺红包！</t>
  </si>
  <si>
    <t>[描述]一对完整的春联，祝蛇年好运！</t>
  </si>
  <si>
    <t>[描述]三国战场传送符，可以传送到三国战场</t>
  </si>
  <si>
    <t>[描述]真龙帝都传送符，可以传送到真龙帝都</t>
  </si>
  <si>
    <t>[描述]参加超级血战到底兑换的宝箱。</t>
  </si>
  <si>
    <t>[描述]参加超级血战到底可以兑换的威名。</t>
  </si>
  <si>
    <t>[描述]凭此可以进行宠物扭蛋。</t>
  </si>
  <si>
    <t>[说明]中级矿石材料，用于制造各种魔导器</t>
  </si>
  <si>
    <t>[说明]高级矿石材料，用于制造各种魔导器</t>
  </si>
  <si>
    <t>[说明]中级植物材料，用于制造各种强化药剂</t>
  </si>
  <si>
    <t>[说明]高级植物材料，用于制造各种强化药剂</t>
  </si>
  <si>
    <t>[描述]大战在即，异世界的友军发来的支援战备包。</t>
  </si>
  <si>
    <t>[描述]大战在即，跨区支援国战获得的战备包。</t>
  </si>
  <si>
    <t>[描述]补充生命池的道具</t>
  </si>
  <si>
    <t>[描述]打开后会获得100000赠点</t>
  </si>
  <si>
    <t>[描述]可以将当前装备的武器提升为紫色品质武器</t>
  </si>
  <si>
    <t>[描述]可以将当前装备的武器提升为10阶武器（当前装备的武器需要高于51级）</t>
  </si>
  <si>
    <t>[描述]可以将当前装备的武器提升为6孔武器</t>
  </si>
  <si>
    <t>[描述]可以将任意装备提升为紫色品质装备</t>
  </si>
  <si>
    <t>[说明]右键使用可获得绑银</t>
  </si>
  <si>
    <t>[说明]右键使用可获得银子</t>
  </si>
  <si>
    <t>[说明]右键点击使用，可获得声望</t>
  </si>
  <si>
    <t>[说明]右键使用可获得赠点,赠点可用于购买商城-&gt;赠点商城中的道具。</t>
  </si>
  <si>
    <t>[说明]右键使用可获得战功俸禄</t>
  </si>
  <si>
    <t>[说明]完成主支线任务可得</t>
  </si>
  <si>
    <t>[说明]50-59级玩家可使用</t>
  </si>
  <si>
    <t>[说明]60-69级玩家可使用</t>
  </si>
  <si>
    <t>[说明]70-79级玩家可使用</t>
  </si>
  <si>
    <t>[说明]60级玩家可使用</t>
  </si>
  <si>
    <t>[说明]70级玩家可使用</t>
  </si>
  <si>
    <t>[说明]80级玩家可使用</t>
  </si>
  <si>
    <t>[说明]所有等级玩家可使用</t>
  </si>
  <si>
    <t>[说明]所有玩家可使用</t>
  </si>
  <si>
    <t>[说明]80级以下玩家可使用</t>
  </si>
  <si>
    <t>[说明]40-49级玩家可使用</t>
  </si>
  <si>
    <t>[说明]80-89级玩家可使用</t>
  </si>
  <si>
    <t>[说明]90-100级玩家可使用</t>
  </si>
  <si>
    <t>[说明]90级玩家可使用</t>
  </si>
  <si>
    <t>[描述]漂亮的衣服
[附加]可镶嵌各种BOSS卡片提升属性,可在高级杂货商人处通过时装合成提高属性
[摘除]通过凤城或王城处装备改造商人的宝石摘除功能可摘除BOSS卡片</t>
    <phoneticPr fontId="3" type="noConversion"/>
  </si>
  <si>
    <t>蓝谕石</t>
    <phoneticPr fontId="3" type="noConversion"/>
  </si>
  <si>
    <t>黄谕石</t>
    <phoneticPr fontId="3" type="noConversion"/>
  </si>
  <si>
    <t>绿谕石</t>
    <phoneticPr fontId="3" type="noConversion"/>
  </si>
  <si>
    <t>紫谕石</t>
    <phoneticPr fontId="3" type="noConversion"/>
  </si>
  <si>
    <t>羽翼神佑道具</t>
    <phoneticPr fontId="3" type="noConversion"/>
  </si>
  <si>
    <t>[描述]一块充满永恒灵性的石头。</t>
    <phoneticPr fontId="3" type="noConversion"/>
  </si>
  <si>
    <t>羽翼强化道具</t>
    <phoneticPr fontId="3" type="noConversion"/>
  </si>
  <si>
    <t>[描述]一片充满永恒灵性的石头。</t>
    <phoneticPr fontId="3" type="noConversion"/>
  </si>
  <si>
    <t>活动获得</t>
    <phoneticPr fontId="3" type="noConversion"/>
  </si>
  <si>
    <t>[说明]
  1.运气最好的人，才能得到这个奖励。
  2.右键使用，可获得30000点赠点奖励。</t>
    <phoneticPr fontId="3" type="noConversion"/>
  </si>
  <si>
    <t>[说明]
  1.运气很好，小赚一笔啊！
  2.右键使用，可获得10000点赠点奖励。</t>
    <phoneticPr fontId="3" type="noConversion"/>
  </si>
  <si>
    <t>[说明]
  1.运气不错，再接再励
  2.右键使用，可获得5000点赠点奖励。</t>
    <phoneticPr fontId="3" type="noConversion"/>
  </si>
  <si>
    <t>[说明]
  1.幸运奖，怎么都赚了
  2.右键使用，可获得350点赠点奖励。</t>
    <phoneticPr fontId="3" type="noConversion"/>
  </si>
  <si>
    <t>[说明]
  1.参与奖，至少不会亏
  2.右键使用，可获得200点赠点奖励。</t>
    <phoneticPr fontId="3" type="noConversion"/>
  </si>
  <si>
    <t>破星石</t>
    <phoneticPr fontId="3" type="noConversion"/>
  </si>
  <si>
    <t>[描述]对装备使用可将破星石的星数转移到装备上</t>
    <phoneticPr fontId="3" type="noConversion"/>
  </si>
  <si>
    <t>火炬争夺</t>
    <phoneticPr fontId="3" type="noConversion"/>
  </si>
  <si>
    <t>升星辅助</t>
    <phoneticPr fontId="3" type="noConversion"/>
  </si>
  <si>
    <t>生命宝石</t>
    <phoneticPr fontId="11" type="noConversion"/>
  </si>
  <si>
    <t>物攻宝石</t>
    <phoneticPr fontId="11" type="noConversion"/>
  </si>
  <si>
    <t>法攻宝石</t>
    <phoneticPr fontId="11" type="noConversion"/>
  </si>
  <si>
    <t>物防宝石</t>
    <phoneticPr fontId="11" type="noConversion"/>
  </si>
  <si>
    <t>法防宝石</t>
    <phoneticPr fontId="11" type="noConversion"/>
  </si>
  <si>
    <t>物减宝石</t>
    <phoneticPr fontId="11" type="noConversion"/>
  </si>
  <si>
    <t>法减宝石</t>
    <phoneticPr fontId="11" type="noConversion"/>
  </si>
  <si>
    <t>闪避宝石</t>
    <phoneticPr fontId="11" type="noConversion"/>
  </si>
  <si>
    <t>致命宝石</t>
    <phoneticPr fontId="11" type="noConversion"/>
  </si>
  <si>
    <t>反伤宝石</t>
    <phoneticPr fontId="11" type="noConversion"/>
  </si>
  <si>
    <t>忽视宝石</t>
    <phoneticPr fontId="11" type="noConversion"/>
  </si>
  <si>
    <t>重击宝石</t>
    <phoneticPr fontId="11" type="noConversion"/>
  </si>
  <si>
    <t>升星宝石</t>
    <phoneticPr fontId="3" type="noConversion"/>
  </si>
  <si>
    <t>血精石</t>
    <phoneticPr fontId="3" type="noConversion"/>
  </si>
  <si>
    <t>神兵残魂</t>
    <phoneticPr fontId="3" type="noConversion"/>
  </si>
  <si>
    <t>天晶石</t>
    <phoneticPr fontId="3" type="noConversion"/>
  </si>
  <si>
    <t>羽石</t>
    <phoneticPr fontId="3" type="noConversion"/>
  </si>
  <si>
    <t>蓝谕石</t>
    <phoneticPr fontId="3" type="noConversion"/>
  </si>
  <si>
    <t>黄谕石</t>
    <phoneticPr fontId="3" type="noConversion"/>
  </si>
  <si>
    <t>绿谕石</t>
    <phoneticPr fontId="3" type="noConversion"/>
  </si>
  <si>
    <t>紫谕石</t>
    <phoneticPr fontId="3" type="noConversion"/>
  </si>
  <si>
    <t>奇幻球</t>
    <phoneticPr fontId="3" type="noConversion"/>
  </si>
  <si>
    <t>指挥棒</t>
    <phoneticPr fontId="3" type="noConversion"/>
  </si>
  <si>
    <t>生命池（小）</t>
    <phoneticPr fontId="3" type="noConversion"/>
  </si>
  <si>
    <t>生命池（中）</t>
    <phoneticPr fontId="3" type="noConversion"/>
  </si>
  <si>
    <t>生命池（大）</t>
    <phoneticPr fontId="3" type="noConversion"/>
  </si>
  <si>
    <t>恢复类</t>
    <phoneticPr fontId="3" type="noConversion"/>
  </si>
  <si>
    <t>[描述]补充生命池的道具</t>
    <phoneticPr fontId="3" type="noConversion"/>
  </si>
  <si>
    <t>[描述]押镖增加经验的道具</t>
    <phoneticPr fontId="3" type="noConversion"/>
  </si>
  <si>
    <t>[描述]战争夺营任务增加经验的道具</t>
    <phoneticPr fontId="3" type="noConversion"/>
  </si>
  <si>
    <t>[效果]补充生命池血量20万，生命池血量可在角色头像下方查看
[生命池功能]30秒内没有和玩家PK的状态下，每3秒自动加满人物生命</t>
    <phoneticPr fontId="3" type="noConversion"/>
  </si>
  <si>
    <t>[效果]补充生命池血量40万，生命池血量可在角色头像下方查看
[生命池功能]30秒内没有和玩家PK的状态下，每3秒自动加满人物生命</t>
    <phoneticPr fontId="3" type="noConversion"/>
  </si>
  <si>
    <t>[效果]补充生命池血量100万，生命池血量可在角色头像下方查看
[生命池功能]30秒内没有和玩家PK的状态下，每3秒自动加满人物生命</t>
    <phoneticPr fontId="3" type="noConversion"/>
  </si>
  <si>
    <t>[描述]记载着着玄门道术的书籍</t>
    <phoneticPr fontId="3" type="noConversion"/>
  </si>
  <si>
    <t>[描述]完成刺探、战阵夺营、讨伐逆贼、运镖任务后可获得该道具（选择道具方式任务）。</t>
    <phoneticPr fontId="3" type="noConversion"/>
  </si>
  <si>
    <t>[效果]右键使用，随机获得绑银*500、升星宝石*6、坐骑进阶丹*2、天晶石*2、神兵残魂*4、银币*100</t>
    <phoneticPr fontId="3" type="noConversion"/>
  </si>
  <si>
    <t>[效果]每次瞬间恢复2000血，可以使用20次。</t>
    <phoneticPr fontId="3" type="noConversion"/>
  </si>
  <si>
    <t>[效果]每次瞬间恢复3000血，可以使用40次</t>
    <phoneticPr fontId="3" type="noConversion"/>
  </si>
  <si>
    <t>[效果]每次瞬间恢复4500血，可以使用80次。</t>
    <phoneticPr fontId="3" type="noConversion"/>
  </si>
  <si>
    <t>[效果]每次瞬间恢复6750血，可以使用160次</t>
    <phoneticPr fontId="3" type="noConversion"/>
  </si>
  <si>
    <t>[效果]每次瞬间恢复4000血，可以使用20次。</t>
    <phoneticPr fontId="3" type="noConversion"/>
  </si>
  <si>
    <t>[效果]每次瞬间恢复6000血，可以使用40次</t>
    <phoneticPr fontId="3" type="noConversion"/>
  </si>
  <si>
    <t>[效果]每次瞬间恢复9000血，可以使用80次。</t>
    <phoneticPr fontId="3" type="noConversion"/>
  </si>
  <si>
    <t>[效果]每次瞬间恢复13500血，可以使用160次</t>
    <phoneticPr fontId="3" type="noConversion"/>
  </si>
  <si>
    <t>[效果]每次瞬间恢复20250血，可以使用320次</t>
    <phoneticPr fontId="3" type="noConversion"/>
  </si>
  <si>
    <t>[效果]右键使用，随机获得金刚经、讨伐令等奖励。</t>
    <phoneticPr fontId="3" type="noConversion"/>
  </si>
  <si>
    <t>【描述】消费3999元宝获得超级大礼</t>
    <phoneticPr fontId="3" type="noConversion"/>
  </si>
  <si>
    <t>铁臂白虎（4阶）</t>
    <phoneticPr fontId="3" type="noConversion"/>
  </si>
  <si>
    <t>东方苍麟（5阶）</t>
    <phoneticPr fontId="3" type="noConversion"/>
  </si>
  <si>
    <t>独角圣兽（6阶）</t>
    <phoneticPr fontId="3" type="noConversion"/>
  </si>
  <si>
    <t>南蛮金甲（7阶）</t>
    <phoneticPr fontId="3" type="noConversion"/>
  </si>
  <si>
    <t>菩提神像（8阶）</t>
    <phoneticPr fontId="3" type="noConversion"/>
  </si>
  <si>
    <t>[效果]消灭30个10级以上的怪物，可获得大量经验奖励。
[限制]每日5次，最多累积15次，不同等级、品质的手札不可叠加使用。</t>
    <phoneticPr fontId="3" type="noConversion"/>
  </si>
  <si>
    <t>[效果]消灭40个20级以上的怪物，可获得大量经验奖励。
[限制]每日5次，最多累积15次，不同等级、品质的手札不可叠加使用。</t>
    <phoneticPr fontId="3" type="noConversion"/>
  </si>
  <si>
    <t>[效果]消灭40个30级以上的怪物，可获得大量经验奖励。
[限制]每日5次，最多累积15次，不同等级、品质的手札不可叠加使用。</t>
    <phoneticPr fontId="3" type="noConversion"/>
  </si>
  <si>
    <t>[效果]消灭50个40级以上的怪物，可获得大量经验奖励。
[限制]每日5次，最多累积15次，不同等级、品质的手札不可叠加使用。</t>
    <phoneticPr fontId="3" type="noConversion"/>
  </si>
  <si>
    <t>[效果]消灭50个50级以上的怪物，可获得大量经验奖励。
[限制]每日5次，最多累积15次，不同等级、品质的手札不可叠加使用。</t>
    <phoneticPr fontId="3" type="noConversion"/>
  </si>
  <si>
    <t>[效果]消灭60个60级以上的怪物，可获得大量经验奖励。
[限制]每日5次，最多累积15次，不同等级、品质的手札不可叠加使用。</t>
    <phoneticPr fontId="3" type="noConversion"/>
  </si>
  <si>
    <t>[效果]消灭60个70级以上的怪物，可获得大量经验奖励。
[限制]每日5次，最多累积15次，不同等级、品质的手札不可叠加使用。</t>
    <phoneticPr fontId="3" type="noConversion"/>
  </si>
  <si>
    <t>[效果]消灭60个80级以上的怪物，可获得大量经验奖励。
[限制]每日5次，最多累积15次，不同等级、品质的手札不可叠加使用。</t>
    <phoneticPr fontId="3" type="noConversion"/>
  </si>
  <si>
    <t>[效果]消灭60个90级以上的怪物，可获得大量经验奖励。
[限制]每日5次，最多累积15次，不同等级、品质的手札不可叠加使用。</t>
    <phoneticPr fontId="3" type="noConversion"/>
  </si>
  <si>
    <t>[效果]消灭60个100级以上的怪物，可获得大量经验奖励。
[限制]每日5次，最多累积15次，不同等级、品质的手札不可叠加使用。</t>
    <phoneticPr fontId="3" type="noConversion"/>
  </si>
  <si>
    <t>[效果]消灭60个110级以上的怪物，可获得大量经验奖励。
[限制]每日5次，最多累积15次，不同等级、品质的手札不可叠加使用。</t>
    <phoneticPr fontId="3" type="noConversion"/>
  </si>
  <si>
    <t>[效果]消灭60个120级以上的怪物，可获得大量经验奖励。
[限制]每日5次，最多累积15次，不同等级、品质的手札不可叠加使用。</t>
    <phoneticPr fontId="3" type="noConversion"/>
  </si>
  <si>
    <t>[效果]消灭60个130级以上的怪物，可获得大量经验奖励。
[限制]每日5次，最多累积15次，不同等级、品质的手札不可叠加使用。</t>
    <phoneticPr fontId="3" type="noConversion"/>
  </si>
  <si>
    <t>[效果]消灭60个140级以上的怪物，可获得大量经验奖励。
[限制]每日5次，最多累积15次，不同等级、品质的手札不可叠加使用。</t>
    <phoneticPr fontId="3" type="noConversion"/>
  </si>
  <si>
    <t>[效果]消灭60个150级以上的怪物，可获得大量经验奖励。
[限制]每日5次，最多累积15次，不同等级、品质的手札不可叠加使用。</t>
    <phoneticPr fontId="3" type="noConversion"/>
  </si>
  <si>
    <t>[描述]打坐时净化心灵，提升打坐经验的道具，颜色越高，效果越好。</t>
    <phoneticPr fontId="3" type="noConversion"/>
  </si>
  <si>
    <t>[附加]同品质金刚经可叠加使用。
[时间]6分钟（每日5次，最多累积15次）</t>
    <phoneticPr fontId="3" type="noConversion"/>
  </si>
  <si>
    <t>[说明]
1.注灵后可提升羽翼的灵性等级，从而增加基础能力；
2.根据羽翼的灵性等级，每次注灵需要的羽灵数量不同；</t>
    <phoneticPr fontId="3" type="noConversion"/>
  </si>
  <si>
    <t>[效果]凤城的书斋老板正在向30-60级玩家收集该书籍。集齐10本可兑换大量经验。</t>
    <phoneticPr fontId="3" type="noConversion"/>
  </si>
  <si>
    <t>[描述]肥嫩多汁的鱼</t>
    <phoneticPr fontId="3" type="noConversion"/>
  </si>
  <si>
    <t>[描述]一捏就碎的石块</t>
    <phoneticPr fontId="3" type="noConversion"/>
  </si>
  <si>
    <t>[描述]传说中的天外飞石</t>
    <phoneticPr fontId="3" type="noConversion"/>
  </si>
  <si>
    <t>[效果]可在五丈原接镖令处接取运镖任务前使用。
[提示]使用可自动前往接取任务</t>
    <phoneticPr fontId="3" type="noConversion"/>
  </si>
  <si>
    <t>熊猫坐骑</t>
    <phoneticPr fontId="3" type="noConversion"/>
  </si>
  <si>
    <t>坐骑</t>
    <phoneticPr fontId="3" type="noConversion"/>
  </si>
  <si>
    <t>[描述]点击打开可以获得熊猫坐骑</t>
    <phoneticPr fontId="3" type="noConversion"/>
  </si>
  <si>
    <t>[描述]
1.右键点击使用，可以获得“熊猫坐骑”；</t>
    <phoneticPr fontId="3" type="noConversion"/>
  </si>
  <si>
    <t>"70002"</t>
    <phoneticPr fontId="3" type="noConversion"/>
  </si>
  <si>
    <t>男性新时装7</t>
    <phoneticPr fontId="3" type="noConversion"/>
  </si>
  <si>
    <t>"72010"</t>
    <phoneticPr fontId="3" type="noConversion"/>
  </si>
  <si>
    <t>"72013"</t>
    <phoneticPr fontId="3" type="noConversion"/>
  </si>
  <si>
    <t>"72014"</t>
    <phoneticPr fontId="3" type="noConversion"/>
  </si>
  <si>
    <t>"72015"</t>
    <phoneticPr fontId="3" type="noConversion"/>
  </si>
  <si>
    <t>"72016"</t>
    <phoneticPr fontId="3" type="noConversion"/>
  </si>
  <si>
    <t>"72017"</t>
    <phoneticPr fontId="3" type="noConversion"/>
  </si>
  <si>
    <t>"72018"</t>
    <phoneticPr fontId="3" type="noConversion"/>
  </si>
  <si>
    <t>"71013"</t>
    <phoneticPr fontId="3" type="noConversion"/>
  </si>
  <si>
    <t>"71014"</t>
    <phoneticPr fontId="3" type="noConversion"/>
  </si>
  <si>
    <t>"71015"</t>
    <phoneticPr fontId="3" type="noConversion"/>
  </si>
  <si>
    <t>"71016"</t>
    <phoneticPr fontId="3" type="noConversion"/>
  </si>
  <si>
    <t>"71017"</t>
    <phoneticPr fontId="3" type="noConversion"/>
  </si>
  <si>
    <t>"71018"</t>
    <phoneticPr fontId="3" type="noConversion"/>
  </si>
  <si>
    <t>人面桃花</t>
    <phoneticPr fontId="3" type="noConversion"/>
  </si>
  <si>
    <t>鬼魅妖姬</t>
    <phoneticPr fontId="3" type="noConversion"/>
  </si>
  <si>
    <t>黑色鬼魅</t>
    <phoneticPr fontId="3" type="noConversion"/>
  </si>
  <si>
    <t>青花瓷</t>
    <phoneticPr fontId="3" type="noConversion"/>
  </si>
  <si>
    <t>火凤燎原</t>
    <phoneticPr fontId="3" type="noConversion"/>
  </si>
  <si>
    <t>帝皇</t>
    <phoneticPr fontId="3" type="noConversion"/>
  </si>
  <si>
    <t>降龙剑</t>
    <phoneticPr fontId="3" type="noConversion"/>
  </si>
  <si>
    <t>降龙扇</t>
    <phoneticPr fontId="3" type="noConversion"/>
  </si>
  <si>
    <t>技能点道具</t>
    <phoneticPr fontId="3" type="noConversion"/>
  </si>
  <si>
    <t>定身符</t>
    <phoneticPr fontId="3" type="noConversion"/>
  </si>
  <si>
    <t>【描述】消费4599元宝获得超级大礼</t>
    <phoneticPr fontId="3" type="noConversion"/>
  </si>
  <si>
    <t>【描述】消费7999元宝获得超级大礼</t>
    <phoneticPr fontId="3" type="noConversion"/>
  </si>
  <si>
    <t>【描述】消费9999元宝获得超级大礼</t>
    <phoneticPr fontId="3" type="noConversion"/>
  </si>
  <si>
    <t>【描述】消费10999元宝获得超级大礼</t>
    <phoneticPr fontId="3" type="noConversion"/>
  </si>
  <si>
    <t>【描述】消费16999元宝获得超级大礼</t>
    <phoneticPr fontId="3" type="noConversion"/>
  </si>
  <si>
    <t>【描述】消费17999元宝获得超级大礼</t>
    <phoneticPr fontId="3" type="noConversion"/>
  </si>
  <si>
    <t>【描述】消费18999元宝获得超级大礼</t>
    <phoneticPr fontId="3" type="noConversion"/>
  </si>
  <si>
    <t>【描述】消费19999元宝获得超级大礼</t>
    <phoneticPr fontId="3" type="noConversion"/>
  </si>
  <si>
    <t>【描述】消费24999元宝获得超级大礼</t>
    <phoneticPr fontId="3" type="noConversion"/>
  </si>
  <si>
    <t>[效果]开启获得银币*3000、升星宝石*100、天晶石*20、神兵残魂*30、初级精华*10</t>
    <phoneticPr fontId="3" type="noConversion"/>
  </si>
  <si>
    <t>[效果]开启获得银币*5000、坐骑进阶丹*70、天晶石*40、羽灵*100、长生令牌*5</t>
    <phoneticPr fontId="3" type="noConversion"/>
  </si>
  <si>
    <t>[效果]开启获得银币*6000、升星宝石*300、神兵残魂*40、羽石*20、中级精华*20</t>
    <phoneticPr fontId="3" type="noConversion"/>
  </si>
  <si>
    <t>[效果]开启获得银币*7000、坐骑进阶丹*80、天晶石*60、羽灵*200、高级精华*5</t>
    <phoneticPr fontId="3" type="noConversion"/>
  </si>
  <si>
    <t>[效果]开启获得银币*8000、天晶石*80、羽灵*300、长生令牌*5、高级精华*10</t>
    <phoneticPr fontId="3" type="noConversion"/>
  </si>
  <si>
    <t>[效果]开启获得银币*10000、坐骑进阶丹*90、升星宝石*500、神兵残魂*60、高级精华*10</t>
    <phoneticPr fontId="3" type="noConversion"/>
  </si>
  <si>
    <t>[效果]开启获得银币*25000、坐骑进阶丹*100、升星宝石*600、羽石*60、长生令牌*5</t>
    <phoneticPr fontId="3" type="noConversion"/>
  </si>
  <si>
    <t>皇后</t>
    <phoneticPr fontId="3" type="noConversion"/>
  </si>
  <si>
    <t>"72019"</t>
    <phoneticPr fontId="3" type="noConversion"/>
  </si>
  <si>
    <t>"71019"</t>
    <phoneticPr fontId="3" type="noConversion"/>
  </si>
  <si>
    <t>三国战场宝箱</t>
    <phoneticPr fontId="3" type="noConversion"/>
  </si>
  <si>
    <t>宝箱</t>
    <phoneticPr fontId="3" type="noConversion"/>
  </si>
  <si>
    <t>三国战场</t>
    <phoneticPr fontId="3" type="noConversion"/>
  </si>
  <si>
    <t>虚空凤凰</t>
    <phoneticPr fontId="3" type="noConversion"/>
  </si>
  <si>
    <t>龙</t>
    <phoneticPr fontId="3" type="noConversion"/>
  </si>
  <si>
    <t>黑龙（11阶）</t>
    <phoneticPr fontId="3" type="noConversion"/>
  </si>
  <si>
    <t>洛水河神（10阶）</t>
    <phoneticPr fontId="3" type="noConversion"/>
  </si>
  <si>
    <t>[效果]提升当前角色1点真气</t>
    <phoneticPr fontId="3" type="noConversion"/>
  </si>
  <si>
    <t>[效果]提升当前角色5点真气</t>
    <phoneticPr fontId="3" type="noConversion"/>
  </si>
  <si>
    <t>[效果]提升当前角色20点真气</t>
    <phoneticPr fontId="3" type="noConversion"/>
  </si>
  <si>
    <t>[效果]对单体目标使用，可令对方被定身3秒。被定身的目标15秒内不会再受到定身效果影响。</t>
    <phoneticPr fontId="3" type="noConversion"/>
  </si>
  <si>
    <t>[描述]太上老君急急如律令，定！</t>
    <phoneticPr fontId="3" type="noConversion"/>
  </si>
  <si>
    <t xml:space="preserve">UseType_None   = 0, ///&lt; 不可使用(包括装备)
UseType_Self   = 1, ///&lt; 自身使用，道具使用消息目
                     标字段填主角ID,默认使用方式
UseType_MyPet  = 2, ///&lt; 对奇异兽对话框中选中的奇
                     异兽使用道具
UseType_TargetPlayer = 3, ///&lt; 对选中的玩家使用
UseType_TargetNpc  = 4,   ///&lt; 对选中的NPC使用
UseType_TargetItem =5,    ///&lt;对选中的道具使用
                   =6，   ///&lt;对选中的技能使用 
                   =7，   ///&lt;对地面使用
UseType_Max,              ///&lt; 最大值，标界用
</t>
    <phoneticPr fontId="3" type="noConversion"/>
  </si>
  <si>
    <t>八荒帝龙（天阶）</t>
  </si>
  <si>
    <t>炎阳凤后（地阶）</t>
  </si>
  <si>
    <t>阴阳玄龙（9阶）</t>
    <phoneticPr fontId="3" type="noConversion"/>
  </si>
  <si>
    <t>[描述]花费300元宝随机获得价值1000元宝的道具：升星宝石、坐骑丹、真气符、羽灵、绑银</t>
    <phoneticPr fontId="3" type="noConversion"/>
  </si>
  <si>
    <t>真气符（高阶）</t>
    <phoneticPr fontId="3" type="noConversion"/>
  </si>
  <si>
    <t>真气符（中阶）</t>
    <phoneticPr fontId="3" type="noConversion"/>
  </si>
  <si>
    <t>真气符（低阶）</t>
    <phoneticPr fontId="3" type="noConversion"/>
  </si>
  <si>
    <t>[掉落A]攻破三国战场敌国据点，有几率掉落宝箱和100声望（首次）
[掉落B]每日20:00-20:30分，三国大将前来三国战场助战，击杀敌国大将（该国据点需全部被占领方可攻击该国大将）可获得宝箱和其它奖励</t>
    <phoneticPr fontId="3" type="noConversion"/>
  </si>
  <si>
    <t>武林秘籍·人</t>
    <phoneticPr fontId="3" type="noConversion"/>
  </si>
  <si>
    <t>[效果]
使用后可获得技能点1点
一名角色最多使用15次</t>
    <phoneticPr fontId="3" type="noConversion"/>
  </si>
  <si>
    <t>火炬大宝箱</t>
    <phoneticPr fontId="3" type="noConversion"/>
  </si>
  <si>
    <t>[描述]掌握充值火炬，并过24点的人，可以获得</t>
    <phoneticPr fontId="3" type="noConversion"/>
  </si>
  <si>
    <t>充值火炬获得</t>
    <phoneticPr fontId="3" type="noConversion"/>
  </si>
  <si>
    <t>[右键可获得]
1.200枚升星宝石
2.100枚羽灵
3.50份神兵残魂
4.20000绑银
5.500声望</t>
    <phoneticPr fontId="3" type="noConversion"/>
  </si>
  <si>
    <t>天书·伪</t>
    <phoneticPr fontId="10" type="noConversion"/>
  </si>
  <si>
    <t>天书的预言</t>
    <phoneticPr fontId="10" type="noConversion"/>
  </si>
  <si>
    <t>[描述]一本假的天书</t>
    <phoneticPr fontId="3" type="noConversion"/>
  </si>
  <si>
    <t>[描述]天书的预言</t>
    <phoneticPr fontId="3" type="noConversion"/>
  </si>
  <si>
    <t>[描述]山泉水</t>
    <phoneticPr fontId="3" type="noConversion"/>
  </si>
  <si>
    <t>[描述]香醇的杜康酒</t>
    <phoneticPr fontId="3" type="noConversion"/>
  </si>
  <si>
    <t>草药</t>
    <phoneticPr fontId="10" type="noConversion"/>
  </si>
  <si>
    <t>[描述]麻沸散</t>
    <phoneticPr fontId="3" type="noConversion"/>
  </si>
  <si>
    <t>鲜美水果</t>
    <phoneticPr fontId="3" type="noConversion"/>
  </si>
  <si>
    <t>[描述]鲜美水果</t>
    <phoneticPr fontId="3" type="noConversion"/>
  </si>
  <si>
    <t>草药</t>
    <phoneticPr fontId="3" type="noConversion"/>
  </si>
  <si>
    <t>朱果</t>
    <phoneticPr fontId="3" type="noConversion"/>
  </si>
  <si>
    <t>[描述]朱果</t>
    <phoneticPr fontId="3" type="noConversion"/>
  </si>
  <si>
    <t>[使用后可获得]
1.紫色模具
2.坐骑进阶丹*10
3.升星宝石*30
4.白富美胶囊
5.绑银*5000</t>
    <phoneticPr fontId="3" type="noConversion"/>
  </si>
  <si>
    <t>[使用后可获得]
1.坐骑进阶丹*30
2.10W经验药*2
3.绑银*10000
4.重击宝石(5级)
5.升星宝石*100</t>
    <phoneticPr fontId="3" type="noConversion"/>
  </si>
  <si>
    <t>[使用后可获得]
1.紫色模具
2.9阶模具
3.坐骑进阶石*80
4.升星宝石*250
5.150万经验胶囊*1</t>
    <phoneticPr fontId="3" type="noConversion"/>
  </si>
  <si>
    <t>[使用后可获得]
1.5级闪避宝石*3
2.6级生命宝石
3.羽灵*300
4.坐骑进阶石*150
5.升星宝石*300</t>
    <phoneticPr fontId="3" type="noConversion"/>
  </si>
  <si>
    <t>真气符（完美）</t>
    <phoneticPr fontId="3" type="noConversion"/>
  </si>
  <si>
    <t>[描述]完美真气符，可用于提升真气</t>
    <phoneticPr fontId="3" type="noConversion"/>
  </si>
  <si>
    <t>[描述]低阶真气符，可用于提升真气</t>
    <phoneticPr fontId="3" type="noConversion"/>
  </si>
  <si>
    <t>[描述]中阶真气符，可用于提升真气</t>
    <phoneticPr fontId="3" type="noConversion"/>
  </si>
  <si>
    <t>[描述]高阶真气符，可用于提升真气</t>
    <phoneticPr fontId="3" type="noConversion"/>
  </si>
  <si>
    <t>[效果]提升当前角色5000点真气</t>
    <phoneticPr fontId="3" type="noConversion"/>
  </si>
  <si>
    <t>沙漠珍宝</t>
    <phoneticPr fontId="3" type="noConversion"/>
  </si>
  <si>
    <t>投石</t>
    <phoneticPr fontId="3" type="noConversion"/>
  </si>
  <si>
    <t>[描述]沙漠珍宝</t>
    <phoneticPr fontId="3" type="noConversion"/>
  </si>
  <si>
    <t>[描述]投石</t>
    <phoneticPr fontId="3" type="noConversion"/>
  </si>
  <si>
    <t>[描述]可以将当前坐骑的外形改变为熊猫</t>
    <phoneticPr fontId="3" type="noConversion"/>
  </si>
  <si>
    <t>王后专属时装</t>
    <phoneticPr fontId="3" type="noConversion"/>
  </si>
  <si>
    <t>国王专属时装</t>
    <phoneticPr fontId="3" type="noConversion"/>
  </si>
  <si>
    <t>[描述]首次充值礼包，可获得</t>
    <phoneticPr fontId="3" type="noConversion"/>
  </si>
  <si>
    <t>优雅的淡兰色</t>
    <phoneticPr fontId="3" type="noConversion"/>
  </si>
  <si>
    <t>"equipment\\Wing_0007"</t>
    <phoneticPr fontId="3" type="noConversion"/>
  </si>
  <si>
    <t>"equipment\\Wing_0008"</t>
    <phoneticPr fontId="3" type="noConversion"/>
  </si>
  <si>
    <t>"equipment\\Wing_0009"</t>
    <phoneticPr fontId="3" type="noConversion"/>
  </si>
  <si>
    <t>"equipment\\Wing_0010"</t>
    <phoneticPr fontId="3" type="noConversion"/>
  </si>
  <si>
    <t>"equipment\\Wing_0011"</t>
    <phoneticPr fontId="3" type="noConversion"/>
  </si>
  <si>
    <t>火箭熊羽翼</t>
    <phoneticPr fontId="3" type="noConversion"/>
  </si>
  <si>
    <t>"equipment\\Wing_0001"</t>
    <phoneticPr fontId="3" type="noConversion"/>
  </si>
  <si>
    <t>"equipment\\Wing_0002"</t>
    <phoneticPr fontId="3" type="noConversion"/>
  </si>
  <si>
    <t>"equipment\\Wing_0003"</t>
    <phoneticPr fontId="3" type="noConversion"/>
  </si>
  <si>
    <t>"equipment\\Weapon_Sword_1007"</t>
    <phoneticPr fontId="3" type="noConversion"/>
  </si>
  <si>
    <t>"equipment\\Weapon_Sword_1008"</t>
    <phoneticPr fontId="3" type="noConversion"/>
  </si>
  <si>
    <t>"equipment\\Weapon_Cann_1007"</t>
    <phoneticPr fontId="3" type="noConversion"/>
  </si>
  <si>
    <t>"equipment\\Weapon_Cann_1008"</t>
    <phoneticPr fontId="3" type="noConversion"/>
  </si>
  <si>
    <t>"equipment\\Weapon_Stuff_1007"</t>
    <phoneticPr fontId="3" type="noConversion"/>
  </si>
  <si>
    <t>"equipment\\Weapon_Stuff_1008"</t>
    <phoneticPr fontId="3" type="noConversion"/>
  </si>
  <si>
    <t>[使用后可获得]
1.定身符*10
2.升星宝石*800
3.8级致命宝石
4.坐骑祝福石*10
5.真气丹（完美）*10
6.虚空凤凰*1</t>
    <phoneticPr fontId="3" type="noConversion"/>
  </si>
  <si>
    <t>凤凰坐骑</t>
    <phoneticPr fontId="3" type="noConversion"/>
  </si>
  <si>
    <t>[描述]点击打开可以获得凤凰坐骑</t>
    <phoneticPr fontId="3" type="noConversion"/>
  </si>
  <si>
    <t>[描述]
1.右键点击使用，可以获得“凤凰坐骑”；</t>
    <phoneticPr fontId="3" type="noConversion"/>
  </si>
  <si>
    <t>红鞭炮</t>
    <phoneticPr fontId="3" type="noConversion"/>
  </si>
  <si>
    <t>糖葫芦</t>
    <phoneticPr fontId="3" type="noConversion"/>
  </si>
  <si>
    <t>一枝花</t>
    <phoneticPr fontId="3" type="noConversion"/>
  </si>
  <si>
    <t>仙鹤</t>
    <phoneticPr fontId="3" type="noConversion"/>
  </si>
  <si>
    <t>金鱼</t>
    <phoneticPr fontId="3" type="noConversion"/>
  </si>
  <si>
    <t>生命之恋</t>
    <phoneticPr fontId="3" type="noConversion"/>
  </si>
  <si>
    <t>VIP周礼包</t>
    <phoneticPr fontId="3" type="noConversion"/>
  </si>
  <si>
    <t>[描述]VIP周礼包，加入VIP后每周可领取</t>
    <phoneticPr fontId="3" type="noConversion"/>
  </si>
  <si>
    <t>VIP折扣礼包</t>
    <phoneticPr fontId="3" type="noConversion"/>
  </si>
  <si>
    <t>VIP打折礼包</t>
    <phoneticPr fontId="3" type="noConversion"/>
  </si>
  <si>
    <t>[描述]21级可使用，使用后可获得100000经验</t>
    <phoneticPr fontId="3" type="noConversion"/>
  </si>
  <si>
    <t>新娘</t>
    <phoneticPr fontId="3" type="noConversion"/>
  </si>
  <si>
    <t>新郎</t>
    <phoneticPr fontId="3" type="noConversion"/>
  </si>
  <si>
    <t>"70516"</t>
    <phoneticPr fontId="3" type="noConversion"/>
  </si>
  <si>
    <t>"71516"</t>
    <phoneticPr fontId="3" type="noConversion"/>
  </si>
  <si>
    <t>福袋</t>
    <phoneticPr fontId="3" type="noConversion"/>
  </si>
  <si>
    <t>大福袋</t>
    <phoneticPr fontId="3" type="noConversion"/>
  </si>
  <si>
    <t>[描述]使用后随机获得道具</t>
    <phoneticPr fontId="3" type="noConversion"/>
  </si>
  <si>
    <t>[效果]
1.右键点击使用；
2.可必然获得：复活盾（90分钟耐久）*1、助战白马坐骑时装（90分钟耐久，3%%属性）*1、国家烟花*3；
3.请注意背包剩余空间。</t>
    <phoneticPr fontId="3" type="noConversion"/>
  </si>
  <si>
    <t>疾风马甲(法)</t>
    <phoneticPr fontId="3" type="noConversion"/>
  </si>
  <si>
    <t>疾风马掌(法)</t>
    <phoneticPr fontId="3" type="noConversion"/>
  </si>
  <si>
    <t>疾风马镫</t>
    <phoneticPr fontId="3" type="noConversion"/>
  </si>
  <si>
    <t>疾风马缰</t>
    <phoneticPr fontId="3" type="noConversion"/>
  </si>
  <si>
    <t>疾风马鞍</t>
    <phoneticPr fontId="3" type="noConversion"/>
  </si>
  <si>
    <t>风雷马甲(物)</t>
  </si>
  <si>
    <t>风雷马甲(法)</t>
  </si>
  <si>
    <t>风雷马掌(物)</t>
  </si>
  <si>
    <t>风雷马掌(法)</t>
  </si>
  <si>
    <t>风雷马镫</t>
  </si>
  <si>
    <t>风雷马缰</t>
  </si>
  <si>
    <t>风雷马鞍</t>
  </si>
  <si>
    <t>御风马甲(物)</t>
  </si>
  <si>
    <t>御风马甲(法)</t>
  </si>
  <si>
    <t>御风马掌(物)</t>
  </si>
  <si>
    <t>御风马掌(法)</t>
  </si>
  <si>
    <t>御风马镫</t>
  </si>
  <si>
    <t>御风马缰</t>
  </si>
  <si>
    <t>御风马鞍</t>
  </si>
  <si>
    <t>新郎时装，暂不出售，无法购买。</t>
    <phoneticPr fontId="3" type="noConversion"/>
  </si>
  <si>
    <t>[附加]
1.可在坐骑界面，进行坐骑进阶操作
2.坐骑进阶可改变坐骑外形
3.坐骑进阶可提升坐骑附加的属性
4.右键使用可打开坐骑进阶界面</t>
    <phoneticPr fontId="3" type="noConversion"/>
  </si>
  <si>
    <t>进程奖励 在线礼包 副本奖励 家族摇钱树</t>
    <phoneticPr fontId="3" type="noConversion"/>
  </si>
  <si>
    <t>世界boss</t>
    <phoneticPr fontId="3" type="noConversion"/>
  </si>
  <si>
    <t>天龙台获得</t>
    <phoneticPr fontId="3" type="noConversion"/>
  </si>
  <si>
    <t>华容道通关宝箱</t>
    <phoneticPr fontId="3" type="noConversion"/>
  </si>
  <si>
    <t>[效果]右键使用，可获得华容道通关奖励：神兵残魂和镶嵌宝石。</t>
    <phoneticPr fontId="3" type="noConversion"/>
  </si>
  <si>
    <t>通关华容道即可获得</t>
    <phoneticPr fontId="3" type="noConversion"/>
  </si>
  <si>
    <t xml:space="preserve">
[描述]君王召集全国家族长的令牌</t>
    <phoneticPr fontId="3" type="noConversion"/>
  </si>
  <si>
    <t>[效果]可将本国所有在线家族长召集到君王身边。</t>
    <phoneticPr fontId="3" type="noConversion"/>
  </si>
  <si>
    <t>随身商店购买</t>
    <phoneticPr fontId="3" type="noConversion"/>
  </si>
  <si>
    <t>[效果]瞬间恢复生命值500点
[生产]每次可造10瓶</t>
    <phoneticPr fontId="3" type="noConversion"/>
  </si>
  <si>
    <t>[效果]瞬间恢复生命值1000点
[生产]每次可造10瓶</t>
    <phoneticPr fontId="3" type="noConversion"/>
  </si>
  <si>
    <t>[效果]瞬间恢复生命值3000点
[生产]每次可造10瓶</t>
    <phoneticPr fontId="3" type="noConversion"/>
  </si>
  <si>
    <t>[效果]
1.坐骑进阶丹*30
2.羽灵*20
3.升星宝石*100
4.10000绑银
5.4折礼包（上述道具再来一份）</t>
    <phoneticPr fontId="3" type="noConversion"/>
  </si>
  <si>
    <t>[效果]
1.坐骑进阶丹*30
2.羽灵*20
3.升星宝石*100
4.10000绑银</t>
    <phoneticPr fontId="3" type="noConversion"/>
  </si>
  <si>
    <t>VIP3会员卡废弃</t>
    <phoneticPr fontId="3" type="noConversion"/>
  </si>
  <si>
    <t>VIP4会员卡废弃</t>
    <phoneticPr fontId="3" type="noConversion"/>
  </si>
  <si>
    <t>矿镐</t>
    <phoneticPr fontId="3" type="noConversion"/>
  </si>
  <si>
    <t>"equipment\\Weapon_Kuang_1000"</t>
    <phoneticPr fontId="3" type="noConversion"/>
  </si>
  <si>
    <t>进程奖励 华容道副本</t>
    <phoneticPr fontId="3" type="noConversion"/>
  </si>
  <si>
    <t>进程奖励 在线礼包 血战到底副本 通天路副本 家族摇钱树</t>
    <phoneticPr fontId="3" type="noConversion"/>
  </si>
  <si>
    <t>进程奖励 在线礼包 官渡乱战副本 水月洞天副本 每日必做奖励 家族摇钱树</t>
    <phoneticPr fontId="3" type="noConversion"/>
  </si>
  <si>
    <t>进程奖励 组队争夺副本 通天路副本</t>
    <phoneticPr fontId="3" type="noConversion"/>
  </si>
  <si>
    <t>进程奖励 血战到底副本 神秘矿洞副本</t>
    <phoneticPr fontId="3" type="noConversion"/>
  </si>
  <si>
    <t>水月洞天副本 神秘矿洞副本</t>
    <phoneticPr fontId="3" type="noConversion"/>
  </si>
  <si>
    <t>进程奖励 神秘矿洞副本</t>
    <phoneticPr fontId="3" type="noConversion"/>
  </si>
  <si>
    <t>[描述]消耗1999元宝可获得下列道具</t>
    <phoneticPr fontId="3" type="noConversion"/>
  </si>
  <si>
    <t>武器幻化</t>
    <phoneticPr fontId="3" type="noConversion"/>
  </si>
  <si>
    <t>[说明]传说生命之恋是铸造师用情人的眼泪打造而成的。</t>
    <phoneticPr fontId="3" type="noConversion"/>
  </si>
  <si>
    <t>[描述]烟雨蒙蒙的江南，身着青花瓷的少侠将遇到了命定的缘分。</t>
    <phoneticPr fontId="3" type="noConversion"/>
  </si>
  <si>
    <t>新娘时装，暂不出售，无法购买。</t>
    <phoneticPr fontId="3" type="noConversion"/>
  </si>
  <si>
    <t>王后专属时装，暂不出售，无法购买。</t>
    <phoneticPr fontId="3" type="noConversion"/>
  </si>
  <si>
    <t>国王专属时装，暂不出售，无法购买。</t>
    <phoneticPr fontId="3" type="noConversion"/>
  </si>
  <si>
    <t>[描述]火焰能焚烧世间的丑恶。</t>
    <phoneticPr fontId="3" type="noConversion"/>
  </si>
  <si>
    <t>[描述]去年今日此门中，人面桃花相映红。</t>
    <phoneticPr fontId="3" type="noConversion"/>
  </si>
  <si>
    <t>睚眦战袍</t>
    <phoneticPr fontId="3" type="noConversion"/>
  </si>
  <si>
    <t>青龙法袍</t>
    <phoneticPr fontId="3" type="noConversion"/>
  </si>
  <si>
    <t>[描述]左青龙，右白虎，人挡杀人，神挡杀神。</t>
    <phoneticPr fontId="3" type="noConversion"/>
  </si>
  <si>
    <t>[描述]国王专属时装，暂不出售，无法购买。</t>
    <phoneticPr fontId="3" type="noConversion"/>
  </si>
  <si>
    <t>空谷幽兰</t>
    <phoneticPr fontId="3" type="noConversion"/>
  </si>
  <si>
    <t>[描述]绝代有佳人，幽居在空谷。</t>
    <phoneticPr fontId="3" type="noConversion"/>
  </si>
  <si>
    <t>鲛人泪</t>
    <phoneticPr fontId="3" type="noConversion"/>
  </si>
  <si>
    <t>[描述]还君明珠双泪垂，恨不相逢未嫁时。</t>
    <phoneticPr fontId="3" type="noConversion"/>
  </si>
  <si>
    <t>[描述]真正追求力量的人，是不惧鬼魅，不惧神佛的。</t>
    <phoneticPr fontId="3" type="noConversion"/>
  </si>
  <si>
    <t>[描述]传说此战袍是上古神魔的遗物。</t>
    <phoneticPr fontId="3" type="noConversion"/>
  </si>
  <si>
    <t>[描述]传说此战袍是上古神魔的遗物。</t>
    <phoneticPr fontId="3" type="noConversion"/>
  </si>
  <si>
    <t>[描述]貂蝉曾穿着这件衣衫见证了董卓的死亡。</t>
    <phoneticPr fontId="3" type="noConversion"/>
  </si>
  <si>
    <t>[描述]三英战吕布时，吕布所着铠甲</t>
    <phoneticPr fontId="3" type="noConversion"/>
  </si>
  <si>
    <t>家族货币</t>
    <phoneticPr fontId="3" type="noConversion"/>
  </si>
  <si>
    <t>[说明]右键点击使用后可获得Q币</t>
    <phoneticPr fontId="3" type="noConversion"/>
  </si>
  <si>
    <t>[说明]家族资金可以提用来家族升级，打造机关兽。</t>
    <phoneticPr fontId="3" type="noConversion"/>
  </si>
  <si>
    <t>种植家族摇钱树</t>
    <phoneticPr fontId="3" type="noConversion"/>
  </si>
  <si>
    <t>银子</t>
    <phoneticPr fontId="3" type="noConversion"/>
  </si>
  <si>
    <t>[说明]游戏内的重要货币</t>
    <phoneticPr fontId="3" type="noConversion"/>
  </si>
  <si>
    <t>元宝</t>
    <phoneticPr fontId="3" type="noConversion"/>
  </si>
  <si>
    <t>[说明]可以用来购买商城道具</t>
    <phoneticPr fontId="3" type="noConversion"/>
  </si>
  <si>
    <t>经验</t>
    <phoneticPr fontId="3" type="noConversion"/>
  </si>
  <si>
    <t>经验药剂</t>
    <phoneticPr fontId="3" type="noConversion"/>
  </si>
  <si>
    <t>[说明]人物升级需要的经验</t>
    <phoneticPr fontId="3" type="noConversion"/>
  </si>
  <si>
    <t>神作投资计划</t>
    <phoneticPr fontId="3" type="noConversion"/>
  </si>
  <si>
    <t>[效果]打开可获得25个【真气符（高阶）】，2个【100绑银券】</t>
    <phoneticPr fontId="3" type="noConversion"/>
  </si>
  <si>
    <t>[效果]打开可获得30个【真气符（高阶）】，3个【100绑银券】</t>
    <phoneticPr fontId="3" type="noConversion"/>
  </si>
  <si>
    <t>[效果]打开可获得35个【真气符（高阶）】，4个【100绑银券】</t>
    <phoneticPr fontId="3" type="noConversion"/>
  </si>
  <si>
    <t>[效果]打开可获得40个【真气符（高阶）】，5个【100绑银券】</t>
    <phoneticPr fontId="3" type="noConversion"/>
  </si>
  <si>
    <t>[效果]
1.右键点击使用；
2.有概率获得镶嵌宝石，赠点券，绑银券等道具
3.每天可免费开启十次，之后需消耗一定银币</t>
    <phoneticPr fontId="3" type="noConversion"/>
  </si>
  <si>
    <t>[效果]
1.右键点击使用
2.必然获得：天晶石*20、神兵残魂*20、真气符（低阶）*1000、黄色金刚经*35</t>
    <phoneticPr fontId="3" type="noConversion"/>
  </si>
  <si>
    <t>[效果]
1.右键点击使用
2.必然获得：天晶石*100、神兵残魂*100、真气符（低阶）*5000、黄色金刚经*50</t>
    <phoneticPr fontId="3" type="noConversion"/>
  </si>
  <si>
    <t>[效果]每2秒恢复生命值700点
[时间]持续20秒</t>
    <phoneticPr fontId="3" type="noConversion"/>
  </si>
  <si>
    <t>[效果]每2秒恢复生命值1000点
[时间]持续20秒</t>
    <phoneticPr fontId="3" type="noConversion"/>
  </si>
  <si>
    <t>VIP2会员卡废弃</t>
    <phoneticPr fontId="3" type="noConversion"/>
  </si>
  <si>
    <t>VIP福利卡</t>
    <phoneticPr fontId="3" type="noConversion"/>
  </si>
  <si>
    <t>[效果]
1.获得VIP1
2.获得1000赠点</t>
    <phoneticPr fontId="3" type="noConversion"/>
  </si>
  <si>
    <t>9星升阶模具</t>
  </si>
  <si>
    <t>9星升阶模具</t>
    <phoneticPr fontId="3" type="noConversion"/>
  </si>
  <si>
    <t>7星升阶模具</t>
  </si>
  <si>
    <t>8星升阶模具</t>
  </si>
  <si>
    <t>10星升阶模具</t>
  </si>
  <si>
    <t>11星升阶模具</t>
  </si>
  <si>
    <t>12星升阶模具</t>
  </si>
  <si>
    <t>13星升阶模具</t>
  </si>
  <si>
    <t>14星升阶模具</t>
  </si>
  <si>
    <t>15星升阶模具</t>
  </si>
  <si>
    <t>[描述]
1.右键点击使用，可以获得“7星升阶模具”；
2.可将当前为6阶的装备直接提升至7阶。</t>
  </si>
  <si>
    <t>[描述]
1.右键点击使用，可以获得“8星升阶模具”；
2.可将当前为7阶的装备直接提升至8阶。</t>
  </si>
  <si>
    <t>[描述]
1.右键点击使用，可以获得“9星升阶模具”；
2.可将当前为8阶的装备直接提升至9阶。</t>
  </si>
  <si>
    <t>[描述]
1.右键点击使用，可以获得“10星升阶模具”；
2.可将当前为9阶的装备直接提升至10阶。</t>
  </si>
  <si>
    <t>[描述]
1.右键点击使用，可以获得“11星升阶模具”；
2.可将当前为10阶的装备直接提升至11阶。</t>
  </si>
  <si>
    <t>[描述]
1.右键点击使用，可以获得“12星升阶模具”；
2.可将当前为11阶的装备直接提升至12阶。</t>
  </si>
  <si>
    <t>[描述]
1.右键点击使用，可以获得“13星升阶模具”；
2.可将当前为12阶的装备直接提升至13阶。</t>
  </si>
  <si>
    <t>[描述]
1.右键点击使用，可以获得“14星升阶模具”；
2.可将当前为13阶的装备直接提升至14阶。</t>
  </si>
  <si>
    <t>[描述]
1.右键点击使用，可以获得“15星升阶模具”；
2.可将当前为14阶的装备直接提升至15阶。</t>
  </si>
  <si>
    <t>新手卡礼包·壹</t>
    <phoneticPr fontId="3" type="noConversion"/>
  </si>
  <si>
    <t>新手卡礼包·贰</t>
    <phoneticPr fontId="3" type="noConversion"/>
  </si>
  <si>
    <t>新手卡礼包·叁</t>
    <phoneticPr fontId="3" type="noConversion"/>
  </si>
  <si>
    <t>新手卡礼包·肆</t>
    <phoneticPr fontId="3" type="noConversion"/>
  </si>
  <si>
    <t>新手卡礼包·伍</t>
    <phoneticPr fontId="3" type="noConversion"/>
  </si>
  <si>
    <t>[描述]5级可使用</t>
    <phoneticPr fontId="3" type="noConversion"/>
  </si>
  <si>
    <t>[描述]25级可使用</t>
    <phoneticPr fontId="3" type="noConversion"/>
  </si>
  <si>
    <t>[描述]45级可使用</t>
  </si>
  <si>
    <t>[描述]65级可使用</t>
  </si>
  <si>
    <t>[描述]85级可使用</t>
  </si>
  <si>
    <t>[使用后可获得]
1.100绑银券*10</t>
    <phoneticPr fontId="3" type="noConversion"/>
  </si>
  <si>
    <t>[使用后可获得]
1.100绑银券*20</t>
    <phoneticPr fontId="3" type="noConversion"/>
  </si>
  <si>
    <t>[使用后可获得]
1.100绑银券*60
2.升星宝石*20</t>
    <phoneticPr fontId="3" type="noConversion"/>
  </si>
  <si>
    <t>[使用后可获得]
1.100绑银券*120
2.升星宝石*50</t>
    <phoneticPr fontId="3" type="noConversion"/>
  </si>
  <si>
    <t>[使用后可获得]
1.100绑银券*300
2.升星宝石*80
3.叱咤风云称号</t>
    <phoneticPr fontId="3" type="noConversion"/>
  </si>
  <si>
    <t>[效果]每2秒恢复魔法力80点
[时间]持续20秒</t>
    <phoneticPr fontId="3" type="noConversion"/>
  </si>
  <si>
    <t>[效果]每2秒恢复魔法力120点
[时间]持续20秒</t>
    <phoneticPr fontId="3" type="noConversion"/>
  </si>
  <si>
    <t>[效果]每2秒恢复魔法力180点
[时间]持续20秒</t>
    <phoneticPr fontId="3" type="noConversion"/>
  </si>
  <si>
    <t>神将宝箱</t>
    <phoneticPr fontId="3" type="noConversion"/>
  </si>
  <si>
    <t>[效果]
1.真气500
2.押镖令（黄）*2
3.讨伐令（黄）*2
4.金刚经（黄）*2</t>
    <phoneticPr fontId="3" type="noConversion"/>
  </si>
  <si>
    <t>探索神木林深处</t>
    <phoneticPr fontId="3" type="noConversion"/>
  </si>
  <si>
    <t>[描述]传说由仙女守护的神将宝箱</t>
    <phoneticPr fontId="3" type="noConversion"/>
  </si>
  <si>
    <t>货物宝箱</t>
    <phoneticPr fontId="3" type="noConversion"/>
  </si>
  <si>
    <t>天龙法袍</t>
    <phoneticPr fontId="3" type="noConversion"/>
  </si>
  <si>
    <t>天龙铠甲</t>
    <phoneticPr fontId="3" type="noConversion"/>
  </si>
  <si>
    <t>衣服</t>
    <phoneticPr fontId="3" type="noConversion"/>
  </si>
  <si>
    <t>[描述]点击打开可以获得天龙法袍</t>
    <phoneticPr fontId="3" type="noConversion"/>
  </si>
  <si>
    <t>[描述]点击打开可以获得天龙铠甲</t>
    <phoneticPr fontId="3" type="noConversion"/>
  </si>
  <si>
    <t>天龙法袍</t>
    <phoneticPr fontId="3" type="noConversion"/>
  </si>
  <si>
    <t>天龙铠甲</t>
    <phoneticPr fontId="3" type="noConversion"/>
  </si>
  <si>
    <t>[描述]
1.右键点击使用，可以获得“天龙法袍”；</t>
    <phoneticPr fontId="3" type="noConversion"/>
  </si>
  <si>
    <t>[描述]
1.右键点击使用，可以获得“天龙铠甲”；</t>
    <phoneticPr fontId="3" type="noConversion"/>
  </si>
  <si>
    <t>活动获得</t>
    <phoneticPr fontId="3" type="noConversion"/>
  </si>
  <si>
    <t>一方豪杰</t>
    <phoneticPr fontId="3" type="noConversion"/>
  </si>
  <si>
    <t>[描述]一马当先活动获得</t>
    <phoneticPr fontId="3" type="noConversion"/>
  </si>
  <si>
    <t>一骑绝尘</t>
    <phoneticPr fontId="3" type="noConversion"/>
  </si>
  <si>
    <t>名扬四海</t>
    <phoneticPr fontId="3" type="noConversion"/>
  </si>
  <si>
    <t>[效果]提升角色生命值上限，该称号属性永久有效</t>
    <phoneticPr fontId="3" type="noConversion"/>
  </si>
  <si>
    <t>[效果]提升角色物理攻击，法术攻击上限，该称号属性永久有效</t>
    <phoneticPr fontId="3" type="noConversion"/>
  </si>
  <si>
    <t>[效果]提升角色物理防御、法术防御上限，该称号属性永久有效</t>
    <phoneticPr fontId="3" type="noConversion"/>
  </si>
  <si>
    <t>""</t>
    <phoneticPr fontId="3" type="noConversion"/>
  </si>
  <si>
    <t>寻找萌萌任务</t>
    <phoneticPr fontId="3" type="noConversion"/>
  </si>
  <si>
    <t>[效果]
1.右键点击使用
2.使用后将会引出"盗马贼"
3.击杀盗马贼后会掉落大量宝物
4.只能在五丈原地图使用</t>
    <phoneticPr fontId="3" type="noConversion"/>
  </si>
  <si>
    <t>马贼令</t>
    <phoneticPr fontId="3" type="noConversion"/>
  </si>
  <si>
    <t>[描述]盗马贼召唤令</t>
    <phoneticPr fontId="3" type="noConversion"/>
  </si>
  <si>
    <t>萌萌</t>
    <phoneticPr fontId="3" type="noConversion"/>
  </si>
  <si>
    <t>粗糙的马绳</t>
    <phoneticPr fontId="3" type="noConversion"/>
  </si>
  <si>
    <t>精致的马绳</t>
    <phoneticPr fontId="3" type="noConversion"/>
  </si>
  <si>
    <t>土豪的马绳</t>
    <phoneticPr fontId="3" type="noConversion"/>
  </si>
  <si>
    <t>[描述]土豪专用马绳，套上它真是尊贵的象征和享受啊！</t>
    <phoneticPr fontId="3" type="noConversion"/>
  </si>
  <si>
    <t>[描述]做工很精致，“萌萌”快点回到这马绳的怀抱吧！</t>
    <phoneticPr fontId="3" type="noConversion"/>
  </si>
  <si>
    <t>[描述]十分粗糙，看来用它很难找到“萌萌”的下落！</t>
    <phoneticPr fontId="3" type="noConversion"/>
  </si>
  <si>
    <t>[描述]藏着“萌萌”失踪的线索</t>
    <phoneticPr fontId="3" type="noConversion"/>
  </si>
  <si>
    <t>“萌萌”的小盒子</t>
    <phoneticPr fontId="3" type="noConversion"/>
  </si>
  <si>
    <t>“萌萌”的金盒子</t>
    <phoneticPr fontId="3" type="noConversion"/>
  </si>
  <si>
    <t>[效果]右键使用后可获得3个马绳</t>
    <phoneticPr fontId="3" type="noConversion"/>
  </si>
  <si>
    <t>[效果]右键使用后可获得4个马绳</t>
    <phoneticPr fontId="3" type="noConversion"/>
  </si>
  <si>
    <t>[效果]在王城(10,68)处可找到“萌萌”</t>
    <phoneticPr fontId="3" type="noConversion"/>
  </si>
  <si>
    <t>[效果]在王城(25,31)处可找到“萌萌”</t>
    <phoneticPr fontId="3" type="noConversion"/>
  </si>
  <si>
    <t>[效果]在王城(200,22)处可找到“萌萌”</t>
    <phoneticPr fontId="3" type="noConversion"/>
  </si>
  <si>
    <t>[效果]在剑阁(32,227)处可找到“萌萌”</t>
    <phoneticPr fontId="3" type="noConversion"/>
  </si>
  <si>
    <t>[效果]在剑阁(155,185)处可找到“萌萌”</t>
    <phoneticPr fontId="3" type="noConversion"/>
  </si>
  <si>
    <t>[效果]在五丈原(197,118)处可找到“萌萌”</t>
    <phoneticPr fontId="3" type="noConversion"/>
  </si>
  <si>
    <t>[效果]在五丈原(12,201)处可找到“萌萌”</t>
    <phoneticPr fontId="3" type="noConversion"/>
  </si>
  <si>
    <t>[效果]在五丈原(238,102)处可找到“萌萌”</t>
    <phoneticPr fontId="3" type="noConversion"/>
  </si>
  <si>
    <t>[描述]小乔一直在寻找走失的“萌萌”</t>
    <phoneticPr fontId="3" type="noConversion"/>
  </si>
  <si>
    <t>[效果]将“萌萌”交付给小乔，可完成任务获得奖励。
[补充]“萌萌”经常会丢失，每天只有1次交付的时候才可获得奖励。如果当天找到多次，可在次日交付或换钱。</t>
    <phoneticPr fontId="3" type="noConversion"/>
  </si>
  <si>
    <t>[使用后可获得]
1.坐骑祝福石*5
2.真气丹（完美）*5
3.坐骑进阶石*400
4.升星宝石*600
5.超级白富美胶囊[可以使用升级1级]</t>
    <phoneticPr fontId="3" type="noConversion"/>
  </si>
  <si>
    <t>战功勋章兑换</t>
    <phoneticPr fontId="3" type="noConversion"/>
  </si>
  <si>
    <t>凡品·神木</t>
    <phoneticPr fontId="3" type="noConversion"/>
  </si>
  <si>
    <t>神品·神木</t>
    <phoneticPr fontId="3" type="noConversion"/>
  </si>
  <si>
    <t>[描述]蕴含1块神木，打造家族机关兽必需的高强度材料
[说明]右键点击捐献家族，可以获得1枚家族俸禄</t>
    <phoneticPr fontId="3" type="noConversion"/>
  </si>
  <si>
    <t>神木林</t>
    <phoneticPr fontId="3" type="noConversion"/>
  </si>
  <si>
    <t>银子</t>
    <phoneticPr fontId="3" type="noConversion"/>
  </si>
  <si>
    <t>银矿</t>
    <phoneticPr fontId="3" type="noConversion"/>
  </si>
  <si>
    <t>[说明]右键使用可获得100银子</t>
    <phoneticPr fontId="3" type="noConversion"/>
  </si>
  <si>
    <t>[价值]每个银矿可获得100银子。</t>
    <phoneticPr fontId="3" type="noConversion"/>
  </si>
  <si>
    <t>[效果]开启获得银币*2000、坐骑进阶丹*50、神兵残魂*20、经验药剂*10、初级精华*10</t>
  </si>
  <si>
    <t>[效果]开启获得银币*4000、坐骑进阶丹*60、升星宝石*200、经验药剂*20、初级精华*15</t>
  </si>
  <si>
    <t>[效果]开启获得升星宝石*400、神兵残魂*70、羽石*50、经验药剂*20、高级精华*10</t>
  </si>
  <si>
    <t>遁甲天书</t>
    <phoneticPr fontId="3" type="noConversion"/>
  </si>
  <si>
    <t>三略六韬</t>
    <phoneticPr fontId="3" type="noConversion"/>
  </si>
  <si>
    <t>青囊书</t>
    <phoneticPr fontId="3" type="noConversion"/>
  </si>
  <si>
    <t>太平要术</t>
    <phoneticPr fontId="3" type="noConversion"/>
  </si>
  <si>
    <t>兵法</t>
    <phoneticPr fontId="3" type="noConversion"/>
  </si>
  <si>
    <t>可交易礼券-1000绑银</t>
    <phoneticPr fontId="3" type="noConversion"/>
  </si>
  <si>
    <t>[描述]活动奖励的道具，使用后可获得1000绑银</t>
    <phoneticPr fontId="3" type="noConversion"/>
  </si>
  <si>
    <t>可交易礼券-200赠点</t>
    <phoneticPr fontId="3" type="noConversion"/>
  </si>
  <si>
    <t>[描述]活动奖励的道具，使用后可获得200赠点</t>
    <phoneticPr fontId="3" type="noConversion"/>
  </si>
  <si>
    <t>变身符咒</t>
    <phoneticPr fontId="3" type="noConversion"/>
  </si>
  <si>
    <t>[描述]使用后随机变身为一位三国英雄的符咒</t>
    <phoneticPr fontId="3" type="noConversion"/>
  </si>
  <si>
    <t>[使用说明]
1.左键点击使用
2.需前往王城坐标108,81的点将台附近使用
3.符咒每次使用需要间隔15秒恢复法力</t>
    <phoneticPr fontId="3" type="noConversion"/>
  </si>
  <si>
    <t>花轿</t>
    <phoneticPr fontId="3" type="noConversion"/>
  </si>
  <si>
    <t>白马</t>
    <phoneticPr fontId="3" type="noConversion"/>
  </si>
  <si>
    <t>[描述]蕴含5块神木，打造家族机关兽必需的高强度材料
[说明]右键点击捐献家族，可以获得5枚家族俸禄</t>
    <phoneticPr fontId="3" type="noConversion"/>
  </si>
  <si>
    <t>[描述]可以将当前坐骑的外形改变为花轿。
[说明]结婚专用</t>
    <phoneticPr fontId="3" type="noConversion"/>
  </si>
  <si>
    <t>[描述]可以将当前坐骑的外形改变为带花白马。
[说明]结婚专用</t>
    <phoneticPr fontId="3" type="noConversion"/>
  </si>
  <si>
    <t>花轿</t>
    <phoneticPr fontId="3" type="noConversion"/>
  </si>
  <si>
    <t>白马</t>
    <phoneticPr fontId="3" type="noConversion"/>
  </si>
  <si>
    <t>[描述]
1.右键点击使用，可以获得“花轿”；</t>
    <phoneticPr fontId="3" type="noConversion"/>
  </si>
  <si>
    <t>[描述]
1.右键点击使用，可以获得“白马”；</t>
    <phoneticPr fontId="3" type="noConversion"/>
  </si>
  <si>
    <t>结婚获得</t>
    <phoneticPr fontId="3" type="noConversion"/>
  </si>
  <si>
    <t>[描述]点击打开可以获得花轿坐骑</t>
    <phoneticPr fontId="3" type="noConversion"/>
  </si>
  <si>
    <t>[描述]点击打开可以获得白马坐骑</t>
    <phoneticPr fontId="3" type="noConversion"/>
  </si>
  <si>
    <t>[提示]可在拍卖行活动道具中出售</t>
    <phoneticPr fontId="3" type="noConversion"/>
  </si>
  <si>
    <t>藤条</t>
    <phoneticPr fontId="3" type="noConversion"/>
  </si>
  <si>
    <t>棒棒糖</t>
    <phoneticPr fontId="3" type="noConversion"/>
  </si>
  <si>
    <t>"equipment\\Weapon_Sword_1009"</t>
    <phoneticPr fontId="3" type="noConversion"/>
  </si>
  <si>
    <t>"equipment\\Weapon_Sword_1010"</t>
    <phoneticPr fontId="3" type="noConversion"/>
  </si>
  <si>
    <t>大葱</t>
    <phoneticPr fontId="3" type="noConversion"/>
  </si>
  <si>
    <t>红伞</t>
    <phoneticPr fontId="3" type="noConversion"/>
  </si>
  <si>
    <t>"equipment\\Weapon_Cann_1009"</t>
    <phoneticPr fontId="3" type="noConversion"/>
  </si>
  <si>
    <t>"equipment\\Weapon_Cann_1010"</t>
    <phoneticPr fontId="3" type="noConversion"/>
  </si>
  <si>
    <t>胡萝卜</t>
    <phoneticPr fontId="3" type="noConversion"/>
  </si>
  <si>
    <t>"equipment\\Weapon_Stuff_1010"</t>
    <phoneticPr fontId="3" type="noConversion"/>
  </si>
  <si>
    <t>"equipment\\Weapon_Stuff_1009"</t>
    <phoneticPr fontId="3" type="noConversion"/>
  </si>
  <si>
    <t>[说明]仙鹤时装</t>
    <phoneticPr fontId="3" type="noConversion"/>
  </si>
  <si>
    <t>[说明]金鱼时装</t>
    <phoneticPr fontId="3" type="noConversion"/>
  </si>
  <si>
    <t>[说明]胡萝卜时装</t>
    <phoneticPr fontId="3" type="noConversion"/>
  </si>
  <si>
    <t>[说明]可在“装备养成”界面将神兵属性附到本职业同等级的武器上。升级改造后神兵属性不保留。</t>
    <phoneticPr fontId="3" type="noConversion"/>
  </si>
  <si>
    <t>[说明]糖葫芦时装</t>
    <phoneticPr fontId="3" type="noConversion"/>
  </si>
  <si>
    <t>[说明]一枝花时装</t>
    <phoneticPr fontId="3" type="noConversion"/>
  </si>
  <si>
    <t>[说明]洋葱</t>
    <phoneticPr fontId="3" type="noConversion"/>
  </si>
  <si>
    <t>[说明]传送红色雨伞里住着小倩。</t>
    <phoneticPr fontId="3" type="noConversion"/>
  </si>
  <si>
    <t>[说明]藤条</t>
    <phoneticPr fontId="3" type="noConversion"/>
  </si>
  <si>
    <t>[说明]棒棒糖</t>
    <phoneticPr fontId="3" type="noConversion"/>
  </si>
  <si>
    <t>[说明]红鞭炮</t>
    <phoneticPr fontId="3" type="noConversion"/>
  </si>
  <si>
    <t>风车</t>
    <phoneticPr fontId="3" type="noConversion"/>
  </si>
  <si>
    <t>[说明]风车时装</t>
    <phoneticPr fontId="3" type="noConversion"/>
  </si>
  <si>
    <t>[说明]
1.羽翼神佑所需道具；
2.可通过击杀世界BOSS掉落获得。</t>
    <phoneticPr fontId="3" type="noConversion"/>
  </si>
  <si>
    <t>[说明]
1.羽翼强化所需道具
2.羽翼达到40品可使用</t>
    <phoneticPr fontId="3" type="noConversion"/>
  </si>
  <si>
    <t>关羽的书信</t>
    <phoneticPr fontId="3" type="noConversion"/>
  </si>
  <si>
    <t>三弟的草鞋</t>
    <phoneticPr fontId="3" type="noConversion"/>
  </si>
  <si>
    <t>周瑜的羽扇</t>
    <phoneticPr fontId="3" type="noConversion"/>
  </si>
  <si>
    <t>奖金券</t>
    <phoneticPr fontId="3" type="noConversion"/>
  </si>
  <si>
    <t>[描述]右键使用可获得对应资金的货币券</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</si>
</sst>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2"/>
      <name val="宋体"/>
      <charset val="134"/>
    </font>
    <font>
      <sz val="11"/>
      <color theme="1"/>
      <name val="宋体"/>
      <family val="2"/>
      <charset val="134"/>
      <scheme val="minor"/>
    </font>
    <font>
      <sz val="12"/>
      <name val="宋体"/>
      <family val="3"/>
      <charset val="134"/>
    </font>
    <font>
      <sz val="9"/>
      <name val="宋体"/>
      <family val="3"/>
      <charset val="134"/>
    </font>
    <font>
      <sz val="10"/>
      <name val="宋体"/>
      <family val="3"/>
      <charset val="134"/>
    </font>
    <font>
      <sz val="9"/>
      <color indexed="81"/>
      <name val="宋体"/>
      <family val="3"/>
      <charset val="134"/>
    </font>
    <font>
      <b/>
      <sz val="9"/>
      <color indexed="81"/>
      <name val="宋体"/>
      <family val="3"/>
      <charset val="134"/>
    </font>
    <font>
      <sz val="9"/>
      <name val="宋体"/>
      <family val="3"/>
      <charset val="134"/>
    </font>
    <font>
      <sz val="9"/>
      <color indexed="81"/>
      <name val="Tahoma"/>
      <family val="2"/>
    </font>
    <font>
      <b/>
      <sz val="9"/>
      <color indexed="81"/>
      <name val="Tahoma"/>
      <family val="2"/>
    </font>
    <font>
      <sz val="9"/>
      <name val="宋体"/>
      <family val="3"/>
      <charset val="134"/>
      <scheme val="minor"/>
    </font>
    <font>
      <sz val="9"/>
      <name val="微软雅黑"/>
      <family val="2"/>
      <charset val="134"/>
    </font>
    <font>
      <sz val="10"/>
      <color indexed="8"/>
      <name val="宋体"/>
      <family val="3"/>
      <charset val="134"/>
    </font>
    <font>
      <sz val="10"/>
      <color indexed="9"/>
      <name val="宋体"/>
      <family val="3"/>
      <charset val="134"/>
    </font>
    <font>
      <sz val="10"/>
      <color indexed="10"/>
      <name val="宋体"/>
      <family val="3"/>
      <charset val="134"/>
    </font>
    <font>
      <sz val="10"/>
      <color theme="1"/>
      <name val="宋体"/>
      <family val="3"/>
      <charset val="134"/>
    </font>
    <font>
      <sz val="10"/>
      <color theme="0" tint="-0.499984740745262"/>
      <name val="宋体"/>
      <family val="3"/>
      <charset val="134"/>
    </font>
    <font>
      <sz val="10"/>
      <color rgb="FFFF0000"/>
      <name val="宋体"/>
      <family val="3"/>
      <charset val="134"/>
    </font>
    <font>
      <sz val="10"/>
      <color theme="0"/>
      <name val="宋体"/>
      <family val="3"/>
      <charset val="134"/>
    </font>
    <font>
      <sz val="10"/>
      <color rgb="FF000000"/>
      <name val="宋体"/>
      <family val="3"/>
      <charset val="134"/>
    </font>
    <font>
      <sz val="10"/>
      <color rgb="FFFF0000"/>
      <name val="微软雅黑"/>
      <family val="2"/>
      <charset val="134"/>
    </font>
    <font>
      <sz val="10"/>
      <name val="微软雅黑"/>
      <family val="2"/>
      <charset val="134"/>
    </font>
    <font>
      <b/>
      <sz val="10"/>
      <name val="宋体"/>
      <family val="3"/>
      <charset val="134"/>
    </font>
  </fonts>
  <fills count="4">
    <fill>
      <patternFill patternType="none"/>
    </fill>
    <fill>
      <patternFill patternType="gray125"/>
    </fill>
    <fill>
      <patternFill patternType="solid">
        <fgColor theme="9" tint="0.39997558519241921"/>
        <bgColor indexed="64"/>
      </patternFill>
    </fill>
    <fill>
      <patternFill patternType="solid">
        <fgColor indexed="42"/>
        <bgColor indexed="64"/>
      </patternFill>
    </fill>
  </fills>
  <borders count="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9">
    <xf numFmtId="0" fontId="0"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2" fillId="0" borderId="0">
      <alignment vertical="center"/>
    </xf>
  </cellStyleXfs>
  <cellXfs count="71">
    <xf numFmtId="0" fontId="0" fillId="0" borderId="0" xfId="0">
      <alignment vertical="center"/>
    </xf>
    <xf numFmtId="0" fontId="0" fillId="0" borderId="0" xfId="0" applyAlignment="1">
      <alignment vertical="center" wrapText="1"/>
    </xf>
    <xf numFmtId="0" fontId="4" fillId="0" borderId="0" xfId="0" applyFont="1" applyBorder="1">
      <alignment vertical="center"/>
    </xf>
    <xf numFmtId="0" fontId="4" fillId="0" borderId="0" xfId="0" applyFont="1" applyFill="1" applyBorder="1">
      <alignment vertical="center"/>
    </xf>
    <xf numFmtId="0" fontId="0" fillId="0" borderId="0" xfId="0" applyAlignment="1">
      <alignment horizontal="center" vertical="center" wrapText="1"/>
    </xf>
    <xf numFmtId="0" fontId="2" fillId="0" borderId="0" xfId="0" applyFont="1">
      <alignment vertical="center"/>
    </xf>
    <xf numFmtId="0" fontId="0" fillId="0" borderId="0" xfId="0" applyAlignment="1">
      <alignment wrapText="1"/>
    </xf>
    <xf numFmtId="0" fontId="0" fillId="0" borderId="0" xfId="0" applyFont="1">
      <alignment vertical="center"/>
    </xf>
    <xf numFmtId="0" fontId="2" fillId="0" borderId="0" xfId="0" applyFont="1" applyAlignment="1">
      <alignment vertical="center" wrapText="1"/>
    </xf>
    <xf numFmtId="0" fontId="4" fillId="0" borderId="0" xfId="0" applyFont="1" applyFill="1" applyBorder="1" applyAlignment="1">
      <alignment horizontal="right" vertical="center" wrapText="1"/>
    </xf>
    <xf numFmtId="0" fontId="4" fillId="0" borderId="0" xfId="0" applyFont="1" applyFill="1" applyBorder="1" applyAlignment="1">
      <alignment vertical="center" wrapText="1"/>
    </xf>
    <xf numFmtId="0" fontId="4" fillId="0" borderId="0" xfId="0" applyFont="1" applyFill="1" applyBorder="1" applyAlignment="1">
      <alignment horizontal="right" vertical="center"/>
    </xf>
    <xf numFmtId="0" fontId="4" fillId="0" borderId="0" xfId="0" applyFont="1" applyFill="1" applyBorder="1" applyAlignment="1">
      <alignment horizontal="left" vertical="justify" wrapText="1"/>
    </xf>
    <xf numFmtId="0" fontId="4" fillId="0" borderId="0" xfId="0" applyFont="1" applyFill="1" applyBorder="1" applyAlignment="1">
      <alignment horizontal="center" vertical="justify" wrapText="1"/>
    </xf>
    <xf numFmtId="0" fontId="4" fillId="0" borderId="0" xfId="0" applyFont="1" applyFill="1" applyBorder="1" applyAlignment="1">
      <alignment vertical="center"/>
    </xf>
    <xf numFmtId="0" fontId="4" fillId="0" borderId="0" xfId="0" applyFont="1" applyFill="1" applyBorder="1" applyAlignment="1">
      <alignment horizontal="left" vertical="justify"/>
    </xf>
    <xf numFmtId="0" fontId="4" fillId="0" borderId="0" xfId="0" applyFont="1" applyFill="1" applyBorder="1" applyAlignment="1">
      <alignment horizontal="left" vertical="center"/>
    </xf>
    <xf numFmtId="0" fontId="4" fillId="0" borderId="0" xfId="18" applyFont="1" applyFill="1" applyBorder="1" applyAlignment="1">
      <alignment horizontal="right" vertical="center"/>
    </xf>
    <xf numFmtId="0" fontId="4" fillId="0" borderId="0" xfId="18" applyFont="1" applyFill="1" applyBorder="1" applyAlignment="1">
      <alignment horizontal="left" vertical="justify" wrapText="1"/>
    </xf>
    <xf numFmtId="0" fontId="14" fillId="0" borderId="0" xfId="0" applyFont="1" applyFill="1" applyBorder="1" applyAlignment="1">
      <alignment vertical="center"/>
    </xf>
    <xf numFmtId="0" fontId="4" fillId="0" borderId="0" xfId="0" applyFont="1" applyFill="1" applyBorder="1" applyAlignment="1">
      <alignment horizontal="left" vertical="top" wrapText="1"/>
    </xf>
    <xf numFmtId="0" fontId="4" fillId="0" borderId="0" xfId="18" applyFont="1" applyFill="1" applyBorder="1" applyAlignment="1">
      <alignment vertical="center"/>
    </xf>
    <xf numFmtId="0" fontId="4" fillId="0" borderId="1" xfId="0" applyFont="1" applyFill="1" applyBorder="1" applyAlignment="1">
      <alignment horizontal="right" vertical="center"/>
    </xf>
    <xf numFmtId="0" fontId="15" fillId="0" borderId="0" xfId="0" applyFont="1" applyFill="1" applyAlignment="1">
      <alignment vertical="center" wrapText="1"/>
    </xf>
    <xf numFmtId="0" fontId="17" fillId="0" borderId="0" xfId="0" applyFont="1" applyFill="1" applyBorder="1" applyAlignment="1">
      <alignment vertical="center"/>
    </xf>
    <xf numFmtId="0" fontId="12" fillId="0" borderId="0" xfId="0" applyFont="1" applyFill="1" applyBorder="1" applyAlignment="1">
      <alignment horizontal="right" vertical="center"/>
    </xf>
    <xf numFmtId="0" fontId="4" fillId="0" borderId="0" xfId="0" applyFont="1" applyFill="1" applyAlignment="1"/>
    <xf numFmtId="0" fontId="13" fillId="0" borderId="0" xfId="0" applyFont="1" applyFill="1" applyBorder="1">
      <alignment vertical="center"/>
    </xf>
    <xf numFmtId="0" fontId="4" fillId="0" borderId="0" xfId="18" applyFont="1" applyFill="1" applyBorder="1" applyAlignment="1">
      <alignment horizontal="left" vertical="center"/>
    </xf>
    <xf numFmtId="0" fontId="12" fillId="0" borderId="0" xfId="18" applyFont="1" applyFill="1" applyBorder="1" applyAlignment="1">
      <alignment horizontal="right" vertical="center"/>
    </xf>
    <xf numFmtId="0" fontId="4" fillId="0" borderId="0" xfId="0" applyFont="1" applyFill="1">
      <alignment vertical="center"/>
    </xf>
    <xf numFmtId="0" fontId="12" fillId="0" borderId="0" xfId="5" applyFont="1" applyFill="1" applyBorder="1" applyAlignment="1">
      <alignment horizontal="right" vertical="center"/>
    </xf>
    <xf numFmtId="0" fontId="12" fillId="0" borderId="0" xfId="16" applyFont="1" applyFill="1" applyBorder="1" applyAlignment="1">
      <alignment horizontal="right" vertical="center"/>
    </xf>
    <xf numFmtId="0" fontId="12" fillId="0" borderId="3" xfId="0" applyFont="1" applyFill="1" applyBorder="1" applyAlignment="1">
      <alignment horizontal="right" vertical="center"/>
    </xf>
    <xf numFmtId="0" fontId="14" fillId="0" borderId="0" xfId="0" applyFont="1" applyFill="1" applyBorder="1" applyAlignment="1">
      <alignment horizontal="left" vertical="center"/>
    </xf>
    <xf numFmtId="0" fontId="14" fillId="0" borderId="0" xfId="0" applyFont="1" applyFill="1">
      <alignment vertical="center"/>
    </xf>
    <xf numFmtId="0" fontId="14" fillId="0" borderId="0" xfId="0" applyFont="1" applyFill="1" applyAlignment="1">
      <alignment vertical="center"/>
    </xf>
    <xf numFmtId="0" fontId="15" fillId="0" borderId="0" xfId="0" applyFont="1" applyFill="1" applyAlignment="1"/>
    <xf numFmtId="0" fontId="16" fillId="0" borderId="0" xfId="0" applyFont="1" applyFill="1" applyBorder="1" applyAlignment="1">
      <alignment vertical="center"/>
    </xf>
    <xf numFmtId="0" fontId="15" fillId="0" borderId="0" xfId="0" applyFont="1" applyFill="1">
      <alignment vertical="center"/>
    </xf>
    <xf numFmtId="0" fontId="4" fillId="0" borderId="0" xfId="18" applyFont="1" applyFill="1">
      <alignment vertical="center"/>
    </xf>
    <xf numFmtId="0" fontId="15" fillId="0" borderId="2" xfId="0" applyFont="1" applyFill="1" applyBorder="1" applyAlignment="1">
      <alignment vertical="center"/>
    </xf>
    <xf numFmtId="0" fontId="18" fillId="0" borderId="0" xfId="0" applyFont="1" applyFill="1" applyBorder="1" applyAlignment="1">
      <alignment vertical="center"/>
    </xf>
    <xf numFmtId="0" fontId="4" fillId="0" borderId="1" xfId="0" applyFont="1" applyFill="1" applyBorder="1" applyAlignment="1">
      <alignment vertical="center"/>
    </xf>
    <xf numFmtId="0" fontId="4" fillId="0" borderId="2" xfId="0" applyFont="1" applyFill="1" applyBorder="1" applyAlignment="1">
      <alignment horizontal="right" vertical="center"/>
    </xf>
    <xf numFmtId="0" fontId="4" fillId="0" borderId="2" xfId="0" applyFont="1" applyFill="1" applyBorder="1" applyAlignment="1">
      <alignment vertical="center"/>
    </xf>
    <xf numFmtId="0" fontId="19" fillId="0" borderId="2" xfId="0" applyFont="1" applyFill="1" applyBorder="1" applyAlignment="1">
      <alignment horizontal="left" vertical="center" wrapText="1"/>
    </xf>
    <xf numFmtId="0" fontId="15" fillId="0" borderId="2" xfId="0" applyFont="1" applyFill="1" applyBorder="1" applyAlignment="1">
      <alignment horizontal="left" vertical="center"/>
    </xf>
    <xf numFmtId="0" fontId="21" fillId="0" borderId="2" xfId="0" applyFont="1" applyBorder="1" applyAlignment="1">
      <alignment horizontal="center" vertical="center" wrapText="1"/>
    </xf>
    <xf numFmtId="0" fontId="21" fillId="0" borderId="2" xfId="0" applyFont="1" applyBorder="1" applyAlignment="1">
      <alignment horizontal="center"/>
    </xf>
    <xf numFmtId="0" fontId="21" fillId="0" borderId="0" xfId="0" applyFont="1" applyAlignment="1">
      <alignment horizontal="center" vertical="center"/>
    </xf>
    <xf numFmtId="0" fontId="20" fillId="0" borderId="2" xfId="0" applyFont="1" applyBorder="1" applyAlignment="1">
      <alignment horizontal="center"/>
    </xf>
    <xf numFmtId="0" fontId="21" fillId="0" borderId="0" xfId="0" applyFont="1" applyAlignment="1">
      <alignment horizontal="center"/>
    </xf>
    <xf numFmtId="0" fontId="21" fillId="0" borderId="2" xfId="0" applyFont="1" applyFill="1" applyBorder="1" applyAlignment="1">
      <alignment horizontal="center"/>
    </xf>
    <xf numFmtId="0" fontId="21" fillId="0" borderId="2" xfId="0" applyFont="1" applyBorder="1" applyAlignment="1">
      <alignment horizontal="center" vertical="center"/>
    </xf>
    <xf numFmtId="0" fontId="4" fillId="0" borderId="0" xfId="0" applyFont="1" applyFill="1" applyBorder="1" applyAlignment="1">
      <alignment horizontal="center" vertical="center"/>
    </xf>
    <xf numFmtId="0" fontId="4" fillId="2" borderId="0" xfId="0" applyFont="1" applyFill="1" applyBorder="1" applyAlignment="1">
      <alignment horizontal="right" vertical="center"/>
    </xf>
    <xf numFmtId="0" fontId="4" fillId="2" borderId="0" xfId="18" applyFont="1" applyFill="1" applyBorder="1" applyAlignment="1">
      <alignment horizontal="right" vertical="center"/>
    </xf>
    <xf numFmtId="0" fontId="21" fillId="0" borderId="0" xfId="0" applyFont="1" applyFill="1" applyAlignment="1">
      <alignment horizontal="center"/>
    </xf>
    <xf numFmtId="0" fontId="21" fillId="0" borderId="0" xfId="0" applyFont="1" applyFill="1" applyAlignment="1">
      <alignment horizontal="left"/>
    </xf>
    <xf numFmtId="0" fontId="4" fillId="0" borderId="0" xfId="0" applyFont="1" applyFill="1" applyBorder="1" applyAlignment="1">
      <alignment horizontal="left" vertical="center" wrapText="1"/>
    </xf>
    <xf numFmtId="0" fontId="4" fillId="0" borderId="0" xfId="0" applyFont="1" applyFill="1" applyBorder="1" applyAlignment="1">
      <alignment horizontal="center" vertical="center" wrapText="1"/>
    </xf>
    <xf numFmtId="0" fontId="4" fillId="0" borderId="0" xfId="18" applyFont="1" applyFill="1" applyAlignment="1">
      <alignment vertical="center"/>
    </xf>
    <xf numFmtId="0" fontId="22" fillId="0" borderId="0" xfId="0" applyFont="1" applyFill="1" applyBorder="1" applyAlignment="1">
      <alignment vertical="center"/>
    </xf>
    <xf numFmtId="0" fontId="22" fillId="0" borderId="0" xfId="0" applyFont="1" applyFill="1" applyBorder="1" applyAlignment="1">
      <alignment horizontal="right" vertical="center"/>
    </xf>
    <xf numFmtId="0" fontId="4" fillId="3" borderId="0" xfId="0" applyFont="1" applyFill="1" applyBorder="1" applyAlignment="1">
      <alignment horizontal="center" vertic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21" fillId="0" borderId="4" xfId="0" applyFont="1" applyBorder="1" applyAlignment="1">
      <alignment horizontal="center" vertical="center"/>
    </xf>
    <xf numFmtId="0" fontId="21" fillId="0" borderId="6" xfId="0" applyFont="1" applyBorder="1" applyAlignment="1">
      <alignment horizontal="center" vertical="center"/>
    </xf>
    <xf numFmtId="0" fontId="21" fillId="0" borderId="5" xfId="0" applyFont="1" applyBorder="1" applyAlignment="1">
      <alignment horizontal="center" vertical="center"/>
    </xf>
  </cellXfs>
  <cellStyles count="19">
    <cellStyle name="常规" xfId="0" builtinId="0"/>
    <cellStyle name="常规 2" xfId="18"/>
    <cellStyle name="常规 2 10" xfId="1"/>
    <cellStyle name="常规 2 11" xfId="2"/>
    <cellStyle name="常规 2 12" xfId="3"/>
    <cellStyle name="常规 2 13" xfId="4"/>
    <cellStyle name="常规 2 14" xfId="5"/>
    <cellStyle name="常规 2 2" xfId="6"/>
    <cellStyle name="常规 2 3" xfId="7"/>
    <cellStyle name="常规 2 4" xfId="8"/>
    <cellStyle name="常规 2 5" xfId="9"/>
    <cellStyle name="常规 2 6" xfId="10"/>
    <cellStyle name="常规 2 7" xfId="11"/>
    <cellStyle name="常规 2 8" xfId="12"/>
    <cellStyle name="常规 2 9" xfId="13"/>
    <cellStyle name="常规 3" xfId="14"/>
    <cellStyle name="常规 4" xfId="15"/>
    <cellStyle name="常规 5" xfId="17"/>
    <cellStyle name="常规 5 3" xfId="16"/>
  </cellStyles>
  <dxfs count="14958">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W3529"/>
  <sheetViews>
    <sheetView tabSelected="1" zoomScaleNormal="100" workbookViewId="0">
      <pane xSplit="2" ySplit="1" topLeftCell="C3517" activePane="bottomRight" state="frozen"/>
      <selection pane="topRight" activeCell="C1" sqref="C1"/>
      <selection pane="bottomLeft" activeCell="A2" sqref="A2"/>
      <selection pane="bottomRight" activeCell="E3533" sqref="E3533"/>
    </sheetView>
  </sheetViews>
  <sheetFormatPr defaultRowHeight="12" x14ac:dyDescent="0.15"/>
  <cols>
    <col min="1" max="1" width="6.5" style="11" customWidth="1"/>
    <col min="2" max="2" width="27.75" style="14" bestFit="1" customWidth="1"/>
    <col min="3" max="3" width="4.75" style="11" bestFit="1" customWidth="1"/>
    <col min="4" max="6" width="8" style="11" customWidth="1"/>
    <col min="7" max="9" width="8" style="11" bestFit="1" customWidth="1"/>
    <col min="10" max="10" width="4.75" style="11" customWidth="1"/>
    <col min="11" max="12" width="8" style="11" bestFit="1" customWidth="1"/>
    <col min="13" max="14" width="8" style="56" bestFit="1" customWidth="1"/>
    <col min="15" max="15" width="8" style="11" bestFit="1" customWidth="1"/>
    <col min="16" max="16" width="10.25" style="11" bestFit="1" customWidth="1"/>
    <col min="17" max="18" width="11.375" style="11" bestFit="1" customWidth="1"/>
    <col min="19" max="19" width="18.625" style="11" bestFit="1" customWidth="1"/>
    <col min="20" max="20" width="9.625" style="11" customWidth="1"/>
    <col min="21" max="21" width="4.75" style="11" customWidth="1"/>
    <col min="22" max="22" width="8" style="11" bestFit="1" customWidth="1"/>
    <col min="23" max="23" width="8" style="11" customWidth="1"/>
    <col min="24" max="25" width="9.625" style="11" bestFit="1" customWidth="1"/>
    <col min="26" max="26" width="12.25" style="16" bestFit="1" customWidth="1"/>
    <col min="27" max="27" width="21" style="16" bestFit="1" customWidth="1"/>
    <col min="28" max="28" width="11.375" style="16" bestFit="1" customWidth="1"/>
    <col min="29" max="29" width="8" style="16" bestFit="1" customWidth="1"/>
    <col min="30" max="30" width="8" style="11" customWidth="1"/>
    <col min="31" max="31" width="6.75" style="11" bestFit="1" customWidth="1"/>
    <col min="32" max="32" width="8" style="56" customWidth="1"/>
    <col min="33" max="34" width="9.625" style="11" customWidth="1"/>
    <col min="35" max="36" width="8.125" style="11" bestFit="1" customWidth="1"/>
    <col min="37" max="37" width="29.625" style="11" bestFit="1" customWidth="1"/>
    <col min="38" max="38" width="21.875" style="11" bestFit="1" customWidth="1"/>
    <col min="39" max="39" width="9.625" style="11" customWidth="1"/>
    <col min="40" max="40" width="8" style="11" bestFit="1" customWidth="1"/>
    <col min="41" max="41" width="11.375" style="11" bestFit="1" customWidth="1"/>
    <col min="42" max="42" width="11.375" style="12" bestFit="1" customWidth="1"/>
    <col min="43" max="43" width="82.625" style="12" bestFit="1" customWidth="1"/>
    <col min="44" max="44" width="52" style="15" bestFit="1" customWidth="1"/>
    <col min="45" max="45" width="34.875" style="16" bestFit="1" customWidth="1"/>
    <col min="46" max="46" width="8" style="11" bestFit="1" customWidth="1"/>
    <col min="47" max="47" width="15" style="11" bestFit="1" customWidth="1"/>
    <col min="48" max="48" width="9.75" style="11" bestFit="1" customWidth="1"/>
    <col min="49" max="49" width="11.375" style="11" customWidth="1"/>
    <col min="50" max="16384" width="9" style="11"/>
  </cols>
  <sheetData>
    <row r="1" spans="1:49" x14ac:dyDescent="0.15">
      <c r="A1" s="9" t="s">
        <v>607</v>
      </c>
      <c r="B1" s="10" t="s">
        <v>144</v>
      </c>
      <c r="C1" s="11" t="s">
        <v>494</v>
      </c>
      <c r="D1" s="11" t="s">
        <v>334</v>
      </c>
      <c r="E1" s="11" t="s">
        <v>198</v>
      </c>
      <c r="F1" s="11" t="s">
        <v>908</v>
      </c>
      <c r="G1" s="11" t="s">
        <v>791</v>
      </c>
      <c r="H1" s="11" t="s">
        <v>167</v>
      </c>
      <c r="I1" s="11" t="s">
        <v>497</v>
      </c>
      <c r="J1" s="9" t="s">
        <v>500</v>
      </c>
      <c r="K1" s="11" t="s">
        <v>743</v>
      </c>
      <c r="L1" s="11" t="s">
        <v>581</v>
      </c>
      <c r="M1" s="56" t="s">
        <v>514</v>
      </c>
      <c r="N1" s="56" t="s">
        <v>513</v>
      </c>
      <c r="O1" s="11" t="s">
        <v>485</v>
      </c>
      <c r="P1" s="11" t="s">
        <v>2393</v>
      </c>
      <c r="Q1" s="11" t="s">
        <v>332</v>
      </c>
      <c r="R1" s="11" t="s">
        <v>328</v>
      </c>
      <c r="S1" s="11" t="s">
        <v>330</v>
      </c>
      <c r="T1" s="11" t="s">
        <v>236</v>
      </c>
      <c r="U1" s="11" t="s">
        <v>492</v>
      </c>
      <c r="V1" s="11" t="s">
        <v>694</v>
      </c>
      <c r="W1" s="11" t="s">
        <v>695</v>
      </c>
      <c r="X1" s="11" t="s">
        <v>509</v>
      </c>
      <c r="Y1" s="11" t="s">
        <v>508</v>
      </c>
      <c r="Z1" s="16" t="s">
        <v>515</v>
      </c>
      <c r="AA1" s="16" t="s">
        <v>691</v>
      </c>
      <c r="AB1" s="16" t="s">
        <v>692</v>
      </c>
      <c r="AC1" s="16" t="s">
        <v>460</v>
      </c>
      <c r="AD1" s="11" t="s">
        <v>367</v>
      </c>
      <c r="AE1" s="11" t="s">
        <v>168</v>
      </c>
      <c r="AF1" s="56" t="s">
        <v>516</v>
      </c>
      <c r="AG1" s="11" t="s">
        <v>697</v>
      </c>
      <c r="AH1" s="11" t="s">
        <v>3063</v>
      </c>
      <c r="AI1" s="11" t="s">
        <v>227</v>
      </c>
      <c r="AJ1" s="11" t="s">
        <v>802</v>
      </c>
      <c r="AK1" s="11" t="s">
        <v>608</v>
      </c>
      <c r="AL1" s="11" t="s">
        <v>610</v>
      </c>
      <c r="AM1" s="11" t="s">
        <v>698</v>
      </c>
      <c r="AN1" s="25" t="s">
        <v>772</v>
      </c>
      <c r="AO1" s="11" t="s">
        <v>394</v>
      </c>
      <c r="AP1" s="12" t="s">
        <v>206</v>
      </c>
      <c r="AQ1" s="12" t="s">
        <v>596</v>
      </c>
      <c r="AR1" s="13" t="s">
        <v>597</v>
      </c>
      <c r="AS1" s="61" t="s">
        <v>191</v>
      </c>
      <c r="AT1" s="11" t="s">
        <v>798</v>
      </c>
      <c r="AU1" s="11" t="s">
        <v>799</v>
      </c>
      <c r="AV1" s="11" t="s">
        <v>470</v>
      </c>
      <c r="AW1" s="11" t="s">
        <v>471</v>
      </c>
    </row>
    <row r="2" spans="1:49" x14ac:dyDescent="0.15">
      <c r="A2" s="11">
        <v>1</v>
      </c>
      <c r="B2" s="14" t="s">
        <v>3147</v>
      </c>
      <c r="C2" s="11">
        <v>10</v>
      </c>
      <c r="D2" s="11">
        <v>1</v>
      </c>
      <c r="E2" s="11">
        <v>0</v>
      </c>
      <c r="F2" s="11">
        <v>0</v>
      </c>
      <c r="G2" s="11">
        <v>1</v>
      </c>
      <c r="H2" s="11">
        <v>0</v>
      </c>
      <c r="I2" s="11">
        <v>65535</v>
      </c>
      <c r="J2" s="11">
        <v>0</v>
      </c>
      <c r="K2" s="11">
        <v>0</v>
      </c>
      <c r="L2" s="11">
        <v>0</v>
      </c>
      <c r="M2" s="56">
        <v>1</v>
      </c>
      <c r="N2" s="56">
        <v>9999</v>
      </c>
      <c r="O2" s="11">
        <v>0</v>
      </c>
      <c r="P2" s="11">
        <v>0</v>
      </c>
      <c r="Q2" s="11">
        <v>100</v>
      </c>
      <c r="R2" s="11">
        <v>0</v>
      </c>
      <c r="S2" s="11">
        <v>0</v>
      </c>
      <c r="T2" s="11">
        <v>0</v>
      </c>
      <c r="U2" s="11">
        <v>1</v>
      </c>
      <c r="V2" s="11">
        <v>0</v>
      </c>
      <c r="W2" s="11">
        <v>0</v>
      </c>
      <c r="X2" s="11">
        <v>0</v>
      </c>
      <c r="Y2" s="11">
        <v>0</v>
      </c>
      <c r="Z2" s="16" t="s">
        <v>170</v>
      </c>
      <c r="AA2" s="16">
        <v>0</v>
      </c>
      <c r="AB2" s="16" t="s">
        <v>4</v>
      </c>
      <c r="AC2" s="16">
        <v>0</v>
      </c>
      <c r="AD2" s="11">
        <v>3</v>
      </c>
      <c r="AE2" s="11">
        <v>0</v>
      </c>
      <c r="AF2" s="56">
        <v>0</v>
      </c>
      <c r="AG2" s="11">
        <v>0</v>
      </c>
      <c r="AH2" s="11">
        <v>0</v>
      </c>
      <c r="AI2" s="25" t="s">
        <v>803</v>
      </c>
      <c r="AJ2" s="25" t="s">
        <v>803</v>
      </c>
      <c r="AK2" s="25" t="s">
        <v>693</v>
      </c>
      <c r="AL2" s="11" t="s">
        <v>395</v>
      </c>
      <c r="AM2" s="11">
        <v>10013</v>
      </c>
      <c r="AN2" s="25">
        <v>0</v>
      </c>
      <c r="AO2" s="11">
        <v>0</v>
      </c>
      <c r="AP2" s="12" t="s">
        <v>7268</v>
      </c>
      <c r="AQ2" s="12" t="s">
        <v>7269</v>
      </c>
    </row>
    <row r="3" spans="1:49" x14ac:dyDescent="0.15">
      <c r="A3" s="11">
        <v>2</v>
      </c>
      <c r="B3" s="14" t="s">
        <v>541</v>
      </c>
      <c r="C3" s="11">
        <v>10</v>
      </c>
      <c r="D3" s="11">
        <v>0</v>
      </c>
      <c r="E3" s="11">
        <v>0</v>
      </c>
      <c r="F3" s="11">
        <v>0</v>
      </c>
      <c r="G3" s="11">
        <v>1</v>
      </c>
      <c r="H3" s="11">
        <v>0</v>
      </c>
      <c r="I3" s="11">
        <v>65535</v>
      </c>
      <c r="J3" s="11">
        <v>0</v>
      </c>
      <c r="K3" s="11">
        <v>0</v>
      </c>
      <c r="L3" s="11">
        <v>0</v>
      </c>
      <c r="M3" s="56">
        <v>1</v>
      </c>
      <c r="N3" s="56">
        <v>9999</v>
      </c>
      <c r="O3" s="11">
        <v>0</v>
      </c>
      <c r="P3" s="11">
        <v>0</v>
      </c>
      <c r="Q3" s="11">
        <v>100</v>
      </c>
      <c r="R3" s="11">
        <v>0</v>
      </c>
      <c r="S3" s="11">
        <v>0</v>
      </c>
      <c r="T3" s="11">
        <v>0</v>
      </c>
      <c r="U3" s="11">
        <v>1</v>
      </c>
      <c r="V3" s="11">
        <v>0</v>
      </c>
      <c r="W3" s="11">
        <v>0</v>
      </c>
      <c r="X3" s="11">
        <v>0</v>
      </c>
      <c r="Y3" s="11">
        <v>0</v>
      </c>
      <c r="Z3" s="16" t="s">
        <v>170</v>
      </c>
      <c r="AA3" s="16">
        <v>0</v>
      </c>
      <c r="AB3" s="16" t="s">
        <v>4</v>
      </c>
      <c r="AC3" s="16">
        <v>0</v>
      </c>
      <c r="AD3" s="11">
        <v>3</v>
      </c>
      <c r="AE3" s="11">
        <v>0</v>
      </c>
      <c r="AF3" s="56">
        <v>0</v>
      </c>
      <c r="AG3" s="11">
        <v>0</v>
      </c>
      <c r="AH3" s="11">
        <v>0</v>
      </c>
      <c r="AI3" s="25" t="s">
        <v>803</v>
      </c>
      <c r="AJ3" s="25" t="s">
        <v>803</v>
      </c>
      <c r="AK3" s="25" t="s">
        <v>693</v>
      </c>
      <c r="AL3" s="11" t="s">
        <v>461</v>
      </c>
      <c r="AM3" s="11">
        <v>0</v>
      </c>
      <c r="AN3" s="25">
        <v>0</v>
      </c>
      <c r="AO3" s="11">
        <v>0</v>
      </c>
    </row>
    <row r="4" spans="1:49" x14ac:dyDescent="0.15">
      <c r="A4" s="11">
        <v>3</v>
      </c>
      <c r="B4" s="14" t="s">
        <v>3149</v>
      </c>
      <c r="C4" s="11">
        <v>10</v>
      </c>
      <c r="D4" s="11">
        <v>0</v>
      </c>
      <c r="E4" s="11">
        <v>0</v>
      </c>
      <c r="F4" s="11">
        <v>0</v>
      </c>
      <c r="G4" s="11">
        <v>1</v>
      </c>
      <c r="H4" s="11">
        <v>0</v>
      </c>
      <c r="I4" s="11">
        <v>65535</v>
      </c>
      <c r="J4" s="11">
        <v>0</v>
      </c>
      <c r="K4" s="11">
        <v>0</v>
      </c>
      <c r="L4" s="11">
        <v>0</v>
      </c>
      <c r="M4" s="56">
        <v>1</v>
      </c>
      <c r="N4" s="56">
        <v>999</v>
      </c>
      <c r="O4" s="11">
        <v>0</v>
      </c>
      <c r="P4" s="11">
        <v>0</v>
      </c>
      <c r="Q4" s="11">
        <v>100</v>
      </c>
      <c r="R4" s="11">
        <v>0</v>
      </c>
      <c r="S4" s="11">
        <v>0</v>
      </c>
      <c r="T4" s="11">
        <v>0</v>
      </c>
      <c r="U4" s="11">
        <v>1</v>
      </c>
      <c r="V4" s="11">
        <v>0</v>
      </c>
      <c r="W4" s="11">
        <v>0</v>
      </c>
      <c r="X4" s="11">
        <v>0</v>
      </c>
      <c r="Y4" s="11">
        <v>0</v>
      </c>
      <c r="Z4" s="16" t="s">
        <v>170</v>
      </c>
      <c r="AA4" s="16">
        <v>0</v>
      </c>
      <c r="AB4" s="16" t="s">
        <v>4</v>
      </c>
      <c r="AC4" s="16">
        <v>0</v>
      </c>
      <c r="AD4" s="11">
        <v>3</v>
      </c>
      <c r="AE4" s="11">
        <v>0</v>
      </c>
      <c r="AF4" s="56">
        <v>0</v>
      </c>
      <c r="AG4" s="11">
        <v>0</v>
      </c>
      <c r="AH4" s="11">
        <v>0</v>
      </c>
      <c r="AI4" s="25" t="s">
        <v>803</v>
      </c>
      <c r="AJ4" s="25" t="s">
        <v>803</v>
      </c>
      <c r="AK4" s="25" t="s">
        <v>693</v>
      </c>
      <c r="AL4" s="11" t="s">
        <v>4354</v>
      </c>
      <c r="AM4" s="11">
        <v>0</v>
      </c>
      <c r="AN4" s="25">
        <v>0</v>
      </c>
      <c r="AO4" s="11">
        <v>0</v>
      </c>
      <c r="AP4" s="12" t="s">
        <v>7266</v>
      </c>
      <c r="AQ4" s="12" t="s">
        <v>7267</v>
      </c>
    </row>
    <row r="5" spans="1:49" x14ac:dyDescent="0.15">
      <c r="A5" s="11">
        <v>4</v>
      </c>
      <c r="B5" s="14" t="s">
        <v>1311</v>
      </c>
      <c r="C5" s="11">
        <v>10</v>
      </c>
      <c r="D5" s="11">
        <v>0</v>
      </c>
      <c r="E5" s="11">
        <v>0</v>
      </c>
      <c r="F5" s="11">
        <v>0</v>
      </c>
      <c r="G5" s="11">
        <v>1</v>
      </c>
      <c r="H5" s="11">
        <v>0</v>
      </c>
      <c r="I5" s="11">
        <v>65535</v>
      </c>
      <c r="J5" s="11">
        <v>0</v>
      </c>
      <c r="K5" s="11">
        <v>0</v>
      </c>
      <c r="L5" s="11">
        <v>0</v>
      </c>
      <c r="M5" s="56">
        <v>1</v>
      </c>
      <c r="N5" s="56">
        <v>9999</v>
      </c>
      <c r="O5" s="11">
        <v>0</v>
      </c>
      <c r="P5" s="11">
        <v>0</v>
      </c>
      <c r="Q5" s="11">
        <v>100</v>
      </c>
      <c r="R5" s="11">
        <v>0</v>
      </c>
      <c r="S5" s="11">
        <v>0</v>
      </c>
      <c r="T5" s="11">
        <v>0</v>
      </c>
      <c r="U5" s="11">
        <v>1</v>
      </c>
      <c r="V5" s="11">
        <v>0</v>
      </c>
      <c r="W5" s="11">
        <v>0</v>
      </c>
      <c r="X5" s="11">
        <v>0</v>
      </c>
      <c r="Y5" s="11">
        <v>0</v>
      </c>
      <c r="Z5" s="16" t="s">
        <v>170</v>
      </c>
      <c r="AA5" s="16">
        <v>0</v>
      </c>
      <c r="AB5" s="16" t="s">
        <v>4</v>
      </c>
      <c r="AC5" s="16">
        <v>0</v>
      </c>
      <c r="AD5" s="11">
        <v>3</v>
      </c>
      <c r="AE5" s="11">
        <v>0</v>
      </c>
      <c r="AF5" s="56">
        <v>1</v>
      </c>
      <c r="AG5" s="11">
        <v>0</v>
      </c>
      <c r="AH5" s="11">
        <v>0</v>
      </c>
      <c r="AI5" s="25" t="s">
        <v>326</v>
      </c>
      <c r="AJ5" s="25" t="s">
        <v>326</v>
      </c>
      <c r="AK5" s="25" t="s">
        <v>693</v>
      </c>
      <c r="AL5" s="11" t="s">
        <v>4355</v>
      </c>
      <c r="AM5" s="11">
        <v>0</v>
      </c>
      <c r="AN5" s="25">
        <v>0</v>
      </c>
      <c r="AO5" s="11">
        <v>0</v>
      </c>
      <c r="AP5" s="12" t="s">
        <v>5513</v>
      </c>
      <c r="AQ5" s="12" t="s">
        <v>6936</v>
      </c>
      <c r="AR5" s="15" t="s">
        <v>5514</v>
      </c>
    </row>
    <row r="6" spans="1:49" x14ac:dyDescent="0.15">
      <c r="A6" s="11">
        <v>5</v>
      </c>
      <c r="B6" s="14" t="s">
        <v>3150</v>
      </c>
      <c r="C6" s="11">
        <v>10</v>
      </c>
      <c r="D6" s="11">
        <v>1</v>
      </c>
      <c r="E6" s="11">
        <v>0</v>
      </c>
      <c r="F6" s="11">
        <v>0</v>
      </c>
      <c r="G6" s="11">
        <v>1</v>
      </c>
      <c r="H6" s="11">
        <v>0</v>
      </c>
      <c r="I6" s="11">
        <v>65535</v>
      </c>
      <c r="J6" s="11">
        <v>1</v>
      </c>
      <c r="K6" s="11">
        <v>0</v>
      </c>
      <c r="L6" s="11">
        <v>0</v>
      </c>
      <c r="M6" s="56">
        <v>1</v>
      </c>
      <c r="N6" s="56">
        <v>9999</v>
      </c>
      <c r="O6" s="11">
        <v>0</v>
      </c>
      <c r="P6" s="11">
        <v>0</v>
      </c>
      <c r="Q6" s="11">
        <v>100</v>
      </c>
      <c r="R6" s="11">
        <v>0</v>
      </c>
      <c r="S6" s="11">
        <v>0</v>
      </c>
      <c r="T6" s="11">
        <v>0</v>
      </c>
      <c r="U6" s="11">
        <v>1</v>
      </c>
      <c r="V6" s="11">
        <v>0</v>
      </c>
      <c r="W6" s="11">
        <v>0</v>
      </c>
      <c r="X6" s="11">
        <v>0</v>
      </c>
      <c r="Y6" s="11">
        <v>0</v>
      </c>
      <c r="Z6" s="16" t="s">
        <v>170</v>
      </c>
      <c r="AA6" s="16">
        <v>0</v>
      </c>
      <c r="AB6" s="16" t="s">
        <v>170</v>
      </c>
      <c r="AC6" s="16">
        <v>0</v>
      </c>
      <c r="AD6" s="11">
        <v>3</v>
      </c>
      <c r="AE6" s="11">
        <v>100</v>
      </c>
      <c r="AF6" s="56">
        <v>10</v>
      </c>
      <c r="AG6" s="11">
        <v>0</v>
      </c>
      <c r="AH6" s="11">
        <v>0</v>
      </c>
      <c r="AI6" s="25" t="s">
        <v>693</v>
      </c>
      <c r="AJ6" s="25" t="s">
        <v>693</v>
      </c>
      <c r="AK6" s="25" t="s">
        <v>693</v>
      </c>
      <c r="AL6" s="11" t="s">
        <v>396</v>
      </c>
      <c r="AM6" s="11">
        <v>10013</v>
      </c>
      <c r="AN6" s="25">
        <v>0</v>
      </c>
      <c r="AO6" s="11">
        <v>0</v>
      </c>
      <c r="AP6" s="12" t="s">
        <v>207</v>
      </c>
      <c r="AQ6" s="12" t="s">
        <v>6937</v>
      </c>
      <c r="AR6" s="15" t="s">
        <v>4683</v>
      </c>
    </row>
    <row r="7" spans="1:49" x14ac:dyDescent="0.15">
      <c r="A7" s="11">
        <v>6</v>
      </c>
      <c r="B7" s="14" t="s">
        <v>1312</v>
      </c>
      <c r="C7" s="11">
        <v>10</v>
      </c>
      <c r="D7" s="11">
        <v>1</v>
      </c>
      <c r="E7" s="11">
        <v>0</v>
      </c>
      <c r="F7" s="11">
        <v>0</v>
      </c>
      <c r="G7" s="11">
        <v>1</v>
      </c>
      <c r="H7" s="11">
        <v>0</v>
      </c>
      <c r="I7" s="11">
        <v>65535</v>
      </c>
      <c r="J7" s="11">
        <v>1</v>
      </c>
      <c r="K7" s="11">
        <v>0</v>
      </c>
      <c r="L7" s="11">
        <v>0</v>
      </c>
      <c r="M7" s="56">
        <v>1</v>
      </c>
      <c r="N7" s="56">
        <v>9999</v>
      </c>
      <c r="O7" s="11">
        <v>0</v>
      </c>
      <c r="P7" s="11">
        <v>0</v>
      </c>
      <c r="Q7" s="11">
        <v>100</v>
      </c>
      <c r="R7" s="11">
        <v>0</v>
      </c>
      <c r="S7" s="11">
        <v>0</v>
      </c>
      <c r="T7" s="11">
        <v>0</v>
      </c>
      <c r="U7" s="11">
        <v>1</v>
      </c>
      <c r="V7" s="11">
        <v>0</v>
      </c>
      <c r="W7" s="11">
        <v>0</v>
      </c>
      <c r="X7" s="11">
        <v>0</v>
      </c>
      <c r="Y7" s="11">
        <v>0</v>
      </c>
      <c r="Z7" s="16" t="s">
        <v>170</v>
      </c>
      <c r="AA7" s="16">
        <v>0</v>
      </c>
      <c r="AB7" s="16" t="s">
        <v>4</v>
      </c>
      <c r="AC7" s="16">
        <v>0</v>
      </c>
      <c r="AD7" s="11">
        <v>3</v>
      </c>
      <c r="AE7" s="11">
        <v>100</v>
      </c>
      <c r="AF7" s="56">
        <v>100</v>
      </c>
      <c r="AG7" s="11">
        <v>0</v>
      </c>
      <c r="AH7" s="11">
        <v>0</v>
      </c>
      <c r="AI7" s="25" t="s">
        <v>326</v>
      </c>
      <c r="AJ7" s="25" t="s">
        <v>326</v>
      </c>
      <c r="AK7" s="25" t="s">
        <v>693</v>
      </c>
      <c r="AL7" s="11" t="s">
        <v>395</v>
      </c>
      <c r="AM7" s="11">
        <v>10013</v>
      </c>
      <c r="AN7" s="25">
        <v>0</v>
      </c>
      <c r="AO7" s="11">
        <v>0</v>
      </c>
      <c r="AP7" s="12" t="s">
        <v>208</v>
      </c>
      <c r="AQ7" s="12" t="s">
        <v>6936</v>
      </c>
      <c r="AR7" s="15" t="s">
        <v>4684</v>
      </c>
    </row>
    <row r="8" spans="1:49" x14ac:dyDescent="0.15">
      <c r="A8" s="11">
        <v>7</v>
      </c>
      <c r="B8" s="14" t="s">
        <v>1313</v>
      </c>
      <c r="C8" s="11">
        <v>10</v>
      </c>
      <c r="D8" s="11">
        <v>1</v>
      </c>
      <c r="E8" s="11">
        <v>0</v>
      </c>
      <c r="F8" s="11">
        <v>0</v>
      </c>
      <c r="G8" s="11">
        <v>1</v>
      </c>
      <c r="H8" s="11">
        <v>0</v>
      </c>
      <c r="I8" s="11">
        <v>65535</v>
      </c>
      <c r="J8" s="11">
        <v>1</v>
      </c>
      <c r="K8" s="11">
        <v>0</v>
      </c>
      <c r="L8" s="11">
        <v>0</v>
      </c>
      <c r="M8" s="56">
        <v>1</v>
      </c>
      <c r="N8" s="56">
        <v>9999</v>
      </c>
      <c r="O8" s="11">
        <v>0</v>
      </c>
      <c r="P8" s="11">
        <v>0</v>
      </c>
      <c r="Q8" s="11">
        <v>100</v>
      </c>
      <c r="R8" s="11">
        <v>0</v>
      </c>
      <c r="S8" s="11">
        <v>0</v>
      </c>
      <c r="T8" s="11">
        <v>0</v>
      </c>
      <c r="U8" s="11">
        <v>1</v>
      </c>
      <c r="V8" s="11">
        <v>0</v>
      </c>
      <c r="W8" s="11">
        <v>0</v>
      </c>
      <c r="X8" s="11">
        <v>0</v>
      </c>
      <c r="Y8" s="11">
        <v>0</v>
      </c>
      <c r="Z8" s="16" t="s">
        <v>170</v>
      </c>
      <c r="AA8" s="16">
        <v>0</v>
      </c>
      <c r="AB8" s="16" t="s">
        <v>4</v>
      </c>
      <c r="AC8" s="16">
        <v>0</v>
      </c>
      <c r="AD8" s="11">
        <v>3</v>
      </c>
      <c r="AE8" s="11">
        <v>100</v>
      </c>
      <c r="AF8" s="56">
        <v>250</v>
      </c>
      <c r="AG8" s="11">
        <v>0</v>
      </c>
      <c r="AH8" s="11">
        <v>0</v>
      </c>
      <c r="AI8" s="25" t="s">
        <v>326</v>
      </c>
      <c r="AJ8" s="25" t="s">
        <v>326</v>
      </c>
      <c r="AK8" s="25" t="s">
        <v>693</v>
      </c>
      <c r="AL8" s="11" t="s">
        <v>395</v>
      </c>
      <c r="AM8" s="11">
        <v>10013</v>
      </c>
      <c r="AN8" s="25">
        <v>0</v>
      </c>
      <c r="AO8" s="11">
        <v>0</v>
      </c>
      <c r="AP8" s="12" t="s">
        <v>208</v>
      </c>
      <c r="AQ8" s="12" t="s">
        <v>6936</v>
      </c>
      <c r="AR8" s="15" t="s">
        <v>4685</v>
      </c>
    </row>
    <row r="9" spans="1:49" x14ac:dyDescent="0.15">
      <c r="A9" s="11">
        <v>8</v>
      </c>
      <c r="B9" s="14" t="s">
        <v>38</v>
      </c>
      <c r="C9" s="11">
        <v>10</v>
      </c>
      <c r="D9" s="11">
        <v>1</v>
      </c>
      <c r="E9" s="11">
        <v>0</v>
      </c>
      <c r="F9" s="11">
        <v>0</v>
      </c>
      <c r="G9" s="11">
        <v>1</v>
      </c>
      <c r="H9" s="11">
        <v>0</v>
      </c>
      <c r="I9" s="11">
        <v>65535</v>
      </c>
      <c r="J9" s="11">
        <v>1</v>
      </c>
      <c r="K9" s="11">
        <v>0</v>
      </c>
      <c r="L9" s="11">
        <v>0</v>
      </c>
      <c r="M9" s="56">
        <v>1</v>
      </c>
      <c r="N9" s="56">
        <v>9999</v>
      </c>
      <c r="O9" s="11">
        <v>0</v>
      </c>
      <c r="P9" s="11">
        <v>0</v>
      </c>
      <c r="Q9" s="11">
        <v>100</v>
      </c>
      <c r="R9" s="11">
        <v>0</v>
      </c>
      <c r="S9" s="11">
        <v>0</v>
      </c>
      <c r="T9" s="11">
        <v>0</v>
      </c>
      <c r="U9" s="11">
        <v>1</v>
      </c>
      <c r="V9" s="11">
        <v>0</v>
      </c>
      <c r="W9" s="11">
        <v>0</v>
      </c>
      <c r="X9" s="11">
        <v>0</v>
      </c>
      <c r="Y9" s="11">
        <v>0</v>
      </c>
      <c r="Z9" s="16" t="s">
        <v>170</v>
      </c>
      <c r="AA9" s="16">
        <v>0</v>
      </c>
      <c r="AB9" s="16" t="s">
        <v>4</v>
      </c>
      <c r="AC9" s="16">
        <v>0</v>
      </c>
      <c r="AD9" s="11">
        <v>3</v>
      </c>
      <c r="AE9" s="11">
        <v>100</v>
      </c>
      <c r="AF9" s="56">
        <v>0</v>
      </c>
      <c r="AG9" s="11">
        <v>0</v>
      </c>
      <c r="AH9" s="11">
        <v>0</v>
      </c>
      <c r="AI9" s="25" t="s">
        <v>326</v>
      </c>
      <c r="AJ9" s="25" t="s">
        <v>326</v>
      </c>
      <c r="AK9" s="25" t="s">
        <v>693</v>
      </c>
      <c r="AL9" s="11" t="s">
        <v>395</v>
      </c>
      <c r="AM9" s="11">
        <v>10013</v>
      </c>
      <c r="AN9" s="25">
        <v>0</v>
      </c>
      <c r="AO9" s="11">
        <v>0</v>
      </c>
      <c r="AP9" s="12" t="s">
        <v>767</v>
      </c>
      <c r="AQ9" s="12" t="s">
        <v>6938</v>
      </c>
      <c r="AR9" s="15" t="s">
        <v>4686</v>
      </c>
    </row>
    <row r="10" spans="1:49" x14ac:dyDescent="0.15">
      <c r="A10" s="11">
        <v>9</v>
      </c>
      <c r="B10" s="14" t="s">
        <v>1314</v>
      </c>
      <c r="C10" s="11">
        <v>10</v>
      </c>
      <c r="D10" s="11">
        <v>1</v>
      </c>
      <c r="E10" s="11">
        <v>0</v>
      </c>
      <c r="F10" s="11">
        <v>0</v>
      </c>
      <c r="G10" s="11">
        <v>1</v>
      </c>
      <c r="H10" s="11">
        <v>0</v>
      </c>
      <c r="I10" s="11">
        <v>65535</v>
      </c>
      <c r="J10" s="11">
        <v>1</v>
      </c>
      <c r="K10" s="11">
        <v>0</v>
      </c>
      <c r="L10" s="11">
        <v>0</v>
      </c>
      <c r="M10" s="56">
        <v>1</v>
      </c>
      <c r="N10" s="56">
        <v>9999</v>
      </c>
      <c r="O10" s="11">
        <v>0</v>
      </c>
      <c r="P10" s="11">
        <v>0</v>
      </c>
      <c r="Q10" s="11">
        <v>100</v>
      </c>
      <c r="R10" s="11">
        <v>0</v>
      </c>
      <c r="S10" s="11">
        <v>0</v>
      </c>
      <c r="T10" s="11">
        <v>0</v>
      </c>
      <c r="U10" s="11">
        <v>1</v>
      </c>
      <c r="V10" s="11">
        <v>0</v>
      </c>
      <c r="W10" s="11">
        <v>0</v>
      </c>
      <c r="X10" s="11">
        <v>0</v>
      </c>
      <c r="Y10" s="11">
        <v>0</v>
      </c>
      <c r="Z10" s="16" t="s">
        <v>170</v>
      </c>
      <c r="AA10" s="16">
        <v>0</v>
      </c>
      <c r="AB10" s="16" t="s">
        <v>4</v>
      </c>
      <c r="AC10" s="16">
        <v>0</v>
      </c>
      <c r="AD10" s="11">
        <v>3</v>
      </c>
      <c r="AE10" s="11">
        <v>100</v>
      </c>
      <c r="AF10" s="56">
        <v>20</v>
      </c>
      <c r="AG10" s="11">
        <v>0</v>
      </c>
      <c r="AH10" s="11">
        <v>0</v>
      </c>
      <c r="AI10" s="25" t="s">
        <v>326</v>
      </c>
      <c r="AJ10" s="25" t="s">
        <v>326</v>
      </c>
      <c r="AK10" s="25" t="s">
        <v>693</v>
      </c>
      <c r="AL10" s="11" t="s">
        <v>395</v>
      </c>
      <c r="AM10" s="11">
        <v>10013</v>
      </c>
      <c r="AN10" s="25">
        <v>0</v>
      </c>
      <c r="AO10" s="11">
        <v>0</v>
      </c>
      <c r="AP10" s="12" t="s">
        <v>207</v>
      </c>
      <c r="AQ10" s="12" t="s">
        <v>6936</v>
      </c>
      <c r="AR10" s="15" t="s">
        <v>4687</v>
      </c>
    </row>
    <row r="11" spans="1:49" x14ac:dyDescent="0.15">
      <c r="A11" s="11">
        <v>10</v>
      </c>
      <c r="B11" s="14" t="s">
        <v>863</v>
      </c>
      <c r="C11" s="11">
        <v>10</v>
      </c>
      <c r="D11" s="11">
        <v>1</v>
      </c>
      <c r="E11" s="11">
        <v>0</v>
      </c>
      <c r="F11" s="11">
        <v>0</v>
      </c>
      <c r="G11" s="11">
        <v>1</v>
      </c>
      <c r="H11" s="11">
        <v>0</v>
      </c>
      <c r="I11" s="11">
        <v>65535</v>
      </c>
      <c r="J11" s="11">
        <v>1</v>
      </c>
      <c r="K11" s="11">
        <v>0</v>
      </c>
      <c r="L11" s="11">
        <v>0</v>
      </c>
      <c r="M11" s="56">
        <v>1</v>
      </c>
      <c r="N11" s="56">
        <v>9999</v>
      </c>
      <c r="O11" s="11">
        <v>0</v>
      </c>
      <c r="P11" s="11">
        <v>0</v>
      </c>
      <c r="Q11" s="11">
        <v>100</v>
      </c>
      <c r="R11" s="11">
        <v>0</v>
      </c>
      <c r="S11" s="11">
        <v>0</v>
      </c>
      <c r="T11" s="11">
        <v>0</v>
      </c>
      <c r="U11" s="11">
        <v>1</v>
      </c>
      <c r="V11" s="11">
        <v>0</v>
      </c>
      <c r="W11" s="11">
        <v>0</v>
      </c>
      <c r="X11" s="11">
        <v>0</v>
      </c>
      <c r="Y11" s="11">
        <v>0</v>
      </c>
      <c r="Z11" s="16" t="s">
        <v>170</v>
      </c>
      <c r="AA11" s="16">
        <v>0</v>
      </c>
      <c r="AB11" s="16" t="s">
        <v>197</v>
      </c>
      <c r="AC11" s="16">
        <v>0</v>
      </c>
      <c r="AD11" s="11">
        <v>3</v>
      </c>
      <c r="AE11" s="11">
        <v>100</v>
      </c>
      <c r="AF11" s="56">
        <v>0</v>
      </c>
      <c r="AG11" s="11">
        <v>0</v>
      </c>
      <c r="AH11" s="11">
        <v>0</v>
      </c>
      <c r="AI11" s="25" t="s">
        <v>801</v>
      </c>
      <c r="AJ11" s="25" t="s">
        <v>801</v>
      </c>
      <c r="AK11" s="25" t="s">
        <v>693</v>
      </c>
      <c r="AL11" s="11" t="s">
        <v>395</v>
      </c>
      <c r="AM11" s="11">
        <v>10013</v>
      </c>
      <c r="AN11" s="25">
        <v>0</v>
      </c>
      <c r="AO11" s="11">
        <v>0</v>
      </c>
      <c r="AP11" s="12" t="s">
        <v>207</v>
      </c>
      <c r="AQ11" s="12" t="s">
        <v>6939</v>
      </c>
      <c r="AR11" s="15" t="s">
        <v>4688</v>
      </c>
    </row>
    <row r="12" spans="1:49" x14ac:dyDescent="0.15">
      <c r="A12" s="11">
        <v>11</v>
      </c>
      <c r="B12" s="14" t="s">
        <v>3140</v>
      </c>
      <c r="C12" s="11">
        <v>10</v>
      </c>
      <c r="D12" s="11">
        <v>0</v>
      </c>
      <c r="E12" s="11">
        <v>0</v>
      </c>
      <c r="F12" s="11">
        <v>0</v>
      </c>
      <c r="G12" s="11">
        <v>1</v>
      </c>
      <c r="H12" s="11">
        <v>0</v>
      </c>
      <c r="I12" s="11">
        <v>65535</v>
      </c>
      <c r="J12" s="11">
        <v>0</v>
      </c>
      <c r="K12" s="11">
        <v>0</v>
      </c>
      <c r="L12" s="11">
        <v>0</v>
      </c>
      <c r="M12" s="56">
        <v>0</v>
      </c>
      <c r="N12" s="56">
        <v>1</v>
      </c>
      <c r="O12" s="11">
        <v>0</v>
      </c>
      <c r="P12" s="11">
        <v>0</v>
      </c>
      <c r="Q12" s="11">
        <v>100</v>
      </c>
      <c r="R12" s="11">
        <v>0</v>
      </c>
      <c r="S12" s="11">
        <v>0</v>
      </c>
      <c r="T12" s="11">
        <v>0</v>
      </c>
      <c r="U12" s="11">
        <v>1</v>
      </c>
      <c r="V12" s="11">
        <v>0</v>
      </c>
      <c r="W12" s="11">
        <v>0</v>
      </c>
      <c r="X12" s="11">
        <v>0</v>
      </c>
      <c r="Y12" s="11">
        <v>0</v>
      </c>
      <c r="Z12" s="16" t="s">
        <v>170</v>
      </c>
      <c r="AA12" s="16">
        <v>0</v>
      </c>
      <c r="AB12" s="16" t="s">
        <v>4</v>
      </c>
      <c r="AC12" s="16">
        <v>0</v>
      </c>
      <c r="AD12" s="11">
        <v>3</v>
      </c>
      <c r="AE12" s="11">
        <v>0</v>
      </c>
      <c r="AF12" s="56">
        <v>0</v>
      </c>
      <c r="AG12" s="11">
        <v>0</v>
      </c>
      <c r="AH12" s="11">
        <v>0</v>
      </c>
      <c r="AI12" s="25" t="s">
        <v>8</v>
      </c>
      <c r="AJ12" s="25" t="s">
        <v>8</v>
      </c>
      <c r="AK12" s="25" t="s">
        <v>693</v>
      </c>
      <c r="AL12" s="11" t="s">
        <v>461</v>
      </c>
      <c r="AM12" s="11">
        <v>0</v>
      </c>
      <c r="AN12" s="25">
        <v>0</v>
      </c>
      <c r="AO12" s="11">
        <v>0</v>
      </c>
    </row>
    <row r="13" spans="1:49" x14ac:dyDescent="0.15">
      <c r="A13" s="11">
        <v>12</v>
      </c>
      <c r="B13" s="14" t="s">
        <v>3142</v>
      </c>
      <c r="C13" s="11">
        <v>10</v>
      </c>
      <c r="D13" s="11">
        <v>0</v>
      </c>
      <c r="E13" s="11">
        <v>0</v>
      </c>
      <c r="F13" s="11">
        <v>0</v>
      </c>
      <c r="G13" s="11">
        <v>1</v>
      </c>
      <c r="H13" s="11">
        <v>0</v>
      </c>
      <c r="I13" s="11">
        <v>65535</v>
      </c>
      <c r="J13" s="11">
        <v>0</v>
      </c>
      <c r="K13" s="11">
        <v>0</v>
      </c>
      <c r="L13" s="11">
        <v>0</v>
      </c>
      <c r="M13" s="56">
        <v>0</v>
      </c>
      <c r="N13" s="56">
        <v>1</v>
      </c>
      <c r="O13" s="11">
        <v>0</v>
      </c>
      <c r="P13" s="11">
        <v>0</v>
      </c>
      <c r="Q13" s="11">
        <v>100</v>
      </c>
      <c r="R13" s="11">
        <v>0</v>
      </c>
      <c r="S13" s="11">
        <v>0</v>
      </c>
      <c r="T13" s="11">
        <v>0</v>
      </c>
      <c r="U13" s="11">
        <v>1</v>
      </c>
      <c r="V13" s="11">
        <v>0</v>
      </c>
      <c r="W13" s="11">
        <v>0</v>
      </c>
      <c r="X13" s="11">
        <v>0</v>
      </c>
      <c r="Y13" s="11">
        <v>0</v>
      </c>
      <c r="Z13" s="16" t="s">
        <v>170</v>
      </c>
      <c r="AA13" s="16">
        <v>0</v>
      </c>
      <c r="AB13" s="16" t="s">
        <v>4</v>
      </c>
      <c r="AC13" s="16">
        <v>0</v>
      </c>
      <c r="AD13" s="11">
        <v>3</v>
      </c>
      <c r="AE13" s="11">
        <v>0</v>
      </c>
      <c r="AF13" s="56">
        <v>0</v>
      </c>
      <c r="AG13" s="11">
        <v>0</v>
      </c>
      <c r="AH13" s="11">
        <v>0</v>
      </c>
      <c r="AI13" s="25" t="s">
        <v>8</v>
      </c>
      <c r="AJ13" s="25" t="s">
        <v>8</v>
      </c>
      <c r="AK13" s="25" t="s">
        <v>693</v>
      </c>
      <c r="AL13" s="11" t="s">
        <v>461</v>
      </c>
      <c r="AM13" s="11">
        <v>0</v>
      </c>
      <c r="AN13" s="25">
        <v>0</v>
      </c>
      <c r="AO13" s="11">
        <v>0</v>
      </c>
    </row>
    <row r="14" spans="1:49" x14ac:dyDescent="0.15">
      <c r="A14" s="11">
        <v>13</v>
      </c>
      <c r="B14" s="14" t="s">
        <v>3144</v>
      </c>
      <c r="C14" s="11">
        <v>10</v>
      </c>
      <c r="D14" s="11">
        <v>1</v>
      </c>
      <c r="E14" s="11">
        <v>0</v>
      </c>
      <c r="F14" s="11">
        <v>0</v>
      </c>
      <c r="G14" s="11">
        <v>1</v>
      </c>
      <c r="H14" s="11">
        <v>0</v>
      </c>
      <c r="I14" s="11">
        <v>65535</v>
      </c>
      <c r="J14" s="11">
        <v>4</v>
      </c>
      <c r="K14" s="11">
        <v>0</v>
      </c>
      <c r="L14" s="11">
        <v>0</v>
      </c>
      <c r="M14" s="56">
        <v>1</v>
      </c>
      <c r="N14" s="56">
        <v>999</v>
      </c>
      <c r="O14" s="11">
        <v>0</v>
      </c>
      <c r="P14" s="11">
        <v>0</v>
      </c>
      <c r="Q14" s="11">
        <v>100</v>
      </c>
      <c r="R14" s="11">
        <v>0</v>
      </c>
      <c r="S14" s="11">
        <v>0</v>
      </c>
      <c r="T14" s="11">
        <v>0</v>
      </c>
      <c r="U14" s="11">
        <v>1</v>
      </c>
      <c r="V14" s="11">
        <v>0</v>
      </c>
      <c r="W14" s="11">
        <v>0</v>
      </c>
      <c r="X14" s="11">
        <v>0</v>
      </c>
      <c r="Y14" s="11">
        <v>0</v>
      </c>
      <c r="Z14" s="16" t="s">
        <v>170</v>
      </c>
      <c r="AA14" s="16">
        <v>0</v>
      </c>
      <c r="AB14" s="16" t="s">
        <v>4</v>
      </c>
      <c r="AC14" s="16">
        <v>0</v>
      </c>
      <c r="AD14" s="11">
        <v>3</v>
      </c>
      <c r="AE14" s="11">
        <v>0</v>
      </c>
      <c r="AF14" s="56">
        <v>0</v>
      </c>
      <c r="AG14" s="11">
        <v>0</v>
      </c>
      <c r="AH14" s="11">
        <v>0</v>
      </c>
      <c r="AI14" s="25" t="s">
        <v>8</v>
      </c>
      <c r="AJ14" s="25" t="s">
        <v>8</v>
      </c>
      <c r="AK14" s="25" t="s">
        <v>693</v>
      </c>
      <c r="AL14" s="11" t="s">
        <v>461</v>
      </c>
      <c r="AM14" s="11">
        <v>0</v>
      </c>
      <c r="AN14" s="25">
        <v>0</v>
      </c>
      <c r="AO14" s="11">
        <v>0</v>
      </c>
      <c r="AP14" s="12" t="s">
        <v>2755</v>
      </c>
      <c r="AQ14" s="12" t="s">
        <v>6940</v>
      </c>
      <c r="AR14" s="15" t="s">
        <v>4689</v>
      </c>
    </row>
    <row r="15" spans="1:49" x14ac:dyDescent="0.15">
      <c r="A15" s="11">
        <v>14</v>
      </c>
      <c r="B15" s="14" t="s">
        <v>1316</v>
      </c>
      <c r="C15" s="11">
        <v>10</v>
      </c>
      <c r="D15" s="11">
        <v>1</v>
      </c>
      <c r="E15" s="11">
        <v>0</v>
      </c>
      <c r="F15" s="11">
        <v>0</v>
      </c>
      <c r="G15" s="11">
        <v>1</v>
      </c>
      <c r="H15" s="11">
        <v>0</v>
      </c>
      <c r="I15" s="11">
        <v>65535</v>
      </c>
      <c r="J15" s="11">
        <v>1</v>
      </c>
      <c r="K15" s="11">
        <v>0</v>
      </c>
      <c r="L15" s="11">
        <v>0</v>
      </c>
      <c r="M15" s="56">
        <v>1</v>
      </c>
      <c r="N15" s="56">
        <v>999</v>
      </c>
      <c r="O15" s="11">
        <v>0</v>
      </c>
      <c r="P15" s="11">
        <v>0</v>
      </c>
      <c r="Q15" s="11">
        <v>100</v>
      </c>
      <c r="R15" s="11">
        <v>0</v>
      </c>
      <c r="S15" s="11">
        <v>0</v>
      </c>
      <c r="T15" s="11">
        <v>0</v>
      </c>
      <c r="U15" s="11">
        <v>1</v>
      </c>
      <c r="V15" s="11">
        <v>0</v>
      </c>
      <c r="W15" s="11">
        <v>0</v>
      </c>
      <c r="X15" s="11">
        <v>0</v>
      </c>
      <c r="Y15" s="11">
        <v>0</v>
      </c>
      <c r="Z15" s="16" t="s">
        <v>170</v>
      </c>
      <c r="AA15" s="16">
        <v>0</v>
      </c>
      <c r="AB15" s="16" t="s">
        <v>4</v>
      </c>
      <c r="AC15" s="16">
        <v>0</v>
      </c>
      <c r="AD15" s="11">
        <v>3</v>
      </c>
      <c r="AE15" s="11">
        <v>100</v>
      </c>
      <c r="AF15" s="56">
        <v>0</v>
      </c>
      <c r="AG15" s="11">
        <v>0</v>
      </c>
      <c r="AH15" s="11">
        <v>0</v>
      </c>
      <c r="AI15" s="25" t="s">
        <v>8</v>
      </c>
      <c r="AJ15" s="25" t="s">
        <v>8</v>
      </c>
      <c r="AK15" s="25" t="s">
        <v>693</v>
      </c>
      <c r="AL15" s="11" t="s">
        <v>395</v>
      </c>
      <c r="AM15" s="11">
        <v>10013</v>
      </c>
      <c r="AN15" s="25">
        <v>0</v>
      </c>
      <c r="AO15" s="11">
        <v>0</v>
      </c>
      <c r="AP15" s="12" t="s">
        <v>207</v>
      </c>
      <c r="AQ15" s="12" t="s">
        <v>6939</v>
      </c>
      <c r="AR15" s="15" t="s">
        <v>4690</v>
      </c>
    </row>
    <row r="16" spans="1:49" x14ac:dyDescent="0.15">
      <c r="A16" s="11">
        <v>15</v>
      </c>
      <c r="B16" s="14" t="s">
        <v>1317</v>
      </c>
      <c r="C16" s="11">
        <v>10</v>
      </c>
      <c r="D16" s="11">
        <v>1</v>
      </c>
      <c r="E16" s="11">
        <v>0</v>
      </c>
      <c r="F16" s="11">
        <v>0</v>
      </c>
      <c r="G16" s="11">
        <v>1</v>
      </c>
      <c r="H16" s="11">
        <v>0</v>
      </c>
      <c r="I16" s="11">
        <v>65535</v>
      </c>
      <c r="J16" s="11">
        <v>1</v>
      </c>
      <c r="K16" s="11">
        <v>0</v>
      </c>
      <c r="L16" s="11">
        <v>0</v>
      </c>
      <c r="M16" s="56">
        <v>1</v>
      </c>
      <c r="N16" s="56">
        <v>999</v>
      </c>
      <c r="O16" s="11">
        <v>0</v>
      </c>
      <c r="P16" s="11">
        <v>0</v>
      </c>
      <c r="Q16" s="11">
        <v>100</v>
      </c>
      <c r="R16" s="11">
        <v>0</v>
      </c>
      <c r="S16" s="11">
        <v>0</v>
      </c>
      <c r="T16" s="11">
        <v>0</v>
      </c>
      <c r="U16" s="11">
        <v>1</v>
      </c>
      <c r="V16" s="11">
        <v>0</v>
      </c>
      <c r="W16" s="11">
        <v>0</v>
      </c>
      <c r="X16" s="11">
        <v>0</v>
      </c>
      <c r="Y16" s="11">
        <v>0</v>
      </c>
      <c r="Z16" s="16" t="s">
        <v>170</v>
      </c>
      <c r="AA16" s="16">
        <v>0</v>
      </c>
      <c r="AB16" s="16" t="s">
        <v>4</v>
      </c>
      <c r="AC16" s="16">
        <v>0</v>
      </c>
      <c r="AD16" s="11">
        <v>3</v>
      </c>
      <c r="AE16" s="11">
        <v>100</v>
      </c>
      <c r="AF16" s="56">
        <v>0</v>
      </c>
      <c r="AG16" s="11">
        <v>0</v>
      </c>
      <c r="AH16" s="11">
        <v>0</v>
      </c>
      <c r="AI16" s="25" t="s">
        <v>8</v>
      </c>
      <c r="AJ16" s="25" t="s">
        <v>8</v>
      </c>
      <c r="AK16" s="25" t="s">
        <v>693</v>
      </c>
      <c r="AL16" s="11" t="s">
        <v>395</v>
      </c>
      <c r="AM16" s="11">
        <v>10013</v>
      </c>
      <c r="AN16" s="25">
        <v>0</v>
      </c>
      <c r="AO16" s="11">
        <v>0</v>
      </c>
      <c r="AP16" s="12" t="s">
        <v>207</v>
      </c>
      <c r="AQ16" s="12" t="s">
        <v>6939</v>
      </c>
      <c r="AR16" s="15" t="s">
        <v>4691</v>
      </c>
    </row>
    <row r="17" spans="1:45" x14ac:dyDescent="0.15">
      <c r="A17" s="11">
        <v>16</v>
      </c>
      <c r="B17" s="14" t="s">
        <v>1361</v>
      </c>
      <c r="C17" s="11">
        <v>10</v>
      </c>
      <c r="D17" s="11">
        <v>1</v>
      </c>
      <c r="E17" s="11">
        <v>0</v>
      </c>
      <c r="F17" s="11">
        <v>0</v>
      </c>
      <c r="G17" s="11">
        <v>1</v>
      </c>
      <c r="H17" s="11">
        <v>0</v>
      </c>
      <c r="I17" s="11">
        <v>65535</v>
      </c>
      <c r="J17" s="11">
        <v>1</v>
      </c>
      <c r="K17" s="11">
        <v>0</v>
      </c>
      <c r="L17" s="11">
        <v>0</v>
      </c>
      <c r="M17" s="56">
        <v>1</v>
      </c>
      <c r="N17" s="56">
        <v>999</v>
      </c>
      <c r="O17" s="11">
        <v>0</v>
      </c>
      <c r="P17" s="11">
        <v>86400</v>
      </c>
      <c r="Q17" s="11">
        <v>3600</v>
      </c>
      <c r="R17" s="11">
        <v>5</v>
      </c>
      <c r="S17" s="11">
        <v>0</v>
      </c>
      <c r="T17" s="11">
        <v>0</v>
      </c>
      <c r="U17" s="11">
        <v>1</v>
      </c>
      <c r="V17" s="11">
        <v>0</v>
      </c>
      <c r="W17" s="11">
        <v>0</v>
      </c>
      <c r="X17" s="11">
        <v>0</v>
      </c>
      <c r="Y17" s="11">
        <v>0</v>
      </c>
      <c r="Z17" s="16" t="s">
        <v>170</v>
      </c>
      <c r="AA17" s="16">
        <v>0</v>
      </c>
      <c r="AB17" s="16" t="s">
        <v>4</v>
      </c>
      <c r="AC17" s="16">
        <v>0</v>
      </c>
      <c r="AD17" s="11">
        <v>3</v>
      </c>
      <c r="AE17" s="11">
        <v>100</v>
      </c>
      <c r="AF17" s="56">
        <v>0</v>
      </c>
      <c r="AG17" s="11">
        <v>0</v>
      </c>
      <c r="AH17" s="11">
        <v>0</v>
      </c>
      <c r="AI17" s="25" t="s">
        <v>8</v>
      </c>
      <c r="AJ17" s="25" t="s">
        <v>8</v>
      </c>
      <c r="AK17" s="25" t="s">
        <v>693</v>
      </c>
      <c r="AL17" s="11" t="s">
        <v>395</v>
      </c>
      <c r="AM17" s="11">
        <v>10013</v>
      </c>
      <c r="AN17" s="25">
        <v>0</v>
      </c>
      <c r="AO17" s="11">
        <v>0</v>
      </c>
      <c r="AP17" s="12" t="s">
        <v>207</v>
      </c>
      <c r="AQ17" s="12" t="s">
        <v>6939</v>
      </c>
      <c r="AR17" s="15" t="s">
        <v>4688</v>
      </c>
    </row>
    <row r="18" spans="1:45" x14ac:dyDescent="0.15">
      <c r="A18" s="11">
        <v>17</v>
      </c>
      <c r="B18" s="14" t="s">
        <v>3148</v>
      </c>
      <c r="C18" s="11">
        <v>10</v>
      </c>
      <c r="D18" s="11">
        <v>1</v>
      </c>
      <c r="E18" s="11">
        <v>0</v>
      </c>
      <c r="F18" s="11">
        <v>0</v>
      </c>
      <c r="G18" s="11">
        <v>1</v>
      </c>
      <c r="H18" s="11">
        <v>31</v>
      </c>
      <c r="I18" s="11">
        <v>65535</v>
      </c>
      <c r="J18" s="11">
        <v>1</v>
      </c>
      <c r="K18" s="11">
        <v>0</v>
      </c>
      <c r="L18" s="11">
        <v>0</v>
      </c>
      <c r="M18" s="56">
        <v>1</v>
      </c>
      <c r="N18" s="56">
        <v>999</v>
      </c>
      <c r="O18" s="11">
        <v>0</v>
      </c>
      <c r="P18" s="11">
        <v>604800</v>
      </c>
      <c r="Q18" s="11">
        <v>3600</v>
      </c>
      <c r="R18" s="11">
        <v>5</v>
      </c>
      <c r="S18" s="11">
        <v>0</v>
      </c>
      <c r="T18" s="11">
        <v>0</v>
      </c>
      <c r="U18" s="11">
        <v>1</v>
      </c>
      <c r="V18" s="11">
        <v>0</v>
      </c>
      <c r="W18" s="11">
        <v>0</v>
      </c>
      <c r="X18" s="11">
        <v>0</v>
      </c>
      <c r="Y18" s="11">
        <v>0</v>
      </c>
      <c r="Z18" s="16" t="s">
        <v>170</v>
      </c>
      <c r="AA18" s="16">
        <v>0</v>
      </c>
      <c r="AB18" s="16" t="s">
        <v>4</v>
      </c>
      <c r="AC18" s="16">
        <v>0</v>
      </c>
      <c r="AD18" s="11">
        <v>3</v>
      </c>
      <c r="AE18" s="11">
        <v>0</v>
      </c>
      <c r="AF18" s="56">
        <v>0</v>
      </c>
      <c r="AG18" s="11">
        <v>0</v>
      </c>
      <c r="AH18" s="11">
        <v>0</v>
      </c>
      <c r="AI18" s="25" t="s">
        <v>8</v>
      </c>
      <c r="AJ18" s="25" t="s">
        <v>8</v>
      </c>
      <c r="AK18" s="25" t="s">
        <v>693</v>
      </c>
      <c r="AL18" s="11" t="s">
        <v>461</v>
      </c>
      <c r="AM18" s="11">
        <v>0</v>
      </c>
      <c r="AN18" s="25">
        <v>0</v>
      </c>
      <c r="AO18" s="11">
        <v>0</v>
      </c>
      <c r="AP18" s="12" t="s">
        <v>2154</v>
      </c>
      <c r="AQ18" s="12" t="s">
        <v>5515</v>
      </c>
    </row>
    <row r="19" spans="1:45" x14ac:dyDescent="0.15">
      <c r="A19" s="11">
        <v>18</v>
      </c>
      <c r="B19" s="14" t="s">
        <v>2276</v>
      </c>
      <c r="C19" s="11">
        <v>10</v>
      </c>
      <c r="D19" s="11">
        <v>1</v>
      </c>
      <c r="E19" s="11">
        <v>0</v>
      </c>
      <c r="F19" s="11">
        <v>0</v>
      </c>
      <c r="G19" s="11">
        <v>1</v>
      </c>
      <c r="H19" s="11">
        <v>31</v>
      </c>
      <c r="I19" s="11">
        <v>65535</v>
      </c>
      <c r="J19" s="11">
        <v>1</v>
      </c>
      <c r="K19" s="11">
        <v>0</v>
      </c>
      <c r="L19" s="11">
        <v>0</v>
      </c>
      <c r="M19" s="56">
        <v>0</v>
      </c>
      <c r="N19" s="56">
        <v>1</v>
      </c>
      <c r="O19" s="11">
        <v>0</v>
      </c>
      <c r="P19" s="11">
        <v>604800</v>
      </c>
      <c r="Q19" s="11">
        <v>3600</v>
      </c>
      <c r="R19" s="11">
        <v>5</v>
      </c>
      <c r="S19" s="11">
        <v>0</v>
      </c>
      <c r="T19" s="11">
        <v>0</v>
      </c>
      <c r="U19" s="11">
        <v>1</v>
      </c>
      <c r="V19" s="11">
        <v>0</v>
      </c>
      <c r="W19" s="11">
        <v>0</v>
      </c>
      <c r="X19" s="11">
        <v>0</v>
      </c>
      <c r="Y19" s="11">
        <v>0</v>
      </c>
      <c r="Z19" s="16" t="s">
        <v>170</v>
      </c>
      <c r="AA19" s="16">
        <v>0</v>
      </c>
      <c r="AB19" s="16" t="s">
        <v>4</v>
      </c>
      <c r="AC19" s="16">
        <v>0</v>
      </c>
      <c r="AD19" s="11">
        <v>3</v>
      </c>
      <c r="AE19" s="11">
        <v>0</v>
      </c>
      <c r="AF19" s="56">
        <v>0</v>
      </c>
      <c r="AG19" s="11">
        <v>0</v>
      </c>
      <c r="AH19" s="11">
        <v>0</v>
      </c>
      <c r="AI19" s="25" t="s">
        <v>8</v>
      </c>
      <c r="AJ19" s="25" t="s">
        <v>8</v>
      </c>
      <c r="AK19" s="25" t="s">
        <v>693</v>
      </c>
      <c r="AL19" s="11" t="s">
        <v>461</v>
      </c>
      <c r="AM19" s="11">
        <v>0</v>
      </c>
      <c r="AN19" s="25">
        <v>0</v>
      </c>
      <c r="AO19" s="11">
        <v>0</v>
      </c>
      <c r="AP19" s="12" t="s">
        <v>2154</v>
      </c>
      <c r="AQ19" s="12" t="s">
        <v>7263</v>
      </c>
    </row>
    <row r="20" spans="1:45" x14ac:dyDescent="0.15">
      <c r="A20" s="11">
        <v>19</v>
      </c>
      <c r="B20" s="14" t="s">
        <v>3049</v>
      </c>
      <c r="C20" s="11">
        <v>10</v>
      </c>
      <c r="D20" s="11">
        <v>0</v>
      </c>
      <c r="E20" s="11">
        <v>0</v>
      </c>
      <c r="F20" s="11">
        <v>0</v>
      </c>
      <c r="G20" s="11">
        <v>1</v>
      </c>
      <c r="H20" s="11">
        <v>0</v>
      </c>
      <c r="I20" s="11">
        <v>65535</v>
      </c>
      <c r="J20" s="11">
        <v>0</v>
      </c>
      <c r="K20" s="11">
        <v>0</v>
      </c>
      <c r="L20" s="11">
        <v>0</v>
      </c>
      <c r="M20" s="56">
        <v>0</v>
      </c>
      <c r="N20" s="56">
        <v>1</v>
      </c>
      <c r="O20" s="11">
        <v>0</v>
      </c>
      <c r="P20" s="11">
        <v>0</v>
      </c>
      <c r="Q20" s="11">
        <v>100</v>
      </c>
      <c r="R20" s="11">
        <v>0</v>
      </c>
      <c r="S20" s="11">
        <v>0</v>
      </c>
      <c r="T20" s="11">
        <v>0</v>
      </c>
      <c r="U20" s="11">
        <v>1</v>
      </c>
      <c r="V20" s="11">
        <v>0</v>
      </c>
      <c r="W20" s="11">
        <v>0</v>
      </c>
      <c r="X20" s="11">
        <v>0</v>
      </c>
      <c r="Y20" s="11">
        <v>0</v>
      </c>
      <c r="Z20" s="16" t="s">
        <v>170</v>
      </c>
      <c r="AA20" s="16">
        <v>0</v>
      </c>
      <c r="AB20" s="16" t="s">
        <v>4</v>
      </c>
      <c r="AC20" s="16">
        <v>0</v>
      </c>
      <c r="AD20" s="11">
        <v>3</v>
      </c>
      <c r="AE20" s="11">
        <v>0</v>
      </c>
      <c r="AF20" s="56">
        <v>0</v>
      </c>
      <c r="AG20" s="11">
        <v>0</v>
      </c>
      <c r="AH20" s="11">
        <v>0</v>
      </c>
      <c r="AI20" s="25" t="s">
        <v>8</v>
      </c>
      <c r="AJ20" s="25" t="s">
        <v>8</v>
      </c>
      <c r="AK20" s="25" t="s">
        <v>693</v>
      </c>
      <c r="AL20" s="11" t="s">
        <v>461</v>
      </c>
      <c r="AM20" s="11">
        <v>0</v>
      </c>
      <c r="AN20" s="25">
        <v>0</v>
      </c>
      <c r="AO20" s="11">
        <v>0</v>
      </c>
      <c r="AP20" s="12" t="s">
        <v>7262</v>
      </c>
      <c r="AQ20" s="12" t="s">
        <v>7264</v>
      </c>
      <c r="AS20" s="16" t="s">
        <v>7265</v>
      </c>
    </row>
    <row r="21" spans="1:45" x14ac:dyDescent="0.15">
      <c r="A21" s="11">
        <v>20</v>
      </c>
      <c r="B21" s="14" t="s">
        <v>3047</v>
      </c>
      <c r="C21" s="11">
        <v>10</v>
      </c>
      <c r="D21" s="11">
        <v>0</v>
      </c>
      <c r="E21" s="11">
        <v>0</v>
      </c>
      <c r="F21" s="11">
        <v>0</v>
      </c>
      <c r="G21" s="11">
        <v>1</v>
      </c>
      <c r="H21" s="11">
        <v>0</v>
      </c>
      <c r="I21" s="11">
        <v>65535</v>
      </c>
      <c r="J21" s="11">
        <v>0</v>
      </c>
      <c r="K21" s="11">
        <v>0</v>
      </c>
      <c r="L21" s="11">
        <v>0</v>
      </c>
      <c r="M21" s="56">
        <v>0</v>
      </c>
      <c r="N21" s="56">
        <v>1</v>
      </c>
      <c r="O21" s="11">
        <v>0</v>
      </c>
      <c r="P21" s="11">
        <v>0</v>
      </c>
      <c r="Q21" s="11">
        <v>100</v>
      </c>
      <c r="R21" s="11">
        <v>0</v>
      </c>
      <c r="S21" s="11">
        <v>0</v>
      </c>
      <c r="T21" s="11">
        <v>0</v>
      </c>
      <c r="U21" s="11">
        <v>1</v>
      </c>
      <c r="V21" s="11">
        <v>0</v>
      </c>
      <c r="W21" s="11">
        <v>0</v>
      </c>
      <c r="X21" s="11">
        <v>0</v>
      </c>
      <c r="Y21" s="11">
        <v>0</v>
      </c>
      <c r="Z21" s="16" t="s">
        <v>170</v>
      </c>
      <c r="AA21" s="16">
        <v>0</v>
      </c>
      <c r="AB21" s="16" t="s">
        <v>4</v>
      </c>
      <c r="AC21" s="16">
        <v>0</v>
      </c>
      <c r="AD21" s="11">
        <v>3</v>
      </c>
      <c r="AE21" s="11">
        <v>0</v>
      </c>
      <c r="AF21" s="56">
        <v>0</v>
      </c>
      <c r="AG21" s="11">
        <v>0</v>
      </c>
      <c r="AH21" s="11">
        <v>0</v>
      </c>
      <c r="AI21" s="25" t="s">
        <v>8</v>
      </c>
      <c r="AJ21" s="25" t="s">
        <v>8</v>
      </c>
      <c r="AK21" s="25" t="s">
        <v>693</v>
      </c>
      <c r="AL21" s="11" t="s">
        <v>461</v>
      </c>
      <c r="AM21" s="11">
        <v>0</v>
      </c>
      <c r="AN21" s="25">
        <v>0</v>
      </c>
      <c r="AO21" s="11">
        <v>0</v>
      </c>
    </row>
    <row r="22" spans="1:45" x14ac:dyDescent="0.15">
      <c r="A22" s="11">
        <v>21</v>
      </c>
      <c r="B22" s="14" t="s">
        <v>2277</v>
      </c>
      <c r="C22" s="11">
        <v>10</v>
      </c>
      <c r="D22" s="11">
        <v>1</v>
      </c>
      <c r="E22" s="11">
        <v>0</v>
      </c>
      <c r="F22" s="11">
        <v>0</v>
      </c>
      <c r="G22" s="11">
        <v>1</v>
      </c>
      <c r="H22" s="11">
        <v>31</v>
      </c>
      <c r="I22" s="11">
        <v>65535</v>
      </c>
      <c r="J22" s="11">
        <v>1</v>
      </c>
      <c r="K22" s="11">
        <v>0</v>
      </c>
      <c r="L22" s="11">
        <v>0</v>
      </c>
      <c r="M22" s="56">
        <v>0</v>
      </c>
      <c r="N22" s="56">
        <v>1</v>
      </c>
      <c r="O22" s="11">
        <v>0</v>
      </c>
      <c r="P22" s="11">
        <v>604800</v>
      </c>
      <c r="Q22" s="11">
        <v>3600</v>
      </c>
      <c r="R22" s="11">
        <v>5</v>
      </c>
      <c r="S22" s="11">
        <v>0</v>
      </c>
      <c r="T22" s="11">
        <v>0</v>
      </c>
      <c r="U22" s="11">
        <v>1</v>
      </c>
      <c r="V22" s="11">
        <v>0</v>
      </c>
      <c r="W22" s="11">
        <v>0</v>
      </c>
      <c r="X22" s="11">
        <v>0</v>
      </c>
      <c r="Y22" s="11">
        <v>0</v>
      </c>
      <c r="Z22" s="16" t="s">
        <v>170</v>
      </c>
      <c r="AA22" s="16">
        <v>0</v>
      </c>
      <c r="AB22" s="16" t="s">
        <v>4</v>
      </c>
      <c r="AC22" s="16">
        <v>0</v>
      </c>
      <c r="AD22" s="11">
        <v>3</v>
      </c>
      <c r="AE22" s="11">
        <v>0</v>
      </c>
      <c r="AF22" s="56">
        <v>0</v>
      </c>
      <c r="AG22" s="11">
        <v>0</v>
      </c>
      <c r="AH22" s="11">
        <v>0</v>
      </c>
      <c r="AI22" s="25" t="s">
        <v>8</v>
      </c>
      <c r="AJ22" s="25" t="s">
        <v>8</v>
      </c>
      <c r="AK22" s="25" t="s">
        <v>693</v>
      </c>
      <c r="AL22" s="11" t="s">
        <v>461</v>
      </c>
      <c r="AM22" s="11">
        <v>0</v>
      </c>
      <c r="AN22" s="25">
        <v>0</v>
      </c>
      <c r="AO22" s="11">
        <v>0</v>
      </c>
      <c r="AP22" s="12" t="s">
        <v>2154</v>
      </c>
      <c r="AQ22" s="12" t="s">
        <v>5516</v>
      </c>
    </row>
    <row r="23" spans="1:45" x14ac:dyDescent="0.15">
      <c r="A23" s="11">
        <v>22</v>
      </c>
      <c r="B23" s="14" t="s">
        <v>2401</v>
      </c>
      <c r="C23" s="11">
        <v>10</v>
      </c>
      <c r="D23" s="11">
        <v>1</v>
      </c>
      <c r="E23" s="11">
        <v>0</v>
      </c>
      <c r="F23" s="11">
        <v>0</v>
      </c>
      <c r="G23" s="11">
        <v>1</v>
      </c>
      <c r="H23" s="11">
        <v>0</v>
      </c>
      <c r="I23" s="11">
        <v>65535</v>
      </c>
      <c r="J23" s="11">
        <v>0</v>
      </c>
      <c r="K23" s="11">
        <v>0</v>
      </c>
      <c r="L23" s="11">
        <v>0</v>
      </c>
      <c r="M23" s="56">
        <v>1</v>
      </c>
      <c r="N23" s="56">
        <v>999</v>
      </c>
      <c r="O23" s="11">
        <v>0</v>
      </c>
      <c r="P23" s="11">
        <v>604800</v>
      </c>
      <c r="Q23" s="11">
        <v>3600</v>
      </c>
      <c r="R23" s="11">
        <v>5</v>
      </c>
      <c r="S23" s="11">
        <v>0</v>
      </c>
      <c r="T23" s="11">
        <v>0</v>
      </c>
      <c r="U23" s="11">
        <v>1</v>
      </c>
      <c r="V23" s="11">
        <v>0</v>
      </c>
      <c r="W23" s="11">
        <v>0</v>
      </c>
      <c r="X23" s="11">
        <v>0</v>
      </c>
      <c r="Y23" s="11">
        <v>0</v>
      </c>
      <c r="Z23" s="16" t="s">
        <v>170</v>
      </c>
      <c r="AA23" s="16">
        <v>0</v>
      </c>
      <c r="AB23" s="16" t="s">
        <v>4</v>
      </c>
      <c r="AC23" s="16">
        <v>0</v>
      </c>
      <c r="AD23" s="11">
        <v>3</v>
      </c>
      <c r="AE23" s="11">
        <v>100</v>
      </c>
      <c r="AF23" s="56">
        <v>0</v>
      </c>
      <c r="AG23" s="11">
        <v>0</v>
      </c>
      <c r="AH23" s="11">
        <v>0</v>
      </c>
      <c r="AI23" s="25" t="s">
        <v>8</v>
      </c>
      <c r="AJ23" s="25" t="s">
        <v>8</v>
      </c>
      <c r="AK23" s="25" t="s">
        <v>693</v>
      </c>
      <c r="AL23" s="11" t="s">
        <v>395</v>
      </c>
      <c r="AM23" s="11">
        <v>10013</v>
      </c>
      <c r="AN23" s="25">
        <v>0</v>
      </c>
      <c r="AO23" s="11">
        <v>0</v>
      </c>
      <c r="AP23" s="12" t="s">
        <v>767</v>
      </c>
      <c r="AQ23" s="12" t="s">
        <v>6938</v>
      </c>
      <c r="AR23" s="15" t="s">
        <v>4692</v>
      </c>
    </row>
    <row r="24" spans="1:45" ht="36" x14ac:dyDescent="0.15">
      <c r="A24" s="11">
        <v>23</v>
      </c>
      <c r="B24" s="14" t="s">
        <v>4315</v>
      </c>
      <c r="C24" s="11">
        <v>35</v>
      </c>
      <c r="D24" s="11">
        <v>1</v>
      </c>
      <c r="E24" s="11">
        <v>0</v>
      </c>
      <c r="F24" s="11">
        <v>0</v>
      </c>
      <c r="G24" s="11">
        <v>1</v>
      </c>
      <c r="H24" s="11">
        <v>0</v>
      </c>
      <c r="I24" s="11">
        <v>65535</v>
      </c>
      <c r="J24" s="11">
        <v>4</v>
      </c>
      <c r="K24" s="11">
        <v>0</v>
      </c>
      <c r="L24" s="11">
        <v>0</v>
      </c>
      <c r="M24" s="56">
        <v>0</v>
      </c>
      <c r="N24" s="56">
        <v>1</v>
      </c>
      <c r="O24" s="11">
        <v>0</v>
      </c>
      <c r="P24" s="11">
        <v>0</v>
      </c>
      <c r="Q24" s="11">
        <v>100</v>
      </c>
      <c r="R24" s="11">
        <v>0</v>
      </c>
      <c r="S24" s="11">
        <v>0</v>
      </c>
      <c r="T24" s="11">
        <v>0</v>
      </c>
      <c r="U24" s="11">
        <v>1</v>
      </c>
      <c r="V24" s="11">
        <v>0</v>
      </c>
      <c r="W24" s="11">
        <v>0</v>
      </c>
      <c r="X24" s="11">
        <v>0</v>
      </c>
      <c r="Y24" s="11">
        <v>0</v>
      </c>
      <c r="Z24" s="16" t="s">
        <v>170</v>
      </c>
      <c r="AA24" s="16">
        <v>0</v>
      </c>
      <c r="AB24" s="16" t="s">
        <v>4</v>
      </c>
      <c r="AC24" s="16">
        <v>0</v>
      </c>
      <c r="AD24" s="11">
        <v>3</v>
      </c>
      <c r="AE24" s="11">
        <v>100</v>
      </c>
      <c r="AF24" s="56">
        <v>0</v>
      </c>
      <c r="AG24" s="11">
        <v>0</v>
      </c>
      <c r="AH24" s="11">
        <v>0</v>
      </c>
      <c r="AI24" s="25" t="s">
        <v>8</v>
      </c>
      <c r="AJ24" s="25" t="s">
        <v>8</v>
      </c>
      <c r="AK24" s="25" t="s">
        <v>693</v>
      </c>
      <c r="AL24" s="11" t="s">
        <v>395</v>
      </c>
      <c r="AM24" s="11">
        <v>10013</v>
      </c>
      <c r="AN24" s="25">
        <v>0</v>
      </c>
      <c r="AO24" s="11">
        <v>0</v>
      </c>
      <c r="AP24" s="12" t="s">
        <v>4318</v>
      </c>
      <c r="AQ24" s="12" t="s">
        <v>6965</v>
      </c>
      <c r="AR24" s="15" t="s">
        <v>4693</v>
      </c>
    </row>
    <row r="25" spans="1:45" ht="36" x14ac:dyDescent="0.15">
      <c r="A25" s="11">
        <v>24</v>
      </c>
      <c r="B25" s="14" t="s">
        <v>4316</v>
      </c>
      <c r="C25" s="11">
        <v>35</v>
      </c>
      <c r="D25" s="11">
        <v>1</v>
      </c>
      <c r="E25" s="11">
        <v>0</v>
      </c>
      <c r="F25" s="11">
        <v>0</v>
      </c>
      <c r="G25" s="11">
        <v>1</v>
      </c>
      <c r="H25" s="11">
        <v>0</v>
      </c>
      <c r="I25" s="11">
        <v>65535</v>
      </c>
      <c r="J25" s="11">
        <v>3</v>
      </c>
      <c r="K25" s="11">
        <v>0</v>
      </c>
      <c r="L25" s="11">
        <v>0</v>
      </c>
      <c r="M25" s="56">
        <v>0</v>
      </c>
      <c r="N25" s="56">
        <v>1</v>
      </c>
      <c r="O25" s="11">
        <v>0</v>
      </c>
      <c r="P25" s="11">
        <v>0</v>
      </c>
      <c r="Q25" s="11">
        <v>100</v>
      </c>
      <c r="R25" s="11">
        <v>0</v>
      </c>
      <c r="S25" s="11">
        <v>0</v>
      </c>
      <c r="T25" s="11">
        <v>0</v>
      </c>
      <c r="U25" s="11">
        <v>1</v>
      </c>
      <c r="V25" s="11">
        <v>0</v>
      </c>
      <c r="W25" s="11">
        <v>0</v>
      </c>
      <c r="X25" s="11">
        <v>0</v>
      </c>
      <c r="Y25" s="11">
        <v>0</v>
      </c>
      <c r="Z25" s="16" t="s">
        <v>170</v>
      </c>
      <c r="AA25" s="16">
        <v>0</v>
      </c>
      <c r="AB25" s="16" t="s">
        <v>4</v>
      </c>
      <c r="AC25" s="16">
        <v>0</v>
      </c>
      <c r="AD25" s="11">
        <v>3</v>
      </c>
      <c r="AE25" s="11">
        <v>100</v>
      </c>
      <c r="AF25" s="56">
        <v>0</v>
      </c>
      <c r="AG25" s="11">
        <v>0</v>
      </c>
      <c r="AH25" s="11">
        <v>0</v>
      </c>
      <c r="AI25" s="25" t="s">
        <v>8</v>
      </c>
      <c r="AJ25" s="25" t="s">
        <v>8</v>
      </c>
      <c r="AK25" s="25" t="s">
        <v>693</v>
      </c>
      <c r="AL25" s="11" t="s">
        <v>395</v>
      </c>
      <c r="AM25" s="11">
        <v>10013</v>
      </c>
      <c r="AN25" s="25">
        <v>0</v>
      </c>
      <c r="AO25" s="11">
        <v>0</v>
      </c>
      <c r="AP25" s="12" t="s">
        <v>4318</v>
      </c>
      <c r="AQ25" s="12" t="s">
        <v>6966</v>
      </c>
      <c r="AR25" s="15" t="s">
        <v>4691</v>
      </c>
    </row>
    <row r="26" spans="1:45" ht="36" x14ac:dyDescent="0.15">
      <c r="A26" s="11">
        <v>25</v>
      </c>
      <c r="B26" s="14" t="s">
        <v>4317</v>
      </c>
      <c r="C26" s="11">
        <v>35</v>
      </c>
      <c r="D26" s="11">
        <v>1</v>
      </c>
      <c r="E26" s="11">
        <v>0</v>
      </c>
      <c r="F26" s="11">
        <v>0</v>
      </c>
      <c r="G26" s="11">
        <v>1</v>
      </c>
      <c r="H26" s="11">
        <v>0</v>
      </c>
      <c r="I26" s="11">
        <v>65535</v>
      </c>
      <c r="J26" s="11">
        <v>2</v>
      </c>
      <c r="K26" s="11">
        <v>0</v>
      </c>
      <c r="L26" s="11">
        <v>0</v>
      </c>
      <c r="M26" s="56">
        <v>0</v>
      </c>
      <c r="N26" s="56">
        <v>1</v>
      </c>
      <c r="O26" s="11">
        <v>0</v>
      </c>
      <c r="P26" s="11">
        <v>0</v>
      </c>
      <c r="Q26" s="11">
        <v>100</v>
      </c>
      <c r="R26" s="11">
        <v>0</v>
      </c>
      <c r="S26" s="11">
        <v>0</v>
      </c>
      <c r="T26" s="11">
        <v>0</v>
      </c>
      <c r="U26" s="11">
        <v>1</v>
      </c>
      <c r="V26" s="11">
        <v>0</v>
      </c>
      <c r="W26" s="11">
        <v>0</v>
      </c>
      <c r="X26" s="11">
        <v>0</v>
      </c>
      <c r="Y26" s="11">
        <v>0</v>
      </c>
      <c r="Z26" s="16" t="s">
        <v>170</v>
      </c>
      <c r="AA26" s="16">
        <v>0</v>
      </c>
      <c r="AB26" s="16" t="s">
        <v>4</v>
      </c>
      <c r="AC26" s="16">
        <v>0</v>
      </c>
      <c r="AD26" s="11">
        <v>3</v>
      </c>
      <c r="AE26" s="11">
        <v>100</v>
      </c>
      <c r="AF26" s="56">
        <v>0</v>
      </c>
      <c r="AG26" s="11">
        <v>0</v>
      </c>
      <c r="AH26" s="11">
        <v>0</v>
      </c>
      <c r="AI26" s="25" t="s">
        <v>8</v>
      </c>
      <c r="AJ26" s="25" t="s">
        <v>8</v>
      </c>
      <c r="AK26" s="25" t="s">
        <v>693</v>
      </c>
      <c r="AL26" s="11" t="s">
        <v>395</v>
      </c>
      <c r="AM26" s="11">
        <v>10013</v>
      </c>
      <c r="AN26" s="25">
        <v>0</v>
      </c>
      <c r="AO26" s="11">
        <v>0</v>
      </c>
      <c r="AP26" s="12" t="s">
        <v>4318</v>
      </c>
      <c r="AQ26" s="12" t="s">
        <v>6967</v>
      </c>
      <c r="AR26" s="15" t="s">
        <v>4694</v>
      </c>
    </row>
    <row r="27" spans="1:45" ht="36" x14ac:dyDescent="0.15">
      <c r="A27" s="11">
        <v>26</v>
      </c>
      <c r="B27" s="14" t="s">
        <v>4319</v>
      </c>
      <c r="C27" s="11">
        <v>35</v>
      </c>
      <c r="D27" s="11">
        <v>1</v>
      </c>
      <c r="E27" s="11">
        <v>0</v>
      </c>
      <c r="F27" s="11">
        <v>0</v>
      </c>
      <c r="G27" s="11">
        <v>1</v>
      </c>
      <c r="H27" s="11">
        <v>0</v>
      </c>
      <c r="I27" s="11">
        <v>65535</v>
      </c>
      <c r="J27" s="11">
        <v>1</v>
      </c>
      <c r="K27" s="11">
        <v>0</v>
      </c>
      <c r="L27" s="11">
        <v>0</v>
      </c>
      <c r="M27" s="56">
        <v>0</v>
      </c>
      <c r="N27" s="56">
        <v>1</v>
      </c>
      <c r="O27" s="11">
        <v>0</v>
      </c>
      <c r="P27" s="11">
        <v>0</v>
      </c>
      <c r="Q27" s="11">
        <v>100</v>
      </c>
      <c r="R27" s="11">
        <v>0</v>
      </c>
      <c r="S27" s="11">
        <v>0</v>
      </c>
      <c r="T27" s="11">
        <v>0</v>
      </c>
      <c r="U27" s="11">
        <v>1</v>
      </c>
      <c r="V27" s="11">
        <v>0</v>
      </c>
      <c r="W27" s="11">
        <v>0</v>
      </c>
      <c r="X27" s="11">
        <v>0</v>
      </c>
      <c r="Y27" s="11">
        <v>0</v>
      </c>
      <c r="Z27" s="16" t="s">
        <v>170</v>
      </c>
      <c r="AA27" s="16">
        <v>0</v>
      </c>
      <c r="AB27" s="16" t="s">
        <v>4</v>
      </c>
      <c r="AC27" s="16">
        <v>0</v>
      </c>
      <c r="AD27" s="11">
        <v>3</v>
      </c>
      <c r="AE27" s="11">
        <v>100</v>
      </c>
      <c r="AF27" s="56">
        <v>0</v>
      </c>
      <c r="AG27" s="11">
        <v>0</v>
      </c>
      <c r="AH27" s="11">
        <v>0</v>
      </c>
      <c r="AI27" s="25" t="s">
        <v>8</v>
      </c>
      <c r="AJ27" s="25" t="s">
        <v>8</v>
      </c>
      <c r="AK27" s="25" t="s">
        <v>693</v>
      </c>
      <c r="AL27" s="11" t="s">
        <v>395</v>
      </c>
      <c r="AM27" s="11">
        <v>10013</v>
      </c>
      <c r="AN27" s="25">
        <v>0</v>
      </c>
      <c r="AO27" s="11">
        <v>0</v>
      </c>
      <c r="AP27" s="12" t="s">
        <v>4318</v>
      </c>
      <c r="AQ27" s="12" t="s">
        <v>6968</v>
      </c>
      <c r="AR27" s="15" t="s">
        <v>4695</v>
      </c>
    </row>
    <row r="28" spans="1:45" ht="36" x14ac:dyDescent="0.15">
      <c r="A28" s="11">
        <v>27</v>
      </c>
      <c r="B28" s="14" t="s">
        <v>4320</v>
      </c>
      <c r="C28" s="11">
        <v>35</v>
      </c>
      <c r="D28" s="11">
        <v>1</v>
      </c>
      <c r="E28" s="11">
        <v>0</v>
      </c>
      <c r="F28" s="11">
        <v>0</v>
      </c>
      <c r="G28" s="11">
        <v>1</v>
      </c>
      <c r="H28" s="11">
        <v>0</v>
      </c>
      <c r="I28" s="11">
        <v>65535</v>
      </c>
      <c r="J28" s="11">
        <v>0</v>
      </c>
      <c r="K28" s="11">
        <v>0</v>
      </c>
      <c r="L28" s="11">
        <v>0</v>
      </c>
      <c r="M28" s="56">
        <v>0</v>
      </c>
      <c r="N28" s="56">
        <v>1</v>
      </c>
      <c r="O28" s="11">
        <v>0</v>
      </c>
      <c r="P28" s="11">
        <v>0</v>
      </c>
      <c r="Q28" s="11">
        <v>100</v>
      </c>
      <c r="R28" s="11">
        <v>0</v>
      </c>
      <c r="S28" s="11">
        <v>0</v>
      </c>
      <c r="T28" s="11">
        <v>0</v>
      </c>
      <c r="U28" s="11">
        <v>1</v>
      </c>
      <c r="V28" s="11">
        <v>0</v>
      </c>
      <c r="W28" s="11">
        <v>0</v>
      </c>
      <c r="X28" s="11">
        <v>0</v>
      </c>
      <c r="Y28" s="11">
        <v>0</v>
      </c>
      <c r="Z28" s="16" t="s">
        <v>170</v>
      </c>
      <c r="AA28" s="16">
        <v>0</v>
      </c>
      <c r="AB28" s="16" t="s">
        <v>4</v>
      </c>
      <c r="AC28" s="16">
        <v>0</v>
      </c>
      <c r="AD28" s="11">
        <v>3</v>
      </c>
      <c r="AE28" s="11">
        <v>100</v>
      </c>
      <c r="AF28" s="56">
        <v>0</v>
      </c>
      <c r="AG28" s="11">
        <v>0</v>
      </c>
      <c r="AH28" s="11">
        <v>0</v>
      </c>
      <c r="AI28" s="25" t="s">
        <v>8</v>
      </c>
      <c r="AJ28" s="25" t="s">
        <v>8</v>
      </c>
      <c r="AK28" s="25" t="s">
        <v>693</v>
      </c>
      <c r="AL28" s="11" t="s">
        <v>395</v>
      </c>
      <c r="AM28" s="11">
        <v>10013</v>
      </c>
      <c r="AN28" s="25">
        <v>0</v>
      </c>
      <c r="AO28" s="11">
        <v>0</v>
      </c>
      <c r="AP28" s="12" t="s">
        <v>4318</v>
      </c>
      <c r="AQ28" s="12" t="s">
        <v>6969</v>
      </c>
      <c r="AR28" s="15" t="s">
        <v>4696</v>
      </c>
    </row>
    <row r="29" spans="1:45" x14ac:dyDescent="0.15">
      <c r="A29" s="11">
        <v>50</v>
      </c>
      <c r="B29" s="14" t="s">
        <v>7270</v>
      </c>
      <c r="C29" s="11">
        <v>10</v>
      </c>
      <c r="D29" s="11">
        <v>0</v>
      </c>
      <c r="E29" s="11">
        <v>0</v>
      </c>
      <c r="F29" s="11">
        <v>0</v>
      </c>
      <c r="G29" s="11">
        <v>1</v>
      </c>
      <c r="H29" s="11">
        <v>0</v>
      </c>
      <c r="I29" s="11">
        <v>65535</v>
      </c>
      <c r="J29" s="11">
        <v>0</v>
      </c>
      <c r="K29" s="11">
        <v>0</v>
      </c>
      <c r="L29" s="11">
        <v>0</v>
      </c>
      <c r="M29" s="56">
        <v>0</v>
      </c>
      <c r="N29" s="56">
        <v>1</v>
      </c>
      <c r="O29" s="11">
        <v>0</v>
      </c>
      <c r="P29" s="11">
        <v>0</v>
      </c>
      <c r="Q29" s="11">
        <v>100</v>
      </c>
      <c r="R29" s="11">
        <v>0</v>
      </c>
      <c r="S29" s="11">
        <v>0</v>
      </c>
      <c r="T29" s="11">
        <v>0</v>
      </c>
      <c r="U29" s="11">
        <v>1</v>
      </c>
      <c r="V29" s="11">
        <v>0</v>
      </c>
      <c r="W29" s="11">
        <v>0</v>
      </c>
      <c r="X29" s="11">
        <v>0</v>
      </c>
      <c r="Y29" s="11">
        <v>0</v>
      </c>
      <c r="Z29" s="16" t="s">
        <v>170</v>
      </c>
      <c r="AA29" s="16">
        <v>0</v>
      </c>
      <c r="AB29" s="16" t="s">
        <v>4</v>
      </c>
      <c r="AC29" s="16">
        <v>0</v>
      </c>
      <c r="AD29" s="11">
        <v>3</v>
      </c>
      <c r="AE29" s="11">
        <v>0</v>
      </c>
      <c r="AF29" s="56">
        <v>0</v>
      </c>
      <c r="AG29" s="11">
        <v>0</v>
      </c>
      <c r="AH29" s="11">
        <v>0</v>
      </c>
      <c r="AI29" s="25" t="s">
        <v>8</v>
      </c>
      <c r="AJ29" s="25" t="s">
        <v>8</v>
      </c>
      <c r="AK29" s="25" t="s">
        <v>693</v>
      </c>
      <c r="AL29" s="11" t="s">
        <v>461</v>
      </c>
      <c r="AM29" s="11">
        <v>0</v>
      </c>
      <c r="AN29" s="25">
        <v>0</v>
      </c>
      <c r="AO29" s="11">
        <v>0</v>
      </c>
      <c r="AP29" s="12" t="s">
        <v>7271</v>
      </c>
      <c r="AQ29" s="12" t="s">
        <v>7272</v>
      </c>
    </row>
    <row r="30" spans="1:45" x14ac:dyDescent="0.15">
      <c r="A30" s="11">
        <v>51</v>
      </c>
      <c r="B30" s="14" t="s">
        <v>7379</v>
      </c>
      <c r="C30" s="11">
        <v>10</v>
      </c>
      <c r="D30" s="11">
        <v>1</v>
      </c>
      <c r="E30" s="11">
        <v>0</v>
      </c>
      <c r="F30" s="11">
        <v>0</v>
      </c>
      <c r="G30" s="11">
        <v>1</v>
      </c>
      <c r="H30" s="11">
        <v>0</v>
      </c>
      <c r="I30" s="11">
        <v>65535</v>
      </c>
      <c r="J30" s="11">
        <v>1</v>
      </c>
      <c r="K30" s="11">
        <v>0</v>
      </c>
      <c r="L30" s="11">
        <v>0</v>
      </c>
      <c r="M30" s="56">
        <v>1</v>
      </c>
      <c r="N30" s="56">
        <v>999</v>
      </c>
      <c r="O30" s="11">
        <v>0</v>
      </c>
      <c r="P30" s="11">
        <v>0</v>
      </c>
      <c r="Q30" s="11">
        <v>100</v>
      </c>
      <c r="R30" s="11">
        <v>0</v>
      </c>
      <c r="S30" s="11">
        <v>0</v>
      </c>
      <c r="T30" s="11">
        <v>0</v>
      </c>
      <c r="U30" s="11">
        <v>1</v>
      </c>
      <c r="V30" s="11">
        <v>0</v>
      </c>
      <c r="W30" s="11">
        <v>0</v>
      </c>
      <c r="X30" s="11">
        <v>0</v>
      </c>
      <c r="Y30" s="11">
        <v>0</v>
      </c>
      <c r="Z30" s="16" t="s">
        <v>170</v>
      </c>
      <c r="AA30" s="16">
        <v>0</v>
      </c>
      <c r="AB30" s="16" t="s">
        <v>170</v>
      </c>
      <c r="AC30" s="16">
        <v>0</v>
      </c>
      <c r="AD30" s="11">
        <v>3</v>
      </c>
      <c r="AE30" s="11">
        <v>100</v>
      </c>
      <c r="AF30" s="56">
        <v>10</v>
      </c>
      <c r="AG30" s="11">
        <v>0</v>
      </c>
      <c r="AH30" s="11">
        <v>0</v>
      </c>
      <c r="AI30" s="25" t="s">
        <v>693</v>
      </c>
      <c r="AJ30" s="25" t="s">
        <v>693</v>
      </c>
      <c r="AK30" s="25" t="s">
        <v>693</v>
      </c>
      <c r="AL30" s="11" t="s">
        <v>395</v>
      </c>
      <c r="AM30" s="11">
        <v>10013</v>
      </c>
      <c r="AN30" s="25">
        <v>0</v>
      </c>
      <c r="AO30" s="11">
        <v>0</v>
      </c>
      <c r="AP30" s="12" t="s">
        <v>7378</v>
      </c>
      <c r="AQ30" s="12" t="s">
        <v>7380</v>
      </c>
      <c r="AR30" s="15" t="s">
        <v>7381</v>
      </c>
    </row>
    <row r="31" spans="1:45" x14ac:dyDescent="0.15">
      <c r="A31" s="11">
        <v>1000</v>
      </c>
      <c r="B31" s="26" t="s">
        <v>4620</v>
      </c>
      <c r="C31" s="11">
        <v>1</v>
      </c>
      <c r="D31" s="11">
        <v>0</v>
      </c>
      <c r="E31" s="11">
        <v>1</v>
      </c>
      <c r="F31" s="11">
        <v>10000</v>
      </c>
      <c r="G31" s="11">
        <v>2</v>
      </c>
      <c r="H31" s="11">
        <v>1</v>
      </c>
      <c r="I31" s="11">
        <v>65535</v>
      </c>
      <c r="J31" s="11">
        <v>0</v>
      </c>
      <c r="K31" s="11">
        <v>1</v>
      </c>
      <c r="L31" s="11">
        <v>0</v>
      </c>
      <c r="M31" s="56">
        <v>0</v>
      </c>
      <c r="N31" s="56">
        <v>1</v>
      </c>
      <c r="O31" s="11">
        <v>0</v>
      </c>
      <c r="P31" s="11">
        <v>100</v>
      </c>
      <c r="Q31" s="11">
        <v>100</v>
      </c>
      <c r="R31" s="11">
        <v>1</v>
      </c>
      <c r="S31" s="11">
        <v>1</v>
      </c>
      <c r="T31" s="11">
        <v>1</v>
      </c>
      <c r="U31" s="11">
        <v>1</v>
      </c>
      <c r="V31" s="11">
        <v>0</v>
      </c>
      <c r="W31" s="11">
        <v>0</v>
      </c>
      <c r="X31" s="11">
        <v>0</v>
      </c>
      <c r="Y31" s="11">
        <v>0</v>
      </c>
      <c r="Z31" s="16" t="s">
        <v>170</v>
      </c>
      <c r="AA31" s="16">
        <v>1001</v>
      </c>
      <c r="AB31" s="16" t="s">
        <v>225</v>
      </c>
      <c r="AC31" s="16">
        <v>0</v>
      </c>
      <c r="AD31" s="11">
        <v>3</v>
      </c>
      <c r="AE31" s="11">
        <v>1</v>
      </c>
      <c r="AF31" s="56">
        <v>1</v>
      </c>
      <c r="AG31" s="11">
        <v>10</v>
      </c>
      <c r="AH31" s="11">
        <v>0</v>
      </c>
      <c r="AI31" s="25" t="s">
        <v>226</v>
      </c>
      <c r="AJ31" s="25" t="s">
        <v>226</v>
      </c>
      <c r="AK31" s="11" t="s">
        <v>3165</v>
      </c>
      <c r="AL31" s="9" t="s">
        <v>11</v>
      </c>
      <c r="AM31" s="11">
        <v>10007</v>
      </c>
      <c r="AN31" s="25">
        <v>11010</v>
      </c>
      <c r="AO31" s="11">
        <v>1</v>
      </c>
      <c r="AP31" s="12" t="s">
        <v>3160</v>
      </c>
    </row>
    <row r="32" spans="1:45" x14ac:dyDescent="0.15">
      <c r="A32" s="11">
        <v>1001</v>
      </c>
      <c r="B32" s="26" t="s">
        <v>4621</v>
      </c>
      <c r="C32" s="11">
        <v>1</v>
      </c>
      <c r="D32" s="11">
        <v>0</v>
      </c>
      <c r="E32" s="11">
        <v>1</v>
      </c>
      <c r="F32" s="11">
        <v>10000</v>
      </c>
      <c r="G32" s="11">
        <v>2</v>
      </c>
      <c r="H32" s="11">
        <v>31</v>
      </c>
      <c r="I32" s="11">
        <v>65535</v>
      </c>
      <c r="J32" s="11">
        <v>0</v>
      </c>
      <c r="K32" s="11">
        <v>1</v>
      </c>
      <c r="L32" s="11">
        <v>0</v>
      </c>
      <c r="M32" s="56">
        <v>0</v>
      </c>
      <c r="N32" s="56">
        <v>1</v>
      </c>
      <c r="O32" s="11">
        <v>0</v>
      </c>
      <c r="P32" s="11">
        <v>100</v>
      </c>
      <c r="Q32" s="11">
        <v>100</v>
      </c>
      <c r="R32" s="11">
        <v>1</v>
      </c>
      <c r="S32" s="11">
        <v>1</v>
      </c>
      <c r="T32" s="11">
        <v>1</v>
      </c>
      <c r="U32" s="11">
        <v>1</v>
      </c>
      <c r="V32" s="11">
        <v>0</v>
      </c>
      <c r="W32" s="11">
        <v>0</v>
      </c>
      <c r="X32" s="11">
        <v>0</v>
      </c>
      <c r="Y32" s="11">
        <v>0</v>
      </c>
      <c r="Z32" s="16" t="s">
        <v>170</v>
      </c>
      <c r="AA32" s="16">
        <v>1002</v>
      </c>
      <c r="AB32" s="16" t="s">
        <v>4</v>
      </c>
      <c r="AC32" s="16">
        <v>0</v>
      </c>
      <c r="AD32" s="11">
        <v>3</v>
      </c>
      <c r="AE32" s="11">
        <v>1</v>
      </c>
      <c r="AF32" s="56">
        <v>1</v>
      </c>
      <c r="AG32" s="11">
        <v>13</v>
      </c>
      <c r="AH32" s="11">
        <v>0</v>
      </c>
      <c r="AI32" s="25" t="s">
        <v>803</v>
      </c>
      <c r="AJ32" s="25" t="s">
        <v>803</v>
      </c>
      <c r="AK32" s="11" t="s">
        <v>3166</v>
      </c>
      <c r="AL32" s="9" t="s">
        <v>11</v>
      </c>
      <c r="AM32" s="11">
        <v>10007</v>
      </c>
      <c r="AN32" s="25">
        <v>11010</v>
      </c>
      <c r="AO32" s="11">
        <v>1</v>
      </c>
      <c r="AP32" s="12" t="s">
        <v>3160</v>
      </c>
    </row>
    <row r="33" spans="1:43" x14ac:dyDescent="0.15">
      <c r="A33" s="11">
        <v>1002</v>
      </c>
      <c r="B33" s="26" t="s">
        <v>4622</v>
      </c>
      <c r="C33" s="11">
        <v>1</v>
      </c>
      <c r="D33" s="11">
        <v>0</v>
      </c>
      <c r="E33" s="11">
        <v>1</v>
      </c>
      <c r="F33" s="11">
        <v>10000</v>
      </c>
      <c r="G33" s="11">
        <v>2</v>
      </c>
      <c r="H33" s="11">
        <v>61</v>
      </c>
      <c r="I33" s="11">
        <v>65535</v>
      </c>
      <c r="J33" s="11">
        <v>0</v>
      </c>
      <c r="K33" s="11">
        <v>1</v>
      </c>
      <c r="L33" s="11">
        <v>0</v>
      </c>
      <c r="M33" s="56">
        <v>0</v>
      </c>
      <c r="N33" s="56">
        <v>1</v>
      </c>
      <c r="O33" s="11">
        <v>0</v>
      </c>
      <c r="P33" s="11">
        <v>100</v>
      </c>
      <c r="Q33" s="11">
        <v>100</v>
      </c>
      <c r="R33" s="11">
        <v>1</v>
      </c>
      <c r="S33" s="11">
        <v>1</v>
      </c>
      <c r="T33" s="11">
        <v>1</v>
      </c>
      <c r="U33" s="11">
        <v>1</v>
      </c>
      <c r="V33" s="11">
        <v>0</v>
      </c>
      <c r="W33" s="11">
        <v>0</v>
      </c>
      <c r="X33" s="11">
        <v>0</v>
      </c>
      <c r="Y33" s="11">
        <v>0</v>
      </c>
      <c r="Z33" s="16" t="s">
        <v>170</v>
      </c>
      <c r="AA33" s="16">
        <v>1003</v>
      </c>
      <c r="AB33" s="16" t="s">
        <v>4</v>
      </c>
      <c r="AC33" s="16">
        <v>0</v>
      </c>
      <c r="AD33" s="11">
        <v>3</v>
      </c>
      <c r="AE33" s="11">
        <v>1</v>
      </c>
      <c r="AF33" s="56">
        <v>1</v>
      </c>
      <c r="AG33" s="11">
        <v>15</v>
      </c>
      <c r="AH33" s="11">
        <v>0</v>
      </c>
      <c r="AI33" s="25" t="s">
        <v>803</v>
      </c>
      <c r="AJ33" s="25" t="s">
        <v>803</v>
      </c>
      <c r="AK33" s="11" t="s">
        <v>3228</v>
      </c>
      <c r="AL33" s="9" t="s">
        <v>11</v>
      </c>
      <c r="AM33" s="11">
        <v>10007</v>
      </c>
      <c r="AN33" s="25">
        <v>11010</v>
      </c>
      <c r="AO33" s="11">
        <v>1</v>
      </c>
      <c r="AP33" s="12" t="s">
        <v>3160</v>
      </c>
    </row>
    <row r="34" spans="1:43" x14ac:dyDescent="0.15">
      <c r="A34" s="11">
        <v>1003</v>
      </c>
      <c r="B34" s="26" t="s">
        <v>4623</v>
      </c>
      <c r="C34" s="11">
        <v>1</v>
      </c>
      <c r="D34" s="11">
        <v>0</v>
      </c>
      <c r="E34" s="11">
        <v>1</v>
      </c>
      <c r="F34" s="11">
        <v>10000</v>
      </c>
      <c r="G34" s="11">
        <v>2</v>
      </c>
      <c r="H34" s="11">
        <v>91</v>
      </c>
      <c r="I34" s="11">
        <v>65535</v>
      </c>
      <c r="J34" s="11">
        <v>0</v>
      </c>
      <c r="K34" s="11">
        <v>1</v>
      </c>
      <c r="L34" s="11">
        <v>0</v>
      </c>
      <c r="M34" s="56">
        <v>0</v>
      </c>
      <c r="N34" s="56">
        <v>1</v>
      </c>
      <c r="O34" s="11">
        <v>0</v>
      </c>
      <c r="P34" s="11">
        <v>100</v>
      </c>
      <c r="Q34" s="11">
        <v>100</v>
      </c>
      <c r="R34" s="11">
        <v>1</v>
      </c>
      <c r="S34" s="11">
        <v>1</v>
      </c>
      <c r="T34" s="11">
        <v>1</v>
      </c>
      <c r="U34" s="11">
        <v>1</v>
      </c>
      <c r="V34" s="11">
        <v>0</v>
      </c>
      <c r="W34" s="11">
        <v>0</v>
      </c>
      <c r="X34" s="11">
        <v>0</v>
      </c>
      <c r="Y34" s="11">
        <v>0</v>
      </c>
      <c r="Z34" s="16" t="s">
        <v>170</v>
      </c>
      <c r="AA34" s="16">
        <v>1004</v>
      </c>
      <c r="AB34" s="16" t="s">
        <v>4</v>
      </c>
      <c r="AC34" s="16">
        <v>0</v>
      </c>
      <c r="AD34" s="11">
        <v>3</v>
      </c>
      <c r="AE34" s="11">
        <v>1</v>
      </c>
      <c r="AF34" s="56">
        <v>1</v>
      </c>
      <c r="AG34" s="11">
        <v>20</v>
      </c>
      <c r="AH34" s="11">
        <v>0</v>
      </c>
      <c r="AI34" s="25" t="s">
        <v>803</v>
      </c>
      <c r="AJ34" s="25" t="s">
        <v>803</v>
      </c>
      <c r="AK34" s="11" t="s">
        <v>3229</v>
      </c>
      <c r="AL34" s="9" t="s">
        <v>11</v>
      </c>
      <c r="AM34" s="11">
        <v>10007</v>
      </c>
      <c r="AN34" s="25">
        <v>11010</v>
      </c>
      <c r="AO34" s="11">
        <v>1</v>
      </c>
      <c r="AP34" s="12" t="s">
        <v>3160</v>
      </c>
    </row>
    <row r="35" spans="1:43" x14ac:dyDescent="0.15">
      <c r="A35" s="11">
        <v>1004</v>
      </c>
      <c r="B35" s="26" t="s">
        <v>4624</v>
      </c>
      <c r="C35" s="11">
        <v>1</v>
      </c>
      <c r="D35" s="11">
        <v>0</v>
      </c>
      <c r="E35" s="11">
        <v>1</v>
      </c>
      <c r="F35" s="11">
        <v>10000</v>
      </c>
      <c r="G35" s="11">
        <v>2</v>
      </c>
      <c r="H35" s="11">
        <v>121</v>
      </c>
      <c r="I35" s="11">
        <v>65535</v>
      </c>
      <c r="J35" s="11">
        <v>0</v>
      </c>
      <c r="K35" s="11">
        <v>1</v>
      </c>
      <c r="L35" s="11">
        <v>0</v>
      </c>
      <c r="M35" s="56">
        <v>0</v>
      </c>
      <c r="N35" s="56">
        <v>1</v>
      </c>
      <c r="O35" s="11">
        <v>0</v>
      </c>
      <c r="P35" s="11">
        <v>100</v>
      </c>
      <c r="Q35" s="11">
        <v>100</v>
      </c>
      <c r="R35" s="11">
        <v>1</v>
      </c>
      <c r="S35" s="11">
        <v>1</v>
      </c>
      <c r="T35" s="11">
        <v>1</v>
      </c>
      <c r="U35" s="11">
        <v>1</v>
      </c>
      <c r="V35" s="11">
        <v>0</v>
      </c>
      <c r="W35" s="11">
        <v>0</v>
      </c>
      <c r="X35" s="11">
        <v>0</v>
      </c>
      <c r="Y35" s="11">
        <v>0</v>
      </c>
      <c r="Z35" s="16" t="s">
        <v>170</v>
      </c>
      <c r="AA35" s="16">
        <v>1005</v>
      </c>
      <c r="AB35" s="16" t="s">
        <v>4</v>
      </c>
      <c r="AC35" s="16">
        <v>0</v>
      </c>
      <c r="AD35" s="11">
        <v>3</v>
      </c>
      <c r="AE35" s="11">
        <v>1</v>
      </c>
      <c r="AF35" s="56">
        <v>1</v>
      </c>
      <c r="AG35" s="11">
        <v>25</v>
      </c>
      <c r="AH35" s="11">
        <v>0</v>
      </c>
      <c r="AI35" s="25" t="s">
        <v>803</v>
      </c>
      <c r="AJ35" s="25" t="s">
        <v>803</v>
      </c>
      <c r="AK35" s="11" t="s">
        <v>3230</v>
      </c>
      <c r="AL35" s="9" t="s">
        <v>11</v>
      </c>
      <c r="AM35" s="11">
        <v>10007</v>
      </c>
      <c r="AN35" s="25">
        <v>11010</v>
      </c>
      <c r="AO35" s="11">
        <v>1</v>
      </c>
      <c r="AP35" s="12" t="s">
        <v>3160</v>
      </c>
    </row>
    <row r="36" spans="1:43" x14ac:dyDescent="0.15">
      <c r="A36" s="11">
        <v>1005</v>
      </c>
      <c r="B36" s="3" t="s">
        <v>39</v>
      </c>
      <c r="C36" s="11">
        <v>1</v>
      </c>
      <c r="D36" s="11">
        <v>0</v>
      </c>
      <c r="E36" s="11">
        <v>1</v>
      </c>
      <c r="F36" s="11">
        <v>10000</v>
      </c>
      <c r="G36" s="11">
        <v>2</v>
      </c>
      <c r="H36" s="11">
        <v>51</v>
      </c>
      <c r="I36" s="11">
        <v>65535</v>
      </c>
      <c r="J36" s="11">
        <v>0</v>
      </c>
      <c r="K36" s="11">
        <v>1</v>
      </c>
      <c r="L36" s="11">
        <v>0</v>
      </c>
      <c r="M36" s="56">
        <v>0</v>
      </c>
      <c r="N36" s="56">
        <v>1</v>
      </c>
      <c r="O36" s="11">
        <v>0</v>
      </c>
      <c r="P36" s="11">
        <v>100</v>
      </c>
      <c r="Q36" s="11">
        <v>100</v>
      </c>
      <c r="R36" s="11">
        <v>1</v>
      </c>
      <c r="S36" s="11">
        <v>1</v>
      </c>
      <c r="T36" s="11">
        <v>1</v>
      </c>
      <c r="U36" s="11">
        <v>1</v>
      </c>
      <c r="V36" s="11">
        <v>0</v>
      </c>
      <c r="W36" s="11">
        <v>0</v>
      </c>
      <c r="X36" s="11">
        <v>0</v>
      </c>
      <c r="Y36" s="11">
        <v>0</v>
      </c>
      <c r="Z36" s="16" t="s">
        <v>170</v>
      </c>
      <c r="AA36" s="16">
        <v>1006</v>
      </c>
      <c r="AB36" s="16" t="s">
        <v>4</v>
      </c>
      <c r="AC36" s="16">
        <v>0</v>
      </c>
      <c r="AD36" s="11">
        <v>3</v>
      </c>
      <c r="AE36" s="11">
        <v>1</v>
      </c>
      <c r="AF36" s="56">
        <v>1</v>
      </c>
      <c r="AG36" s="11">
        <v>37</v>
      </c>
      <c r="AH36" s="11">
        <v>0</v>
      </c>
      <c r="AI36" s="25" t="s">
        <v>803</v>
      </c>
      <c r="AJ36" s="25" t="s">
        <v>803</v>
      </c>
      <c r="AK36" s="11" t="s">
        <v>3231</v>
      </c>
      <c r="AL36" s="9" t="s">
        <v>11</v>
      </c>
      <c r="AM36" s="11">
        <v>10007</v>
      </c>
      <c r="AN36" s="25">
        <v>11010</v>
      </c>
      <c r="AO36" s="11">
        <v>1</v>
      </c>
      <c r="AP36" s="12" t="s">
        <v>3160</v>
      </c>
    </row>
    <row r="37" spans="1:43" x14ac:dyDescent="0.15">
      <c r="A37" s="11">
        <v>1006</v>
      </c>
      <c r="B37" s="3" t="s">
        <v>40</v>
      </c>
      <c r="C37" s="11">
        <v>1</v>
      </c>
      <c r="D37" s="11">
        <v>0</v>
      </c>
      <c r="E37" s="11">
        <v>1</v>
      </c>
      <c r="F37" s="11">
        <v>10000</v>
      </c>
      <c r="G37" s="11">
        <v>2</v>
      </c>
      <c r="H37" s="11">
        <v>61</v>
      </c>
      <c r="I37" s="11">
        <v>65535</v>
      </c>
      <c r="J37" s="11">
        <v>0</v>
      </c>
      <c r="K37" s="11">
        <v>1</v>
      </c>
      <c r="L37" s="11">
        <v>0</v>
      </c>
      <c r="M37" s="56">
        <v>0</v>
      </c>
      <c r="N37" s="56">
        <v>1</v>
      </c>
      <c r="O37" s="11">
        <v>0</v>
      </c>
      <c r="P37" s="11">
        <v>100</v>
      </c>
      <c r="Q37" s="11">
        <v>100</v>
      </c>
      <c r="R37" s="11">
        <v>1</v>
      </c>
      <c r="S37" s="11">
        <v>1</v>
      </c>
      <c r="T37" s="11">
        <v>1</v>
      </c>
      <c r="U37" s="11">
        <v>1</v>
      </c>
      <c r="V37" s="11">
        <v>0</v>
      </c>
      <c r="W37" s="11">
        <v>0</v>
      </c>
      <c r="X37" s="11">
        <v>0</v>
      </c>
      <c r="Y37" s="11">
        <v>0</v>
      </c>
      <c r="Z37" s="16" t="s">
        <v>170</v>
      </c>
      <c r="AA37" s="16">
        <v>1007</v>
      </c>
      <c r="AB37" s="16" t="s">
        <v>4</v>
      </c>
      <c r="AC37" s="16">
        <v>0</v>
      </c>
      <c r="AD37" s="11">
        <v>3</v>
      </c>
      <c r="AE37" s="11">
        <v>1</v>
      </c>
      <c r="AF37" s="56">
        <v>1</v>
      </c>
      <c r="AG37" s="11">
        <v>50</v>
      </c>
      <c r="AH37" s="11">
        <v>0</v>
      </c>
      <c r="AI37" s="25" t="s">
        <v>803</v>
      </c>
      <c r="AJ37" s="25" t="s">
        <v>803</v>
      </c>
      <c r="AK37" s="11" t="s">
        <v>4307</v>
      </c>
      <c r="AL37" s="9" t="s">
        <v>11</v>
      </c>
      <c r="AM37" s="11">
        <v>10007</v>
      </c>
      <c r="AN37" s="25">
        <v>11010</v>
      </c>
      <c r="AO37" s="11">
        <v>1</v>
      </c>
      <c r="AP37" s="12" t="s">
        <v>3160</v>
      </c>
    </row>
    <row r="38" spans="1:43" x14ac:dyDescent="0.15">
      <c r="A38" s="11">
        <v>1007</v>
      </c>
      <c r="B38" s="14" t="s">
        <v>1400</v>
      </c>
      <c r="C38" s="11">
        <v>1</v>
      </c>
      <c r="D38" s="11">
        <v>0</v>
      </c>
      <c r="E38" s="11">
        <v>1</v>
      </c>
      <c r="F38" s="11">
        <v>10000</v>
      </c>
      <c r="G38" s="11">
        <v>2</v>
      </c>
      <c r="H38" s="11">
        <v>71</v>
      </c>
      <c r="I38" s="11">
        <v>65535</v>
      </c>
      <c r="J38" s="11">
        <v>0</v>
      </c>
      <c r="K38" s="11">
        <v>1</v>
      </c>
      <c r="L38" s="11">
        <v>0</v>
      </c>
      <c r="M38" s="56">
        <v>0</v>
      </c>
      <c r="N38" s="56">
        <v>1</v>
      </c>
      <c r="O38" s="11">
        <v>0</v>
      </c>
      <c r="P38" s="11">
        <v>100</v>
      </c>
      <c r="Q38" s="11">
        <v>100</v>
      </c>
      <c r="R38" s="11">
        <v>1</v>
      </c>
      <c r="S38" s="11">
        <v>1</v>
      </c>
      <c r="T38" s="11">
        <v>1</v>
      </c>
      <c r="U38" s="11">
        <v>1</v>
      </c>
      <c r="V38" s="11">
        <v>0</v>
      </c>
      <c r="W38" s="11">
        <v>0</v>
      </c>
      <c r="X38" s="11">
        <v>0</v>
      </c>
      <c r="Y38" s="11">
        <v>0</v>
      </c>
      <c r="Z38" s="16" t="s">
        <v>170</v>
      </c>
      <c r="AA38" s="16">
        <v>1008</v>
      </c>
      <c r="AB38" s="16" t="s">
        <v>4</v>
      </c>
      <c r="AC38" s="16">
        <v>0</v>
      </c>
      <c r="AD38" s="11">
        <v>3</v>
      </c>
      <c r="AE38" s="11">
        <v>1</v>
      </c>
      <c r="AF38" s="56">
        <v>1</v>
      </c>
      <c r="AG38" s="11">
        <v>75</v>
      </c>
      <c r="AH38" s="11">
        <v>0</v>
      </c>
      <c r="AI38" s="25" t="s">
        <v>803</v>
      </c>
      <c r="AJ38" s="25" t="s">
        <v>803</v>
      </c>
      <c r="AK38" s="11" t="s">
        <v>888</v>
      </c>
      <c r="AL38" s="9" t="s">
        <v>11</v>
      </c>
      <c r="AM38" s="11">
        <v>10007</v>
      </c>
      <c r="AN38" s="25">
        <v>11010</v>
      </c>
      <c r="AO38" s="11">
        <v>1</v>
      </c>
      <c r="AP38" s="12" t="s">
        <v>3160</v>
      </c>
    </row>
    <row r="39" spans="1:43" x14ac:dyDescent="0.15">
      <c r="A39" s="11">
        <v>1008</v>
      </c>
      <c r="B39" s="14" t="s">
        <v>1401</v>
      </c>
      <c r="C39" s="11">
        <v>1</v>
      </c>
      <c r="D39" s="11">
        <v>0</v>
      </c>
      <c r="E39" s="11">
        <v>1</v>
      </c>
      <c r="F39" s="11">
        <v>10000</v>
      </c>
      <c r="G39" s="11">
        <v>2</v>
      </c>
      <c r="H39" s="11">
        <v>81</v>
      </c>
      <c r="I39" s="11">
        <v>65535</v>
      </c>
      <c r="J39" s="11">
        <v>0</v>
      </c>
      <c r="K39" s="11">
        <v>1</v>
      </c>
      <c r="L39" s="11">
        <v>0</v>
      </c>
      <c r="M39" s="56">
        <v>0</v>
      </c>
      <c r="N39" s="56">
        <v>1</v>
      </c>
      <c r="O39" s="11">
        <v>0</v>
      </c>
      <c r="P39" s="11">
        <v>100</v>
      </c>
      <c r="Q39" s="11">
        <v>100</v>
      </c>
      <c r="R39" s="11">
        <v>1</v>
      </c>
      <c r="S39" s="11">
        <v>1</v>
      </c>
      <c r="T39" s="11">
        <v>1</v>
      </c>
      <c r="U39" s="11">
        <v>1</v>
      </c>
      <c r="V39" s="11">
        <v>0</v>
      </c>
      <c r="W39" s="11">
        <v>0</v>
      </c>
      <c r="X39" s="11">
        <v>0</v>
      </c>
      <c r="Y39" s="11">
        <v>0</v>
      </c>
      <c r="Z39" s="16" t="s">
        <v>170</v>
      </c>
      <c r="AA39" s="16">
        <v>1009</v>
      </c>
      <c r="AB39" s="16" t="s">
        <v>4</v>
      </c>
      <c r="AC39" s="16">
        <v>0</v>
      </c>
      <c r="AD39" s="11">
        <v>3</v>
      </c>
      <c r="AE39" s="11">
        <v>1</v>
      </c>
      <c r="AF39" s="56">
        <v>1</v>
      </c>
      <c r="AG39" s="11">
        <v>100</v>
      </c>
      <c r="AH39" s="11">
        <v>0</v>
      </c>
      <c r="AI39" s="25" t="s">
        <v>803</v>
      </c>
      <c r="AJ39" s="25" t="s">
        <v>803</v>
      </c>
      <c r="AK39" s="11" t="s">
        <v>889</v>
      </c>
      <c r="AL39" s="9" t="s">
        <v>11</v>
      </c>
      <c r="AM39" s="11">
        <v>10007</v>
      </c>
      <c r="AN39" s="25">
        <v>11010</v>
      </c>
      <c r="AO39" s="11">
        <v>1</v>
      </c>
      <c r="AP39" s="12" t="s">
        <v>3160</v>
      </c>
    </row>
    <row r="40" spans="1:43" x14ac:dyDescent="0.15">
      <c r="A40" s="11">
        <v>1009</v>
      </c>
      <c r="B40" s="14" t="s">
        <v>1402</v>
      </c>
      <c r="C40" s="11">
        <v>1</v>
      </c>
      <c r="D40" s="11">
        <v>0</v>
      </c>
      <c r="E40" s="11">
        <v>1</v>
      </c>
      <c r="F40" s="11">
        <v>10000</v>
      </c>
      <c r="G40" s="11">
        <v>2</v>
      </c>
      <c r="H40" s="11">
        <v>91</v>
      </c>
      <c r="I40" s="11">
        <v>65535</v>
      </c>
      <c r="J40" s="11">
        <v>0</v>
      </c>
      <c r="K40" s="11">
        <v>1</v>
      </c>
      <c r="L40" s="11">
        <v>0</v>
      </c>
      <c r="M40" s="56">
        <v>0</v>
      </c>
      <c r="N40" s="56">
        <v>1</v>
      </c>
      <c r="O40" s="11">
        <v>0</v>
      </c>
      <c r="P40" s="11">
        <v>100</v>
      </c>
      <c r="Q40" s="11">
        <v>100</v>
      </c>
      <c r="R40" s="11">
        <v>1</v>
      </c>
      <c r="S40" s="11">
        <v>1</v>
      </c>
      <c r="T40" s="11">
        <v>1</v>
      </c>
      <c r="U40" s="11">
        <v>1</v>
      </c>
      <c r="V40" s="11">
        <v>0</v>
      </c>
      <c r="W40" s="11">
        <v>0</v>
      </c>
      <c r="X40" s="11">
        <v>0</v>
      </c>
      <c r="Y40" s="11">
        <v>0</v>
      </c>
      <c r="Z40" s="16" t="s">
        <v>170</v>
      </c>
      <c r="AA40" s="16">
        <v>1010</v>
      </c>
      <c r="AB40" s="16" t="s">
        <v>4</v>
      </c>
      <c r="AC40" s="16">
        <v>0</v>
      </c>
      <c r="AD40" s="11">
        <v>3</v>
      </c>
      <c r="AE40" s="11">
        <v>1</v>
      </c>
      <c r="AF40" s="56">
        <v>1</v>
      </c>
      <c r="AG40" s="11">
        <v>125</v>
      </c>
      <c r="AH40" s="11">
        <v>0</v>
      </c>
      <c r="AI40" s="25" t="s">
        <v>803</v>
      </c>
      <c r="AJ40" s="25" t="s">
        <v>803</v>
      </c>
      <c r="AK40" s="11" t="s">
        <v>890</v>
      </c>
      <c r="AL40" s="9" t="s">
        <v>11</v>
      </c>
      <c r="AM40" s="11">
        <v>10007</v>
      </c>
      <c r="AN40" s="25">
        <v>11010</v>
      </c>
      <c r="AO40" s="11">
        <v>1</v>
      </c>
      <c r="AP40" s="12" t="s">
        <v>3160</v>
      </c>
    </row>
    <row r="41" spans="1:43" x14ac:dyDescent="0.15">
      <c r="A41" s="11">
        <v>1010</v>
      </c>
      <c r="B41" s="14" t="s">
        <v>2816</v>
      </c>
      <c r="C41" s="11">
        <v>1</v>
      </c>
      <c r="D41" s="11">
        <v>0</v>
      </c>
      <c r="E41" s="11">
        <v>1</v>
      </c>
      <c r="F41" s="11">
        <v>10000</v>
      </c>
      <c r="G41" s="11">
        <v>2</v>
      </c>
      <c r="H41" s="11">
        <v>101</v>
      </c>
      <c r="I41" s="11">
        <v>65535</v>
      </c>
      <c r="J41" s="11">
        <v>0</v>
      </c>
      <c r="K41" s="11">
        <v>1</v>
      </c>
      <c r="L41" s="11">
        <v>0</v>
      </c>
      <c r="M41" s="56">
        <v>0</v>
      </c>
      <c r="N41" s="56">
        <v>1</v>
      </c>
      <c r="O41" s="11">
        <v>0</v>
      </c>
      <c r="P41" s="11">
        <v>100</v>
      </c>
      <c r="Q41" s="11">
        <v>100</v>
      </c>
      <c r="R41" s="11">
        <v>1</v>
      </c>
      <c r="S41" s="11">
        <v>1</v>
      </c>
      <c r="T41" s="11">
        <v>1</v>
      </c>
      <c r="U41" s="11">
        <v>1</v>
      </c>
      <c r="V41" s="11">
        <v>0</v>
      </c>
      <c r="W41" s="11">
        <v>0</v>
      </c>
      <c r="X41" s="11">
        <v>0</v>
      </c>
      <c r="Y41" s="11">
        <v>0</v>
      </c>
      <c r="Z41" s="16" t="s">
        <v>170</v>
      </c>
      <c r="AA41" s="16">
        <v>1011</v>
      </c>
      <c r="AB41" s="16" t="s">
        <v>4</v>
      </c>
      <c r="AC41" s="16">
        <v>0</v>
      </c>
      <c r="AD41" s="11">
        <v>3</v>
      </c>
      <c r="AE41" s="11">
        <v>1</v>
      </c>
      <c r="AF41" s="56">
        <v>1</v>
      </c>
      <c r="AG41" s="11">
        <v>150</v>
      </c>
      <c r="AH41" s="11">
        <v>0</v>
      </c>
      <c r="AI41" s="25" t="s">
        <v>803</v>
      </c>
      <c r="AJ41" s="25" t="s">
        <v>803</v>
      </c>
      <c r="AK41" s="11" t="s">
        <v>2810</v>
      </c>
      <c r="AL41" s="9" t="s">
        <v>11</v>
      </c>
      <c r="AM41" s="11">
        <v>10007</v>
      </c>
      <c r="AN41" s="25">
        <v>11010</v>
      </c>
      <c r="AO41" s="11">
        <v>1</v>
      </c>
      <c r="AP41" s="12" t="s">
        <v>3160</v>
      </c>
    </row>
    <row r="42" spans="1:43" x14ac:dyDescent="0.15">
      <c r="A42" s="11">
        <v>1011</v>
      </c>
      <c r="B42" s="14" t="s">
        <v>2731</v>
      </c>
      <c r="C42" s="11">
        <v>1</v>
      </c>
      <c r="D42" s="11">
        <v>0</v>
      </c>
      <c r="E42" s="11">
        <v>1</v>
      </c>
      <c r="F42" s="11">
        <v>10000</v>
      </c>
      <c r="G42" s="11">
        <v>2</v>
      </c>
      <c r="H42" s="11">
        <v>111</v>
      </c>
      <c r="I42" s="11">
        <v>65535</v>
      </c>
      <c r="J42" s="11">
        <v>0</v>
      </c>
      <c r="K42" s="11">
        <v>1</v>
      </c>
      <c r="L42" s="11">
        <v>0</v>
      </c>
      <c r="M42" s="56">
        <v>0</v>
      </c>
      <c r="N42" s="56">
        <v>1</v>
      </c>
      <c r="O42" s="11">
        <v>0</v>
      </c>
      <c r="P42" s="11">
        <v>100</v>
      </c>
      <c r="Q42" s="11">
        <v>100</v>
      </c>
      <c r="R42" s="11">
        <v>1</v>
      </c>
      <c r="S42" s="11">
        <v>1</v>
      </c>
      <c r="T42" s="11">
        <v>1</v>
      </c>
      <c r="U42" s="11">
        <v>1</v>
      </c>
      <c r="V42" s="11">
        <v>0</v>
      </c>
      <c r="W42" s="11">
        <v>0</v>
      </c>
      <c r="X42" s="11">
        <v>0</v>
      </c>
      <c r="Y42" s="11">
        <v>0</v>
      </c>
      <c r="Z42" s="16" t="s">
        <v>170</v>
      </c>
      <c r="AA42" s="16">
        <v>1012</v>
      </c>
      <c r="AB42" s="16" t="s">
        <v>4</v>
      </c>
      <c r="AC42" s="16">
        <v>0</v>
      </c>
      <c r="AD42" s="11">
        <v>3</v>
      </c>
      <c r="AE42" s="11">
        <v>1</v>
      </c>
      <c r="AF42" s="56">
        <v>1</v>
      </c>
      <c r="AG42" s="11">
        <v>175</v>
      </c>
      <c r="AH42" s="11">
        <v>0</v>
      </c>
      <c r="AI42" s="25" t="s">
        <v>8</v>
      </c>
      <c r="AJ42" s="25" t="s">
        <v>8</v>
      </c>
      <c r="AK42" s="11" t="s">
        <v>87</v>
      </c>
      <c r="AL42" s="9" t="s">
        <v>11</v>
      </c>
      <c r="AM42" s="11">
        <v>10007</v>
      </c>
      <c r="AN42" s="25">
        <v>11010</v>
      </c>
      <c r="AO42" s="11">
        <v>1</v>
      </c>
      <c r="AP42" s="12" t="s">
        <v>3160</v>
      </c>
    </row>
    <row r="43" spans="1:43" x14ac:dyDescent="0.15">
      <c r="A43" s="11">
        <v>1012</v>
      </c>
      <c r="B43" s="14" t="s">
        <v>2732</v>
      </c>
      <c r="C43" s="11">
        <v>1</v>
      </c>
      <c r="D43" s="11">
        <v>0</v>
      </c>
      <c r="E43" s="11">
        <v>1</v>
      </c>
      <c r="F43" s="11">
        <v>10000</v>
      </c>
      <c r="G43" s="11">
        <v>2</v>
      </c>
      <c r="H43" s="11">
        <v>121</v>
      </c>
      <c r="I43" s="11">
        <v>65535</v>
      </c>
      <c r="J43" s="11">
        <v>0</v>
      </c>
      <c r="K43" s="11">
        <v>1</v>
      </c>
      <c r="L43" s="11">
        <v>0</v>
      </c>
      <c r="M43" s="56">
        <v>0</v>
      </c>
      <c r="N43" s="56">
        <v>1</v>
      </c>
      <c r="O43" s="11">
        <v>0</v>
      </c>
      <c r="P43" s="11">
        <v>100</v>
      </c>
      <c r="Q43" s="11">
        <v>100</v>
      </c>
      <c r="R43" s="11">
        <v>1</v>
      </c>
      <c r="S43" s="11">
        <v>1</v>
      </c>
      <c r="T43" s="11">
        <v>1</v>
      </c>
      <c r="U43" s="11">
        <v>1</v>
      </c>
      <c r="V43" s="11">
        <v>0</v>
      </c>
      <c r="W43" s="11">
        <v>0</v>
      </c>
      <c r="X43" s="11">
        <v>0</v>
      </c>
      <c r="Y43" s="11">
        <v>0</v>
      </c>
      <c r="Z43" s="16" t="s">
        <v>170</v>
      </c>
      <c r="AA43" s="16">
        <v>1013</v>
      </c>
      <c r="AB43" s="16" t="s">
        <v>4</v>
      </c>
      <c r="AC43" s="16">
        <v>0</v>
      </c>
      <c r="AD43" s="11">
        <v>3</v>
      </c>
      <c r="AE43" s="11">
        <v>1</v>
      </c>
      <c r="AF43" s="56">
        <v>1</v>
      </c>
      <c r="AG43" s="11">
        <v>200</v>
      </c>
      <c r="AH43" s="11">
        <v>0</v>
      </c>
      <c r="AI43" s="25" t="s">
        <v>8</v>
      </c>
      <c r="AJ43" s="25" t="s">
        <v>8</v>
      </c>
      <c r="AK43" s="11" t="s">
        <v>87</v>
      </c>
      <c r="AL43" s="9" t="s">
        <v>11</v>
      </c>
      <c r="AM43" s="11">
        <v>10007</v>
      </c>
      <c r="AN43" s="25">
        <v>11010</v>
      </c>
      <c r="AO43" s="11">
        <v>1</v>
      </c>
      <c r="AP43" s="12" t="s">
        <v>3160</v>
      </c>
    </row>
    <row r="44" spans="1:43" x14ac:dyDescent="0.15">
      <c r="A44" s="11">
        <v>1013</v>
      </c>
      <c r="B44" s="14" t="s">
        <v>2733</v>
      </c>
      <c r="C44" s="11">
        <v>1</v>
      </c>
      <c r="D44" s="11">
        <v>0</v>
      </c>
      <c r="E44" s="11">
        <v>1</v>
      </c>
      <c r="F44" s="11">
        <v>10000</v>
      </c>
      <c r="G44" s="11">
        <v>2</v>
      </c>
      <c r="H44" s="11">
        <v>131</v>
      </c>
      <c r="I44" s="11">
        <v>65535</v>
      </c>
      <c r="J44" s="11">
        <v>0</v>
      </c>
      <c r="K44" s="11">
        <v>1</v>
      </c>
      <c r="L44" s="11">
        <v>0</v>
      </c>
      <c r="M44" s="56">
        <v>0</v>
      </c>
      <c r="N44" s="56">
        <v>1</v>
      </c>
      <c r="O44" s="11">
        <v>0</v>
      </c>
      <c r="P44" s="11">
        <v>100</v>
      </c>
      <c r="Q44" s="11">
        <v>100</v>
      </c>
      <c r="R44" s="11">
        <v>1</v>
      </c>
      <c r="S44" s="11">
        <v>1</v>
      </c>
      <c r="T44" s="11">
        <v>1</v>
      </c>
      <c r="U44" s="11">
        <v>1</v>
      </c>
      <c r="V44" s="11">
        <v>0</v>
      </c>
      <c r="W44" s="11">
        <v>0</v>
      </c>
      <c r="X44" s="11">
        <v>0</v>
      </c>
      <c r="Y44" s="11">
        <v>0</v>
      </c>
      <c r="Z44" s="16" t="s">
        <v>170</v>
      </c>
      <c r="AA44" s="16">
        <v>1014</v>
      </c>
      <c r="AB44" s="16" t="s">
        <v>4</v>
      </c>
      <c r="AC44" s="16">
        <v>0</v>
      </c>
      <c r="AD44" s="11">
        <v>3</v>
      </c>
      <c r="AE44" s="11">
        <v>1</v>
      </c>
      <c r="AF44" s="56">
        <v>1</v>
      </c>
      <c r="AG44" s="11">
        <v>225</v>
      </c>
      <c r="AH44" s="11">
        <v>0</v>
      </c>
      <c r="AI44" s="25" t="s">
        <v>8</v>
      </c>
      <c r="AJ44" s="25" t="s">
        <v>8</v>
      </c>
      <c r="AK44" s="11" t="s">
        <v>87</v>
      </c>
      <c r="AL44" s="9" t="s">
        <v>11</v>
      </c>
      <c r="AM44" s="11">
        <v>10007</v>
      </c>
      <c r="AN44" s="25">
        <v>11010</v>
      </c>
      <c r="AO44" s="11">
        <v>1</v>
      </c>
      <c r="AP44" s="12" t="s">
        <v>3160</v>
      </c>
    </row>
    <row r="45" spans="1:43" x14ac:dyDescent="0.15">
      <c r="A45" s="11">
        <v>1014</v>
      </c>
      <c r="B45" s="14" t="s">
        <v>2734</v>
      </c>
      <c r="C45" s="11">
        <v>1</v>
      </c>
      <c r="D45" s="11">
        <v>0</v>
      </c>
      <c r="E45" s="11">
        <v>1</v>
      </c>
      <c r="F45" s="11">
        <v>10000</v>
      </c>
      <c r="G45" s="11">
        <v>2</v>
      </c>
      <c r="H45" s="11">
        <v>141</v>
      </c>
      <c r="I45" s="11">
        <v>65535</v>
      </c>
      <c r="J45" s="11">
        <v>0</v>
      </c>
      <c r="K45" s="11">
        <v>1</v>
      </c>
      <c r="L45" s="11">
        <v>0</v>
      </c>
      <c r="M45" s="56">
        <v>0</v>
      </c>
      <c r="N45" s="56">
        <v>1</v>
      </c>
      <c r="O45" s="11">
        <v>0</v>
      </c>
      <c r="P45" s="11">
        <v>100</v>
      </c>
      <c r="Q45" s="11">
        <v>100</v>
      </c>
      <c r="R45" s="11">
        <v>1</v>
      </c>
      <c r="S45" s="11">
        <v>1</v>
      </c>
      <c r="T45" s="11">
        <v>1</v>
      </c>
      <c r="U45" s="11">
        <v>1</v>
      </c>
      <c r="V45" s="11">
        <v>0</v>
      </c>
      <c r="W45" s="11">
        <v>0</v>
      </c>
      <c r="X45" s="11">
        <v>0</v>
      </c>
      <c r="Y45" s="11">
        <v>0</v>
      </c>
      <c r="Z45" s="16" t="s">
        <v>170</v>
      </c>
      <c r="AA45" s="16">
        <v>0</v>
      </c>
      <c r="AB45" s="16" t="s">
        <v>4</v>
      </c>
      <c r="AC45" s="16">
        <v>0</v>
      </c>
      <c r="AD45" s="11">
        <v>3</v>
      </c>
      <c r="AE45" s="11">
        <v>1</v>
      </c>
      <c r="AF45" s="56">
        <v>1</v>
      </c>
      <c r="AG45" s="11">
        <v>250</v>
      </c>
      <c r="AH45" s="11">
        <v>0</v>
      </c>
      <c r="AI45" s="25" t="s">
        <v>8</v>
      </c>
      <c r="AJ45" s="25" t="s">
        <v>8</v>
      </c>
      <c r="AK45" s="11" t="s">
        <v>87</v>
      </c>
      <c r="AL45" s="9" t="s">
        <v>11</v>
      </c>
      <c r="AM45" s="11">
        <v>10007</v>
      </c>
      <c r="AN45" s="25">
        <v>11010</v>
      </c>
      <c r="AO45" s="11">
        <v>1</v>
      </c>
      <c r="AP45" s="12" t="s">
        <v>3160</v>
      </c>
    </row>
    <row r="46" spans="1:43" x14ac:dyDescent="0.15">
      <c r="A46" s="11">
        <v>1104</v>
      </c>
      <c r="B46" s="26" t="s">
        <v>3827</v>
      </c>
      <c r="C46" s="11">
        <v>1</v>
      </c>
      <c r="D46" s="11">
        <v>0</v>
      </c>
      <c r="E46" s="11">
        <v>1</v>
      </c>
      <c r="F46" s="11">
        <v>10000</v>
      </c>
      <c r="G46" s="11">
        <v>2</v>
      </c>
      <c r="H46" s="11">
        <v>41</v>
      </c>
      <c r="I46" s="11">
        <v>65535</v>
      </c>
      <c r="J46" s="11">
        <v>0</v>
      </c>
      <c r="K46" s="11">
        <v>1</v>
      </c>
      <c r="L46" s="11">
        <v>0</v>
      </c>
      <c r="M46" s="56">
        <v>0</v>
      </c>
      <c r="N46" s="56">
        <v>1</v>
      </c>
      <c r="O46" s="11">
        <v>0</v>
      </c>
      <c r="P46" s="11">
        <v>100</v>
      </c>
      <c r="Q46" s="11">
        <v>100</v>
      </c>
      <c r="R46" s="11">
        <v>1</v>
      </c>
      <c r="S46" s="11">
        <v>1</v>
      </c>
      <c r="T46" s="11">
        <v>1</v>
      </c>
      <c r="U46" s="11">
        <v>1</v>
      </c>
      <c r="V46" s="11">
        <v>0</v>
      </c>
      <c r="W46" s="11">
        <v>0</v>
      </c>
      <c r="X46" s="11">
        <v>0</v>
      </c>
      <c r="Y46" s="11">
        <v>0</v>
      </c>
      <c r="Z46" s="16" t="s">
        <v>170</v>
      </c>
      <c r="AA46" s="16">
        <v>0</v>
      </c>
      <c r="AB46" s="16" t="s">
        <v>4</v>
      </c>
      <c r="AC46" s="16">
        <v>0</v>
      </c>
      <c r="AD46" s="11">
        <v>3</v>
      </c>
      <c r="AE46" s="11">
        <v>1</v>
      </c>
      <c r="AF46" s="56">
        <v>1</v>
      </c>
      <c r="AG46" s="11">
        <v>25</v>
      </c>
      <c r="AH46" s="11">
        <v>0</v>
      </c>
      <c r="AI46" s="25" t="s">
        <v>8</v>
      </c>
      <c r="AJ46" s="25" t="s">
        <v>8</v>
      </c>
      <c r="AK46" s="11" t="s">
        <v>89</v>
      </c>
      <c r="AL46" s="9" t="s">
        <v>11</v>
      </c>
      <c r="AM46" s="11">
        <v>10007</v>
      </c>
      <c r="AN46" s="25">
        <v>11010</v>
      </c>
      <c r="AO46" s="11">
        <v>1</v>
      </c>
      <c r="AP46" s="12" t="s">
        <v>3161</v>
      </c>
    </row>
    <row r="47" spans="1:43" x14ac:dyDescent="0.15">
      <c r="A47" s="11">
        <v>1105</v>
      </c>
      <c r="B47" s="26" t="s">
        <v>3828</v>
      </c>
      <c r="C47" s="11">
        <v>1</v>
      </c>
      <c r="D47" s="11">
        <v>0</v>
      </c>
      <c r="E47" s="11">
        <v>1</v>
      </c>
      <c r="F47" s="11">
        <v>10000</v>
      </c>
      <c r="G47" s="11">
        <v>2</v>
      </c>
      <c r="H47" s="11">
        <v>51</v>
      </c>
      <c r="I47" s="11">
        <v>65535</v>
      </c>
      <c r="J47" s="11">
        <v>0</v>
      </c>
      <c r="K47" s="11">
        <v>1</v>
      </c>
      <c r="L47" s="11">
        <v>0</v>
      </c>
      <c r="M47" s="56">
        <v>0</v>
      </c>
      <c r="N47" s="56">
        <v>1</v>
      </c>
      <c r="O47" s="11">
        <v>0</v>
      </c>
      <c r="P47" s="11">
        <v>100</v>
      </c>
      <c r="Q47" s="11">
        <v>100</v>
      </c>
      <c r="R47" s="11">
        <v>1</v>
      </c>
      <c r="S47" s="11">
        <v>1</v>
      </c>
      <c r="T47" s="11">
        <v>1</v>
      </c>
      <c r="U47" s="11">
        <v>1</v>
      </c>
      <c r="V47" s="11">
        <v>0</v>
      </c>
      <c r="W47" s="11">
        <v>0</v>
      </c>
      <c r="X47" s="11">
        <v>0</v>
      </c>
      <c r="Y47" s="11">
        <v>0</v>
      </c>
      <c r="Z47" s="16" t="s">
        <v>170</v>
      </c>
      <c r="AA47" s="16">
        <v>1006</v>
      </c>
      <c r="AB47" s="16" t="s">
        <v>4</v>
      </c>
      <c r="AC47" s="16">
        <v>0</v>
      </c>
      <c r="AD47" s="11">
        <v>3</v>
      </c>
      <c r="AE47" s="11">
        <v>1</v>
      </c>
      <c r="AF47" s="56">
        <v>1</v>
      </c>
      <c r="AG47" s="11">
        <v>37</v>
      </c>
      <c r="AH47" s="11">
        <v>0</v>
      </c>
      <c r="AI47" s="25" t="s">
        <v>8</v>
      </c>
      <c r="AJ47" s="25" t="s">
        <v>8</v>
      </c>
      <c r="AK47" s="11" t="s">
        <v>89</v>
      </c>
      <c r="AL47" s="9" t="s">
        <v>11</v>
      </c>
      <c r="AM47" s="11">
        <v>10007</v>
      </c>
      <c r="AN47" s="25">
        <v>11010</v>
      </c>
      <c r="AO47" s="11">
        <v>1</v>
      </c>
      <c r="AP47" s="12" t="s">
        <v>3161</v>
      </c>
    </row>
    <row r="48" spans="1:43" x14ac:dyDescent="0.15">
      <c r="A48" s="11">
        <v>1106</v>
      </c>
      <c r="B48" s="26" t="s">
        <v>3829</v>
      </c>
      <c r="C48" s="11">
        <v>1</v>
      </c>
      <c r="D48" s="11">
        <v>0</v>
      </c>
      <c r="E48" s="11">
        <v>1</v>
      </c>
      <c r="F48" s="11">
        <v>10000</v>
      </c>
      <c r="G48" s="11">
        <v>2</v>
      </c>
      <c r="H48" s="11">
        <v>61</v>
      </c>
      <c r="I48" s="11">
        <v>65535</v>
      </c>
      <c r="J48" s="11">
        <v>0</v>
      </c>
      <c r="K48" s="11">
        <v>1</v>
      </c>
      <c r="L48" s="11">
        <v>0</v>
      </c>
      <c r="M48" s="56">
        <v>0</v>
      </c>
      <c r="N48" s="56">
        <v>1</v>
      </c>
      <c r="O48" s="11">
        <v>0</v>
      </c>
      <c r="P48" s="11">
        <v>100</v>
      </c>
      <c r="Q48" s="11">
        <v>100</v>
      </c>
      <c r="R48" s="11">
        <v>1</v>
      </c>
      <c r="S48" s="11">
        <v>1</v>
      </c>
      <c r="T48" s="11">
        <v>1</v>
      </c>
      <c r="U48" s="11">
        <v>1</v>
      </c>
      <c r="V48" s="11">
        <v>0</v>
      </c>
      <c r="W48" s="11">
        <v>0</v>
      </c>
      <c r="X48" s="11">
        <v>0</v>
      </c>
      <c r="Y48" s="11">
        <v>0</v>
      </c>
      <c r="Z48" s="16" t="s">
        <v>170</v>
      </c>
      <c r="AA48" s="16">
        <v>1007</v>
      </c>
      <c r="AB48" s="16" t="s">
        <v>4</v>
      </c>
      <c r="AC48" s="16">
        <v>0</v>
      </c>
      <c r="AD48" s="11">
        <v>3</v>
      </c>
      <c r="AE48" s="11">
        <v>1</v>
      </c>
      <c r="AF48" s="56">
        <v>1</v>
      </c>
      <c r="AG48" s="11">
        <v>50</v>
      </c>
      <c r="AH48" s="11">
        <v>0</v>
      </c>
      <c r="AI48" s="25" t="s">
        <v>8</v>
      </c>
      <c r="AJ48" s="25" t="s">
        <v>8</v>
      </c>
      <c r="AK48" s="11" t="s">
        <v>89</v>
      </c>
      <c r="AL48" s="9" t="s">
        <v>11</v>
      </c>
      <c r="AM48" s="11">
        <v>10007</v>
      </c>
      <c r="AN48" s="25">
        <v>11010</v>
      </c>
      <c r="AO48" s="11">
        <v>1</v>
      </c>
      <c r="AP48" s="12" t="s">
        <v>3161</v>
      </c>
      <c r="AQ48" s="12" t="s">
        <v>5517</v>
      </c>
    </row>
    <row r="49" spans="1:43" x14ac:dyDescent="0.15">
      <c r="A49" s="11">
        <v>1107</v>
      </c>
      <c r="B49" s="26" t="s">
        <v>3830</v>
      </c>
      <c r="C49" s="11">
        <v>1</v>
      </c>
      <c r="D49" s="11">
        <v>0</v>
      </c>
      <c r="E49" s="11">
        <v>1</v>
      </c>
      <c r="F49" s="11">
        <v>10000</v>
      </c>
      <c r="G49" s="11">
        <v>2</v>
      </c>
      <c r="H49" s="11">
        <v>71</v>
      </c>
      <c r="I49" s="11">
        <v>65535</v>
      </c>
      <c r="J49" s="11">
        <v>0</v>
      </c>
      <c r="K49" s="11">
        <v>1</v>
      </c>
      <c r="L49" s="11">
        <v>0</v>
      </c>
      <c r="M49" s="56">
        <v>0</v>
      </c>
      <c r="N49" s="56">
        <v>1</v>
      </c>
      <c r="O49" s="11">
        <v>0</v>
      </c>
      <c r="P49" s="11">
        <v>100</v>
      </c>
      <c r="Q49" s="11">
        <v>100</v>
      </c>
      <c r="R49" s="11">
        <v>1</v>
      </c>
      <c r="S49" s="11">
        <v>1</v>
      </c>
      <c r="T49" s="11">
        <v>1</v>
      </c>
      <c r="U49" s="11">
        <v>1</v>
      </c>
      <c r="V49" s="11">
        <v>0</v>
      </c>
      <c r="W49" s="11">
        <v>0</v>
      </c>
      <c r="X49" s="11">
        <v>0</v>
      </c>
      <c r="Y49" s="11">
        <v>0</v>
      </c>
      <c r="Z49" s="16" t="s">
        <v>170</v>
      </c>
      <c r="AA49" s="16">
        <v>1008</v>
      </c>
      <c r="AB49" s="16" t="s">
        <v>4</v>
      </c>
      <c r="AC49" s="16">
        <v>0</v>
      </c>
      <c r="AD49" s="11">
        <v>3</v>
      </c>
      <c r="AE49" s="11">
        <v>1</v>
      </c>
      <c r="AF49" s="56">
        <v>1</v>
      </c>
      <c r="AG49" s="11">
        <v>75</v>
      </c>
      <c r="AH49" s="11">
        <v>0</v>
      </c>
      <c r="AI49" s="25" t="s">
        <v>8</v>
      </c>
      <c r="AJ49" s="25" t="s">
        <v>8</v>
      </c>
      <c r="AK49" s="11" t="s">
        <v>90</v>
      </c>
      <c r="AL49" s="9" t="s">
        <v>11</v>
      </c>
      <c r="AM49" s="11">
        <v>10007</v>
      </c>
      <c r="AN49" s="25">
        <v>11010</v>
      </c>
      <c r="AO49" s="11">
        <v>1</v>
      </c>
      <c r="AP49" s="12" t="s">
        <v>3161</v>
      </c>
      <c r="AQ49" s="12" t="s">
        <v>5517</v>
      </c>
    </row>
    <row r="50" spans="1:43" ht="16.5" x14ac:dyDescent="0.35">
      <c r="A50" s="11">
        <v>1108</v>
      </c>
      <c r="B50" s="59" t="s">
        <v>7175</v>
      </c>
      <c r="C50" s="11">
        <v>1</v>
      </c>
      <c r="D50" s="11">
        <v>0</v>
      </c>
      <c r="E50" s="11">
        <v>1</v>
      </c>
      <c r="F50" s="11">
        <v>10000</v>
      </c>
      <c r="G50" s="11">
        <v>2</v>
      </c>
      <c r="H50" s="11">
        <v>1</v>
      </c>
      <c r="I50" s="11">
        <v>65535</v>
      </c>
      <c r="J50" s="11">
        <v>0</v>
      </c>
      <c r="K50" s="11">
        <v>1</v>
      </c>
      <c r="L50" s="11">
        <v>0</v>
      </c>
      <c r="M50" s="56">
        <v>0</v>
      </c>
      <c r="N50" s="56">
        <v>1</v>
      </c>
      <c r="O50" s="11">
        <v>0</v>
      </c>
      <c r="P50" s="11">
        <v>100</v>
      </c>
      <c r="Q50" s="11">
        <v>100</v>
      </c>
      <c r="R50" s="11">
        <v>1</v>
      </c>
      <c r="S50" s="11">
        <v>1</v>
      </c>
      <c r="T50" s="11">
        <v>1</v>
      </c>
      <c r="U50" s="11">
        <v>1</v>
      </c>
      <c r="V50" s="11">
        <v>0</v>
      </c>
      <c r="W50" s="11">
        <v>0</v>
      </c>
      <c r="X50" s="11">
        <v>0</v>
      </c>
      <c r="Y50" s="11">
        <v>0</v>
      </c>
      <c r="Z50" s="16" t="s">
        <v>170</v>
      </c>
      <c r="AA50" s="16">
        <v>1009</v>
      </c>
      <c r="AB50" s="16" t="s">
        <v>4</v>
      </c>
      <c r="AC50" s="16">
        <v>0</v>
      </c>
      <c r="AD50" s="11">
        <v>3</v>
      </c>
      <c r="AE50" s="11">
        <v>1</v>
      </c>
      <c r="AF50" s="56">
        <v>1</v>
      </c>
      <c r="AG50" s="11">
        <v>100</v>
      </c>
      <c r="AH50" s="11">
        <v>0</v>
      </c>
      <c r="AI50" s="25" t="s">
        <v>8</v>
      </c>
      <c r="AJ50" s="25" t="s">
        <v>8</v>
      </c>
      <c r="AK50" s="11" t="s">
        <v>7165</v>
      </c>
      <c r="AL50" s="9" t="s">
        <v>11</v>
      </c>
      <c r="AM50" s="11">
        <v>10007</v>
      </c>
      <c r="AN50" s="25">
        <v>11010</v>
      </c>
      <c r="AO50" s="11">
        <v>1</v>
      </c>
      <c r="AP50" s="12" t="s">
        <v>3161</v>
      </c>
      <c r="AQ50" s="12" t="s">
        <v>7431</v>
      </c>
    </row>
    <row r="51" spans="1:43" ht="16.5" x14ac:dyDescent="0.35">
      <c r="A51" s="11">
        <v>1109</v>
      </c>
      <c r="B51" s="59" t="s">
        <v>7180</v>
      </c>
      <c r="C51" s="11">
        <v>1</v>
      </c>
      <c r="D51" s="11">
        <v>0</v>
      </c>
      <c r="E51" s="11">
        <v>1</v>
      </c>
      <c r="F51" s="11">
        <v>10000</v>
      </c>
      <c r="G51" s="11">
        <v>2</v>
      </c>
      <c r="H51" s="11">
        <v>1</v>
      </c>
      <c r="I51" s="11">
        <v>65535</v>
      </c>
      <c r="J51" s="11">
        <v>0</v>
      </c>
      <c r="K51" s="11">
        <v>1</v>
      </c>
      <c r="L51" s="11">
        <v>0</v>
      </c>
      <c r="M51" s="56">
        <v>0</v>
      </c>
      <c r="N51" s="56">
        <v>1</v>
      </c>
      <c r="O51" s="11">
        <v>0</v>
      </c>
      <c r="P51" s="11">
        <v>100</v>
      </c>
      <c r="Q51" s="11">
        <v>100</v>
      </c>
      <c r="R51" s="11">
        <v>1</v>
      </c>
      <c r="S51" s="11">
        <v>1</v>
      </c>
      <c r="T51" s="11">
        <v>1</v>
      </c>
      <c r="U51" s="11">
        <v>1</v>
      </c>
      <c r="V51" s="11">
        <v>0</v>
      </c>
      <c r="W51" s="11">
        <v>0</v>
      </c>
      <c r="X51" s="11">
        <v>0</v>
      </c>
      <c r="Y51" s="11">
        <v>0</v>
      </c>
      <c r="Z51" s="16" t="s">
        <v>170</v>
      </c>
      <c r="AA51" s="16">
        <v>1010</v>
      </c>
      <c r="AB51" s="16" t="s">
        <v>4</v>
      </c>
      <c r="AC51" s="16">
        <v>0</v>
      </c>
      <c r="AD51" s="11">
        <v>3</v>
      </c>
      <c r="AE51" s="11">
        <v>1</v>
      </c>
      <c r="AF51" s="56">
        <v>1</v>
      </c>
      <c r="AG51" s="11">
        <v>125</v>
      </c>
      <c r="AH51" s="11">
        <v>0</v>
      </c>
      <c r="AI51" s="25" t="s">
        <v>8</v>
      </c>
      <c r="AJ51" s="25" t="s">
        <v>8</v>
      </c>
      <c r="AK51" s="11" t="s">
        <v>7166</v>
      </c>
      <c r="AL51" s="9" t="s">
        <v>11</v>
      </c>
      <c r="AM51" s="11">
        <v>10007</v>
      </c>
      <c r="AN51" s="25">
        <v>11010</v>
      </c>
      <c r="AO51" s="11">
        <v>1</v>
      </c>
      <c r="AP51" s="12" t="s">
        <v>7241</v>
      </c>
      <c r="AQ51" s="12" t="s">
        <v>7242</v>
      </c>
    </row>
    <row r="52" spans="1:43" x14ac:dyDescent="0.15">
      <c r="A52" s="11">
        <v>1110</v>
      </c>
      <c r="B52" s="3" t="s">
        <v>7410</v>
      </c>
      <c r="C52" s="11">
        <v>1</v>
      </c>
      <c r="D52" s="11">
        <v>0</v>
      </c>
      <c r="E52" s="11">
        <v>1</v>
      </c>
      <c r="F52" s="11">
        <v>10000</v>
      </c>
      <c r="G52" s="11">
        <v>2</v>
      </c>
      <c r="H52" s="11">
        <v>101</v>
      </c>
      <c r="I52" s="11">
        <v>65535</v>
      </c>
      <c r="J52" s="11">
        <v>0</v>
      </c>
      <c r="K52" s="11">
        <v>1</v>
      </c>
      <c r="L52" s="11">
        <v>0</v>
      </c>
      <c r="M52" s="56">
        <v>0</v>
      </c>
      <c r="N52" s="56">
        <v>1</v>
      </c>
      <c r="O52" s="11">
        <v>0</v>
      </c>
      <c r="P52" s="11">
        <v>100</v>
      </c>
      <c r="Q52" s="11">
        <v>100</v>
      </c>
      <c r="R52" s="11">
        <v>1</v>
      </c>
      <c r="S52" s="11">
        <v>1</v>
      </c>
      <c r="T52" s="11">
        <v>1</v>
      </c>
      <c r="U52" s="11">
        <v>1</v>
      </c>
      <c r="V52" s="11">
        <v>0</v>
      </c>
      <c r="W52" s="11">
        <v>0</v>
      </c>
      <c r="X52" s="11">
        <v>0</v>
      </c>
      <c r="Y52" s="11">
        <v>0</v>
      </c>
      <c r="Z52" s="16" t="s">
        <v>170</v>
      </c>
      <c r="AA52" s="16">
        <v>1011</v>
      </c>
      <c r="AB52" s="16" t="s">
        <v>4</v>
      </c>
      <c r="AC52" s="16">
        <v>0</v>
      </c>
      <c r="AD52" s="11">
        <v>3</v>
      </c>
      <c r="AE52" s="11">
        <v>1</v>
      </c>
      <c r="AF52" s="56">
        <v>1</v>
      </c>
      <c r="AG52" s="11">
        <v>150</v>
      </c>
      <c r="AH52" s="11">
        <v>0</v>
      </c>
      <c r="AI52" s="25" t="s">
        <v>8</v>
      </c>
      <c r="AJ52" s="25" t="s">
        <v>8</v>
      </c>
      <c r="AK52" s="11" t="s">
        <v>7412</v>
      </c>
      <c r="AL52" s="9" t="s">
        <v>11</v>
      </c>
      <c r="AM52" s="11">
        <v>10007</v>
      </c>
      <c r="AN52" s="25">
        <v>11010</v>
      </c>
      <c r="AO52" s="11">
        <v>1</v>
      </c>
      <c r="AP52" s="12" t="s">
        <v>3161</v>
      </c>
      <c r="AQ52" s="12" t="s">
        <v>7429</v>
      </c>
    </row>
    <row r="53" spans="1:43" x14ac:dyDescent="0.15">
      <c r="A53" s="11">
        <v>1111</v>
      </c>
      <c r="B53" s="3" t="s">
        <v>7411</v>
      </c>
      <c r="C53" s="11">
        <v>1</v>
      </c>
      <c r="D53" s="11">
        <v>0</v>
      </c>
      <c r="E53" s="11">
        <v>1</v>
      </c>
      <c r="F53" s="11">
        <v>10000</v>
      </c>
      <c r="G53" s="11">
        <v>2</v>
      </c>
      <c r="H53" s="11">
        <v>111</v>
      </c>
      <c r="I53" s="11">
        <v>65535</v>
      </c>
      <c r="J53" s="11">
        <v>0</v>
      </c>
      <c r="K53" s="11">
        <v>1</v>
      </c>
      <c r="L53" s="11">
        <v>0</v>
      </c>
      <c r="M53" s="56">
        <v>0</v>
      </c>
      <c r="N53" s="56">
        <v>1</v>
      </c>
      <c r="O53" s="11">
        <v>0</v>
      </c>
      <c r="P53" s="11">
        <v>100</v>
      </c>
      <c r="Q53" s="11">
        <v>100</v>
      </c>
      <c r="R53" s="11">
        <v>1</v>
      </c>
      <c r="S53" s="11">
        <v>1</v>
      </c>
      <c r="T53" s="11">
        <v>1</v>
      </c>
      <c r="U53" s="11">
        <v>1</v>
      </c>
      <c r="V53" s="11">
        <v>0</v>
      </c>
      <c r="W53" s="11">
        <v>0</v>
      </c>
      <c r="X53" s="11">
        <v>0</v>
      </c>
      <c r="Y53" s="11">
        <v>0</v>
      </c>
      <c r="Z53" s="16" t="s">
        <v>170</v>
      </c>
      <c r="AA53" s="16">
        <v>1012</v>
      </c>
      <c r="AB53" s="16" t="s">
        <v>4</v>
      </c>
      <c r="AC53" s="16">
        <v>0</v>
      </c>
      <c r="AD53" s="11">
        <v>3</v>
      </c>
      <c r="AE53" s="11">
        <v>1</v>
      </c>
      <c r="AF53" s="56">
        <v>1</v>
      </c>
      <c r="AG53" s="11">
        <v>175</v>
      </c>
      <c r="AH53" s="11">
        <v>0</v>
      </c>
      <c r="AI53" s="25" t="s">
        <v>8</v>
      </c>
      <c r="AJ53" s="25" t="s">
        <v>8</v>
      </c>
      <c r="AK53" s="11" t="s">
        <v>7413</v>
      </c>
      <c r="AL53" s="9" t="s">
        <v>11</v>
      </c>
      <c r="AM53" s="11">
        <v>10007</v>
      </c>
      <c r="AN53" s="25">
        <v>11010</v>
      </c>
      <c r="AO53" s="11">
        <v>1</v>
      </c>
      <c r="AP53" s="12" t="s">
        <v>3161</v>
      </c>
      <c r="AQ53" s="12" t="s">
        <v>7430</v>
      </c>
    </row>
    <row r="54" spans="1:43" x14ac:dyDescent="0.15">
      <c r="A54" s="11">
        <v>1112</v>
      </c>
      <c r="B54" s="3" t="s">
        <v>436</v>
      </c>
      <c r="C54" s="11">
        <v>1</v>
      </c>
      <c r="D54" s="11">
        <v>0</v>
      </c>
      <c r="E54" s="11">
        <v>1</v>
      </c>
      <c r="F54" s="11">
        <v>10000</v>
      </c>
      <c r="G54" s="11">
        <v>2</v>
      </c>
      <c r="H54" s="11">
        <v>121</v>
      </c>
      <c r="I54" s="11">
        <v>65535</v>
      </c>
      <c r="J54" s="11">
        <v>0</v>
      </c>
      <c r="K54" s="11">
        <v>1</v>
      </c>
      <c r="L54" s="11">
        <v>0</v>
      </c>
      <c r="M54" s="56">
        <v>0</v>
      </c>
      <c r="N54" s="56">
        <v>1</v>
      </c>
      <c r="O54" s="11">
        <v>0</v>
      </c>
      <c r="P54" s="11">
        <v>100</v>
      </c>
      <c r="Q54" s="11">
        <v>100</v>
      </c>
      <c r="R54" s="11">
        <v>1</v>
      </c>
      <c r="S54" s="11">
        <v>1</v>
      </c>
      <c r="T54" s="11">
        <v>1</v>
      </c>
      <c r="U54" s="11">
        <v>1</v>
      </c>
      <c r="V54" s="11">
        <v>0</v>
      </c>
      <c r="W54" s="11">
        <v>0</v>
      </c>
      <c r="X54" s="11">
        <v>0</v>
      </c>
      <c r="Y54" s="11">
        <v>0</v>
      </c>
      <c r="Z54" s="16" t="s">
        <v>170</v>
      </c>
      <c r="AA54" s="16">
        <v>1013</v>
      </c>
      <c r="AB54" s="16" t="s">
        <v>4</v>
      </c>
      <c r="AC54" s="16">
        <v>0</v>
      </c>
      <c r="AD54" s="11">
        <v>3</v>
      </c>
      <c r="AE54" s="11">
        <v>1</v>
      </c>
      <c r="AF54" s="56">
        <v>1</v>
      </c>
      <c r="AG54" s="11">
        <v>200</v>
      </c>
      <c r="AH54" s="11">
        <v>0</v>
      </c>
      <c r="AI54" s="25" t="s">
        <v>8</v>
      </c>
      <c r="AJ54" s="25" t="s">
        <v>8</v>
      </c>
      <c r="AK54" s="11" t="s">
        <v>90</v>
      </c>
      <c r="AL54" s="9" t="s">
        <v>11</v>
      </c>
      <c r="AM54" s="11">
        <v>10007</v>
      </c>
      <c r="AN54" s="25">
        <v>11010</v>
      </c>
      <c r="AO54" s="11">
        <v>1</v>
      </c>
      <c r="AP54" s="12" t="s">
        <v>3161</v>
      </c>
      <c r="AQ54" s="12" t="s">
        <v>5517</v>
      </c>
    </row>
    <row r="55" spans="1:43" x14ac:dyDescent="0.15">
      <c r="A55" s="11">
        <v>1113</v>
      </c>
      <c r="B55" s="3" t="s">
        <v>436</v>
      </c>
      <c r="C55" s="11">
        <v>1</v>
      </c>
      <c r="D55" s="11">
        <v>0</v>
      </c>
      <c r="E55" s="11">
        <v>1</v>
      </c>
      <c r="F55" s="11">
        <v>10000</v>
      </c>
      <c r="G55" s="11">
        <v>2</v>
      </c>
      <c r="H55" s="11">
        <v>131</v>
      </c>
      <c r="I55" s="11">
        <v>65535</v>
      </c>
      <c r="J55" s="11">
        <v>0</v>
      </c>
      <c r="K55" s="11">
        <v>1</v>
      </c>
      <c r="L55" s="11">
        <v>0</v>
      </c>
      <c r="M55" s="56">
        <v>0</v>
      </c>
      <c r="N55" s="56">
        <v>1</v>
      </c>
      <c r="O55" s="11">
        <v>0</v>
      </c>
      <c r="P55" s="11">
        <v>100</v>
      </c>
      <c r="Q55" s="11">
        <v>100</v>
      </c>
      <c r="R55" s="11">
        <v>1</v>
      </c>
      <c r="S55" s="11">
        <v>1</v>
      </c>
      <c r="T55" s="11">
        <v>1</v>
      </c>
      <c r="U55" s="11">
        <v>1</v>
      </c>
      <c r="V55" s="11">
        <v>0</v>
      </c>
      <c r="W55" s="11">
        <v>0</v>
      </c>
      <c r="X55" s="11">
        <v>0</v>
      </c>
      <c r="Y55" s="11">
        <v>0</v>
      </c>
      <c r="Z55" s="16" t="s">
        <v>170</v>
      </c>
      <c r="AA55" s="16">
        <v>1014</v>
      </c>
      <c r="AB55" s="16" t="s">
        <v>4</v>
      </c>
      <c r="AC55" s="16">
        <v>0</v>
      </c>
      <c r="AD55" s="11">
        <v>3</v>
      </c>
      <c r="AE55" s="11">
        <v>1</v>
      </c>
      <c r="AF55" s="56">
        <v>1</v>
      </c>
      <c r="AG55" s="11">
        <v>225</v>
      </c>
      <c r="AH55" s="11">
        <v>0</v>
      </c>
      <c r="AI55" s="25" t="s">
        <v>8</v>
      </c>
      <c r="AJ55" s="25" t="s">
        <v>8</v>
      </c>
      <c r="AK55" s="11" t="s">
        <v>90</v>
      </c>
      <c r="AL55" s="9" t="s">
        <v>11</v>
      </c>
      <c r="AM55" s="11">
        <v>10007</v>
      </c>
      <c r="AN55" s="25">
        <v>11010</v>
      </c>
      <c r="AO55" s="11">
        <v>1</v>
      </c>
      <c r="AP55" s="12" t="s">
        <v>3161</v>
      </c>
      <c r="AQ55" s="12" t="s">
        <v>5517</v>
      </c>
    </row>
    <row r="56" spans="1:43" x14ac:dyDescent="0.15">
      <c r="A56" s="11">
        <v>1114</v>
      </c>
      <c r="B56" s="3" t="s">
        <v>436</v>
      </c>
      <c r="C56" s="11">
        <v>1</v>
      </c>
      <c r="D56" s="11">
        <v>0</v>
      </c>
      <c r="E56" s="11">
        <v>1</v>
      </c>
      <c r="F56" s="11">
        <v>10000</v>
      </c>
      <c r="G56" s="11">
        <v>2</v>
      </c>
      <c r="H56" s="11">
        <v>141</v>
      </c>
      <c r="I56" s="11">
        <v>65535</v>
      </c>
      <c r="J56" s="11">
        <v>0</v>
      </c>
      <c r="K56" s="11">
        <v>1</v>
      </c>
      <c r="L56" s="11">
        <v>0</v>
      </c>
      <c r="M56" s="56">
        <v>0</v>
      </c>
      <c r="N56" s="56">
        <v>1</v>
      </c>
      <c r="O56" s="11">
        <v>0</v>
      </c>
      <c r="P56" s="11">
        <v>100</v>
      </c>
      <c r="Q56" s="11">
        <v>100</v>
      </c>
      <c r="R56" s="11">
        <v>1</v>
      </c>
      <c r="S56" s="11">
        <v>1</v>
      </c>
      <c r="T56" s="11">
        <v>1</v>
      </c>
      <c r="U56" s="11">
        <v>1</v>
      </c>
      <c r="V56" s="11">
        <v>0</v>
      </c>
      <c r="W56" s="11">
        <v>0</v>
      </c>
      <c r="X56" s="11">
        <v>0</v>
      </c>
      <c r="Y56" s="11">
        <v>0</v>
      </c>
      <c r="Z56" s="16" t="s">
        <v>170</v>
      </c>
      <c r="AA56" s="16">
        <v>0</v>
      </c>
      <c r="AB56" s="16" t="s">
        <v>4</v>
      </c>
      <c r="AC56" s="16">
        <v>0</v>
      </c>
      <c r="AD56" s="11">
        <v>3</v>
      </c>
      <c r="AE56" s="11">
        <v>1</v>
      </c>
      <c r="AF56" s="56">
        <v>1</v>
      </c>
      <c r="AG56" s="11">
        <v>250</v>
      </c>
      <c r="AH56" s="11">
        <v>0</v>
      </c>
      <c r="AI56" s="25" t="s">
        <v>8</v>
      </c>
      <c r="AJ56" s="25" t="s">
        <v>8</v>
      </c>
      <c r="AK56" s="11" t="s">
        <v>90</v>
      </c>
      <c r="AL56" s="9" t="s">
        <v>11</v>
      </c>
      <c r="AM56" s="11">
        <v>10007</v>
      </c>
      <c r="AN56" s="25">
        <v>11010</v>
      </c>
      <c r="AO56" s="11">
        <v>1</v>
      </c>
      <c r="AP56" s="12" t="s">
        <v>3161</v>
      </c>
      <c r="AQ56" s="12" t="s">
        <v>5517</v>
      </c>
    </row>
    <row r="57" spans="1:43" x14ac:dyDescent="0.15">
      <c r="A57" s="11">
        <v>1800</v>
      </c>
      <c r="B57" s="14" t="s">
        <v>341</v>
      </c>
      <c r="C57" s="11">
        <v>1</v>
      </c>
      <c r="D57" s="11">
        <v>0</v>
      </c>
      <c r="E57" s="11">
        <v>1</v>
      </c>
      <c r="F57" s="11">
        <v>10000</v>
      </c>
      <c r="G57" s="11">
        <v>2</v>
      </c>
      <c r="H57" s="11">
        <v>1</v>
      </c>
      <c r="I57" s="11">
        <v>65535</v>
      </c>
      <c r="J57" s="11">
        <v>0</v>
      </c>
      <c r="K57" s="11">
        <v>1</v>
      </c>
      <c r="L57" s="11">
        <v>0</v>
      </c>
      <c r="M57" s="56">
        <v>0</v>
      </c>
      <c r="N57" s="56">
        <v>1</v>
      </c>
      <c r="O57" s="11">
        <v>0</v>
      </c>
      <c r="P57" s="11">
        <v>100</v>
      </c>
      <c r="Q57" s="11">
        <v>100</v>
      </c>
      <c r="R57" s="11">
        <v>1</v>
      </c>
      <c r="S57" s="11">
        <v>1</v>
      </c>
      <c r="T57" s="11">
        <v>1</v>
      </c>
      <c r="U57" s="11">
        <v>1</v>
      </c>
      <c r="V57" s="11">
        <v>0</v>
      </c>
      <c r="W57" s="11">
        <v>0</v>
      </c>
      <c r="X57" s="11">
        <v>0</v>
      </c>
      <c r="Y57" s="11">
        <v>0</v>
      </c>
      <c r="Z57" s="16" t="s">
        <v>170</v>
      </c>
      <c r="AA57" s="16">
        <v>0</v>
      </c>
      <c r="AB57" s="16" t="s">
        <v>4</v>
      </c>
      <c r="AC57" s="16">
        <v>0</v>
      </c>
      <c r="AD57" s="11">
        <v>3</v>
      </c>
      <c r="AE57" s="11">
        <v>0</v>
      </c>
      <c r="AF57" s="56">
        <v>1</v>
      </c>
      <c r="AG57" s="11">
        <v>0</v>
      </c>
      <c r="AH57" s="11">
        <v>0</v>
      </c>
      <c r="AI57" s="25" t="s">
        <v>326</v>
      </c>
      <c r="AJ57" s="25" t="s">
        <v>326</v>
      </c>
      <c r="AK57" s="11" t="s">
        <v>88</v>
      </c>
      <c r="AL57" s="9" t="s">
        <v>11</v>
      </c>
      <c r="AM57" s="11">
        <v>10007</v>
      </c>
      <c r="AN57" s="25">
        <v>11010</v>
      </c>
      <c r="AO57" s="11">
        <v>1</v>
      </c>
      <c r="AP57" s="12" t="s">
        <v>3161</v>
      </c>
    </row>
    <row r="58" spans="1:43" x14ac:dyDescent="0.15">
      <c r="A58" s="11">
        <v>1801</v>
      </c>
      <c r="B58" s="14" t="s">
        <v>621</v>
      </c>
      <c r="C58" s="11">
        <v>1</v>
      </c>
      <c r="D58" s="11">
        <v>0</v>
      </c>
      <c r="E58" s="11">
        <v>1</v>
      </c>
      <c r="F58" s="11">
        <v>10000</v>
      </c>
      <c r="G58" s="11">
        <v>2</v>
      </c>
      <c r="H58" s="11">
        <v>1</v>
      </c>
      <c r="I58" s="11">
        <v>65535</v>
      </c>
      <c r="J58" s="11">
        <v>0</v>
      </c>
      <c r="K58" s="11">
        <v>1</v>
      </c>
      <c r="L58" s="11">
        <v>0</v>
      </c>
      <c r="M58" s="56">
        <v>0</v>
      </c>
      <c r="N58" s="56">
        <v>1</v>
      </c>
      <c r="O58" s="11">
        <v>0</v>
      </c>
      <c r="P58" s="11">
        <v>100</v>
      </c>
      <c r="Q58" s="11">
        <v>100</v>
      </c>
      <c r="R58" s="11">
        <v>1</v>
      </c>
      <c r="S58" s="11">
        <v>1</v>
      </c>
      <c r="T58" s="11">
        <v>1</v>
      </c>
      <c r="U58" s="11">
        <v>1</v>
      </c>
      <c r="V58" s="11">
        <v>0</v>
      </c>
      <c r="W58" s="11">
        <v>0</v>
      </c>
      <c r="X58" s="11">
        <v>0</v>
      </c>
      <c r="Y58" s="11">
        <v>0</v>
      </c>
      <c r="Z58" s="16" t="s">
        <v>170</v>
      </c>
      <c r="AA58" s="16">
        <v>0</v>
      </c>
      <c r="AB58" s="16" t="s">
        <v>4</v>
      </c>
      <c r="AC58" s="16">
        <v>0</v>
      </c>
      <c r="AD58" s="11">
        <v>3</v>
      </c>
      <c r="AE58" s="11">
        <v>0</v>
      </c>
      <c r="AF58" s="56">
        <v>1</v>
      </c>
      <c r="AG58" s="11">
        <v>0</v>
      </c>
      <c r="AH58" s="11">
        <v>0</v>
      </c>
      <c r="AI58" s="25" t="s">
        <v>326</v>
      </c>
      <c r="AJ58" s="25" t="s">
        <v>326</v>
      </c>
      <c r="AK58" s="11" t="s">
        <v>89</v>
      </c>
      <c r="AL58" s="9" t="s">
        <v>11</v>
      </c>
      <c r="AM58" s="11">
        <v>10007</v>
      </c>
      <c r="AN58" s="25">
        <v>11010</v>
      </c>
      <c r="AO58" s="11">
        <v>1</v>
      </c>
      <c r="AP58" s="12" t="s">
        <v>3161</v>
      </c>
    </row>
    <row r="59" spans="1:43" x14ac:dyDescent="0.15">
      <c r="A59" s="11">
        <v>1802</v>
      </c>
      <c r="B59" s="14" t="s">
        <v>783</v>
      </c>
      <c r="C59" s="11">
        <v>1</v>
      </c>
      <c r="D59" s="11">
        <v>0</v>
      </c>
      <c r="E59" s="11">
        <v>1</v>
      </c>
      <c r="F59" s="11">
        <v>10000</v>
      </c>
      <c r="G59" s="11">
        <v>2</v>
      </c>
      <c r="H59" s="11">
        <v>1</v>
      </c>
      <c r="I59" s="11">
        <v>65535</v>
      </c>
      <c r="J59" s="11">
        <v>0</v>
      </c>
      <c r="K59" s="11">
        <v>1</v>
      </c>
      <c r="L59" s="11">
        <v>0</v>
      </c>
      <c r="M59" s="56">
        <v>0</v>
      </c>
      <c r="N59" s="56">
        <v>1</v>
      </c>
      <c r="O59" s="11">
        <v>0</v>
      </c>
      <c r="P59" s="11">
        <v>100</v>
      </c>
      <c r="Q59" s="11">
        <v>100</v>
      </c>
      <c r="R59" s="11">
        <v>1</v>
      </c>
      <c r="S59" s="11">
        <v>1</v>
      </c>
      <c r="T59" s="11">
        <v>1</v>
      </c>
      <c r="U59" s="11">
        <v>1</v>
      </c>
      <c r="V59" s="11">
        <v>0</v>
      </c>
      <c r="W59" s="11">
        <v>0</v>
      </c>
      <c r="X59" s="11">
        <v>0</v>
      </c>
      <c r="Y59" s="11">
        <v>0</v>
      </c>
      <c r="Z59" s="16" t="s">
        <v>170</v>
      </c>
      <c r="AA59" s="16">
        <v>0</v>
      </c>
      <c r="AB59" s="16" t="s">
        <v>197</v>
      </c>
      <c r="AC59" s="16">
        <v>0</v>
      </c>
      <c r="AD59" s="11">
        <v>3</v>
      </c>
      <c r="AE59" s="11">
        <v>0</v>
      </c>
      <c r="AF59" s="56">
        <v>1</v>
      </c>
      <c r="AG59" s="11">
        <v>0</v>
      </c>
      <c r="AH59" s="11">
        <v>0</v>
      </c>
      <c r="AI59" s="25" t="s">
        <v>801</v>
      </c>
      <c r="AJ59" s="25" t="s">
        <v>801</v>
      </c>
      <c r="AK59" s="11" t="s">
        <v>90</v>
      </c>
      <c r="AL59" s="9" t="s">
        <v>11</v>
      </c>
      <c r="AM59" s="11">
        <v>10007</v>
      </c>
      <c r="AN59" s="25">
        <v>11010</v>
      </c>
      <c r="AO59" s="11">
        <v>1</v>
      </c>
      <c r="AP59" s="12" t="s">
        <v>3161</v>
      </c>
    </row>
    <row r="60" spans="1:43" x14ac:dyDescent="0.15">
      <c r="A60" s="11">
        <v>1803</v>
      </c>
      <c r="B60" s="27" t="s">
        <v>2225</v>
      </c>
      <c r="C60" s="11">
        <v>1</v>
      </c>
      <c r="D60" s="11">
        <v>0</v>
      </c>
      <c r="E60" s="11">
        <v>1</v>
      </c>
      <c r="F60" s="11">
        <v>10000</v>
      </c>
      <c r="G60" s="11">
        <v>2</v>
      </c>
      <c r="H60" s="11">
        <v>1</v>
      </c>
      <c r="I60" s="11">
        <v>65535</v>
      </c>
      <c r="J60" s="11">
        <v>0</v>
      </c>
      <c r="K60" s="11">
        <v>1</v>
      </c>
      <c r="L60" s="11">
        <v>0</v>
      </c>
      <c r="M60" s="56">
        <v>0</v>
      </c>
      <c r="N60" s="56">
        <v>1</v>
      </c>
      <c r="O60" s="11">
        <v>0</v>
      </c>
      <c r="P60" s="11">
        <v>259200</v>
      </c>
      <c r="Q60" s="11">
        <v>3600</v>
      </c>
      <c r="R60" s="11">
        <v>4</v>
      </c>
      <c r="S60" s="11">
        <v>0</v>
      </c>
      <c r="T60" s="11">
        <v>0</v>
      </c>
      <c r="U60" s="11">
        <v>1</v>
      </c>
      <c r="V60" s="11">
        <v>0</v>
      </c>
      <c r="W60" s="11">
        <v>0</v>
      </c>
      <c r="X60" s="11">
        <v>0</v>
      </c>
      <c r="Y60" s="11">
        <v>0</v>
      </c>
      <c r="Z60" s="16" t="s">
        <v>170</v>
      </c>
      <c r="AA60" s="16">
        <v>0</v>
      </c>
      <c r="AB60" s="16" t="s">
        <v>225</v>
      </c>
      <c r="AC60" s="16">
        <v>0</v>
      </c>
      <c r="AD60" s="11">
        <v>3</v>
      </c>
      <c r="AE60" s="11">
        <v>0</v>
      </c>
      <c r="AF60" s="56">
        <v>1</v>
      </c>
      <c r="AG60" s="11">
        <v>0</v>
      </c>
      <c r="AH60" s="11">
        <v>0</v>
      </c>
      <c r="AI60" s="25" t="s">
        <v>8</v>
      </c>
      <c r="AJ60" s="25" t="s">
        <v>8</v>
      </c>
      <c r="AK60" s="11" t="s">
        <v>2235</v>
      </c>
      <c r="AL60" s="9" t="s">
        <v>11</v>
      </c>
      <c r="AM60" s="11">
        <v>10007</v>
      </c>
      <c r="AN60" s="25">
        <v>11010</v>
      </c>
      <c r="AO60" s="11">
        <v>1</v>
      </c>
      <c r="AP60" s="12" t="s">
        <v>2234</v>
      </c>
      <c r="AQ60" s="12" t="s">
        <v>5518</v>
      </c>
    </row>
    <row r="61" spans="1:43" x14ac:dyDescent="0.15">
      <c r="A61" s="11">
        <v>1804</v>
      </c>
      <c r="B61" s="27" t="s">
        <v>2364</v>
      </c>
      <c r="C61" s="11">
        <v>1</v>
      </c>
      <c r="D61" s="11">
        <v>0</v>
      </c>
      <c r="E61" s="11">
        <v>1</v>
      </c>
      <c r="F61" s="11">
        <v>10000</v>
      </c>
      <c r="G61" s="11">
        <v>2</v>
      </c>
      <c r="H61" s="11">
        <v>1</v>
      </c>
      <c r="I61" s="11">
        <v>65535</v>
      </c>
      <c r="J61" s="11">
        <v>0</v>
      </c>
      <c r="K61" s="11">
        <v>1</v>
      </c>
      <c r="L61" s="11">
        <v>0</v>
      </c>
      <c r="M61" s="56">
        <v>0</v>
      </c>
      <c r="N61" s="56">
        <v>1</v>
      </c>
      <c r="O61" s="11">
        <v>0</v>
      </c>
      <c r="P61" s="11">
        <v>259200</v>
      </c>
      <c r="Q61" s="11">
        <v>3600</v>
      </c>
      <c r="R61" s="11">
        <v>4</v>
      </c>
      <c r="S61" s="11">
        <v>0</v>
      </c>
      <c r="T61" s="11">
        <v>0</v>
      </c>
      <c r="U61" s="11">
        <v>1</v>
      </c>
      <c r="V61" s="11">
        <v>0</v>
      </c>
      <c r="W61" s="11">
        <v>0</v>
      </c>
      <c r="X61" s="11">
        <v>0</v>
      </c>
      <c r="Y61" s="11">
        <v>0</v>
      </c>
      <c r="Z61" s="16" t="s">
        <v>170</v>
      </c>
      <c r="AA61" s="16">
        <v>0</v>
      </c>
      <c r="AB61" s="16" t="s">
        <v>4</v>
      </c>
      <c r="AC61" s="16">
        <v>0</v>
      </c>
      <c r="AD61" s="11">
        <v>3</v>
      </c>
      <c r="AE61" s="11">
        <v>0</v>
      </c>
      <c r="AF61" s="56">
        <v>1</v>
      </c>
      <c r="AG61" s="11">
        <v>0</v>
      </c>
      <c r="AH61" s="11">
        <v>0</v>
      </c>
      <c r="AI61" s="25" t="s">
        <v>8</v>
      </c>
      <c r="AJ61" s="25" t="s">
        <v>8</v>
      </c>
      <c r="AK61" s="11" t="s">
        <v>2373</v>
      </c>
      <c r="AL61" s="9" t="s">
        <v>11</v>
      </c>
      <c r="AM61" s="11">
        <v>10007</v>
      </c>
      <c r="AN61" s="25">
        <v>11010</v>
      </c>
      <c r="AO61" s="11">
        <v>1</v>
      </c>
      <c r="AP61" s="12" t="s">
        <v>2234</v>
      </c>
      <c r="AQ61" s="12" t="s">
        <v>5518</v>
      </c>
    </row>
    <row r="62" spans="1:43" x14ac:dyDescent="0.15">
      <c r="A62" s="11">
        <v>5000</v>
      </c>
      <c r="B62" s="27" t="s">
        <v>41</v>
      </c>
      <c r="C62" s="11">
        <v>5</v>
      </c>
      <c r="D62" s="11">
        <v>0</v>
      </c>
      <c r="E62" s="11">
        <v>2</v>
      </c>
      <c r="F62" s="11">
        <v>10000</v>
      </c>
      <c r="G62" s="11">
        <v>2</v>
      </c>
      <c r="H62" s="11">
        <v>1</v>
      </c>
      <c r="I62" s="11">
        <v>65535</v>
      </c>
      <c r="J62" s="11">
        <v>0</v>
      </c>
      <c r="K62" s="11">
        <v>5</v>
      </c>
      <c r="L62" s="11">
        <v>0</v>
      </c>
      <c r="M62" s="56">
        <v>0</v>
      </c>
      <c r="N62" s="56">
        <v>1</v>
      </c>
      <c r="O62" s="11">
        <v>0</v>
      </c>
      <c r="P62" s="11">
        <v>100</v>
      </c>
      <c r="Q62" s="11">
        <v>100</v>
      </c>
      <c r="R62" s="11">
        <v>1</v>
      </c>
      <c r="S62" s="11">
        <v>1</v>
      </c>
      <c r="T62" s="11">
        <v>1</v>
      </c>
      <c r="U62" s="11">
        <v>1</v>
      </c>
      <c r="V62" s="11">
        <v>0</v>
      </c>
      <c r="W62" s="11">
        <v>0</v>
      </c>
      <c r="X62" s="11">
        <v>0</v>
      </c>
      <c r="Y62" s="11">
        <v>0</v>
      </c>
      <c r="Z62" s="16" t="s">
        <v>170</v>
      </c>
      <c r="AA62" s="16">
        <v>0</v>
      </c>
      <c r="AB62" s="16" t="s">
        <v>4</v>
      </c>
      <c r="AC62" s="16">
        <v>0</v>
      </c>
      <c r="AD62" s="11">
        <v>3</v>
      </c>
      <c r="AE62" s="11">
        <v>10</v>
      </c>
      <c r="AF62" s="56">
        <v>1</v>
      </c>
      <c r="AG62" s="11">
        <v>10</v>
      </c>
      <c r="AH62" s="11">
        <v>0</v>
      </c>
      <c r="AI62" s="25" t="s">
        <v>803</v>
      </c>
      <c r="AJ62" s="25" t="s">
        <v>803</v>
      </c>
      <c r="AK62" s="11" t="s">
        <v>91</v>
      </c>
      <c r="AL62" s="9" t="s">
        <v>11</v>
      </c>
      <c r="AM62" s="11">
        <v>10007</v>
      </c>
      <c r="AN62" s="25">
        <v>11010</v>
      </c>
      <c r="AO62" s="11">
        <v>1</v>
      </c>
      <c r="AP62" s="12" t="s">
        <v>967</v>
      </c>
    </row>
    <row r="63" spans="1:43" x14ac:dyDescent="0.15">
      <c r="A63" s="11">
        <v>5001</v>
      </c>
      <c r="B63" s="27" t="s">
        <v>42</v>
      </c>
      <c r="C63" s="11">
        <v>5</v>
      </c>
      <c r="D63" s="11">
        <v>0</v>
      </c>
      <c r="E63" s="11">
        <v>2</v>
      </c>
      <c r="F63" s="11">
        <v>10000</v>
      </c>
      <c r="G63" s="11">
        <v>2</v>
      </c>
      <c r="H63" s="11">
        <v>11</v>
      </c>
      <c r="I63" s="11">
        <v>65535</v>
      </c>
      <c r="J63" s="11">
        <v>0</v>
      </c>
      <c r="K63" s="11">
        <v>5</v>
      </c>
      <c r="L63" s="11">
        <v>0</v>
      </c>
      <c r="M63" s="56">
        <v>0</v>
      </c>
      <c r="N63" s="56">
        <v>1</v>
      </c>
      <c r="O63" s="11">
        <v>0</v>
      </c>
      <c r="P63" s="11">
        <v>100</v>
      </c>
      <c r="Q63" s="11">
        <v>100</v>
      </c>
      <c r="R63" s="11">
        <v>1</v>
      </c>
      <c r="S63" s="11">
        <v>1</v>
      </c>
      <c r="T63" s="11">
        <v>1</v>
      </c>
      <c r="U63" s="11">
        <v>1</v>
      </c>
      <c r="V63" s="11">
        <v>0</v>
      </c>
      <c r="W63" s="11">
        <v>0</v>
      </c>
      <c r="X63" s="11">
        <v>0</v>
      </c>
      <c r="Y63" s="11">
        <v>0</v>
      </c>
      <c r="Z63" s="16" t="s">
        <v>170</v>
      </c>
      <c r="AA63" s="16">
        <v>0</v>
      </c>
      <c r="AB63" s="16" t="s">
        <v>4</v>
      </c>
      <c r="AC63" s="16">
        <v>0</v>
      </c>
      <c r="AD63" s="11">
        <v>3</v>
      </c>
      <c r="AE63" s="11">
        <v>15</v>
      </c>
      <c r="AF63" s="56">
        <v>1</v>
      </c>
      <c r="AG63" s="11">
        <v>13</v>
      </c>
      <c r="AH63" s="11">
        <v>0</v>
      </c>
      <c r="AI63" s="25" t="s">
        <v>803</v>
      </c>
      <c r="AJ63" s="25" t="s">
        <v>803</v>
      </c>
      <c r="AK63" s="11" t="s">
        <v>92</v>
      </c>
      <c r="AL63" s="9" t="s">
        <v>11</v>
      </c>
      <c r="AM63" s="11">
        <v>10007</v>
      </c>
      <c r="AN63" s="25">
        <v>11010</v>
      </c>
      <c r="AO63" s="11">
        <v>1</v>
      </c>
      <c r="AP63" s="12" t="s">
        <v>967</v>
      </c>
    </row>
    <row r="64" spans="1:43" x14ac:dyDescent="0.15">
      <c r="A64" s="11">
        <v>5002</v>
      </c>
      <c r="B64" s="27" t="s">
        <v>43</v>
      </c>
      <c r="C64" s="11">
        <v>5</v>
      </c>
      <c r="D64" s="11">
        <v>0</v>
      </c>
      <c r="E64" s="11">
        <v>2</v>
      </c>
      <c r="F64" s="11">
        <v>10000</v>
      </c>
      <c r="G64" s="11">
        <v>2</v>
      </c>
      <c r="H64" s="11">
        <v>21</v>
      </c>
      <c r="I64" s="11">
        <v>65535</v>
      </c>
      <c r="J64" s="11">
        <v>0</v>
      </c>
      <c r="K64" s="11">
        <v>5</v>
      </c>
      <c r="L64" s="11">
        <v>0</v>
      </c>
      <c r="M64" s="56">
        <v>0</v>
      </c>
      <c r="N64" s="56">
        <v>1</v>
      </c>
      <c r="O64" s="11">
        <v>0</v>
      </c>
      <c r="P64" s="11">
        <v>100</v>
      </c>
      <c r="Q64" s="11">
        <v>100</v>
      </c>
      <c r="R64" s="11">
        <v>1</v>
      </c>
      <c r="S64" s="11">
        <v>1</v>
      </c>
      <c r="T64" s="11">
        <v>1</v>
      </c>
      <c r="U64" s="11">
        <v>1</v>
      </c>
      <c r="V64" s="11">
        <v>0</v>
      </c>
      <c r="W64" s="11">
        <v>0</v>
      </c>
      <c r="X64" s="11">
        <v>0</v>
      </c>
      <c r="Y64" s="11">
        <v>0</v>
      </c>
      <c r="Z64" s="16" t="s">
        <v>170</v>
      </c>
      <c r="AA64" s="16">
        <v>0</v>
      </c>
      <c r="AB64" s="16" t="s">
        <v>4</v>
      </c>
      <c r="AC64" s="16">
        <v>0</v>
      </c>
      <c r="AD64" s="11">
        <v>3</v>
      </c>
      <c r="AE64" s="11">
        <v>20</v>
      </c>
      <c r="AF64" s="56">
        <v>1</v>
      </c>
      <c r="AG64" s="11">
        <v>15</v>
      </c>
      <c r="AH64" s="11">
        <v>0</v>
      </c>
      <c r="AI64" s="25" t="s">
        <v>803</v>
      </c>
      <c r="AJ64" s="25" t="s">
        <v>803</v>
      </c>
      <c r="AK64" s="11" t="s">
        <v>93</v>
      </c>
      <c r="AL64" s="9" t="s">
        <v>11</v>
      </c>
      <c r="AM64" s="11">
        <v>10007</v>
      </c>
      <c r="AN64" s="25">
        <v>11010</v>
      </c>
      <c r="AO64" s="11">
        <v>1</v>
      </c>
      <c r="AP64" s="12" t="s">
        <v>967</v>
      </c>
    </row>
    <row r="65" spans="1:43" x14ac:dyDescent="0.15">
      <c r="A65" s="11">
        <v>5003</v>
      </c>
      <c r="B65" s="27" t="s">
        <v>44</v>
      </c>
      <c r="C65" s="11">
        <v>5</v>
      </c>
      <c r="D65" s="11">
        <v>0</v>
      </c>
      <c r="E65" s="11">
        <v>2</v>
      </c>
      <c r="F65" s="11">
        <v>10000</v>
      </c>
      <c r="G65" s="11">
        <v>2</v>
      </c>
      <c r="H65" s="11">
        <v>31</v>
      </c>
      <c r="I65" s="11">
        <v>65535</v>
      </c>
      <c r="J65" s="11">
        <v>0</v>
      </c>
      <c r="K65" s="11">
        <v>5</v>
      </c>
      <c r="L65" s="11">
        <v>0</v>
      </c>
      <c r="M65" s="56">
        <v>0</v>
      </c>
      <c r="N65" s="56">
        <v>1</v>
      </c>
      <c r="O65" s="11">
        <v>0</v>
      </c>
      <c r="P65" s="11">
        <v>100</v>
      </c>
      <c r="Q65" s="11">
        <v>100</v>
      </c>
      <c r="R65" s="11">
        <v>1</v>
      </c>
      <c r="S65" s="11">
        <v>1</v>
      </c>
      <c r="T65" s="11">
        <v>1</v>
      </c>
      <c r="U65" s="11">
        <v>1</v>
      </c>
      <c r="V65" s="11">
        <v>0</v>
      </c>
      <c r="W65" s="11">
        <v>0</v>
      </c>
      <c r="X65" s="11">
        <v>0</v>
      </c>
      <c r="Y65" s="11">
        <v>0</v>
      </c>
      <c r="Z65" s="16" t="s">
        <v>170</v>
      </c>
      <c r="AA65" s="16">
        <v>0</v>
      </c>
      <c r="AB65" s="16" t="s">
        <v>4</v>
      </c>
      <c r="AC65" s="16">
        <v>0</v>
      </c>
      <c r="AD65" s="11">
        <v>3</v>
      </c>
      <c r="AE65" s="11">
        <v>25</v>
      </c>
      <c r="AF65" s="56">
        <v>1</v>
      </c>
      <c r="AG65" s="11">
        <v>20</v>
      </c>
      <c r="AH65" s="11">
        <v>0</v>
      </c>
      <c r="AI65" s="25" t="s">
        <v>803</v>
      </c>
      <c r="AJ65" s="25" t="s">
        <v>803</v>
      </c>
      <c r="AK65" s="11" t="s">
        <v>946</v>
      </c>
      <c r="AL65" s="9" t="s">
        <v>11</v>
      </c>
      <c r="AM65" s="11">
        <v>10007</v>
      </c>
      <c r="AN65" s="25">
        <v>11010</v>
      </c>
      <c r="AO65" s="11">
        <v>1</v>
      </c>
      <c r="AP65" s="12" t="s">
        <v>967</v>
      </c>
    </row>
    <row r="66" spans="1:43" x14ac:dyDescent="0.15">
      <c r="A66" s="11">
        <v>5004</v>
      </c>
      <c r="B66" s="27" t="s">
        <v>45</v>
      </c>
      <c r="C66" s="11">
        <v>5</v>
      </c>
      <c r="D66" s="11">
        <v>0</v>
      </c>
      <c r="E66" s="11">
        <v>2</v>
      </c>
      <c r="F66" s="11">
        <v>10000</v>
      </c>
      <c r="G66" s="11">
        <v>2</v>
      </c>
      <c r="H66" s="11">
        <v>41</v>
      </c>
      <c r="I66" s="11">
        <v>65535</v>
      </c>
      <c r="J66" s="11">
        <v>0</v>
      </c>
      <c r="K66" s="11">
        <v>5</v>
      </c>
      <c r="L66" s="11">
        <v>0</v>
      </c>
      <c r="M66" s="56">
        <v>0</v>
      </c>
      <c r="N66" s="56">
        <v>1</v>
      </c>
      <c r="O66" s="11">
        <v>0</v>
      </c>
      <c r="P66" s="11">
        <v>100</v>
      </c>
      <c r="Q66" s="11">
        <v>100</v>
      </c>
      <c r="R66" s="11">
        <v>1</v>
      </c>
      <c r="S66" s="11">
        <v>1</v>
      </c>
      <c r="T66" s="11">
        <v>1</v>
      </c>
      <c r="U66" s="11">
        <v>1</v>
      </c>
      <c r="V66" s="11">
        <v>0</v>
      </c>
      <c r="W66" s="11">
        <v>0</v>
      </c>
      <c r="X66" s="11">
        <v>0</v>
      </c>
      <c r="Y66" s="11">
        <v>0</v>
      </c>
      <c r="Z66" s="16" t="s">
        <v>170</v>
      </c>
      <c r="AA66" s="16">
        <v>0</v>
      </c>
      <c r="AB66" s="16" t="s">
        <v>4</v>
      </c>
      <c r="AC66" s="16">
        <v>0</v>
      </c>
      <c r="AD66" s="11">
        <v>3</v>
      </c>
      <c r="AE66" s="11">
        <v>35</v>
      </c>
      <c r="AF66" s="56">
        <v>1</v>
      </c>
      <c r="AG66" s="11">
        <v>25</v>
      </c>
      <c r="AH66" s="11">
        <v>0</v>
      </c>
      <c r="AI66" s="25" t="s">
        <v>803</v>
      </c>
      <c r="AJ66" s="25" t="s">
        <v>803</v>
      </c>
      <c r="AK66" s="11" t="s">
        <v>94</v>
      </c>
      <c r="AL66" s="9" t="s">
        <v>11</v>
      </c>
      <c r="AM66" s="11">
        <v>10007</v>
      </c>
      <c r="AN66" s="25">
        <v>11010</v>
      </c>
      <c r="AO66" s="11">
        <v>1</v>
      </c>
      <c r="AP66" s="12" t="s">
        <v>967</v>
      </c>
    </row>
    <row r="67" spans="1:43" x14ac:dyDescent="0.15">
      <c r="A67" s="11">
        <v>5005</v>
      </c>
      <c r="B67" s="27" t="s">
        <v>46</v>
      </c>
      <c r="C67" s="11">
        <v>5</v>
      </c>
      <c r="D67" s="11">
        <v>0</v>
      </c>
      <c r="E67" s="11">
        <v>2</v>
      </c>
      <c r="F67" s="11">
        <v>10000</v>
      </c>
      <c r="G67" s="11">
        <v>2</v>
      </c>
      <c r="H67" s="11">
        <v>51</v>
      </c>
      <c r="I67" s="11">
        <v>65535</v>
      </c>
      <c r="J67" s="11">
        <v>0</v>
      </c>
      <c r="K67" s="11">
        <v>5</v>
      </c>
      <c r="L67" s="11">
        <v>0</v>
      </c>
      <c r="M67" s="56">
        <v>0</v>
      </c>
      <c r="N67" s="56">
        <v>1</v>
      </c>
      <c r="O67" s="11">
        <v>0</v>
      </c>
      <c r="P67" s="11">
        <v>100</v>
      </c>
      <c r="Q67" s="11">
        <v>100</v>
      </c>
      <c r="R67" s="11">
        <v>1</v>
      </c>
      <c r="S67" s="11">
        <v>1</v>
      </c>
      <c r="T67" s="11">
        <v>1</v>
      </c>
      <c r="U67" s="11">
        <v>1</v>
      </c>
      <c r="V67" s="11">
        <v>0</v>
      </c>
      <c r="W67" s="11">
        <v>0</v>
      </c>
      <c r="X67" s="11">
        <v>0</v>
      </c>
      <c r="Y67" s="11">
        <v>0</v>
      </c>
      <c r="Z67" s="16" t="s">
        <v>170</v>
      </c>
      <c r="AA67" s="16">
        <v>2006</v>
      </c>
      <c r="AB67" s="16" t="s">
        <v>4</v>
      </c>
      <c r="AC67" s="16">
        <v>0</v>
      </c>
      <c r="AD67" s="11">
        <v>3</v>
      </c>
      <c r="AE67" s="11">
        <v>45</v>
      </c>
      <c r="AF67" s="56">
        <v>1</v>
      </c>
      <c r="AG67" s="11">
        <v>37</v>
      </c>
      <c r="AH67" s="11">
        <v>0</v>
      </c>
      <c r="AI67" s="25" t="s">
        <v>803</v>
      </c>
      <c r="AJ67" s="25" t="s">
        <v>803</v>
      </c>
      <c r="AK67" s="11" t="s">
        <v>95</v>
      </c>
      <c r="AL67" s="9" t="s">
        <v>11</v>
      </c>
      <c r="AM67" s="11">
        <v>10007</v>
      </c>
      <c r="AN67" s="25">
        <v>11010</v>
      </c>
      <c r="AO67" s="11">
        <v>1</v>
      </c>
      <c r="AP67" s="12" t="s">
        <v>967</v>
      </c>
    </row>
    <row r="68" spans="1:43" x14ac:dyDescent="0.15">
      <c r="A68" s="11">
        <v>5006</v>
      </c>
      <c r="B68" s="27" t="s">
        <v>266</v>
      </c>
      <c r="C68" s="11">
        <v>5</v>
      </c>
      <c r="D68" s="11">
        <v>0</v>
      </c>
      <c r="E68" s="11">
        <v>2</v>
      </c>
      <c r="F68" s="11">
        <v>10000</v>
      </c>
      <c r="G68" s="11">
        <v>2</v>
      </c>
      <c r="H68" s="11">
        <v>61</v>
      </c>
      <c r="I68" s="11">
        <v>65535</v>
      </c>
      <c r="J68" s="11">
        <v>0</v>
      </c>
      <c r="K68" s="11">
        <v>5</v>
      </c>
      <c r="L68" s="11">
        <v>0</v>
      </c>
      <c r="M68" s="56">
        <v>0</v>
      </c>
      <c r="N68" s="56">
        <v>1</v>
      </c>
      <c r="O68" s="11">
        <v>0</v>
      </c>
      <c r="P68" s="11">
        <v>100</v>
      </c>
      <c r="Q68" s="11">
        <v>100</v>
      </c>
      <c r="R68" s="11">
        <v>1</v>
      </c>
      <c r="S68" s="11">
        <v>1</v>
      </c>
      <c r="T68" s="11">
        <v>1</v>
      </c>
      <c r="U68" s="11">
        <v>1</v>
      </c>
      <c r="V68" s="11">
        <v>0</v>
      </c>
      <c r="W68" s="11">
        <v>0</v>
      </c>
      <c r="X68" s="11">
        <v>0</v>
      </c>
      <c r="Y68" s="11">
        <v>0</v>
      </c>
      <c r="Z68" s="16" t="s">
        <v>170</v>
      </c>
      <c r="AA68" s="16">
        <v>2007</v>
      </c>
      <c r="AB68" s="16" t="s">
        <v>4</v>
      </c>
      <c r="AC68" s="16">
        <v>0</v>
      </c>
      <c r="AD68" s="11">
        <v>3</v>
      </c>
      <c r="AE68" s="11">
        <v>60</v>
      </c>
      <c r="AF68" s="56">
        <v>1</v>
      </c>
      <c r="AG68" s="11">
        <v>50</v>
      </c>
      <c r="AH68" s="11">
        <v>0</v>
      </c>
      <c r="AI68" s="25" t="s">
        <v>803</v>
      </c>
      <c r="AJ68" s="25" t="s">
        <v>803</v>
      </c>
      <c r="AK68" s="11" t="s">
        <v>96</v>
      </c>
      <c r="AL68" s="9" t="s">
        <v>11</v>
      </c>
      <c r="AM68" s="11">
        <v>10007</v>
      </c>
      <c r="AN68" s="25">
        <v>11010</v>
      </c>
      <c r="AO68" s="11">
        <v>1</v>
      </c>
      <c r="AP68" s="12" t="s">
        <v>967</v>
      </c>
    </row>
    <row r="69" spans="1:43" x14ac:dyDescent="0.15">
      <c r="A69" s="11">
        <v>5007</v>
      </c>
      <c r="B69" s="14" t="s">
        <v>1403</v>
      </c>
      <c r="C69" s="11">
        <v>5</v>
      </c>
      <c r="D69" s="11">
        <v>0</v>
      </c>
      <c r="E69" s="11">
        <v>2</v>
      </c>
      <c r="F69" s="11">
        <v>10000</v>
      </c>
      <c r="G69" s="11">
        <v>2</v>
      </c>
      <c r="H69" s="11">
        <v>71</v>
      </c>
      <c r="I69" s="11">
        <v>65535</v>
      </c>
      <c r="J69" s="11">
        <v>0</v>
      </c>
      <c r="K69" s="11">
        <v>5</v>
      </c>
      <c r="L69" s="11">
        <v>0</v>
      </c>
      <c r="M69" s="56">
        <v>0</v>
      </c>
      <c r="N69" s="56">
        <v>1</v>
      </c>
      <c r="O69" s="11">
        <v>0</v>
      </c>
      <c r="P69" s="11">
        <v>100</v>
      </c>
      <c r="Q69" s="11">
        <v>100</v>
      </c>
      <c r="R69" s="11">
        <v>1</v>
      </c>
      <c r="S69" s="11">
        <v>1</v>
      </c>
      <c r="T69" s="11">
        <v>1</v>
      </c>
      <c r="U69" s="11">
        <v>1</v>
      </c>
      <c r="V69" s="11">
        <v>0</v>
      </c>
      <c r="W69" s="11">
        <v>0</v>
      </c>
      <c r="X69" s="11">
        <v>0</v>
      </c>
      <c r="Y69" s="11">
        <v>0</v>
      </c>
      <c r="Z69" s="16" t="s">
        <v>170</v>
      </c>
      <c r="AA69" s="16">
        <v>2008</v>
      </c>
      <c r="AB69" s="16" t="s">
        <v>4</v>
      </c>
      <c r="AC69" s="16">
        <v>0</v>
      </c>
      <c r="AD69" s="11">
        <v>3</v>
      </c>
      <c r="AE69" s="11">
        <v>75</v>
      </c>
      <c r="AF69" s="56">
        <v>1</v>
      </c>
      <c r="AG69" s="11">
        <v>75</v>
      </c>
      <c r="AH69" s="11">
        <v>0</v>
      </c>
      <c r="AI69" s="25" t="s">
        <v>803</v>
      </c>
      <c r="AJ69" s="25" t="s">
        <v>803</v>
      </c>
      <c r="AK69" s="11" t="s">
        <v>891</v>
      </c>
      <c r="AL69" s="9" t="s">
        <v>11</v>
      </c>
      <c r="AM69" s="11">
        <v>10007</v>
      </c>
      <c r="AN69" s="25">
        <v>11010</v>
      </c>
      <c r="AO69" s="11">
        <v>1</v>
      </c>
      <c r="AP69" s="12" t="s">
        <v>967</v>
      </c>
    </row>
    <row r="70" spans="1:43" x14ac:dyDescent="0.15">
      <c r="A70" s="11">
        <v>5008</v>
      </c>
      <c r="B70" s="14" t="s">
        <v>1404</v>
      </c>
      <c r="C70" s="11">
        <v>5</v>
      </c>
      <c r="D70" s="11">
        <v>0</v>
      </c>
      <c r="E70" s="11">
        <v>2</v>
      </c>
      <c r="F70" s="11">
        <v>10000</v>
      </c>
      <c r="G70" s="11">
        <v>2</v>
      </c>
      <c r="H70" s="11">
        <v>81</v>
      </c>
      <c r="I70" s="11">
        <v>65535</v>
      </c>
      <c r="J70" s="11">
        <v>0</v>
      </c>
      <c r="K70" s="11">
        <v>5</v>
      </c>
      <c r="L70" s="11">
        <v>0</v>
      </c>
      <c r="M70" s="56">
        <v>0</v>
      </c>
      <c r="N70" s="56">
        <v>1</v>
      </c>
      <c r="O70" s="11">
        <v>0</v>
      </c>
      <c r="P70" s="11">
        <v>100</v>
      </c>
      <c r="Q70" s="11">
        <v>100</v>
      </c>
      <c r="R70" s="11">
        <v>1</v>
      </c>
      <c r="S70" s="11">
        <v>1</v>
      </c>
      <c r="T70" s="11">
        <v>1</v>
      </c>
      <c r="U70" s="11">
        <v>1</v>
      </c>
      <c r="V70" s="11">
        <v>0</v>
      </c>
      <c r="W70" s="11">
        <v>0</v>
      </c>
      <c r="X70" s="11">
        <v>0</v>
      </c>
      <c r="Y70" s="11">
        <v>0</v>
      </c>
      <c r="Z70" s="16" t="s">
        <v>170</v>
      </c>
      <c r="AA70" s="16">
        <v>2009</v>
      </c>
      <c r="AB70" s="16" t="s">
        <v>4</v>
      </c>
      <c r="AC70" s="16">
        <v>0</v>
      </c>
      <c r="AD70" s="11">
        <v>3</v>
      </c>
      <c r="AE70" s="11">
        <v>90</v>
      </c>
      <c r="AF70" s="56">
        <v>1</v>
      </c>
      <c r="AG70" s="11">
        <v>100</v>
      </c>
      <c r="AH70" s="11">
        <v>0</v>
      </c>
      <c r="AI70" s="25" t="s">
        <v>803</v>
      </c>
      <c r="AJ70" s="25" t="s">
        <v>803</v>
      </c>
      <c r="AK70" s="11" t="s">
        <v>892</v>
      </c>
      <c r="AL70" s="9" t="s">
        <v>11</v>
      </c>
      <c r="AM70" s="11">
        <v>10007</v>
      </c>
      <c r="AN70" s="25">
        <v>11010</v>
      </c>
      <c r="AO70" s="11">
        <v>1</v>
      </c>
      <c r="AP70" s="12" t="s">
        <v>967</v>
      </c>
    </row>
    <row r="71" spans="1:43" x14ac:dyDescent="0.15">
      <c r="A71" s="11">
        <v>5009</v>
      </c>
      <c r="B71" s="14" t="s">
        <v>1405</v>
      </c>
      <c r="C71" s="11">
        <v>5</v>
      </c>
      <c r="D71" s="11">
        <v>0</v>
      </c>
      <c r="E71" s="11">
        <v>2</v>
      </c>
      <c r="F71" s="11">
        <v>10000</v>
      </c>
      <c r="G71" s="11">
        <v>2</v>
      </c>
      <c r="H71" s="11">
        <v>91</v>
      </c>
      <c r="I71" s="11">
        <v>65535</v>
      </c>
      <c r="J71" s="11">
        <v>0</v>
      </c>
      <c r="K71" s="11">
        <v>5</v>
      </c>
      <c r="L71" s="11">
        <v>0</v>
      </c>
      <c r="M71" s="56">
        <v>0</v>
      </c>
      <c r="N71" s="56">
        <v>1</v>
      </c>
      <c r="O71" s="11">
        <v>0</v>
      </c>
      <c r="P71" s="11">
        <v>100</v>
      </c>
      <c r="Q71" s="11">
        <v>100</v>
      </c>
      <c r="R71" s="11">
        <v>1</v>
      </c>
      <c r="S71" s="11">
        <v>1</v>
      </c>
      <c r="T71" s="11">
        <v>1</v>
      </c>
      <c r="U71" s="11">
        <v>1</v>
      </c>
      <c r="V71" s="11">
        <v>0</v>
      </c>
      <c r="W71" s="11">
        <v>0</v>
      </c>
      <c r="X71" s="11">
        <v>0</v>
      </c>
      <c r="Y71" s="11">
        <v>0</v>
      </c>
      <c r="Z71" s="16" t="s">
        <v>170</v>
      </c>
      <c r="AA71" s="16">
        <v>2010</v>
      </c>
      <c r="AB71" s="16" t="s">
        <v>4</v>
      </c>
      <c r="AC71" s="16">
        <v>0</v>
      </c>
      <c r="AD71" s="11">
        <v>3</v>
      </c>
      <c r="AE71" s="11">
        <v>105</v>
      </c>
      <c r="AF71" s="56">
        <v>1</v>
      </c>
      <c r="AG71" s="11">
        <v>125</v>
      </c>
      <c r="AH71" s="11">
        <v>0</v>
      </c>
      <c r="AI71" s="25" t="s">
        <v>803</v>
      </c>
      <c r="AJ71" s="25" t="s">
        <v>803</v>
      </c>
      <c r="AK71" s="11" t="s">
        <v>893</v>
      </c>
      <c r="AL71" s="9" t="s">
        <v>11</v>
      </c>
      <c r="AM71" s="11">
        <v>10007</v>
      </c>
      <c r="AN71" s="25">
        <v>11010</v>
      </c>
      <c r="AO71" s="11">
        <v>1</v>
      </c>
      <c r="AP71" s="12" t="s">
        <v>967</v>
      </c>
    </row>
    <row r="72" spans="1:43" x14ac:dyDescent="0.15">
      <c r="A72" s="11">
        <v>5010</v>
      </c>
      <c r="B72" s="14" t="s">
        <v>2817</v>
      </c>
      <c r="C72" s="11">
        <v>5</v>
      </c>
      <c r="D72" s="11">
        <v>0</v>
      </c>
      <c r="E72" s="11">
        <v>2</v>
      </c>
      <c r="F72" s="11">
        <v>10000</v>
      </c>
      <c r="G72" s="11">
        <v>2</v>
      </c>
      <c r="H72" s="11">
        <v>101</v>
      </c>
      <c r="I72" s="11">
        <v>65535</v>
      </c>
      <c r="J72" s="11">
        <v>0</v>
      </c>
      <c r="K72" s="11">
        <v>5</v>
      </c>
      <c r="L72" s="11">
        <v>0</v>
      </c>
      <c r="M72" s="56">
        <v>0</v>
      </c>
      <c r="N72" s="56">
        <v>1</v>
      </c>
      <c r="O72" s="11">
        <v>0</v>
      </c>
      <c r="P72" s="11">
        <v>100</v>
      </c>
      <c r="Q72" s="11">
        <v>100</v>
      </c>
      <c r="R72" s="11">
        <v>1</v>
      </c>
      <c r="S72" s="11">
        <v>1</v>
      </c>
      <c r="T72" s="11">
        <v>1</v>
      </c>
      <c r="U72" s="11">
        <v>1</v>
      </c>
      <c r="V72" s="11">
        <v>0</v>
      </c>
      <c r="W72" s="11">
        <v>0</v>
      </c>
      <c r="X72" s="11">
        <v>0</v>
      </c>
      <c r="Y72" s="11">
        <v>0</v>
      </c>
      <c r="Z72" s="16" t="s">
        <v>170</v>
      </c>
      <c r="AA72" s="16">
        <v>2011</v>
      </c>
      <c r="AB72" s="16" t="s">
        <v>4</v>
      </c>
      <c r="AC72" s="16">
        <v>0</v>
      </c>
      <c r="AD72" s="11">
        <v>3</v>
      </c>
      <c r="AE72" s="11">
        <v>120</v>
      </c>
      <c r="AF72" s="56">
        <v>1</v>
      </c>
      <c r="AG72" s="11">
        <v>150</v>
      </c>
      <c r="AH72" s="11">
        <v>0</v>
      </c>
      <c r="AI72" s="25" t="s">
        <v>803</v>
      </c>
      <c r="AJ72" s="25" t="s">
        <v>803</v>
      </c>
      <c r="AK72" s="11" t="s">
        <v>2811</v>
      </c>
      <c r="AL72" s="9" t="s">
        <v>11</v>
      </c>
      <c r="AM72" s="11">
        <v>10007</v>
      </c>
      <c r="AN72" s="25">
        <v>11010</v>
      </c>
      <c r="AO72" s="11">
        <v>1</v>
      </c>
      <c r="AP72" s="12" t="s">
        <v>967</v>
      </c>
    </row>
    <row r="73" spans="1:43" x14ac:dyDescent="0.15">
      <c r="A73" s="11">
        <v>5011</v>
      </c>
      <c r="B73" s="14" t="s">
        <v>2735</v>
      </c>
      <c r="C73" s="11">
        <v>5</v>
      </c>
      <c r="D73" s="11">
        <v>0</v>
      </c>
      <c r="E73" s="11">
        <v>2</v>
      </c>
      <c r="F73" s="11">
        <v>10000</v>
      </c>
      <c r="G73" s="11">
        <v>2</v>
      </c>
      <c r="H73" s="11">
        <v>111</v>
      </c>
      <c r="I73" s="11">
        <v>65535</v>
      </c>
      <c r="J73" s="11">
        <v>0</v>
      </c>
      <c r="K73" s="11">
        <v>5</v>
      </c>
      <c r="L73" s="11">
        <v>0</v>
      </c>
      <c r="M73" s="56">
        <v>0</v>
      </c>
      <c r="N73" s="56">
        <v>1</v>
      </c>
      <c r="O73" s="11">
        <v>0</v>
      </c>
      <c r="P73" s="11">
        <v>100</v>
      </c>
      <c r="Q73" s="11">
        <v>100</v>
      </c>
      <c r="R73" s="11">
        <v>1</v>
      </c>
      <c r="S73" s="11">
        <v>1</v>
      </c>
      <c r="T73" s="11">
        <v>1</v>
      </c>
      <c r="U73" s="11">
        <v>1</v>
      </c>
      <c r="V73" s="11">
        <v>0</v>
      </c>
      <c r="W73" s="11">
        <v>0</v>
      </c>
      <c r="X73" s="11">
        <v>0</v>
      </c>
      <c r="Y73" s="11">
        <v>0</v>
      </c>
      <c r="Z73" s="16" t="s">
        <v>170</v>
      </c>
      <c r="AA73" s="16">
        <v>2012</v>
      </c>
      <c r="AB73" s="16" t="s">
        <v>4</v>
      </c>
      <c r="AC73" s="16">
        <v>0</v>
      </c>
      <c r="AD73" s="11">
        <v>3</v>
      </c>
      <c r="AE73" s="11">
        <v>140</v>
      </c>
      <c r="AF73" s="56">
        <v>1</v>
      </c>
      <c r="AG73" s="11">
        <v>175</v>
      </c>
      <c r="AH73" s="11">
        <v>0</v>
      </c>
      <c r="AI73" s="25" t="s">
        <v>8</v>
      </c>
      <c r="AJ73" s="25" t="s">
        <v>8</v>
      </c>
      <c r="AK73" s="11" t="s">
        <v>891</v>
      </c>
      <c r="AL73" s="9" t="s">
        <v>11</v>
      </c>
      <c r="AM73" s="11">
        <v>10007</v>
      </c>
      <c r="AN73" s="25">
        <v>11010</v>
      </c>
      <c r="AO73" s="11">
        <v>1</v>
      </c>
      <c r="AP73" s="12" t="s">
        <v>967</v>
      </c>
    </row>
    <row r="74" spans="1:43" x14ac:dyDescent="0.15">
      <c r="A74" s="11">
        <v>5012</v>
      </c>
      <c r="B74" s="14" t="s">
        <v>2736</v>
      </c>
      <c r="C74" s="11">
        <v>5</v>
      </c>
      <c r="D74" s="11">
        <v>0</v>
      </c>
      <c r="E74" s="11">
        <v>2</v>
      </c>
      <c r="F74" s="11">
        <v>10000</v>
      </c>
      <c r="G74" s="11">
        <v>2</v>
      </c>
      <c r="H74" s="11">
        <v>121</v>
      </c>
      <c r="I74" s="11">
        <v>65535</v>
      </c>
      <c r="J74" s="11">
        <v>0</v>
      </c>
      <c r="K74" s="11">
        <v>5</v>
      </c>
      <c r="L74" s="11">
        <v>0</v>
      </c>
      <c r="M74" s="56">
        <v>0</v>
      </c>
      <c r="N74" s="56">
        <v>1</v>
      </c>
      <c r="O74" s="11">
        <v>0</v>
      </c>
      <c r="P74" s="11">
        <v>100</v>
      </c>
      <c r="Q74" s="11">
        <v>100</v>
      </c>
      <c r="R74" s="11">
        <v>1</v>
      </c>
      <c r="S74" s="11">
        <v>1</v>
      </c>
      <c r="T74" s="11">
        <v>1</v>
      </c>
      <c r="U74" s="11">
        <v>1</v>
      </c>
      <c r="V74" s="11">
        <v>0</v>
      </c>
      <c r="W74" s="11">
        <v>0</v>
      </c>
      <c r="X74" s="11">
        <v>0</v>
      </c>
      <c r="Y74" s="11">
        <v>0</v>
      </c>
      <c r="Z74" s="16" t="s">
        <v>170</v>
      </c>
      <c r="AA74" s="16">
        <v>2013</v>
      </c>
      <c r="AB74" s="16" t="s">
        <v>4</v>
      </c>
      <c r="AC74" s="16">
        <v>0</v>
      </c>
      <c r="AD74" s="11">
        <v>3</v>
      </c>
      <c r="AE74" s="11">
        <v>160</v>
      </c>
      <c r="AF74" s="56">
        <v>1</v>
      </c>
      <c r="AG74" s="11">
        <v>200</v>
      </c>
      <c r="AH74" s="11">
        <v>0</v>
      </c>
      <c r="AI74" s="25" t="s">
        <v>8</v>
      </c>
      <c r="AJ74" s="25" t="s">
        <v>8</v>
      </c>
      <c r="AK74" s="11" t="s">
        <v>892</v>
      </c>
      <c r="AL74" s="9" t="s">
        <v>11</v>
      </c>
      <c r="AM74" s="11">
        <v>10007</v>
      </c>
      <c r="AN74" s="25">
        <v>11010</v>
      </c>
      <c r="AO74" s="11">
        <v>1</v>
      </c>
      <c r="AP74" s="12" t="s">
        <v>967</v>
      </c>
    </row>
    <row r="75" spans="1:43" x14ac:dyDescent="0.15">
      <c r="A75" s="11">
        <v>5013</v>
      </c>
      <c r="B75" s="14" t="s">
        <v>2737</v>
      </c>
      <c r="C75" s="11">
        <v>5</v>
      </c>
      <c r="D75" s="11">
        <v>0</v>
      </c>
      <c r="E75" s="11">
        <v>2</v>
      </c>
      <c r="F75" s="11">
        <v>10000</v>
      </c>
      <c r="G75" s="11">
        <v>2</v>
      </c>
      <c r="H75" s="11">
        <v>131</v>
      </c>
      <c r="I75" s="11">
        <v>65535</v>
      </c>
      <c r="J75" s="11">
        <v>0</v>
      </c>
      <c r="K75" s="11">
        <v>5</v>
      </c>
      <c r="L75" s="11">
        <v>0</v>
      </c>
      <c r="M75" s="56">
        <v>0</v>
      </c>
      <c r="N75" s="56">
        <v>1</v>
      </c>
      <c r="O75" s="11">
        <v>0</v>
      </c>
      <c r="P75" s="11">
        <v>100</v>
      </c>
      <c r="Q75" s="11">
        <v>100</v>
      </c>
      <c r="R75" s="11">
        <v>1</v>
      </c>
      <c r="S75" s="11">
        <v>1</v>
      </c>
      <c r="T75" s="11">
        <v>1</v>
      </c>
      <c r="U75" s="11">
        <v>1</v>
      </c>
      <c r="V75" s="11">
        <v>0</v>
      </c>
      <c r="W75" s="11">
        <v>0</v>
      </c>
      <c r="X75" s="11">
        <v>0</v>
      </c>
      <c r="Y75" s="11">
        <v>0</v>
      </c>
      <c r="Z75" s="16" t="s">
        <v>170</v>
      </c>
      <c r="AA75" s="16">
        <v>2014</v>
      </c>
      <c r="AB75" s="16" t="s">
        <v>4</v>
      </c>
      <c r="AC75" s="16">
        <v>0</v>
      </c>
      <c r="AD75" s="11">
        <v>3</v>
      </c>
      <c r="AE75" s="11">
        <v>180</v>
      </c>
      <c r="AF75" s="56">
        <v>1</v>
      </c>
      <c r="AG75" s="11">
        <v>225</v>
      </c>
      <c r="AH75" s="11">
        <v>0</v>
      </c>
      <c r="AI75" s="25" t="s">
        <v>8</v>
      </c>
      <c r="AJ75" s="25" t="s">
        <v>8</v>
      </c>
      <c r="AK75" s="11" t="s">
        <v>893</v>
      </c>
      <c r="AL75" s="9" t="s">
        <v>11</v>
      </c>
      <c r="AM75" s="11">
        <v>10007</v>
      </c>
      <c r="AN75" s="25">
        <v>11010</v>
      </c>
      <c r="AO75" s="11">
        <v>1</v>
      </c>
      <c r="AP75" s="12" t="s">
        <v>967</v>
      </c>
    </row>
    <row r="76" spans="1:43" x14ac:dyDescent="0.15">
      <c r="A76" s="11">
        <v>5014</v>
      </c>
      <c r="B76" s="14" t="s">
        <v>2738</v>
      </c>
      <c r="C76" s="11">
        <v>5</v>
      </c>
      <c r="D76" s="11">
        <v>0</v>
      </c>
      <c r="E76" s="11">
        <v>2</v>
      </c>
      <c r="F76" s="11">
        <v>10000</v>
      </c>
      <c r="G76" s="11">
        <v>2</v>
      </c>
      <c r="H76" s="11">
        <v>141</v>
      </c>
      <c r="I76" s="11">
        <v>65535</v>
      </c>
      <c r="J76" s="11">
        <v>0</v>
      </c>
      <c r="K76" s="11">
        <v>5</v>
      </c>
      <c r="L76" s="11">
        <v>0</v>
      </c>
      <c r="M76" s="56">
        <v>0</v>
      </c>
      <c r="N76" s="56">
        <v>1</v>
      </c>
      <c r="O76" s="11">
        <v>0</v>
      </c>
      <c r="P76" s="11">
        <v>100</v>
      </c>
      <c r="Q76" s="11">
        <v>100</v>
      </c>
      <c r="R76" s="11">
        <v>1</v>
      </c>
      <c r="S76" s="11">
        <v>1</v>
      </c>
      <c r="T76" s="11">
        <v>1</v>
      </c>
      <c r="U76" s="11">
        <v>1</v>
      </c>
      <c r="V76" s="11">
        <v>0</v>
      </c>
      <c r="W76" s="11">
        <v>0</v>
      </c>
      <c r="X76" s="11">
        <v>0</v>
      </c>
      <c r="Y76" s="11">
        <v>0</v>
      </c>
      <c r="Z76" s="16" t="s">
        <v>170</v>
      </c>
      <c r="AA76" s="16">
        <v>0</v>
      </c>
      <c r="AB76" s="16" t="s">
        <v>4</v>
      </c>
      <c r="AC76" s="16">
        <v>0</v>
      </c>
      <c r="AD76" s="11">
        <v>3</v>
      </c>
      <c r="AE76" s="11">
        <v>200</v>
      </c>
      <c r="AF76" s="56">
        <v>1</v>
      </c>
      <c r="AG76" s="11">
        <v>250</v>
      </c>
      <c r="AH76" s="11">
        <v>0</v>
      </c>
      <c r="AI76" s="25" t="s">
        <v>8</v>
      </c>
      <c r="AJ76" s="25" t="s">
        <v>8</v>
      </c>
      <c r="AK76" s="11" t="s">
        <v>96</v>
      </c>
      <c r="AL76" s="9" t="s">
        <v>11</v>
      </c>
      <c r="AM76" s="11">
        <v>10007</v>
      </c>
      <c r="AN76" s="25">
        <v>11010</v>
      </c>
      <c r="AO76" s="11">
        <v>1</v>
      </c>
      <c r="AP76" s="12" t="s">
        <v>967</v>
      </c>
    </row>
    <row r="77" spans="1:43" x14ac:dyDescent="0.15">
      <c r="A77" s="11">
        <v>5104</v>
      </c>
      <c r="B77" s="3" t="s">
        <v>437</v>
      </c>
      <c r="C77" s="11">
        <v>5</v>
      </c>
      <c r="D77" s="11">
        <v>0</v>
      </c>
      <c r="E77" s="11">
        <v>2</v>
      </c>
      <c r="F77" s="11">
        <v>10000</v>
      </c>
      <c r="G77" s="11">
        <v>2</v>
      </c>
      <c r="H77" s="11">
        <v>41</v>
      </c>
      <c r="I77" s="11">
        <v>65535</v>
      </c>
      <c r="J77" s="11">
        <v>0</v>
      </c>
      <c r="K77" s="11">
        <v>5</v>
      </c>
      <c r="L77" s="11">
        <v>0</v>
      </c>
      <c r="M77" s="56">
        <v>0</v>
      </c>
      <c r="N77" s="56">
        <v>1</v>
      </c>
      <c r="O77" s="11">
        <v>0</v>
      </c>
      <c r="P77" s="11">
        <v>100</v>
      </c>
      <c r="Q77" s="11">
        <v>100</v>
      </c>
      <c r="R77" s="11">
        <v>1</v>
      </c>
      <c r="S77" s="11">
        <v>1</v>
      </c>
      <c r="T77" s="11">
        <v>1</v>
      </c>
      <c r="U77" s="11">
        <v>1</v>
      </c>
      <c r="V77" s="11">
        <v>0</v>
      </c>
      <c r="W77" s="11">
        <v>0</v>
      </c>
      <c r="X77" s="11">
        <v>0</v>
      </c>
      <c r="Y77" s="11">
        <v>0</v>
      </c>
      <c r="Z77" s="16" t="s">
        <v>170</v>
      </c>
      <c r="AA77" s="16">
        <v>0</v>
      </c>
      <c r="AB77" s="16" t="s">
        <v>4</v>
      </c>
      <c r="AC77" s="16">
        <v>0</v>
      </c>
      <c r="AD77" s="11">
        <v>3</v>
      </c>
      <c r="AE77" s="11">
        <v>35</v>
      </c>
      <c r="AF77" s="56">
        <v>1</v>
      </c>
      <c r="AG77" s="11">
        <v>25</v>
      </c>
      <c r="AH77" s="11">
        <v>0</v>
      </c>
      <c r="AI77" s="25" t="s">
        <v>8</v>
      </c>
      <c r="AJ77" s="25" t="s">
        <v>8</v>
      </c>
      <c r="AK77" s="11" t="s">
        <v>98</v>
      </c>
      <c r="AL77" s="9" t="s">
        <v>11</v>
      </c>
      <c r="AM77" s="11">
        <v>10007</v>
      </c>
      <c r="AN77" s="25">
        <v>11010</v>
      </c>
      <c r="AO77" s="11">
        <v>1</v>
      </c>
      <c r="AP77" s="12" t="s">
        <v>968</v>
      </c>
    </row>
    <row r="78" spans="1:43" x14ac:dyDescent="0.15">
      <c r="A78" s="11">
        <v>5105</v>
      </c>
      <c r="B78" s="3" t="s">
        <v>437</v>
      </c>
      <c r="C78" s="11">
        <v>5</v>
      </c>
      <c r="D78" s="11">
        <v>0</v>
      </c>
      <c r="E78" s="11">
        <v>2</v>
      </c>
      <c r="F78" s="11">
        <v>10000</v>
      </c>
      <c r="G78" s="11">
        <v>2</v>
      </c>
      <c r="H78" s="11">
        <v>51</v>
      </c>
      <c r="I78" s="11">
        <v>65535</v>
      </c>
      <c r="J78" s="11">
        <v>0</v>
      </c>
      <c r="K78" s="11">
        <v>5</v>
      </c>
      <c r="L78" s="11">
        <v>0</v>
      </c>
      <c r="M78" s="56">
        <v>0</v>
      </c>
      <c r="N78" s="56">
        <v>1</v>
      </c>
      <c r="O78" s="11">
        <v>0</v>
      </c>
      <c r="P78" s="11">
        <v>100</v>
      </c>
      <c r="Q78" s="11">
        <v>100</v>
      </c>
      <c r="R78" s="11">
        <v>1</v>
      </c>
      <c r="S78" s="11">
        <v>1</v>
      </c>
      <c r="T78" s="11">
        <v>1</v>
      </c>
      <c r="U78" s="11">
        <v>1</v>
      </c>
      <c r="V78" s="11">
        <v>0</v>
      </c>
      <c r="W78" s="11">
        <v>0</v>
      </c>
      <c r="X78" s="11">
        <v>0</v>
      </c>
      <c r="Y78" s="11">
        <v>0</v>
      </c>
      <c r="Z78" s="16" t="s">
        <v>170</v>
      </c>
      <c r="AA78" s="16">
        <v>2006</v>
      </c>
      <c r="AB78" s="16" t="s">
        <v>4</v>
      </c>
      <c r="AC78" s="16">
        <v>0</v>
      </c>
      <c r="AD78" s="11">
        <v>3</v>
      </c>
      <c r="AE78" s="11">
        <v>45</v>
      </c>
      <c r="AF78" s="56">
        <v>1</v>
      </c>
      <c r="AG78" s="11">
        <v>37</v>
      </c>
      <c r="AH78" s="11">
        <v>0</v>
      </c>
      <c r="AI78" s="25" t="s">
        <v>8</v>
      </c>
      <c r="AJ78" s="25" t="s">
        <v>8</v>
      </c>
      <c r="AK78" s="11" t="s">
        <v>98</v>
      </c>
      <c r="AL78" s="9" t="s">
        <v>11</v>
      </c>
      <c r="AM78" s="11">
        <v>10007</v>
      </c>
      <c r="AN78" s="25">
        <v>11010</v>
      </c>
      <c r="AO78" s="11">
        <v>1</v>
      </c>
      <c r="AP78" s="12" t="s">
        <v>968</v>
      </c>
    </row>
    <row r="79" spans="1:43" x14ac:dyDescent="0.15">
      <c r="A79" s="11">
        <v>5106</v>
      </c>
      <c r="B79" s="3" t="s">
        <v>437</v>
      </c>
      <c r="C79" s="11">
        <v>5</v>
      </c>
      <c r="D79" s="11">
        <v>0</v>
      </c>
      <c r="E79" s="11">
        <v>2</v>
      </c>
      <c r="F79" s="11">
        <v>10000</v>
      </c>
      <c r="G79" s="11">
        <v>2</v>
      </c>
      <c r="H79" s="11">
        <v>61</v>
      </c>
      <c r="I79" s="11">
        <v>65535</v>
      </c>
      <c r="J79" s="11">
        <v>0</v>
      </c>
      <c r="K79" s="11">
        <v>5</v>
      </c>
      <c r="L79" s="11">
        <v>0</v>
      </c>
      <c r="M79" s="56">
        <v>0</v>
      </c>
      <c r="N79" s="56">
        <v>1</v>
      </c>
      <c r="O79" s="11">
        <v>0</v>
      </c>
      <c r="P79" s="11">
        <v>100</v>
      </c>
      <c r="Q79" s="11">
        <v>100</v>
      </c>
      <c r="R79" s="11">
        <v>1</v>
      </c>
      <c r="S79" s="11">
        <v>1</v>
      </c>
      <c r="T79" s="11">
        <v>1</v>
      </c>
      <c r="U79" s="11">
        <v>1</v>
      </c>
      <c r="V79" s="11">
        <v>0</v>
      </c>
      <c r="W79" s="11">
        <v>0</v>
      </c>
      <c r="X79" s="11">
        <v>0</v>
      </c>
      <c r="Y79" s="11">
        <v>0</v>
      </c>
      <c r="Z79" s="16" t="s">
        <v>170</v>
      </c>
      <c r="AA79" s="16">
        <v>2007</v>
      </c>
      <c r="AB79" s="16" t="s">
        <v>4</v>
      </c>
      <c r="AC79" s="16">
        <v>0</v>
      </c>
      <c r="AD79" s="11">
        <v>3</v>
      </c>
      <c r="AE79" s="11">
        <v>60</v>
      </c>
      <c r="AF79" s="56">
        <v>1</v>
      </c>
      <c r="AG79" s="11">
        <v>50</v>
      </c>
      <c r="AH79" s="11">
        <v>0</v>
      </c>
      <c r="AI79" s="25" t="s">
        <v>8</v>
      </c>
      <c r="AJ79" s="25" t="s">
        <v>8</v>
      </c>
      <c r="AK79" s="11" t="s">
        <v>98</v>
      </c>
      <c r="AL79" s="9" t="s">
        <v>11</v>
      </c>
      <c r="AM79" s="11">
        <v>10007</v>
      </c>
      <c r="AN79" s="25">
        <v>11010</v>
      </c>
      <c r="AO79" s="11">
        <v>1</v>
      </c>
      <c r="AP79" s="12" t="s">
        <v>968</v>
      </c>
      <c r="AQ79" s="12" t="s">
        <v>5517</v>
      </c>
    </row>
    <row r="80" spans="1:43" x14ac:dyDescent="0.15">
      <c r="A80" s="11">
        <v>5107</v>
      </c>
      <c r="B80" s="3" t="s">
        <v>437</v>
      </c>
      <c r="C80" s="11">
        <v>5</v>
      </c>
      <c r="D80" s="11">
        <v>0</v>
      </c>
      <c r="E80" s="11">
        <v>2</v>
      </c>
      <c r="F80" s="11">
        <v>10000</v>
      </c>
      <c r="G80" s="11">
        <v>2</v>
      </c>
      <c r="H80" s="11">
        <v>71</v>
      </c>
      <c r="I80" s="11">
        <v>65535</v>
      </c>
      <c r="J80" s="11">
        <v>0</v>
      </c>
      <c r="K80" s="11">
        <v>5</v>
      </c>
      <c r="L80" s="11">
        <v>0</v>
      </c>
      <c r="M80" s="56">
        <v>0</v>
      </c>
      <c r="N80" s="56">
        <v>1</v>
      </c>
      <c r="O80" s="11">
        <v>0</v>
      </c>
      <c r="P80" s="11">
        <v>100</v>
      </c>
      <c r="Q80" s="11">
        <v>100</v>
      </c>
      <c r="R80" s="11">
        <v>1</v>
      </c>
      <c r="S80" s="11">
        <v>1</v>
      </c>
      <c r="T80" s="11">
        <v>1</v>
      </c>
      <c r="U80" s="11">
        <v>1</v>
      </c>
      <c r="V80" s="11">
        <v>0</v>
      </c>
      <c r="W80" s="11">
        <v>0</v>
      </c>
      <c r="X80" s="11">
        <v>0</v>
      </c>
      <c r="Y80" s="11">
        <v>0</v>
      </c>
      <c r="Z80" s="16" t="s">
        <v>170</v>
      </c>
      <c r="AA80" s="16">
        <v>2008</v>
      </c>
      <c r="AB80" s="16" t="s">
        <v>4</v>
      </c>
      <c r="AC80" s="16">
        <v>0</v>
      </c>
      <c r="AD80" s="11">
        <v>3</v>
      </c>
      <c r="AE80" s="11">
        <v>75</v>
      </c>
      <c r="AF80" s="56">
        <v>1</v>
      </c>
      <c r="AG80" s="11">
        <v>75</v>
      </c>
      <c r="AH80" s="11">
        <v>0</v>
      </c>
      <c r="AI80" s="25" t="s">
        <v>8</v>
      </c>
      <c r="AJ80" s="25" t="s">
        <v>8</v>
      </c>
      <c r="AK80" s="11" t="s">
        <v>99</v>
      </c>
      <c r="AL80" s="9" t="s">
        <v>11</v>
      </c>
      <c r="AM80" s="11">
        <v>10007</v>
      </c>
      <c r="AN80" s="25">
        <v>11010</v>
      </c>
      <c r="AO80" s="11">
        <v>1</v>
      </c>
      <c r="AP80" s="12" t="s">
        <v>968</v>
      </c>
      <c r="AQ80" s="12" t="s">
        <v>5517</v>
      </c>
    </row>
    <row r="81" spans="1:43" x14ac:dyDescent="0.15">
      <c r="A81" s="11">
        <v>5108</v>
      </c>
      <c r="B81" s="3" t="s">
        <v>437</v>
      </c>
      <c r="C81" s="11">
        <v>5</v>
      </c>
      <c r="D81" s="11">
        <v>0</v>
      </c>
      <c r="E81" s="11">
        <v>2</v>
      </c>
      <c r="F81" s="11">
        <v>10000</v>
      </c>
      <c r="G81" s="11">
        <v>2</v>
      </c>
      <c r="H81" s="11">
        <v>81</v>
      </c>
      <c r="I81" s="11">
        <v>65535</v>
      </c>
      <c r="J81" s="11">
        <v>0</v>
      </c>
      <c r="K81" s="11">
        <v>5</v>
      </c>
      <c r="L81" s="11">
        <v>0</v>
      </c>
      <c r="M81" s="56">
        <v>0</v>
      </c>
      <c r="N81" s="56">
        <v>1</v>
      </c>
      <c r="O81" s="11">
        <v>0</v>
      </c>
      <c r="P81" s="11">
        <v>100</v>
      </c>
      <c r="Q81" s="11">
        <v>100</v>
      </c>
      <c r="R81" s="11">
        <v>1</v>
      </c>
      <c r="S81" s="11">
        <v>1</v>
      </c>
      <c r="T81" s="11">
        <v>1</v>
      </c>
      <c r="U81" s="11">
        <v>1</v>
      </c>
      <c r="V81" s="11">
        <v>0</v>
      </c>
      <c r="W81" s="11">
        <v>0</v>
      </c>
      <c r="X81" s="11">
        <v>0</v>
      </c>
      <c r="Y81" s="11">
        <v>0</v>
      </c>
      <c r="Z81" s="16" t="s">
        <v>170</v>
      </c>
      <c r="AA81" s="16">
        <v>2009</v>
      </c>
      <c r="AB81" s="16" t="s">
        <v>4</v>
      </c>
      <c r="AC81" s="16">
        <v>0</v>
      </c>
      <c r="AD81" s="11">
        <v>3</v>
      </c>
      <c r="AE81" s="11">
        <v>90</v>
      </c>
      <c r="AF81" s="56">
        <v>1</v>
      </c>
      <c r="AG81" s="11">
        <v>100</v>
      </c>
      <c r="AH81" s="11">
        <v>0</v>
      </c>
      <c r="AI81" s="25" t="s">
        <v>8</v>
      </c>
      <c r="AJ81" s="25" t="s">
        <v>8</v>
      </c>
      <c r="AK81" s="11" t="s">
        <v>99</v>
      </c>
      <c r="AL81" s="9" t="s">
        <v>11</v>
      </c>
      <c r="AM81" s="11">
        <v>10007</v>
      </c>
      <c r="AN81" s="25">
        <v>11010</v>
      </c>
      <c r="AO81" s="11">
        <v>1</v>
      </c>
      <c r="AP81" s="12" t="s">
        <v>968</v>
      </c>
      <c r="AQ81" s="12" t="s">
        <v>5517</v>
      </c>
    </row>
    <row r="82" spans="1:43" x14ac:dyDescent="0.15">
      <c r="A82" s="11">
        <v>5109</v>
      </c>
      <c r="B82" s="3" t="s">
        <v>437</v>
      </c>
      <c r="C82" s="11">
        <v>5</v>
      </c>
      <c r="D82" s="11">
        <v>0</v>
      </c>
      <c r="E82" s="11">
        <v>2</v>
      </c>
      <c r="F82" s="11">
        <v>10000</v>
      </c>
      <c r="G82" s="11">
        <v>2</v>
      </c>
      <c r="H82" s="11">
        <v>91</v>
      </c>
      <c r="I82" s="11">
        <v>65535</v>
      </c>
      <c r="J82" s="11">
        <v>0</v>
      </c>
      <c r="K82" s="11">
        <v>5</v>
      </c>
      <c r="L82" s="11">
        <v>0</v>
      </c>
      <c r="M82" s="56">
        <v>0</v>
      </c>
      <c r="N82" s="56">
        <v>1</v>
      </c>
      <c r="O82" s="11">
        <v>0</v>
      </c>
      <c r="P82" s="11">
        <v>100</v>
      </c>
      <c r="Q82" s="11">
        <v>100</v>
      </c>
      <c r="R82" s="11">
        <v>1</v>
      </c>
      <c r="S82" s="11">
        <v>1</v>
      </c>
      <c r="T82" s="11">
        <v>1</v>
      </c>
      <c r="U82" s="11">
        <v>1</v>
      </c>
      <c r="V82" s="11">
        <v>0</v>
      </c>
      <c r="W82" s="11">
        <v>0</v>
      </c>
      <c r="X82" s="11">
        <v>0</v>
      </c>
      <c r="Y82" s="11">
        <v>0</v>
      </c>
      <c r="Z82" s="16" t="s">
        <v>170</v>
      </c>
      <c r="AA82" s="16">
        <v>2010</v>
      </c>
      <c r="AB82" s="16" t="s">
        <v>4</v>
      </c>
      <c r="AC82" s="16">
        <v>0</v>
      </c>
      <c r="AD82" s="11">
        <v>3</v>
      </c>
      <c r="AE82" s="11">
        <v>105</v>
      </c>
      <c r="AF82" s="56">
        <v>1</v>
      </c>
      <c r="AG82" s="11">
        <v>125</v>
      </c>
      <c r="AH82" s="11">
        <v>0</v>
      </c>
      <c r="AI82" s="25" t="s">
        <v>8</v>
      </c>
      <c r="AJ82" s="25" t="s">
        <v>8</v>
      </c>
      <c r="AK82" s="11" t="s">
        <v>99</v>
      </c>
      <c r="AL82" s="9" t="s">
        <v>11</v>
      </c>
      <c r="AM82" s="11">
        <v>10007</v>
      </c>
      <c r="AN82" s="25">
        <v>11010</v>
      </c>
      <c r="AO82" s="11">
        <v>1</v>
      </c>
      <c r="AP82" s="12" t="s">
        <v>968</v>
      </c>
      <c r="AQ82" s="12" t="s">
        <v>5517</v>
      </c>
    </row>
    <row r="83" spans="1:43" x14ac:dyDescent="0.15">
      <c r="A83" s="11">
        <v>5110</v>
      </c>
      <c r="B83" s="3" t="s">
        <v>437</v>
      </c>
      <c r="C83" s="11">
        <v>5</v>
      </c>
      <c r="D83" s="11">
        <v>0</v>
      </c>
      <c r="E83" s="11">
        <v>2</v>
      </c>
      <c r="F83" s="11">
        <v>10000</v>
      </c>
      <c r="G83" s="11">
        <v>2</v>
      </c>
      <c r="H83" s="11">
        <v>101</v>
      </c>
      <c r="I83" s="11">
        <v>65535</v>
      </c>
      <c r="J83" s="11">
        <v>0</v>
      </c>
      <c r="K83" s="11">
        <v>5</v>
      </c>
      <c r="L83" s="11">
        <v>0</v>
      </c>
      <c r="M83" s="56">
        <v>0</v>
      </c>
      <c r="N83" s="56">
        <v>1</v>
      </c>
      <c r="O83" s="11">
        <v>0</v>
      </c>
      <c r="P83" s="11">
        <v>100</v>
      </c>
      <c r="Q83" s="11">
        <v>100</v>
      </c>
      <c r="R83" s="11">
        <v>1</v>
      </c>
      <c r="S83" s="11">
        <v>1</v>
      </c>
      <c r="T83" s="11">
        <v>1</v>
      </c>
      <c r="U83" s="11">
        <v>1</v>
      </c>
      <c r="V83" s="11">
        <v>0</v>
      </c>
      <c r="W83" s="11">
        <v>0</v>
      </c>
      <c r="X83" s="11">
        <v>0</v>
      </c>
      <c r="Y83" s="11">
        <v>0</v>
      </c>
      <c r="Z83" s="16" t="s">
        <v>170</v>
      </c>
      <c r="AA83" s="16">
        <v>2011</v>
      </c>
      <c r="AB83" s="16" t="s">
        <v>4</v>
      </c>
      <c r="AC83" s="16">
        <v>0</v>
      </c>
      <c r="AD83" s="11">
        <v>3</v>
      </c>
      <c r="AE83" s="11">
        <v>120</v>
      </c>
      <c r="AF83" s="56">
        <v>1</v>
      </c>
      <c r="AG83" s="11">
        <v>150</v>
      </c>
      <c r="AH83" s="11">
        <v>0</v>
      </c>
      <c r="AI83" s="25" t="s">
        <v>8</v>
      </c>
      <c r="AJ83" s="25" t="s">
        <v>8</v>
      </c>
      <c r="AK83" s="11" t="s">
        <v>99</v>
      </c>
      <c r="AL83" s="9" t="s">
        <v>11</v>
      </c>
      <c r="AM83" s="11">
        <v>10007</v>
      </c>
      <c r="AN83" s="25">
        <v>11010</v>
      </c>
      <c r="AO83" s="11">
        <v>1</v>
      </c>
      <c r="AP83" s="12" t="s">
        <v>968</v>
      </c>
      <c r="AQ83" s="12" t="s">
        <v>5517</v>
      </c>
    </row>
    <row r="84" spans="1:43" x14ac:dyDescent="0.15">
      <c r="A84" s="11">
        <v>5111</v>
      </c>
      <c r="B84" s="3" t="s">
        <v>437</v>
      </c>
      <c r="C84" s="11">
        <v>5</v>
      </c>
      <c r="D84" s="11">
        <v>0</v>
      </c>
      <c r="E84" s="11">
        <v>2</v>
      </c>
      <c r="F84" s="11">
        <v>10000</v>
      </c>
      <c r="G84" s="11">
        <v>2</v>
      </c>
      <c r="H84" s="11">
        <v>111</v>
      </c>
      <c r="I84" s="11">
        <v>65535</v>
      </c>
      <c r="J84" s="11">
        <v>0</v>
      </c>
      <c r="K84" s="11">
        <v>5</v>
      </c>
      <c r="L84" s="11">
        <v>0</v>
      </c>
      <c r="M84" s="56">
        <v>0</v>
      </c>
      <c r="N84" s="56">
        <v>1</v>
      </c>
      <c r="O84" s="11">
        <v>0</v>
      </c>
      <c r="P84" s="11">
        <v>100</v>
      </c>
      <c r="Q84" s="11">
        <v>100</v>
      </c>
      <c r="R84" s="11">
        <v>1</v>
      </c>
      <c r="S84" s="11">
        <v>1</v>
      </c>
      <c r="T84" s="11">
        <v>1</v>
      </c>
      <c r="U84" s="11">
        <v>1</v>
      </c>
      <c r="V84" s="11">
        <v>0</v>
      </c>
      <c r="W84" s="11">
        <v>0</v>
      </c>
      <c r="X84" s="11">
        <v>0</v>
      </c>
      <c r="Y84" s="11">
        <v>0</v>
      </c>
      <c r="Z84" s="16" t="s">
        <v>170</v>
      </c>
      <c r="AA84" s="16">
        <v>2012</v>
      </c>
      <c r="AB84" s="16" t="s">
        <v>4</v>
      </c>
      <c r="AC84" s="16">
        <v>0</v>
      </c>
      <c r="AD84" s="11">
        <v>3</v>
      </c>
      <c r="AE84" s="11">
        <v>140</v>
      </c>
      <c r="AF84" s="56">
        <v>1</v>
      </c>
      <c r="AG84" s="11">
        <v>175</v>
      </c>
      <c r="AH84" s="11">
        <v>0</v>
      </c>
      <c r="AI84" s="25" t="s">
        <v>8</v>
      </c>
      <c r="AJ84" s="25" t="s">
        <v>8</v>
      </c>
      <c r="AK84" s="11" t="s">
        <v>99</v>
      </c>
      <c r="AL84" s="9" t="s">
        <v>11</v>
      </c>
      <c r="AM84" s="11">
        <v>10007</v>
      </c>
      <c r="AN84" s="25">
        <v>11010</v>
      </c>
      <c r="AO84" s="11">
        <v>1</v>
      </c>
      <c r="AP84" s="12" t="s">
        <v>968</v>
      </c>
      <c r="AQ84" s="12" t="s">
        <v>5517</v>
      </c>
    </row>
    <row r="85" spans="1:43" x14ac:dyDescent="0.15">
      <c r="A85" s="11">
        <v>5112</v>
      </c>
      <c r="B85" s="3" t="s">
        <v>437</v>
      </c>
      <c r="C85" s="11">
        <v>5</v>
      </c>
      <c r="D85" s="11">
        <v>0</v>
      </c>
      <c r="E85" s="11">
        <v>2</v>
      </c>
      <c r="F85" s="11">
        <v>10000</v>
      </c>
      <c r="G85" s="11">
        <v>2</v>
      </c>
      <c r="H85" s="11">
        <v>121</v>
      </c>
      <c r="I85" s="11">
        <v>65535</v>
      </c>
      <c r="J85" s="11">
        <v>0</v>
      </c>
      <c r="K85" s="11">
        <v>5</v>
      </c>
      <c r="L85" s="11">
        <v>0</v>
      </c>
      <c r="M85" s="56">
        <v>0</v>
      </c>
      <c r="N85" s="56">
        <v>1</v>
      </c>
      <c r="O85" s="11">
        <v>0</v>
      </c>
      <c r="P85" s="11">
        <v>100</v>
      </c>
      <c r="Q85" s="11">
        <v>100</v>
      </c>
      <c r="R85" s="11">
        <v>1</v>
      </c>
      <c r="S85" s="11">
        <v>1</v>
      </c>
      <c r="T85" s="11">
        <v>1</v>
      </c>
      <c r="U85" s="11">
        <v>1</v>
      </c>
      <c r="V85" s="11">
        <v>0</v>
      </c>
      <c r="W85" s="11">
        <v>0</v>
      </c>
      <c r="X85" s="11">
        <v>0</v>
      </c>
      <c r="Y85" s="11">
        <v>0</v>
      </c>
      <c r="Z85" s="16" t="s">
        <v>170</v>
      </c>
      <c r="AA85" s="16">
        <v>2013</v>
      </c>
      <c r="AB85" s="16" t="s">
        <v>4</v>
      </c>
      <c r="AC85" s="16">
        <v>0</v>
      </c>
      <c r="AD85" s="11">
        <v>3</v>
      </c>
      <c r="AE85" s="11">
        <v>160</v>
      </c>
      <c r="AF85" s="56">
        <v>1</v>
      </c>
      <c r="AG85" s="11">
        <v>200</v>
      </c>
      <c r="AH85" s="11">
        <v>0</v>
      </c>
      <c r="AI85" s="25" t="s">
        <v>8</v>
      </c>
      <c r="AJ85" s="25" t="s">
        <v>8</v>
      </c>
      <c r="AK85" s="11" t="s">
        <v>99</v>
      </c>
      <c r="AL85" s="9" t="s">
        <v>11</v>
      </c>
      <c r="AM85" s="11">
        <v>10007</v>
      </c>
      <c r="AN85" s="25">
        <v>11010</v>
      </c>
      <c r="AO85" s="11">
        <v>1</v>
      </c>
      <c r="AP85" s="12" t="s">
        <v>968</v>
      </c>
      <c r="AQ85" s="12" t="s">
        <v>5517</v>
      </c>
    </row>
    <row r="86" spans="1:43" x14ac:dyDescent="0.15">
      <c r="A86" s="11">
        <v>5113</v>
      </c>
      <c r="B86" s="3" t="s">
        <v>437</v>
      </c>
      <c r="C86" s="11">
        <v>5</v>
      </c>
      <c r="D86" s="11">
        <v>0</v>
      </c>
      <c r="E86" s="11">
        <v>2</v>
      </c>
      <c r="F86" s="11">
        <v>10000</v>
      </c>
      <c r="G86" s="11">
        <v>2</v>
      </c>
      <c r="H86" s="11">
        <v>131</v>
      </c>
      <c r="I86" s="11">
        <v>65535</v>
      </c>
      <c r="J86" s="11">
        <v>0</v>
      </c>
      <c r="K86" s="11">
        <v>5</v>
      </c>
      <c r="L86" s="11">
        <v>0</v>
      </c>
      <c r="M86" s="56">
        <v>0</v>
      </c>
      <c r="N86" s="56">
        <v>1</v>
      </c>
      <c r="O86" s="11">
        <v>0</v>
      </c>
      <c r="P86" s="11">
        <v>100</v>
      </c>
      <c r="Q86" s="11">
        <v>100</v>
      </c>
      <c r="R86" s="11">
        <v>1</v>
      </c>
      <c r="S86" s="11">
        <v>1</v>
      </c>
      <c r="T86" s="11">
        <v>1</v>
      </c>
      <c r="U86" s="11">
        <v>1</v>
      </c>
      <c r="V86" s="11">
        <v>0</v>
      </c>
      <c r="W86" s="11">
        <v>0</v>
      </c>
      <c r="X86" s="11">
        <v>0</v>
      </c>
      <c r="Y86" s="11">
        <v>0</v>
      </c>
      <c r="Z86" s="16" t="s">
        <v>170</v>
      </c>
      <c r="AA86" s="16">
        <v>2014</v>
      </c>
      <c r="AB86" s="16" t="s">
        <v>4</v>
      </c>
      <c r="AC86" s="16">
        <v>0</v>
      </c>
      <c r="AD86" s="11">
        <v>3</v>
      </c>
      <c r="AE86" s="11">
        <v>180</v>
      </c>
      <c r="AF86" s="56">
        <v>1</v>
      </c>
      <c r="AG86" s="11">
        <v>225</v>
      </c>
      <c r="AH86" s="11">
        <v>0</v>
      </c>
      <c r="AI86" s="25" t="s">
        <v>8</v>
      </c>
      <c r="AJ86" s="25" t="s">
        <v>8</v>
      </c>
      <c r="AK86" s="11" t="s">
        <v>99</v>
      </c>
      <c r="AL86" s="9" t="s">
        <v>11</v>
      </c>
      <c r="AM86" s="11">
        <v>10007</v>
      </c>
      <c r="AN86" s="25">
        <v>11010</v>
      </c>
      <c r="AO86" s="11">
        <v>1</v>
      </c>
      <c r="AP86" s="12" t="s">
        <v>968</v>
      </c>
      <c r="AQ86" s="12" t="s">
        <v>5517</v>
      </c>
    </row>
    <row r="87" spans="1:43" x14ac:dyDescent="0.15">
      <c r="A87" s="11">
        <v>5114</v>
      </c>
      <c r="B87" s="3" t="s">
        <v>437</v>
      </c>
      <c r="C87" s="11">
        <v>5</v>
      </c>
      <c r="D87" s="11">
        <v>0</v>
      </c>
      <c r="E87" s="11">
        <v>2</v>
      </c>
      <c r="F87" s="11">
        <v>10000</v>
      </c>
      <c r="G87" s="11">
        <v>2</v>
      </c>
      <c r="H87" s="11">
        <v>141</v>
      </c>
      <c r="I87" s="11">
        <v>65535</v>
      </c>
      <c r="J87" s="11">
        <v>0</v>
      </c>
      <c r="K87" s="11">
        <v>5</v>
      </c>
      <c r="L87" s="11">
        <v>0</v>
      </c>
      <c r="M87" s="56">
        <v>0</v>
      </c>
      <c r="N87" s="56">
        <v>1</v>
      </c>
      <c r="O87" s="11">
        <v>0</v>
      </c>
      <c r="P87" s="11">
        <v>100</v>
      </c>
      <c r="Q87" s="11">
        <v>100</v>
      </c>
      <c r="R87" s="11">
        <v>1</v>
      </c>
      <c r="S87" s="11">
        <v>1</v>
      </c>
      <c r="T87" s="11">
        <v>1</v>
      </c>
      <c r="U87" s="11">
        <v>1</v>
      </c>
      <c r="V87" s="11">
        <v>0</v>
      </c>
      <c r="W87" s="11">
        <v>0</v>
      </c>
      <c r="X87" s="11">
        <v>0</v>
      </c>
      <c r="Y87" s="11">
        <v>0</v>
      </c>
      <c r="Z87" s="16" t="s">
        <v>170</v>
      </c>
      <c r="AA87" s="16">
        <v>0</v>
      </c>
      <c r="AB87" s="16" t="s">
        <v>4</v>
      </c>
      <c r="AC87" s="16">
        <v>0</v>
      </c>
      <c r="AD87" s="11">
        <v>3</v>
      </c>
      <c r="AE87" s="11">
        <v>200</v>
      </c>
      <c r="AF87" s="56">
        <v>1</v>
      </c>
      <c r="AG87" s="11">
        <v>250</v>
      </c>
      <c r="AH87" s="11">
        <v>0</v>
      </c>
      <c r="AI87" s="25" t="s">
        <v>8</v>
      </c>
      <c r="AJ87" s="25" t="s">
        <v>8</v>
      </c>
      <c r="AK87" s="11" t="s">
        <v>99</v>
      </c>
      <c r="AL87" s="9" t="s">
        <v>11</v>
      </c>
      <c r="AM87" s="11">
        <v>10007</v>
      </c>
      <c r="AN87" s="25">
        <v>11010</v>
      </c>
      <c r="AO87" s="11">
        <v>1</v>
      </c>
      <c r="AP87" s="12" t="s">
        <v>968</v>
      </c>
      <c r="AQ87" s="12" t="s">
        <v>5517</v>
      </c>
    </row>
    <row r="88" spans="1:43" x14ac:dyDescent="0.15">
      <c r="A88" s="11">
        <v>5800</v>
      </c>
      <c r="B88" s="14" t="s">
        <v>969</v>
      </c>
      <c r="C88" s="11">
        <v>5</v>
      </c>
      <c r="D88" s="11">
        <v>0</v>
      </c>
      <c r="E88" s="11">
        <v>2</v>
      </c>
      <c r="F88" s="11">
        <v>10000</v>
      </c>
      <c r="G88" s="11">
        <v>2</v>
      </c>
      <c r="H88" s="11">
        <v>1</v>
      </c>
      <c r="I88" s="11">
        <v>65535</v>
      </c>
      <c r="J88" s="11">
        <v>0</v>
      </c>
      <c r="K88" s="11">
        <v>5</v>
      </c>
      <c r="L88" s="11">
        <v>0</v>
      </c>
      <c r="M88" s="56">
        <v>0</v>
      </c>
      <c r="N88" s="56">
        <v>1</v>
      </c>
      <c r="O88" s="11">
        <v>0</v>
      </c>
      <c r="P88" s="11">
        <v>100</v>
      </c>
      <c r="Q88" s="11">
        <v>100</v>
      </c>
      <c r="R88" s="11">
        <v>1</v>
      </c>
      <c r="S88" s="11">
        <v>1</v>
      </c>
      <c r="T88" s="11">
        <v>1</v>
      </c>
      <c r="U88" s="11">
        <v>1</v>
      </c>
      <c r="V88" s="11">
        <v>0</v>
      </c>
      <c r="W88" s="11">
        <v>0</v>
      </c>
      <c r="X88" s="11">
        <v>0</v>
      </c>
      <c r="Y88" s="11">
        <v>0</v>
      </c>
      <c r="Z88" s="16" t="s">
        <v>170</v>
      </c>
      <c r="AA88" s="16">
        <v>0</v>
      </c>
      <c r="AB88" s="16" t="s">
        <v>4</v>
      </c>
      <c r="AC88" s="16">
        <v>0</v>
      </c>
      <c r="AD88" s="11">
        <v>3</v>
      </c>
      <c r="AE88" s="11">
        <v>0</v>
      </c>
      <c r="AF88" s="56">
        <v>1</v>
      </c>
      <c r="AG88" s="11">
        <v>0</v>
      </c>
      <c r="AH88" s="11">
        <v>0</v>
      </c>
      <c r="AI88" s="25" t="s">
        <v>326</v>
      </c>
      <c r="AJ88" s="25" t="s">
        <v>326</v>
      </c>
      <c r="AK88" s="11" t="s">
        <v>97</v>
      </c>
      <c r="AL88" s="9" t="s">
        <v>11</v>
      </c>
      <c r="AM88" s="11">
        <v>10007</v>
      </c>
      <c r="AN88" s="25">
        <v>11010</v>
      </c>
      <c r="AO88" s="11">
        <v>1</v>
      </c>
      <c r="AP88" s="12" t="s">
        <v>967</v>
      </c>
    </row>
    <row r="89" spans="1:43" x14ac:dyDescent="0.15">
      <c r="A89" s="11">
        <v>5801</v>
      </c>
      <c r="B89" s="14" t="s">
        <v>970</v>
      </c>
      <c r="C89" s="11">
        <v>5</v>
      </c>
      <c r="D89" s="11">
        <v>0</v>
      </c>
      <c r="E89" s="11">
        <v>2</v>
      </c>
      <c r="F89" s="11">
        <v>10000</v>
      </c>
      <c r="G89" s="11">
        <v>2</v>
      </c>
      <c r="H89" s="11">
        <v>1</v>
      </c>
      <c r="I89" s="11">
        <v>65535</v>
      </c>
      <c r="J89" s="11">
        <v>0</v>
      </c>
      <c r="K89" s="11">
        <v>5</v>
      </c>
      <c r="L89" s="11">
        <v>0</v>
      </c>
      <c r="M89" s="56">
        <v>0</v>
      </c>
      <c r="N89" s="56">
        <v>1</v>
      </c>
      <c r="O89" s="11">
        <v>0</v>
      </c>
      <c r="P89" s="11">
        <v>100</v>
      </c>
      <c r="Q89" s="11">
        <v>100</v>
      </c>
      <c r="R89" s="11">
        <v>1</v>
      </c>
      <c r="S89" s="11">
        <v>1</v>
      </c>
      <c r="T89" s="11">
        <v>1</v>
      </c>
      <c r="U89" s="11">
        <v>1</v>
      </c>
      <c r="V89" s="11">
        <v>0</v>
      </c>
      <c r="W89" s="11">
        <v>0</v>
      </c>
      <c r="X89" s="11">
        <v>0</v>
      </c>
      <c r="Y89" s="11">
        <v>0</v>
      </c>
      <c r="Z89" s="16" t="s">
        <v>170</v>
      </c>
      <c r="AA89" s="16">
        <v>0</v>
      </c>
      <c r="AB89" s="16" t="s">
        <v>4</v>
      </c>
      <c r="AC89" s="16">
        <v>0</v>
      </c>
      <c r="AD89" s="11">
        <v>3</v>
      </c>
      <c r="AE89" s="11">
        <v>0</v>
      </c>
      <c r="AF89" s="56">
        <v>1</v>
      </c>
      <c r="AG89" s="11">
        <v>0</v>
      </c>
      <c r="AH89" s="11">
        <v>0</v>
      </c>
      <c r="AI89" s="25" t="s">
        <v>326</v>
      </c>
      <c r="AJ89" s="25" t="s">
        <v>326</v>
      </c>
      <c r="AK89" s="11" t="s">
        <v>98</v>
      </c>
      <c r="AL89" s="9" t="s">
        <v>11</v>
      </c>
      <c r="AM89" s="11">
        <v>10007</v>
      </c>
      <c r="AN89" s="25">
        <v>11010</v>
      </c>
      <c r="AO89" s="11">
        <v>1</v>
      </c>
      <c r="AP89" s="12" t="s">
        <v>967</v>
      </c>
    </row>
    <row r="90" spans="1:43" x14ac:dyDescent="0.15">
      <c r="A90" s="11">
        <v>5802</v>
      </c>
      <c r="B90" s="14" t="s">
        <v>971</v>
      </c>
      <c r="C90" s="11">
        <v>5</v>
      </c>
      <c r="D90" s="11">
        <v>0</v>
      </c>
      <c r="E90" s="11">
        <v>2</v>
      </c>
      <c r="F90" s="11">
        <v>10000</v>
      </c>
      <c r="G90" s="11">
        <v>2</v>
      </c>
      <c r="H90" s="11">
        <v>1</v>
      </c>
      <c r="I90" s="11">
        <v>65535</v>
      </c>
      <c r="J90" s="11">
        <v>0</v>
      </c>
      <c r="K90" s="11">
        <v>5</v>
      </c>
      <c r="L90" s="11">
        <v>0</v>
      </c>
      <c r="M90" s="56">
        <v>0</v>
      </c>
      <c r="N90" s="56">
        <v>1</v>
      </c>
      <c r="O90" s="11">
        <v>0</v>
      </c>
      <c r="P90" s="11">
        <v>100</v>
      </c>
      <c r="Q90" s="11">
        <v>100</v>
      </c>
      <c r="R90" s="11">
        <v>1</v>
      </c>
      <c r="S90" s="11">
        <v>1</v>
      </c>
      <c r="T90" s="11">
        <v>1</v>
      </c>
      <c r="U90" s="11">
        <v>1</v>
      </c>
      <c r="V90" s="11">
        <v>0</v>
      </c>
      <c r="W90" s="11">
        <v>0</v>
      </c>
      <c r="X90" s="11">
        <v>0</v>
      </c>
      <c r="Y90" s="11">
        <v>0</v>
      </c>
      <c r="Z90" s="16" t="s">
        <v>170</v>
      </c>
      <c r="AA90" s="16">
        <v>0</v>
      </c>
      <c r="AB90" s="16" t="s">
        <v>197</v>
      </c>
      <c r="AC90" s="16">
        <v>0</v>
      </c>
      <c r="AD90" s="11">
        <v>3</v>
      </c>
      <c r="AE90" s="11">
        <v>0</v>
      </c>
      <c r="AF90" s="56">
        <v>1</v>
      </c>
      <c r="AG90" s="11">
        <v>0</v>
      </c>
      <c r="AH90" s="11">
        <v>0</v>
      </c>
      <c r="AI90" s="25" t="s">
        <v>801</v>
      </c>
      <c r="AJ90" s="25" t="s">
        <v>801</v>
      </c>
      <c r="AK90" s="11" t="s">
        <v>99</v>
      </c>
      <c r="AL90" s="9" t="s">
        <v>11</v>
      </c>
      <c r="AM90" s="11">
        <v>10007</v>
      </c>
      <c r="AN90" s="25">
        <v>11010</v>
      </c>
      <c r="AO90" s="11">
        <v>1</v>
      </c>
      <c r="AP90" s="12" t="s">
        <v>967</v>
      </c>
    </row>
    <row r="91" spans="1:43" x14ac:dyDescent="0.15">
      <c r="A91" s="11">
        <v>5803</v>
      </c>
      <c r="B91" s="27" t="s">
        <v>2226</v>
      </c>
      <c r="C91" s="11">
        <v>5</v>
      </c>
      <c r="D91" s="11">
        <v>0</v>
      </c>
      <c r="E91" s="11">
        <v>2</v>
      </c>
      <c r="F91" s="11">
        <v>10000</v>
      </c>
      <c r="G91" s="11">
        <v>2</v>
      </c>
      <c r="H91" s="11">
        <v>1</v>
      </c>
      <c r="I91" s="11">
        <v>65535</v>
      </c>
      <c r="J91" s="11">
        <v>0</v>
      </c>
      <c r="K91" s="11">
        <v>5</v>
      </c>
      <c r="L91" s="11">
        <v>0</v>
      </c>
      <c r="M91" s="56">
        <v>0</v>
      </c>
      <c r="N91" s="56">
        <v>1</v>
      </c>
      <c r="O91" s="11">
        <v>0</v>
      </c>
      <c r="P91" s="11">
        <v>259200</v>
      </c>
      <c r="Q91" s="11">
        <v>3600</v>
      </c>
      <c r="R91" s="11">
        <v>4</v>
      </c>
      <c r="S91" s="11">
        <v>0</v>
      </c>
      <c r="T91" s="11">
        <v>0</v>
      </c>
      <c r="U91" s="11">
        <v>1</v>
      </c>
      <c r="V91" s="11">
        <v>0</v>
      </c>
      <c r="W91" s="11">
        <v>0</v>
      </c>
      <c r="X91" s="11">
        <v>0</v>
      </c>
      <c r="Y91" s="11">
        <v>0</v>
      </c>
      <c r="Z91" s="16" t="s">
        <v>170</v>
      </c>
      <c r="AA91" s="16">
        <v>0</v>
      </c>
      <c r="AB91" s="16" t="s">
        <v>4</v>
      </c>
      <c r="AC91" s="16">
        <v>0</v>
      </c>
      <c r="AD91" s="11">
        <v>3</v>
      </c>
      <c r="AE91" s="11">
        <v>0</v>
      </c>
      <c r="AF91" s="56">
        <v>1</v>
      </c>
      <c r="AG91" s="11">
        <v>0</v>
      </c>
      <c r="AH91" s="11">
        <v>0</v>
      </c>
      <c r="AI91" s="25" t="s">
        <v>803</v>
      </c>
      <c r="AJ91" s="25" t="s">
        <v>803</v>
      </c>
      <c r="AK91" s="11" t="s">
        <v>2236</v>
      </c>
      <c r="AL91" s="9" t="s">
        <v>11</v>
      </c>
      <c r="AM91" s="11">
        <v>10007</v>
      </c>
      <c r="AN91" s="25">
        <v>11010</v>
      </c>
      <c r="AO91" s="11">
        <v>1</v>
      </c>
      <c r="AP91" s="12" t="s">
        <v>2233</v>
      </c>
      <c r="AQ91" s="12" t="s">
        <v>5518</v>
      </c>
    </row>
    <row r="92" spans="1:43" x14ac:dyDescent="0.15">
      <c r="A92" s="11">
        <v>5804</v>
      </c>
      <c r="B92" s="27" t="s">
        <v>2365</v>
      </c>
      <c r="C92" s="11">
        <v>5</v>
      </c>
      <c r="D92" s="11">
        <v>0</v>
      </c>
      <c r="E92" s="11">
        <v>2</v>
      </c>
      <c r="F92" s="11">
        <v>10000</v>
      </c>
      <c r="G92" s="11">
        <v>2</v>
      </c>
      <c r="H92" s="11">
        <v>1</v>
      </c>
      <c r="I92" s="11">
        <v>65535</v>
      </c>
      <c r="J92" s="11">
        <v>0</v>
      </c>
      <c r="K92" s="11">
        <v>5</v>
      </c>
      <c r="L92" s="11">
        <v>0</v>
      </c>
      <c r="M92" s="56">
        <v>0</v>
      </c>
      <c r="N92" s="56">
        <v>1</v>
      </c>
      <c r="O92" s="11">
        <v>0</v>
      </c>
      <c r="P92" s="11">
        <v>259200</v>
      </c>
      <c r="Q92" s="11">
        <v>3600</v>
      </c>
      <c r="R92" s="11">
        <v>4</v>
      </c>
      <c r="S92" s="11">
        <v>0</v>
      </c>
      <c r="T92" s="11">
        <v>0</v>
      </c>
      <c r="U92" s="11">
        <v>1</v>
      </c>
      <c r="V92" s="11">
        <v>0</v>
      </c>
      <c r="W92" s="11">
        <v>0</v>
      </c>
      <c r="X92" s="11">
        <v>0</v>
      </c>
      <c r="Y92" s="11">
        <v>0</v>
      </c>
      <c r="Z92" s="16" t="s">
        <v>170</v>
      </c>
      <c r="AA92" s="16">
        <v>0</v>
      </c>
      <c r="AB92" s="16" t="s">
        <v>4</v>
      </c>
      <c r="AC92" s="16">
        <v>0</v>
      </c>
      <c r="AD92" s="11">
        <v>3</v>
      </c>
      <c r="AE92" s="11">
        <v>0</v>
      </c>
      <c r="AF92" s="56">
        <v>1</v>
      </c>
      <c r="AG92" s="11">
        <v>0</v>
      </c>
      <c r="AH92" s="11">
        <v>0</v>
      </c>
      <c r="AI92" s="25" t="s">
        <v>803</v>
      </c>
      <c r="AJ92" s="25" t="s">
        <v>803</v>
      </c>
      <c r="AK92" s="11" t="s">
        <v>2374</v>
      </c>
      <c r="AL92" s="9" t="s">
        <v>11</v>
      </c>
      <c r="AM92" s="11">
        <v>10007</v>
      </c>
      <c r="AN92" s="25">
        <v>11010</v>
      </c>
      <c r="AO92" s="11">
        <v>1</v>
      </c>
      <c r="AP92" s="12" t="s">
        <v>2233</v>
      </c>
      <c r="AQ92" s="12" t="s">
        <v>5518</v>
      </c>
    </row>
    <row r="93" spans="1:43" x14ac:dyDescent="0.15">
      <c r="A93" s="11">
        <v>6000</v>
      </c>
      <c r="B93" s="27" t="s">
        <v>47</v>
      </c>
      <c r="C93" s="11">
        <v>6</v>
      </c>
      <c r="D93" s="11">
        <v>0</v>
      </c>
      <c r="E93" s="11">
        <v>3</v>
      </c>
      <c r="F93" s="11">
        <v>10000</v>
      </c>
      <c r="G93" s="11">
        <v>2</v>
      </c>
      <c r="H93" s="11">
        <v>1</v>
      </c>
      <c r="I93" s="11">
        <v>65535</v>
      </c>
      <c r="J93" s="11">
        <v>0</v>
      </c>
      <c r="K93" s="11">
        <v>6</v>
      </c>
      <c r="L93" s="11">
        <v>0</v>
      </c>
      <c r="M93" s="56">
        <v>0</v>
      </c>
      <c r="N93" s="56">
        <v>1</v>
      </c>
      <c r="O93" s="11">
        <v>0</v>
      </c>
      <c r="P93" s="11">
        <v>100</v>
      </c>
      <c r="Q93" s="11">
        <v>100</v>
      </c>
      <c r="R93" s="11">
        <v>1</v>
      </c>
      <c r="S93" s="11">
        <v>1</v>
      </c>
      <c r="T93" s="11">
        <v>1</v>
      </c>
      <c r="U93" s="11">
        <v>1</v>
      </c>
      <c r="V93" s="11">
        <v>0</v>
      </c>
      <c r="W93" s="11">
        <v>0</v>
      </c>
      <c r="X93" s="11">
        <v>0</v>
      </c>
      <c r="Y93" s="11">
        <v>0</v>
      </c>
      <c r="Z93" s="16" t="s">
        <v>170</v>
      </c>
      <c r="AA93" s="16">
        <v>0</v>
      </c>
      <c r="AB93" s="16" t="s">
        <v>4</v>
      </c>
      <c r="AC93" s="16">
        <v>0</v>
      </c>
      <c r="AD93" s="11">
        <v>3</v>
      </c>
      <c r="AE93" s="11">
        <v>10</v>
      </c>
      <c r="AF93" s="56">
        <v>1</v>
      </c>
      <c r="AG93" s="11">
        <v>10</v>
      </c>
      <c r="AH93" s="11">
        <v>0</v>
      </c>
      <c r="AI93" s="25" t="s">
        <v>803</v>
      </c>
      <c r="AJ93" s="25" t="s">
        <v>803</v>
      </c>
      <c r="AK93" s="11" t="s">
        <v>100</v>
      </c>
      <c r="AL93" s="9" t="s">
        <v>11</v>
      </c>
      <c r="AM93" s="11">
        <v>10007</v>
      </c>
      <c r="AN93" s="25">
        <v>11010</v>
      </c>
      <c r="AO93" s="11">
        <v>1</v>
      </c>
      <c r="AP93" s="12" t="s">
        <v>209</v>
      </c>
    </row>
    <row r="94" spans="1:43" x14ac:dyDescent="0.15">
      <c r="A94" s="11">
        <v>6001</v>
      </c>
      <c r="B94" s="27" t="s">
        <v>48</v>
      </c>
      <c r="C94" s="11">
        <v>6</v>
      </c>
      <c r="D94" s="11">
        <v>0</v>
      </c>
      <c r="E94" s="11">
        <v>3</v>
      </c>
      <c r="F94" s="11">
        <v>10000</v>
      </c>
      <c r="G94" s="11">
        <v>2</v>
      </c>
      <c r="H94" s="11">
        <v>11</v>
      </c>
      <c r="I94" s="11">
        <v>65535</v>
      </c>
      <c r="J94" s="11">
        <v>0</v>
      </c>
      <c r="K94" s="11">
        <v>6</v>
      </c>
      <c r="L94" s="11">
        <v>0</v>
      </c>
      <c r="M94" s="56">
        <v>0</v>
      </c>
      <c r="N94" s="56">
        <v>1</v>
      </c>
      <c r="O94" s="11">
        <v>0</v>
      </c>
      <c r="P94" s="11">
        <v>100</v>
      </c>
      <c r="Q94" s="11">
        <v>100</v>
      </c>
      <c r="R94" s="11">
        <v>1</v>
      </c>
      <c r="S94" s="11">
        <v>1</v>
      </c>
      <c r="T94" s="11">
        <v>1</v>
      </c>
      <c r="U94" s="11">
        <v>1</v>
      </c>
      <c r="V94" s="11">
        <v>0</v>
      </c>
      <c r="W94" s="11">
        <v>0</v>
      </c>
      <c r="X94" s="11">
        <v>0</v>
      </c>
      <c r="Y94" s="11">
        <v>0</v>
      </c>
      <c r="Z94" s="16" t="s">
        <v>170</v>
      </c>
      <c r="AA94" s="16">
        <v>0</v>
      </c>
      <c r="AB94" s="16" t="s">
        <v>4</v>
      </c>
      <c r="AC94" s="16">
        <v>0</v>
      </c>
      <c r="AD94" s="11">
        <v>3</v>
      </c>
      <c r="AE94" s="11">
        <v>15</v>
      </c>
      <c r="AF94" s="56">
        <v>1</v>
      </c>
      <c r="AG94" s="11">
        <v>13</v>
      </c>
      <c r="AH94" s="11">
        <v>0</v>
      </c>
      <c r="AI94" s="25" t="s">
        <v>803</v>
      </c>
      <c r="AJ94" s="25" t="s">
        <v>803</v>
      </c>
      <c r="AK94" s="11" t="s">
        <v>101</v>
      </c>
      <c r="AL94" s="9" t="s">
        <v>11</v>
      </c>
      <c r="AM94" s="11">
        <v>10007</v>
      </c>
      <c r="AN94" s="25">
        <v>11010</v>
      </c>
      <c r="AO94" s="11">
        <v>1</v>
      </c>
      <c r="AP94" s="12" t="s">
        <v>209</v>
      </c>
    </row>
    <row r="95" spans="1:43" x14ac:dyDescent="0.15">
      <c r="A95" s="11">
        <v>6002</v>
      </c>
      <c r="B95" s="27" t="s">
        <v>49</v>
      </c>
      <c r="C95" s="11">
        <v>6</v>
      </c>
      <c r="D95" s="11">
        <v>0</v>
      </c>
      <c r="E95" s="11">
        <v>3</v>
      </c>
      <c r="F95" s="11">
        <v>10000</v>
      </c>
      <c r="G95" s="11">
        <v>2</v>
      </c>
      <c r="H95" s="11">
        <v>21</v>
      </c>
      <c r="I95" s="11">
        <v>65535</v>
      </c>
      <c r="J95" s="11">
        <v>0</v>
      </c>
      <c r="K95" s="11">
        <v>6</v>
      </c>
      <c r="L95" s="11">
        <v>0</v>
      </c>
      <c r="M95" s="56">
        <v>0</v>
      </c>
      <c r="N95" s="56">
        <v>1</v>
      </c>
      <c r="O95" s="11">
        <v>0</v>
      </c>
      <c r="P95" s="11">
        <v>100</v>
      </c>
      <c r="Q95" s="11">
        <v>100</v>
      </c>
      <c r="R95" s="11">
        <v>1</v>
      </c>
      <c r="S95" s="11">
        <v>1</v>
      </c>
      <c r="T95" s="11">
        <v>1</v>
      </c>
      <c r="U95" s="11">
        <v>1</v>
      </c>
      <c r="V95" s="11">
        <v>0</v>
      </c>
      <c r="W95" s="11">
        <v>0</v>
      </c>
      <c r="X95" s="11">
        <v>0</v>
      </c>
      <c r="Y95" s="11">
        <v>0</v>
      </c>
      <c r="Z95" s="16" t="s">
        <v>170</v>
      </c>
      <c r="AA95" s="16">
        <v>0</v>
      </c>
      <c r="AB95" s="16" t="s">
        <v>4</v>
      </c>
      <c r="AC95" s="16">
        <v>0</v>
      </c>
      <c r="AD95" s="11">
        <v>3</v>
      </c>
      <c r="AE95" s="11">
        <v>20</v>
      </c>
      <c r="AF95" s="56">
        <v>1</v>
      </c>
      <c r="AG95" s="11">
        <v>15</v>
      </c>
      <c r="AH95" s="11">
        <v>0</v>
      </c>
      <c r="AI95" s="25" t="s">
        <v>803</v>
      </c>
      <c r="AJ95" s="25" t="s">
        <v>803</v>
      </c>
      <c r="AK95" s="11" t="s">
        <v>102</v>
      </c>
      <c r="AL95" s="9" t="s">
        <v>11</v>
      </c>
      <c r="AM95" s="11">
        <v>10007</v>
      </c>
      <c r="AN95" s="25">
        <v>11010</v>
      </c>
      <c r="AO95" s="11">
        <v>1</v>
      </c>
      <c r="AP95" s="12" t="s">
        <v>209</v>
      </c>
    </row>
    <row r="96" spans="1:43" x14ac:dyDescent="0.15">
      <c r="A96" s="11">
        <v>6003</v>
      </c>
      <c r="B96" s="27" t="s">
        <v>265</v>
      </c>
      <c r="C96" s="11">
        <v>6</v>
      </c>
      <c r="D96" s="11">
        <v>0</v>
      </c>
      <c r="E96" s="11">
        <v>3</v>
      </c>
      <c r="F96" s="11">
        <v>10000</v>
      </c>
      <c r="G96" s="11">
        <v>2</v>
      </c>
      <c r="H96" s="11">
        <v>31</v>
      </c>
      <c r="I96" s="11">
        <v>65535</v>
      </c>
      <c r="J96" s="11">
        <v>0</v>
      </c>
      <c r="K96" s="11">
        <v>6</v>
      </c>
      <c r="L96" s="11">
        <v>0</v>
      </c>
      <c r="M96" s="56">
        <v>0</v>
      </c>
      <c r="N96" s="56">
        <v>1</v>
      </c>
      <c r="O96" s="11">
        <v>0</v>
      </c>
      <c r="P96" s="11">
        <v>100</v>
      </c>
      <c r="Q96" s="11">
        <v>100</v>
      </c>
      <c r="R96" s="11">
        <v>1</v>
      </c>
      <c r="S96" s="11">
        <v>1</v>
      </c>
      <c r="T96" s="11">
        <v>1</v>
      </c>
      <c r="U96" s="11">
        <v>1</v>
      </c>
      <c r="V96" s="11">
        <v>0</v>
      </c>
      <c r="W96" s="11">
        <v>0</v>
      </c>
      <c r="X96" s="11">
        <v>0</v>
      </c>
      <c r="Y96" s="11">
        <v>0</v>
      </c>
      <c r="Z96" s="16" t="s">
        <v>170</v>
      </c>
      <c r="AA96" s="16">
        <v>0</v>
      </c>
      <c r="AB96" s="16" t="s">
        <v>4</v>
      </c>
      <c r="AC96" s="16">
        <v>0</v>
      </c>
      <c r="AD96" s="11">
        <v>3</v>
      </c>
      <c r="AE96" s="11">
        <v>25</v>
      </c>
      <c r="AF96" s="56">
        <v>1</v>
      </c>
      <c r="AG96" s="11">
        <v>20</v>
      </c>
      <c r="AH96" s="11">
        <v>0</v>
      </c>
      <c r="AI96" s="25" t="s">
        <v>803</v>
      </c>
      <c r="AJ96" s="25" t="s">
        <v>803</v>
      </c>
      <c r="AK96" s="11" t="s">
        <v>103</v>
      </c>
      <c r="AL96" s="9" t="s">
        <v>11</v>
      </c>
      <c r="AM96" s="11">
        <v>10007</v>
      </c>
      <c r="AN96" s="25">
        <v>11010</v>
      </c>
      <c r="AO96" s="11">
        <v>1</v>
      </c>
      <c r="AP96" s="12" t="s">
        <v>209</v>
      </c>
    </row>
    <row r="97" spans="1:43" x14ac:dyDescent="0.15">
      <c r="A97" s="11">
        <v>6004</v>
      </c>
      <c r="B97" s="27" t="s">
        <v>912</v>
      </c>
      <c r="C97" s="11">
        <v>6</v>
      </c>
      <c r="D97" s="11">
        <v>0</v>
      </c>
      <c r="E97" s="11">
        <v>3</v>
      </c>
      <c r="F97" s="11">
        <v>10000</v>
      </c>
      <c r="G97" s="11">
        <v>2</v>
      </c>
      <c r="H97" s="11">
        <v>41</v>
      </c>
      <c r="I97" s="11">
        <v>65535</v>
      </c>
      <c r="J97" s="11">
        <v>0</v>
      </c>
      <c r="K97" s="11">
        <v>6</v>
      </c>
      <c r="L97" s="11">
        <v>0</v>
      </c>
      <c r="M97" s="56">
        <v>0</v>
      </c>
      <c r="N97" s="56">
        <v>1</v>
      </c>
      <c r="O97" s="11">
        <v>0</v>
      </c>
      <c r="P97" s="11">
        <v>100</v>
      </c>
      <c r="Q97" s="11">
        <v>100</v>
      </c>
      <c r="R97" s="11">
        <v>1</v>
      </c>
      <c r="S97" s="11">
        <v>1</v>
      </c>
      <c r="T97" s="11">
        <v>1</v>
      </c>
      <c r="U97" s="11">
        <v>1</v>
      </c>
      <c r="V97" s="11">
        <v>0</v>
      </c>
      <c r="W97" s="11">
        <v>0</v>
      </c>
      <c r="X97" s="11">
        <v>0</v>
      </c>
      <c r="Y97" s="11">
        <v>0</v>
      </c>
      <c r="Z97" s="16" t="s">
        <v>170</v>
      </c>
      <c r="AA97" s="16">
        <v>0</v>
      </c>
      <c r="AB97" s="16" t="s">
        <v>4</v>
      </c>
      <c r="AC97" s="16">
        <v>0</v>
      </c>
      <c r="AD97" s="11">
        <v>3</v>
      </c>
      <c r="AE97" s="11">
        <v>35</v>
      </c>
      <c r="AF97" s="56">
        <v>1</v>
      </c>
      <c r="AG97" s="11">
        <v>25</v>
      </c>
      <c r="AH97" s="11">
        <v>0</v>
      </c>
      <c r="AI97" s="25" t="s">
        <v>803</v>
      </c>
      <c r="AJ97" s="25" t="s">
        <v>803</v>
      </c>
      <c r="AK97" s="11" t="s">
        <v>104</v>
      </c>
      <c r="AL97" s="9" t="s">
        <v>11</v>
      </c>
      <c r="AM97" s="11">
        <v>10007</v>
      </c>
      <c r="AN97" s="25">
        <v>11010</v>
      </c>
      <c r="AO97" s="11">
        <v>1</v>
      </c>
      <c r="AP97" s="12" t="s">
        <v>209</v>
      </c>
    </row>
    <row r="98" spans="1:43" x14ac:dyDescent="0.15">
      <c r="A98" s="11">
        <v>6005</v>
      </c>
      <c r="B98" s="27" t="s">
        <v>913</v>
      </c>
      <c r="C98" s="11">
        <v>6</v>
      </c>
      <c r="D98" s="11">
        <v>0</v>
      </c>
      <c r="E98" s="11">
        <v>3</v>
      </c>
      <c r="F98" s="11">
        <v>10000</v>
      </c>
      <c r="G98" s="11">
        <v>2</v>
      </c>
      <c r="H98" s="11">
        <v>51</v>
      </c>
      <c r="I98" s="11">
        <v>65535</v>
      </c>
      <c r="J98" s="11">
        <v>0</v>
      </c>
      <c r="K98" s="11">
        <v>6</v>
      </c>
      <c r="L98" s="11">
        <v>0</v>
      </c>
      <c r="M98" s="56">
        <v>0</v>
      </c>
      <c r="N98" s="56">
        <v>1</v>
      </c>
      <c r="O98" s="11">
        <v>0</v>
      </c>
      <c r="P98" s="11">
        <v>100</v>
      </c>
      <c r="Q98" s="11">
        <v>100</v>
      </c>
      <c r="R98" s="11">
        <v>1</v>
      </c>
      <c r="S98" s="11">
        <v>1</v>
      </c>
      <c r="T98" s="11">
        <v>1</v>
      </c>
      <c r="U98" s="11">
        <v>1</v>
      </c>
      <c r="V98" s="11">
        <v>0</v>
      </c>
      <c r="W98" s="11">
        <v>0</v>
      </c>
      <c r="X98" s="11">
        <v>0</v>
      </c>
      <c r="Y98" s="11">
        <v>0</v>
      </c>
      <c r="Z98" s="16" t="s">
        <v>170</v>
      </c>
      <c r="AA98" s="16">
        <v>3006</v>
      </c>
      <c r="AB98" s="16" t="s">
        <v>4</v>
      </c>
      <c r="AC98" s="16">
        <v>0</v>
      </c>
      <c r="AD98" s="11">
        <v>3</v>
      </c>
      <c r="AE98" s="11">
        <v>45</v>
      </c>
      <c r="AF98" s="56">
        <v>1</v>
      </c>
      <c r="AG98" s="11">
        <v>37</v>
      </c>
      <c r="AH98" s="11">
        <v>0</v>
      </c>
      <c r="AI98" s="25" t="s">
        <v>803</v>
      </c>
      <c r="AJ98" s="25" t="s">
        <v>803</v>
      </c>
      <c r="AK98" s="11" t="s">
        <v>105</v>
      </c>
      <c r="AL98" s="9" t="s">
        <v>11</v>
      </c>
      <c r="AM98" s="11">
        <v>10007</v>
      </c>
      <c r="AN98" s="25">
        <v>11010</v>
      </c>
      <c r="AO98" s="11">
        <v>1</v>
      </c>
      <c r="AP98" s="12" t="s">
        <v>209</v>
      </c>
    </row>
    <row r="99" spans="1:43" x14ac:dyDescent="0.15">
      <c r="A99" s="11">
        <v>6006</v>
      </c>
      <c r="B99" s="27" t="s">
        <v>914</v>
      </c>
      <c r="C99" s="11">
        <v>6</v>
      </c>
      <c r="D99" s="11">
        <v>0</v>
      </c>
      <c r="E99" s="11">
        <v>3</v>
      </c>
      <c r="F99" s="11">
        <v>10000</v>
      </c>
      <c r="G99" s="11">
        <v>2</v>
      </c>
      <c r="H99" s="11">
        <v>61</v>
      </c>
      <c r="I99" s="11">
        <v>65535</v>
      </c>
      <c r="J99" s="11">
        <v>0</v>
      </c>
      <c r="K99" s="11">
        <v>6</v>
      </c>
      <c r="L99" s="11">
        <v>0</v>
      </c>
      <c r="M99" s="56">
        <v>0</v>
      </c>
      <c r="N99" s="56">
        <v>1</v>
      </c>
      <c r="O99" s="11">
        <v>0</v>
      </c>
      <c r="P99" s="11">
        <v>100</v>
      </c>
      <c r="Q99" s="11">
        <v>100</v>
      </c>
      <c r="R99" s="11">
        <v>1</v>
      </c>
      <c r="S99" s="11">
        <v>1</v>
      </c>
      <c r="T99" s="11">
        <v>1</v>
      </c>
      <c r="U99" s="11">
        <v>1</v>
      </c>
      <c r="V99" s="11">
        <v>0</v>
      </c>
      <c r="W99" s="11">
        <v>0</v>
      </c>
      <c r="X99" s="11">
        <v>0</v>
      </c>
      <c r="Y99" s="11">
        <v>0</v>
      </c>
      <c r="Z99" s="16" t="s">
        <v>170</v>
      </c>
      <c r="AA99" s="16">
        <v>3007</v>
      </c>
      <c r="AB99" s="16" t="s">
        <v>4</v>
      </c>
      <c r="AC99" s="16">
        <v>0</v>
      </c>
      <c r="AD99" s="11">
        <v>3</v>
      </c>
      <c r="AE99" s="11">
        <v>60</v>
      </c>
      <c r="AF99" s="56">
        <v>1</v>
      </c>
      <c r="AG99" s="11">
        <v>50</v>
      </c>
      <c r="AH99" s="11">
        <v>0</v>
      </c>
      <c r="AI99" s="25" t="s">
        <v>803</v>
      </c>
      <c r="AJ99" s="25" t="s">
        <v>803</v>
      </c>
      <c r="AK99" s="11" t="s">
        <v>106</v>
      </c>
      <c r="AL99" s="9" t="s">
        <v>11</v>
      </c>
      <c r="AM99" s="11">
        <v>10007</v>
      </c>
      <c r="AN99" s="25">
        <v>11010</v>
      </c>
      <c r="AO99" s="11">
        <v>1</v>
      </c>
      <c r="AP99" s="12" t="s">
        <v>209</v>
      </c>
    </row>
    <row r="100" spans="1:43" x14ac:dyDescent="0.15">
      <c r="A100" s="11">
        <v>6007</v>
      </c>
      <c r="B100" s="14" t="s">
        <v>1406</v>
      </c>
      <c r="C100" s="11">
        <v>6</v>
      </c>
      <c r="D100" s="11">
        <v>0</v>
      </c>
      <c r="E100" s="11">
        <v>3</v>
      </c>
      <c r="F100" s="11">
        <v>10000</v>
      </c>
      <c r="G100" s="11">
        <v>2</v>
      </c>
      <c r="H100" s="11">
        <v>71</v>
      </c>
      <c r="I100" s="11">
        <v>65535</v>
      </c>
      <c r="J100" s="11">
        <v>0</v>
      </c>
      <c r="K100" s="11">
        <v>6</v>
      </c>
      <c r="L100" s="11">
        <v>0</v>
      </c>
      <c r="M100" s="56">
        <v>0</v>
      </c>
      <c r="N100" s="56">
        <v>1</v>
      </c>
      <c r="O100" s="11">
        <v>0</v>
      </c>
      <c r="P100" s="11">
        <v>100</v>
      </c>
      <c r="Q100" s="11">
        <v>100</v>
      </c>
      <c r="R100" s="11">
        <v>1</v>
      </c>
      <c r="S100" s="11">
        <v>1</v>
      </c>
      <c r="T100" s="11">
        <v>1</v>
      </c>
      <c r="U100" s="11">
        <v>1</v>
      </c>
      <c r="V100" s="11">
        <v>0</v>
      </c>
      <c r="W100" s="11">
        <v>0</v>
      </c>
      <c r="X100" s="11">
        <v>0</v>
      </c>
      <c r="Y100" s="11">
        <v>0</v>
      </c>
      <c r="Z100" s="16" t="s">
        <v>170</v>
      </c>
      <c r="AA100" s="16">
        <v>3008</v>
      </c>
      <c r="AB100" s="16" t="s">
        <v>4</v>
      </c>
      <c r="AC100" s="16">
        <v>0</v>
      </c>
      <c r="AD100" s="11">
        <v>3</v>
      </c>
      <c r="AE100" s="11">
        <v>75</v>
      </c>
      <c r="AF100" s="56">
        <v>1</v>
      </c>
      <c r="AG100" s="11">
        <v>75</v>
      </c>
      <c r="AH100" s="11">
        <v>0</v>
      </c>
      <c r="AI100" s="25" t="s">
        <v>803</v>
      </c>
      <c r="AJ100" s="25" t="s">
        <v>803</v>
      </c>
      <c r="AK100" s="11" t="s">
        <v>894</v>
      </c>
      <c r="AL100" s="9" t="s">
        <v>11</v>
      </c>
      <c r="AM100" s="11">
        <v>10007</v>
      </c>
      <c r="AN100" s="25">
        <v>11010</v>
      </c>
      <c r="AO100" s="11">
        <v>1</v>
      </c>
      <c r="AP100" s="12" t="s">
        <v>209</v>
      </c>
    </row>
    <row r="101" spans="1:43" x14ac:dyDescent="0.15">
      <c r="A101" s="11">
        <v>6008</v>
      </c>
      <c r="B101" s="14" t="s">
        <v>911</v>
      </c>
      <c r="C101" s="11">
        <v>6</v>
      </c>
      <c r="D101" s="11">
        <v>0</v>
      </c>
      <c r="E101" s="11">
        <v>3</v>
      </c>
      <c r="F101" s="11">
        <v>10000</v>
      </c>
      <c r="G101" s="11">
        <v>2</v>
      </c>
      <c r="H101" s="11">
        <v>81</v>
      </c>
      <c r="I101" s="11">
        <v>65535</v>
      </c>
      <c r="J101" s="11">
        <v>0</v>
      </c>
      <c r="K101" s="11">
        <v>6</v>
      </c>
      <c r="L101" s="11">
        <v>0</v>
      </c>
      <c r="M101" s="56">
        <v>0</v>
      </c>
      <c r="N101" s="56">
        <v>1</v>
      </c>
      <c r="O101" s="11">
        <v>0</v>
      </c>
      <c r="P101" s="11">
        <v>100</v>
      </c>
      <c r="Q101" s="11">
        <v>100</v>
      </c>
      <c r="R101" s="11">
        <v>1</v>
      </c>
      <c r="S101" s="11">
        <v>1</v>
      </c>
      <c r="T101" s="11">
        <v>1</v>
      </c>
      <c r="U101" s="11">
        <v>1</v>
      </c>
      <c r="V101" s="11">
        <v>0</v>
      </c>
      <c r="W101" s="11">
        <v>0</v>
      </c>
      <c r="X101" s="11">
        <v>0</v>
      </c>
      <c r="Y101" s="11">
        <v>0</v>
      </c>
      <c r="Z101" s="16" t="s">
        <v>170</v>
      </c>
      <c r="AA101" s="16">
        <v>3009</v>
      </c>
      <c r="AB101" s="16" t="s">
        <v>4</v>
      </c>
      <c r="AC101" s="16">
        <v>0</v>
      </c>
      <c r="AD101" s="11">
        <v>3</v>
      </c>
      <c r="AE101" s="11">
        <v>90</v>
      </c>
      <c r="AF101" s="56">
        <v>1</v>
      </c>
      <c r="AG101" s="11">
        <v>100</v>
      </c>
      <c r="AH101" s="11">
        <v>0</v>
      </c>
      <c r="AI101" s="25" t="s">
        <v>803</v>
      </c>
      <c r="AJ101" s="25" t="s">
        <v>803</v>
      </c>
      <c r="AK101" s="11" t="s">
        <v>895</v>
      </c>
      <c r="AL101" s="9" t="s">
        <v>11</v>
      </c>
      <c r="AM101" s="11">
        <v>10007</v>
      </c>
      <c r="AN101" s="25">
        <v>11010</v>
      </c>
      <c r="AO101" s="11">
        <v>1</v>
      </c>
      <c r="AP101" s="12" t="s">
        <v>209</v>
      </c>
    </row>
    <row r="102" spans="1:43" x14ac:dyDescent="0.15">
      <c r="A102" s="11">
        <v>6009</v>
      </c>
      <c r="B102" s="14" t="s">
        <v>1407</v>
      </c>
      <c r="C102" s="11">
        <v>6</v>
      </c>
      <c r="D102" s="11">
        <v>0</v>
      </c>
      <c r="E102" s="11">
        <v>3</v>
      </c>
      <c r="F102" s="11">
        <v>10000</v>
      </c>
      <c r="G102" s="11">
        <v>2</v>
      </c>
      <c r="H102" s="11">
        <v>91</v>
      </c>
      <c r="I102" s="11">
        <v>65535</v>
      </c>
      <c r="J102" s="11">
        <v>0</v>
      </c>
      <c r="K102" s="11">
        <v>6</v>
      </c>
      <c r="L102" s="11">
        <v>0</v>
      </c>
      <c r="M102" s="56">
        <v>0</v>
      </c>
      <c r="N102" s="56">
        <v>1</v>
      </c>
      <c r="O102" s="11">
        <v>0</v>
      </c>
      <c r="P102" s="11">
        <v>100</v>
      </c>
      <c r="Q102" s="11">
        <v>100</v>
      </c>
      <c r="R102" s="11">
        <v>1</v>
      </c>
      <c r="S102" s="11">
        <v>1</v>
      </c>
      <c r="T102" s="11">
        <v>1</v>
      </c>
      <c r="U102" s="11">
        <v>1</v>
      </c>
      <c r="V102" s="11">
        <v>0</v>
      </c>
      <c r="W102" s="11">
        <v>0</v>
      </c>
      <c r="X102" s="11">
        <v>0</v>
      </c>
      <c r="Y102" s="11">
        <v>0</v>
      </c>
      <c r="Z102" s="16" t="s">
        <v>170</v>
      </c>
      <c r="AA102" s="16">
        <v>3010</v>
      </c>
      <c r="AB102" s="16" t="s">
        <v>4</v>
      </c>
      <c r="AC102" s="16">
        <v>0</v>
      </c>
      <c r="AD102" s="11">
        <v>3</v>
      </c>
      <c r="AE102" s="11">
        <v>105</v>
      </c>
      <c r="AF102" s="56">
        <v>1</v>
      </c>
      <c r="AG102" s="11">
        <v>125</v>
      </c>
      <c r="AH102" s="11">
        <v>0</v>
      </c>
      <c r="AI102" s="25" t="s">
        <v>803</v>
      </c>
      <c r="AJ102" s="25" t="s">
        <v>803</v>
      </c>
      <c r="AK102" s="11" t="s">
        <v>896</v>
      </c>
      <c r="AL102" s="9" t="s">
        <v>11</v>
      </c>
      <c r="AM102" s="11">
        <v>10007</v>
      </c>
      <c r="AN102" s="25">
        <v>11010</v>
      </c>
      <c r="AO102" s="11">
        <v>1</v>
      </c>
      <c r="AP102" s="12" t="s">
        <v>209</v>
      </c>
    </row>
    <row r="103" spans="1:43" x14ac:dyDescent="0.15">
      <c r="A103" s="11">
        <v>6010</v>
      </c>
      <c r="B103" s="14" t="s">
        <v>2818</v>
      </c>
      <c r="C103" s="11">
        <v>6</v>
      </c>
      <c r="D103" s="11">
        <v>0</v>
      </c>
      <c r="E103" s="11">
        <v>3</v>
      </c>
      <c r="F103" s="11">
        <v>10000</v>
      </c>
      <c r="G103" s="11">
        <v>2</v>
      </c>
      <c r="H103" s="11">
        <v>101</v>
      </c>
      <c r="I103" s="11">
        <v>65535</v>
      </c>
      <c r="J103" s="11">
        <v>0</v>
      </c>
      <c r="K103" s="11">
        <v>6</v>
      </c>
      <c r="L103" s="11">
        <v>0</v>
      </c>
      <c r="M103" s="56">
        <v>0</v>
      </c>
      <c r="N103" s="56">
        <v>1</v>
      </c>
      <c r="O103" s="11">
        <v>0</v>
      </c>
      <c r="P103" s="11">
        <v>100</v>
      </c>
      <c r="Q103" s="11">
        <v>100</v>
      </c>
      <c r="R103" s="11">
        <v>1</v>
      </c>
      <c r="S103" s="11">
        <v>1</v>
      </c>
      <c r="T103" s="11">
        <v>1</v>
      </c>
      <c r="U103" s="11">
        <v>1</v>
      </c>
      <c r="V103" s="11">
        <v>0</v>
      </c>
      <c r="W103" s="11">
        <v>0</v>
      </c>
      <c r="X103" s="11">
        <v>0</v>
      </c>
      <c r="Y103" s="11">
        <v>0</v>
      </c>
      <c r="Z103" s="16" t="s">
        <v>170</v>
      </c>
      <c r="AA103" s="16">
        <v>3011</v>
      </c>
      <c r="AB103" s="16" t="s">
        <v>4</v>
      </c>
      <c r="AC103" s="16">
        <v>0</v>
      </c>
      <c r="AD103" s="11">
        <v>3</v>
      </c>
      <c r="AE103" s="11">
        <v>120</v>
      </c>
      <c r="AF103" s="56">
        <v>1</v>
      </c>
      <c r="AG103" s="11">
        <v>150</v>
      </c>
      <c r="AH103" s="11">
        <v>0</v>
      </c>
      <c r="AI103" s="25" t="s">
        <v>803</v>
      </c>
      <c r="AJ103" s="25" t="s">
        <v>803</v>
      </c>
      <c r="AK103" s="11" t="s">
        <v>2812</v>
      </c>
      <c r="AL103" s="9" t="s">
        <v>11</v>
      </c>
      <c r="AM103" s="11">
        <v>10007</v>
      </c>
      <c r="AN103" s="25">
        <v>11010</v>
      </c>
      <c r="AO103" s="11">
        <v>1</v>
      </c>
      <c r="AP103" s="12" t="s">
        <v>209</v>
      </c>
    </row>
    <row r="104" spans="1:43" x14ac:dyDescent="0.15">
      <c r="A104" s="11">
        <v>6011</v>
      </c>
      <c r="B104" s="14" t="s">
        <v>2739</v>
      </c>
      <c r="C104" s="11">
        <v>6</v>
      </c>
      <c r="D104" s="11">
        <v>0</v>
      </c>
      <c r="E104" s="11">
        <v>3</v>
      </c>
      <c r="F104" s="11">
        <v>10000</v>
      </c>
      <c r="G104" s="11">
        <v>2</v>
      </c>
      <c r="H104" s="11">
        <v>111</v>
      </c>
      <c r="I104" s="11">
        <v>65535</v>
      </c>
      <c r="J104" s="11">
        <v>0</v>
      </c>
      <c r="K104" s="11">
        <v>6</v>
      </c>
      <c r="L104" s="11">
        <v>0</v>
      </c>
      <c r="M104" s="56">
        <v>0</v>
      </c>
      <c r="N104" s="56">
        <v>1</v>
      </c>
      <c r="O104" s="11">
        <v>0</v>
      </c>
      <c r="P104" s="11">
        <v>100</v>
      </c>
      <c r="Q104" s="11">
        <v>100</v>
      </c>
      <c r="R104" s="11">
        <v>1</v>
      </c>
      <c r="S104" s="11">
        <v>1</v>
      </c>
      <c r="T104" s="11">
        <v>1</v>
      </c>
      <c r="U104" s="11">
        <v>1</v>
      </c>
      <c r="V104" s="11">
        <v>0</v>
      </c>
      <c r="W104" s="11">
        <v>0</v>
      </c>
      <c r="X104" s="11">
        <v>0</v>
      </c>
      <c r="Y104" s="11">
        <v>0</v>
      </c>
      <c r="Z104" s="16" t="s">
        <v>170</v>
      </c>
      <c r="AA104" s="16">
        <v>3012</v>
      </c>
      <c r="AB104" s="16" t="s">
        <v>4</v>
      </c>
      <c r="AC104" s="16">
        <v>0</v>
      </c>
      <c r="AD104" s="11">
        <v>3</v>
      </c>
      <c r="AE104" s="11">
        <v>140</v>
      </c>
      <c r="AF104" s="56">
        <v>1</v>
      </c>
      <c r="AG104" s="11">
        <v>175</v>
      </c>
      <c r="AH104" s="11">
        <v>0</v>
      </c>
      <c r="AI104" s="25" t="s">
        <v>8</v>
      </c>
      <c r="AJ104" s="25" t="s">
        <v>8</v>
      </c>
      <c r="AK104" s="11" t="s">
        <v>894</v>
      </c>
      <c r="AL104" s="9" t="s">
        <v>11</v>
      </c>
      <c r="AM104" s="11">
        <v>10007</v>
      </c>
      <c r="AN104" s="25">
        <v>11010</v>
      </c>
      <c r="AO104" s="11">
        <v>1</v>
      </c>
      <c r="AP104" s="12" t="s">
        <v>209</v>
      </c>
    </row>
    <row r="105" spans="1:43" x14ac:dyDescent="0.15">
      <c r="A105" s="11">
        <v>6012</v>
      </c>
      <c r="B105" s="14" t="s">
        <v>2740</v>
      </c>
      <c r="C105" s="11">
        <v>6</v>
      </c>
      <c r="D105" s="11">
        <v>0</v>
      </c>
      <c r="E105" s="11">
        <v>3</v>
      </c>
      <c r="F105" s="11">
        <v>10000</v>
      </c>
      <c r="G105" s="11">
        <v>2</v>
      </c>
      <c r="H105" s="11">
        <v>121</v>
      </c>
      <c r="I105" s="11">
        <v>65535</v>
      </c>
      <c r="J105" s="11">
        <v>0</v>
      </c>
      <c r="K105" s="11">
        <v>6</v>
      </c>
      <c r="L105" s="11">
        <v>0</v>
      </c>
      <c r="M105" s="56">
        <v>0</v>
      </c>
      <c r="N105" s="56">
        <v>1</v>
      </c>
      <c r="O105" s="11">
        <v>0</v>
      </c>
      <c r="P105" s="11">
        <v>100</v>
      </c>
      <c r="Q105" s="11">
        <v>100</v>
      </c>
      <c r="R105" s="11">
        <v>1</v>
      </c>
      <c r="S105" s="11">
        <v>1</v>
      </c>
      <c r="T105" s="11">
        <v>1</v>
      </c>
      <c r="U105" s="11">
        <v>1</v>
      </c>
      <c r="V105" s="11">
        <v>0</v>
      </c>
      <c r="W105" s="11">
        <v>0</v>
      </c>
      <c r="X105" s="11">
        <v>0</v>
      </c>
      <c r="Y105" s="11">
        <v>0</v>
      </c>
      <c r="Z105" s="16" t="s">
        <v>170</v>
      </c>
      <c r="AA105" s="16">
        <v>3013</v>
      </c>
      <c r="AB105" s="16" t="s">
        <v>4</v>
      </c>
      <c r="AC105" s="16">
        <v>0</v>
      </c>
      <c r="AD105" s="11">
        <v>3</v>
      </c>
      <c r="AE105" s="11">
        <v>160</v>
      </c>
      <c r="AF105" s="56">
        <v>1</v>
      </c>
      <c r="AG105" s="11">
        <v>200</v>
      </c>
      <c r="AH105" s="11">
        <v>0</v>
      </c>
      <c r="AI105" s="25" t="s">
        <v>8</v>
      </c>
      <c r="AJ105" s="25" t="s">
        <v>8</v>
      </c>
      <c r="AK105" s="11" t="s">
        <v>895</v>
      </c>
      <c r="AL105" s="9" t="s">
        <v>11</v>
      </c>
      <c r="AM105" s="11">
        <v>10007</v>
      </c>
      <c r="AN105" s="25">
        <v>11010</v>
      </c>
      <c r="AO105" s="11">
        <v>1</v>
      </c>
      <c r="AP105" s="12" t="s">
        <v>209</v>
      </c>
    </row>
    <row r="106" spans="1:43" x14ac:dyDescent="0.15">
      <c r="A106" s="11">
        <v>6013</v>
      </c>
      <c r="B106" s="14" t="s">
        <v>2741</v>
      </c>
      <c r="C106" s="11">
        <v>6</v>
      </c>
      <c r="D106" s="11">
        <v>0</v>
      </c>
      <c r="E106" s="11">
        <v>3</v>
      </c>
      <c r="F106" s="11">
        <v>10000</v>
      </c>
      <c r="G106" s="11">
        <v>2</v>
      </c>
      <c r="H106" s="11">
        <v>131</v>
      </c>
      <c r="I106" s="11">
        <v>65535</v>
      </c>
      <c r="J106" s="11">
        <v>0</v>
      </c>
      <c r="K106" s="11">
        <v>6</v>
      </c>
      <c r="L106" s="11">
        <v>0</v>
      </c>
      <c r="M106" s="56">
        <v>0</v>
      </c>
      <c r="N106" s="56">
        <v>1</v>
      </c>
      <c r="O106" s="11">
        <v>0</v>
      </c>
      <c r="P106" s="11">
        <v>100</v>
      </c>
      <c r="Q106" s="11">
        <v>100</v>
      </c>
      <c r="R106" s="11">
        <v>1</v>
      </c>
      <c r="S106" s="11">
        <v>1</v>
      </c>
      <c r="T106" s="11">
        <v>1</v>
      </c>
      <c r="U106" s="11">
        <v>1</v>
      </c>
      <c r="V106" s="11">
        <v>0</v>
      </c>
      <c r="W106" s="11">
        <v>0</v>
      </c>
      <c r="X106" s="11">
        <v>0</v>
      </c>
      <c r="Y106" s="11">
        <v>0</v>
      </c>
      <c r="Z106" s="16" t="s">
        <v>170</v>
      </c>
      <c r="AA106" s="16">
        <v>3014</v>
      </c>
      <c r="AB106" s="16" t="s">
        <v>4</v>
      </c>
      <c r="AC106" s="16">
        <v>0</v>
      </c>
      <c r="AD106" s="11">
        <v>3</v>
      </c>
      <c r="AE106" s="11">
        <v>180</v>
      </c>
      <c r="AF106" s="56">
        <v>1</v>
      </c>
      <c r="AG106" s="11">
        <v>225</v>
      </c>
      <c r="AH106" s="11">
        <v>0</v>
      </c>
      <c r="AI106" s="25" t="s">
        <v>8</v>
      </c>
      <c r="AJ106" s="25" t="s">
        <v>8</v>
      </c>
      <c r="AK106" s="11" t="s">
        <v>896</v>
      </c>
      <c r="AL106" s="9" t="s">
        <v>11</v>
      </c>
      <c r="AM106" s="11">
        <v>10007</v>
      </c>
      <c r="AN106" s="25">
        <v>11010</v>
      </c>
      <c r="AO106" s="11">
        <v>1</v>
      </c>
      <c r="AP106" s="12" t="s">
        <v>209</v>
      </c>
    </row>
    <row r="107" spans="1:43" x14ac:dyDescent="0.15">
      <c r="A107" s="11">
        <v>6014</v>
      </c>
      <c r="B107" s="14" t="s">
        <v>2742</v>
      </c>
      <c r="C107" s="11">
        <v>6</v>
      </c>
      <c r="D107" s="11">
        <v>0</v>
      </c>
      <c r="E107" s="11">
        <v>3</v>
      </c>
      <c r="F107" s="11">
        <v>10000</v>
      </c>
      <c r="G107" s="11">
        <v>2</v>
      </c>
      <c r="H107" s="11">
        <v>141</v>
      </c>
      <c r="I107" s="11">
        <v>65535</v>
      </c>
      <c r="J107" s="11">
        <v>0</v>
      </c>
      <c r="K107" s="11">
        <v>6</v>
      </c>
      <c r="L107" s="11">
        <v>0</v>
      </c>
      <c r="M107" s="56">
        <v>0</v>
      </c>
      <c r="N107" s="56">
        <v>1</v>
      </c>
      <c r="O107" s="11">
        <v>0</v>
      </c>
      <c r="P107" s="11">
        <v>100</v>
      </c>
      <c r="Q107" s="11">
        <v>100</v>
      </c>
      <c r="R107" s="11">
        <v>1</v>
      </c>
      <c r="S107" s="11">
        <v>1</v>
      </c>
      <c r="T107" s="11">
        <v>1</v>
      </c>
      <c r="U107" s="11">
        <v>1</v>
      </c>
      <c r="V107" s="11">
        <v>0</v>
      </c>
      <c r="W107" s="11">
        <v>0</v>
      </c>
      <c r="X107" s="11">
        <v>0</v>
      </c>
      <c r="Y107" s="11">
        <v>0</v>
      </c>
      <c r="Z107" s="16" t="s">
        <v>170</v>
      </c>
      <c r="AA107" s="16">
        <v>0</v>
      </c>
      <c r="AB107" s="16" t="s">
        <v>4</v>
      </c>
      <c r="AC107" s="16">
        <v>0</v>
      </c>
      <c r="AD107" s="11">
        <v>3</v>
      </c>
      <c r="AE107" s="11">
        <v>200</v>
      </c>
      <c r="AF107" s="56">
        <v>1</v>
      </c>
      <c r="AG107" s="11">
        <v>250</v>
      </c>
      <c r="AH107" s="11">
        <v>0</v>
      </c>
      <c r="AI107" s="25" t="s">
        <v>8</v>
      </c>
      <c r="AJ107" s="25" t="s">
        <v>8</v>
      </c>
      <c r="AK107" s="11" t="s">
        <v>106</v>
      </c>
      <c r="AL107" s="9" t="s">
        <v>11</v>
      </c>
      <c r="AM107" s="11">
        <v>10007</v>
      </c>
      <c r="AN107" s="25">
        <v>11010</v>
      </c>
      <c r="AO107" s="11">
        <v>1</v>
      </c>
      <c r="AP107" s="12" t="s">
        <v>209</v>
      </c>
    </row>
    <row r="108" spans="1:43" x14ac:dyDescent="0.15">
      <c r="A108" s="11">
        <v>6104</v>
      </c>
      <c r="B108" s="3" t="s">
        <v>915</v>
      </c>
      <c r="C108" s="11">
        <v>6</v>
      </c>
      <c r="D108" s="11">
        <v>0</v>
      </c>
      <c r="E108" s="11">
        <v>3</v>
      </c>
      <c r="F108" s="11">
        <v>10000</v>
      </c>
      <c r="G108" s="11">
        <v>2</v>
      </c>
      <c r="H108" s="11">
        <v>41</v>
      </c>
      <c r="I108" s="11">
        <v>65535</v>
      </c>
      <c r="J108" s="11">
        <v>0</v>
      </c>
      <c r="K108" s="11">
        <v>6</v>
      </c>
      <c r="L108" s="11">
        <v>0</v>
      </c>
      <c r="M108" s="56">
        <v>0</v>
      </c>
      <c r="N108" s="56">
        <v>1</v>
      </c>
      <c r="O108" s="11">
        <v>0</v>
      </c>
      <c r="P108" s="11">
        <v>100</v>
      </c>
      <c r="Q108" s="11">
        <v>100</v>
      </c>
      <c r="R108" s="11">
        <v>1</v>
      </c>
      <c r="S108" s="11">
        <v>1</v>
      </c>
      <c r="T108" s="11">
        <v>1</v>
      </c>
      <c r="U108" s="11">
        <v>1</v>
      </c>
      <c r="V108" s="11">
        <v>0</v>
      </c>
      <c r="W108" s="11">
        <v>0</v>
      </c>
      <c r="X108" s="11">
        <v>0</v>
      </c>
      <c r="Y108" s="11">
        <v>0</v>
      </c>
      <c r="Z108" s="16" t="s">
        <v>170</v>
      </c>
      <c r="AA108" s="16">
        <v>0</v>
      </c>
      <c r="AB108" s="16" t="s">
        <v>4</v>
      </c>
      <c r="AC108" s="16">
        <v>0</v>
      </c>
      <c r="AD108" s="11">
        <v>3</v>
      </c>
      <c r="AE108" s="11">
        <v>35</v>
      </c>
      <c r="AF108" s="56">
        <v>1</v>
      </c>
      <c r="AG108" s="11">
        <v>25</v>
      </c>
      <c r="AH108" s="11">
        <v>0</v>
      </c>
      <c r="AI108" s="25" t="s">
        <v>8</v>
      </c>
      <c r="AJ108" s="25" t="s">
        <v>8</v>
      </c>
      <c r="AK108" s="11" t="s">
        <v>108</v>
      </c>
      <c r="AL108" s="9" t="s">
        <v>11</v>
      </c>
      <c r="AM108" s="11">
        <v>10007</v>
      </c>
      <c r="AN108" s="25">
        <v>11010</v>
      </c>
      <c r="AO108" s="11">
        <v>1</v>
      </c>
      <c r="AP108" s="12" t="s">
        <v>835</v>
      </c>
    </row>
    <row r="109" spans="1:43" x14ac:dyDescent="0.15">
      <c r="A109" s="11">
        <v>6105</v>
      </c>
      <c r="B109" s="3" t="s">
        <v>915</v>
      </c>
      <c r="C109" s="11">
        <v>6</v>
      </c>
      <c r="D109" s="11">
        <v>0</v>
      </c>
      <c r="E109" s="11">
        <v>3</v>
      </c>
      <c r="F109" s="11">
        <v>10000</v>
      </c>
      <c r="G109" s="11">
        <v>2</v>
      </c>
      <c r="H109" s="11">
        <v>51</v>
      </c>
      <c r="I109" s="11">
        <v>65535</v>
      </c>
      <c r="J109" s="11">
        <v>0</v>
      </c>
      <c r="K109" s="11">
        <v>6</v>
      </c>
      <c r="L109" s="11">
        <v>0</v>
      </c>
      <c r="M109" s="56">
        <v>0</v>
      </c>
      <c r="N109" s="56">
        <v>1</v>
      </c>
      <c r="O109" s="11">
        <v>0</v>
      </c>
      <c r="P109" s="11">
        <v>100</v>
      </c>
      <c r="Q109" s="11">
        <v>100</v>
      </c>
      <c r="R109" s="11">
        <v>1</v>
      </c>
      <c r="S109" s="11">
        <v>1</v>
      </c>
      <c r="T109" s="11">
        <v>1</v>
      </c>
      <c r="U109" s="11">
        <v>1</v>
      </c>
      <c r="V109" s="11">
        <v>0</v>
      </c>
      <c r="W109" s="11">
        <v>0</v>
      </c>
      <c r="X109" s="11">
        <v>0</v>
      </c>
      <c r="Y109" s="11">
        <v>0</v>
      </c>
      <c r="Z109" s="16" t="s">
        <v>170</v>
      </c>
      <c r="AA109" s="16">
        <v>3006</v>
      </c>
      <c r="AB109" s="16" t="s">
        <v>4</v>
      </c>
      <c r="AC109" s="16">
        <v>0</v>
      </c>
      <c r="AD109" s="11">
        <v>3</v>
      </c>
      <c r="AE109" s="11">
        <v>45</v>
      </c>
      <c r="AF109" s="56">
        <v>1</v>
      </c>
      <c r="AG109" s="11">
        <v>37</v>
      </c>
      <c r="AH109" s="11">
        <v>0</v>
      </c>
      <c r="AI109" s="25" t="s">
        <v>8</v>
      </c>
      <c r="AJ109" s="25" t="s">
        <v>8</v>
      </c>
      <c r="AK109" s="11" t="s">
        <v>108</v>
      </c>
      <c r="AL109" s="9" t="s">
        <v>11</v>
      </c>
      <c r="AM109" s="11">
        <v>10007</v>
      </c>
      <c r="AN109" s="25">
        <v>11010</v>
      </c>
      <c r="AO109" s="11">
        <v>1</v>
      </c>
      <c r="AP109" s="12" t="s">
        <v>835</v>
      </c>
    </row>
    <row r="110" spans="1:43" x14ac:dyDescent="0.15">
      <c r="A110" s="11">
        <v>6106</v>
      </c>
      <c r="B110" s="3" t="s">
        <v>915</v>
      </c>
      <c r="C110" s="11">
        <v>6</v>
      </c>
      <c r="D110" s="11">
        <v>0</v>
      </c>
      <c r="E110" s="11">
        <v>3</v>
      </c>
      <c r="F110" s="11">
        <v>10000</v>
      </c>
      <c r="G110" s="11">
        <v>2</v>
      </c>
      <c r="H110" s="11">
        <v>61</v>
      </c>
      <c r="I110" s="11">
        <v>65535</v>
      </c>
      <c r="J110" s="11">
        <v>0</v>
      </c>
      <c r="K110" s="11">
        <v>6</v>
      </c>
      <c r="L110" s="11">
        <v>0</v>
      </c>
      <c r="M110" s="56">
        <v>0</v>
      </c>
      <c r="N110" s="56">
        <v>1</v>
      </c>
      <c r="O110" s="11">
        <v>0</v>
      </c>
      <c r="P110" s="11">
        <v>100</v>
      </c>
      <c r="Q110" s="11">
        <v>100</v>
      </c>
      <c r="R110" s="11">
        <v>1</v>
      </c>
      <c r="S110" s="11">
        <v>1</v>
      </c>
      <c r="T110" s="11">
        <v>1</v>
      </c>
      <c r="U110" s="11">
        <v>1</v>
      </c>
      <c r="V110" s="11">
        <v>0</v>
      </c>
      <c r="W110" s="11">
        <v>0</v>
      </c>
      <c r="X110" s="11">
        <v>0</v>
      </c>
      <c r="Y110" s="11">
        <v>0</v>
      </c>
      <c r="Z110" s="16" t="s">
        <v>170</v>
      </c>
      <c r="AA110" s="16">
        <v>3007</v>
      </c>
      <c r="AB110" s="16" t="s">
        <v>4</v>
      </c>
      <c r="AC110" s="16">
        <v>0</v>
      </c>
      <c r="AD110" s="11">
        <v>3</v>
      </c>
      <c r="AE110" s="11">
        <v>60</v>
      </c>
      <c r="AF110" s="56">
        <v>1</v>
      </c>
      <c r="AG110" s="11">
        <v>50</v>
      </c>
      <c r="AH110" s="11">
        <v>0</v>
      </c>
      <c r="AI110" s="25" t="s">
        <v>8</v>
      </c>
      <c r="AJ110" s="25" t="s">
        <v>8</v>
      </c>
      <c r="AK110" s="11" t="s">
        <v>108</v>
      </c>
      <c r="AL110" s="9" t="s">
        <v>11</v>
      </c>
      <c r="AM110" s="11">
        <v>10007</v>
      </c>
      <c r="AN110" s="25">
        <v>11010</v>
      </c>
      <c r="AO110" s="11">
        <v>1</v>
      </c>
      <c r="AP110" s="12" t="s">
        <v>835</v>
      </c>
      <c r="AQ110" s="12" t="s">
        <v>5517</v>
      </c>
    </row>
    <row r="111" spans="1:43" x14ac:dyDescent="0.15">
      <c r="A111" s="11">
        <v>6107</v>
      </c>
      <c r="B111" s="3" t="s">
        <v>915</v>
      </c>
      <c r="C111" s="11">
        <v>6</v>
      </c>
      <c r="D111" s="11">
        <v>0</v>
      </c>
      <c r="E111" s="11">
        <v>3</v>
      </c>
      <c r="F111" s="11">
        <v>10000</v>
      </c>
      <c r="G111" s="11">
        <v>2</v>
      </c>
      <c r="H111" s="11">
        <v>71</v>
      </c>
      <c r="I111" s="11">
        <v>65535</v>
      </c>
      <c r="J111" s="11">
        <v>0</v>
      </c>
      <c r="K111" s="11">
        <v>6</v>
      </c>
      <c r="L111" s="11">
        <v>0</v>
      </c>
      <c r="M111" s="56">
        <v>0</v>
      </c>
      <c r="N111" s="56">
        <v>1</v>
      </c>
      <c r="O111" s="11">
        <v>0</v>
      </c>
      <c r="P111" s="11">
        <v>100</v>
      </c>
      <c r="Q111" s="11">
        <v>100</v>
      </c>
      <c r="R111" s="11">
        <v>1</v>
      </c>
      <c r="S111" s="11">
        <v>1</v>
      </c>
      <c r="T111" s="11">
        <v>1</v>
      </c>
      <c r="U111" s="11">
        <v>1</v>
      </c>
      <c r="V111" s="11">
        <v>0</v>
      </c>
      <c r="W111" s="11">
        <v>0</v>
      </c>
      <c r="X111" s="11">
        <v>0</v>
      </c>
      <c r="Y111" s="11">
        <v>0</v>
      </c>
      <c r="Z111" s="16" t="s">
        <v>170</v>
      </c>
      <c r="AA111" s="16">
        <v>3008</v>
      </c>
      <c r="AB111" s="16" t="s">
        <v>4</v>
      </c>
      <c r="AC111" s="16">
        <v>0</v>
      </c>
      <c r="AD111" s="11">
        <v>3</v>
      </c>
      <c r="AE111" s="11">
        <v>75</v>
      </c>
      <c r="AF111" s="56">
        <v>1</v>
      </c>
      <c r="AG111" s="11">
        <v>75</v>
      </c>
      <c r="AH111" s="11">
        <v>0</v>
      </c>
      <c r="AI111" s="25" t="s">
        <v>8</v>
      </c>
      <c r="AJ111" s="25" t="s">
        <v>8</v>
      </c>
      <c r="AK111" s="11" t="s">
        <v>109</v>
      </c>
      <c r="AL111" s="9" t="s">
        <v>11</v>
      </c>
      <c r="AM111" s="11">
        <v>10007</v>
      </c>
      <c r="AN111" s="25">
        <v>11010</v>
      </c>
      <c r="AO111" s="11">
        <v>1</v>
      </c>
      <c r="AP111" s="12" t="s">
        <v>835</v>
      </c>
      <c r="AQ111" s="12" t="s">
        <v>5517</v>
      </c>
    </row>
    <row r="112" spans="1:43" x14ac:dyDescent="0.15">
      <c r="A112" s="11">
        <v>6108</v>
      </c>
      <c r="B112" s="3" t="s">
        <v>915</v>
      </c>
      <c r="C112" s="11">
        <v>6</v>
      </c>
      <c r="D112" s="11">
        <v>0</v>
      </c>
      <c r="E112" s="11">
        <v>3</v>
      </c>
      <c r="F112" s="11">
        <v>10000</v>
      </c>
      <c r="G112" s="11">
        <v>2</v>
      </c>
      <c r="H112" s="11">
        <v>81</v>
      </c>
      <c r="I112" s="11">
        <v>65535</v>
      </c>
      <c r="J112" s="11">
        <v>0</v>
      </c>
      <c r="K112" s="11">
        <v>6</v>
      </c>
      <c r="L112" s="11">
        <v>0</v>
      </c>
      <c r="M112" s="56">
        <v>0</v>
      </c>
      <c r="N112" s="56">
        <v>1</v>
      </c>
      <c r="O112" s="11">
        <v>0</v>
      </c>
      <c r="P112" s="11">
        <v>100</v>
      </c>
      <c r="Q112" s="11">
        <v>100</v>
      </c>
      <c r="R112" s="11">
        <v>1</v>
      </c>
      <c r="S112" s="11">
        <v>1</v>
      </c>
      <c r="T112" s="11">
        <v>1</v>
      </c>
      <c r="U112" s="11">
        <v>1</v>
      </c>
      <c r="V112" s="11">
        <v>0</v>
      </c>
      <c r="W112" s="11">
        <v>0</v>
      </c>
      <c r="X112" s="11">
        <v>0</v>
      </c>
      <c r="Y112" s="11">
        <v>0</v>
      </c>
      <c r="Z112" s="16" t="s">
        <v>170</v>
      </c>
      <c r="AA112" s="16">
        <v>3009</v>
      </c>
      <c r="AB112" s="16" t="s">
        <v>4</v>
      </c>
      <c r="AC112" s="16">
        <v>0</v>
      </c>
      <c r="AD112" s="11">
        <v>3</v>
      </c>
      <c r="AE112" s="11">
        <v>90</v>
      </c>
      <c r="AF112" s="56">
        <v>1</v>
      </c>
      <c r="AG112" s="11">
        <v>100</v>
      </c>
      <c r="AH112" s="11">
        <v>0</v>
      </c>
      <c r="AI112" s="25" t="s">
        <v>8</v>
      </c>
      <c r="AJ112" s="25" t="s">
        <v>8</v>
      </c>
      <c r="AK112" s="11" t="s">
        <v>109</v>
      </c>
      <c r="AL112" s="9" t="s">
        <v>11</v>
      </c>
      <c r="AM112" s="11">
        <v>10007</v>
      </c>
      <c r="AN112" s="25">
        <v>11010</v>
      </c>
      <c r="AO112" s="11">
        <v>1</v>
      </c>
      <c r="AP112" s="12" t="s">
        <v>835</v>
      </c>
      <c r="AQ112" s="12" t="s">
        <v>5517</v>
      </c>
    </row>
    <row r="113" spans="1:43" x14ac:dyDescent="0.15">
      <c r="A113" s="11">
        <v>6109</v>
      </c>
      <c r="B113" s="3" t="s">
        <v>915</v>
      </c>
      <c r="C113" s="11">
        <v>6</v>
      </c>
      <c r="D113" s="11">
        <v>0</v>
      </c>
      <c r="E113" s="11">
        <v>3</v>
      </c>
      <c r="F113" s="11">
        <v>10000</v>
      </c>
      <c r="G113" s="11">
        <v>2</v>
      </c>
      <c r="H113" s="11">
        <v>91</v>
      </c>
      <c r="I113" s="11">
        <v>65535</v>
      </c>
      <c r="J113" s="11">
        <v>0</v>
      </c>
      <c r="K113" s="11">
        <v>6</v>
      </c>
      <c r="L113" s="11">
        <v>0</v>
      </c>
      <c r="M113" s="56">
        <v>0</v>
      </c>
      <c r="N113" s="56">
        <v>1</v>
      </c>
      <c r="O113" s="11">
        <v>0</v>
      </c>
      <c r="P113" s="11">
        <v>100</v>
      </c>
      <c r="Q113" s="11">
        <v>100</v>
      </c>
      <c r="R113" s="11">
        <v>1</v>
      </c>
      <c r="S113" s="11">
        <v>1</v>
      </c>
      <c r="T113" s="11">
        <v>1</v>
      </c>
      <c r="U113" s="11">
        <v>1</v>
      </c>
      <c r="V113" s="11">
        <v>0</v>
      </c>
      <c r="W113" s="11">
        <v>0</v>
      </c>
      <c r="X113" s="11">
        <v>0</v>
      </c>
      <c r="Y113" s="11">
        <v>0</v>
      </c>
      <c r="Z113" s="16" t="s">
        <v>170</v>
      </c>
      <c r="AA113" s="16">
        <v>3010</v>
      </c>
      <c r="AB113" s="16" t="s">
        <v>4</v>
      </c>
      <c r="AC113" s="16">
        <v>0</v>
      </c>
      <c r="AD113" s="11">
        <v>3</v>
      </c>
      <c r="AE113" s="11">
        <v>105</v>
      </c>
      <c r="AF113" s="56">
        <v>1</v>
      </c>
      <c r="AG113" s="11">
        <v>125</v>
      </c>
      <c r="AH113" s="11">
        <v>0</v>
      </c>
      <c r="AI113" s="25" t="s">
        <v>8</v>
      </c>
      <c r="AJ113" s="25" t="s">
        <v>8</v>
      </c>
      <c r="AK113" s="11" t="s">
        <v>109</v>
      </c>
      <c r="AL113" s="9" t="s">
        <v>11</v>
      </c>
      <c r="AM113" s="11">
        <v>10007</v>
      </c>
      <c r="AN113" s="25">
        <v>11010</v>
      </c>
      <c r="AO113" s="11">
        <v>1</v>
      </c>
      <c r="AP113" s="12" t="s">
        <v>835</v>
      </c>
      <c r="AQ113" s="12" t="s">
        <v>5517</v>
      </c>
    </row>
    <row r="114" spans="1:43" x14ac:dyDescent="0.15">
      <c r="A114" s="11">
        <v>6110</v>
      </c>
      <c r="B114" s="3" t="s">
        <v>915</v>
      </c>
      <c r="C114" s="11">
        <v>6</v>
      </c>
      <c r="D114" s="11">
        <v>0</v>
      </c>
      <c r="E114" s="11">
        <v>3</v>
      </c>
      <c r="F114" s="11">
        <v>10000</v>
      </c>
      <c r="G114" s="11">
        <v>2</v>
      </c>
      <c r="H114" s="11">
        <v>101</v>
      </c>
      <c r="I114" s="11">
        <v>65535</v>
      </c>
      <c r="J114" s="11">
        <v>0</v>
      </c>
      <c r="K114" s="11">
        <v>6</v>
      </c>
      <c r="L114" s="11">
        <v>0</v>
      </c>
      <c r="M114" s="56">
        <v>0</v>
      </c>
      <c r="N114" s="56">
        <v>1</v>
      </c>
      <c r="O114" s="11">
        <v>0</v>
      </c>
      <c r="P114" s="11">
        <v>100</v>
      </c>
      <c r="Q114" s="11">
        <v>100</v>
      </c>
      <c r="R114" s="11">
        <v>1</v>
      </c>
      <c r="S114" s="11">
        <v>1</v>
      </c>
      <c r="T114" s="11">
        <v>1</v>
      </c>
      <c r="U114" s="11">
        <v>1</v>
      </c>
      <c r="V114" s="11">
        <v>0</v>
      </c>
      <c r="W114" s="11">
        <v>0</v>
      </c>
      <c r="X114" s="11">
        <v>0</v>
      </c>
      <c r="Y114" s="11">
        <v>0</v>
      </c>
      <c r="Z114" s="16" t="s">
        <v>170</v>
      </c>
      <c r="AA114" s="16">
        <v>3011</v>
      </c>
      <c r="AB114" s="16" t="s">
        <v>4</v>
      </c>
      <c r="AC114" s="16">
        <v>0</v>
      </c>
      <c r="AD114" s="11">
        <v>3</v>
      </c>
      <c r="AE114" s="11">
        <v>120</v>
      </c>
      <c r="AF114" s="56">
        <v>1</v>
      </c>
      <c r="AG114" s="11">
        <v>150</v>
      </c>
      <c r="AH114" s="11">
        <v>0</v>
      </c>
      <c r="AI114" s="25" t="s">
        <v>8</v>
      </c>
      <c r="AJ114" s="25" t="s">
        <v>8</v>
      </c>
      <c r="AK114" s="11" t="s">
        <v>109</v>
      </c>
      <c r="AL114" s="9" t="s">
        <v>11</v>
      </c>
      <c r="AM114" s="11">
        <v>10007</v>
      </c>
      <c r="AN114" s="25">
        <v>11010</v>
      </c>
      <c r="AO114" s="11">
        <v>1</v>
      </c>
      <c r="AP114" s="12" t="s">
        <v>835</v>
      </c>
      <c r="AQ114" s="12" t="s">
        <v>5517</v>
      </c>
    </row>
    <row r="115" spans="1:43" x14ac:dyDescent="0.15">
      <c r="A115" s="11">
        <v>6111</v>
      </c>
      <c r="B115" s="3" t="s">
        <v>915</v>
      </c>
      <c r="C115" s="11">
        <v>6</v>
      </c>
      <c r="D115" s="11">
        <v>0</v>
      </c>
      <c r="E115" s="11">
        <v>3</v>
      </c>
      <c r="F115" s="11">
        <v>10000</v>
      </c>
      <c r="G115" s="11">
        <v>2</v>
      </c>
      <c r="H115" s="11">
        <v>111</v>
      </c>
      <c r="I115" s="11">
        <v>65535</v>
      </c>
      <c r="J115" s="11">
        <v>0</v>
      </c>
      <c r="K115" s="11">
        <v>6</v>
      </c>
      <c r="L115" s="11">
        <v>0</v>
      </c>
      <c r="M115" s="56">
        <v>0</v>
      </c>
      <c r="N115" s="56">
        <v>1</v>
      </c>
      <c r="O115" s="11">
        <v>0</v>
      </c>
      <c r="P115" s="11">
        <v>100</v>
      </c>
      <c r="Q115" s="11">
        <v>100</v>
      </c>
      <c r="R115" s="11">
        <v>1</v>
      </c>
      <c r="S115" s="11">
        <v>1</v>
      </c>
      <c r="T115" s="11">
        <v>1</v>
      </c>
      <c r="U115" s="11">
        <v>1</v>
      </c>
      <c r="V115" s="11">
        <v>0</v>
      </c>
      <c r="W115" s="11">
        <v>0</v>
      </c>
      <c r="X115" s="11">
        <v>0</v>
      </c>
      <c r="Y115" s="11">
        <v>0</v>
      </c>
      <c r="Z115" s="16" t="s">
        <v>170</v>
      </c>
      <c r="AA115" s="16">
        <v>3012</v>
      </c>
      <c r="AB115" s="16" t="s">
        <v>4</v>
      </c>
      <c r="AC115" s="16">
        <v>0</v>
      </c>
      <c r="AD115" s="11">
        <v>3</v>
      </c>
      <c r="AE115" s="11">
        <v>140</v>
      </c>
      <c r="AF115" s="56">
        <v>1</v>
      </c>
      <c r="AG115" s="11">
        <v>175</v>
      </c>
      <c r="AH115" s="11">
        <v>0</v>
      </c>
      <c r="AI115" s="25" t="s">
        <v>8</v>
      </c>
      <c r="AJ115" s="25" t="s">
        <v>8</v>
      </c>
      <c r="AK115" s="11" t="s">
        <v>109</v>
      </c>
      <c r="AL115" s="9" t="s">
        <v>11</v>
      </c>
      <c r="AM115" s="11">
        <v>10007</v>
      </c>
      <c r="AN115" s="25">
        <v>11010</v>
      </c>
      <c r="AO115" s="11">
        <v>1</v>
      </c>
      <c r="AP115" s="12" t="s">
        <v>835</v>
      </c>
      <c r="AQ115" s="12" t="s">
        <v>5517</v>
      </c>
    </row>
    <row r="116" spans="1:43" x14ac:dyDescent="0.15">
      <c r="A116" s="11">
        <v>6112</v>
      </c>
      <c r="B116" s="3" t="s">
        <v>915</v>
      </c>
      <c r="C116" s="11">
        <v>6</v>
      </c>
      <c r="D116" s="11">
        <v>0</v>
      </c>
      <c r="E116" s="11">
        <v>3</v>
      </c>
      <c r="F116" s="11">
        <v>10000</v>
      </c>
      <c r="G116" s="11">
        <v>2</v>
      </c>
      <c r="H116" s="11">
        <v>121</v>
      </c>
      <c r="I116" s="11">
        <v>65535</v>
      </c>
      <c r="J116" s="11">
        <v>0</v>
      </c>
      <c r="K116" s="11">
        <v>6</v>
      </c>
      <c r="L116" s="11">
        <v>0</v>
      </c>
      <c r="M116" s="56">
        <v>0</v>
      </c>
      <c r="N116" s="56">
        <v>1</v>
      </c>
      <c r="O116" s="11">
        <v>0</v>
      </c>
      <c r="P116" s="11">
        <v>100</v>
      </c>
      <c r="Q116" s="11">
        <v>100</v>
      </c>
      <c r="R116" s="11">
        <v>1</v>
      </c>
      <c r="S116" s="11">
        <v>1</v>
      </c>
      <c r="T116" s="11">
        <v>1</v>
      </c>
      <c r="U116" s="11">
        <v>1</v>
      </c>
      <c r="V116" s="11">
        <v>0</v>
      </c>
      <c r="W116" s="11">
        <v>0</v>
      </c>
      <c r="X116" s="11">
        <v>0</v>
      </c>
      <c r="Y116" s="11">
        <v>0</v>
      </c>
      <c r="Z116" s="16" t="s">
        <v>170</v>
      </c>
      <c r="AA116" s="16">
        <v>3013</v>
      </c>
      <c r="AB116" s="16" t="s">
        <v>4</v>
      </c>
      <c r="AC116" s="16">
        <v>0</v>
      </c>
      <c r="AD116" s="11">
        <v>3</v>
      </c>
      <c r="AE116" s="11">
        <v>160</v>
      </c>
      <c r="AF116" s="56">
        <v>1</v>
      </c>
      <c r="AG116" s="11">
        <v>200</v>
      </c>
      <c r="AH116" s="11">
        <v>0</v>
      </c>
      <c r="AI116" s="25" t="s">
        <v>8</v>
      </c>
      <c r="AJ116" s="25" t="s">
        <v>8</v>
      </c>
      <c r="AK116" s="11" t="s">
        <v>109</v>
      </c>
      <c r="AL116" s="9" t="s">
        <v>11</v>
      </c>
      <c r="AM116" s="11">
        <v>10007</v>
      </c>
      <c r="AN116" s="25">
        <v>11010</v>
      </c>
      <c r="AO116" s="11">
        <v>1</v>
      </c>
      <c r="AP116" s="12" t="s">
        <v>835</v>
      </c>
      <c r="AQ116" s="12" t="s">
        <v>5517</v>
      </c>
    </row>
    <row r="117" spans="1:43" x14ac:dyDescent="0.15">
      <c r="A117" s="11">
        <v>6113</v>
      </c>
      <c r="B117" s="3" t="s">
        <v>915</v>
      </c>
      <c r="C117" s="11">
        <v>6</v>
      </c>
      <c r="D117" s="11">
        <v>0</v>
      </c>
      <c r="E117" s="11">
        <v>3</v>
      </c>
      <c r="F117" s="11">
        <v>10000</v>
      </c>
      <c r="G117" s="11">
        <v>2</v>
      </c>
      <c r="H117" s="11">
        <v>131</v>
      </c>
      <c r="I117" s="11">
        <v>65535</v>
      </c>
      <c r="J117" s="11">
        <v>0</v>
      </c>
      <c r="K117" s="11">
        <v>6</v>
      </c>
      <c r="L117" s="11">
        <v>0</v>
      </c>
      <c r="M117" s="56">
        <v>0</v>
      </c>
      <c r="N117" s="56">
        <v>1</v>
      </c>
      <c r="O117" s="11">
        <v>0</v>
      </c>
      <c r="P117" s="11">
        <v>100</v>
      </c>
      <c r="Q117" s="11">
        <v>100</v>
      </c>
      <c r="R117" s="11">
        <v>1</v>
      </c>
      <c r="S117" s="11">
        <v>1</v>
      </c>
      <c r="T117" s="11">
        <v>1</v>
      </c>
      <c r="U117" s="11">
        <v>1</v>
      </c>
      <c r="V117" s="11">
        <v>0</v>
      </c>
      <c r="W117" s="11">
        <v>0</v>
      </c>
      <c r="X117" s="11">
        <v>0</v>
      </c>
      <c r="Y117" s="11">
        <v>0</v>
      </c>
      <c r="Z117" s="16" t="s">
        <v>170</v>
      </c>
      <c r="AA117" s="16">
        <v>3014</v>
      </c>
      <c r="AB117" s="16" t="s">
        <v>4</v>
      </c>
      <c r="AC117" s="16">
        <v>0</v>
      </c>
      <c r="AD117" s="11">
        <v>3</v>
      </c>
      <c r="AE117" s="11">
        <v>180</v>
      </c>
      <c r="AF117" s="56">
        <v>1</v>
      </c>
      <c r="AG117" s="11">
        <v>225</v>
      </c>
      <c r="AH117" s="11">
        <v>0</v>
      </c>
      <c r="AI117" s="25" t="s">
        <v>8</v>
      </c>
      <c r="AJ117" s="25" t="s">
        <v>8</v>
      </c>
      <c r="AK117" s="11" t="s">
        <v>109</v>
      </c>
      <c r="AL117" s="9" t="s">
        <v>11</v>
      </c>
      <c r="AM117" s="11">
        <v>10007</v>
      </c>
      <c r="AN117" s="25">
        <v>11010</v>
      </c>
      <c r="AO117" s="11">
        <v>1</v>
      </c>
      <c r="AP117" s="12" t="s">
        <v>835</v>
      </c>
      <c r="AQ117" s="12" t="s">
        <v>5517</v>
      </c>
    </row>
    <row r="118" spans="1:43" x14ac:dyDescent="0.15">
      <c r="A118" s="11">
        <v>6114</v>
      </c>
      <c r="B118" s="3" t="s">
        <v>915</v>
      </c>
      <c r="C118" s="11">
        <v>6</v>
      </c>
      <c r="D118" s="11">
        <v>0</v>
      </c>
      <c r="E118" s="11">
        <v>3</v>
      </c>
      <c r="F118" s="11">
        <v>10000</v>
      </c>
      <c r="G118" s="11">
        <v>2</v>
      </c>
      <c r="H118" s="11">
        <v>141</v>
      </c>
      <c r="I118" s="11">
        <v>65535</v>
      </c>
      <c r="J118" s="11">
        <v>0</v>
      </c>
      <c r="K118" s="11">
        <v>6</v>
      </c>
      <c r="L118" s="11">
        <v>0</v>
      </c>
      <c r="M118" s="56">
        <v>0</v>
      </c>
      <c r="N118" s="56">
        <v>1</v>
      </c>
      <c r="O118" s="11">
        <v>0</v>
      </c>
      <c r="P118" s="11">
        <v>100</v>
      </c>
      <c r="Q118" s="11">
        <v>100</v>
      </c>
      <c r="R118" s="11">
        <v>1</v>
      </c>
      <c r="S118" s="11">
        <v>1</v>
      </c>
      <c r="T118" s="11">
        <v>1</v>
      </c>
      <c r="U118" s="11">
        <v>1</v>
      </c>
      <c r="V118" s="11">
        <v>0</v>
      </c>
      <c r="W118" s="11">
        <v>0</v>
      </c>
      <c r="X118" s="11">
        <v>0</v>
      </c>
      <c r="Y118" s="11">
        <v>0</v>
      </c>
      <c r="Z118" s="16" t="s">
        <v>170</v>
      </c>
      <c r="AA118" s="16">
        <v>0</v>
      </c>
      <c r="AB118" s="16" t="s">
        <v>4</v>
      </c>
      <c r="AC118" s="16">
        <v>0</v>
      </c>
      <c r="AD118" s="11">
        <v>3</v>
      </c>
      <c r="AE118" s="11">
        <v>200</v>
      </c>
      <c r="AF118" s="56">
        <v>1</v>
      </c>
      <c r="AG118" s="11">
        <v>250</v>
      </c>
      <c r="AH118" s="11">
        <v>0</v>
      </c>
      <c r="AI118" s="25" t="s">
        <v>8</v>
      </c>
      <c r="AJ118" s="25" t="s">
        <v>8</v>
      </c>
      <c r="AK118" s="11" t="s">
        <v>109</v>
      </c>
      <c r="AL118" s="9" t="s">
        <v>11</v>
      </c>
      <c r="AM118" s="11">
        <v>10007</v>
      </c>
      <c r="AN118" s="25">
        <v>11010</v>
      </c>
      <c r="AO118" s="11">
        <v>1</v>
      </c>
      <c r="AP118" s="12" t="s">
        <v>835</v>
      </c>
      <c r="AQ118" s="12" t="s">
        <v>5517</v>
      </c>
    </row>
    <row r="119" spans="1:43" x14ac:dyDescent="0.15">
      <c r="A119" s="11">
        <v>6800</v>
      </c>
      <c r="B119" s="14" t="s">
        <v>916</v>
      </c>
      <c r="C119" s="11">
        <v>6</v>
      </c>
      <c r="D119" s="11">
        <v>0</v>
      </c>
      <c r="E119" s="11">
        <v>3</v>
      </c>
      <c r="F119" s="11">
        <v>10000</v>
      </c>
      <c r="G119" s="11">
        <v>2</v>
      </c>
      <c r="H119" s="11">
        <v>1</v>
      </c>
      <c r="I119" s="11">
        <v>65535</v>
      </c>
      <c r="J119" s="11">
        <v>0</v>
      </c>
      <c r="K119" s="11">
        <v>6</v>
      </c>
      <c r="L119" s="11">
        <v>0</v>
      </c>
      <c r="M119" s="56">
        <v>0</v>
      </c>
      <c r="N119" s="56">
        <v>1</v>
      </c>
      <c r="O119" s="11">
        <v>0</v>
      </c>
      <c r="P119" s="11">
        <v>100</v>
      </c>
      <c r="Q119" s="11">
        <v>100</v>
      </c>
      <c r="R119" s="11">
        <v>1</v>
      </c>
      <c r="S119" s="11">
        <v>1</v>
      </c>
      <c r="T119" s="11">
        <v>1</v>
      </c>
      <c r="U119" s="11">
        <v>1</v>
      </c>
      <c r="V119" s="11">
        <v>0</v>
      </c>
      <c r="W119" s="11">
        <v>0</v>
      </c>
      <c r="X119" s="11">
        <v>0</v>
      </c>
      <c r="Y119" s="11">
        <v>0</v>
      </c>
      <c r="Z119" s="16" t="s">
        <v>170</v>
      </c>
      <c r="AA119" s="16">
        <v>0</v>
      </c>
      <c r="AB119" s="16" t="s">
        <v>4</v>
      </c>
      <c r="AC119" s="16">
        <v>0</v>
      </c>
      <c r="AD119" s="11">
        <v>3</v>
      </c>
      <c r="AE119" s="11">
        <v>0</v>
      </c>
      <c r="AF119" s="56">
        <v>1</v>
      </c>
      <c r="AG119" s="11">
        <v>0</v>
      </c>
      <c r="AH119" s="11">
        <v>0</v>
      </c>
      <c r="AI119" s="25" t="s">
        <v>326</v>
      </c>
      <c r="AJ119" s="25" t="s">
        <v>326</v>
      </c>
      <c r="AK119" s="11" t="s">
        <v>107</v>
      </c>
      <c r="AL119" s="9" t="s">
        <v>11</v>
      </c>
      <c r="AM119" s="11">
        <v>10007</v>
      </c>
      <c r="AN119" s="25">
        <v>11010</v>
      </c>
      <c r="AO119" s="11">
        <v>1</v>
      </c>
      <c r="AP119" s="12" t="s">
        <v>209</v>
      </c>
    </row>
    <row r="120" spans="1:43" x14ac:dyDescent="0.15">
      <c r="A120" s="11">
        <v>6801</v>
      </c>
      <c r="B120" s="14" t="s">
        <v>917</v>
      </c>
      <c r="C120" s="11">
        <v>6</v>
      </c>
      <c r="D120" s="11">
        <v>0</v>
      </c>
      <c r="E120" s="11">
        <v>3</v>
      </c>
      <c r="F120" s="11">
        <v>10000</v>
      </c>
      <c r="G120" s="11">
        <v>2</v>
      </c>
      <c r="H120" s="11">
        <v>1</v>
      </c>
      <c r="I120" s="11">
        <v>65535</v>
      </c>
      <c r="J120" s="11">
        <v>0</v>
      </c>
      <c r="K120" s="11">
        <v>6</v>
      </c>
      <c r="L120" s="11">
        <v>0</v>
      </c>
      <c r="M120" s="56">
        <v>0</v>
      </c>
      <c r="N120" s="56">
        <v>1</v>
      </c>
      <c r="O120" s="11">
        <v>0</v>
      </c>
      <c r="P120" s="11">
        <v>100</v>
      </c>
      <c r="Q120" s="11">
        <v>100</v>
      </c>
      <c r="R120" s="11">
        <v>1</v>
      </c>
      <c r="S120" s="11">
        <v>1</v>
      </c>
      <c r="T120" s="11">
        <v>1</v>
      </c>
      <c r="U120" s="11">
        <v>1</v>
      </c>
      <c r="V120" s="11">
        <v>0</v>
      </c>
      <c r="W120" s="11">
        <v>0</v>
      </c>
      <c r="X120" s="11">
        <v>0</v>
      </c>
      <c r="Y120" s="11">
        <v>0</v>
      </c>
      <c r="Z120" s="16" t="s">
        <v>170</v>
      </c>
      <c r="AA120" s="16">
        <v>0</v>
      </c>
      <c r="AB120" s="16" t="s">
        <v>4</v>
      </c>
      <c r="AC120" s="16">
        <v>0</v>
      </c>
      <c r="AD120" s="11">
        <v>3</v>
      </c>
      <c r="AE120" s="11">
        <v>0</v>
      </c>
      <c r="AF120" s="56">
        <v>1</v>
      </c>
      <c r="AG120" s="11">
        <v>0</v>
      </c>
      <c r="AH120" s="11">
        <v>0</v>
      </c>
      <c r="AI120" s="25" t="s">
        <v>326</v>
      </c>
      <c r="AJ120" s="25" t="s">
        <v>326</v>
      </c>
      <c r="AK120" s="11" t="s">
        <v>108</v>
      </c>
      <c r="AL120" s="9" t="s">
        <v>11</v>
      </c>
      <c r="AM120" s="11">
        <v>10007</v>
      </c>
      <c r="AN120" s="25">
        <v>11010</v>
      </c>
      <c r="AO120" s="11">
        <v>1</v>
      </c>
      <c r="AP120" s="12" t="s">
        <v>209</v>
      </c>
    </row>
    <row r="121" spans="1:43" x14ac:dyDescent="0.15">
      <c r="A121" s="11">
        <v>6802</v>
      </c>
      <c r="B121" s="14" t="s">
        <v>918</v>
      </c>
      <c r="C121" s="11">
        <v>6</v>
      </c>
      <c r="D121" s="11">
        <v>0</v>
      </c>
      <c r="E121" s="11">
        <v>3</v>
      </c>
      <c r="F121" s="11">
        <v>10000</v>
      </c>
      <c r="G121" s="11">
        <v>2</v>
      </c>
      <c r="H121" s="11">
        <v>1</v>
      </c>
      <c r="I121" s="11">
        <v>65535</v>
      </c>
      <c r="J121" s="11">
        <v>0</v>
      </c>
      <c r="K121" s="11">
        <v>6</v>
      </c>
      <c r="L121" s="11">
        <v>0</v>
      </c>
      <c r="M121" s="56">
        <v>0</v>
      </c>
      <c r="N121" s="56">
        <v>1</v>
      </c>
      <c r="O121" s="11">
        <v>0</v>
      </c>
      <c r="P121" s="11">
        <v>100</v>
      </c>
      <c r="Q121" s="11">
        <v>100</v>
      </c>
      <c r="R121" s="11">
        <v>1</v>
      </c>
      <c r="S121" s="11">
        <v>1</v>
      </c>
      <c r="T121" s="11">
        <v>1</v>
      </c>
      <c r="U121" s="11">
        <v>1</v>
      </c>
      <c r="V121" s="11">
        <v>0</v>
      </c>
      <c r="W121" s="11">
        <v>0</v>
      </c>
      <c r="X121" s="11">
        <v>0</v>
      </c>
      <c r="Y121" s="11">
        <v>0</v>
      </c>
      <c r="Z121" s="16" t="s">
        <v>170</v>
      </c>
      <c r="AA121" s="16">
        <v>0</v>
      </c>
      <c r="AB121" s="16" t="s">
        <v>197</v>
      </c>
      <c r="AC121" s="16">
        <v>0</v>
      </c>
      <c r="AD121" s="11">
        <v>3</v>
      </c>
      <c r="AE121" s="11">
        <v>0</v>
      </c>
      <c r="AF121" s="56">
        <v>1</v>
      </c>
      <c r="AG121" s="11">
        <v>0</v>
      </c>
      <c r="AH121" s="11">
        <v>0</v>
      </c>
      <c r="AI121" s="25" t="s">
        <v>801</v>
      </c>
      <c r="AJ121" s="25" t="s">
        <v>801</v>
      </c>
      <c r="AK121" s="11" t="s">
        <v>109</v>
      </c>
      <c r="AL121" s="9" t="s">
        <v>11</v>
      </c>
      <c r="AM121" s="11">
        <v>10007</v>
      </c>
      <c r="AN121" s="25">
        <v>11010</v>
      </c>
      <c r="AO121" s="11">
        <v>1</v>
      </c>
      <c r="AP121" s="12" t="s">
        <v>209</v>
      </c>
    </row>
    <row r="122" spans="1:43" x14ac:dyDescent="0.15">
      <c r="A122" s="11">
        <v>6803</v>
      </c>
      <c r="B122" s="27" t="s">
        <v>2227</v>
      </c>
      <c r="C122" s="11">
        <v>6</v>
      </c>
      <c r="D122" s="11">
        <v>0</v>
      </c>
      <c r="E122" s="11">
        <v>3</v>
      </c>
      <c r="F122" s="11">
        <v>10000</v>
      </c>
      <c r="G122" s="11">
        <v>2</v>
      </c>
      <c r="H122" s="11">
        <v>1</v>
      </c>
      <c r="I122" s="11">
        <v>65535</v>
      </c>
      <c r="J122" s="11">
        <v>0</v>
      </c>
      <c r="K122" s="11">
        <v>6</v>
      </c>
      <c r="L122" s="11">
        <v>0</v>
      </c>
      <c r="M122" s="56">
        <v>0</v>
      </c>
      <c r="N122" s="56">
        <v>1</v>
      </c>
      <c r="O122" s="11">
        <v>0</v>
      </c>
      <c r="P122" s="11">
        <v>259200</v>
      </c>
      <c r="Q122" s="11">
        <v>3600</v>
      </c>
      <c r="R122" s="11">
        <v>4</v>
      </c>
      <c r="S122" s="11">
        <v>0</v>
      </c>
      <c r="T122" s="11">
        <v>0</v>
      </c>
      <c r="U122" s="11">
        <v>1</v>
      </c>
      <c r="V122" s="11">
        <v>0</v>
      </c>
      <c r="W122" s="11">
        <v>0</v>
      </c>
      <c r="X122" s="11">
        <v>0</v>
      </c>
      <c r="Y122" s="11">
        <v>0</v>
      </c>
      <c r="Z122" s="16" t="s">
        <v>170</v>
      </c>
      <c r="AA122" s="16">
        <v>0</v>
      </c>
      <c r="AB122" s="16" t="s">
        <v>4</v>
      </c>
      <c r="AC122" s="16">
        <v>0</v>
      </c>
      <c r="AD122" s="11">
        <v>3</v>
      </c>
      <c r="AE122" s="11">
        <v>0</v>
      </c>
      <c r="AF122" s="56">
        <v>1</v>
      </c>
      <c r="AG122" s="11">
        <v>0</v>
      </c>
      <c r="AH122" s="11">
        <v>0</v>
      </c>
      <c r="AI122" s="25" t="s">
        <v>803</v>
      </c>
      <c r="AJ122" s="25" t="s">
        <v>803</v>
      </c>
      <c r="AK122" s="11" t="s">
        <v>2237</v>
      </c>
      <c r="AL122" s="9" t="s">
        <v>11</v>
      </c>
      <c r="AM122" s="11">
        <v>10007</v>
      </c>
      <c r="AN122" s="25">
        <v>11010</v>
      </c>
      <c r="AO122" s="11">
        <v>1</v>
      </c>
      <c r="AP122" s="12" t="s">
        <v>2232</v>
      </c>
      <c r="AQ122" s="12" t="s">
        <v>5518</v>
      </c>
    </row>
    <row r="123" spans="1:43" x14ac:dyDescent="0.15">
      <c r="A123" s="11">
        <v>6804</v>
      </c>
      <c r="B123" s="27" t="s">
        <v>2366</v>
      </c>
      <c r="C123" s="11">
        <v>6</v>
      </c>
      <c r="D123" s="11">
        <v>0</v>
      </c>
      <c r="E123" s="11">
        <v>3</v>
      </c>
      <c r="F123" s="11">
        <v>10000</v>
      </c>
      <c r="G123" s="11">
        <v>2</v>
      </c>
      <c r="H123" s="11">
        <v>1</v>
      </c>
      <c r="I123" s="11">
        <v>65535</v>
      </c>
      <c r="J123" s="11">
        <v>0</v>
      </c>
      <c r="K123" s="11">
        <v>6</v>
      </c>
      <c r="L123" s="11">
        <v>0</v>
      </c>
      <c r="M123" s="56">
        <v>0</v>
      </c>
      <c r="N123" s="56">
        <v>1</v>
      </c>
      <c r="O123" s="11">
        <v>0</v>
      </c>
      <c r="P123" s="11">
        <v>259200</v>
      </c>
      <c r="Q123" s="11">
        <v>3600</v>
      </c>
      <c r="R123" s="11">
        <v>4</v>
      </c>
      <c r="S123" s="11">
        <v>0</v>
      </c>
      <c r="T123" s="11">
        <v>0</v>
      </c>
      <c r="U123" s="11">
        <v>1</v>
      </c>
      <c r="V123" s="11">
        <v>0</v>
      </c>
      <c r="W123" s="11">
        <v>0</v>
      </c>
      <c r="X123" s="11">
        <v>0</v>
      </c>
      <c r="Y123" s="11">
        <v>0</v>
      </c>
      <c r="Z123" s="16" t="s">
        <v>170</v>
      </c>
      <c r="AA123" s="16">
        <v>0</v>
      </c>
      <c r="AB123" s="16" t="s">
        <v>4</v>
      </c>
      <c r="AC123" s="16">
        <v>0</v>
      </c>
      <c r="AD123" s="11">
        <v>3</v>
      </c>
      <c r="AE123" s="11">
        <v>0</v>
      </c>
      <c r="AF123" s="56">
        <v>1</v>
      </c>
      <c r="AG123" s="11">
        <v>0</v>
      </c>
      <c r="AH123" s="11">
        <v>0</v>
      </c>
      <c r="AI123" s="25" t="s">
        <v>803</v>
      </c>
      <c r="AJ123" s="25" t="s">
        <v>803</v>
      </c>
      <c r="AK123" s="11" t="s">
        <v>2375</v>
      </c>
      <c r="AL123" s="9" t="s">
        <v>11</v>
      </c>
      <c r="AM123" s="11">
        <v>10007</v>
      </c>
      <c r="AN123" s="25">
        <v>11010</v>
      </c>
      <c r="AO123" s="11">
        <v>1</v>
      </c>
      <c r="AP123" s="12" t="s">
        <v>2232</v>
      </c>
      <c r="AQ123" s="12" t="s">
        <v>5518</v>
      </c>
    </row>
    <row r="124" spans="1:43" x14ac:dyDescent="0.15">
      <c r="A124" s="11">
        <v>4000</v>
      </c>
      <c r="B124" s="27" t="s">
        <v>919</v>
      </c>
      <c r="C124" s="11">
        <v>4</v>
      </c>
      <c r="D124" s="11">
        <v>0</v>
      </c>
      <c r="E124" s="11">
        <v>4</v>
      </c>
      <c r="F124" s="11">
        <v>10000</v>
      </c>
      <c r="G124" s="11">
        <v>2</v>
      </c>
      <c r="H124" s="11">
        <v>1</v>
      </c>
      <c r="I124" s="11">
        <v>65535</v>
      </c>
      <c r="J124" s="11">
        <v>0</v>
      </c>
      <c r="K124" s="11">
        <v>4</v>
      </c>
      <c r="L124" s="11">
        <v>0</v>
      </c>
      <c r="M124" s="56">
        <v>0</v>
      </c>
      <c r="N124" s="56">
        <v>1</v>
      </c>
      <c r="O124" s="11">
        <v>0</v>
      </c>
      <c r="P124" s="11">
        <v>100</v>
      </c>
      <c r="Q124" s="11">
        <v>100</v>
      </c>
      <c r="R124" s="11">
        <v>1</v>
      </c>
      <c r="S124" s="11">
        <v>1</v>
      </c>
      <c r="T124" s="11">
        <v>1</v>
      </c>
      <c r="U124" s="11">
        <v>1</v>
      </c>
      <c r="V124" s="11">
        <v>0</v>
      </c>
      <c r="W124" s="11">
        <v>0</v>
      </c>
      <c r="X124" s="11">
        <v>0</v>
      </c>
      <c r="Y124" s="11">
        <v>0</v>
      </c>
      <c r="Z124" s="16" t="s">
        <v>170</v>
      </c>
      <c r="AA124" s="16">
        <v>0</v>
      </c>
      <c r="AB124" s="16" t="s">
        <v>4</v>
      </c>
      <c r="AC124" s="16">
        <v>0</v>
      </c>
      <c r="AD124" s="11">
        <v>3</v>
      </c>
      <c r="AE124" s="11">
        <v>10</v>
      </c>
      <c r="AF124" s="56">
        <v>1</v>
      </c>
      <c r="AG124" s="11">
        <v>10</v>
      </c>
      <c r="AH124" s="11">
        <v>0</v>
      </c>
      <c r="AI124" s="25" t="s">
        <v>803</v>
      </c>
      <c r="AJ124" s="25" t="s">
        <v>803</v>
      </c>
      <c r="AK124" s="11" t="s">
        <v>3235</v>
      </c>
      <c r="AL124" s="9" t="s">
        <v>11</v>
      </c>
      <c r="AM124" s="11">
        <v>10007</v>
      </c>
      <c r="AN124" s="25">
        <v>11010</v>
      </c>
      <c r="AO124" s="11">
        <v>1</v>
      </c>
      <c r="AP124" s="12" t="s">
        <v>210</v>
      </c>
    </row>
    <row r="125" spans="1:43" x14ac:dyDescent="0.15">
      <c r="A125" s="11">
        <v>4001</v>
      </c>
      <c r="B125" s="27" t="s">
        <v>920</v>
      </c>
      <c r="C125" s="11">
        <v>4</v>
      </c>
      <c r="D125" s="11">
        <v>0</v>
      </c>
      <c r="E125" s="11">
        <v>4</v>
      </c>
      <c r="F125" s="11">
        <v>10000</v>
      </c>
      <c r="G125" s="11">
        <v>2</v>
      </c>
      <c r="H125" s="11">
        <v>11</v>
      </c>
      <c r="I125" s="11">
        <v>65535</v>
      </c>
      <c r="J125" s="11">
        <v>0</v>
      </c>
      <c r="K125" s="11">
        <v>4</v>
      </c>
      <c r="L125" s="11">
        <v>0</v>
      </c>
      <c r="M125" s="56">
        <v>0</v>
      </c>
      <c r="N125" s="56">
        <v>1</v>
      </c>
      <c r="O125" s="11">
        <v>0</v>
      </c>
      <c r="P125" s="11">
        <v>100</v>
      </c>
      <c r="Q125" s="11">
        <v>100</v>
      </c>
      <c r="R125" s="11">
        <v>1</v>
      </c>
      <c r="S125" s="11">
        <v>1</v>
      </c>
      <c r="T125" s="11">
        <v>1</v>
      </c>
      <c r="U125" s="11">
        <v>1</v>
      </c>
      <c r="V125" s="11">
        <v>0</v>
      </c>
      <c r="W125" s="11">
        <v>0</v>
      </c>
      <c r="X125" s="11">
        <v>0</v>
      </c>
      <c r="Y125" s="11">
        <v>0</v>
      </c>
      <c r="Z125" s="16" t="s">
        <v>170</v>
      </c>
      <c r="AA125" s="16">
        <v>0</v>
      </c>
      <c r="AB125" s="16" t="s">
        <v>4</v>
      </c>
      <c r="AC125" s="16">
        <v>0</v>
      </c>
      <c r="AD125" s="11">
        <v>3</v>
      </c>
      <c r="AE125" s="11">
        <v>15</v>
      </c>
      <c r="AF125" s="56">
        <v>1</v>
      </c>
      <c r="AG125" s="11">
        <v>13</v>
      </c>
      <c r="AH125" s="11">
        <v>0</v>
      </c>
      <c r="AI125" s="25" t="s">
        <v>803</v>
      </c>
      <c r="AJ125" s="25" t="s">
        <v>803</v>
      </c>
      <c r="AK125" s="11" t="s">
        <v>3236</v>
      </c>
      <c r="AL125" s="9" t="s">
        <v>11</v>
      </c>
      <c r="AM125" s="11">
        <v>10007</v>
      </c>
      <c r="AN125" s="25">
        <v>11010</v>
      </c>
      <c r="AO125" s="11">
        <v>1</v>
      </c>
      <c r="AP125" s="12" t="s">
        <v>210</v>
      </c>
    </row>
    <row r="126" spans="1:43" x14ac:dyDescent="0.15">
      <c r="A126" s="11">
        <v>4002</v>
      </c>
      <c r="B126" s="27" t="s">
        <v>921</v>
      </c>
      <c r="C126" s="11">
        <v>4</v>
      </c>
      <c r="D126" s="11">
        <v>0</v>
      </c>
      <c r="E126" s="11">
        <v>4</v>
      </c>
      <c r="F126" s="11">
        <v>10000</v>
      </c>
      <c r="G126" s="11">
        <v>2</v>
      </c>
      <c r="H126" s="11">
        <v>21</v>
      </c>
      <c r="I126" s="11">
        <v>65535</v>
      </c>
      <c r="J126" s="11">
        <v>0</v>
      </c>
      <c r="K126" s="11">
        <v>4</v>
      </c>
      <c r="L126" s="11">
        <v>0</v>
      </c>
      <c r="M126" s="56">
        <v>0</v>
      </c>
      <c r="N126" s="56">
        <v>1</v>
      </c>
      <c r="O126" s="11">
        <v>0</v>
      </c>
      <c r="P126" s="11">
        <v>100</v>
      </c>
      <c r="Q126" s="11">
        <v>100</v>
      </c>
      <c r="R126" s="11">
        <v>1</v>
      </c>
      <c r="S126" s="11">
        <v>1</v>
      </c>
      <c r="T126" s="11">
        <v>1</v>
      </c>
      <c r="U126" s="11">
        <v>1</v>
      </c>
      <c r="V126" s="11">
        <v>0</v>
      </c>
      <c r="W126" s="11">
        <v>0</v>
      </c>
      <c r="X126" s="11">
        <v>0</v>
      </c>
      <c r="Y126" s="11">
        <v>0</v>
      </c>
      <c r="Z126" s="16" t="s">
        <v>170</v>
      </c>
      <c r="AA126" s="16">
        <v>0</v>
      </c>
      <c r="AB126" s="16" t="s">
        <v>4</v>
      </c>
      <c r="AC126" s="16">
        <v>0</v>
      </c>
      <c r="AD126" s="11">
        <v>3</v>
      </c>
      <c r="AE126" s="11">
        <v>20</v>
      </c>
      <c r="AF126" s="56">
        <v>1</v>
      </c>
      <c r="AG126" s="11">
        <v>15</v>
      </c>
      <c r="AH126" s="11">
        <v>0</v>
      </c>
      <c r="AI126" s="25" t="s">
        <v>803</v>
      </c>
      <c r="AJ126" s="25" t="s">
        <v>803</v>
      </c>
      <c r="AK126" s="11" t="s">
        <v>3237</v>
      </c>
      <c r="AL126" s="9" t="s">
        <v>11</v>
      </c>
      <c r="AM126" s="11">
        <v>10007</v>
      </c>
      <c r="AN126" s="25">
        <v>11010</v>
      </c>
      <c r="AO126" s="11">
        <v>1</v>
      </c>
      <c r="AP126" s="12" t="s">
        <v>210</v>
      </c>
    </row>
    <row r="127" spans="1:43" x14ac:dyDescent="0.15">
      <c r="A127" s="11">
        <v>4003</v>
      </c>
      <c r="B127" s="27" t="s">
        <v>922</v>
      </c>
      <c r="C127" s="11">
        <v>4</v>
      </c>
      <c r="D127" s="11">
        <v>0</v>
      </c>
      <c r="E127" s="11">
        <v>4</v>
      </c>
      <c r="F127" s="11">
        <v>10000</v>
      </c>
      <c r="G127" s="11">
        <v>2</v>
      </c>
      <c r="H127" s="11">
        <v>31</v>
      </c>
      <c r="I127" s="11">
        <v>65535</v>
      </c>
      <c r="J127" s="11">
        <v>0</v>
      </c>
      <c r="K127" s="11">
        <v>4</v>
      </c>
      <c r="L127" s="11">
        <v>0</v>
      </c>
      <c r="M127" s="56">
        <v>0</v>
      </c>
      <c r="N127" s="56">
        <v>1</v>
      </c>
      <c r="O127" s="11">
        <v>0</v>
      </c>
      <c r="P127" s="11">
        <v>100</v>
      </c>
      <c r="Q127" s="11">
        <v>100</v>
      </c>
      <c r="R127" s="11">
        <v>1</v>
      </c>
      <c r="S127" s="11">
        <v>1</v>
      </c>
      <c r="T127" s="11">
        <v>1</v>
      </c>
      <c r="U127" s="11">
        <v>1</v>
      </c>
      <c r="V127" s="11">
        <v>0</v>
      </c>
      <c r="W127" s="11">
        <v>0</v>
      </c>
      <c r="X127" s="11">
        <v>0</v>
      </c>
      <c r="Y127" s="11">
        <v>0</v>
      </c>
      <c r="Z127" s="16" t="s">
        <v>170</v>
      </c>
      <c r="AA127" s="16">
        <v>0</v>
      </c>
      <c r="AB127" s="16" t="s">
        <v>4</v>
      </c>
      <c r="AC127" s="16">
        <v>0</v>
      </c>
      <c r="AD127" s="11">
        <v>3</v>
      </c>
      <c r="AE127" s="11">
        <v>25</v>
      </c>
      <c r="AF127" s="56">
        <v>1</v>
      </c>
      <c r="AG127" s="11">
        <v>20</v>
      </c>
      <c r="AH127" s="11">
        <v>0</v>
      </c>
      <c r="AI127" s="25" t="s">
        <v>803</v>
      </c>
      <c r="AJ127" s="25" t="s">
        <v>803</v>
      </c>
      <c r="AK127" s="11" t="s">
        <v>3238</v>
      </c>
      <c r="AL127" s="9" t="s">
        <v>11</v>
      </c>
      <c r="AM127" s="11">
        <v>10007</v>
      </c>
      <c r="AN127" s="25">
        <v>11010</v>
      </c>
      <c r="AO127" s="11">
        <v>1</v>
      </c>
      <c r="AP127" s="12" t="s">
        <v>210</v>
      </c>
    </row>
    <row r="128" spans="1:43" x14ac:dyDescent="0.15">
      <c r="A128" s="11">
        <v>4004</v>
      </c>
      <c r="B128" s="27" t="s">
        <v>923</v>
      </c>
      <c r="C128" s="11">
        <v>4</v>
      </c>
      <c r="D128" s="11">
        <v>0</v>
      </c>
      <c r="E128" s="11">
        <v>4</v>
      </c>
      <c r="F128" s="11">
        <v>10000</v>
      </c>
      <c r="G128" s="11">
        <v>2</v>
      </c>
      <c r="H128" s="11">
        <v>41</v>
      </c>
      <c r="I128" s="11">
        <v>65535</v>
      </c>
      <c r="J128" s="11">
        <v>0</v>
      </c>
      <c r="K128" s="11">
        <v>4</v>
      </c>
      <c r="L128" s="11">
        <v>0</v>
      </c>
      <c r="M128" s="56">
        <v>0</v>
      </c>
      <c r="N128" s="56">
        <v>1</v>
      </c>
      <c r="O128" s="11">
        <v>0</v>
      </c>
      <c r="P128" s="11">
        <v>100</v>
      </c>
      <c r="Q128" s="11">
        <v>100</v>
      </c>
      <c r="R128" s="11">
        <v>1</v>
      </c>
      <c r="S128" s="11">
        <v>1</v>
      </c>
      <c r="T128" s="11">
        <v>1</v>
      </c>
      <c r="U128" s="11">
        <v>1</v>
      </c>
      <c r="V128" s="11">
        <v>0</v>
      </c>
      <c r="W128" s="11">
        <v>0</v>
      </c>
      <c r="X128" s="11">
        <v>0</v>
      </c>
      <c r="Y128" s="11">
        <v>0</v>
      </c>
      <c r="Z128" s="16" t="s">
        <v>170</v>
      </c>
      <c r="AA128" s="16">
        <v>0</v>
      </c>
      <c r="AB128" s="16" t="s">
        <v>4</v>
      </c>
      <c r="AC128" s="16">
        <v>0</v>
      </c>
      <c r="AD128" s="11">
        <v>3</v>
      </c>
      <c r="AE128" s="11">
        <v>35</v>
      </c>
      <c r="AF128" s="56">
        <v>1</v>
      </c>
      <c r="AG128" s="11">
        <v>25</v>
      </c>
      <c r="AH128" s="11">
        <v>0</v>
      </c>
      <c r="AI128" s="25" t="s">
        <v>803</v>
      </c>
      <c r="AJ128" s="25" t="s">
        <v>803</v>
      </c>
      <c r="AK128" s="11" t="s">
        <v>3239</v>
      </c>
      <c r="AL128" s="9" t="s">
        <v>11</v>
      </c>
      <c r="AM128" s="11">
        <v>10007</v>
      </c>
      <c r="AN128" s="25">
        <v>11010</v>
      </c>
      <c r="AO128" s="11">
        <v>1</v>
      </c>
      <c r="AP128" s="12" t="s">
        <v>210</v>
      </c>
    </row>
    <row r="129" spans="1:43" x14ac:dyDescent="0.15">
      <c r="A129" s="11">
        <v>4005</v>
      </c>
      <c r="B129" s="27" t="s">
        <v>924</v>
      </c>
      <c r="C129" s="11">
        <v>4</v>
      </c>
      <c r="D129" s="11">
        <v>0</v>
      </c>
      <c r="E129" s="11">
        <v>4</v>
      </c>
      <c r="F129" s="11">
        <v>10000</v>
      </c>
      <c r="G129" s="11">
        <v>2</v>
      </c>
      <c r="H129" s="11">
        <v>51</v>
      </c>
      <c r="I129" s="11">
        <v>65535</v>
      </c>
      <c r="J129" s="11">
        <v>0</v>
      </c>
      <c r="K129" s="11">
        <v>4</v>
      </c>
      <c r="L129" s="11">
        <v>0</v>
      </c>
      <c r="M129" s="56">
        <v>0</v>
      </c>
      <c r="N129" s="56">
        <v>1</v>
      </c>
      <c r="O129" s="11">
        <v>0</v>
      </c>
      <c r="P129" s="11">
        <v>100</v>
      </c>
      <c r="Q129" s="11">
        <v>100</v>
      </c>
      <c r="R129" s="11">
        <v>1</v>
      </c>
      <c r="S129" s="11">
        <v>1</v>
      </c>
      <c r="T129" s="11">
        <v>1</v>
      </c>
      <c r="U129" s="11">
        <v>1</v>
      </c>
      <c r="V129" s="11">
        <v>0</v>
      </c>
      <c r="W129" s="11">
        <v>0</v>
      </c>
      <c r="X129" s="11">
        <v>0</v>
      </c>
      <c r="Y129" s="11">
        <v>0</v>
      </c>
      <c r="Z129" s="16" t="s">
        <v>170</v>
      </c>
      <c r="AA129" s="16">
        <v>4006</v>
      </c>
      <c r="AB129" s="16" t="s">
        <v>4</v>
      </c>
      <c r="AC129" s="16">
        <v>0</v>
      </c>
      <c r="AD129" s="11">
        <v>3</v>
      </c>
      <c r="AE129" s="11">
        <v>45</v>
      </c>
      <c r="AF129" s="56">
        <v>1</v>
      </c>
      <c r="AG129" s="11">
        <v>37</v>
      </c>
      <c r="AH129" s="11">
        <v>0</v>
      </c>
      <c r="AI129" s="25" t="s">
        <v>803</v>
      </c>
      <c r="AJ129" s="25" t="s">
        <v>803</v>
      </c>
      <c r="AK129" s="11" t="s">
        <v>3240</v>
      </c>
      <c r="AL129" s="9" t="s">
        <v>11</v>
      </c>
      <c r="AM129" s="11">
        <v>10007</v>
      </c>
      <c r="AN129" s="25">
        <v>11010</v>
      </c>
      <c r="AO129" s="11">
        <v>1</v>
      </c>
      <c r="AP129" s="12" t="s">
        <v>210</v>
      </c>
    </row>
    <row r="130" spans="1:43" x14ac:dyDescent="0.15">
      <c r="A130" s="11">
        <v>4006</v>
      </c>
      <c r="B130" s="27" t="s">
        <v>267</v>
      </c>
      <c r="C130" s="11">
        <v>4</v>
      </c>
      <c r="D130" s="11">
        <v>0</v>
      </c>
      <c r="E130" s="11">
        <v>4</v>
      </c>
      <c r="F130" s="11">
        <v>10000</v>
      </c>
      <c r="G130" s="11">
        <v>2</v>
      </c>
      <c r="H130" s="11">
        <v>61</v>
      </c>
      <c r="I130" s="11">
        <v>65535</v>
      </c>
      <c r="J130" s="11">
        <v>0</v>
      </c>
      <c r="K130" s="11">
        <v>4</v>
      </c>
      <c r="L130" s="11">
        <v>0</v>
      </c>
      <c r="M130" s="56">
        <v>0</v>
      </c>
      <c r="N130" s="56">
        <v>1</v>
      </c>
      <c r="O130" s="11">
        <v>0</v>
      </c>
      <c r="P130" s="11">
        <v>100</v>
      </c>
      <c r="Q130" s="11">
        <v>100</v>
      </c>
      <c r="R130" s="11">
        <v>1</v>
      </c>
      <c r="S130" s="11">
        <v>1</v>
      </c>
      <c r="T130" s="11">
        <v>1</v>
      </c>
      <c r="U130" s="11">
        <v>1</v>
      </c>
      <c r="V130" s="11">
        <v>0</v>
      </c>
      <c r="W130" s="11">
        <v>0</v>
      </c>
      <c r="X130" s="11">
        <v>0</v>
      </c>
      <c r="Y130" s="11">
        <v>0</v>
      </c>
      <c r="Z130" s="16" t="s">
        <v>170</v>
      </c>
      <c r="AA130" s="16">
        <v>4007</v>
      </c>
      <c r="AB130" s="16" t="s">
        <v>4</v>
      </c>
      <c r="AC130" s="16">
        <v>0</v>
      </c>
      <c r="AD130" s="11">
        <v>3</v>
      </c>
      <c r="AE130" s="11">
        <v>60</v>
      </c>
      <c r="AF130" s="56">
        <v>1</v>
      </c>
      <c r="AG130" s="11">
        <v>50</v>
      </c>
      <c r="AH130" s="11">
        <v>0</v>
      </c>
      <c r="AI130" s="25" t="s">
        <v>803</v>
      </c>
      <c r="AJ130" s="25" t="s">
        <v>803</v>
      </c>
      <c r="AK130" s="11" t="s">
        <v>110</v>
      </c>
      <c r="AL130" s="9" t="s">
        <v>11</v>
      </c>
      <c r="AM130" s="11">
        <v>10007</v>
      </c>
      <c r="AN130" s="25">
        <v>11010</v>
      </c>
      <c r="AO130" s="11">
        <v>1</v>
      </c>
      <c r="AP130" s="12" t="s">
        <v>210</v>
      </c>
    </row>
    <row r="131" spans="1:43" x14ac:dyDescent="0.15">
      <c r="A131" s="11">
        <v>4007</v>
      </c>
      <c r="B131" s="14" t="s">
        <v>1408</v>
      </c>
      <c r="C131" s="11">
        <v>4</v>
      </c>
      <c r="D131" s="11">
        <v>0</v>
      </c>
      <c r="E131" s="11">
        <v>4</v>
      </c>
      <c r="F131" s="11">
        <v>10000</v>
      </c>
      <c r="G131" s="11">
        <v>2</v>
      </c>
      <c r="H131" s="11">
        <v>71</v>
      </c>
      <c r="I131" s="11">
        <v>65535</v>
      </c>
      <c r="J131" s="11">
        <v>0</v>
      </c>
      <c r="K131" s="11">
        <v>4</v>
      </c>
      <c r="L131" s="11">
        <v>0</v>
      </c>
      <c r="M131" s="56">
        <v>0</v>
      </c>
      <c r="N131" s="56">
        <v>1</v>
      </c>
      <c r="O131" s="11">
        <v>0</v>
      </c>
      <c r="P131" s="11">
        <v>100</v>
      </c>
      <c r="Q131" s="11">
        <v>100</v>
      </c>
      <c r="R131" s="11">
        <v>1</v>
      </c>
      <c r="S131" s="11">
        <v>1</v>
      </c>
      <c r="T131" s="11">
        <v>1</v>
      </c>
      <c r="U131" s="11">
        <v>1</v>
      </c>
      <c r="V131" s="11">
        <v>0</v>
      </c>
      <c r="W131" s="11">
        <v>0</v>
      </c>
      <c r="X131" s="11">
        <v>0</v>
      </c>
      <c r="Y131" s="11">
        <v>0</v>
      </c>
      <c r="Z131" s="16" t="s">
        <v>170</v>
      </c>
      <c r="AA131" s="16">
        <v>4008</v>
      </c>
      <c r="AB131" s="16" t="s">
        <v>4</v>
      </c>
      <c r="AC131" s="16">
        <v>0</v>
      </c>
      <c r="AD131" s="11">
        <v>3</v>
      </c>
      <c r="AE131" s="11">
        <v>75</v>
      </c>
      <c r="AF131" s="56">
        <v>1</v>
      </c>
      <c r="AG131" s="11">
        <v>75</v>
      </c>
      <c r="AH131" s="11">
        <v>0</v>
      </c>
      <c r="AI131" s="25" t="s">
        <v>803</v>
      </c>
      <c r="AJ131" s="25" t="s">
        <v>803</v>
      </c>
      <c r="AK131" s="11" t="s">
        <v>897</v>
      </c>
      <c r="AL131" s="9" t="s">
        <v>11</v>
      </c>
      <c r="AM131" s="11">
        <v>10007</v>
      </c>
      <c r="AN131" s="25">
        <v>11010</v>
      </c>
      <c r="AO131" s="11">
        <v>1</v>
      </c>
      <c r="AP131" s="12" t="s">
        <v>210</v>
      </c>
    </row>
    <row r="132" spans="1:43" x14ac:dyDescent="0.15">
      <c r="A132" s="11">
        <v>4008</v>
      </c>
      <c r="B132" s="14" t="s">
        <v>1409</v>
      </c>
      <c r="C132" s="11">
        <v>4</v>
      </c>
      <c r="D132" s="11">
        <v>0</v>
      </c>
      <c r="E132" s="11">
        <v>4</v>
      </c>
      <c r="F132" s="11">
        <v>10000</v>
      </c>
      <c r="G132" s="11">
        <v>2</v>
      </c>
      <c r="H132" s="11">
        <v>81</v>
      </c>
      <c r="I132" s="11">
        <v>65535</v>
      </c>
      <c r="J132" s="11">
        <v>0</v>
      </c>
      <c r="K132" s="11">
        <v>4</v>
      </c>
      <c r="L132" s="11">
        <v>0</v>
      </c>
      <c r="M132" s="56">
        <v>0</v>
      </c>
      <c r="N132" s="56">
        <v>1</v>
      </c>
      <c r="O132" s="11">
        <v>0</v>
      </c>
      <c r="P132" s="11">
        <v>100</v>
      </c>
      <c r="Q132" s="11">
        <v>100</v>
      </c>
      <c r="R132" s="11">
        <v>1</v>
      </c>
      <c r="S132" s="11">
        <v>1</v>
      </c>
      <c r="T132" s="11">
        <v>1</v>
      </c>
      <c r="U132" s="11">
        <v>1</v>
      </c>
      <c r="V132" s="11">
        <v>0</v>
      </c>
      <c r="W132" s="11">
        <v>0</v>
      </c>
      <c r="X132" s="11">
        <v>0</v>
      </c>
      <c r="Y132" s="11">
        <v>0</v>
      </c>
      <c r="Z132" s="16" t="s">
        <v>170</v>
      </c>
      <c r="AA132" s="16">
        <v>4009</v>
      </c>
      <c r="AB132" s="16" t="s">
        <v>4</v>
      </c>
      <c r="AC132" s="16">
        <v>0</v>
      </c>
      <c r="AD132" s="11">
        <v>3</v>
      </c>
      <c r="AE132" s="11">
        <v>90</v>
      </c>
      <c r="AF132" s="56">
        <v>1</v>
      </c>
      <c r="AG132" s="11">
        <v>100</v>
      </c>
      <c r="AH132" s="11">
        <v>0</v>
      </c>
      <c r="AI132" s="25" t="s">
        <v>803</v>
      </c>
      <c r="AJ132" s="25" t="s">
        <v>803</v>
      </c>
      <c r="AK132" s="11" t="s">
        <v>898</v>
      </c>
      <c r="AL132" s="9" t="s">
        <v>11</v>
      </c>
      <c r="AM132" s="11">
        <v>10007</v>
      </c>
      <c r="AN132" s="25">
        <v>11010</v>
      </c>
      <c r="AO132" s="11">
        <v>1</v>
      </c>
      <c r="AP132" s="12" t="s">
        <v>210</v>
      </c>
    </row>
    <row r="133" spans="1:43" x14ac:dyDescent="0.15">
      <c r="A133" s="11">
        <v>4009</v>
      </c>
      <c r="B133" s="14" t="s">
        <v>1410</v>
      </c>
      <c r="C133" s="11">
        <v>4</v>
      </c>
      <c r="D133" s="11">
        <v>0</v>
      </c>
      <c r="E133" s="11">
        <v>4</v>
      </c>
      <c r="F133" s="11">
        <v>10000</v>
      </c>
      <c r="G133" s="11">
        <v>2</v>
      </c>
      <c r="H133" s="11">
        <v>91</v>
      </c>
      <c r="I133" s="11">
        <v>65535</v>
      </c>
      <c r="J133" s="11">
        <v>0</v>
      </c>
      <c r="K133" s="11">
        <v>4</v>
      </c>
      <c r="L133" s="11">
        <v>0</v>
      </c>
      <c r="M133" s="56">
        <v>0</v>
      </c>
      <c r="N133" s="56">
        <v>1</v>
      </c>
      <c r="O133" s="11">
        <v>0</v>
      </c>
      <c r="P133" s="11">
        <v>100</v>
      </c>
      <c r="Q133" s="11">
        <v>100</v>
      </c>
      <c r="R133" s="11">
        <v>1</v>
      </c>
      <c r="S133" s="11">
        <v>1</v>
      </c>
      <c r="T133" s="11">
        <v>1</v>
      </c>
      <c r="U133" s="11">
        <v>1</v>
      </c>
      <c r="V133" s="11">
        <v>0</v>
      </c>
      <c r="W133" s="11">
        <v>0</v>
      </c>
      <c r="X133" s="11">
        <v>0</v>
      </c>
      <c r="Y133" s="11">
        <v>0</v>
      </c>
      <c r="Z133" s="16" t="s">
        <v>170</v>
      </c>
      <c r="AA133" s="16">
        <v>4010</v>
      </c>
      <c r="AB133" s="16" t="s">
        <v>4</v>
      </c>
      <c r="AC133" s="16">
        <v>0</v>
      </c>
      <c r="AD133" s="11">
        <v>3</v>
      </c>
      <c r="AE133" s="11">
        <v>105</v>
      </c>
      <c r="AF133" s="56">
        <v>1</v>
      </c>
      <c r="AG133" s="11">
        <v>125</v>
      </c>
      <c r="AH133" s="11">
        <v>0</v>
      </c>
      <c r="AI133" s="25" t="s">
        <v>803</v>
      </c>
      <c r="AJ133" s="25" t="s">
        <v>803</v>
      </c>
      <c r="AK133" s="11" t="s">
        <v>899</v>
      </c>
      <c r="AL133" s="9" t="s">
        <v>11</v>
      </c>
      <c r="AM133" s="11">
        <v>10007</v>
      </c>
      <c r="AN133" s="25">
        <v>11010</v>
      </c>
      <c r="AO133" s="11">
        <v>1</v>
      </c>
      <c r="AP133" s="12" t="s">
        <v>210</v>
      </c>
    </row>
    <row r="134" spans="1:43" x14ac:dyDescent="0.15">
      <c r="A134" s="11">
        <v>4010</v>
      </c>
      <c r="B134" s="14" t="s">
        <v>2819</v>
      </c>
      <c r="C134" s="11">
        <v>4</v>
      </c>
      <c r="D134" s="11">
        <v>0</v>
      </c>
      <c r="E134" s="11">
        <v>4</v>
      </c>
      <c r="F134" s="11">
        <v>10000</v>
      </c>
      <c r="G134" s="11">
        <v>2</v>
      </c>
      <c r="H134" s="11">
        <v>101</v>
      </c>
      <c r="I134" s="11">
        <v>65535</v>
      </c>
      <c r="J134" s="11">
        <v>0</v>
      </c>
      <c r="K134" s="11">
        <v>4</v>
      </c>
      <c r="L134" s="11">
        <v>0</v>
      </c>
      <c r="M134" s="56">
        <v>0</v>
      </c>
      <c r="N134" s="56">
        <v>1</v>
      </c>
      <c r="O134" s="11">
        <v>0</v>
      </c>
      <c r="P134" s="11">
        <v>100</v>
      </c>
      <c r="Q134" s="11">
        <v>100</v>
      </c>
      <c r="R134" s="11">
        <v>1</v>
      </c>
      <c r="S134" s="11">
        <v>1</v>
      </c>
      <c r="T134" s="11">
        <v>1</v>
      </c>
      <c r="U134" s="11">
        <v>1</v>
      </c>
      <c r="V134" s="11">
        <v>0</v>
      </c>
      <c r="W134" s="11">
        <v>0</v>
      </c>
      <c r="X134" s="11">
        <v>0</v>
      </c>
      <c r="Y134" s="11">
        <v>0</v>
      </c>
      <c r="Z134" s="16" t="s">
        <v>170</v>
      </c>
      <c r="AA134" s="16">
        <v>4011</v>
      </c>
      <c r="AB134" s="16" t="s">
        <v>4</v>
      </c>
      <c r="AC134" s="16">
        <v>0</v>
      </c>
      <c r="AD134" s="11">
        <v>3</v>
      </c>
      <c r="AE134" s="11">
        <v>120</v>
      </c>
      <c r="AF134" s="56">
        <v>1</v>
      </c>
      <c r="AG134" s="11">
        <v>150</v>
      </c>
      <c r="AH134" s="11">
        <v>0</v>
      </c>
      <c r="AI134" s="25" t="s">
        <v>803</v>
      </c>
      <c r="AJ134" s="25" t="s">
        <v>803</v>
      </c>
      <c r="AK134" s="11" t="s">
        <v>2813</v>
      </c>
      <c r="AL134" s="9" t="s">
        <v>11</v>
      </c>
      <c r="AM134" s="11">
        <v>10007</v>
      </c>
      <c r="AN134" s="25">
        <v>11010</v>
      </c>
      <c r="AO134" s="11">
        <v>1</v>
      </c>
      <c r="AP134" s="12" t="s">
        <v>210</v>
      </c>
    </row>
    <row r="135" spans="1:43" x14ac:dyDescent="0.15">
      <c r="A135" s="11">
        <v>4011</v>
      </c>
      <c r="B135" s="14" t="s">
        <v>2743</v>
      </c>
      <c r="C135" s="11">
        <v>4</v>
      </c>
      <c r="D135" s="11">
        <v>0</v>
      </c>
      <c r="E135" s="11">
        <v>4</v>
      </c>
      <c r="F135" s="11">
        <v>10000</v>
      </c>
      <c r="G135" s="11">
        <v>2</v>
      </c>
      <c r="H135" s="11">
        <v>111</v>
      </c>
      <c r="I135" s="11">
        <v>65535</v>
      </c>
      <c r="J135" s="11">
        <v>0</v>
      </c>
      <c r="K135" s="11">
        <v>4</v>
      </c>
      <c r="L135" s="11">
        <v>0</v>
      </c>
      <c r="M135" s="56">
        <v>0</v>
      </c>
      <c r="N135" s="56">
        <v>1</v>
      </c>
      <c r="O135" s="11">
        <v>0</v>
      </c>
      <c r="P135" s="11">
        <v>100</v>
      </c>
      <c r="Q135" s="11">
        <v>100</v>
      </c>
      <c r="R135" s="11">
        <v>1</v>
      </c>
      <c r="S135" s="11">
        <v>1</v>
      </c>
      <c r="T135" s="11">
        <v>1</v>
      </c>
      <c r="U135" s="11">
        <v>1</v>
      </c>
      <c r="V135" s="11">
        <v>0</v>
      </c>
      <c r="W135" s="11">
        <v>0</v>
      </c>
      <c r="X135" s="11">
        <v>0</v>
      </c>
      <c r="Y135" s="11">
        <v>0</v>
      </c>
      <c r="Z135" s="16" t="s">
        <v>170</v>
      </c>
      <c r="AA135" s="16">
        <v>4012</v>
      </c>
      <c r="AB135" s="16" t="s">
        <v>4</v>
      </c>
      <c r="AC135" s="16">
        <v>0</v>
      </c>
      <c r="AD135" s="11">
        <v>3</v>
      </c>
      <c r="AE135" s="11">
        <v>140</v>
      </c>
      <c r="AF135" s="56">
        <v>1</v>
      </c>
      <c r="AG135" s="11">
        <v>175</v>
      </c>
      <c r="AH135" s="11">
        <v>0</v>
      </c>
      <c r="AI135" s="25" t="s">
        <v>8</v>
      </c>
      <c r="AJ135" s="25" t="s">
        <v>8</v>
      </c>
      <c r="AK135" s="11" t="s">
        <v>897</v>
      </c>
      <c r="AL135" s="9" t="s">
        <v>11</v>
      </c>
      <c r="AM135" s="11">
        <v>10007</v>
      </c>
      <c r="AN135" s="25">
        <v>11010</v>
      </c>
      <c r="AO135" s="11">
        <v>1</v>
      </c>
      <c r="AP135" s="12" t="s">
        <v>210</v>
      </c>
    </row>
    <row r="136" spans="1:43" x14ac:dyDescent="0.15">
      <c r="A136" s="11">
        <v>4012</v>
      </c>
      <c r="B136" s="14" t="s">
        <v>2744</v>
      </c>
      <c r="C136" s="11">
        <v>4</v>
      </c>
      <c r="D136" s="11">
        <v>0</v>
      </c>
      <c r="E136" s="11">
        <v>4</v>
      </c>
      <c r="F136" s="11">
        <v>10000</v>
      </c>
      <c r="G136" s="11">
        <v>2</v>
      </c>
      <c r="H136" s="11">
        <v>121</v>
      </c>
      <c r="I136" s="11">
        <v>65535</v>
      </c>
      <c r="J136" s="11">
        <v>0</v>
      </c>
      <c r="K136" s="11">
        <v>4</v>
      </c>
      <c r="L136" s="11">
        <v>0</v>
      </c>
      <c r="M136" s="56">
        <v>0</v>
      </c>
      <c r="N136" s="56">
        <v>1</v>
      </c>
      <c r="O136" s="11">
        <v>0</v>
      </c>
      <c r="P136" s="11">
        <v>100</v>
      </c>
      <c r="Q136" s="11">
        <v>100</v>
      </c>
      <c r="R136" s="11">
        <v>1</v>
      </c>
      <c r="S136" s="11">
        <v>1</v>
      </c>
      <c r="T136" s="11">
        <v>1</v>
      </c>
      <c r="U136" s="11">
        <v>1</v>
      </c>
      <c r="V136" s="11">
        <v>0</v>
      </c>
      <c r="W136" s="11">
        <v>0</v>
      </c>
      <c r="X136" s="11">
        <v>0</v>
      </c>
      <c r="Y136" s="11">
        <v>0</v>
      </c>
      <c r="Z136" s="16" t="s">
        <v>170</v>
      </c>
      <c r="AA136" s="16">
        <v>4013</v>
      </c>
      <c r="AB136" s="16" t="s">
        <v>4</v>
      </c>
      <c r="AC136" s="16">
        <v>0</v>
      </c>
      <c r="AD136" s="11">
        <v>3</v>
      </c>
      <c r="AE136" s="11">
        <v>160</v>
      </c>
      <c r="AF136" s="56">
        <v>1</v>
      </c>
      <c r="AG136" s="11">
        <v>200</v>
      </c>
      <c r="AH136" s="11">
        <v>0</v>
      </c>
      <c r="AI136" s="25" t="s">
        <v>8</v>
      </c>
      <c r="AJ136" s="25" t="s">
        <v>8</v>
      </c>
      <c r="AK136" s="11" t="s">
        <v>898</v>
      </c>
      <c r="AL136" s="9" t="s">
        <v>11</v>
      </c>
      <c r="AM136" s="11">
        <v>10007</v>
      </c>
      <c r="AN136" s="25">
        <v>11010</v>
      </c>
      <c r="AO136" s="11">
        <v>1</v>
      </c>
      <c r="AP136" s="12" t="s">
        <v>210</v>
      </c>
    </row>
    <row r="137" spans="1:43" x14ac:dyDescent="0.15">
      <c r="A137" s="11">
        <v>4013</v>
      </c>
      <c r="B137" s="14" t="s">
        <v>2745</v>
      </c>
      <c r="C137" s="11">
        <v>4</v>
      </c>
      <c r="D137" s="11">
        <v>0</v>
      </c>
      <c r="E137" s="11">
        <v>4</v>
      </c>
      <c r="F137" s="11">
        <v>10000</v>
      </c>
      <c r="G137" s="11">
        <v>2</v>
      </c>
      <c r="H137" s="11">
        <v>131</v>
      </c>
      <c r="I137" s="11">
        <v>65535</v>
      </c>
      <c r="J137" s="11">
        <v>0</v>
      </c>
      <c r="K137" s="11">
        <v>4</v>
      </c>
      <c r="L137" s="11">
        <v>0</v>
      </c>
      <c r="M137" s="56">
        <v>0</v>
      </c>
      <c r="N137" s="56">
        <v>1</v>
      </c>
      <c r="O137" s="11">
        <v>0</v>
      </c>
      <c r="P137" s="11">
        <v>100</v>
      </c>
      <c r="Q137" s="11">
        <v>100</v>
      </c>
      <c r="R137" s="11">
        <v>1</v>
      </c>
      <c r="S137" s="11">
        <v>1</v>
      </c>
      <c r="T137" s="11">
        <v>1</v>
      </c>
      <c r="U137" s="11">
        <v>1</v>
      </c>
      <c r="V137" s="11">
        <v>0</v>
      </c>
      <c r="W137" s="11">
        <v>0</v>
      </c>
      <c r="X137" s="11">
        <v>0</v>
      </c>
      <c r="Y137" s="11">
        <v>0</v>
      </c>
      <c r="Z137" s="16" t="s">
        <v>170</v>
      </c>
      <c r="AA137" s="16">
        <v>4014</v>
      </c>
      <c r="AB137" s="16" t="s">
        <v>4</v>
      </c>
      <c r="AC137" s="16">
        <v>0</v>
      </c>
      <c r="AD137" s="11">
        <v>3</v>
      </c>
      <c r="AE137" s="11">
        <v>180</v>
      </c>
      <c r="AF137" s="56">
        <v>1</v>
      </c>
      <c r="AG137" s="11">
        <v>225</v>
      </c>
      <c r="AH137" s="11">
        <v>0</v>
      </c>
      <c r="AI137" s="25" t="s">
        <v>8</v>
      </c>
      <c r="AJ137" s="25" t="s">
        <v>8</v>
      </c>
      <c r="AK137" s="11" t="s">
        <v>899</v>
      </c>
      <c r="AL137" s="9" t="s">
        <v>11</v>
      </c>
      <c r="AM137" s="11">
        <v>10007</v>
      </c>
      <c r="AN137" s="25">
        <v>11010</v>
      </c>
      <c r="AO137" s="11">
        <v>1</v>
      </c>
      <c r="AP137" s="12" t="s">
        <v>210</v>
      </c>
    </row>
    <row r="138" spans="1:43" x14ac:dyDescent="0.15">
      <c r="A138" s="11">
        <v>4014</v>
      </c>
      <c r="B138" s="14" t="s">
        <v>2746</v>
      </c>
      <c r="C138" s="11">
        <v>4</v>
      </c>
      <c r="D138" s="11">
        <v>0</v>
      </c>
      <c r="E138" s="11">
        <v>4</v>
      </c>
      <c r="F138" s="11">
        <v>10000</v>
      </c>
      <c r="G138" s="11">
        <v>2</v>
      </c>
      <c r="H138" s="11">
        <v>141</v>
      </c>
      <c r="I138" s="11">
        <v>65535</v>
      </c>
      <c r="J138" s="11">
        <v>0</v>
      </c>
      <c r="K138" s="11">
        <v>4</v>
      </c>
      <c r="L138" s="11">
        <v>0</v>
      </c>
      <c r="M138" s="56">
        <v>0</v>
      </c>
      <c r="N138" s="56">
        <v>1</v>
      </c>
      <c r="O138" s="11">
        <v>0</v>
      </c>
      <c r="P138" s="11">
        <v>100</v>
      </c>
      <c r="Q138" s="11">
        <v>100</v>
      </c>
      <c r="R138" s="11">
        <v>1</v>
      </c>
      <c r="S138" s="11">
        <v>1</v>
      </c>
      <c r="T138" s="11">
        <v>1</v>
      </c>
      <c r="U138" s="11">
        <v>1</v>
      </c>
      <c r="V138" s="11">
        <v>0</v>
      </c>
      <c r="W138" s="11">
        <v>0</v>
      </c>
      <c r="X138" s="11">
        <v>0</v>
      </c>
      <c r="Y138" s="11">
        <v>0</v>
      </c>
      <c r="Z138" s="16" t="s">
        <v>170</v>
      </c>
      <c r="AA138" s="16">
        <v>0</v>
      </c>
      <c r="AB138" s="16" t="s">
        <v>4</v>
      </c>
      <c r="AC138" s="16">
        <v>0</v>
      </c>
      <c r="AD138" s="11">
        <v>3</v>
      </c>
      <c r="AE138" s="11">
        <v>200</v>
      </c>
      <c r="AF138" s="56">
        <v>1</v>
      </c>
      <c r="AG138" s="11">
        <v>250</v>
      </c>
      <c r="AH138" s="11">
        <v>0</v>
      </c>
      <c r="AI138" s="25" t="s">
        <v>8</v>
      </c>
      <c r="AJ138" s="25" t="s">
        <v>8</v>
      </c>
      <c r="AK138" s="11" t="s">
        <v>110</v>
      </c>
      <c r="AL138" s="9" t="s">
        <v>11</v>
      </c>
      <c r="AM138" s="11">
        <v>10007</v>
      </c>
      <c r="AN138" s="25">
        <v>11010</v>
      </c>
      <c r="AO138" s="11">
        <v>1</v>
      </c>
      <c r="AP138" s="12" t="s">
        <v>210</v>
      </c>
    </row>
    <row r="139" spans="1:43" x14ac:dyDescent="0.15">
      <c r="A139" s="11">
        <v>4104</v>
      </c>
      <c r="B139" s="3" t="s">
        <v>925</v>
      </c>
      <c r="C139" s="11">
        <v>4</v>
      </c>
      <c r="D139" s="11">
        <v>0</v>
      </c>
      <c r="E139" s="11">
        <v>4</v>
      </c>
      <c r="F139" s="11">
        <v>10000</v>
      </c>
      <c r="G139" s="11">
        <v>2</v>
      </c>
      <c r="H139" s="11">
        <v>41</v>
      </c>
      <c r="I139" s="11">
        <v>65535</v>
      </c>
      <c r="J139" s="11">
        <v>0</v>
      </c>
      <c r="K139" s="11">
        <v>4</v>
      </c>
      <c r="L139" s="11">
        <v>0</v>
      </c>
      <c r="M139" s="56">
        <v>0</v>
      </c>
      <c r="N139" s="56">
        <v>1</v>
      </c>
      <c r="O139" s="11">
        <v>0</v>
      </c>
      <c r="P139" s="11">
        <v>100</v>
      </c>
      <c r="Q139" s="11">
        <v>100</v>
      </c>
      <c r="R139" s="11">
        <v>1</v>
      </c>
      <c r="S139" s="11">
        <v>1</v>
      </c>
      <c r="T139" s="11">
        <v>1</v>
      </c>
      <c r="U139" s="11">
        <v>1</v>
      </c>
      <c r="V139" s="11">
        <v>0</v>
      </c>
      <c r="W139" s="11">
        <v>0</v>
      </c>
      <c r="X139" s="11">
        <v>0</v>
      </c>
      <c r="Y139" s="11">
        <v>0</v>
      </c>
      <c r="Z139" s="16" t="s">
        <v>170</v>
      </c>
      <c r="AA139" s="16">
        <v>0</v>
      </c>
      <c r="AB139" s="16" t="s">
        <v>4</v>
      </c>
      <c r="AC139" s="16">
        <v>0</v>
      </c>
      <c r="AD139" s="11">
        <v>3</v>
      </c>
      <c r="AE139" s="11">
        <v>35</v>
      </c>
      <c r="AF139" s="56">
        <v>1</v>
      </c>
      <c r="AG139" s="11">
        <v>25</v>
      </c>
      <c r="AH139" s="11">
        <v>0</v>
      </c>
      <c r="AI139" s="25" t="s">
        <v>8</v>
      </c>
      <c r="AJ139" s="25" t="s">
        <v>8</v>
      </c>
      <c r="AK139" s="11" t="s">
        <v>112</v>
      </c>
      <c r="AL139" s="9" t="s">
        <v>11</v>
      </c>
      <c r="AM139" s="11">
        <v>10007</v>
      </c>
      <c r="AN139" s="25">
        <v>11010</v>
      </c>
      <c r="AO139" s="11">
        <v>1</v>
      </c>
      <c r="AP139" s="12" t="s">
        <v>836</v>
      </c>
    </row>
    <row r="140" spans="1:43" x14ac:dyDescent="0.15">
      <c r="A140" s="11">
        <v>4105</v>
      </c>
      <c r="B140" s="3" t="s">
        <v>925</v>
      </c>
      <c r="C140" s="11">
        <v>4</v>
      </c>
      <c r="D140" s="11">
        <v>0</v>
      </c>
      <c r="E140" s="11">
        <v>4</v>
      </c>
      <c r="F140" s="11">
        <v>10000</v>
      </c>
      <c r="G140" s="11">
        <v>2</v>
      </c>
      <c r="H140" s="11">
        <v>51</v>
      </c>
      <c r="I140" s="11">
        <v>65535</v>
      </c>
      <c r="J140" s="11">
        <v>0</v>
      </c>
      <c r="K140" s="11">
        <v>4</v>
      </c>
      <c r="L140" s="11">
        <v>0</v>
      </c>
      <c r="M140" s="56">
        <v>0</v>
      </c>
      <c r="N140" s="56">
        <v>1</v>
      </c>
      <c r="O140" s="11">
        <v>0</v>
      </c>
      <c r="P140" s="11">
        <v>100</v>
      </c>
      <c r="Q140" s="11">
        <v>100</v>
      </c>
      <c r="R140" s="11">
        <v>1</v>
      </c>
      <c r="S140" s="11">
        <v>1</v>
      </c>
      <c r="T140" s="11">
        <v>1</v>
      </c>
      <c r="U140" s="11">
        <v>1</v>
      </c>
      <c r="V140" s="11">
        <v>0</v>
      </c>
      <c r="W140" s="11">
        <v>0</v>
      </c>
      <c r="X140" s="11">
        <v>0</v>
      </c>
      <c r="Y140" s="11">
        <v>0</v>
      </c>
      <c r="Z140" s="16" t="s">
        <v>170</v>
      </c>
      <c r="AA140" s="16">
        <v>4006</v>
      </c>
      <c r="AB140" s="16" t="s">
        <v>4</v>
      </c>
      <c r="AC140" s="16">
        <v>0</v>
      </c>
      <c r="AD140" s="11">
        <v>3</v>
      </c>
      <c r="AE140" s="11">
        <v>45</v>
      </c>
      <c r="AF140" s="56">
        <v>1</v>
      </c>
      <c r="AG140" s="11">
        <v>37</v>
      </c>
      <c r="AH140" s="11">
        <v>0</v>
      </c>
      <c r="AI140" s="25" t="s">
        <v>8</v>
      </c>
      <c r="AJ140" s="25" t="s">
        <v>8</v>
      </c>
      <c r="AK140" s="11" t="s">
        <v>112</v>
      </c>
      <c r="AL140" s="9" t="s">
        <v>11</v>
      </c>
      <c r="AM140" s="11">
        <v>10007</v>
      </c>
      <c r="AN140" s="25">
        <v>11010</v>
      </c>
      <c r="AO140" s="11">
        <v>1</v>
      </c>
      <c r="AP140" s="12" t="s">
        <v>836</v>
      </c>
    </row>
    <row r="141" spans="1:43" x14ac:dyDescent="0.15">
      <c r="A141" s="11">
        <v>4106</v>
      </c>
      <c r="B141" s="3" t="s">
        <v>925</v>
      </c>
      <c r="C141" s="11">
        <v>4</v>
      </c>
      <c r="D141" s="11">
        <v>0</v>
      </c>
      <c r="E141" s="11">
        <v>4</v>
      </c>
      <c r="F141" s="11">
        <v>10000</v>
      </c>
      <c r="G141" s="11">
        <v>2</v>
      </c>
      <c r="H141" s="11">
        <v>61</v>
      </c>
      <c r="I141" s="11">
        <v>65535</v>
      </c>
      <c r="J141" s="11">
        <v>0</v>
      </c>
      <c r="K141" s="11">
        <v>4</v>
      </c>
      <c r="L141" s="11">
        <v>0</v>
      </c>
      <c r="M141" s="56">
        <v>0</v>
      </c>
      <c r="N141" s="56">
        <v>1</v>
      </c>
      <c r="O141" s="11">
        <v>0</v>
      </c>
      <c r="P141" s="11">
        <v>100</v>
      </c>
      <c r="Q141" s="11">
        <v>100</v>
      </c>
      <c r="R141" s="11">
        <v>1</v>
      </c>
      <c r="S141" s="11">
        <v>1</v>
      </c>
      <c r="T141" s="11">
        <v>1</v>
      </c>
      <c r="U141" s="11">
        <v>1</v>
      </c>
      <c r="V141" s="11">
        <v>0</v>
      </c>
      <c r="W141" s="11">
        <v>0</v>
      </c>
      <c r="X141" s="11">
        <v>0</v>
      </c>
      <c r="Y141" s="11">
        <v>0</v>
      </c>
      <c r="Z141" s="16" t="s">
        <v>170</v>
      </c>
      <c r="AA141" s="16">
        <v>4007</v>
      </c>
      <c r="AB141" s="16" t="s">
        <v>4</v>
      </c>
      <c r="AC141" s="16">
        <v>0</v>
      </c>
      <c r="AD141" s="11">
        <v>3</v>
      </c>
      <c r="AE141" s="11">
        <v>60</v>
      </c>
      <c r="AF141" s="56">
        <v>1</v>
      </c>
      <c r="AG141" s="11">
        <v>50</v>
      </c>
      <c r="AH141" s="11">
        <v>0</v>
      </c>
      <c r="AI141" s="25" t="s">
        <v>8</v>
      </c>
      <c r="AJ141" s="25" t="s">
        <v>8</v>
      </c>
      <c r="AK141" s="11" t="s">
        <v>112</v>
      </c>
      <c r="AL141" s="9" t="s">
        <v>11</v>
      </c>
      <c r="AM141" s="11">
        <v>10007</v>
      </c>
      <c r="AN141" s="25">
        <v>11010</v>
      </c>
      <c r="AO141" s="11">
        <v>1</v>
      </c>
      <c r="AP141" s="12" t="s">
        <v>836</v>
      </c>
      <c r="AQ141" s="12" t="s">
        <v>5517</v>
      </c>
    </row>
    <row r="142" spans="1:43" x14ac:dyDescent="0.15">
      <c r="A142" s="11">
        <v>4107</v>
      </c>
      <c r="B142" s="3" t="s">
        <v>925</v>
      </c>
      <c r="C142" s="11">
        <v>4</v>
      </c>
      <c r="D142" s="11">
        <v>0</v>
      </c>
      <c r="E142" s="11">
        <v>4</v>
      </c>
      <c r="F142" s="11">
        <v>10000</v>
      </c>
      <c r="G142" s="11">
        <v>2</v>
      </c>
      <c r="H142" s="11">
        <v>71</v>
      </c>
      <c r="I142" s="11">
        <v>65535</v>
      </c>
      <c r="J142" s="11">
        <v>0</v>
      </c>
      <c r="K142" s="11">
        <v>4</v>
      </c>
      <c r="L142" s="11">
        <v>0</v>
      </c>
      <c r="M142" s="56">
        <v>0</v>
      </c>
      <c r="N142" s="56">
        <v>1</v>
      </c>
      <c r="O142" s="11">
        <v>0</v>
      </c>
      <c r="P142" s="11">
        <v>100</v>
      </c>
      <c r="Q142" s="11">
        <v>100</v>
      </c>
      <c r="R142" s="11">
        <v>1</v>
      </c>
      <c r="S142" s="11">
        <v>1</v>
      </c>
      <c r="T142" s="11">
        <v>1</v>
      </c>
      <c r="U142" s="11">
        <v>1</v>
      </c>
      <c r="V142" s="11">
        <v>0</v>
      </c>
      <c r="W142" s="11">
        <v>0</v>
      </c>
      <c r="X142" s="11">
        <v>0</v>
      </c>
      <c r="Y142" s="11">
        <v>0</v>
      </c>
      <c r="Z142" s="16" t="s">
        <v>170</v>
      </c>
      <c r="AA142" s="16">
        <v>4008</v>
      </c>
      <c r="AB142" s="16" t="s">
        <v>4</v>
      </c>
      <c r="AC142" s="16">
        <v>0</v>
      </c>
      <c r="AD142" s="11">
        <v>3</v>
      </c>
      <c r="AE142" s="11">
        <v>75</v>
      </c>
      <c r="AF142" s="56">
        <v>1</v>
      </c>
      <c r="AG142" s="11">
        <v>75</v>
      </c>
      <c r="AH142" s="11">
        <v>0</v>
      </c>
      <c r="AI142" s="25" t="s">
        <v>8</v>
      </c>
      <c r="AJ142" s="25" t="s">
        <v>8</v>
      </c>
      <c r="AK142" s="11" t="s">
        <v>113</v>
      </c>
      <c r="AL142" s="9" t="s">
        <v>11</v>
      </c>
      <c r="AM142" s="11">
        <v>10007</v>
      </c>
      <c r="AN142" s="25">
        <v>11010</v>
      </c>
      <c r="AO142" s="11">
        <v>1</v>
      </c>
      <c r="AP142" s="12" t="s">
        <v>836</v>
      </c>
      <c r="AQ142" s="12" t="s">
        <v>5517</v>
      </c>
    </row>
    <row r="143" spans="1:43" x14ac:dyDescent="0.15">
      <c r="A143" s="11">
        <v>4108</v>
      </c>
      <c r="B143" s="3" t="s">
        <v>925</v>
      </c>
      <c r="C143" s="11">
        <v>4</v>
      </c>
      <c r="D143" s="11">
        <v>0</v>
      </c>
      <c r="E143" s="11">
        <v>4</v>
      </c>
      <c r="F143" s="11">
        <v>10000</v>
      </c>
      <c r="G143" s="11">
        <v>2</v>
      </c>
      <c r="H143" s="11">
        <v>81</v>
      </c>
      <c r="I143" s="11">
        <v>65535</v>
      </c>
      <c r="J143" s="11">
        <v>0</v>
      </c>
      <c r="K143" s="11">
        <v>4</v>
      </c>
      <c r="L143" s="11">
        <v>0</v>
      </c>
      <c r="M143" s="56">
        <v>0</v>
      </c>
      <c r="N143" s="56">
        <v>1</v>
      </c>
      <c r="O143" s="11">
        <v>0</v>
      </c>
      <c r="P143" s="11">
        <v>100</v>
      </c>
      <c r="Q143" s="11">
        <v>100</v>
      </c>
      <c r="R143" s="11">
        <v>1</v>
      </c>
      <c r="S143" s="11">
        <v>1</v>
      </c>
      <c r="T143" s="11">
        <v>1</v>
      </c>
      <c r="U143" s="11">
        <v>1</v>
      </c>
      <c r="V143" s="11">
        <v>0</v>
      </c>
      <c r="W143" s="11">
        <v>0</v>
      </c>
      <c r="X143" s="11">
        <v>0</v>
      </c>
      <c r="Y143" s="11">
        <v>0</v>
      </c>
      <c r="Z143" s="16" t="s">
        <v>170</v>
      </c>
      <c r="AA143" s="16">
        <v>4009</v>
      </c>
      <c r="AB143" s="16" t="s">
        <v>4</v>
      </c>
      <c r="AC143" s="16">
        <v>0</v>
      </c>
      <c r="AD143" s="11">
        <v>3</v>
      </c>
      <c r="AE143" s="11">
        <v>90</v>
      </c>
      <c r="AF143" s="56">
        <v>1</v>
      </c>
      <c r="AG143" s="11">
        <v>100</v>
      </c>
      <c r="AH143" s="11">
        <v>0</v>
      </c>
      <c r="AI143" s="25" t="s">
        <v>8</v>
      </c>
      <c r="AJ143" s="25" t="s">
        <v>8</v>
      </c>
      <c r="AK143" s="11" t="s">
        <v>113</v>
      </c>
      <c r="AL143" s="9" t="s">
        <v>11</v>
      </c>
      <c r="AM143" s="11">
        <v>10007</v>
      </c>
      <c r="AN143" s="25">
        <v>11010</v>
      </c>
      <c r="AO143" s="11">
        <v>1</v>
      </c>
      <c r="AP143" s="12" t="s">
        <v>836</v>
      </c>
      <c r="AQ143" s="12" t="s">
        <v>5517</v>
      </c>
    </row>
    <row r="144" spans="1:43" x14ac:dyDescent="0.15">
      <c r="A144" s="11">
        <v>4109</v>
      </c>
      <c r="B144" s="3" t="s">
        <v>925</v>
      </c>
      <c r="C144" s="11">
        <v>4</v>
      </c>
      <c r="D144" s="11">
        <v>0</v>
      </c>
      <c r="E144" s="11">
        <v>4</v>
      </c>
      <c r="F144" s="11">
        <v>10000</v>
      </c>
      <c r="G144" s="11">
        <v>2</v>
      </c>
      <c r="H144" s="11">
        <v>91</v>
      </c>
      <c r="I144" s="11">
        <v>65535</v>
      </c>
      <c r="J144" s="11">
        <v>0</v>
      </c>
      <c r="K144" s="11">
        <v>4</v>
      </c>
      <c r="L144" s="11">
        <v>0</v>
      </c>
      <c r="M144" s="56">
        <v>0</v>
      </c>
      <c r="N144" s="56">
        <v>1</v>
      </c>
      <c r="O144" s="11">
        <v>0</v>
      </c>
      <c r="P144" s="11">
        <v>100</v>
      </c>
      <c r="Q144" s="11">
        <v>100</v>
      </c>
      <c r="R144" s="11">
        <v>1</v>
      </c>
      <c r="S144" s="11">
        <v>1</v>
      </c>
      <c r="T144" s="11">
        <v>1</v>
      </c>
      <c r="U144" s="11">
        <v>1</v>
      </c>
      <c r="V144" s="11">
        <v>0</v>
      </c>
      <c r="W144" s="11">
        <v>0</v>
      </c>
      <c r="X144" s="11">
        <v>0</v>
      </c>
      <c r="Y144" s="11">
        <v>0</v>
      </c>
      <c r="Z144" s="16" t="s">
        <v>170</v>
      </c>
      <c r="AA144" s="16">
        <v>4010</v>
      </c>
      <c r="AB144" s="16" t="s">
        <v>4</v>
      </c>
      <c r="AC144" s="16">
        <v>0</v>
      </c>
      <c r="AD144" s="11">
        <v>3</v>
      </c>
      <c r="AE144" s="11">
        <v>105</v>
      </c>
      <c r="AF144" s="56">
        <v>1</v>
      </c>
      <c r="AG144" s="11">
        <v>125</v>
      </c>
      <c r="AH144" s="11">
        <v>0</v>
      </c>
      <c r="AI144" s="25" t="s">
        <v>8</v>
      </c>
      <c r="AJ144" s="25" t="s">
        <v>8</v>
      </c>
      <c r="AK144" s="11" t="s">
        <v>113</v>
      </c>
      <c r="AL144" s="9" t="s">
        <v>11</v>
      </c>
      <c r="AM144" s="11">
        <v>10007</v>
      </c>
      <c r="AN144" s="25">
        <v>11010</v>
      </c>
      <c r="AO144" s="11">
        <v>1</v>
      </c>
      <c r="AP144" s="12" t="s">
        <v>836</v>
      </c>
      <c r="AQ144" s="12" t="s">
        <v>5517</v>
      </c>
    </row>
    <row r="145" spans="1:43" x14ac:dyDescent="0.15">
      <c r="A145" s="11">
        <v>4110</v>
      </c>
      <c r="B145" s="3" t="s">
        <v>925</v>
      </c>
      <c r="C145" s="11">
        <v>4</v>
      </c>
      <c r="D145" s="11">
        <v>0</v>
      </c>
      <c r="E145" s="11">
        <v>4</v>
      </c>
      <c r="F145" s="11">
        <v>10000</v>
      </c>
      <c r="G145" s="11">
        <v>2</v>
      </c>
      <c r="H145" s="11">
        <v>101</v>
      </c>
      <c r="I145" s="11">
        <v>65535</v>
      </c>
      <c r="J145" s="11">
        <v>0</v>
      </c>
      <c r="K145" s="11">
        <v>4</v>
      </c>
      <c r="L145" s="11">
        <v>0</v>
      </c>
      <c r="M145" s="56">
        <v>0</v>
      </c>
      <c r="N145" s="56">
        <v>1</v>
      </c>
      <c r="O145" s="11">
        <v>0</v>
      </c>
      <c r="P145" s="11">
        <v>100</v>
      </c>
      <c r="Q145" s="11">
        <v>100</v>
      </c>
      <c r="R145" s="11">
        <v>1</v>
      </c>
      <c r="S145" s="11">
        <v>1</v>
      </c>
      <c r="T145" s="11">
        <v>1</v>
      </c>
      <c r="U145" s="11">
        <v>1</v>
      </c>
      <c r="V145" s="11">
        <v>0</v>
      </c>
      <c r="W145" s="11">
        <v>0</v>
      </c>
      <c r="X145" s="11">
        <v>0</v>
      </c>
      <c r="Y145" s="11">
        <v>0</v>
      </c>
      <c r="Z145" s="16" t="s">
        <v>170</v>
      </c>
      <c r="AA145" s="16">
        <v>4011</v>
      </c>
      <c r="AB145" s="16" t="s">
        <v>4</v>
      </c>
      <c r="AC145" s="16">
        <v>0</v>
      </c>
      <c r="AD145" s="11">
        <v>3</v>
      </c>
      <c r="AE145" s="11">
        <v>120</v>
      </c>
      <c r="AF145" s="56">
        <v>1</v>
      </c>
      <c r="AG145" s="11">
        <v>150</v>
      </c>
      <c r="AH145" s="11">
        <v>0</v>
      </c>
      <c r="AI145" s="25" t="s">
        <v>8</v>
      </c>
      <c r="AJ145" s="25" t="s">
        <v>8</v>
      </c>
      <c r="AK145" s="11" t="s">
        <v>113</v>
      </c>
      <c r="AL145" s="9" t="s">
        <v>11</v>
      </c>
      <c r="AM145" s="11">
        <v>10007</v>
      </c>
      <c r="AN145" s="25">
        <v>11010</v>
      </c>
      <c r="AO145" s="11">
        <v>1</v>
      </c>
      <c r="AP145" s="12" t="s">
        <v>836</v>
      </c>
      <c r="AQ145" s="12" t="s">
        <v>5517</v>
      </c>
    </row>
    <row r="146" spans="1:43" x14ac:dyDescent="0.15">
      <c r="A146" s="11">
        <v>4111</v>
      </c>
      <c r="B146" s="3" t="s">
        <v>925</v>
      </c>
      <c r="C146" s="11">
        <v>4</v>
      </c>
      <c r="D146" s="11">
        <v>0</v>
      </c>
      <c r="E146" s="11">
        <v>4</v>
      </c>
      <c r="F146" s="11">
        <v>10000</v>
      </c>
      <c r="G146" s="11">
        <v>2</v>
      </c>
      <c r="H146" s="11">
        <v>111</v>
      </c>
      <c r="I146" s="11">
        <v>65535</v>
      </c>
      <c r="J146" s="11">
        <v>0</v>
      </c>
      <c r="K146" s="11">
        <v>4</v>
      </c>
      <c r="L146" s="11">
        <v>0</v>
      </c>
      <c r="M146" s="56">
        <v>0</v>
      </c>
      <c r="N146" s="56">
        <v>1</v>
      </c>
      <c r="O146" s="11">
        <v>0</v>
      </c>
      <c r="P146" s="11">
        <v>100</v>
      </c>
      <c r="Q146" s="11">
        <v>100</v>
      </c>
      <c r="R146" s="11">
        <v>1</v>
      </c>
      <c r="S146" s="11">
        <v>1</v>
      </c>
      <c r="T146" s="11">
        <v>1</v>
      </c>
      <c r="U146" s="11">
        <v>1</v>
      </c>
      <c r="V146" s="11">
        <v>0</v>
      </c>
      <c r="W146" s="11">
        <v>0</v>
      </c>
      <c r="X146" s="11">
        <v>0</v>
      </c>
      <c r="Y146" s="11">
        <v>0</v>
      </c>
      <c r="Z146" s="16" t="s">
        <v>170</v>
      </c>
      <c r="AA146" s="16">
        <v>4012</v>
      </c>
      <c r="AB146" s="16" t="s">
        <v>4</v>
      </c>
      <c r="AC146" s="16">
        <v>0</v>
      </c>
      <c r="AD146" s="11">
        <v>3</v>
      </c>
      <c r="AE146" s="11">
        <v>140</v>
      </c>
      <c r="AF146" s="56">
        <v>1</v>
      </c>
      <c r="AG146" s="11">
        <v>175</v>
      </c>
      <c r="AH146" s="11">
        <v>0</v>
      </c>
      <c r="AI146" s="25" t="s">
        <v>8</v>
      </c>
      <c r="AJ146" s="25" t="s">
        <v>8</v>
      </c>
      <c r="AK146" s="11" t="s">
        <v>113</v>
      </c>
      <c r="AL146" s="9" t="s">
        <v>11</v>
      </c>
      <c r="AM146" s="11">
        <v>10007</v>
      </c>
      <c r="AN146" s="25">
        <v>11010</v>
      </c>
      <c r="AO146" s="11">
        <v>1</v>
      </c>
      <c r="AP146" s="12" t="s">
        <v>836</v>
      </c>
      <c r="AQ146" s="12" t="s">
        <v>5517</v>
      </c>
    </row>
    <row r="147" spans="1:43" x14ac:dyDescent="0.15">
      <c r="A147" s="11">
        <v>4112</v>
      </c>
      <c r="B147" s="3" t="s">
        <v>925</v>
      </c>
      <c r="C147" s="11">
        <v>4</v>
      </c>
      <c r="D147" s="11">
        <v>0</v>
      </c>
      <c r="E147" s="11">
        <v>4</v>
      </c>
      <c r="F147" s="11">
        <v>10000</v>
      </c>
      <c r="G147" s="11">
        <v>2</v>
      </c>
      <c r="H147" s="11">
        <v>121</v>
      </c>
      <c r="I147" s="11">
        <v>65535</v>
      </c>
      <c r="J147" s="11">
        <v>0</v>
      </c>
      <c r="K147" s="11">
        <v>4</v>
      </c>
      <c r="L147" s="11">
        <v>0</v>
      </c>
      <c r="M147" s="56">
        <v>0</v>
      </c>
      <c r="N147" s="56">
        <v>1</v>
      </c>
      <c r="O147" s="11">
        <v>0</v>
      </c>
      <c r="P147" s="11">
        <v>100</v>
      </c>
      <c r="Q147" s="11">
        <v>100</v>
      </c>
      <c r="R147" s="11">
        <v>1</v>
      </c>
      <c r="S147" s="11">
        <v>1</v>
      </c>
      <c r="T147" s="11">
        <v>1</v>
      </c>
      <c r="U147" s="11">
        <v>1</v>
      </c>
      <c r="V147" s="11">
        <v>0</v>
      </c>
      <c r="W147" s="11">
        <v>0</v>
      </c>
      <c r="X147" s="11">
        <v>0</v>
      </c>
      <c r="Y147" s="11">
        <v>0</v>
      </c>
      <c r="Z147" s="16" t="s">
        <v>170</v>
      </c>
      <c r="AA147" s="16">
        <v>4013</v>
      </c>
      <c r="AB147" s="16" t="s">
        <v>4</v>
      </c>
      <c r="AC147" s="16">
        <v>0</v>
      </c>
      <c r="AD147" s="11">
        <v>3</v>
      </c>
      <c r="AE147" s="11">
        <v>160</v>
      </c>
      <c r="AF147" s="56">
        <v>1</v>
      </c>
      <c r="AG147" s="11">
        <v>200</v>
      </c>
      <c r="AH147" s="11">
        <v>0</v>
      </c>
      <c r="AI147" s="25" t="s">
        <v>8</v>
      </c>
      <c r="AJ147" s="25" t="s">
        <v>8</v>
      </c>
      <c r="AK147" s="11" t="s">
        <v>113</v>
      </c>
      <c r="AL147" s="9" t="s">
        <v>11</v>
      </c>
      <c r="AM147" s="11">
        <v>10007</v>
      </c>
      <c r="AN147" s="25">
        <v>11010</v>
      </c>
      <c r="AO147" s="11">
        <v>1</v>
      </c>
      <c r="AP147" s="12" t="s">
        <v>836</v>
      </c>
      <c r="AQ147" s="12" t="s">
        <v>5517</v>
      </c>
    </row>
    <row r="148" spans="1:43" x14ac:dyDescent="0.15">
      <c r="A148" s="11">
        <v>4113</v>
      </c>
      <c r="B148" s="3" t="s">
        <v>925</v>
      </c>
      <c r="C148" s="11">
        <v>4</v>
      </c>
      <c r="D148" s="11">
        <v>0</v>
      </c>
      <c r="E148" s="11">
        <v>4</v>
      </c>
      <c r="F148" s="11">
        <v>10000</v>
      </c>
      <c r="G148" s="11">
        <v>2</v>
      </c>
      <c r="H148" s="11">
        <v>131</v>
      </c>
      <c r="I148" s="11">
        <v>65535</v>
      </c>
      <c r="J148" s="11">
        <v>0</v>
      </c>
      <c r="K148" s="11">
        <v>4</v>
      </c>
      <c r="L148" s="11">
        <v>0</v>
      </c>
      <c r="M148" s="56">
        <v>0</v>
      </c>
      <c r="N148" s="56">
        <v>1</v>
      </c>
      <c r="O148" s="11">
        <v>0</v>
      </c>
      <c r="P148" s="11">
        <v>100</v>
      </c>
      <c r="Q148" s="11">
        <v>100</v>
      </c>
      <c r="R148" s="11">
        <v>1</v>
      </c>
      <c r="S148" s="11">
        <v>1</v>
      </c>
      <c r="T148" s="11">
        <v>1</v>
      </c>
      <c r="U148" s="11">
        <v>1</v>
      </c>
      <c r="V148" s="11">
        <v>0</v>
      </c>
      <c r="W148" s="11">
        <v>0</v>
      </c>
      <c r="X148" s="11">
        <v>0</v>
      </c>
      <c r="Y148" s="11">
        <v>0</v>
      </c>
      <c r="Z148" s="16" t="s">
        <v>170</v>
      </c>
      <c r="AA148" s="16">
        <v>4014</v>
      </c>
      <c r="AB148" s="16" t="s">
        <v>4</v>
      </c>
      <c r="AC148" s="16">
        <v>0</v>
      </c>
      <c r="AD148" s="11">
        <v>3</v>
      </c>
      <c r="AE148" s="11">
        <v>180</v>
      </c>
      <c r="AF148" s="56">
        <v>1</v>
      </c>
      <c r="AG148" s="11">
        <v>225</v>
      </c>
      <c r="AH148" s="11">
        <v>0</v>
      </c>
      <c r="AI148" s="25" t="s">
        <v>8</v>
      </c>
      <c r="AJ148" s="25" t="s">
        <v>8</v>
      </c>
      <c r="AK148" s="11" t="s">
        <v>113</v>
      </c>
      <c r="AL148" s="9" t="s">
        <v>11</v>
      </c>
      <c r="AM148" s="11">
        <v>10007</v>
      </c>
      <c r="AN148" s="25">
        <v>11010</v>
      </c>
      <c r="AO148" s="11">
        <v>1</v>
      </c>
      <c r="AP148" s="12" t="s">
        <v>836</v>
      </c>
      <c r="AQ148" s="12" t="s">
        <v>5517</v>
      </c>
    </row>
    <row r="149" spans="1:43" x14ac:dyDescent="0.15">
      <c r="A149" s="11">
        <v>4114</v>
      </c>
      <c r="B149" s="3" t="s">
        <v>925</v>
      </c>
      <c r="C149" s="11">
        <v>4</v>
      </c>
      <c r="D149" s="11">
        <v>0</v>
      </c>
      <c r="E149" s="11">
        <v>4</v>
      </c>
      <c r="F149" s="11">
        <v>10000</v>
      </c>
      <c r="G149" s="11">
        <v>2</v>
      </c>
      <c r="H149" s="11">
        <v>141</v>
      </c>
      <c r="I149" s="11">
        <v>65535</v>
      </c>
      <c r="J149" s="11">
        <v>0</v>
      </c>
      <c r="K149" s="11">
        <v>4</v>
      </c>
      <c r="L149" s="11">
        <v>0</v>
      </c>
      <c r="M149" s="56">
        <v>0</v>
      </c>
      <c r="N149" s="56">
        <v>1</v>
      </c>
      <c r="O149" s="11">
        <v>0</v>
      </c>
      <c r="P149" s="11">
        <v>100</v>
      </c>
      <c r="Q149" s="11">
        <v>100</v>
      </c>
      <c r="R149" s="11">
        <v>1</v>
      </c>
      <c r="S149" s="11">
        <v>1</v>
      </c>
      <c r="T149" s="11">
        <v>1</v>
      </c>
      <c r="U149" s="11">
        <v>1</v>
      </c>
      <c r="V149" s="11">
        <v>0</v>
      </c>
      <c r="W149" s="11">
        <v>0</v>
      </c>
      <c r="X149" s="11">
        <v>0</v>
      </c>
      <c r="Y149" s="11">
        <v>0</v>
      </c>
      <c r="Z149" s="16" t="s">
        <v>170</v>
      </c>
      <c r="AA149" s="16">
        <v>0</v>
      </c>
      <c r="AB149" s="16" t="s">
        <v>4</v>
      </c>
      <c r="AC149" s="16">
        <v>0</v>
      </c>
      <c r="AD149" s="11">
        <v>3</v>
      </c>
      <c r="AE149" s="11">
        <v>200</v>
      </c>
      <c r="AF149" s="56">
        <v>1</v>
      </c>
      <c r="AG149" s="11">
        <v>250</v>
      </c>
      <c r="AH149" s="11">
        <v>0</v>
      </c>
      <c r="AI149" s="25" t="s">
        <v>8</v>
      </c>
      <c r="AJ149" s="25" t="s">
        <v>8</v>
      </c>
      <c r="AK149" s="11" t="s">
        <v>113</v>
      </c>
      <c r="AL149" s="9" t="s">
        <v>11</v>
      </c>
      <c r="AM149" s="11">
        <v>10007</v>
      </c>
      <c r="AN149" s="25">
        <v>11010</v>
      </c>
      <c r="AO149" s="11">
        <v>1</v>
      </c>
      <c r="AP149" s="12" t="s">
        <v>836</v>
      </c>
      <c r="AQ149" s="12" t="s">
        <v>5517</v>
      </c>
    </row>
    <row r="150" spans="1:43" x14ac:dyDescent="0.15">
      <c r="A150" s="11">
        <v>4800</v>
      </c>
      <c r="B150" s="14" t="s">
        <v>271</v>
      </c>
      <c r="C150" s="11">
        <v>4</v>
      </c>
      <c r="D150" s="11">
        <v>0</v>
      </c>
      <c r="E150" s="11">
        <v>4</v>
      </c>
      <c r="F150" s="11">
        <v>10000</v>
      </c>
      <c r="G150" s="11">
        <v>2</v>
      </c>
      <c r="H150" s="11">
        <v>1</v>
      </c>
      <c r="I150" s="11">
        <v>65535</v>
      </c>
      <c r="J150" s="11">
        <v>0</v>
      </c>
      <c r="K150" s="11">
        <v>4</v>
      </c>
      <c r="L150" s="11">
        <v>0</v>
      </c>
      <c r="M150" s="56">
        <v>0</v>
      </c>
      <c r="N150" s="56">
        <v>1</v>
      </c>
      <c r="O150" s="11">
        <v>0</v>
      </c>
      <c r="P150" s="11">
        <v>100</v>
      </c>
      <c r="Q150" s="11">
        <v>100</v>
      </c>
      <c r="R150" s="11">
        <v>1</v>
      </c>
      <c r="S150" s="11">
        <v>1</v>
      </c>
      <c r="T150" s="11">
        <v>1</v>
      </c>
      <c r="U150" s="11">
        <v>1</v>
      </c>
      <c r="V150" s="11">
        <v>0</v>
      </c>
      <c r="W150" s="11">
        <v>0</v>
      </c>
      <c r="X150" s="11">
        <v>0</v>
      </c>
      <c r="Y150" s="11">
        <v>0</v>
      </c>
      <c r="Z150" s="16" t="s">
        <v>170</v>
      </c>
      <c r="AA150" s="16">
        <v>0</v>
      </c>
      <c r="AB150" s="16" t="s">
        <v>4</v>
      </c>
      <c r="AC150" s="16">
        <v>0</v>
      </c>
      <c r="AD150" s="11">
        <v>3</v>
      </c>
      <c r="AE150" s="11">
        <v>0</v>
      </c>
      <c r="AF150" s="56">
        <v>1</v>
      </c>
      <c r="AG150" s="11">
        <v>0</v>
      </c>
      <c r="AH150" s="11">
        <v>0</v>
      </c>
      <c r="AI150" s="25" t="s">
        <v>326</v>
      </c>
      <c r="AJ150" s="25" t="s">
        <v>326</v>
      </c>
      <c r="AK150" s="11" t="s">
        <v>111</v>
      </c>
      <c r="AL150" s="9" t="s">
        <v>11</v>
      </c>
      <c r="AM150" s="11">
        <v>10007</v>
      </c>
      <c r="AN150" s="25">
        <v>11010</v>
      </c>
      <c r="AO150" s="11">
        <v>1</v>
      </c>
      <c r="AP150" s="12" t="s">
        <v>210</v>
      </c>
    </row>
    <row r="151" spans="1:43" x14ac:dyDescent="0.15">
      <c r="A151" s="11">
        <v>4801</v>
      </c>
      <c r="B151" s="14" t="s">
        <v>272</v>
      </c>
      <c r="C151" s="11">
        <v>4</v>
      </c>
      <c r="D151" s="11">
        <v>0</v>
      </c>
      <c r="E151" s="11">
        <v>4</v>
      </c>
      <c r="F151" s="11">
        <v>10000</v>
      </c>
      <c r="G151" s="11">
        <v>2</v>
      </c>
      <c r="H151" s="11">
        <v>1</v>
      </c>
      <c r="I151" s="11">
        <v>65535</v>
      </c>
      <c r="J151" s="11">
        <v>0</v>
      </c>
      <c r="K151" s="11">
        <v>4</v>
      </c>
      <c r="L151" s="11">
        <v>0</v>
      </c>
      <c r="M151" s="56">
        <v>0</v>
      </c>
      <c r="N151" s="56">
        <v>1</v>
      </c>
      <c r="O151" s="11">
        <v>0</v>
      </c>
      <c r="P151" s="11">
        <v>100</v>
      </c>
      <c r="Q151" s="11">
        <v>100</v>
      </c>
      <c r="R151" s="11">
        <v>1</v>
      </c>
      <c r="S151" s="11">
        <v>1</v>
      </c>
      <c r="T151" s="11">
        <v>1</v>
      </c>
      <c r="U151" s="11">
        <v>1</v>
      </c>
      <c r="V151" s="11">
        <v>0</v>
      </c>
      <c r="W151" s="11">
        <v>0</v>
      </c>
      <c r="X151" s="11">
        <v>0</v>
      </c>
      <c r="Y151" s="11">
        <v>0</v>
      </c>
      <c r="Z151" s="16" t="s">
        <v>170</v>
      </c>
      <c r="AA151" s="16">
        <v>0</v>
      </c>
      <c r="AB151" s="16" t="s">
        <v>4</v>
      </c>
      <c r="AC151" s="16">
        <v>0</v>
      </c>
      <c r="AD151" s="11">
        <v>3</v>
      </c>
      <c r="AE151" s="11">
        <v>0</v>
      </c>
      <c r="AF151" s="56">
        <v>1</v>
      </c>
      <c r="AG151" s="11">
        <v>0</v>
      </c>
      <c r="AH151" s="11">
        <v>0</v>
      </c>
      <c r="AI151" s="25" t="s">
        <v>326</v>
      </c>
      <c r="AJ151" s="25" t="s">
        <v>326</v>
      </c>
      <c r="AK151" s="11" t="s">
        <v>112</v>
      </c>
      <c r="AL151" s="9" t="s">
        <v>11</v>
      </c>
      <c r="AM151" s="11">
        <v>10007</v>
      </c>
      <c r="AN151" s="25">
        <v>11010</v>
      </c>
      <c r="AO151" s="11">
        <v>1</v>
      </c>
      <c r="AP151" s="12" t="s">
        <v>210</v>
      </c>
    </row>
    <row r="152" spans="1:43" x14ac:dyDescent="0.15">
      <c r="A152" s="11">
        <v>4802</v>
      </c>
      <c r="B152" s="14" t="s">
        <v>273</v>
      </c>
      <c r="C152" s="11">
        <v>4</v>
      </c>
      <c r="D152" s="11">
        <v>0</v>
      </c>
      <c r="E152" s="11">
        <v>4</v>
      </c>
      <c r="F152" s="11">
        <v>10000</v>
      </c>
      <c r="G152" s="11">
        <v>2</v>
      </c>
      <c r="H152" s="11">
        <v>1</v>
      </c>
      <c r="I152" s="11">
        <v>65535</v>
      </c>
      <c r="J152" s="11">
        <v>0</v>
      </c>
      <c r="K152" s="11">
        <v>4</v>
      </c>
      <c r="L152" s="11">
        <v>0</v>
      </c>
      <c r="M152" s="56">
        <v>0</v>
      </c>
      <c r="N152" s="56">
        <v>1</v>
      </c>
      <c r="O152" s="11">
        <v>0</v>
      </c>
      <c r="P152" s="11">
        <v>100</v>
      </c>
      <c r="Q152" s="11">
        <v>100</v>
      </c>
      <c r="R152" s="11">
        <v>1</v>
      </c>
      <c r="S152" s="11">
        <v>1</v>
      </c>
      <c r="T152" s="11">
        <v>1</v>
      </c>
      <c r="U152" s="11">
        <v>1</v>
      </c>
      <c r="V152" s="11">
        <v>0</v>
      </c>
      <c r="W152" s="11">
        <v>0</v>
      </c>
      <c r="X152" s="11">
        <v>0</v>
      </c>
      <c r="Y152" s="11">
        <v>0</v>
      </c>
      <c r="Z152" s="16" t="s">
        <v>170</v>
      </c>
      <c r="AA152" s="16">
        <v>0</v>
      </c>
      <c r="AB152" s="16" t="s">
        <v>197</v>
      </c>
      <c r="AC152" s="16">
        <v>0</v>
      </c>
      <c r="AD152" s="11">
        <v>3</v>
      </c>
      <c r="AE152" s="11">
        <v>0</v>
      </c>
      <c r="AF152" s="56">
        <v>1</v>
      </c>
      <c r="AG152" s="11">
        <v>0</v>
      </c>
      <c r="AH152" s="11">
        <v>0</v>
      </c>
      <c r="AI152" s="25" t="s">
        <v>801</v>
      </c>
      <c r="AJ152" s="25" t="s">
        <v>801</v>
      </c>
      <c r="AK152" s="11" t="s">
        <v>113</v>
      </c>
      <c r="AL152" s="9" t="s">
        <v>11</v>
      </c>
      <c r="AM152" s="11">
        <v>10007</v>
      </c>
      <c r="AN152" s="25">
        <v>11010</v>
      </c>
      <c r="AO152" s="11">
        <v>1</v>
      </c>
      <c r="AP152" s="12" t="s">
        <v>210</v>
      </c>
    </row>
    <row r="153" spans="1:43" x14ac:dyDescent="0.15">
      <c r="A153" s="11">
        <v>4803</v>
      </c>
      <c r="B153" s="27" t="s">
        <v>2228</v>
      </c>
      <c r="C153" s="11">
        <v>4</v>
      </c>
      <c r="D153" s="11">
        <v>0</v>
      </c>
      <c r="E153" s="11">
        <v>4</v>
      </c>
      <c r="F153" s="11">
        <v>10000</v>
      </c>
      <c r="G153" s="11">
        <v>2</v>
      </c>
      <c r="H153" s="11">
        <v>1</v>
      </c>
      <c r="I153" s="11">
        <v>65535</v>
      </c>
      <c r="J153" s="11">
        <v>0</v>
      </c>
      <c r="K153" s="11">
        <v>4</v>
      </c>
      <c r="L153" s="11">
        <v>0</v>
      </c>
      <c r="M153" s="56">
        <v>0</v>
      </c>
      <c r="N153" s="56">
        <v>1</v>
      </c>
      <c r="O153" s="11">
        <v>0</v>
      </c>
      <c r="P153" s="11">
        <v>259200</v>
      </c>
      <c r="Q153" s="11">
        <v>3600</v>
      </c>
      <c r="R153" s="11">
        <v>4</v>
      </c>
      <c r="S153" s="11">
        <v>0</v>
      </c>
      <c r="T153" s="11">
        <v>0</v>
      </c>
      <c r="U153" s="11">
        <v>1</v>
      </c>
      <c r="V153" s="11">
        <v>0</v>
      </c>
      <c r="W153" s="11">
        <v>0</v>
      </c>
      <c r="X153" s="11">
        <v>0</v>
      </c>
      <c r="Y153" s="11">
        <v>0</v>
      </c>
      <c r="Z153" s="16" t="s">
        <v>170</v>
      </c>
      <c r="AA153" s="16">
        <v>0</v>
      </c>
      <c r="AB153" s="16" t="s">
        <v>4</v>
      </c>
      <c r="AC153" s="16">
        <v>0</v>
      </c>
      <c r="AD153" s="11">
        <v>3</v>
      </c>
      <c r="AE153" s="11">
        <v>0</v>
      </c>
      <c r="AF153" s="56">
        <v>1</v>
      </c>
      <c r="AG153" s="11">
        <v>0</v>
      </c>
      <c r="AH153" s="11">
        <v>0</v>
      </c>
      <c r="AI153" s="25" t="s">
        <v>803</v>
      </c>
      <c r="AJ153" s="25" t="s">
        <v>803</v>
      </c>
      <c r="AK153" s="11" t="s">
        <v>2238</v>
      </c>
      <c r="AL153" s="9" t="s">
        <v>11</v>
      </c>
      <c r="AM153" s="11">
        <v>10007</v>
      </c>
      <c r="AN153" s="25">
        <v>11010</v>
      </c>
      <c r="AO153" s="11">
        <v>1</v>
      </c>
      <c r="AP153" s="12" t="s">
        <v>2231</v>
      </c>
      <c r="AQ153" s="12" t="s">
        <v>5518</v>
      </c>
    </row>
    <row r="154" spans="1:43" x14ac:dyDescent="0.15">
      <c r="A154" s="11">
        <v>4804</v>
      </c>
      <c r="B154" s="27" t="s">
        <v>2367</v>
      </c>
      <c r="C154" s="11">
        <v>4</v>
      </c>
      <c r="D154" s="11">
        <v>0</v>
      </c>
      <c r="E154" s="11">
        <v>4</v>
      </c>
      <c r="F154" s="11">
        <v>10000</v>
      </c>
      <c r="G154" s="11">
        <v>2</v>
      </c>
      <c r="H154" s="11">
        <v>1</v>
      </c>
      <c r="I154" s="11">
        <v>65535</v>
      </c>
      <c r="J154" s="11">
        <v>0</v>
      </c>
      <c r="K154" s="11">
        <v>4</v>
      </c>
      <c r="L154" s="11">
        <v>0</v>
      </c>
      <c r="M154" s="56">
        <v>0</v>
      </c>
      <c r="N154" s="56">
        <v>1</v>
      </c>
      <c r="O154" s="11">
        <v>0</v>
      </c>
      <c r="P154" s="11">
        <v>259200</v>
      </c>
      <c r="Q154" s="11">
        <v>3600</v>
      </c>
      <c r="R154" s="11">
        <v>4</v>
      </c>
      <c r="S154" s="11">
        <v>0</v>
      </c>
      <c r="T154" s="11">
        <v>0</v>
      </c>
      <c r="U154" s="11">
        <v>1</v>
      </c>
      <c r="V154" s="11">
        <v>0</v>
      </c>
      <c r="W154" s="11">
        <v>0</v>
      </c>
      <c r="X154" s="11">
        <v>0</v>
      </c>
      <c r="Y154" s="11">
        <v>0</v>
      </c>
      <c r="Z154" s="16" t="s">
        <v>170</v>
      </c>
      <c r="AA154" s="16">
        <v>0</v>
      </c>
      <c r="AB154" s="16" t="s">
        <v>4</v>
      </c>
      <c r="AC154" s="16">
        <v>0</v>
      </c>
      <c r="AD154" s="11">
        <v>3</v>
      </c>
      <c r="AE154" s="11">
        <v>0</v>
      </c>
      <c r="AF154" s="56">
        <v>1</v>
      </c>
      <c r="AG154" s="11">
        <v>0</v>
      </c>
      <c r="AH154" s="11">
        <v>0</v>
      </c>
      <c r="AI154" s="25" t="s">
        <v>803</v>
      </c>
      <c r="AJ154" s="25" t="s">
        <v>803</v>
      </c>
      <c r="AK154" s="11" t="s">
        <v>2376</v>
      </c>
      <c r="AL154" s="9" t="s">
        <v>11</v>
      </c>
      <c r="AM154" s="11">
        <v>10007</v>
      </c>
      <c r="AN154" s="25">
        <v>11010</v>
      </c>
      <c r="AO154" s="11">
        <v>1</v>
      </c>
      <c r="AP154" s="12" t="s">
        <v>2231</v>
      </c>
      <c r="AQ154" s="12" t="s">
        <v>5518</v>
      </c>
    </row>
    <row r="155" spans="1:43" x14ac:dyDescent="0.15">
      <c r="A155" s="11">
        <v>2000</v>
      </c>
      <c r="B155" s="26" t="s">
        <v>4625</v>
      </c>
      <c r="C155" s="11">
        <v>2</v>
      </c>
      <c r="D155" s="11">
        <v>0</v>
      </c>
      <c r="E155" s="11">
        <v>5</v>
      </c>
      <c r="F155" s="11">
        <v>10000</v>
      </c>
      <c r="G155" s="11">
        <v>2</v>
      </c>
      <c r="H155" s="11">
        <v>1</v>
      </c>
      <c r="I155" s="11">
        <v>65535</v>
      </c>
      <c r="J155" s="11">
        <v>0</v>
      </c>
      <c r="K155" s="11">
        <v>2</v>
      </c>
      <c r="L155" s="11">
        <v>0</v>
      </c>
      <c r="M155" s="56">
        <v>0</v>
      </c>
      <c r="N155" s="56">
        <v>1</v>
      </c>
      <c r="O155" s="11">
        <v>0</v>
      </c>
      <c r="P155" s="11">
        <v>100</v>
      </c>
      <c r="Q155" s="11">
        <v>100</v>
      </c>
      <c r="R155" s="11">
        <v>1</v>
      </c>
      <c r="S155" s="11">
        <v>1</v>
      </c>
      <c r="T155" s="11">
        <v>1</v>
      </c>
      <c r="U155" s="11">
        <v>1</v>
      </c>
      <c r="V155" s="11">
        <v>0</v>
      </c>
      <c r="W155" s="11">
        <v>0</v>
      </c>
      <c r="X155" s="11">
        <v>0</v>
      </c>
      <c r="Y155" s="11">
        <v>0</v>
      </c>
      <c r="Z155" s="16" t="s">
        <v>170</v>
      </c>
      <c r="AA155" s="16">
        <v>2001</v>
      </c>
      <c r="AB155" s="16" t="s">
        <v>4</v>
      </c>
      <c r="AC155" s="16">
        <v>0</v>
      </c>
      <c r="AD155" s="11">
        <v>3</v>
      </c>
      <c r="AE155" s="11">
        <v>10</v>
      </c>
      <c r="AF155" s="56">
        <v>1</v>
      </c>
      <c r="AG155" s="11">
        <v>10</v>
      </c>
      <c r="AH155" s="11">
        <v>0</v>
      </c>
      <c r="AI155" s="25" t="s">
        <v>803</v>
      </c>
      <c r="AJ155" s="25" t="s">
        <v>803</v>
      </c>
      <c r="AK155" s="11" t="s">
        <v>3235</v>
      </c>
      <c r="AL155" s="9" t="s">
        <v>11</v>
      </c>
      <c r="AM155" s="11">
        <v>10007</v>
      </c>
      <c r="AN155" s="25">
        <v>11010</v>
      </c>
      <c r="AO155" s="11">
        <v>1</v>
      </c>
      <c r="AP155" s="12" t="s">
        <v>3157</v>
      </c>
    </row>
    <row r="156" spans="1:43" x14ac:dyDescent="0.15">
      <c r="A156" s="11">
        <v>2001</v>
      </c>
      <c r="B156" s="26" t="s">
        <v>4626</v>
      </c>
      <c r="C156" s="11">
        <v>2</v>
      </c>
      <c r="D156" s="11">
        <v>0</v>
      </c>
      <c r="E156" s="11">
        <v>5</v>
      </c>
      <c r="F156" s="11">
        <v>10000</v>
      </c>
      <c r="G156" s="11">
        <v>2</v>
      </c>
      <c r="H156" s="11">
        <v>31</v>
      </c>
      <c r="I156" s="11">
        <v>65535</v>
      </c>
      <c r="J156" s="11">
        <v>0</v>
      </c>
      <c r="K156" s="11">
        <v>2</v>
      </c>
      <c r="L156" s="11">
        <v>0</v>
      </c>
      <c r="M156" s="56">
        <v>0</v>
      </c>
      <c r="N156" s="56">
        <v>1</v>
      </c>
      <c r="O156" s="11">
        <v>0</v>
      </c>
      <c r="P156" s="11">
        <v>100</v>
      </c>
      <c r="Q156" s="11">
        <v>100</v>
      </c>
      <c r="R156" s="11">
        <v>1</v>
      </c>
      <c r="S156" s="11">
        <v>1</v>
      </c>
      <c r="T156" s="11">
        <v>1</v>
      </c>
      <c r="U156" s="11">
        <v>1</v>
      </c>
      <c r="V156" s="11">
        <v>0</v>
      </c>
      <c r="W156" s="11">
        <v>0</v>
      </c>
      <c r="X156" s="11">
        <v>0</v>
      </c>
      <c r="Y156" s="11">
        <v>0</v>
      </c>
      <c r="Z156" s="16" t="s">
        <v>170</v>
      </c>
      <c r="AA156" s="16">
        <v>2002</v>
      </c>
      <c r="AB156" s="16" t="s">
        <v>4</v>
      </c>
      <c r="AC156" s="16">
        <v>0</v>
      </c>
      <c r="AD156" s="11">
        <v>3</v>
      </c>
      <c r="AE156" s="11">
        <v>15</v>
      </c>
      <c r="AF156" s="56">
        <v>1</v>
      </c>
      <c r="AG156" s="11">
        <v>13</v>
      </c>
      <c r="AH156" s="11">
        <v>0</v>
      </c>
      <c r="AI156" s="25" t="s">
        <v>803</v>
      </c>
      <c r="AJ156" s="25" t="s">
        <v>803</v>
      </c>
      <c r="AK156" s="11" t="s">
        <v>3236</v>
      </c>
      <c r="AL156" s="9" t="s">
        <v>11</v>
      </c>
      <c r="AM156" s="11">
        <v>10007</v>
      </c>
      <c r="AN156" s="25">
        <v>11010</v>
      </c>
      <c r="AO156" s="11">
        <v>1</v>
      </c>
      <c r="AP156" s="12" t="s">
        <v>3157</v>
      </c>
    </row>
    <row r="157" spans="1:43" x14ac:dyDescent="0.15">
      <c r="A157" s="11">
        <v>2002</v>
      </c>
      <c r="B157" s="26" t="s">
        <v>4627</v>
      </c>
      <c r="C157" s="11">
        <v>2</v>
      </c>
      <c r="D157" s="11">
        <v>0</v>
      </c>
      <c r="E157" s="11">
        <v>5</v>
      </c>
      <c r="F157" s="11">
        <v>10000</v>
      </c>
      <c r="G157" s="11">
        <v>2</v>
      </c>
      <c r="H157" s="11">
        <v>61</v>
      </c>
      <c r="I157" s="11">
        <v>65535</v>
      </c>
      <c r="J157" s="11">
        <v>0</v>
      </c>
      <c r="K157" s="11">
        <v>2</v>
      </c>
      <c r="L157" s="11">
        <v>0</v>
      </c>
      <c r="M157" s="56">
        <v>0</v>
      </c>
      <c r="N157" s="56">
        <v>1</v>
      </c>
      <c r="O157" s="11">
        <v>0</v>
      </c>
      <c r="P157" s="11">
        <v>100</v>
      </c>
      <c r="Q157" s="11">
        <v>100</v>
      </c>
      <c r="R157" s="11">
        <v>1</v>
      </c>
      <c r="S157" s="11">
        <v>1</v>
      </c>
      <c r="T157" s="11">
        <v>1</v>
      </c>
      <c r="U157" s="11">
        <v>1</v>
      </c>
      <c r="V157" s="11">
        <v>0</v>
      </c>
      <c r="W157" s="11">
        <v>0</v>
      </c>
      <c r="X157" s="11">
        <v>0</v>
      </c>
      <c r="Y157" s="11">
        <v>0</v>
      </c>
      <c r="Z157" s="16" t="s">
        <v>170</v>
      </c>
      <c r="AA157" s="16">
        <v>2003</v>
      </c>
      <c r="AB157" s="16" t="s">
        <v>4</v>
      </c>
      <c r="AC157" s="16">
        <v>0</v>
      </c>
      <c r="AD157" s="11">
        <v>3</v>
      </c>
      <c r="AE157" s="11">
        <v>20</v>
      </c>
      <c r="AF157" s="56">
        <v>1</v>
      </c>
      <c r="AG157" s="11">
        <v>15</v>
      </c>
      <c r="AH157" s="11">
        <v>0</v>
      </c>
      <c r="AI157" s="25" t="s">
        <v>803</v>
      </c>
      <c r="AJ157" s="25" t="s">
        <v>803</v>
      </c>
      <c r="AK157" s="11" t="s">
        <v>3237</v>
      </c>
      <c r="AL157" s="9" t="s">
        <v>11</v>
      </c>
      <c r="AM157" s="11">
        <v>10007</v>
      </c>
      <c r="AN157" s="25">
        <v>11010</v>
      </c>
      <c r="AO157" s="11">
        <v>1</v>
      </c>
      <c r="AP157" s="12" t="s">
        <v>3157</v>
      </c>
    </row>
    <row r="158" spans="1:43" x14ac:dyDescent="0.15">
      <c r="A158" s="11">
        <v>2003</v>
      </c>
      <c r="B158" s="26" t="s">
        <v>7074</v>
      </c>
      <c r="C158" s="11">
        <v>2</v>
      </c>
      <c r="D158" s="11">
        <v>0</v>
      </c>
      <c r="E158" s="11">
        <v>5</v>
      </c>
      <c r="F158" s="11">
        <v>10000</v>
      </c>
      <c r="G158" s="11">
        <v>2</v>
      </c>
      <c r="H158" s="11">
        <v>91</v>
      </c>
      <c r="I158" s="11">
        <v>65535</v>
      </c>
      <c r="J158" s="11">
        <v>0</v>
      </c>
      <c r="K158" s="11">
        <v>2</v>
      </c>
      <c r="L158" s="11">
        <v>0</v>
      </c>
      <c r="M158" s="56">
        <v>0</v>
      </c>
      <c r="N158" s="56">
        <v>1</v>
      </c>
      <c r="O158" s="11">
        <v>0</v>
      </c>
      <c r="P158" s="11">
        <v>100</v>
      </c>
      <c r="Q158" s="11">
        <v>100</v>
      </c>
      <c r="R158" s="11">
        <v>1</v>
      </c>
      <c r="S158" s="11">
        <v>1</v>
      </c>
      <c r="T158" s="11">
        <v>1</v>
      </c>
      <c r="U158" s="11">
        <v>1</v>
      </c>
      <c r="V158" s="11">
        <v>0</v>
      </c>
      <c r="W158" s="11">
        <v>0</v>
      </c>
      <c r="X158" s="11">
        <v>0</v>
      </c>
      <c r="Y158" s="11">
        <v>0</v>
      </c>
      <c r="Z158" s="16" t="s">
        <v>170</v>
      </c>
      <c r="AA158" s="16">
        <v>2004</v>
      </c>
      <c r="AB158" s="16" t="s">
        <v>4</v>
      </c>
      <c r="AC158" s="16">
        <v>0</v>
      </c>
      <c r="AD158" s="11">
        <v>3</v>
      </c>
      <c r="AE158" s="11">
        <v>25</v>
      </c>
      <c r="AF158" s="56">
        <v>1</v>
      </c>
      <c r="AG158" s="11">
        <v>20</v>
      </c>
      <c r="AH158" s="11">
        <v>0</v>
      </c>
      <c r="AI158" s="25" t="s">
        <v>803</v>
      </c>
      <c r="AJ158" s="25" t="s">
        <v>803</v>
      </c>
      <c r="AK158" s="11" t="s">
        <v>3238</v>
      </c>
      <c r="AL158" s="9" t="s">
        <v>11</v>
      </c>
      <c r="AM158" s="11">
        <v>10007</v>
      </c>
      <c r="AN158" s="25">
        <v>11010</v>
      </c>
      <c r="AO158" s="11">
        <v>1</v>
      </c>
      <c r="AP158" s="12" t="s">
        <v>3157</v>
      </c>
    </row>
    <row r="159" spans="1:43" x14ac:dyDescent="0.15">
      <c r="A159" s="11">
        <v>2004</v>
      </c>
      <c r="B159" s="26" t="s">
        <v>4628</v>
      </c>
      <c r="C159" s="11">
        <v>2</v>
      </c>
      <c r="D159" s="11">
        <v>0</v>
      </c>
      <c r="E159" s="11">
        <v>5</v>
      </c>
      <c r="F159" s="11">
        <v>10000</v>
      </c>
      <c r="G159" s="11">
        <v>2</v>
      </c>
      <c r="H159" s="11">
        <v>121</v>
      </c>
      <c r="I159" s="11">
        <v>65535</v>
      </c>
      <c r="J159" s="11">
        <v>0</v>
      </c>
      <c r="K159" s="11">
        <v>2</v>
      </c>
      <c r="L159" s="11">
        <v>0</v>
      </c>
      <c r="M159" s="56">
        <v>0</v>
      </c>
      <c r="N159" s="56">
        <v>1</v>
      </c>
      <c r="O159" s="11">
        <v>0</v>
      </c>
      <c r="P159" s="11">
        <v>100</v>
      </c>
      <c r="Q159" s="11">
        <v>100</v>
      </c>
      <c r="R159" s="11">
        <v>1</v>
      </c>
      <c r="S159" s="11">
        <v>1</v>
      </c>
      <c r="T159" s="11">
        <v>1</v>
      </c>
      <c r="U159" s="11">
        <v>1</v>
      </c>
      <c r="V159" s="11">
        <v>0</v>
      </c>
      <c r="W159" s="11">
        <v>0</v>
      </c>
      <c r="X159" s="11">
        <v>0</v>
      </c>
      <c r="Y159" s="11">
        <v>0</v>
      </c>
      <c r="Z159" s="16" t="s">
        <v>170</v>
      </c>
      <c r="AA159" s="16">
        <v>2005</v>
      </c>
      <c r="AB159" s="16" t="s">
        <v>4</v>
      </c>
      <c r="AC159" s="16">
        <v>0</v>
      </c>
      <c r="AD159" s="11">
        <v>3</v>
      </c>
      <c r="AE159" s="11">
        <v>35</v>
      </c>
      <c r="AF159" s="56">
        <v>1</v>
      </c>
      <c r="AG159" s="11">
        <v>25</v>
      </c>
      <c r="AH159" s="11">
        <v>0</v>
      </c>
      <c r="AI159" s="25" t="s">
        <v>803</v>
      </c>
      <c r="AJ159" s="25" t="s">
        <v>803</v>
      </c>
      <c r="AK159" s="11" t="s">
        <v>3239</v>
      </c>
      <c r="AL159" s="9" t="s">
        <v>11</v>
      </c>
      <c r="AM159" s="11">
        <v>10007</v>
      </c>
      <c r="AN159" s="25">
        <v>11010</v>
      </c>
      <c r="AO159" s="11">
        <v>1</v>
      </c>
      <c r="AP159" s="12" t="s">
        <v>3157</v>
      </c>
    </row>
    <row r="160" spans="1:43" x14ac:dyDescent="0.15">
      <c r="A160" s="11">
        <v>2005</v>
      </c>
      <c r="B160" s="27" t="s">
        <v>926</v>
      </c>
      <c r="C160" s="11">
        <v>2</v>
      </c>
      <c r="D160" s="11">
        <v>0</v>
      </c>
      <c r="E160" s="11">
        <v>5</v>
      </c>
      <c r="F160" s="11">
        <v>10000</v>
      </c>
      <c r="G160" s="11">
        <v>2</v>
      </c>
      <c r="H160" s="11">
        <v>51</v>
      </c>
      <c r="I160" s="11">
        <v>65535</v>
      </c>
      <c r="J160" s="11">
        <v>0</v>
      </c>
      <c r="K160" s="11">
        <v>2</v>
      </c>
      <c r="L160" s="11">
        <v>0</v>
      </c>
      <c r="M160" s="56">
        <v>0</v>
      </c>
      <c r="N160" s="56">
        <v>1</v>
      </c>
      <c r="O160" s="11">
        <v>0</v>
      </c>
      <c r="P160" s="11">
        <v>100</v>
      </c>
      <c r="Q160" s="11">
        <v>100</v>
      </c>
      <c r="R160" s="11">
        <v>1</v>
      </c>
      <c r="S160" s="11">
        <v>1</v>
      </c>
      <c r="T160" s="11">
        <v>1</v>
      </c>
      <c r="U160" s="11">
        <v>1</v>
      </c>
      <c r="V160" s="11">
        <v>0</v>
      </c>
      <c r="W160" s="11">
        <v>0</v>
      </c>
      <c r="X160" s="11">
        <v>0</v>
      </c>
      <c r="Y160" s="11">
        <v>0</v>
      </c>
      <c r="Z160" s="16" t="s">
        <v>170</v>
      </c>
      <c r="AA160" s="16">
        <v>2006</v>
      </c>
      <c r="AB160" s="16" t="s">
        <v>4</v>
      </c>
      <c r="AC160" s="16">
        <v>0</v>
      </c>
      <c r="AD160" s="11">
        <v>3</v>
      </c>
      <c r="AE160" s="11">
        <v>45</v>
      </c>
      <c r="AF160" s="56">
        <v>1</v>
      </c>
      <c r="AG160" s="11">
        <v>37</v>
      </c>
      <c r="AH160" s="11">
        <v>0</v>
      </c>
      <c r="AI160" s="25" t="s">
        <v>803</v>
      </c>
      <c r="AJ160" s="25" t="s">
        <v>803</v>
      </c>
      <c r="AK160" s="11" t="s">
        <v>3240</v>
      </c>
      <c r="AL160" s="9" t="s">
        <v>11</v>
      </c>
      <c r="AM160" s="11">
        <v>10007</v>
      </c>
      <c r="AN160" s="25">
        <v>11010</v>
      </c>
      <c r="AO160" s="11">
        <v>1</v>
      </c>
      <c r="AP160" s="12" t="s">
        <v>3157</v>
      </c>
    </row>
    <row r="161" spans="1:43" x14ac:dyDescent="0.15">
      <c r="A161" s="11">
        <v>2006</v>
      </c>
      <c r="B161" s="27" t="s">
        <v>268</v>
      </c>
      <c r="C161" s="11">
        <v>2</v>
      </c>
      <c r="D161" s="11">
        <v>0</v>
      </c>
      <c r="E161" s="11">
        <v>5</v>
      </c>
      <c r="F161" s="11">
        <v>10000</v>
      </c>
      <c r="G161" s="11">
        <v>2</v>
      </c>
      <c r="H161" s="11">
        <v>61</v>
      </c>
      <c r="I161" s="11">
        <v>65535</v>
      </c>
      <c r="J161" s="11">
        <v>0</v>
      </c>
      <c r="K161" s="11">
        <v>2</v>
      </c>
      <c r="L161" s="11">
        <v>0</v>
      </c>
      <c r="M161" s="56">
        <v>0</v>
      </c>
      <c r="N161" s="56">
        <v>1</v>
      </c>
      <c r="O161" s="11">
        <v>0</v>
      </c>
      <c r="P161" s="11">
        <v>100</v>
      </c>
      <c r="Q161" s="11">
        <v>100</v>
      </c>
      <c r="R161" s="11">
        <v>1</v>
      </c>
      <c r="S161" s="11">
        <v>1</v>
      </c>
      <c r="T161" s="11">
        <v>1</v>
      </c>
      <c r="U161" s="11">
        <v>1</v>
      </c>
      <c r="V161" s="11">
        <v>0</v>
      </c>
      <c r="W161" s="11">
        <v>0</v>
      </c>
      <c r="X161" s="11">
        <v>0</v>
      </c>
      <c r="Y161" s="11">
        <v>0</v>
      </c>
      <c r="Z161" s="16" t="s">
        <v>170</v>
      </c>
      <c r="AA161" s="16">
        <v>2007</v>
      </c>
      <c r="AB161" s="16" t="s">
        <v>4</v>
      </c>
      <c r="AC161" s="16">
        <v>0</v>
      </c>
      <c r="AD161" s="11">
        <v>3</v>
      </c>
      <c r="AE161" s="11">
        <v>60</v>
      </c>
      <c r="AF161" s="56">
        <v>1</v>
      </c>
      <c r="AG161" s="11">
        <v>50</v>
      </c>
      <c r="AH161" s="11">
        <v>0</v>
      </c>
      <c r="AI161" s="25" t="s">
        <v>803</v>
      </c>
      <c r="AJ161" s="25" t="s">
        <v>803</v>
      </c>
      <c r="AK161" s="11" t="s">
        <v>4308</v>
      </c>
      <c r="AL161" s="9" t="s">
        <v>11</v>
      </c>
      <c r="AM161" s="11">
        <v>10007</v>
      </c>
      <c r="AN161" s="25">
        <v>11010</v>
      </c>
      <c r="AO161" s="11">
        <v>1</v>
      </c>
      <c r="AP161" s="12" t="s">
        <v>3157</v>
      </c>
    </row>
    <row r="162" spans="1:43" x14ac:dyDescent="0.15">
      <c r="A162" s="11">
        <v>2007</v>
      </c>
      <c r="B162" s="14" t="s">
        <v>1411</v>
      </c>
      <c r="C162" s="11">
        <v>2</v>
      </c>
      <c r="D162" s="11">
        <v>0</v>
      </c>
      <c r="E162" s="11">
        <v>5</v>
      </c>
      <c r="F162" s="11">
        <v>10000</v>
      </c>
      <c r="G162" s="11">
        <v>2</v>
      </c>
      <c r="H162" s="11">
        <v>71</v>
      </c>
      <c r="I162" s="11">
        <v>65535</v>
      </c>
      <c r="J162" s="11">
        <v>0</v>
      </c>
      <c r="K162" s="11">
        <v>2</v>
      </c>
      <c r="L162" s="11">
        <v>0</v>
      </c>
      <c r="M162" s="56">
        <v>0</v>
      </c>
      <c r="N162" s="56">
        <v>1</v>
      </c>
      <c r="O162" s="11">
        <v>0</v>
      </c>
      <c r="P162" s="11">
        <v>100</v>
      </c>
      <c r="Q162" s="11">
        <v>100</v>
      </c>
      <c r="R162" s="11">
        <v>1</v>
      </c>
      <c r="S162" s="11">
        <v>1</v>
      </c>
      <c r="T162" s="11">
        <v>1</v>
      </c>
      <c r="U162" s="11">
        <v>1</v>
      </c>
      <c r="V162" s="11">
        <v>0</v>
      </c>
      <c r="W162" s="11">
        <v>0</v>
      </c>
      <c r="X162" s="11">
        <v>0</v>
      </c>
      <c r="Y162" s="11">
        <v>0</v>
      </c>
      <c r="Z162" s="16" t="s">
        <v>170</v>
      </c>
      <c r="AA162" s="16">
        <v>2008</v>
      </c>
      <c r="AB162" s="16" t="s">
        <v>4</v>
      </c>
      <c r="AC162" s="16">
        <v>0</v>
      </c>
      <c r="AD162" s="11">
        <v>3</v>
      </c>
      <c r="AE162" s="11">
        <v>75</v>
      </c>
      <c r="AF162" s="56">
        <v>1</v>
      </c>
      <c r="AG162" s="11">
        <v>75</v>
      </c>
      <c r="AH162" s="11">
        <v>0</v>
      </c>
      <c r="AI162" s="25" t="s">
        <v>803</v>
      </c>
      <c r="AJ162" s="25" t="s">
        <v>803</v>
      </c>
      <c r="AK162" s="11" t="s">
        <v>900</v>
      </c>
      <c r="AL162" s="9" t="s">
        <v>11</v>
      </c>
      <c r="AM162" s="11">
        <v>10007</v>
      </c>
      <c r="AN162" s="25">
        <v>11010</v>
      </c>
      <c r="AO162" s="11">
        <v>1</v>
      </c>
      <c r="AP162" s="12" t="s">
        <v>3157</v>
      </c>
    </row>
    <row r="163" spans="1:43" x14ac:dyDescent="0.15">
      <c r="A163" s="11">
        <v>2008</v>
      </c>
      <c r="B163" s="14" t="s">
        <v>1412</v>
      </c>
      <c r="C163" s="11">
        <v>2</v>
      </c>
      <c r="D163" s="11">
        <v>0</v>
      </c>
      <c r="E163" s="11">
        <v>5</v>
      </c>
      <c r="F163" s="11">
        <v>10000</v>
      </c>
      <c r="G163" s="11">
        <v>2</v>
      </c>
      <c r="H163" s="11">
        <v>81</v>
      </c>
      <c r="I163" s="11">
        <v>65535</v>
      </c>
      <c r="J163" s="11">
        <v>0</v>
      </c>
      <c r="K163" s="11">
        <v>2</v>
      </c>
      <c r="L163" s="11">
        <v>0</v>
      </c>
      <c r="M163" s="56">
        <v>0</v>
      </c>
      <c r="N163" s="56">
        <v>1</v>
      </c>
      <c r="O163" s="11">
        <v>0</v>
      </c>
      <c r="P163" s="11">
        <v>100</v>
      </c>
      <c r="Q163" s="11">
        <v>100</v>
      </c>
      <c r="R163" s="11">
        <v>1</v>
      </c>
      <c r="S163" s="11">
        <v>1</v>
      </c>
      <c r="T163" s="11">
        <v>1</v>
      </c>
      <c r="U163" s="11">
        <v>1</v>
      </c>
      <c r="V163" s="11">
        <v>0</v>
      </c>
      <c r="W163" s="11">
        <v>0</v>
      </c>
      <c r="X163" s="11">
        <v>0</v>
      </c>
      <c r="Y163" s="11">
        <v>0</v>
      </c>
      <c r="Z163" s="16" t="s">
        <v>170</v>
      </c>
      <c r="AA163" s="16">
        <v>2009</v>
      </c>
      <c r="AB163" s="16" t="s">
        <v>4</v>
      </c>
      <c r="AC163" s="16">
        <v>0</v>
      </c>
      <c r="AD163" s="11">
        <v>3</v>
      </c>
      <c r="AE163" s="11">
        <v>90</v>
      </c>
      <c r="AF163" s="56">
        <v>1</v>
      </c>
      <c r="AG163" s="11">
        <v>100</v>
      </c>
      <c r="AH163" s="11">
        <v>0</v>
      </c>
      <c r="AI163" s="25" t="s">
        <v>803</v>
      </c>
      <c r="AJ163" s="25" t="s">
        <v>803</v>
      </c>
      <c r="AK163" s="11" t="s">
        <v>901</v>
      </c>
      <c r="AL163" s="9" t="s">
        <v>11</v>
      </c>
      <c r="AM163" s="11">
        <v>10007</v>
      </c>
      <c r="AN163" s="25">
        <v>11010</v>
      </c>
      <c r="AO163" s="11">
        <v>1</v>
      </c>
      <c r="AP163" s="12" t="s">
        <v>3157</v>
      </c>
    </row>
    <row r="164" spans="1:43" x14ac:dyDescent="0.15">
      <c r="A164" s="11">
        <v>2009</v>
      </c>
      <c r="B164" s="14" t="s">
        <v>1413</v>
      </c>
      <c r="C164" s="11">
        <v>2</v>
      </c>
      <c r="D164" s="11">
        <v>0</v>
      </c>
      <c r="E164" s="11">
        <v>5</v>
      </c>
      <c r="F164" s="11">
        <v>10000</v>
      </c>
      <c r="G164" s="11">
        <v>2</v>
      </c>
      <c r="H164" s="11">
        <v>91</v>
      </c>
      <c r="I164" s="11">
        <v>65535</v>
      </c>
      <c r="J164" s="11">
        <v>0</v>
      </c>
      <c r="K164" s="11">
        <v>2</v>
      </c>
      <c r="L164" s="11">
        <v>0</v>
      </c>
      <c r="M164" s="56">
        <v>0</v>
      </c>
      <c r="N164" s="56">
        <v>1</v>
      </c>
      <c r="O164" s="11">
        <v>0</v>
      </c>
      <c r="P164" s="11">
        <v>100</v>
      </c>
      <c r="Q164" s="11">
        <v>100</v>
      </c>
      <c r="R164" s="11">
        <v>1</v>
      </c>
      <c r="S164" s="11">
        <v>1</v>
      </c>
      <c r="T164" s="11">
        <v>1</v>
      </c>
      <c r="U164" s="11">
        <v>1</v>
      </c>
      <c r="V164" s="11">
        <v>0</v>
      </c>
      <c r="W164" s="11">
        <v>0</v>
      </c>
      <c r="X164" s="11">
        <v>0</v>
      </c>
      <c r="Y164" s="11">
        <v>0</v>
      </c>
      <c r="Z164" s="16" t="s">
        <v>170</v>
      </c>
      <c r="AA164" s="16">
        <v>2010</v>
      </c>
      <c r="AB164" s="16" t="s">
        <v>4</v>
      </c>
      <c r="AC164" s="16">
        <v>0</v>
      </c>
      <c r="AD164" s="11">
        <v>3</v>
      </c>
      <c r="AE164" s="11">
        <v>105</v>
      </c>
      <c r="AF164" s="56">
        <v>1</v>
      </c>
      <c r="AG164" s="11">
        <v>125</v>
      </c>
      <c r="AH164" s="11">
        <v>0</v>
      </c>
      <c r="AI164" s="25" t="s">
        <v>803</v>
      </c>
      <c r="AJ164" s="25" t="s">
        <v>803</v>
      </c>
      <c r="AK164" s="11" t="s">
        <v>902</v>
      </c>
      <c r="AL164" s="9" t="s">
        <v>11</v>
      </c>
      <c r="AM164" s="11">
        <v>10007</v>
      </c>
      <c r="AN164" s="25">
        <v>11010</v>
      </c>
      <c r="AO164" s="11">
        <v>1</v>
      </c>
      <c r="AP164" s="12" t="s">
        <v>3157</v>
      </c>
    </row>
    <row r="165" spans="1:43" x14ac:dyDescent="0.15">
      <c r="A165" s="11">
        <v>2010</v>
      </c>
      <c r="B165" s="14" t="s">
        <v>2820</v>
      </c>
      <c r="C165" s="11">
        <v>2</v>
      </c>
      <c r="D165" s="11">
        <v>0</v>
      </c>
      <c r="E165" s="11">
        <v>5</v>
      </c>
      <c r="F165" s="11">
        <v>10000</v>
      </c>
      <c r="G165" s="11">
        <v>2</v>
      </c>
      <c r="H165" s="11">
        <v>101</v>
      </c>
      <c r="I165" s="11">
        <v>65535</v>
      </c>
      <c r="J165" s="11">
        <v>0</v>
      </c>
      <c r="K165" s="11">
        <v>2</v>
      </c>
      <c r="L165" s="11">
        <v>0</v>
      </c>
      <c r="M165" s="56">
        <v>0</v>
      </c>
      <c r="N165" s="56">
        <v>1</v>
      </c>
      <c r="O165" s="11">
        <v>0</v>
      </c>
      <c r="P165" s="11">
        <v>100</v>
      </c>
      <c r="Q165" s="11">
        <v>100</v>
      </c>
      <c r="R165" s="11">
        <v>1</v>
      </c>
      <c r="S165" s="11">
        <v>1</v>
      </c>
      <c r="T165" s="11">
        <v>1</v>
      </c>
      <c r="U165" s="11">
        <v>1</v>
      </c>
      <c r="V165" s="11">
        <v>0</v>
      </c>
      <c r="W165" s="11">
        <v>0</v>
      </c>
      <c r="X165" s="11">
        <v>0</v>
      </c>
      <c r="Y165" s="11">
        <v>0</v>
      </c>
      <c r="Z165" s="16" t="s">
        <v>170</v>
      </c>
      <c r="AA165" s="16">
        <v>2011</v>
      </c>
      <c r="AB165" s="16" t="s">
        <v>4</v>
      </c>
      <c r="AC165" s="16">
        <v>0</v>
      </c>
      <c r="AD165" s="11">
        <v>3</v>
      </c>
      <c r="AE165" s="11">
        <v>120</v>
      </c>
      <c r="AF165" s="56">
        <v>1</v>
      </c>
      <c r="AG165" s="11">
        <v>150</v>
      </c>
      <c r="AH165" s="11">
        <v>0</v>
      </c>
      <c r="AI165" s="25" t="s">
        <v>803</v>
      </c>
      <c r="AJ165" s="25" t="s">
        <v>803</v>
      </c>
      <c r="AK165" s="11" t="s">
        <v>2814</v>
      </c>
      <c r="AL165" s="9" t="s">
        <v>11</v>
      </c>
      <c r="AM165" s="11">
        <v>10007</v>
      </c>
      <c r="AN165" s="25">
        <v>11010</v>
      </c>
      <c r="AO165" s="11">
        <v>1</v>
      </c>
      <c r="AP165" s="12" t="s">
        <v>3157</v>
      </c>
    </row>
    <row r="166" spans="1:43" x14ac:dyDescent="0.15">
      <c r="A166" s="11">
        <v>2011</v>
      </c>
      <c r="B166" s="14" t="s">
        <v>2747</v>
      </c>
      <c r="C166" s="11">
        <v>2</v>
      </c>
      <c r="D166" s="11">
        <v>0</v>
      </c>
      <c r="E166" s="11">
        <v>5</v>
      </c>
      <c r="F166" s="11">
        <v>10000</v>
      </c>
      <c r="G166" s="11">
        <v>2</v>
      </c>
      <c r="H166" s="11">
        <v>111</v>
      </c>
      <c r="I166" s="11">
        <v>65535</v>
      </c>
      <c r="J166" s="11">
        <v>0</v>
      </c>
      <c r="K166" s="11">
        <v>2</v>
      </c>
      <c r="L166" s="11">
        <v>0</v>
      </c>
      <c r="M166" s="56">
        <v>0</v>
      </c>
      <c r="N166" s="56">
        <v>1</v>
      </c>
      <c r="O166" s="11">
        <v>0</v>
      </c>
      <c r="P166" s="11">
        <v>100</v>
      </c>
      <c r="Q166" s="11">
        <v>100</v>
      </c>
      <c r="R166" s="11">
        <v>1</v>
      </c>
      <c r="S166" s="11">
        <v>1</v>
      </c>
      <c r="T166" s="11">
        <v>1</v>
      </c>
      <c r="U166" s="11">
        <v>1</v>
      </c>
      <c r="V166" s="11">
        <v>0</v>
      </c>
      <c r="W166" s="11">
        <v>0</v>
      </c>
      <c r="X166" s="11">
        <v>0</v>
      </c>
      <c r="Y166" s="11">
        <v>0</v>
      </c>
      <c r="Z166" s="16" t="s">
        <v>170</v>
      </c>
      <c r="AA166" s="16">
        <v>2012</v>
      </c>
      <c r="AB166" s="16" t="s">
        <v>4</v>
      </c>
      <c r="AC166" s="16">
        <v>0</v>
      </c>
      <c r="AD166" s="11">
        <v>3</v>
      </c>
      <c r="AE166" s="11">
        <v>140</v>
      </c>
      <c r="AF166" s="56">
        <v>1</v>
      </c>
      <c r="AG166" s="11">
        <v>175</v>
      </c>
      <c r="AH166" s="11">
        <v>0</v>
      </c>
      <c r="AI166" s="25" t="s">
        <v>8</v>
      </c>
      <c r="AJ166" s="25" t="s">
        <v>8</v>
      </c>
      <c r="AK166" s="11" t="s">
        <v>900</v>
      </c>
      <c r="AL166" s="9" t="s">
        <v>11</v>
      </c>
      <c r="AM166" s="11">
        <v>10007</v>
      </c>
      <c r="AN166" s="25">
        <v>11010</v>
      </c>
      <c r="AO166" s="11">
        <v>1</v>
      </c>
      <c r="AP166" s="12" t="s">
        <v>3157</v>
      </c>
    </row>
    <row r="167" spans="1:43" x14ac:dyDescent="0.15">
      <c r="A167" s="11">
        <v>2012</v>
      </c>
      <c r="B167" s="14" t="s">
        <v>2748</v>
      </c>
      <c r="C167" s="11">
        <v>2</v>
      </c>
      <c r="D167" s="11">
        <v>0</v>
      </c>
      <c r="E167" s="11">
        <v>5</v>
      </c>
      <c r="F167" s="11">
        <v>10000</v>
      </c>
      <c r="G167" s="11">
        <v>2</v>
      </c>
      <c r="H167" s="11">
        <v>121</v>
      </c>
      <c r="I167" s="11">
        <v>65535</v>
      </c>
      <c r="J167" s="11">
        <v>0</v>
      </c>
      <c r="K167" s="11">
        <v>2</v>
      </c>
      <c r="L167" s="11">
        <v>0</v>
      </c>
      <c r="M167" s="56">
        <v>0</v>
      </c>
      <c r="N167" s="56">
        <v>1</v>
      </c>
      <c r="O167" s="11">
        <v>0</v>
      </c>
      <c r="P167" s="11">
        <v>100</v>
      </c>
      <c r="Q167" s="11">
        <v>100</v>
      </c>
      <c r="R167" s="11">
        <v>1</v>
      </c>
      <c r="S167" s="11">
        <v>1</v>
      </c>
      <c r="T167" s="11">
        <v>1</v>
      </c>
      <c r="U167" s="11">
        <v>1</v>
      </c>
      <c r="V167" s="11">
        <v>0</v>
      </c>
      <c r="W167" s="11">
        <v>0</v>
      </c>
      <c r="X167" s="11">
        <v>0</v>
      </c>
      <c r="Y167" s="11">
        <v>0</v>
      </c>
      <c r="Z167" s="16" t="s">
        <v>170</v>
      </c>
      <c r="AA167" s="16">
        <v>2013</v>
      </c>
      <c r="AB167" s="16" t="s">
        <v>4</v>
      </c>
      <c r="AC167" s="16">
        <v>0</v>
      </c>
      <c r="AD167" s="11">
        <v>3</v>
      </c>
      <c r="AE167" s="11">
        <v>160</v>
      </c>
      <c r="AF167" s="56">
        <v>1</v>
      </c>
      <c r="AG167" s="11">
        <v>200</v>
      </c>
      <c r="AH167" s="11">
        <v>0</v>
      </c>
      <c r="AI167" s="25" t="s">
        <v>8</v>
      </c>
      <c r="AJ167" s="25" t="s">
        <v>8</v>
      </c>
      <c r="AK167" s="11" t="s">
        <v>901</v>
      </c>
      <c r="AL167" s="9" t="s">
        <v>11</v>
      </c>
      <c r="AM167" s="11">
        <v>10007</v>
      </c>
      <c r="AN167" s="25">
        <v>11010</v>
      </c>
      <c r="AO167" s="11">
        <v>1</v>
      </c>
      <c r="AP167" s="12" t="s">
        <v>3157</v>
      </c>
    </row>
    <row r="168" spans="1:43" x14ac:dyDescent="0.15">
      <c r="A168" s="11">
        <v>2013</v>
      </c>
      <c r="B168" s="14" t="s">
        <v>2749</v>
      </c>
      <c r="C168" s="11">
        <v>2</v>
      </c>
      <c r="D168" s="11">
        <v>0</v>
      </c>
      <c r="E168" s="11">
        <v>5</v>
      </c>
      <c r="F168" s="11">
        <v>10000</v>
      </c>
      <c r="G168" s="11">
        <v>2</v>
      </c>
      <c r="H168" s="11">
        <v>131</v>
      </c>
      <c r="I168" s="11">
        <v>65535</v>
      </c>
      <c r="J168" s="11">
        <v>0</v>
      </c>
      <c r="K168" s="11">
        <v>2</v>
      </c>
      <c r="L168" s="11">
        <v>0</v>
      </c>
      <c r="M168" s="56">
        <v>0</v>
      </c>
      <c r="N168" s="56">
        <v>1</v>
      </c>
      <c r="O168" s="11">
        <v>0</v>
      </c>
      <c r="P168" s="11">
        <v>100</v>
      </c>
      <c r="Q168" s="11">
        <v>100</v>
      </c>
      <c r="R168" s="11">
        <v>1</v>
      </c>
      <c r="S168" s="11">
        <v>1</v>
      </c>
      <c r="T168" s="11">
        <v>1</v>
      </c>
      <c r="U168" s="11">
        <v>1</v>
      </c>
      <c r="V168" s="11">
        <v>0</v>
      </c>
      <c r="W168" s="11">
        <v>0</v>
      </c>
      <c r="X168" s="11">
        <v>0</v>
      </c>
      <c r="Y168" s="11">
        <v>0</v>
      </c>
      <c r="Z168" s="16" t="s">
        <v>170</v>
      </c>
      <c r="AA168" s="16">
        <v>2014</v>
      </c>
      <c r="AB168" s="16" t="s">
        <v>4</v>
      </c>
      <c r="AC168" s="16">
        <v>0</v>
      </c>
      <c r="AD168" s="11">
        <v>3</v>
      </c>
      <c r="AE168" s="11">
        <v>180</v>
      </c>
      <c r="AF168" s="56">
        <v>1</v>
      </c>
      <c r="AG168" s="11">
        <v>225</v>
      </c>
      <c r="AH168" s="11">
        <v>0</v>
      </c>
      <c r="AI168" s="25" t="s">
        <v>8</v>
      </c>
      <c r="AJ168" s="25" t="s">
        <v>8</v>
      </c>
      <c r="AK168" s="11" t="s">
        <v>902</v>
      </c>
      <c r="AL168" s="9" t="s">
        <v>11</v>
      </c>
      <c r="AM168" s="11">
        <v>10007</v>
      </c>
      <c r="AN168" s="25">
        <v>11010</v>
      </c>
      <c r="AO168" s="11">
        <v>1</v>
      </c>
      <c r="AP168" s="12" t="s">
        <v>3157</v>
      </c>
    </row>
    <row r="169" spans="1:43" x14ac:dyDescent="0.15">
      <c r="A169" s="11">
        <v>2014</v>
      </c>
      <c r="B169" s="14" t="s">
        <v>2750</v>
      </c>
      <c r="C169" s="11">
        <v>2</v>
      </c>
      <c r="D169" s="11">
        <v>0</v>
      </c>
      <c r="E169" s="11">
        <v>5</v>
      </c>
      <c r="F169" s="11">
        <v>10000</v>
      </c>
      <c r="G169" s="11">
        <v>2</v>
      </c>
      <c r="H169" s="11">
        <v>141</v>
      </c>
      <c r="I169" s="11">
        <v>65535</v>
      </c>
      <c r="J169" s="11">
        <v>0</v>
      </c>
      <c r="K169" s="11">
        <v>2</v>
      </c>
      <c r="L169" s="11">
        <v>0</v>
      </c>
      <c r="M169" s="56">
        <v>0</v>
      </c>
      <c r="N169" s="56">
        <v>1</v>
      </c>
      <c r="O169" s="11">
        <v>0</v>
      </c>
      <c r="P169" s="11">
        <v>100</v>
      </c>
      <c r="Q169" s="11">
        <v>100</v>
      </c>
      <c r="R169" s="11">
        <v>1</v>
      </c>
      <c r="S169" s="11">
        <v>1</v>
      </c>
      <c r="T169" s="11">
        <v>1</v>
      </c>
      <c r="U169" s="11">
        <v>1</v>
      </c>
      <c r="V169" s="11">
        <v>0</v>
      </c>
      <c r="W169" s="11">
        <v>0</v>
      </c>
      <c r="X169" s="11">
        <v>0</v>
      </c>
      <c r="Y169" s="11">
        <v>0</v>
      </c>
      <c r="Z169" s="16" t="s">
        <v>170</v>
      </c>
      <c r="AA169" s="16">
        <v>0</v>
      </c>
      <c r="AB169" s="16" t="s">
        <v>4</v>
      </c>
      <c r="AC169" s="16">
        <v>0</v>
      </c>
      <c r="AD169" s="11">
        <v>3</v>
      </c>
      <c r="AE169" s="11">
        <v>200</v>
      </c>
      <c r="AF169" s="56">
        <v>1</v>
      </c>
      <c r="AG169" s="11">
        <v>250</v>
      </c>
      <c r="AH169" s="11">
        <v>0</v>
      </c>
      <c r="AI169" s="25" t="s">
        <v>8</v>
      </c>
      <c r="AJ169" s="25" t="s">
        <v>8</v>
      </c>
      <c r="AK169" s="11" t="s">
        <v>114</v>
      </c>
      <c r="AL169" s="9" t="s">
        <v>11</v>
      </c>
      <c r="AM169" s="11">
        <v>10007</v>
      </c>
      <c r="AN169" s="25">
        <v>11010</v>
      </c>
      <c r="AO169" s="11">
        <v>1</v>
      </c>
      <c r="AP169" s="12" t="s">
        <v>3157</v>
      </c>
    </row>
    <row r="170" spans="1:43" x14ac:dyDescent="0.15">
      <c r="A170" s="11">
        <v>2104</v>
      </c>
      <c r="B170" s="26" t="s">
        <v>3831</v>
      </c>
      <c r="C170" s="11">
        <v>2</v>
      </c>
      <c r="D170" s="11">
        <v>0</v>
      </c>
      <c r="E170" s="11">
        <v>5</v>
      </c>
      <c r="F170" s="11">
        <v>10000</v>
      </c>
      <c r="G170" s="11">
        <v>2</v>
      </c>
      <c r="H170" s="11">
        <v>41</v>
      </c>
      <c r="I170" s="11">
        <v>65535</v>
      </c>
      <c r="J170" s="11">
        <v>0</v>
      </c>
      <c r="K170" s="11">
        <v>2</v>
      </c>
      <c r="L170" s="11">
        <v>0</v>
      </c>
      <c r="M170" s="56">
        <v>0</v>
      </c>
      <c r="N170" s="56">
        <v>1</v>
      </c>
      <c r="O170" s="11">
        <v>0</v>
      </c>
      <c r="P170" s="11">
        <v>100</v>
      </c>
      <c r="Q170" s="11">
        <v>100</v>
      </c>
      <c r="R170" s="11">
        <v>1</v>
      </c>
      <c r="S170" s="11">
        <v>1</v>
      </c>
      <c r="T170" s="11">
        <v>1</v>
      </c>
      <c r="U170" s="11">
        <v>1</v>
      </c>
      <c r="V170" s="11">
        <v>0</v>
      </c>
      <c r="W170" s="11">
        <v>0</v>
      </c>
      <c r="X170" s="11">
        <v>0</v>
      </c>
      <c r="Y170" s="11">
        <v>0</v>
      </c>
      <c r="Z170" s="16" t="s">
        <v>170</v>
      </c>
      <c r="AA170" s="16">
        <v>0</v>
      </c>
      <c r="AB170" s="16" t="s">
        <v>4</v>
      </c>
      <c r="AC170" s="16">
        <v>0</v>
      </c>
      <c r="AD170" s="11">
        <v>3</v>
      </c>
      <c r="AE170" s="11">
        <v>35</v>
      </c>
      <c r="AF170" s="56">
        <v>1</v>
      </c>
      <c r="AG170" s="11">
        <v>25</v>
      </c>
      <c r="AH170" s="11">
        <v>0</v>
      </c>
      <c r="AI170" s="25" t="s">
        <v>8</v>
      </c>
      <c r="AJ170" s="25" t="s">
        <v>8</v>
      </c>
      <c r="AK170" s="11" t="s">
        <v>116</v>
      </c>
      <c r="AL170" s="9" t="s">
        <v>11</v>
      </c>
      <c r="AM170" s="11">
        <v>10007</v>
      </c>
      <c r="AN170" s="25">
        <v>11010</v>
      </c>
      <c r="AO170" s="11">
        <v>1</v>
      </c>
      <c r="AP170" s="12" t="s">
        <v>3158</v>
      </c>
    </row>
    <row r="171" spans="1:43" x14ac:dyDescent="0.15">
      <c r="A171" s="11">
        <v>2105</v>
      </c>
      <c r="B171" s="26" t="s">
        <v>3832</v>
      </c>
      <c r="C171" s="11">
        <v>2</v>
      </c>
      <c r="D171" s="11">
        <v>0</v>
      </c>
      <c r="E171" s="11">
        <v>5</v>
      </c>
      <c r="F171" s="11">
        <v>10000</v>
      </c>
      <c r="G171" s="11">
        <v>2</v>
      </c>
      <c r="H171" s="11">
        <v>51</v>
      </c>
      <c r="I171" s="11">
        <v>65535</v>
      </c>
      <c r="J171" s="11">
        <v>0</v>
      </c>
      <c r="K171" s="11">
        <v>2</v>
      </c>
      <c r="L171" s="11">
        <v>0</v>
      </c>
      <c r="M171" s="56">
        <v>0</v>
      </c>
      <c r="N171" s="56">
        <v>1</v>
      </c>
      <c r="O171" s="11">
        <v>0</v>
      </c>
      <c r="P171" s="11">
        <v>100</v>
      </c>
      <c r="Q171" s="11">
        <v>100</v>
      </c>
      <c r="R171" s="11">
        <v>1</v>
      </c>
      <c r="S171" s="11">
        <v>1</v>
      </c>
      <c r="T171" s="11">
        <v>1</v>
      </c>
      <c r="U171" s="11">
        <v>1</v>
      </c>
      <c r="V171" s="11">
        <v>0</v>
      </c>
      <c r="W171" s="11">
        <v>0</v>
      </c>
      <c r="X171" s="11">
        <v>0</v>
      </c>
      <c r="Y171" s="11">
        <v>0</v>
      </c>
      <c r="Z171" s="16" t="s">
        <v>170</v>
      </c>
      <c r="AA171" s="16">
        <v>5006</v>
      </c>
      <c r="AB171" s="16" t="s">
        <v>4</v>
      </c>
      <c r="AC171" s="16">
        <v>0</v>
      </c>
      <c r="AD171" s="11">
        <v>3</v>
      </c>
      <c r="AE171" s="11">
        <v>45</v>
      </c>
      <c r="AF171" s="56">
        <v>1</v>
      </c>
      <c r="AG171" s="11">
        <v>37</v>
      </c>
      <c r="AH171" s="11">
        <v>0</v>
      </c>
      <c r="AI171" s="25" t="s">
        <v>8</v>
      </c>
      <c r="AJ171" s="25" t="s">
        <v>8</v>
      </c>
      <c r="AK171" s="11" t="s">
        <v>116</v>
      </c>
      <c r="AL171" s="9" t="s">
        <v>11</v>
      </c>
      <c r="AM171" s="11">
        <v>10007</v>
      </c>
      <c r="AN171" s="25">
        <v>11010</v>
      </c>
      <c r="AO171" s="11">
        <v>1</v>
      </c>
      <c r="AP171" s="12" t="s">
        <v>3158</v>
      </c>
    </row>
    <row r="172" spans="1:43" x14ac:dyDescent="0.15">
      <c r="A172" s="11">
        <v>2106</v>
      </c>
      <c r="B172" s="26" t="s">
        <v>3833</v>
      </c>
      <c r="C172" s="11">
        <v>2</v>
      </c>
      <c r="D172" s="11">
        <v>0</v>
      </c>
      <c r="E172" s="11">
        <v>5</v>
      </c>
      <c r="F172" s="11">
        <v>10000</v>
      </c>
      <c r="G172" s="11">
        <v>2</v>
      </c>
      <c r="H172" s="11">
        <v>61</v>
      </c>
      <c r="I172" s="11">
        <v>65535</v>
      </c>
      <c r="J172" s="11">
        <v>0</v>
      </c>
      <c r="K172" s="11">
        <v>2</v>
      </c>
      <c r="L172" s="11">
        <v>0</v>
      </c>
      <c r="M172" s="56">
        <v>0</v>
      </c>
      <c r="N172" s="56">
        <v>1</v>
      </c>
      <c r="O172" s="11">
        <v>0</v>
      </c>
      <c r="P172" s="11">
        <v>100</v>
      </c>
      <c r="Q172" s="11">
        <v>100</v>
      </c>
      <c r="R172" s="11">
        <v>1</v>
      </c>
      <c r="S172" s="11">
        <v>1</v>
      </c>
      <c r="T172" s="11">
        <v>1</v>
      </c>
      <c r="U172" s="11">
        <v>1</v>
      </c>
      <c r="V172" s="11">
        <v>0</v>
      </c>
      <c r="W172" s="11">
        <v>0</v>
      </c>
      <c r="X172" s="11">
        <v>0</v>
      </c>
      <c r="Y172" s="11">
        <v>0</v>
      </c>
      <c r="Z172" s="16" t="s">
        <v>170</v>
      </c>
      <c r="AA172" s="16">
        <v>5007</v>
      </c>
      <c r="AB172" s="16" t="s">
        <v>4</v>
      </c>
      <c r="AC172" s="16">
        <v>0</v>
      </c>
      <c r="AD172" s="11">
        <v>3</v>
      </c>
      <c r="AE172" s="11">
        <v>60</v>
      </c>
      <c r="AF172" s="56">
        <v>1</v>
      </c>
      <c r="AG172" s="11">
        <v>50</v>
      </c>
      <c r="AH172" s="11">
        <v>0</v>
      </c>
      <c r="AI172" s="25" t="s">
        <v>8</v>
      </c>
      <c r="AJ172" s="25" t="s">
        <v>8</v>
      </c>
      <c r="AK172" s="11" t="s">
        <v>116</v>
      </c>
      <c r="AL172" s="9" t="s">
        <v>11</v>
      </c>
      <c r="AM172" s="11">
        <v>10007</v>
      </c>
      <c r="AN172" s="25">
        <v>11010</v>
      </c>
      <c r="AO172" s="11">
        <v>1</v>
      </c>
      <c r="AP172" s="12" t="s">
        <v>3158</v>
      </c>
      <c r="AQ172" s="12" t="s">
        <v>5517</v>
      </c>
    </row>
    <row r="173" spans="1:43" x14ac:dyDescent="0.15">
      <c r="A173" s="11">
        <v>2107</v>
      </c>
      <c r="B173" s="26" t="s">
        <v>3834</v>
      </c>
      <c r="C173" s="11">
        <v>2</v>
      </c>
      <c r="D173" s="11">
        <v>0</v>
      </c>
      <c r="E173" s="11">
        <v>5</v>
      </c>
      <c r="F173" s="11">
        <v>10000</v>
      </c>
      <c r="G173" s="11">
        <v>2</v>
      </c>
      <c r="H173" s="11">
        <v>71</v>
      </c>
      <c r="I173" s="11">
        <v>65535</v>
      </c>
      <c r="J173" s="11">
        <v>0</v>
      </c>
      <c r="K173" s="11">
        <v>2</v>
      </c>
      <c r="L173" s="11">
        <v>0</v>
      </c>
      <c r="M173" s="56">
        <v>0</v>
      </c>
      <c r="N173" s="56">
        <v>1</v>
      </c>
      <c r="O173" s="11">
        <v>0</v>
      </c>
      <c r="P173" s="11">
        <v>100</v>
      </c>
      <c r="Q173" s="11">
        <v>100</v>
      </c>
      <c r="R173" s="11">
        <v>1</v>
      </c>
      <c r="S173" s="11">
        <v>1</v>
      </c>
      <c r="T173" s="11">
        <v>1</v>
      </c>
      <c r="U173" s="11">
        <v>1</v>
      </c>
      <c r="V173" s="11">
        <v>0</v>
      </c>
      <c r="W173" s="11">
        <v>0</v>
      </c>
      <c r="X173" s="11">
        <v>0</v>
      </c>
      <c r="Y173" s="11">
        <v>0</v>
      </c>
      <c r="Z173" s="16" t="s">
        <v>170</v>
      </c>
      <c r="AA173" s="16">
        <v>5008</v>
      </c>
      <c r="AB173" s="16" t="s">
        <v>4</v>
      </c>
      <c r="AC173" s="16">
        <v>0</v>
      </c>
      <c r="AD173" s="11">
        <v>3</v>
      </c>
      <c r="AE173" s="11">
        <v>75</v>
      </c>
      <c r="AF173" s="56">
        <v>1</v>
      </c>
      <c r="AG173" s="11">
        <v>75</v>
      </c>
      <c r="AH173" s="11">
        <v>0</v>
      </c>
      <c r="AI173" s="25" t="s">
        <v>8</v>
      </c>
      <c r="AJ173" s="25" t="s">
        <v>8</v>
      </c>
      <c r="AK173" s="11" t="s">
        <v>117</v>
      </c>
      <c r="AL173" s="9" t="s">
        <v>11</v>
      </c>
      <c r="AM173" s="11">
        <v>10007</v>
      </c>
      <c r="AN173" s="25">
        <v>11010</v>
      </c>
      <c r="AO173" s="11">
        <v>1</v>
      </c>
      <c r="AP173" s="12" t="s">
        <v>3158</v>
      </c>
      <c r="AQ173" s="12" t="s">
        <v>7424</v>
      </c>
    </row>
    <row r="174" spans="1:43" ht="16.5" x14ac:dyDescent="0.35">
      <c r="A174" s="11">
        <v>2108</v>
      </c>
      <c r="B174" s="58" t="s">
        <v>7176</v>
      </c>
      <c r="C174" s="11">
        <v>2</v>
      </c>
      <c r="D174" s="11">
        <v>0</v>
      </c>
      <c r="E174" s="11">
        <v>5</v>
      </c>
      <c r="F174" s="11">
        <v>10000</v>
      </c>
      <c r="G174" s="11">
        <v>2</v>
      </c>
      <c r="H174" s="11">
        <v>1</v>
      </c>
      <c r="I174" s="11">
        <v>65535</v>
      </c>
      <c r="J174" s="11">
        <v>0</v>
      </c>
      <c r="K174" s="11">
        <v>2</v>
      </c>
      <c r="L174" s="11">
        <v>0</v>
      </c>
      <c r="M174" s="56">
        <v>0</v>
      </c>
      <c r="N174" s="56">
        <v>1</v>
      </c>
      <c r="O174" s="11">
        <v>0</v>
      </c>
      <c r="P174" s="11">
        <v>100</v>
      </c>
      <c r="Q174" s="11">
        <v>100</v>
      </c>
      <c r="R174" s="11">
        <v>1</v>
      </c>
      <c r="S174" s="11">
        <v>1</v>
      </c>
      <c r="T174" s="11">
        <v>1</v>
      </c>
      <c r="U174" s="11">
        <v>1</v>
      </c>
      <c r="V174" s="11">
        <v>0</v>
      </c>
      <c r="W174" s="11">
        <v>0</v>
      </c>
      <c r="X174" s="11">
        <v>0</v>
      </c>
      <c r="Y174" s="11">
        <v>0</v>
      </c>
      <c r="Z174" s="16" t="s">
        <v>170</v>
      </c>
      <c r="AA174" s="16">
        <v>5009</v>
      </c>
      <c r="AB174" s="16" t="s">
        <v>4</v>
      </c>
      <c r="AC174" s="16">
        <v>0</v>
      </c>
      <c r="AD174" s="11">
        <v>3</v>
      </c>
      <c r="AE174" s="11">
        <v>90</v>
      </c>
      <c r="AF174" s="56">
        <v>1</v>
      </c>
      <c r="AG174" s="11">
        <v>100</v>
      </c>
      <c r="AH174" s="11">
        <v>0</v>
      </c>
      <c r="AI174" s="25" t="s">
        <v>8</v>
      </c>
      <c r="AJ174" s="25" t="s">
        <v>8</v>
      </c>
      <c r="AK174" s="11" t="s">
        <v>7167</v>
      </c>
      <c r="AL174" s="9" t="s">
        <v>11</v>
      </c>
      <c r="AM174" s="11">
        <v>10007</v>
      </c>
      <c r="AN174" s="25">
        <v>11010</v>
      </c>
      <c r="AO174" s="11">
        <v>1</v>
      </c>
      <c r="AP174" s="12" t="s">
        <v>3158</v>
      </c>
      <c r="AQ174" s="12" t="s">
        <v>7425</v>
      </c>
    </row>
    <row r="175" spans="1:43" ht="16.5" x14ac:dyDescent="0.35">
      <c r="A175" s="11">
        <v>2109</v>
      </c>
      <c r="B175" s="58" t="s">
        <v>7177</v>
      </c>
      <c r="C175" s="11">
        <v>2</v>
      </c>
      <c r="D175" s="11">
        <v>0</v>
      </c>
      <c r="E175" s="11">
        <v>5</v>
      </c>
      <c r="F175" s="11">
        <v>10000</v>
      </c>
      <c r="G175" s="11">
        <v>2</v>
      </c>
      <c r="H175" s="11">
        <v>1</v>
      </c>
      <c r="I175" s="11">
        <v>65535</v>
      </c>
      <c r="J175" s="11">
        <v>0</v>
      </c>
      <c r="K175" s="11">
        <v>2</v>
      </c>
      <c r="L175" s="11">
        <v>0</v>
      </c>
      <c r="M175" s="56">
        <v>0</v>
      </c>
      <c r="N175" s="56">
        <v>1</v>
      </c>
      <c r="O175" s="11">
        <v>0</v>
      </c>
      <c r="P175" s="11">
        <v>100</v>
      </c>
      <c r="Q175" s="11">
        <v>100</v>
      </c>
      <c r="R175" s="11">
        <v>1</v>
      </c>
      <c r="S175" s="11">
        <v>1</v>
      </c>
      <c r="T175" s="11">
        <v>1</v>
      </c>
      <c r="U175" s="11">
        <v>1</v>
      </c>
      <c r="V175" s="11">
        <v>0</v>
      </c>
      <c r="W175" s="11">
        <v>0</v>
      </c>
      <c r="X175" s="11">
        <v>0</v>
      </c>
      <c r="Y175" s="11">
        <v>0</v>
      </c>
      <c r="Z175" s="16" t="s">
        <v>170</v>
      </c>
      <c r="AA175" s="16">
        <v>5010</v>
      </c>
      <c r="AB175" s="16" t="s">
        <v>4</v>
      </c>
      <c r="AC175" s="16">
        <v>0</v>
      </c>
      <c r="AD175" s="11">
        <v>3</v>
      </c>
      <c r="AE175" s="11">
        <v>105</v>
      </c>
      <c r="AF175" s="56">
        <v>1</v>
      </c>
      <c r="AG175" s="11">
        <v>125</v>
      </c>
      <c r="AH175" s="11">
        <v>0</v>
      </c>
      <c r="AI175" s="25" t="s">
        <v>8</v>
      </c>
      <c r="AJ175" s="25" t="s">
        <v>8</v>
      </c>
      <c r="AK175" s="11" t="s">
        <v>7168</v>
      </c>
      <c r="AL175" s="9" t="s">
        <v>11</v>
      </c>
      <c r="AM175" s="11">
        <v>10007</v>
      </c>
      <c r="AN175" s="25">
        <v>11010</v>
      </c>
      <c r="AO175" s="11">
        <v>1</v>
      </c>
      <c r="AP175" s="12" t="s">
        <v>3158</v>
      </c>
      <c r="AQ175" s="12" t="s">
        <v>7426</v>
      </c>
    </row>
    <row r="176" spans="1:43" x14ac:dyDescent="0.15">
      <c r="A176" s="11">
        <v>2110</v>
      </c>
      <c r="B176" s="3" t="s">
        <v>7414</v>
      </c>
      <c r="C176" s="11">
        <v>2</v>
      </c>
      <c r="D176" s="11">
        <v>0</v>
      </c>
      <c r="E176" s="11">
        <v>5</v>
      </c>
      <c r="F176" s="11">
        <v>10000</v>
      </c>
      <c r="G176" s="11">
        <v>2</v>
      </c>
      <c r="H176" s="11">
        <v>101</v>
      </c>
      <c r="I176" s="11">
        <v>65535</v>
      </c>
      <c r="J176" s="11">
        <v>0</v>
      </c>
      <c r="K176" s="11">
        <v>2</v>
      </c>
      <c r="L176" s="11">
        <v>0</v>
      </c>
      <c r="M176" s="56">
        <v>0</v>
      </c>
      <c r="N176" s="56">
        <v>1</v>
      </c>
      <c r="O176" s="11">
        <v>0</v>
      </c>
      <c r="P176" s="11">
        <v>100</v>
      </c>
      <c r="Q176" s="11">
        <v>100</v>
      </c>
      <c r="R176" s="11">
        <v>1</v>
      </c>
      <c r="S176" s="11">
        <v>1</v>
      </c>
      <c r="T176" s="11">
        <v>1</v>
      </c>
      <c r="U176" s="11">
        <v>1</v>
      </c>
      <c r="V176" s="11">
        <v>0</v>
      </c>
      <c r="W176" s="11">
        <v>0</v>
      </c>
      <c r="X176" s="11">
        <v>0</v>
      </c>
      <c r="Y176" s="11">
        <v>0</v>
      </c>
      <c r="Z176" s="16" t="s">
        <v>170</v>
      </c>
      <c r="AA176" s="16">
        <v>5011</v>
      </c>
      <c r="AB176" s="16" t="s">
        <v>4</v>
      </c>
      <c r="AC176" s="16">
        <v>0</v>
      </c>
      <c r="AD176" s="11">
        <v>3</v>
      </c>
      <c r="AE176" s="11">
        <v>120</v>
      </c>
      <c r="AF176" s="56">
        <v>1</v>
      </c>
      <c r="AG176" s="11">
        <v>150</v>
      </c>
      <c r="AH176" s="11">
        <v>0</v>
      </c>
      <c r="AI176" s="25" t="s">
        <v>8</v>
      </c>
      <c r="AJ176" s="25" t="s">
        <v>8</v>
      </c>
      <c r="AK176" s="11" t="s">
        <v>7416</v>
      </c>
      <c r="AL176" s="9" t="s">
        <v>11</v>
      </c>
      <c r="AM176" s="11">
        <v>10007</v>
      </c>
      <c r="AN176" s="25">
        <v>11010</v>
      </c>
      <c r="AO176" s="11">
        <v>1</v>
      </c>
      <c r="AP176" s="12" t="s">
        <v>3158</v>
      </c>
      <c r="AQ176" s="12" t="s">
        <v>7427</v>
      </c>
    </row>
    <row r="177" spans="1:43" x14ac:dyDescent="0.15">
      <c r="A177" s="11">
        <v>2111</v>
      </c>
      <c r="B177" s="3" t="s">
        <v>7415</v>
      </c>
      <c r="C177" s="11">
        <v>2</v>
      </c>
      <c r="D177" s="11">
        <v>0</v>
      </c>
      <c r="E177" s="11">
        <v>5</v>
      </c>
      <c r="F177" s="11">
        <v>10000</v>
      </c>
      <c r="G177" s="11">
        <v>2</v>
      </c>
      <c r="H177" s="11">
        <v>111</v>
      </c>
      <c r="I177" s="11">
        <v>65535</v>
      </c>
      <c r="J177" s="11">
        <v>0</v>
      </c>
      <c r="K177" s="11">
        <v>2</v>
      </c>
      <c r="L177" s="11">
        <v>0</v>
      </c>
      <c r="M177" s="56">
        <v>0</v>
      </c>
      <c r="N177" s="56">
        <v>1</v>
      </c>
      <c r="O177" s="11">
        <v>0</v>
      </c>
      <c r="P177" s="11">
        <v>100</v>
      </c>
      <c r="Q177" s="11">
        <v>100</v>
      </c>
      <c r="R177" s="11">
        <v>1</v>
      </c>
      <c r="S177" s="11">
        <v>1</v>
      </c>
      <c r="T177" s="11">
        <v>1</v>
      </c>
      <c r="U177" s="11">
        <v>1</v>
      </c>
      <c r="V177" s="11">
        <v>0</v>
      </c>
      <c r="W177" s="11">
        <v>0</v>
      </c>
      <c r="X177" s="11">
        <v>0</v>
      </c>
      <c r="Y177" s="11">
        <v>0</v>
      </c>
      <c r="Z177" s="16" t="s">
        <v>170</v>
      </c>
      <c r="AA177" s="16">
        <v>5012</v>
      </c>
      <c r="AB177" s="16" t="s">
        <v>4</v>
      </c>
      <c r="AC177" s="16">
        <v>0</v>
      </c>
      <c r="AD177" s="11">
        <v>3</v>
      </c>
      <c r="AE177" s="11">
        <v>140</v>
      </c>
      <c r="AF177" s="56">
        <v>1</v>
      </c>
      <c r="AG177" s="11">
        <v>175</v>
      </c>
      <c r="AH177" s="11">
        <v>0</v>
      </c>
      <c r="AI177" s="25" t="s">
        <v>8</v>
      </c>
      <c r="AJ177" s="25" t="s">
        <v>8</v>
      </c>
      <c r="AK177" s="11" t="s">
        <v>7417</v>
      </c>
      <c r="AL177" s="9" t="s">
        <v>11</v>
      </c>
      <c r="AM177" s="11">
        <v>10007</v>
      </c>
      <c r="AN177" s="25">
        <v>11010</v>
      </c>
      <c r="AO177" s="11">
        <v>1</v>
      </c>
      <c r="AP177" s="12" t="s">
        <v>3158</v>
      </c>
      <c r="AQ177" s="12" t="s">
        <v>7428</v>
      </c>
    </row>
    <row r="178" spans="1:43" x14ac:dyDescent="0.15">
      <c r="A178" s="11">
        <v>2112</v>
      </c>
      <c r="B178" s="3" t="s">
        <v>927</v>
      </c>
      <c r="C178" s="11">
        <v>2</v>
      </c>
      <c r="D178" s="11">
        <v>0</v>
      </c>
      <c r="E178" s="11">
        <v>5</v>
      </c>
      <c r="F178" s="11">
        <v>10000</v>
      </c>
      <c r="G178" s="11">
        <v>2</v>
      </c>
      <c r="H178" s="11">
        <v>121</v>
      </c>
      <c r="I178" s="11">
        <v>65535</v>
      </c>
      <c r="J178" s="11">
        <v>0</v>
      </c>
      <c r="K178" s="11">
        <v>2</v>
      </c>
      <c r="L178" s="11">
        <v>0</v>
      </c>
      <c r="M178" s="56">
        <v>0</v>
      </c>
      <c r="N178" s="56">
        <v>1</v>
      </c>
      <c r="O178" s="11">
        <v>0</v>
      </c>
      <c r="P178" s="11">
        <v>100</v>
      </c>
      <c r="Q178" s="11">
        <v>100</v>
      </c>
      <c r="R178" s="11">
        <v>1</v>
      </c>
      <c r="S178" s="11">
        <v>1</v>
      </c>
      <c r="T178" s="11">
        <v>1</v>
      </c>
      <c r="U178" s="11">
        <v>1</v>
      </c>
      <c r="V178" s="11">
        <v>0</v>
      </c>
      <c r="W178" s="11">
        <v>0</v>
      </c>
      <c r="X178" s="11">
        <v>0</v>
      </c>
      <c r="Y178" s="11">
        <v>0</v>
      </c>
      <c r="Z178" s="16" t="s">
        <v>170</v>
      </c>
      <c r="AA178" s="16">
        <v>5013</v>
      </c>
      <c r="AB178" s="16" t="s">
        <v>4</v>
      </c>
      <c r="AC178" s="16">
        <v>0</v>
      </c>
      <c r="AD178" s="11">
        <v>3</v>
      </c>
      <c r="AE178" s="11">
        <v>160</v>
      </c>
      <c r="AF178" s="56">
        <v>1</v>
      </c>
      <c r="AG178" s="11">
        <v>200</v>
      </c>
      <c r="AH178" s="11">
        <v>0</v>
      </c>
      <c r="AI178" s="25" t="s">
        <v>8</v>
      </c>
      <c r="AJ178" s="25" t="s">
        <v>8</v>
      </c>
      <c r="AK178" s="11" t="s">
        <v>117</v>
      </c>
      <c r="AL178" s="9" t="s">
        <v>11</v>
      </c>
      <c r="AM178" s="11">
        <v>10007</v>
      </c>
      <c r="AN178" s="25">
        <v>11010</v>
      </c>
      <c r="AO178" s="11">
        <v>1</v>
      </c>
      <c r="AP178" s="12" t="s">
        <v>3158</v>
      </c>
      <c r="AQ178" s="12" t="s">
        <v>5517</v>
      </c>
    </row>
    <row r="179" spans="1:43" x14ac:dyDescent="0.15">
      <c r="A179" s="11">
        <v>2113</v>
      </c>
      <c r="B179" s="3" t="s">
        <v>927</v>
      </c>
      <c r="C179" s="11">
        <v>2</v>
      </c>
      <c r="D179" s="11">
        <v>0</v>
      </c>
      <c r="E179" s="11">
        <v>5</v>
      </c>
      <c r="F179" s="11">
        <v>10000</v>
      </c>
      <c r="G179" s="11">
        <v>2</v>
      </c>
      <c r="H179" s="11">
        <v>131</v>
      </c>
      <c r="I179" s="11">
        <v>65535</v>
      </c>
      <c r="J179" s="11">
        <v>0</v>
      </c>
      <c r="K179" s="11">
        <v>2</v>
      </c>
      <c r="L179" s="11">
        <v>0</v>
      </c>
      <c r="M179" s="56">
        <v>0</v>
      </c>
      <c r="N179" s="56">
        <v>1</v>
      </c>
      <c r="O179" s="11">
        <v>0</v>
      </c>
      <c r="P179" s="11">
        <v>100</v>
      </c>
      <c r="Q179" s="11">
        <v>100</v>
      </c>
      <c r="R179" s="11">
        <v>1</v>
      </c>
      <c r="S179" s="11">
        <v>1</v>
      </c>
      <c r="T179" s="11">
        <v>1</v>
      </c>
      <c r="U179" s="11">
        <v>1</v>
      </c>
      <c r="V179" s="11">
        <v>0</v>
      </c>
      <c r="W179" s="11">
        <v>0</v>
      </c>
      <c r="X179" s="11">
        <v>0</v>
      </c>
      <c r="Y179" s="11">
        <v>0</v>
      </c>
      <c r="Z179" s="16" t="s">
        <v>170</v>
      </c>
      <c r="AA179" s="16">
        <v>5014</v>
      </c>
      <c r="AB179" s="16" t="s">
        <v>4</v>
      </c>
      <c r="AC179" s="16">
        <v>0</v>
      </c>
      <c r="AD179" s="11">
        <v>3</v>
      </c>
      <c r="AE179" s="11">
        <v>180</v>
      </c>
      <c r="AF179" s="56">
        <v>1</v>
      </c>
      <c r="AG179" s="11">
        <v>225</v>
      </c>
      <c r="AH179" s="11">
        <v>0</v>
      </c>
      <c r="AI179" s="25" t="s">
        <v>8</v>
      </c>
      <c r="AJ179" s="25" t="s">
        <v>8</v>
      </c>
      <c r="AK179" s="11" t="s">
        <v>117</v>
      </c>
      <c r="AL179" s="9" t="s">
        <v>11</v>
      </c>
      <c r="AM179" s="11">
        <v>10007</v>
      </c>
      <c r="AN179" s="25">
        <v>11010</v>
      </c>
      <c r="AO179" s="11">
        <v>1</v>
      </c>
      <c r="AP179" s="12" t="s">
        <v>3158</v>
      </c>
      <c r="AQ179" s="12" t="s">
        <v>5517</v>
      </c>
    </row>
    <row r="180" spans="1:43" x14ac:dyDescent="0.15">
      <c r="A180" s="11">
        <v>2114</v>
      </c>
      <c r="B180" s="3" t="s">
        <v>927</v>
      </c>
      <c r="C180" s="11">
        <v>2</v>
      </c>
      <c r="D180" s="11">
        <v>0</v>
      </c>
      <c r="E180" s="11">
        <v>5</v>
      </c>
      <c r="F180" s="11">
        <v>10000</v>
      </c>
      <c r="G180" s="11">
        <v>2</v>
      </c>
      <c r="H180" s="11">
        <v>141</v>
      </c>
      <c r="I180" s="11">
        <v>65535</v>
      </c>
      <c r="J180" s="11">
        <v>0</v>
      </c>
      <c r="K180" s="11">
        <v>2</v>
      </c>
      <c r="L180" s="11">
        <v>0</v>
      </c>
      <c r="M180" s="56">
        <v>0</v>
      </c>
      <c r="N180" s="56">
        <v>1</v>
      </c>
      <c r="O180" s="11">
        <v>0</v>
      </c>
      <c r="P180" s="11">
        <v>100</v>
      </c>
      <c r="Q180" s="11">
        <v>100</v>
      </c>
      <c r="R180" s="11">
        <v>1</v>
      </c>
      <c r="S180" s="11">
        <v>1</v>
      </c>
      <c r="T180" s="11">
        <v>1</v>
      </c>
      <c r="U180" s="11">
        <v>1</v>
      </c>
      <c r="V180" s="11">
        <v>0</v>
      </c>
      <c r="W180" s="11">
        <v>0</v>
      </c>
      <c r="X180" s="11">
        <v>0</v>
      </c>
      <c r="Y180" s="11">
        <v>0</v>
      </c>
      <c r="Z180" s="16" t="s">
        <v>170</v>
      </c>
      <c r="AA180" s="16">
        <v>0</v>
      </c>
      <c r="AB180" s="16" t="s">
        <v>4</v>
      </c>
      <c r="AC180" s="16">
        <v>0</v>
      </c>
      <c r="AD180" s="11">
        <v>3</v>
      </c>
      <c r="AE180" s="11">
        <v>200</v>
      </c>
      <c r="AF180" s="56">
        <v>1</v>
      </c>
      <c r="AG180" s="11">
        <v>250</v>
      </c>
      <c r="AH180" s="11">
        <v>0</v>
      </c>
      <c r="AI180" s="25" t="s">
        <v>8</v>
      </c>
      <c r="AJ180" s="25" t="s">
        <v>8</v>
      </c>
      <c r="AK180" s="11" t="s">
        <v>117</v>
      </c>
      <c r="AL180" s="9" t="s">
        <v>11</v>
      </c>
      <c r="AM180" s="11">
        <v>10007</v>
      </c>
      <c r="AN180" s="25">
        <v>11010</v>
      </c>
      <c r="AO180" s="11">
        <v>1</v>
      </c>
      <c r="AP180" s="12" t="s">
        <v>3158</v>
      </c>
      <c r="AQ180" s="12" t="s">
        <v>5517</v>
      </c>
    </row>
    <row r="181" spans="1:43" x14ac:dyDescent="0.15">
      <c r="A181" s="11">
        <v>2800</v>
      </c>
      <c r="B181" s="14" t="s">
        <v>279</v>
      </c>
      <c r="C181" s="11">
        <v>2</v>
      </c>
      <c r="D181" s="11">
        <v>0</v>
      </c>
      <c r="E181" s="11">
        <v>5</v>
      </c>
      <c r="F181" s="11">
        <v>10000</v>
      </c>
      <c r="G181" s="11">
        <v>2</v>
      </c>
      <c r="H181" s="11">
        <v>1</v>
      </c>
      <c r="I181" s="11">
        <v>65535</v>
      </c>
      <c r="J181" s="11">
        <v>0</v>
      </c>
      <c r="K181" s="11">
        <v>2</v>
      </c>
      <c r="L181" s="11">
        <v>0</v>
      </c>
      <c r="M181" s="56">
        <v>0</v>
      </c>
      <c r="N181" s="56">
        <v>1</v>
      </c>
      <c r="O181" s="11">
        <v>0</v>
      </c>
      <c r="P181" s="11">
        <v>100</v>
      </c>
      <c r="Q181" s="11">
        <v>100</v>
      </c>
      <c r="R181" s="11">
        <v>1</v>
      </c>
      <c r="S181" s="11">
        <v>1</v>
      </c>
      <c r="T181" s="11">
        <v>1</v>
      </c>
      <c r="U181" s="11">
        <v>1</v>
      </c>
      <c r="V181" s="11">
        <v>0</v>
      </c>
      <c r="W181" s="11">
        <v>0</v>
      </c>
      <c r="X181" s="11">
        <v>0</v>
      </c>
      <c r="Y181" s="11">
        <v>0</v>
      </c>
      <c r="Z181" s="16" t="s">
        <v>170</v>
      </c>
      <c r="AA181" s="16">
        <v>0</v>
      </c>
      <c r="AB181" s="16" t="s">
        <v>4</v>
      </c>
      <c r="AC181" s="16">
        <v>0</v>
      </c>
      <c r="AD181" s="11">
        <v>3</v>
      </c>
      <c r="AE181" s="11">
        <v>0</v>
      </c>
      <c r="AF181" s="56">
        <v>1</v>
      </c>
      <c r="AG181" s="11">
        <v>0</v>
      </c>
      <c r="AH181" s="11">
        <v>0</v>
      </c>
      <c r="AI181" s="25" t="s">
        <v>326</v>
      </c>
      <c r="AJ181" s="25" t="s">
        <v>326</v>
      </c>
      <c r="AK181" s="11" t="s">
        <v>115</v>
      </c>
      <c r="AL181" s="9" t="s">
        <v>11</v>
      </c>
      <c r="AM181" s="11">
        <v>10007</v>
      </c>
      <c r="AN181" s="25">
        <v>11010</v>
      </c>
      <c r="AO181" s="11">
        <v>1</v>
      </c>
      <c r="AP181" s="12" t="s">
        <v>3158</v>
      </c>
    </row>
    <row r="182" spans="1:43" x14ac:dyDescent="0.15">
      <c r="A182" s="11">
        <v>2801</v>
      </c>
      <c r="B182" s="14" t="s">
        <v>280</v>
      </c>
      <c r="C182" s="11">
        <v>2</v>
      </c>
      <c r="D182" s="11">
        <v>0</v>
      </c>
      <c r="E182" s="11">
        <v>5</v>
      </c>
      <c r="F182" s="11">
        <v>10000</v>
      </c>
      <c r="G182" s="11">
        <v>2</v>
      </c>
      <c r="H182" s="11">
        <v>1</v>
      </c>
      <c r="I182" s="11">
        <v>65535</v>
      </c>
      <c r="J182" s="11">
        <v>0</v>
      </c>
      <c r="K182" s="11">
        <v>2</v>
      </c>
      <c r="L182" s="11">
        <v>0</v>
      </c>
      <c r="M182" s="56">
        <v>0</v>
      </c>
      <c r="N182" s="56">
        <v>1</v>
      </c>
      <c r="O182" s="11">
        <v>0</v>
      </c>
      <c r="P182" s="11">
        <v>100</v>
      </c>
      <c r="Q182" s="11">
        <v>100</v>
      </c>
      <c r="R182" s="11">
        <v>1</v>
      </c>
      <c r="S182" s="11">
        <v>1</v>
      </c>
      <c r="T182" s="11">
        <v>1</v>
      </c>
      <c r="U182" s="11">
        <v>1</v>
      </c>
      <c r="V182" s="11">
        <v>0</v>
      </c>
      <c r="W182" s="11">
        <v>0</v>
      </c>
      <c r="X182" s="11">
        <v>0</v>
      </c>
      <c r="Y182" s="11">
        <v>0</v>
      </c>
      <c r="Z182" s="16" t="s">
        <v>170</v>
      </c>
      <c r="AA182" s="16">
        <v>0</v>
      </c>
      <c r="AB182" s="16" t="s">
        <v>4</v>
      </c>
      <c r="AC182" s="16">
        <v>0</v>
      </c>
      <c r="AD182" s="11">
        <v>3</v>
      </c>
      <c r="AE182" s="11">
        <v>0</v>
      </c>
      <c r="AF182" s="56">
        <v>1</v>
      </c>
      <c r="AG182" s="11">
        <v>0</v>
      </c>
      <c r="AH182" s="11">
        <v>0</v>
      </c>
      <c r="AI182" s="25" t="s">
        <v>326</v>
      </c>
      <c r="AJ182" s="25" t="s">
        <v>326</v>
      </c>
      <c r="AK182" s="11" t="s">
        <v>116</v>
      </c>
      <c r="AL182" s="9" t="s">
        <v>11</v>
      </c>
      <c r="AM182" s="11">
        <v>10007</v>
      </c>
      <c r="AN182" s="25">
        <v>11010</v>
      </c>
      <c r="AO182" s="11">
        <v>1</v>
      </c>
      <c r="AP182" s="12" t="s">
        <v>3158</v>
      </c>
    </row>
    <row r="183" spans="1:43" x14ac:dyDescent="0.15">
      <c r="A183" s="11">
        <v>2802</v>
      </c>
      <c r="B183" s="14" t="s">
        <v>281</v>
      </c>
      <c r="C183" s="11">
        <v>2</v>
      </c>
      <c r="D183" s="11">
        <v>0</v>
      </c>
      <c r="E183" s="11">
        <v>5</v>
      </c>
      <c r="F183" s="11">
        <v>10000</v>
      </c>
      <c r="G183" s="11">
        <v>2</v>
      </c>
      <c r="H183" s="11">
        <v>1</v>
      </c>
      <c r="I183" s="11">
        <v>65535</v>
      </c>
      <c r="J183" s="11">
        <v>0</v>
      </c>
      <c r="K183" s="11">
        <v>2</v>
      </c>
      <c r="L183" s="11">
        <v>0</v>
      </c>
      <c r="M183" s="56">
        <v>0</v>
      </c>
      <c r="N183" s="56">
        <v>1</v>
      </c>
      <c r="O183" s="11">
        <v>0</v>
      </c>
      <c r="P183" s="11">
        <v>100</v>
      </c>
      <c r="Q183" s="11">
        <v>100</v>
      </c>
      <c r="R183" s="11">
        <v>1</v>
      </c>
      <c r="S183" s="11">
        <v>1</v>
      </c>
      <c r="T183" s="11">
        <v>1</v>
      </c>
      <c r="U183" s="11">
        <v>1</v>
      </c>
      <c r="V183" s="11">
        <v>0</v>
      </c>
      <c r="W183" s="11">
        <v>0</v>
      </c>
      <c r="X183" s="11">
        <v>0</v>
      </c>
      <c r="Y183" s="11">
        <v>0</v>
      </c>
      <c r="Z183" s="16" t="s">
        <v>170</v>
      </c>
      <c r="AA183" s="16">
        <v>0</v>
      </c>
      <c r="AB183" s="16" t="s">
        <v>197</v>
      </c>
      <c r="AC183" s="16">
        <v>0</v>
      </c>
      <c r="AD183" s="11">
        <v>3</v>
      </c>
      <c r="AE183" s="11">
        <v>0</v>
      </c>
      <c r="AF183" s="56">
        <v>1</v>
      </c>
      <c r="AG183" s="11">
        <v>0</v>
      </c>
      <c r="AH183" s="11">
        <v>0</v>
      </c>
      <c r="AI183" s="25" t="s">
        <v>801</v>
      </c>
      <c r="AJ183" s="25" t="s">
        <v>801</v>
      </c>
      <c r="AK183" s="11" t="s">
        <v>117</v>
      </c>
      <c r="AL183" s="9" t="s">
        <v>11</v>
      </c>
      <c r="AM183" s="11">
        <v>10007</v>
      </c>
      <c r="AN183" s="25">
        <v>11010</v>
      </c>
      <c r="AO183" s="11">
        <v>1</v>
      </c>
      <c r="AP183" s="12" t="s">
        <v>3158</v>
      </c>
    </row>
    <row r="184" spans="1:43" x14ac:dyDescent="0.15">
      <c r="A184" s="11">
        <v>2803</v>
      </c>
      <c r="B184" s="27" t="s">
        <v>2229</v>
      </c>
      <c r="C184" s="11">
        <v>2</v>
      </c>
      <c r="D184" s="11">
        <v>0</v>
      </c>
      <c r="E184" s="11">
        <v>5</v>
      </c>
      <c r="F184" s="11">
        <v>10000</v>
      </c>
      <c r="G184" s="11">
        <v>2</v>
      </c>
      <c r="H184" s="11">
        <v>1</v>
      </c>
      <c r="I184" s="11">
        <v>65535</v>
      </c>
      <c r="J184" s="11">
        <v>0</v>
      </c>
      <c r="K184" s="11">
        <v>2</v>
      </c>
      <c r="L184" s="11">
        <v>0</v>
      </c>
      <c r="M184" s="56">
        <v>0</v>
      </c>
      <c r="N184" s="56">
        <v>1</v>
      </c>
      <c r="O184" s="11">
        <v>0</v>
      </c>
      <c r="P184" s="11">
        <v>259200</v>
      </c>
      <c r="Q184" s="11">
        <v>3600</v>
      </c>
      <c r="R184" s="11">
        <v>4</v>
      </c>
      <c r="S184" s="11">
        <v>0</v>
      </c>
      <c r="T184" s="11">
        <v>0</v>
      </c>
      <c r="U184" s="11">
        <v>1</v>
      </c>
      <c r="V184" s="11">
        <v>0</v>
      </c>
      <c r="W184" s="11">
        <v>0</v>
      </c>
      <c r="X184" s="11">
        <v>0</v>
      </c>
      <c r="Y184" s="11">
        <v>0</v>
      </c>
      <c r="Z184" s="16" t="s">
        <v>170</v>
      </c>
      <c r="AA184" s="16">
        <v>0</v>
      </c>
      <c r="AB184" s="16" t="s">
        <v>4</v>
      </c>
      <c r="AC184" s="16">
        <v>0</v>
      </c>
      <c r="AD184" s="11">
        <v>3</v>
      </c>
      <c r="AE184" s="11">
        <v>0</v>
      </c>
      <c r="AF184" s="56">
        <v>1</v>
      </c>
      <c r="AG184" s="11">
        <v>0</v>
      </c>
      <c r="AH184" s="11">
        <v>0</v>
      </c>
      <c r="AI184" s="25" t="s">
        <v>803</v>
      </c>
      <c r="AJ184" s="25" t="s">
        <v>803</v>
      </c>
      <c r="AK184" s="11" t="s">
        <v>2239</v>
      </c>
      <c r="AL184" s="9" t="s">
        <v>11</v>
      </c>
      <c r="AM184" s="11">
        <v>10007</v>
      </c>
      <c r="AN184" s="25">
        <v>11010</v>
      </c>
      <c r="AO184" s="11">
        <v>1</v>
      </c>
      <c r="AP184" s="12" t="s">
        <v>3159</v>
      </c>
      <c r="AQ184" s="12" t="s">
        <v>5518</v>
      </c>
    </row>
    <row r="185" spans="1:43" x14ac:dyDescent="0.15">
      <c r="A185" s="11">
        <v>2804</v>
      </c>
      <c r="B185" s="27" t="s">
        <v>2368</v>
      </c>
      <c r="C185" s="11">
        <v>2</v>
      </c>
      <c r="D185" s="11">
        <v>0</v>
      </c>
      <c r="E185" s="11">
        <v>5</v>
      </c>
      <c r="F185" s="11">
        <v>10000</v>
      </c>
      <c r="G185" s="11">
        <v>2</v>
      </c>
      <c r="H185" s="11">
        <v>1</v>
      </c>
      <c r="I185" s="11">
        <v>65535</v>
      </c>
      <c r="J185" s="11">
        <v>0</v>
      </c>
      <c r="K185" s="11">
        <v>2</v>
      </c>
      <c r="L185" s="11">
        <v>0</v>
      </c>
      <c r="M185" s="56">
        <v>0</v>
      </c>
      <c r="N185" s="56">
        <v>1</v>
      </c>
      <c r="O185" s="11">
        <v>0</v>
      </c>
      <c r="P185" s="11">
        <v>259200</v>
      </c>
      <c r="Q185" s="11">
        <v>3600</v>
      </c>
      <c r="R185" s="11">
        <v>4</v>
      </c>
      <c r="S185" s="11">
        <v>0</v>
      </c>
      <c r="T185" s="11">
        <v>0</v>
      </c>
      <c r="U185" s="11">
        <v>1</v>
      </c>
      <c r="V185" s="11">
        <v>0</v>
      </c>
      <c r="W185" s="11">
        <v>0</v>
      </c>
      <c r="X185" s="11">
        <v>0</v>
      </c>
      <c r="Y185" s="11">
        <v>0</v>
      </c>
      <c r="Z185" s="16" t="s">
        <v>170</v>
      </c>
      <c r="AA185" s="16">
        <v>0</v>
      </c>
      <c r="AB185" s="16" t="s">
        <v>4</v>
      </c>
      <c r="AC185" s="16">
        <v>0</v>
      </c>
      <c r="AD185" s="11">
        <v>3</v>
      </c>
      <c r="AE185" s="11">
        <v>0</v>
      </c>
      <c r="AF185" s="56">
        <v>1</v>
      </c>
      <c r="AG185" s="11">
        <v>0</v>
      </c>
      <c r="AH185" s="11">
        <v>0</v>
      </c>
      <c r="AI185" s="25" t="s">
        <v>803</v>
      </c>
      <c r="AJ185" s="25" t="s">
        <v>803</v>
      </c>
      <c r="AK185" s="11" t="s">
        <v>2377</v>
      </c>
      <c r="AL185" s="9" t="s">
        <v>11</v>
      </c>
      <c r="AM185" s="11">
        <v>10007</v>
      </c>
      <c r="AN185" s="25">
        <v>11010</v>
      </c>
      <c r="AO185" s="11">
        <v>1</v>
      </c>
      <c r="AP185" s="12" t="s">
        <v>3159</v>
      </c>
      <c r="AQ185" s="12" t="s">
        <v>5518</v>
      </c>
    </row>
    <row r="186" spans="1:43" x14ac:dyDescent="0.15">
      <c r="A186" s="11">
        <v>3000</v>
      </c>
      <c r="B186" s="26" t="s">
        <v>4629</v>
      </c>
      <c r="C186" s="11">
        <v>3</v>
      </c>
      <c r="D186" s="11">
        <v>0</v>
      </c>
      <c r="E186" s="11">
        <v>6</v>
      </c>
      <c r="F186" s="11">
        <v>10000</v>
      </c>
      <c r="G186" s="11">
        <v>2</v>
      </c>
      <c r="H186" s="11">
        <v>1</v>
      </c>
      <c r="I186" s="11">
        <v>65535</v>
      </c>
      <c r="J186" s="11">
        <v>0</v>
      </c>
      <c r="K186" s="11">
        <v>3</v>
      </c>
      <c r="L186" s="11">
        <v>0</v>
      </c>
      <c r="M186" s="56">
        <v>0</v>
      </c>
      <c r="N186" s="56">
        <v>1</v>
      </c>
      <c r="O186" s="11">
        <v>0</v>
      </c>
      <c r="P186" s="11">
        <v>100</v>
      </c>
      <c r="Q186" s="11">
        <v>100</v>
      </c>
      <c r="R186" s="11">
        <v>1</v>
      </c>
      <c r="S186" s="11">
        <v>1</v>
      </c>
      <c r="T186" s="11">
        <v>1</v>
      </c>
      <c r="U186" s="11">
        <v>1</v>
      </c>
      <c r="V186" s="11">
        <v>0</v>
      </c>
      <c r="W186" s="11">
        <v>0</v>
      </c>
      <c r="X186" s="11">
        <v>0</v>
      </c>
      <c r="Y186" s="11">
        <v>0</v>
      </c>
      <c r="Z186" s="16" t="s">
        <v>170</v>
      </c>
      <c r="AA186" s="16">
        <v>3001</v>
      </c>
      <c r="AB186" s="16" t="s">
        <v>4</v>
      </c>
      <c r="AC186" s="16">
        <v>0</v>
      </c>
      <c r="AD186" s="11">
        <v>3</v>
      </c>
      <c r="AE186" s="11">
        <v>10</v>
      </c>
      <c r="AF186" s="56">
        <v>1</v>
      </c>
      <c r="AG186" s="11">
        <v>10</v>
      </c>
      <c r="AH186" s="11">
        <v>0</v>
      </c>
      <c r="AI186" s="25" t="s">
        <v>803</v>
      </c>
      <c r="AJ186" s="25" t="s">
        <v>803</v>
      </c>
      <c r="AK186" s="11" t="s">
        <v>3162</v>
      </c>
      <c r="AL186" s="9" t="s">
        <v>11</v>
      </c>
      <c r="AM186" s="11">
        <v>10007</v>
      </c>
      <c r="AN186" s="25">
        <v>11010</v>
      </c>
      <c r="AO186" s="11">
        <v>1</v>
      </c>
      <c r="AP186" s="12" t="s">
        <v>3154</v>
      </c>
    </row>
    <row r="187" spans="1:43" x14ac:dyDescent="0.15">
      <c r="A187" s="11">
        <v>3001</v>
      </c>
      <c r="B187" s="26" t="s">
        <v>4630</v>
      </c>
      <c r="C187" s="11">
        <v>3</v>
      </c>
      <c r="D187" s="11">
        <v>0</v>
      </c>
      <c r="E187" s="11">
        <v>6</v>
      </c>
      <c r="F187" s="11">
        <v>10000</v>
      </c>
      <c r="G187" s="11">
        <v>2</v>
      </c>
      <c r="H187" s="11">
        <v>31</v>
      </c>
      <c r="I187" s="11">
        <v>65535</v>
      </c>
      <c r="J187" s="11">
        <v>0</v>
      </c>
      <c r="K187" s="11">
        <v>3</v>
      </c>
      <c r="L187" s="11">
        <v>0</v>
      </c>
      <c r="M187" s="56">
        <v>0</v>
      </c>
      <c r="N187" s="56">
        <v>1</v>
      </c>
      <c r="O187" s="11">
        <v>0</v>
      </c>
      <c r="P187" s="11">
        <v>100</v>
      </c>
      <c r="Q187" s="11">
        <v>100</v>
      </c>
      <c r="R187" s="11">
        <v>1</v>
      </c>
      <c r="S187" s="11">
        <v>1</v>
      </c>
      <c r="T187" s="11">
        <v>1</v>
      </c>
      <c r="U187" s="11">
        <v>1</v>
      </c>
      <c r="V187" s="11">
        <v>0</v>
      </c>
      <c r="W187" s="11">
        <v>0</v>
      </c>
      <c r="X187" s="11">
        <v>0</v>
      </c>
      <c r="Y187" s="11">
        <v>0</v>
      </c>
      <c r="Z187" s="16" t="s">
        <v>170</v>
      </c>
      <c r="AA187" s="16">
        <v>3002</v>
      </c>
      <c r="AB187" s="16" t="s">
        <v>4</v>
      </c>
      <c r="AC187" s="16">
        <v>0</v>
      </c>
      <c r="AD187" s="11">
        <v>3</v>
      </c>
      <c r="AE187" s="11">
        <v>15</v>
      </c>
      <c r="AF187" s="56">
        <v>1</v>
      </c>
      <c r="AG187" s="11">
        <v>13</v>
      </c>
      <c r="AH187" s="11">
        <v>0</v>
      </c>
      <c r="AI187" s="25" t="s">
        <v>803</v>
      </c>
      <c r="AJ187" s="25" t="s">
        <v>803</v>
      </c>
      <c r="AK187" s="11" t="s">
        <v>3163</v>
      </c>
      <c r="AL187" s="9" t="s">
        <v>11</v>
      </c>
      <c r="AM187" s="11">
        <v>10007</v>
      </c>
      <c r="AN187" s="25">
        <v>11010</v>
      </c>
      <c r="AO187" s="11">
        <v>1</v>
      </c>
      <c r="AP187" s="12" t="s">
        <v>3154</v>
      </c>
    </row>
    <row r="188" spans="1:43" x14ac:dyDescent="0.15">
      <c r="A188" s="11">
        <v>3002</v>
      </c>
      <c r="B188" s="26" t="s">
        <v>4631</v>
      </c>
      <c r="C188" s="11">
        <v>3</v>
      </c>
      <c r="D188" s="11">
        <v>0</v>
      </c>
      <c r="E188" s="11">
        <v>6</v>
      </c>
      <c r="F188" s="11">
        <v>10000</v>
      </c>
      <c r="G188" s="11">
        <v>2</v>
      </c>
      <c r="H188" s="11">
        <v>61</v>
      </c>
      <c r="I188" s="11">
        <v>65535</v>
      </c>
      <c r="J188" s="11">
        <v>0</v>
      </c>
      <c r="K188" s="11">
        <v>3</v>
      </c>
      <c r="L188" s="11">
        <v>0</v>
      </c>
      <c r="M188" s="56">
        <v>0</v>
      </c>
      <c r="N188" s="56">
        <v>1</v>
      </c>
      <c r="O188" s="11">
        <v>0</v>
      </c>
      <c r="P188" s="11">
        <v>100</v>
      </c>
      <c r="Q188" s="11">
        <v>100</v>
      </c>
      <c r="R188" s="11">
        <v>1</v>
      </c>
      <c r="S188" s="11">
        <v>1</v>
      </c>
      <c r="T188" s="11">
        <v>1</v>
      </c>
      <c r="U188" s="11">
        <v>1</v>
      </c>
      <c r="V188" s="11">
        <v>0</v>
      </c>
      <c r="W188" s="11">
        <v>0</v>
      </c>
      <c r="X188" s="11">
        <v>0</v>
      </c>
      <c r="Y188" s="11">
        <v>0</v>
      </c>
      <c r="Z188" s="16" t="s">
        <v>170</v>
      </c>
      <c r="AA188" s="16">
        <v>3003</v>
      </c>
      <c r="AB188" s="16" t="s">
        <v>4</v>
      </c>
      <c r="AC188" s="16">
        <v>0</v>
      </c>
      <c r="AD188" s="11">
        <v>3</v>
      </c>
      <c r="AE188" s="11">
        <v>20</v>
      </c>
      <c r="AF188" s="56">
        <v>1</v>
      </c>
      <c r="AG188" s="11">
        <v>15</v>
      </c>
      <c r="AH188" s="11">
        <v>0</v>
      </c>
      <c r="AI188" s="25" t="s">
        <v>803</v>
      </c>
      <c r="AJ188" s="25" t="s">
        <v>803</v>
      </c>
      <c r="AK188" s="11" t="s">
        <v>3164</v>
      </c>
      <c r="AL188" s="9" t="s">
        <v>11</v>
      </c>
      <c r="AM188" s="11">
        <v>10007</v>
      </c>
      <c r="AN188" s="25">
        <v>11010</v>
      </c>
      <c r="AO188" s="11">
        <v>1</v>
      </c>
      <c r="AP188" s="12" t="s">
        <v>3154</v>
      </c>
    </row>
    <row r="189" spans="1:43" x14ac:dyDescent="0.15">
      <c r="A189" s="11">
        <v>3003</v>
      </c>
      <c r="B189" s="26" t="s">
        <v>7075</v>
      </c>
      <c r="C189" s="11">
        <v>3</v>
      </c>
      <c r="D189" s="11">
        <v>0</v>
      </c>
      <c r="E189" s="11">
        <v>6</v>
      </c>
      <c r="F189" s="11">
        <v>10000</v>
      </c>
      <c r="G189" s="11">
        <v>2</v>
      </c>
      <c r="H189" s="11">
        <v>91</v>
      </c>
      <c r="I189" s="11">
        <v>65535</v>
      </c>
      <c r="J189" s="11">
        <v>0</v>
      </c>
      <c r="K189" s="11">
        <v>3</v>
      </c>
      <c r="L189" s="11">
        <v>0</v>
      </c>
      <c r="M189" s="56">
        <v>0</v>
      </c>
      <c r="N189" s="56">
        <v>1</v>
      </c>
      <c r="O189" s="11">
        <v>0</v>
      </c>
      <c r="P189" s="11">
        <v>100</v>
      </c>
      <c r="Q189" s="11">
        <v>100</v>
      </c>
      <c r="R189" s="11">
        <v>1</v>
      </c>
      <c r="S189" s="11">
        <v>1</v>
      </c>
      <c r="T189" s="11">
        <v>1</v>
      </c>
      <c r="U189" s="11">
        <v>1</v>
      </c>
      <c r="V189" s="11">
        <v>0</v>
      </c>
      <c r="W189" s="11">
        <v>0</v>
      </c>
      <c r="X189" s="11">
        <v>0</v>
      </c>
      <c r="Y189" s="11">
        <v>0</v>
      </c>
      <c r="Z189" s="16" t="s">
        <v>170</v>
      </c>
      <c r="AA189" s="16">
        <v>3004</v>
      </c>
      <c r="AB189" s="16" t="s">
        <v>4</v>
      </c>
      <c r="AC189" s="16">
        <v>0</v>
      </c>
      <c r="AD189" s="11">
        <v>3</v>
      </c>
      <c r="AE189" s="11">
        <v>25</v>
      </c>
      <c r="AF189" s="56">
        <v>1</v>
      </c>
      <c r="AG189" s="11">
        <v>20</v>
      </c>
      <c r="AH189" s="11">
        <v>0</v>
      </c>
      <c r="AI189" s="25" t="s">
        <v>803</v>
      </c>
      <c r="AJ189" s="25" t="s">
        <v>803</v>
      </c>
      <c r="AK189" s="11" t="s">
        <v>3232</v>
      </c>
      <c r="AL189" s="9" t="s">
        <v>11</v>
      </c>
      <c r="AM189" s="11">
        <v>10007</v>
      </c>
      <c r="AN189" s="25">
        <v>11010</v>
      </c>
      <c r="AO189" s="11">
        <v>1</v>
      </c>
      <c r="AP189" s="12" t="s">
        <v>3154</v>
      </c>
    </row>
    <row r="190" spans="1:43" x14ac:dyDescent="0.15">
      <c r="A190" s="11">
        <v>3004</v>
      </c>
      <c r="B190" s="26" t="s">
        <v>4632</v>
      </c>
      <c r="C190" s="11">
        <v>3</v>
      </c>
      <c r="D190" s="11">
        <v>0</v>
      </c>
      <c r="E190" s="11">
        <v>6</v>
      </c>
      <c r="F190" s="11">
        <v>10000</v>
      </c>
      <c r="G190" s="11">
        <v>2</v>
      </c>
      <c r="H190" s="11">
        <v>121</v>
      </c>
      <c r="I190" s="11">
        <v>65535</v>
      </c>
      <c r="J190" s="11">
        <v>0</v>
      </c>
      <c r="K190" s="11">
        <v>3</v>
      </c>
      <c r="L190" s="11">
        <v>0</v>
      </c>
      <c r="M190" s="56">
        <v>0</v>
      </c>
      <c r="N190" s="56">
        <v>1</v>
      </c>
      <c r="O190" s="11">
        <v>0</v>
      </c>
      <c r="P190" s="11">
        <v>100</v>
      </c>
      <c r="Q190" s="11">
        <v>100</v>
      </c>
      <c r="R190" s="11">
        <v>1</v>
      </c>
      <c r="S190" s="11">
        <v>1</v>
      </c>
      <c r="T190" s="11">
        <v>1</v>
      </c>
      <c r="U190" s="11">
        <v>1</v>
      </c>
      <c r="V190" s="11">
        <v>0</v>
      </c>
      <c r="W190" s="11">
        <v>0</v>
      </c>
      <c r="X190" s="11">
        <v>0</v>
      </c>
      <c r="Y190" s="11">
        <v>0</v>
      </c>
      <c r="Z190" s="16" t="s">
        <v>170</v>
      </c>
      <c r="AA190" s="16">
        <v>3005</v>
      </c>
      <c r="AB190" s="16" t="s">
        <v>4</v>
      </c>
      <c r="AC190" s="16">
        <v>0</v>
      </c>
      <c r="AD190" s="11">
        <v>3</v>
      </c>
      <c r="AE190" s="11">
        <v>35</v>
      </c>
      <c r="AF190" s="56">
        <v>1</v>
      </c>
      <c r="AG190" s="11">
        <v>25</v>
      </c>
      <c r="AH190" s="11">
        <v>0</v>
      </c>
      <c r="AI190" s="25" t="s">
        <v>803</v>
      </c>
      <c r="AJ190" s="25" t="s">
        <v>803</v>
      </c>
      <c r="AK190" s="11" t="s">
        <v>3233</v>
      </c>
      <c r="AL190" s="9" t="s">
        <v>11</v>
      </c>
      <c r="AM190" s="11">
        <v>10007</v>
      </c>
      <c r="AN190" s="25">
        <v>11010</v>
      </c>
      <c r="AO190" s="11">
        <v>1</v>
      </c>
      <c r="AP190" s="12" t="s">
        <v>3154</v>
      </c>
    </row>
    <row r="191" spans="1:43" x14ac:dyDescent="0.15">
      <c r="A191" s="11">
        <v>3005</v>
      </c>
      <c r="B191" s="19" t="s">
        <v>928</v>
      </c>
      <c r="C191" s="11">
        <v>3</v>
      </c>
      <c r="D191" s="11">
        <v>0</v>
      </c>
      <c r="E191" s="11">
        <v>6</v>
      </c>
      <c r="F191" s="11">
        <v>10000</v>
      </c>
      <c r="G191" s="11">
        <v>2</v>
      </c>
      <c r="H191" s="11">
        <v>51</v>
      </c>
      <c r="I191" s="11">
        <v>65535</v>
      </c>
      <c r="J191" s="11">
        <v>0</v>
      </c>
      <c r="K191" s="11">
        <v>3</v>
      </c>
      <c r="L191" s="11">
        <v>0</v>
      </c>
      <c r="M191" s="56">
        <v>0</v>
      </c>
      <c r="N191" s="56">
        <v>1</v>
      </c>
      <c r="O191" s="11">
        <v>0</v>
      </c>
      <c r="P191" s="11">
        <v>100</v>
      </c>
      <c r="Q191" s="11">
        <v>100</v>
      </c>
      <c r="R191" s="11">
        <v>1</v>
      </c>
      <c r="S191" s="11">
        <v>1</v>
      </c>
      <c r="T191" s="11">
        <v>1</v>
      </c>
      <c r="U191" s="11">
        <v>1</v>
      </c>
      <c r="V191" s="11">
        <v>0</v>
      </c>
      <c r="W191" s="11">
        <v>0</v>
      </c>
      <c r="X191" s="11">
        <v>0</v>
      </c>
      <c r="Y191" s="11">
        <v>0</v>
      </c>
      <c r="Z191" s="16" t="s">
        <v>170</v>
      </c>
      <c r="AA191" s="16">
        <v>3006</v>
      </c>
      <c r="AB191" s="16" t="s">
        <v>4</v>
      </c>
      <c r="AC191" s="16">
        <v>0</v>
      </c>
      <c r="AD191" s="11">
        <v>3</v>
      </c>
      <c r="AE191" s="11">
        <v>45</v>
      </c>
      <c r="AF191" s="56">
        <v>1</v>
      </c>
      <c r="AG191" s="11">
        <v>37</v>
      </c>
      <c r="AH191" s="11">
        <v>0</v>
      </c>
      <c r="AI191" s="25" t="s">
        <v>803</v>
      </c>
      <c r="AJ191" s="25" t="s">
        <v>803</v>
      </c>
      <c r="AK191" s="11" t="s">
        <v>3234</v>
      </c>
      <c r="AL191" s="9" t="s">
        <v>11</v>
      </c>
      <c r="AM191" s="11">
        <v>10007</v>
      </c>
      <c r="AN191" s="25">
        <v>11010</v>
      </c>
      <c r="AO191" s="11">
        <v>1</v>
      </c>
      <c r="AP191" s="12" t="s">
        <v>3153</v>
      </c>
    </row>
    <row r="192" spans="1:43" x14ac:dyDescent="0.15">
      <c r="A192" s="11">
        <v>3006</v>
      </c>
      <c r="B192" s="19" t="s">
        <v>929</v>
      </c>
      <c r="C192" s="11">
        <v>3</v>
      </c>
      <c r="D192" s="11">
        <v>0</v>
      </c>
      <c r="E192" s="11">
        <v>6</v>
      </c>
      <c r="F192" s="11">
        <v>10000</v>
      </c>
      <c r="G192" s="11">
        <v>2</v>
      </c>
      <c r="H192" s="11">
        <v>61</v>
      </c>
      <c r="I192" s="11">
        <v>65535</v>
      </c>
      <c r="J192" s="11">
        <v>0</v>
      </c>
      <c r="K192" s="11">
        <v>3</v>
      </c>
      <c r="L192" s="11">
        <v>0</v>
      </c>
      <c r="M192" s="56">
        <v>0</v>
      </c>
      <c r="N192" s="56">
        <v>1</v>
      </c>
      <c r="O192" s="11">
        <v>0</v>
      </c>
      <c r="P192" s="11">
        <v>100</v>
      </c>
      <c r="Q192" s="11">
        <v>100</v>
      </c>
      <c r="R192" s="11">
        <v>1</v>
      </c>
      <c r="S192" s="11">
        <v>1</v>
      </c>
      <c r="T192" s="11">
        <v>1</v>
      </c>
      <c r="U192" s="11">
        <v>1</v>
      </c>
      <c r="V192" s="11">
        <v>0</v>
      </c>
      <c r="W192" s="11">
        <v>0</v>
      </c>
      <c r="X192" s="11">
        <v>0</v>
      </c>
      <c r="Y192" s="11">
        <v>0</v>
      </c>
      <c r="Z192" s="16" t="s">
        <v>170</v>
      </c>
      <c r="AA192" s="16">
        <v>3007</v>
      </c>
      <c r="AB192" s="16" t="s">
        <v>4</v>
      </c>
      <c r="AC192" s="16">
        <v>0</v>
      </c>
      <c r="AD192" s="11">
        <v>3</v>
      </c>
      <c r="AE192" s="11">
        <v>60</v>
      </c>
      <c r="AF192" s="56">
        <v>1</v>
      </c>
      <c r="AG192" s="11">
        <v>50</v>
      </c>
      <c r="AH192" s="11">
        <v>0</v>
      </c>
      <c r="AI192" s="25" t="s">
        <v>803</v>
      </c>
      <c r="AJ192" s="25" t="s">
        <v>803</v>
      </c>
      <c r="AK192" s="11" t="s">
        <v>4309</v>
      </c>
      <c r="AL192" s="9" t="s">
        <v>11</v>
      </c>
      <c r="AM192" s="11">
        <v>10007</v>
      </c>
      <c r="AN192" s="25">
        <v>11010</v>
      </c>
      <c r="AO192" s="11">
        <v>1</v>
      </c>
      <c r="AP192" s="12" t="s">
        <v>3153</v>
      </c>
    </row>
    <row r="193" spans="1:43" x14ac:dyDescent="0.15">
      <c r="A193" s="11">
        <v>3007</v>
      </c>
      <c r="B193" s="14" t="s">
        <v>1414</v>
      </c>
      <c r="C193" s="11">
        <v>3</v>
      </c>
      <c r="D193" s="11">
        <v>0</v>
      </c>
      <c r="E193" s="11">
        <v>6</v>
      </c>
      <c r="F193" s="11">
        <v>10000</v>
      </c>
      <c r="G193" s="11">
        <v>2</v>
      </c>
      <c r="H193" s="11">
        <v>71</v>
      </c>
      <c r="I193" s="11">
        <v>65535</v>
      </c>
      <c r="J193" s="11">
        <v>0</v>
      </c>
      <c r="K193" s="11">
        <v>3</v>
      </c>
      <c r="L193" s="11">
        <v>0</v>
      </c>
      <c r="M193" s="56">
        <v>0</v>
      </c>
      <c r="N193" s="56">
        <v>1</v>
      </c>
      <c r="O193" s="11">
        <v>0</v>
      </c>
      <c r="P193" s="11">
        <v>100</v>
      </c>
      <c r="Q193" s="11">
        <v>100</v>
      </c>
      <c r="R193" s="11">
        <v>1</v>
      </c>
      <c r="S193" s="11">
        <v>1</v>
      </c>
      <c r="T193" s="11">
        <v>1</v>
      </c>
      <c r="U193" s="11">
        <v>1</v>
      </c>
      <c r="V193" s="11">
        <v>0</v>
      </c>
      <c r="W193" s="11">
        <v>0</v>
      </c>
      <c r="X193" s="11">
        <v>0</v>
      </c>
      <c r="Y193" s="11">
        <v>0</v>
      </c>
      <c r="Z193" s="16" t="s">
        <v>170</v>
      </c>
      <c r="AA193" s="16">
        <v>3008</v>
      </c>
      <c r="AB193" s="16" t="s">
        <v>4</v>
      </c>
      <c r="AC193" s="16">
        <v>0</v>
      </c>
      <c r="AD193" s="11">
        <v>3</v>
      </c>
      <c r="AE193" s="11">
        <v>75</v>
      </c>
      <c r="AF193" s="56">
        <v>1</v>
      </c>
      <c r="AG193" s="11">
        <v>75</v>
      </c>
      <c r="AH193" s="11">
        <v>0</v>
      </c>
      <c r="AI193" s="25" t="s">
        <v>803</v>
      </c>
      <c r="AJ193" s="25" t="s">
        <v>803</v>
      </c>
      <c r="AK193" s="11" t="s">
        <v>903</v>
      </c>
      <c r="AL193" s="9" t="s">
        <v>11</v>
      </c>
      <c r="AM193" s="11">
        <v>10007</v>
      </c>
      <c r="AN193" s="25">
        <v>11010</v>
      </c>
      <c r="AO193" s="11">
        <v>1</v>
      </c>
      <c r="AP193" s="12" t="s">
        <v>3153</v>
      </c>
    </row>
    <row r="194" spans="1:43" x14ac:dyDescent="0.15">
      <c r="A194" s="11">
        <v>3008</v>
      </c>
      <c r="B194" s="14" t="s">
        <v>1415</v>
      </c>
      <c r="C194" s="11">
        <v>3</v>
      </c>
      <c r="D194" s="11">
        <v>0</v>
      </c>
      <c r="E194" s="11">
        <v>6</v>
      </c>
      <c r="F194" s="11">
        <v>10000</v>
      </c>
      <c r="G194" s="11">
        <v>2</v>
      </c>
      <c r="H194" s="11">
        <v>81</v>
      </c>
      <c r="I194" s="11">
        <v>65535</v>
      </c>
      <c r="J194" s="11">
        <v>0</v>
      </c>
      <c r="K194" s="11">
        <v>3</v>
      </c>
      <c r="L194" s="11">
        <v>0</v>
      </c>
      <c r="M194" s="56">
        <v>0</v>
      </c>
      <c r="N194" s="56">
        <v>1</v>
      </c>
      <c r="O194" s="11">
        <v>0</v>
      </c>
      <c r="P194" s="11">
        <v>100</v>
      </c>
      <c r="Q194" s="11">
        <v>100</v>
      </c>
      <c r="R194" s="11">
        <v>1</v>
      </c>
      <c r="S194" s="11">
        <v>1</v>
      </c>
      <c r="T194" s="11">
        <v>1</v>
      </c>
      <c r="U194" s="11">
        <v>1</v>
      </c>
      <c r="V194" s="11">
        <v>0</v>
      </c>
      <c r="W194" s="11">
        <v>0</v>
      </c>
      <c r="X194" s="11">
        <v>0</v>
      </c>
      <c r="Y194" s="11">
        <v>0</v>
      </c>
      <c r="Z194" s="16" t="s">
        <v>170</v>
      </c>
      <c r="AA194" s="16">
        <v>3009</v>
      </c>
      <c r="AB194" s="16" t="s">
        <v>4</v>
      </c>
      <c r="AC194" s="16">
        <v>0</v>
      </c>
      <c r="AD194" s="11">
        <v>3</v>
      </c>
      <c r="AE194" s="11">
        <v>90</v>
      </c>
      <c r="AF194" s="56">
        <v>1</v>
      </c>
      <c r="AG194" s="11">
        <v>100</v>
      </c>
      <c r="AH194" s="11">
        <v>0</v>
      </c>
      <c r="AI194" s="25" t="s">
        <v>803</v>
      </c>
      <c r="AJ194" s="25" t="s">
        <v>803</v>
      </c>
      <c r="AK194" s="11" t="s">
        <v>904</v>
      </c>
      <c r="AL194" s="9" t="s">
        <v>11</v>
      </c>
      <c r="AM194" s="11">
        <v>10007</v>
      </c>
      <c r="AN194" s="25">
        <v>11010</v>
      </c>
      <c r="AO194" s="11">
        <v>1</v>
      </c>
      <c r="AP194" s="12" t="s">
        <v>3153</v>
      </c>
    </row>
    <row r="195" spans="1:43" x14ac:dyDescent="0.15">
      <c r="A195" s="11">
        <v>3009</v>
      </c>
      <c r="B195" s="14" t="s">
        <v>1416</v>
      </c>
      <c r="C195" s="11">
        <v>3</v>
      </c>
      <c r="D195" s="11">
        <v>0</v>
      </c>
      <c r="E195" s="11">
        <v>6</v>
      </c>
      <c r="F195" s="11">
        <v>10000</v>
      </c>
      <c r="G195" s="11">
        <v>2</v>
      </c>
      <c r="H195" s="11">
        <v>91</v>
      </c>
      <c r="I195" s="11">
        <v>65535</v>
      </c>
      <c r="J195" s="11">
        <v>0</v>
      </c>
      <c r="K195" s="11">
        <v>3</v>
      </c>
      <c r="L195" s="11">
        <v>0</v>
      </c>
      <c r="M195" s="56">
        <v>0</v>
      </c>
      <c r="N195" s="56">
        <v>1</v>
      </c>
      <c r="O195" s="11">
        <v>0</v>
      </c>
      <c r="P195" s="11">
        <v>100</v>
      </c>
      <c r="Q195" s="11">
        <v>100</v>
      </c>
      <c r="R195" s="11">
        <v>1</v>
      </c>
      <c r="S195" s="11">
        <v>1</v>
      </c>
      <c r="T195" s="11">
        <v>1</v>
      </c>
      <c r="U195" s="11">
        <v>1</v>
      </c>
      <c r="V195" s="11">
        <v>0</v>
      </c>
      <c r="W195" s="11">
        <v>0</v>
      </c>
      <c r="X195" s="11">
        <v>0</v>
      </c>
      <c r="Y195" s="11">
        <v>0</v>
      </c>
      <c r="Z195" s="16" t="s">
        <v>170</v>
      </c>
      <c r="AA195" s="16">
        <v>3010</v>
      </c>
      <c r="AB195" s="16" t="s">
        <v>4</v>
      </c>
      <c r="AC195" s="16">
        <v>0</v>
      </c>
      <c r="AD195" s="11">
        <v>3</v>
      </c>
      <c r="AE195" s="11">
        <v>105</v>
      </c>
      <c r="AF195" s="56">
        <v>1</v>
      </c>
      <c r="AG195" s="11">
        <v>125</v>
      </c>
      <c r="AH195" s="11">
        <v>0</v>
      </c>
      <c r="AI195" s="25" t="s">
        <v>803</v>
      </c>
      <c r="AJ195" s="25" t="s">
        <v>803</v>
      </c>
      <c r="AK195" s="11" t="s">
        <v>905</v>
      </c>
      <c r="AL195" s="9" t="s">
        <v>11</v>
      </c>
      <c r="AM195" s="11">
        <v>10007</v>
      </c>
      <c r="AN195" s="25">
        <v>11010</v>
      </c>
      <c r="AO195" s="11">
        <v>1</v>
      </c>
      <c r="AP195" s="12" t="s">
        <v>3153</v>
      </c>
    </row>
    <row r="196" spans="1:43" x14ac:dyDescent="0.15">
      <c r="A196" s="11">
        <v>3010</v>
      </c>
      <c r="B196" s="14" t="s">
        <v>2821</v>
      </c>
      <c r="C196" s="11">
        <v>3</v>
      </c>
      <c r="D196" s="11">
        <v>0</v>
      </c>
      <c r="E196" s="11">
        <v>6</v>
      </c>
      <c r="F196" s="11">
        <v>10000</v>
      </c>
      <c r="G196" s="11">
        <v>2</v>
      </c>
      <c r="H196" s="11">
        <v>101</v>
      </c>
      <c r="I196" s="11">
        <v>65535</v>
      </c>
      <c r="J196" s="11">
        <v>0</v>
      </c>
      <c r="K196" s="11">
        <v>3</v>
      </c>
      <c r="L196" s="11">
        <v>0</v>
      </c>
      <c r="M196" s="56">
        <v>0</v>
      </c>
      <c r="N196" s="56">
        <v>1</v>
      </c>
      <c r="O196" s="11">
        <v>0</v>
      </c>
      <c r="P196" s="11">
        <v>100</v>
      </c>
      <c r="Q196" s="11">
        <v>100</v>
      </c>
      <c r="R196" s="11">
        <v>1</v>
      </c>
      <c r="S196" s="11">
        <v>1</v>
      </c>
      <c r="T196" s="11">
        <v>1</v>
      </c>
      <c r="U196" s="11">
        <v>1</v>
      </c>
      <c r="V196" s="11">
        <v>0</v>
      </c>
      <c r="W196" s="11">
        <v>0</v>
      </c>
      <c r="X196" s="11">
        <v>0</v>
      </c>
      <c r="Y196" s="11">
        <v>0</v>
      </c>
      <c r="Z196" s="16" t="s">
        <v>170</v>
      </c>
      <c r="AA196" s="16">
        <v>3011</v>
      </c>
      <c r="AB196" s="16" t="s">
        <v>4</v>
      </c>
      <c r="AC196" s="16">
        <v>0</v>
      </c>
      <c r="AD196" s="11">
        <v>3</v>
      </c>
      <c r="AE196" s="11">
        <v>120</v>
      </c>
      <c r="AF196" s="56">
        <v>1</v>
      </c>
      <c r="AG196" s="11">
        <v>150</v>
      </c>
      <c r="AH196" s="11">
        <v>0</v>
      </c>
      <c r="AI196" s="25" t="s">
        <v>803</v>
      </c>
      <c r="AJ196" s="25" t="s">
        <v>803</v>
      </c>
      <c r="AK196" s="11" t="s">
        <v>2815</v>
      </c>
      <c r="AL196" s="9" t="s">
        <v>11</v>
      </c>
      <c r="AM196" s="11">
        <v>10007</v>
      </c>
      <c r="AN196" s="25">
        <v>11010</v>
      </c>
      <c r="AO196" s="11">
        <v>1</v>
      </c>
      <c r="AP196" s="12" t="s">
        <v>3153</v>
      </c>
    </row>
    <row r="197" spans="1:43" x14ac:dyDescent="0.15">
      <c r="A197" s="11">
        <v>3011</v>
      </c>
      <c r="B197" s="14" t="s">
        <v>2751</v>
      </c>
      <c r="C197" s="11">
        <v>3</v>
      </c>
      <c r="D197" s="11">
        <v>0</v>
      </c>
      <c r="E197" s="11">
        <v>6</v>
      </c>
      <c r="F197" s="11">
        <v>10000</v>
      </c>
      <c r="G197" s="11">
        <v>2</v>
      </c>
      <c r="H197" s="11">
        <v>111</v>
      </c>
      <c r="I197" s="11">
        <v>65535</v>
      </c>
      <c r="J197" s="11">
        <v>0</v>
      </c>
      <c r="K197" s="11">
        <v>3</v>
      </c>
      <c r="L197" s="11">
        <v>0</v>
      </c>
      <c r="M197" s="56">
        <v>0</v>
      </c>
      <c r="N197" s="56">
        <v>1</v>
      </c>
      <c r="O197" s="11">
        <v>0</v>
      </c>
      <c r="P197" s="11">
        <v>100</v>
      </c>
      <c r="Q197" s="11">
        <v>100</v>
      </c>
      <c r="R197" s="11">
        <v>1</v>
      </c>
      <c r="S197" s="11">
        <v>1</v>
      </c>
      <c r="T197" s="11">
        <v>1</v>
      </c>
      <c r="U197" s="11">
        <v>1</v>
      </c>
      <c r="V197" s="11">
        <v>0</v>
      </c>
      <c r="W197" s="11">
        <v>0</v>
      </c>
      <c r="X197" s="11">
        <v>0</v>
      </c>
      <c r="Y197" s="11">
        <v>0</v>
      </c>
      <c r="Z197" s="16" t="s">
        <v>170</v>
      </c>
      <c r="AA197" s="16">
        <v>3012</v>
      </c>
      <c r="AB197" s="16" t="s">
        <v>4</v>
      </c>
      <c r="AC197" s="16">
        <v>0</v>
      </c>
      <c r="AD197" s="11">
        <v>3</v>
      </c>
      <c r="AE197" s="11">
        <v>140</v>
      </c>
      <c r="AF197" s="56">
        <v>1</v>
      </c>
      <c r="AG197" s="11">
        <v>175</v>
      </c>
      <c r="AH197" s="11">
        <v>0</v>
      </c>
      <c r="AI197" s="25" t="s">
        <v>8</v>
      </c>
      <c r="AJ197" s="25" t="s">
        <v>8</v>
      </c>
      <c r="AK197" s="11" t="s">
        <v>903</v>
      </c>
      <c r="AL197" s="9" t="s">
        <v>11</v>
      </c>
      <c r="AM197" s="11">
        <v>10007</v>
      </c>
      <c r="AN197" s="25">
        <v>11010</v>
      </c>
      <c r="AO197" s="11">
        <v>1</v>
      </c>
      <c r="AP197" s="12" t="s">
        <v>3153</v>
      </c>
    </row>
    <row r="198" spans="1:43" x14ac:dyDescent="0.15">
      <c r="A198" s="11">
        <v>3012</v>
      </c>
      <c r="B198" s="14" t="s">
        <v>2752</v>
      </c>
      <c r="C198" s="11">
        <v>3</v>
      </c>
      <c r="D198" s="11">
        <v>0</v>
      </c>
      <c r="E198" s="11">
        <v>6</v>
      </c>
      <c r="F198" s="11">
        <v>10000</v>
      </c>
      <c r="G198" s="11">
        <v>2</v>
      </c>
      <c r="H198" s="11">
        <v>121</v>
      </c>
      <c r="I198" s="11">
        <v>65535</v>
      </c>
      <c r="J198" s="11">
        <v>0</v>
      </c>
      <c r="K198" s="11">
        <v>3</v>
      </c>
      <c r="L198" s="11">
        <v>0</v>
      </c>
      <c r="M198" s="56">
        <v>0</v>
      </c>
      <c r="N198" s="56">
        <v>1</v>
      </c>
      <c r="O198" s="11">
        <v>0</v>
      </c>
      <c r="P198" s="11">
        <v>100</v>
      </c>
      <c r="Q198" s="11">
        <v>100</v>
      </c>
      <c r="R198" s="11">
        <v>1</v>
      </c>
      <c r="S198" s="11">
        <v>1</v>
      </c>
      <c r="T198" s="11">
        <v>1</v>
      </c>
      <c r="U198" s="11">
        <v>1</v>
      </c>
      <c r="V198" s="11">
        <v>0</v>
      </c>
      <c r="W198" s="11">
        <v>0</v>
      </c>
      <c r="X198" s="11">
        <v>0</v>
      </c>
      <c r="Y198" s="11">
        <v>0</v>
      </c>
      <c r="Z198" s="16" t="s">
        <v>170</v>
      </c>
      <c r="AA198" s="16">
        <v>3013</v>
      </c>
      <c r="AB198" s="16" t="s">
        <v>4</v>
      </c>
      <c r="AC198" s="16">
        <v>0</v>
      </c>
      <c r="AD198" s="11">
        <v>3</v>
      </c>
      <c r="AE198" s="11">
        <v>160</v>
      </c>
      <c r="AF198" s="56">
        <v>1</v>
      </c>
      <c r="AG198" s="11">
        <v>200</v>
      </c>
      <c r="AH198" s="11">
        <v>0</v>
      </c>
      <c r="AI198" s="25" t="s">
        <v>8</v>
      </c>
      <c r="AJ198" s="25" t="s">
        <v>8</v>
      </c>
      <c r="AK198" s="11" t="s">
        <v>904</v>
      </c>
      <c r="AL198" s="9" t="s">
        <v>11</v>
      </c>
      <c r="AM198" s="11">
        <v>10007</v>
      </c>
      <c r="AN198" s="25">
        <v>11010</v>
      </c>
      <c r="AO198" s="11">
        <v>1</v>
      </c>
      <c r="AP198" s="12" t="s">
        <v>3153</v>
      </c>
    </row>
    <row r="199" spans="1:43" x14ac:dyDescent="0.15">
      <c r="A199" s="11">
        <v>3013</v>
      </c>
      <c r="B199" s="14" t="s">
        <v>2753</v>
      </c>
      <c r="C199" s="11">
        <v>3</v>
      </c>
      <c r="D199" s="11">
        <v>0</v>
      </c>
      <c r="E199" s="11">
        <v>6</v>
      </c>
      <c r="F199" s="11">
        <v>10000</v>
      </c>
      <c r="G199" s="11">
        <v>2</v>
      </c>
      <c r="H199" s="11">
        <v>131</v>
      </c>
      <c r="I199" s="11">
        <v>65535</v>
      </c>
      <c r="J199" s="11">
        <v>0</v>
      </c>
      <c r="K199" s="11">
        <v>3</v>
      </c>
      <c r="L199" s="11">
        <v>0</v>
      </c>
      <c r="M199" s="56">
        <v>0</v>
      </c>
      <c r="N199" s="56">
        <v>1</v>
      </c>
      <c r="O199" s="11">
        <v>0</v>
      </c>
      <c r="P199" s="11">
        <v>100</v>
      </c>
      <c r="Q199" s="11">
        <v>100</v>
      </c>
      <c r="R199" s="11">
        <v>1</v>
      </c>
      <c r="S199" s="11">
        <v>1</v>
      </c>
      <c r="T199" s="11">
        <v>1</v>
      </c>
      <c r="U199" s="11">
        <v>1</v>
      </c>
      <c r="V199" s="11">
        <v>0</v>
      </c>
      <c r="W199" s="11">
        <v>0</v>
      </c>
      <c r="X199" s="11">
        <v>0</v>
      </c>
      <c r="Y199" s="11">
        <v>0</v>
      </c>
      <c r="Z199" s="16" t="s">
        <v>170</v>
      </c>
      <c r="AA199" s="16">
        <v>3014</v>
      </c>
      <c r="AB199" s="16" t="s">
        <v>4</v>
      </c>
      <c r="AC199" s="16">
        <v>0</v>
      </c>
      <c r="AD199" s="11">
        <v>3</v>
      </c>
      <c r="AE199" s="11">
        <v>180</v>
      </c>
      <c r="AF199" s="56">
        <v>1</v>
      </c>
      <c r="AG199" s="11">
        <v>225</v>
      </c>
      <c r="AH199" s="11">
        <v>0</v>
      </c>
      <c r="AI199" s="25" t="s">
        <v>8</v>
      </c>
      <c r="AJ199" s="25" t="s">
        <v>8</v>
      </c>
      <c r="AK199" s="11" t="s">
        <v>905</v>
      </c>
      <c r="AL199" s="9" t="s">
        <v>11</v>
      </c>
      <c r="AM199" s="11">
        <v>10007</v>
      </c>
      <c r="AN199" s="25">
        <v>11010</v>
      </c>
      <c r="AO199" s="11">
        <v>1</v>
      </c>
      <c r="AP199" s="12" t="s">
        <v>3153</v>
      </c>
    </row>
    <row r="200" spans="1:43" x14ac:dyDescent="0.15">
      <c r="A200" s="11">
        <v>3014</v>
      </c>
      <c r="B200" s="14" t="s">
        <v>2754</v>
      </c>
      <c r="C200" s="11">
        <v>3</v>
      </c>
      <c r="D200" s="11">
        <v>0</v>
      </c>
      <c r="E200" s="11">
        <v>6</v>
      </c>
      <c r="F200" s="11">
        <v>10000</v>
      </c>
      <c r="G200" s="11">
        <v>2</v>
      </c>
      <c r="H200" s="11">
        <v>141</v>
      </c>
      <c r="I200" s="11">
        <v>65535</v>
      </c>
      <c r="J200" s="11">
        <v>0</v>
      </c>
      <c r="K200" s="11">
        <v>3</v>
      </c>
      <c r="L200" s="11">
        <v>0</v>
      </c>
      <c r="M200" s="56">
        <v>0</v>
      </c>
      <c r="N200" s="56">
        <v>1</v>
      </c>
      <c r="O200" s="11">
        <v>0</v>
      </c>
      <c r="P200" s="11">
        <v>100</v>
      </c>
      <c r="Q200" s="11">
        <v>100</v>
      </c>
      <c r="R200" s="11">
        <v>1</v>
      </c>
      <c r="S200" s="11">
        <v>1</v>
      </c>
      <c r="T200" s="11">
        <v>1</v>
      </c>
      <c r="U200" s="11">
        <v>1</v>
      </c>
      <c r="V200" s="11">
        <v>0</v>
      </c>
      <c r="W200" s="11">
        <v>0</v>
      </c>
      <c r="X200" s="11">
        <v>0</v>
      </c>
      <c r="Y200" s="11">
        <v>0</v>
      </c>
      <c r="Z200" s="16" t="s">
        <v>170</v>
      </c>
      <c r="AA200" s="16">
        <v>0</v>
      </c>
      <c r="AB200" s="16" t="s">
        <v>4</v>
      </c>
      <c r="AC200" s="16">
        <v>0</v>
      </c>
      <c r="AD200" s="11">
        <v>3</v>
      </c>
      <c r="AE200" s="11">
        <v>200</v>
      </c>
      <c r="AF200" s="56">
        <v>1</v>
      </c>
      <c r="AG200" s="11">
        <v>250</v>
      </c>
      <c r="AH200" s="11">
        <v>0</v>
      </c>
      <c r="AI200" s="25" t="s">
        <v>8</v>
      </c>
      <c r="AJ200" s="25" t="s">
        <v>8</v>
      </c>
      <c r="AK200" s="11" t="s">
        <v>118</v>
      </c>
      <c r="AL200" s="9" t="s">
        <v>11</v>
      </c>
      <c r="AM200" s="11">
        <v>10007</v>
      </c>
      <c r="AN200" s="25">
        <v>11010</v>
      </c>
      <c r="AO200" s="11">
        <v>1</v>
      </c>
      <c r="AP200" s="12" t="s">
        <v>3154</v>
      </c>
    </row>
    <row r="201" spans="1:43" x14ac:dyDescent="0.15">
      <c r="A201" s="11">
        <v>3104</v>
      </c>
      <c r="B201" s="26" t="s">
        <v>3835</v>
      </c>
      <c r="C201" s="11">
        <v>3</v>
      </c>
      <c r="D201" s="11">
        <v>0</v>
      </c>
      <c r="E201" s="11">
        <v>6</v>
      </c>
      <c r="F201" s="11">
        <v>10000</v>
      </c>
      <c r="G201" s="11">
        <v>2</v>
      </c>
      <c r="H201" s="11">
        <v>41</v>
      </c>
      <c r="I201" s="11">
        <v>65535</v>
      </c>
      <c r="J201" s="11">
        <v>0</v>
      </c>
      <c r="K201" s="11">
        <v>3</v>
      </c>
      <c r="L201" s="11">
        <v>0</v>
      </c>
      <c r="M201" s="56">
        <v>0</v>
      </c>
      <c r="N201" s="56">
        <v>1</v>
      </c>
      <c r="O201" s="11">
        <v>0</v>
      </c>
      <c r="P201" s="11">
        <v>100</v>
      </c>
      <c r="Q201" s="11">
        <v>100</v>
      </c>
      <c r="R201" s="11">
        <v>1</v>
      </c>
      <c r="S201" s="11">
        <v>1</v>
      </c>
      <c r="T201" s="11">
        <v>1</v>
      </c>
      <c r="U201" s="11">
        <v>1</v>
      </c>
      <c r="V201" s="11">
        <v>0</v>
      </c>
      <c r="W201" s="11">
        <v>0</v>
      </c>
      <c r="X201" s="11">
        <v>0</v>
      </c>
      <c r="Y201" s="11">
        <v>0</v>
      </c>
      <c r="Z201" s="16" t="s">
        <v>170</v>
      </c>
      <c r="AA201" s="16">
        <v>0</v>
      </c>
      <c r="AB201" s="16" t="s">
        <v>4</v>
      </c>
      <c r="AC201" s="16">
        <v>0</v>
      </c>
      <c r="AD201" s="11">
        <v>3</v>
      </c>
      <c r="AE201" s="11">
        <v>35</v>
      </c>
      <c r="AF201" s="56">
        <v>1</v>
      </c>
      <c r="AG201" s="11">
        <v>25</v>
      </c>
      <c r="AH201" s="11">
        <v>0</v>
      </c>
      <c r="AI201" s="25" t="s">
        <v>8</v>
      </c>
      <c r="AJ201" s="25" t="s">
        <v>8</v>
      </c>
      <c r="AK201" s="11" t="s">
        <v>120</v>
      </c>
      <c r="AL201" s="9" t="s">
        <v>11</v>
      </c>
      <c r="AM201" s="11">
        <v>10007</v>
      </c>
      <c r="AN201" s="25">
        <v>11010</v>
      </c>
      <c r="AO201" s="11">
        <v>1</v>
      </c>
      <c r="AP201" s="12" t="s">
        <v>3155</v>
      </c>
    </row>
    <row r="202" spans="1:43" x14ac:dyDescent="0.15">
      <c r="A202" s="11">
        <v>3105</v>
      </c>
      <c r="B202" s="26" t="s">
        <v>3836</v>
      </c>
      <c r="C202" s="11">
        <v>3</v>
      </c>
      <c r="D202" s="11">
        <v>0</v>
      </c>
      <c r="E202" s="11">
        <v>6</v>
      </c>
      <c r="F202" s="11">
        <v>10000</v>
      </c>
      <c r="G202" s="11">
        <v>2</v>
      </c>
      <c r="H202" s="11">
        <v>51</v>
      </c>
      <c r="I202" s="11">
        <v>65535</v>
      </c>
      <c r="J202" s="11">
        <v>0</v>
      </c>
      <c r="K202" s="11">
        <v>3</v>
      </c>
      <c r="L202" s="11">
        <v>0</v>
      </c>
      <c r="M202" s="56">
        <v>0</v>
      </c>
      <c r="N202" s="56">
        <v>1</v>
      </c>
      <c r="O202" s="11">
        <v>0</v>
      </c>
      <c r="P202" s="11">
        <v>100</v>
      </c>
      <c r="Q202" s="11">
        <v>100</v>
      </c>
      <c r="R202" s="11">
        <v>1</v>
      </c>
      <c r="S202" s="11">
        <v>1</v>
      </c>
      <c r="T202" s="11">
        <v>1</v>
      </c>
      <c r="U202" s="11">
        <v>1</v>
      </c>
      <c r="V202" s="11">
        <v>0</v>
      </c>
      <c r="W202" s="11">
        <v>0</v>
      </c>
      <c r="X202" s="11">
        <v>0</v>
      </c>
      <c r="Y202" s="11">
        <v>0</v>
      </c>
      <c r="Z202" s="16" t="s">
        <v>170</v>
      </c>
      <c r="AA202" s="16">
        <v>6006</v>
      </c>
      <c r="AB202" s="16" t="s">
        <v>4</v>
      </c>
      <c r="AC202" s="16">
        <v>0</v>
      </c>
      <c r="AD202" s="11">
        <v>3</v>
      </c>
      <c r="AE202" s="11">
        <v>45</v>
      </c>
      <c r="AF202" s="56">
        <v>1</v>
      </c>
      <c r="AG202" s="11">
        <v>37</v>
      </c>
      <c r="AH202" s="11">
        <v>0</v>
      </c>
      <c r="AI202" s="25" t="s">
        <v>8</v>
      </c>
      <c r="AJ202" s="25" t="s">
        <v>8</v>
      </c>
      <c r="AK202" s="11" t="s">
        <v>120</v>
      </c>
      <c r="AL202" s="9" t="s">
        <v>11</v>
      </c>
      <c r="AM202" s="11">
        <v>10007</v>
      </c>
      <c r="AN202" s="25">
        <v>11010</v>
      </c>
      <c r="AO202" s="11">
        <v>1</v>
      </c>
      <c r="AP202" s="12" t="s">
        <v>3155</v>
      </c>
    </row>
    <row r="203" spans="1:43" x14ac:dyDescent="0.15">
      <c r="A203" s="11">
        <v>3106</v>
      </c>
      <c r="B203" s="26" t="s">
        <v>3837</v>
      </c>
      <c r="C203" s="11">
        <v>3</v>
      </c>
      <c r="D203" s="11">
        <v>0</v>
      </c>
      <c r="E203" s="11">
        <v>6</v>
      </c>
      <c r="F203" s="11">
        <v>10000</v>
      </c>
      <c r="G203" s="11">
        <v>2</v>
      </c>
      <c r="H203" s="11">
        <v>61</v>
      </c>
      <c r="I203" s="11">
        <v>65535</v>
      </c>
      <c r="J203" s="11">
        <v>0</v>
      </c>
      <c r="K203" s="11">
        <v>3</v>
      </c>
      <c r="L203" s="11">
        <v>0</v>
      </c>
      <c r="M203" s="56">
        <v>0</v>
      </c>
      <c r="N203" s="56">
        <v>1</v>
      </c>
      <c r="O203" s="11">
        <v>0</v>
      </c>
      <c r="P203" s="11">
        <v>100</v>
      </c>
      <c r="Q203" s="11">
        <v>100</v>
      </c>
      <c r="R203" s="11">
        <v>1</v>
      </c>
      <c r="S203" s="11">
        <v>1</v>
      </c>
      <c r="T203" s="11">
        <v>1</v>
      </c>
      <c r="U203" s="11">
        <v>1</v>
      </c>
      <c r="V203" s="11">
        <v>0</v>
      </c>
      <c r="W203" s="11">
        <v>0</v>
      </c>
      <c r="X203" s="11">
        <v>0</v>
      </c>
      <c r="Y203" s="11">
        <v>0</v>
      </c>
      <c r="Z203" s="16" t="s">
        <v>170</v>
      </c>
      <c r="AA203" s="16">
        <v>6007</v>
      </c>
      <c r="AB203" s="16" t="s">
        <v>4</v>
      </c>
      <c r="AC203" s="16">
        <v>0</v>
      </c>
      <c r="AD203" s="11">
        <v>3</v>
      </c>
      <c r="AE203" s="11">
        <v>60</v>
      </c>
      <c r="AF203" s="56">
        <v>1</v>
      </c>
      <c r="AG203" s="11">
        <v>50</v>
      </c>
      <c r="AH203" s="11">
        <v>0</v>
      </c>
      <c r="AI203" s="25" t="s">
        <v>8</v>
      </c>
      <c r="AJ203" s="25" t="s">
        <v>8</v>
      </c>
      <c r="AK203" s="11" t="s">
        <v>120</v>
      </c>
      <c r="AL203" s="9" t="s">
        <v>11</v>
      </c>
      <c r="AM203" s="11">
        <v>10007</v>
      </c>
      <c r="AN203" s="25">
        <v>11010</v>
      </c>
      <c r="AO203" s="11">
        <v>1</v>
      </c>
      <c r="AP203" s="12" t="s">
        <v>3155</v>
      </c>
      <c r="AQ203" s="12" t="s">
        <v>5517</v>
      </c>
    </row>
    <row r="204" spans="1:43" x14ac:dyDescent="0.15">
      <c r="A204" s="11">
        <v>3107</v>
      </c>
      <c r="B204" s="26" t="s">
        <v>3838</v>
      </c>
      <c r="C204" s="11">
        <v>3</v>
      </c>
      <c r="D204" s="11">
        <v>0</v>
      </c>
      <c r="E204" s="11">
        <v>6</v>
      </c>
      <c r="F204" s="11">
        <v>10000</v>
      </c>
      <c r="G204" s="11">
        <v>2</v>
      </c>
      <c r="H204" s="11">
        <v>71</v>
      </c>
      <c r="I204" s="11">
        <v>65535</v>
      </c>
      <c r="J204" s="11">
        <v>0</v>
      </c>
      <c r="K204" s="11">
        <v>3</v>
      </c>
      <c r="L204" s="11">
        <v>0</v>
      </c>
      <c r="M204" s="56">
        <v>0</v>
      </c>
      <c r="N204" s="56">
        <v>1</v>
      </c>
      <c r="O204" s="11">
        <v>0</v>
      </c>
      <c r="P204" s="11">
        <v>100</v>
      </c>
      <c r="Q204" s="11">
        <v>100</v>
      </c>
      <c r="R204" s="11">
        <v>1</v>
      </c>
      <c r="S204" s="11">
        <v>1</v>
      </c>
      <c r="T204" s="11">
        <v>1</v>
      </c>
      <c r="U204" s="11">
        <v>1</v>
      </c>
      <c r="V204" s="11">
        <v>0</v>
      </c>
      <c r="W204" s="11">
        <v>0</v>
      </c>
      <c r="X204" s="11">
        <v>0</v>
      </c>
      <c r="Y204" s="11">
        <v>0</v>
      </c>
      <c r="Z204" s="16" t="s">
        <v>170</v>
      </c>
      <c r="AA204" s="16">
        <v>6008</v>
      </c>
      <c r="AB204" s="16" t="s">
        <v>4</v>
      </c>
      <c r="AC204" s="16">
        <v>0</v>
      </c>
      <c r="AD204" s="11">
        <v>3</v>
      </c>
      <c r="AE204" s="11">
        <v>75</v>
      </c>
      <c r="AF204" s="56">
        <v>1</v>
      </c>
      <c r="AG204" s="11">
        <v>75</v>
      </c>
      <c r="AH204" s="11">
        <v>0</v>
      </c>
      <c r="AI204" s="25" t="s">
        <v>8</v>
      </c>
      <c r="AJ204" s="25" t="s">
        <v>8</v>
      </c>
      <c r="AK204" s="11" t="s">
        <v>121</v>
      </c>
      <c r="AL204" s="9" t="s">
        <v>11</v>
      </c>
      <c r="AM204" s="11">
        <v>10007</v>
      </c>
      <c r="AN204" s="25">
        <v>11010</v>
      </c>
      <c r="AO204" s="11">
        <v>1</v>
      </c>
      <c r="AP204" s="12" t="s">
        <v>3155</v>
      </c>
      <c r="AQ204" s="12" t="s">
        <v>5517</v>
      </c>
    </row>
    <row r="205" spans="1:43" ht="16.5" x14ac:dyDescent="0.35">
      <c r="A205" s="11">
        <v>3108</v>
      </c>
      <c r="B205" s="58" t="s">
        <v>7178</v>
      </c>
      <c r="C205" s="11">
        <v>3</v>
      </c>
      <c r="D205" s="11">
        <v>0</v>
      </c>
      <c r="E205" s="11">
        <v>6</v>
      </c>
      <c r="F205" s="11">
        <v>10000</v>
      </c>
      <c r="G205" s="11">
        <v>2</v>
      </c>
      <c r="H205" s="11">
        <v>1</v>
      </c>
      <c r="I205" s="11">
        <v>65535</v>
      </c>
      <c r="J205" s="11">
        <v>0</v>
      </c>
      <c r="K205" s="11">
        <v>3</v>
      </c>
      <c r="L205" s="11">
        <v>0</v>
      </c>
      <c r="M205" s="56">
        <v>0</v>
      </c>
      <c r="N205" s="56">
        <v>1</v>
      </c>
      <c r="O205" s="11">
        <v>0</v>
      </c>
      <c r="P205" s="11">
        <v>100</v>
      </c>
      <c r="Q205" s="11">
        <v>100</v>
      </c>
      <c r="R205" s="11">
        <v>1</v>
      </c>
      <c r="S205" s="11">
        <v>1</v>
      </c>
      <c r="T205" s="11">
        <v>1</v>
      </c>
      <c r="U205" s="11">
        <v>1</v>
      </c>
      <c r="V205" s="11">
        <v>0</v>
      </c>
      <c r="W205" s="11">
        <v>0</v>
      </c>
      <c r="X205" s="11">
        <v>0</v>
      </c>
      <c r="Y205" s="11">
        <v>0</v>
      </c>
      <c r="Z205" s="16" t="s">
        <v>170</v>
      </c>
      <c r="AA205" s="16">
        <v>6009</v>
      </c>
      <c r="AB205" s="16" t="s">
        <v>4</v>
      </c>
      <c r="AC205" s="16">
        <v>0</v>
      </c>
      <c r="AD205" s="11">
        <v>3</v>
      </c>
      <c r="AE205" s="11">
        <v>90</v>
      </c>
      <c r="AF205" s="56">
        <v>1</v>
      </c>
      <c r="AG205" s="11">
        <v>100</v>
      </c>
      <c r="AH205" s="11">
        <v>0</v>
      </c>
      <c r="AI205" s="25" t="s">
        <v>8</v>
      </c>
      <c r="AJ205" s="25" t="s">
        <v>8</v>
      </c>
      <c r="AK205" s="11" t="s">
        <v>7169</v>
      </c>
      <c r="AL205" s="9" t="s">
        <v>11</v>
      </c>
      <c r="AM205" s="11">
        <v>10007</v>
      </c>
      <c r="AN205" s="25">
        <v>11010</v>
      </c>
      <c r="AO205" s="11">
        <v>1</v>
      </c>
      <c r="AP205" s="12" t="s">
        <v>3155</v>
      </c>
      <c r="AQ205" s="12" t="s">
        <v>7421</v>
      </c>
    </row>
    <row r="206" spans="1:43" ht="16.5" x14ac:dyDescent="0.35">
      <c r="A206" s="11">
        <v>3109</v>
      </c>
      <c r="B206" s="58" t="s">
        <v>7179</v>
      </c>
      <c r="C206" s="11">
        <v>3</v>
      </c>
      <c r="D206" s="11">
        <v>0</v>
      </c>
      <c r="E206" s="11">
        <v>6</v>
      </c>
      <c r="F206" s="11">
        <v>10000</v>
      </c>
      <c r="G206" s="11">
        <v>2</v>
      </c>
      <c r="H206" s="11">
        <v>1</v>
      </c>
      <c r="I206" s="11">
        <v>65535</v>
      </c>
      <c r="J206" s="11">
        <v>0</v>
      </c>
      <c r="K206" s="11">
        <v>3</v>
      </c>
      <c r="L206" s="11">
        <v>0</v>
      </c>
      <c r="M206" s="56">
        <v>0</v>
      </c>
      <c r="N206" s="56">
        <v>1</v>
      </c>
      <c r="O206" s="11">
        <v>0</v>
      </c>
      <c r="P206" s="11">
        <v>100</v>
      </c>
      <c r="Q206" s="11">
        <v>100</v>
      </c>
      <c r="R206" s="11">
        <v>1</v>
      </c>
      <c r="S206" s="11">
        <v>1</v>
      </c>
      <c r="T206" s="11">
        <v>1</v>
      </c>
      <c r="U206" s="11">
        <v>1</v>
      </c>
      <c r="V206" s="11">
        <v>0</v>
      </c>
      <c r="W206" s="11">
        <v>0</v>
      </c>
      <c r="X206" s="11">
        <v>0</v>
      </c>
      <c r="Y206" s="11">
        <v>0</v>
      </c>
      <c r="Z206" s="16" t="s">
        <v>170</v>
      </c>
      <c r="AA206" s="16">
        <v>6010</v>
      </c>
      <c r="AB206" s="16" t="s">
        <v>4</v>
      </c>
      <c r="AC206" s="16">
        <v>0</v>
      </c>
      <c r="AD206" s="11">
        <v>3</v>
      </c>
      <c r="AE206" s="11">
        <v>105</v>
      </c>
      <c r="AF206" s="56">
        <v>1</v>
      </c>
      <c r="AG206" s="11">
        <v>125</v>
      </c>
      <c r="AH206" s="11">
        <v>0</v>
      </c>
      <c r="AI206" s="25" t="s">
        <v>8</v>
      </c>
      <c r="AJ206" s="25" t="s">
        <v>8</v>
      </c>
      <c r="AK206" s="11" t="s">
        <v>7170</v>
      </c>
      <c r="AL206" s="9" t="s">
        <v>11</v>
      </c>
      <c r="AM206" s="11">
        <v>10007</v>
      </c>
      <c r="AN206" s="25">
        <v>11010</v>
      </c>
      <c r="AO206" s="11">
        <v>1</v>
      </c>
      <c r="AP206" s="12" t="s">
        <v>3155</v>
      </c>
      <c r="AQ206" s="12" t="s">
        <v>7422</v>
      </c>
    </row>
    <row r="207" spans="1:43" x14ac:dyDescent="0.15">
      <c r="A207" s="11">
        <v>3110</v>
      </c>
      <c r="B207" s="3" t="s">
        <v>7418</v>
      </c>
      <c r="C207" s="11">
        <v>3</v>
      </c>
      <c r="D207" s="11">
        <v>0</v>
      </c>
      <c r="E207" s="11">
        <v>6</v>
      </c>
      <c r="F207" s="11">
        <v>10000</v>
      </c>
      <c r="G207" s="11">
        <v>2</v>
      </c>
      <c r="H207" s="11">
        <v>101</v>
      </c>
      <c r="I207" s="11">
        <v>65535</v>
      </c>
      <c r="J207" s="11">
        <v>0</v>
      </c>
      <c r="K207" s="11">
        <v>3</v>
      </c>
      <c r="L207" s="11">
        <v>0</v>
      </c>
      <c r="M207" s="56">
        <v>0</v>
      </c>
      <c r="N207" s="56">
        <v>1</v>
      </c>
      <c r="O207" s="11">
        <v>0</v>
      </c>
      <c r="P207" s="11">
        <v>100</v>
      </c>
      <c r="Q207" s="11">
        <v>100</v>
      </c>
      <c r="R207" s="11">
        <v>1</v>
      </c>
      <c r="S207" s="11">
        <v>1</v>
      </c>
      <c r="T207" s="11">
        <v>1</v>
      </c>
      <c r="U207" s="11">
        <v>1</v>
      </c>
      <c r="V207" s="11">
        <v>0</v>
      </c>
      <c r="W207" s="11">
        <v>0</v>
      </c>
      <c r="X207" s="11">
        <v>0</v>
      </c>
      <c r="Y207" s="11">
        <v>0</v>
      </c>
      <c r="Z207" s="16" t="s">
        <v>170</v>
      </c>
      <c r="AA207" s="16">
        <v>6011</v>
      </c>
      <c r="AB207" s="16" t="s">
        <v>4</v>
      </c>
      <c r="AC207" s="16">
        <v>0</v>
      </c>
      <c r="AD207" s="11">
        <v>3</v>
      </c>
      <c r="AE207" s="11">
        <v>120</v>
      </c>
      <c r="AF207" s="56">
        <v>1</v>
      </c>
      <c r="AG207" s="11">
        <v>150</v>
      </c>
      <c r="AH207" s="11">
        <v>0</v>
      </c>
      <c r="AI207" s="25" t="s">
        <v>8</v>
      </c>
      <c r="AJ207" s="25" t="s">
        <v>8</v>
      </c>
      <c r="AK207" s="11" t="s">
        <v>7420</v>
      </c>
      <c r="AL207" s="9" t="s">
        <v>11</v>
      </c>
      <c r="AM207" s="11">
        <v>10007</v>
      </c>
      <c r="AN207" s="25">
        <v>11010</v>
      </c>
      <c r="AO207" s="11">
        <v>1</v>
      </c>
      <c r="AP207" s="12" t="s">
        <v>3155</v>
      </c>
      <c r="AQ207" s="12" t="s">
        <v>7423</v>
      </c>
    </row>
    <row r="208" spans="1:43" x14ac:dyDescent="0.15">
      <c r="A208" s="11">
        <v>3111</v>
      </c>
      <c r="B208" s="3" t="s">
        <v>7432</v>
      </c>
      <c r="C208" s="11">
        <v>3</v>
      </c>
      <c r="D208" s="11">
        <v>0</v>
      </c>
      <c r="E208" s="11">
        <v>6</v>
      </c>
      <c r="F208" s="11">
        <v>10000</v>
      </c>
      <c r="G208" s="11">
        <v>2</v>
      </c>
      <c r="H208" s="11">
        <v>111</v>
      </c>
      <c r="I208" s="11">
        <v>65535</v>
      </c>
      <c r="J208" s="11">
        <v>0</v>
      </c>
      <c r="K208" s="11">
        <v>3</v>
      </c>
      <c r="L208" s="11">
        <v>0</v>
      </c>
      <c r="M208" s="56">
        <v>0</v>
      </c>
      <c r="N208" s="56">
        <v>1</v>
      </c>
      <c r="O208" s="11">
        <v>0</v>
      </c>
      <c r="P208" s="11">
        <v>100</v>
      </c>
      <c r="Q208" s="11">
        <v>100</v>
      </c>
      <c r="R208" s="11">
        <v>1</v>
      </c>
      <c r="S208" s="11">
        <v>1</v>
      </c>
      <c r="T208" s="11">
        <v>1</v>
      </c>
      <c r="U208" s="11">
        <v>1</v>
      </c>
      <c r="V208" s="11">
        <v>0</v>
      </c>
      <c r="W208" s="11">
        <v>0</v>
      </c>
      <c r="X208" s="11">
        <v>0</v>
      </c>
      <c r="Y208" s="11">
        <v>0</v>
      </c>
      <c r="Z208" s="16" t="s">
        <v>170</v>
      </c>
      <c r="AA208" s="16">
        <v>6012</v>
      </c>
      <c r="AB208" s="16" t="s">
        <v>4</v>
      </c>
      <c r="AC208" s="16">
        <v>0</v>
      </c>
      <c r="AD208" s="11">
        <v>3</v>
      </c>
      <c r="AE208" s="11">
        <v>140</v>
      </c>
      <c r="AF208" s="56">
        <v>1</v>
      </c>
      <c r="AG208" s="11">
        <v>175</v>
      </c>
      <c r="AH208" s="11">
        <v>0</v>
      </c>
      <c r="AI208" s="25" t="s">
        <v>8</v>
      </c>
      <c r="AJ208" s="25" t="s">
        <v>8</v>
      </c>
      <c r="AK208" s="11" t="s">
        <v>7419</v>
      </c>
      <c r="AL208" s="9" t="s">
        <v>11</v>
      </c>
      <c r="AM208" s="11">
        <v>10007</v>
      </c>
      <c r="AN208" s="25">
        <v>11010</v>
      </c>
      <c r="AO208" s="11">
        <v>1</v>
      </c>
      <c r="AP208" s="12" t="s">
        <v>3155</v>
      </c>
      <c r="AQ208" s="12" t="s">
        <v>7433</v>
      </c>
    </row>
    <row r="209" spans="1:43" x14ac:dyDescent="0.15">
      <c r="A209" s="11">
        <v>3112</v>
      </c>
      <c r="B209" s="3" t="s">
        <v>930</v>
      </c>
      <c r="C209" s="11">
        <v>3</v>
      </c>
      <c r="D209" s="11">
        <v>0</v>
      </c>
      <c r="E209" s="11">
        <v>6</v>
      </c>
      <c r="F209" s="11">
        <v>10000</v>
      </c>
      <c r="G209" s="11">
        <v>2</v>
      </c>
      <c r="H209" s="11">
        <v>121</v>
      </c>
      <c r="I209" s="11">
        <v>65535</v>
      </c>
      <c r="J209" s="11">
        <v>0</v>
      </c>
      <c r="K209" s="11">
        <v>3</v>
      </c>
      <c r="L209" s="11">
        <v>0</v>
      </c>
      <c r="M209" s="56">
        <v>0</v>
      </c>
      <c r="N209" s="56">
        <v>1</v>
      </c>
      <c r="O209" s="11">
        <v>0</v>
      </c>
      <c r="P209" s="11">
        <v>100</v>
      </c>
      <c r="Q209" s="11">
        <v>100</v>
      </c>
      <c r="R209" s="11">
        <v>1</v>
      </c>
      <c r="S209" s="11">
        <v>1</v>
      </c>
      <c r="T209" s="11">
        <v>1</v>
      </c>
      <c r="U209" s="11">
        <v>1</v>
      </c>
      <c r="V209" s="11">
        <v>0</v>
      </c>
      <c r="W209" s="11">
        <v>0</v>
      </c>
      <c r="X209" s="11">
        <v>0</v>
      </c>
      <c r="Y209" s="11">
        <v>0</v>
      </c>
      <c r="Z209" s="16" t="s">
        <v>170</v>
      </c>
      <c r="AA209" s="16">
        <v>6013</v>
      </c>
      <c r="AB209" s="16" t="s">
        <v>4</v>
      </c>
      <c r="AC209" s="16">
        <v>0</v>
      </c>
      <c r="AD209" s="11">
        <v>3</v>
      </c>
      <c r="AE209" s="11">
        <v>160</v>
      </c>
      <c r="AF209" s="56">
        <v>1</v>
      </c>
      <c r="AG209" s="11">
        <v>200</v>
      </c>
      <c r="AH209" s="11">
        <v>0</v>
      </c>
      <c r="AI209" s="25" t="s">
        <v>8</v>
      </c>
      <c r="AJ209" s="25" t="s">
        <v>8</v>
      </c>
      <c r="AK209" s="11" t="s">
        <v>121</v>
      </c>
      <c r="AL209" s="9" t="s">
        <v>11</v>
      </c>
      <c r="AM209" s="11">
        <v>10007</v>
      </c>
      <c r="AN209" s="25">
        <v>11010</v>
      </c>
      <c r="AO209" s="11">
        <v>1</v>
      </c>
      <c r="AP209" s="12" t="s">
        <v>3155</v>
      </c>
      <c r="AQ209" s="12" t="s">
        <v>7424</v>
      </c>
    </row>
    <row r="210" spans="1:43" x14ac:dyDescent="0.15">
      <c r="A210" s="11">
        <v>3113</v>
      </c>
      <c r="B210" s="3" t="s">
        <v>930</v>
      </c>
      <c r="C210" s="11">
        <v>3</v>
      </c>
      <c r="D210" s="11">
        <v>0</v>
      </c>
      <c r="E210" s="11">
        <v>6</v>
      </c>
      <c r="F210" s="11">
        <v>10000</v>
      </c>
      <c r="G210" s="11">
        <v>2</v>
      </c>
      <c r="H210" s="11">
        <v>131</v>
      </c>
      <c r="I210" s="11">
        <v>65535</v>
      </c>
      <c r="J210" s="11">
        <v>0</v>
      </c>
      <c r="K210" s="11">
        <v>3</v>
      </c>
      <c r="L210" s="11">
        <v>0</v>
      </c>
      <c r="M210" s="56">
        <v>0</v>
      </c>
      <c r="N210" s="56">
        <v>1</v>
      </c>
      <c r="O210" s="11">
        <v>0</v>
      </c>
      <c r="P210" s="11">
        <v>100</v>
      </c>
      <c r="Q210" s="11">
        <v>100</v>
      </c>
      <c r="R210" s="11">
        <v>1</v>
      </c>
      <c r="S210" s="11">
        <v>1</v>
      </c>
      <c r="T210" s="11">
        <v>1</v>
      </c>
      <c r="U210" s="11">
        <v>1</v>
      </c>
      <c r="V210" s="11">
        <v>0</v>
      </c>
      <c r="W210" s="11">
        <v>0</v>
      </c>
      <c r="X210" s="11">
        <v>0</v>
      </c>
      <c r="Y210" s="11">
        <v>0</v>
      </c>
      <c r="Z210" s="16" t="s">
        <v>170</v>
      </c>
      <c r="AA210" s="16">
        <v>6014</v>
      </c>
      <c r="AB210" s="16" t="s">
        <v>4</v>
      </c>
      <c r="AC210" s="16">
        <v>0</v>
      </c>
      <c r="AD210" s="11">
        <v>3</v>
      </c>
      <c r="AE210" s="11">
        <v>180</v>
      </c>
      <c r="AF210" s="56">
        <v>1</v>
      </c>
      <c r="AG210" s="11">
        <v>225</v>
      </c>
      <c r="AH210" s="11">
        <v>0</v>
      </c>
      <c r="AI210" s="25" t="s">
        <v>8</v>
      </c>
      <c r="AJ210" s="25" t="s">
        <v>8</v>
      </c>
      <c r="AK210" s="11" t="s">
        <v>121</v>
      </c>
      <c r="AL210" s="9" t="s">
        <v>11</v>
      </c>
      <c r="AM210" s="11">
        <v>10007</v>
      </c>
      <c r="AN210" s="25">
        <v>11010</v>
      </c>
      <c r="AO210" s="11">
        <v>1</v>
      </c>
      <c r="AP210" s="12" t="s">
        <v>3155</v>
      </c>
      <c r="AQ210" s="12" t="s">
        <v>5517</v>
      </c>
    </row>
    <row r="211" spans="1:43" x14ac:dyDescent="0.15">
      <c r="A211" s="11">
        <v>3114</v>
      </c>
      <c r="B211" s="3" t="s">
        <v>930</v>
      </c>
      <c r="C211" s="11">
        <v>3</v>
      </c>
      <c r="D211" s="11">
        <v>0</v>
      </c>
      <c r="E211" s="11">
        <v>6</v>
      </c>
      <c r="F211" s="11">
        <v>10000</v>
      </c>
      <c r="G211" s="11">
        <v>2</v>
      </c>
      <c r="H211" s="11">
        <v>141</v>
      </c>
      <c r="I211" s="11">
        <v>65535</v>
      </c>
      <c r="J211" s="11">
        <v>0</v>
      </c>
      <c r="K211" s="11">
        <v>3</v>
      </c>
      <c r="L211" s="11">
        <v>0</v>
      </c>
      <c r="M211" s="56">
        <v>0</v>
      </c>
      <c r="N211" s="56">
        <v>1</v>
      </c>
      <c r="O211" s="11">
        <v>0</v>
      </c>
      <c r="P211" s="11">
        <v>100</v>
      </c>
      <c r="Q211" s="11">
        <v>100</v>
      </c>
      <c r="R211" s="11">
        <v>1</v>
      </c>
      <c r="S211" s="11">
        <v>1</v>
      </c>
      <c r="T211" s="11">
        <v>1</v>
      </c>
      <c r="U211" s="11">
        <v>1</v>
      </c>
      <c r="V211" s="11">
        <v>0</v>
      </c>
      <c r="W211" s="11">
        <v>0</v>
      </c>
      <c r="X211" s="11">
        <v>0</v>
      </c>
      <c r="Y211" s="11">
        <v>0</v>
      </c>
      <c r="Z211" s="16" t="s">
        <v>170</v>
      </c>
      <c r="AA211" s="16">
        <v>0</v>
      </c>
      <c r="AB211" s="16" t="s">
        <v>4</v>
      </c>
      <c r="AC211" s="16">
        <v>0</v>
      </c>
      <c r="AD211" s="11">
        <v>3</v>
      </c>
      <c r="AE211" s="11">
        <v>200</v>
      </c>
      <c r="AF211" s="56">
        <v>1</v>
      </c>
      <c r="AG211" s="11">
        <v>250</v>
      </c>
      <c r="AH211" s="11">
        <v>0</v>
      </c>
      <c r="AI211" s="25" t="s">
        <v>8</v>
      </c>
      <c r="AJ211" s="25" t="s">
        <v>8</v>
      </c>
      <c r="AK211" s="11" t="s">
        <v>121</v>
      </c>
      <c r="AL211" s="9" t="s">
        <v>11</v>
      </c>
      <c r="AM211" s="11">
        <v>10007</v>
      </c>
      <c r="AN211" s="25">
        <v>11010</v>
      </c>
      <c r="AO211" s="11">
        <v>1</v>
      </c>
      <c r="AP211" s="12" t="s">
        <v>3155</v>
      </c>
      <c r="AQ211" s="12" t="s">
        <v>5517</v>
      </c>
    </row>
    <row r="212" spans="1:43" x14ac:dyDescent="0.15">
      <c r="A212" s="11">
        <v>3800</v>
      </c>
      <c r="B212" s="14" t="s">
        <v>275</v>
      </c>
      <c r="C212" s="11">
        <v>3</v>
      </c>
      <c r="D212" s="11">
        <v>0</v>
      </c>
      <c r="E212" s="11">
        <v>6</v>
      </c>
      <c r="F212" s="11">
        <v>10000</v>
      </c>
      <c r="G212" s="11">
        <v>2</v>
      </c>
      <c r="H212" s="11">
        <v>1</v>
      </c>
      <c r="I212" s="11">
        <v>65535</v>
      </c>
      <c r="J212" s="11">
        <v>0</v>
      </c>
      <c r="K212" s="11">
        <v>3</v>
      </c>
      <c r="L212" s="11">
        <v>0</v>
      </c>
      <c r="M212" s="56">
        <v>0</v>
      </c>
      <c r="N212" s="56">
        <v>1</v>
      </c>
      <c r="O212" s="11">
        <v>0</v>
      </c>
      <c r="P212" s="11">
        <v>100</v>
      </c>
      <c r="Q212" s="11">
        <v>100</v>
      </c>
      <c r="R212" s="11">
        <v>1</v>
      </c>
      <c r="S212" s="11">
        <v>1</v>
      </c>
      <c r="T212" s="11">
        <v>1</v>
      </c>
      <c r="U212" s="11">
        <v>1</v>
      </c>
      <c r="V212" s="11">
        <v>0</v>
      </c>
      <c r="W212" s="11">
        <v>0</v>
      </c>
      <c r="X212" s="11">
        <v>0</v>
      </c>
      <c r="Y212" s="11">
        <v>0</v>
      </c>
      <c r="Z212" s="16" t="s">
        <v>170</v>
      </c>
      <c r="AA212" s="16">
        <v>0</v>
      </c>
      <c r="AB212" s="16" t="s">
        <v>4</v>
      </c>
      <c r="AC212" s="16">
        <v>0</v>
      </c>
      <c r="AD212" s="11">
        <v>3</v>
      </c>
      <c r="AE212" s="11">
        <v>0</v>
      </c>
      <c r="AF212" s="56">
        <v>1</v>
      </c>
      <c r="AG212" s="11">
        <v>0</v>
      </c>
      <c r="AH212" s="11">
        <v>0</v>
      </c>
      <c r="AI212" s="25" t="s">
        <v>326</v>
      </c>
      <c r="AJ212" s="25" t="s">
        <v>326</v>
      </c>
      <c r="AK212" s="11" t="s">
        <v>119</v>
      </c>
      <c r="AL212" s="9" t="s">
        <v>11</v>
      </c>
      <c r="AM212" s="11">
        <v>10007</v>
      </c>
      <c r="AN212" s="25">
        <v>11010</v>
      </c>
      <c r="AO212" s="11">
        <v>1</v>
      </c>
      <c r="AP212" s="12" t="s">
        <v>3155</v>
      </c>
    </row>
    <row r="213" spans="1:43" x14ac:dyDescent="0.15">
      <c r="A213" s="11">
        <v>3801</v>
      </c>
      <c r="B213" s="14" t="s">
        <v>276</v>
      </c>
      <c r="C213" s="11">
        <v>3</v>
      </c>
      <c r="D213" s="11">
        <v>0</v>
      </c>
      <c r="E213" s="11">
        <v>6</v>
      </c>
      <c r="F213" s="11">
        <v>10000</v>
      </c>
      <c r="G213" s="11">
        <v>2</v>
      </c>
      <c r="H213" s="11">
        <v>1</v>
      </c>
      <c r="I213" s="11">
        <v>65535</v>
      </c>
      <c r="J213" s="11">
        <v>0</v>
      </c>
      <c r="K213" s="11">
        <v>3</v>
      </c>
      <c r="L213" s="11">
        <v>0</v>
      </c>
      <c r="M213" s="56">
        <v>0</v>
      </c>
      <c r="N213" s="56">
        <v>1</v>
      </c>
      <c r="O213" s="11">
        <v>0</v>
      </c>
      <c r="P213" s="11">
        <v>100</v>
      </c>
      <c r="Q213" s="11">
        <v>100</v>
      </c>
      <c r="R213" s="11">
        <v>1</v>
      </c>
      <c r="S213" s="11">
        <v>1</v>
      </c>
      <c r="T213" s="11">
        <v>1</v>
      </c>
      <c r="U213" s="11">
        <v>1</v>
      </c>
      <c r="V213" s="11">
        <v>0</v>
      </c>
      <c r="W213" s="11">
        <v>0</v>
      </c>
      <c r="X213" s="11">
        <v>0</v>
      </c>
      <c r="Y213" s="11">
        <v>0</v>
      </c>
      <c r="Z213" s="16" t="s">
        <v>170</v>
      </c>
      <c r="AA213" s="16">
        <v>0</v>
      </c>
      <c r="AB213" s="16" t="s">
        <v>4</v>
      </c>
      <c r="AC213" s="16">
        <v>0</v>
      </c>
      <c r="AD213" s="11">
        <v>3</v>
      </c>
      <c r="AE213" s="11">
        <v>0</v>
      </c>
      <c r="AF213" s="56">
        <v>1</v>
      </c>
      <c r="AG213" s="11">
        <v>0</v>
      </c>
      <c r="AH213" s="11">
        <v>0</v>
      </c>
      <c r="AI213" s="25" t="s">
        <v>326</v>
      </c>
      <c r="AJ213" s="25" t="s">
        <v>326</v>
      </c>
      <c r="AK213" s="11" t="s">
        <v>120</v>
      </c>
      <c r="AL213" s="9" t="s">
        <v>11</v>
      </c>
      <c r="AM213" s="11">
        <v>10007</v>
      </c>
      <c r="AN213" s="25">
        <v>11010</v>
      </c>
      <c r="AO213" s="11">
        <v>1</v>
      </c>
      <c r="AP213" s="12" t="s">
        <v>3155</v>
      </c>
    </row>
    <row r="214" spans="1:43" x14ac:dyDescent="0.15">
      <c r="A214" s="11">
        <v>3802</v>
      </c>
      <c r="B214" s="14" t="s">
        <v>277</v>
      </c>
      <c r="C214" s="11">
        <v>3</v>
      </c>
      <c r="D214" s="11">
        <v>0</v>
      </c>
      <c r="E214" s="11">
        <v>6</v>
      </c>
      <c r="F214" s="11">
        <v>10000</v>
      </c>
      <c r="G214" s="11">
        <v>2</v>
      </c>
      <c r="H214" s="11">
        <v>1</v>
      </c>
      <c r="I214" s="11">
        <v>65535</v>
      </c>
      <c r="J214" s="11">
        <v>0</v>
      </c>
      <c r="K214" s="11">
        <v>3</v>
      </c>
      <c r="L214" s="11">
        <v>0</v>
      </c>
      <c r="M214" s="56">
        <v>0</v>
      </c>
      <c r="N214" s="56">
        <v>1</v>
      </c>
      <c r="O214" s="11">
        <v>0</v>
      </c>
      <c r="P214" s="11">
        <v>100</v>
      </c>
      <c r="Q214" s="11">
        <v>100</v>
      </c>
      <c r="R214" s="11">
        <v>1</v>
      </c>
      <c r="S214" s="11">
        <v>1</v>
      </c>
      <c r="T214" s="11">
        <v>1</v>
      </c>
      <c r="U214" s="11">
        <v>1</v>
      </c>
      <c r="V214" s="11">
        <v>0</v>
      </c>
      <c r="W214" s="11">
        <v>0</v>
      </c>
      <c r="X214" s="11">
        <v>0</v>
      </c>
      <c r="Y214" s="11">
        <v>0</v>
      </c>
      <c r="Z214" s="16" t="s">
        <v>170</v>
      </c>
      <c r="AA214" s="16">
        <v>0</v>
      </c>
      <c r="AB214" s="16" t="s">
        <v>197</v>
      </c>
      <c r="AC214" s="16">
        <v>0</v>
      </c>
      <c r="AD214" s="11">
        <v>3</v>
      </c>
      <c r="AE214" s="11">
        <v>0</v>
      </c>
      <c r="AF214" s="56">
        <v>1</v>
      </c>
      <c r="AG214" s="11">
        <v>0</v>
      </c>
      <c r="AH214" s="11">
        <v>0</v>
      </c>
      <c r="AI214" s="25" t="s">
        <v>801</v>
      </c>
      <c r="AJ214" s="25" t="s">
        <v>801</v>
      </c>
      <c r="AK214" s="11" t="s">
        <v>121</v>
      </c>
      <c r="AL214" s="9" t="s">
        <v>11</v>
      </c>
      <c r="AM214" s="11">
        <v>10007</v>
      </c>
      <c r="AN214" s="25">
        <v>11010</v>
      </c>
      <c r="AO214" s="11">
        <v>1</v>
      </c>
      <c r="AP214" s="12" t="s">
        <v>3155</v>
      </c>
    </row>
    <row r="215" spans="1:43" x14ac:dyDescent="0.15">
      <c r="A215" s="11">
        <v>3803</v>
      </c>
      <c r="B215" s="19" t="s">
        <v>2230</v>
      </c>
      <c r="C215" s="11">
        <v>3</v>
      </c>
      <c r="D215" s="11">
        <v>0</v>
      </c>
      <c r="E215" s="11">
        <v>6</v>
      </c>
      <c r="F215" s="11">
        <v>10000</v>
      </c>
      <c r="G215" s="11">
        <v>2</v>
      </c>
      <c r="H215" s="11">
        <v>1</v>
      </c>
      <c r="I215" s="11">
        <v>65535</v>
      </c>
      <c r="J215" s="11">
        <v>0</v>
      </c>
      <c r="K215" s="11">
        <v>3</v>
      </c>
      <c r="L215" s="11">
        <v>0</v>
      </c>
      <c r="M215" s="56">
        <v>0</v>
      </c>
      <c r="N215" s="56">
        <v>1</v>
      </c>
      <c r="O215" s="11">
        <v>0</v>
      </c>
      <c r="P215" s="11">
        <v>259200</v>
      </c>
      <c r="Q215" s="11">
        <v>3600</v>
      </c>
      <c r="R215" s="11">
        <v>4</v>
      </c>
      <c r="S215" s="11">
        <v>0</v>
      </c>
      <c r="T215" s="11">
        <v>0</v>
      </c>
      <c r="U215" s="11">
        <v>1</v>
      </c>
      <c r="V215" s="11">
        <v>0</v>
      </c>
      <c r="W215" s="11">
        <v>0</v>
      </c>
      <c r="X215" s="11">
        <v>0</v>
      </c>
      <c r="Y215" s="11">
        <v>0</v>
      </c>
      <c r="Z215" s="16" t="s">
        <v>170</v>
      </c>
      <c r="AA215" s="16">
        <v>0</v>
      </c>
      <c r="AB215" s="16" t="s">
        <v>4</v>
      </c>
      <c r="AC215" s="16">
        <v>0</v>
      </c>
      <c r="AD215" s="11">
        <v>3</v>
      </c>
      <c r="AE215" s="11">
        <v>0</v>
      </c>
      <c r="AF215" s="56">
        <v>1</v>
      </c>
      <c r="AG215" s="11">
        <v>0</v>
      </c>
      <c r="AH215" s="11">
        <v>0</v>
      </c>
      <c r="AI215" s="25" t="s">
        <v>803</v>
      </c>
      <c r="AJ215" s="25" t="s">
        <v>803</v>
      </c>
      <c r="AK215" s="11" t="s">
        <v>2240</v>
      </c>
      <c r="AL215" s="9" t="s">
        <v>11</v>
      </c>
      <c r="AM215" s="11">
        <v>10007</v>
      </c>
      <c r="AN215" s="25">
        <v>11010</v>
      </c>
      <c r="AO215" s="11">
        <v>1</v>
      </c>
      <c r="AP215" s="12" t="s">
        <v>3156</v>
      </c>
      <c r="AQ215" s="12" t="s">
        <v>5518</v>
      </c>
    </row>
    <row r="216" spans="1:43" x14ac:dyDescent="0.15">
      <c r="A216" s="11">
        <v>3804</v>
      </c>
      <c r="B216" s="19" t="s">
        <v>3839</v>
      </c>
      <c r="C216" s="11">
        <v>3</v>
      </c>
      <c r="D216" s="11">
        <v>0</v>
      </c>
      <c r="E216" s="11">
        <v>6</v>
      </c>
      <c r="F216" s="11">
        <v>10000</v>
      </c>
      <c r="G216" s="11">
        <v>2</v>
      </c>
      <c r="H216" s="11">
        <v>1</v>
      </c>
      <c r="I216" s="11">
        <v>65535</v>
      </c>
      <c r="J216" s="11">
        <v>0</v>
      </c>
      <c r="K216" s="11">
        <v>3</v>
      </c>
      <c r="L216" s="11">
        <v>0</v>
      </c>
      <c r="M216" s="56">
        <v>0</v>
      </c>
      <c r="N216" s="56">
        <v>1</v>
      </c>
      <c r="O216" s="11">
        <v>0</v>
      </c>
      <c r="P216" s="11">
        <v>259200</v>
      </c>
      <c r="Q216" s="11">
        <v>3600</v>
      </c>
      <c r="R216" s="11">
        <v>4</v>
      </c>
      <c r="S216" s="11">
        <v>0</v>
      </c>
      <c r="T216" s="11">
        <v>0</v>
      </c>
      <c r="U216" s="11">
        <v>1</v>
      </c>
      <c r="V216" s="11">
        <v>0</v>
      </c>
      <c r="W216" s="11">
        <v>0</v>
      </c>
      <c r="X216" s="11">
        <v>0</v>
      </c>
      <c r="Y216" s="11">
        <v>0</v>
      </c>
      <c r="Z216" s="16" t="s">
        <v>170</v>
      </c>
      <c r="AA216" s="16">
        <v>0</v>
      </c>
      <c r="AB216" s="16" t="s">
        <v>4</v>
      </c>
      <c r="AC216" s="16">
        <v>0</v>
      </c>
      <c r="AD216" s="11">
        <v>3</v>
      </c>
      <c r="AE216" s="11">
        <v>0</v>
      </c>
      <c r="AF216" s="56">
        <v>1</v>
      </c>
      <c r="AG216" s="11">
        <v>0</v>
      </c>
      <c r="AH216" s="11">
        <v>0</v>
      </c>
      <c r="AI216" s="25" t="s">
        <v>803</v>
      </c>
      <c r="AJ216" s="25" t="s">
        <v>803</v>
      </c>
      <c r="AK216" s="11" t="s">
        <v>2378</v>
      </c>
      <c r="AL216" s="9" t="s">
        <v>11</v>
      </c>
      <c r="AM216" s="11">
        <v>10007</v>
      </c>
      <c r="AN216" s="25">
        <v>11010</v>
      </c>
      <c r="AO216" s="11">
        <v>1</v>
      </c>
      <c r="AP216" s="12" t="s">
        <v>3156</v>
      </c>
      <c r="AQ216" s="12" t="s">
        <v>5518</v>
      </c>
    </row>
    <row r="217" spans="1:43" x14ac:dyDescent="0.15">
      <c r="A217" s="11">
        <v>11100</v>
      </c>
      <c r="B217" s="26" t="s">
        <v>4633</v>
      </c>
      <c r="C217" s="11">
        <v>11</v>
      </c>
      <c r="D217" s="11">
        <v>0</v>
      </c>
      <c r="E217" s="11">
        <v>11</v>
      </c>
      <c r="F217" s="11">
        <v>10000</v>
      </c>
      <c r="G217" s="11">
        <v>2</v>
      </c>
      <c r="H217" s="11">
        <v>7</v>
      </c>
      <c r="I217" s="11">
        <v>65535</v>
      </c>
      <c r="J217" s="11">
        <v>0</v>
      </c>
      <c r="K217" s="11">
        <v>0</v>
      </c>
      <c r="L217" s="11">
        <v>0</v>
      </c>
      <c r="M217" s="56">
        <v>0</v>
      </c>
      <c r="N217" s="56">
        <v>1</v>
      </c>
      <c r="O217" s="11">
        <v>0</v>
      </c>
      <c r="P217" s="11">
        <v>100</v>
      </c>
      <c r="Q217" s="11">
        <v>100</v>
      </c>
      <c r="R217" s="11">
        <v>1</v>
      </c>
      <c r="S217" s="11">
        <v>1</v>
      </c>
      <c r="T217" s="11">
        <v>1</v>
      </c>
      <c r="U217" s="11">
        <v>1</v>
      </c>
      <c r="V217" s="11">
        <v>0</v>
      </c>
      <c r="W217" s="11">
        <v>0</v>
      </c>
      <c r="X217" s="11">
        <v>0</v>
      </c>
      <c r="Y217" s="11">
        <v>0</v>
      </c>
      <c r="Z217" s="16" t="s">
        <v>170</v>
      </c>
      <c r="AA217" s="16">
        <f t="shared" ref="AA217:AA221" si="0">A217+1</f>
        <v>11101</v>
      </c>
      <c r="AB217" s="16" t="s">
        <v>4</v>
      </c>
      <c r="AC217" s="16">
        <v>0</v>
      </c>
      <c r="AD217" s="11">
        <v>3</v>
      </c>
      <c r="AE217" s="11">
        <v>9</v>
      </c>
      <c r="AF217" s="56">
        <v>1</v>
      </c>
      <c r="AG217" s="11">
        <v>10</v>
      </c>
      <c r="AH217" s="11">
        <v>0</v>
      </c>
      <c r="AI217" s="25" t="s">
        <v>803</v>
      </c>
      <c r="AJ217" s="25" t="s">
        <v>803</v>
      </c>
      <c r="AK217" s="25" t="s">
        <v>326</v>
      </c>
      <c r="AL217" s="11" t="s">
        <v>12</v>
      </c>
      <c r="AM217" s="11">
        <v>10002</v>
      </c>
      <c r="AN217" s="25">
        <v>11014</v>
      </c>
      <c r="AO217" s="11">
        <v>1</v>
      </c>
      <c r="AP217" s="12" t="s">
        <v>237</v>
      </c>
    </row>
    <row r="218" spans="1:43" x14ac:dyDescent="0.15">
      <c r="A218" s="11">
        <v>11101</v>
      </c>
      <c r="B218" s="26" t="s">
        <v>4634</v>
      </c>
      <c r="C218" s="11">
        <v>11</v>
      </c>
      <c r="D218" s="11">
        <v>0</v>
      </c>
      <c r="E218" s="11">
        <v>11</v>
      </c>
      <c r="F218" s="11">
        <v>10000</v>
      </c>
      <c r="G218" s="11">
        <v>2</v>
      </c>
      <c r="H218" s="11">
        <v>37</v>
      </c>
      <c r="I218" s="11">
        <v>65535</v>
      </c>
      <c r="J218" s="11">
        <v>0</v>
      </c>
      <c r="K218" s="11">
        <v>0</v>
      </c>
      <c r="L218" s="11">
        <v>0</v>
      </c>
      <c r="M218" s="56">
        <v>0</v>
      </c>
      <c r="N218" s="56">
        <v>1</v>
      </c>
      <c r="O218" s="11">
        <v>0</v>
      </c>
      <c r="P218" s="11">
        <v>100</v>
      </c>
      <c r="Q218" s="11">
        <v>100</v>
      </c>
      <c r="R218" s="11">
        <v>1</v>
      </c>
      <c r="S218" s="11">
        <v>1</v>
      </c>
      <c r="T218" s="11">
        <v>1</v>
      </c>
      <c r="U218" s="11">
        <v>1</v>
      </c>
      <c r="V218" s="11">
        <v>0</v>
      </c>
      <c r="W218" s="11">
        <v>0</v>
      </c>
      <c r="X218" s="11">
        <v>0</v>
      </c>
      <c r="Y218" s="11">
        <v>0</v>
      </c>
      <c r="Z218" s="16" t="s">
        <v>170</v>
      </c>
      <c r="AA218" s="16">
        <f t="shared" si="0"/>
        <v>11102</v>
      </c>
      <c r="AB218" s="16" t="s">
        <v>4</v>
      </c>
      <c r="AC218" s="16">
        <v>0</v>
      </c>
      <c r="AD218" s="11">
        <v>3</v>
      </c>
      <c r="AE218" s="11">
        <v>14</v>
      </c>
      <c r="AF218" s="56">
        <v>1</v>
      </c>
      <c r="AG218" s="11">
        <v>13</v>
      </c>
      <c r="AH218" s="11">
        <v>0</v>
      </c>
      <c r="AI218" s="25" t="s">
        <v>803</v>
      </c>
      <c r="AJ218" s="25" t="s">
        <v>803</v>
      </c>
      <c r="AK218" s="25" t="s">
        <v>326</v>
      </c>
      <c r="AL218" s="11" t="s">
        <v>12</v>
      </c>
      <c r="AM218" s="11">
        <v>10002</v>
      </c>
      <c r="AN218" s="25">
        <v>11014</v>
      </c>
      <c r="AO218" s="11">
        <v>1</v>
      </c>
      <c r="AP218" s="12" t="s">
        <v>237</v>
      </c>
    </row>
    <row r="219" spans="1:43" x14ac:dyDescent="0.15">
      <c r="A219" s="11">
        <v>11102</v>
      </c>
      <c r="B219" s="26" t="s">
        <v>4635</v>
      </c>
      <c r="C219" s="11">
        <v>11</v>
      </c>
      <c r="D219" s="11">
        <v>0</v>
      </c>
      <c r="E219" s="11">
        <v>11</v>
      </c>
      <c r="F219" s="11">
        <v>10000</v>
      </c>
      <c r="G219" s="11">
        <v>2</v>
      </c>
      <c r="H219" s="11">
        <v>67</v>
      </c>
      <c r="I219" s="11">
        <v>65535</v>
      </c>
      <c r="J219" s="11">
        <v>0</v>
      </c>
      <c r="K219" s="11">
        <v>0</v>
      </c>
      <c r="L219" s="11">
        <v>0</v>
      </c>
      <c r="M219" s="56">
        <v>0</v>
      </c>
      <c r="N219" s="56">
        <v>1</v>
      </c>
      <c r="O219" s="11">
        <v>0</v>
      </c>
      <c r="P219" s="11">
        <v>100</v>
      </c>
      <c r="Q219" s="11">
        <v>100</v>
      </c>
      <c r="R219" s="11">
        <v>1</v>
      </c>
      <c r="S219" s="11">
        <v>1</v>
      </c>
      <c r="T219" s="11">
        <v>1</v>
      </c>
      <c r="U219" s="11">
        <v>1</v>
      </c>
      <c r="V219" s="11">
        <v>0</v>
      </c>
      <c r="W219" s="11">
        <v>0</v>
      </c>
      <c r="X219" s="11">
        <v>0</v>
      </c>
      <c r="Y219" s="11">
        <v>0</v>
      </c>
      <c r="Z219" s="16" t="s">
        <v>170</v>
      </c>
      <c r="AA219" s="16">
        <f t="shared" si="0"/>
        <v>11103</v>
      </c>
      <c r="AB219" s="16" t="s">
        <v>4</v>
      </c>
      <c r="AC219" s="16">
        <v>0</v>
      </c>
      <c r="AD219" s="11">
        <v>3</v>
      </c>
      <c r="AE219" s="11">
        <v>18</v>
      </c>
      <c r="AF219" s="56">
        <v>1</v>
      </c>
      <c r="AG219" s="11">
        <v>15</v>
      </c>
      <c r="AH219" s="11">
        <v>0</v>
      </c>
      <c r="AI219" s="25" t="s">
        <v>803</v>
      </c>
      <c r="AJ219" s="25" t="s">
        <v>803</v>
      </c>
      <c r="AK219" s="25" t="s">
        <v>326</v>
      </c>
      <c r="AL219" s="11" t="s">
        <v>12</v>
      </c>
      <c r="AM219" s="11">
        <v>10002</v>
      </c>
      <c r="AN219" s="25">
        <v>11014</v>
      </c>
      <c r="AO219" s="11">
        <v>1</v>
      </c>
      <c r="AP219" s="12" t="s">
        <v>237</v>
      </c>
    </row>
    <row r="220" spans="1:43" x14ac:dyDescent="0.15">
      <c r="A220" s="11">
        <v>11103</v>
      </c>
      <c r="B220" s="26" t="s">
        <v>4636</v>
      </c>
      <c r="C220" s="11">
        <v>11</v>
      </c>
      <c r="D220" s="11">
        <v>0</v>
      </c>
      <c r="E220" s="11">
        <v>11</v>
      </c>
      <c r="F220" s="11">
        <v>10000</v>
      </c>
      <c r="G220" s="11">
        <v>2</v>
      </c>
      <c r="H220" s="11">
        <v>97</v>
      </c>
      <c r="I220" s="11">
        <v>65535</v>
      </c>
      <c r="J220" s="11">
        <v>0</v>
      </c>
      <c r="K220" s="11">
        <v>0</v>
      </c>
      <c r="L220" s="11">
        <v>0</v>
      </c>
      <c r="M220" s="56">
        <v>0</v>
      </c>
      <c r="N220" s="56">
        <v>1</v>
      </c>
      <c r="O220" s="11">
        <v>0</v>
      </c>
      <c r="P220" s="11">
        <v>100</v>
      </c>
      <c r="Q220" s="11">
        <v>100</v>
      </c>
      <c r="R220" s="11">
        <v>1</v>
      </c>
      <c r="S220" s="11">
        <v>1</v>
      </c>
      <c r="T220" s="11">
        <v>1</v>
      </c>
      <c r="U220" s="11">
        <v>1</v>
      </c>
      <c r="V220" s="11">
        <v>0</v>
      </c>
      <c r="W220" s="11">
        <v>0</v>
      </c>
      <c r="X220" s="11">
        <v>0</v>
      </c>
      <c r="Y220" s="11">
        <v>0</v>
      </c>
      <c r="Z220" s="16" t="s">
        <v>170</v>
      </c>
      <c r="AA220" s="16">
        <f t="shared" si="0"/>
        <v>11104</v>
      </c>
      <c r="AB220" s="16" t="s">
        <v>4</v>
      </c>
      <c r="AC220" s="16">
        <v>0</v>
      </c>
      <c r="AD220" s="11">
        <v>3</v>
      </c>
      <c r="AE220" s="11">
        <v>23</v>
      </c>
      <c r="AF220" s="56">
        <v>1</v>
      </c>
      <c r="AG220" s="11">
        <v>17</v>
      </c>
      <c r="AH220" s="11">
        <v>0</v>
      </c>
      <c r="AI220" s="25" t="s">
        <v>803</v>
      </c>
      <c r="AJ220" s="25" t="s">
        <v>803</v>
      </c>
      <c r="AK220" s="25" t="s">
        <v>326</v>
      </c>
      <c r="AL220" s="11" t="s">
        <v>12</v>
      </c>
      <c r="AM220" s="11">
        <v>10002</v>
      </c>
      <c r="AN220" s="25">
        <v>11014</v>
      </c>
      <c r="AO220" s="11">
        <v>1</v>
      </c>
      <c r="AP220" s="12" t="s">
        <v>237</v>
      </c>
    </row>
    <row r="221" spans="1:43" x14ac:dyDescent="0.15">
      <c r="A221" s="11">
        <v>11104</v>
      </c>
      <c r="B221" s="26" t="s">
        <v>4637</v>
      </c>
      <c r="C221" s="11">
        <v>11</v>
      </c>
      <c r="D221" s="11">
        <v>0</v>
      </c>
      <c r="E221" s="11">
        <v>11</v>
      </c>
      <c r="F221" s="11">
        <v>10000</v>
      </c>
      <c r="G221" s="11">
        <v>2</v>
      </c>
      <c r="H221" s="11">
        <v>127</v>
      </c>
      <c r="I221" s="11">
        <v>65535</v>
      </c>
      <c r="J221" s="11">
        <v>0</v>
      </c>
      <c r="K221" s="11">
        <v>0</v>
      </c>
      <c r="L221" s="11">
        <v>0</v>
      </c>
      <c r="M221" s="56">
        <v>0</v>
      </c>
      <c r="N221" s="56">
        <v>1</v>
      </c>
      <c r="O221" s="11">
        <v>0</v>
      </c>
      <c r="P221" s="11">
        <v>100</v>
      </c>
      <c r="Q221" s="11">
        <v>100</v>
      </c>
      <c r="R221" s="11">
        <v>1</v>
      </c>
      <c r="S221" s="11">
        <v>1</v>
      </c>
      <c r="T221" s="11">
        <v>1</v>
      </c>
      <c r="U221" s="11">
        <v>1</v>
      </c>
      <c r="V221" s="11">
        <v>0</v>
      </c>
      <c r="W221" s="11">
        <v>0</v>
      </c>
      <c r="X221" s="11">
        <v>0</v>
      </c>
      <c r="Y221" s="11">
        <v>0</v>
      </c>
      <c r="Z221" s="16" t="s">
        <v>170</v>
      </c>
      <c r="AA221" s="16">
        <f t="shared" si="0"/>
        <v>11105</v>
      </c>
      <c r="AB221" s="16" t="s">
        <v>4</v>
      </c>
      <c r="AC221" s="16">
        <v>0</v>
      </c>
      <c r="AD221" s="11">
        <v>3</v>
      </c>
      <c r="AE221" s="11">
        <v>32</v>
      </c>
      <c r="AF221" s="56">
        <v>1</v>
      </c>
      <c r="AG221" s="11">
        <v>22</v>
      </c>
      <c r="AH221" s="11">
        <v>0</v>
      </c>
      <c r="AI221" s="25" t="s">
        <v>803</v>
      </c>
      <c r="AJ221" s="25" t="s">
        <v>803</v>
      </c>
      <c r="AK221" s="25" t="s">
        <v>326</v>
      </c>
      <c r="AL221" s="11" t="s">
        <v>12</v>
      </c>
      <c r="AM221" s="11">
        <v>10002</v>
      </c>
      <c r="AN221" s="25">
        <v>11014</v>
      </c>
      <c r="AO221" s="11">
        <v>1</v>
      </c>
      <c r="AP221" s="12" t="s">
        <v>237</v>
      </c>
    </row>
    <row r="222" spans="1:43" x14ac:dyDescent="0.15">
      <c r="A222" s="11">
        <v>11105</v>
      </c>
      <c r="B222" s="14" t="s">
        <v>4376</v>
      </c>
      <c r="C222" s="11">
        <v>11</v>
      </c>
      <c r="D222" s="11">
        <v>0</v>
      </c>
      <c r="E222" s="11">
        <v>11</v>
      </c>
      <c r="F222" s="11">
        <v>10000</v>
      </c>
      <c r="G222" s="11">
        <v>2</v>
      </c>
      <c r="H222" s="11">
        <v>57</v>
      </c>
      <c r="I222" s="11">
        <v>65535</v>
      </c>
      <c r="J222" s="11">
        <v>0</v>
      </c>
      <c r="K222" s="11">
        <v>0</v>
      </c>
      <c r="L222" s="11">
        <v>0</v>
      </c>
      <c r="M222" s="56">
        <v>0</v>
      </c>
      <c r="N222" s="56">
        <v>1</v>
      </c>
      <c r="O222" s="11">
        <v>0</v>
      </c>
      <c r="P222" s="11">
        <v>100</v>
      </c>
      <c r="Q222" s="11">
        <v>100</v>
      </c>
      <c r="R222" s="11">
        <v>1</v>
      </c>
      <c r="S222" s="11">
        <v>1</v>
      </c>
      <c r="T222" s="11">
        <v>1</v>
      </c>
      <c r="U222" s="11">
        <v>1</v>
      </c>
      <c r="V222" s="11">
        <v>0</v>
      </c>
      <c r="W222" s="11">
        <v>0</v>
      </c>
      <c r="X222" s="11">
        <v>0</v>
      </c>
      <c r="Y222" s="11">
        <v>0</v>
      </c>
      <c r="Z222" s="16" t="s">
        <v>170</v>
      </c>
      <c r="AA222" s="16">
        <v>11106</v>
      </c>
      <c r="AB222" s="16" t="s">
        <v>4</v>
      </c>
      <c r="AC222" s="16">
        <v>0</v>
      </c>
      <c r="AD222" s="11">
        <v>3</v>
      </c>
      <c r="AE222" s="11">
        <v>41</v>
      </c>
      <c r="AF222" s="56">
        <v>1</v>
      </c>
      <c r="AG222" s="11">
        <v>33</v>
      </c>
      <c r="AH222" s="11">
        <v>0</v>
      </c>
      <c r="AI222" s="25" t="s">
        <v>803</v>
      </c>
      <c r="AJ222" s="25" t="s">
        <v>803</v>
      </c>
      <c r="AK222" s="25" t="s">
        <v>326</v>
      </c>
      <c r="AL222" s="11" t="s">
        <v>12</v>
      </c>
      <c r="AM222" s="11">
        <v>10002</v>
      </c>
      <c r="AN222" s="25">
        <v>11014</v>
      </c>
      <c r="AO222" s="11">
        <v>1</v>
      </c>
      <c r="AP222" s="12" t="s">
        <v>237</v>
      </c>
    </row>
    <row r="223" spans="1:43" x14ac:dyDescent="0.15">
      <c r="A223" s="11">
        <v>11106</v>
      </c>
      <c r="B223" s="14" t="s">
        <v>4377</v>
      </c>
      <c r="C223" s="11">
        <v>11</v>
      </c>
      <c r="D223" s="11">
        <v>0</v>
      </c>
      <c r="E223" s="11">
        <v>11</v>
      </c>
      <c r="F223" s="11">
        <v>10000</v>
      </c>
      <c r="G223" s="11">
        <v>2</v>
      </c>
      <c r="H223" s="11">
        <v>67</v>
      </c>
      <c r="I223" s="11">
        <v>65535</v>
      </c>
      <c r="J223" s="11">
        <v>0</v>
      </c>
      <c r="K223" s="11">
        <v>0</v>
      </c>
      <c r="L223" s="11">
        <v>0</v>
      </c>
      <c r="M223" s="56">
        <v>0</v>
      </c>
      <c r="N223" s="56">
        <v>1</v>
      </c>
      <c r="O223" s="11">
        <v>0</v>
      </c>
      <c r="P223" s="11">
        <v>100</v>
      </c>
      <c r="Q223" s="11">
        <v>100</v>
      </c>
      <c r="R223" s="11">
        <v>1</v>
      </c>
      <c r="S223" s="11">
        <v>1</v>
      </c>
      <c r="T223" s="11">
        <v>1</v>
      </c>
      <c r="U223" s="11">
        <v>1</v>
      </c>
      <c r="V223" s="11">
        <v>0</v>
      </c>
      <c r="W223" s="11">
        <v>0</v>
      </c>
      <c r="X223" s="11">
        <v>0</v>
      </c>
      <c r="Y223" s="11">
        <v>0</v>
      </c>
      <c r="Z223" s="16" t="s">
        <v>170</v>
      </c>
      <c r="AA223" s="16">
        <f t="shared" ref="AA223:AA230" si="1">A223+1</f>
        <v>11107</v>
      </c>
      <c r="AB223" s="16" t="s">
        <v>4</v>
      </c>
      <c r="AC223" s="16">
        <v>0</v>
      </c>
      <c r="AD223" s="11">
        <v>3</v>
      </c>
      <c r="AE223" s="11">
        <v>54</v>
      </c>
      <c r="AF223" s="56">
        <v>1</v>
      </c>
      <c r="AG223" s="11">
        <v>45</v>
      </c>
      <c r="AH223" s="11">
        <v>0</v>
      </c>
      <c r="AI223" s="25" t="s">
        <v>803</v>
      </c>
      <c r="AJ223" s="25" t="s">
        <v>803</v>
      </c>
      <c r="AK223" s="25" t="s">
        <v>326</v>
      </c>
      <c r="AL223" s="11" t="s">
        <v>12</v>
      </c>
      <c r="AM223" s="11">
        <v>10002</v>
      </c>
      <c r="AN223" s="25">
        <v>11014</v>
      </c>
      <c r="AO223" s="11">
        <v>1</v>
      </c>
      <c r="AP223" s="12" t="s">
        <v>237</v>
      </c>
    </row>
    <row r="224" spans="1:43" x14ac:dyDescent="0.15">
      <c r="A224" s="11">
        <v>11107</v>
      </c>
      <c r="B224" s="14" t="s">
        <v>4378</v>
      </c>
      <c r="C224" s="11">
        <v>11</v>
      </c>
      <c r="D224" s="11">
        <v>0</v>
      </c>
      <c r="E224" s="11">
        <v>11</v>
      </c>
      <c r="F224" s="11">
        <v>10000</v>
      </c>
      <c r="G224" s="11">
        <v>2</v>
      </c>
      <c r="H224" s="11">
        <v>77</v>
      </c>
      <c r="I224" s="11">
        <v>65535</v>
      </c>
      <c r="J224" s="11">
        <v>0</v>
      </c>
      <c r="K224" s="11">
        <v>0</v>
      </c>
      <c r="L224" s="11">
        <v>0</v>
      </c>
      <c r="M224" s="56">
        <v>0</v>
      </c>
      <c r="N224" s="56">
        <v>1</v>
      </c>
      <c r="O224" s="11">
        <v>0</v>
      </c>
      <c r="P224" s="11">
        <v>100</v>
      </c>
      <c r="Q224" s="11">
        <v>100</v>
      </c>
      <c r="R224" s="11">
        <v>1</v>
      </c>
      <c r="S224" s="11">
        <v>1</v>
      </c>
      <c r="T224" s="11">
        <v>1</v>
      </c>
      <c r="U224" s="11">
        <v>1</v>
      </c>
      <c r="V224" s="11">
        <v>0</v>
      </c>
      <c r="W224" s="11">
        <v>0</v>
      </c>
      <c r="X224" s="11">
        <v>0</v>
      </c>
      <c r="Y224" s="11">
        <v>0</v>
      </c>
      <c r="Z224" s="16" t="s">
        <v>170</v>
      </c>
      <c r="AA224" s="16">
        <f t="shared" si="1"/>
        <v>11108</v>
      </c>
      <c r="AB224" s="16" t="s">
        <v>4</v>
      </c>
      <c r="AC224" s="16">
        <v>0</v>
      </c>
      <c r="AD224" s="11">
        <v>3</v>
      </c>
      <c r="AE224" s="11">
        <v>68</v>
      </c>
      <c r="AF224" s="56">
        <v>1</v>
      </c>
      <c r="AG224" s="11">
        <v>67</v>
      </c>
      <c r="AH224" s="11">
        <v>0</v>
      </c>
      <c r="AI224" s="25" t="s">
        <v>803</v>
      </c>
      <c r="AJ224" s="25" t="s">
        <v>803</v>
      </c>
      <c r="AK224" s="25" t="s">
        <v>326</v>
      </c>
      <c r="AL224" s="11" t="s">
        <v>12</v>
      </c>
      <c r="AM224" s="11">
        <v>10002</v>
      </c>
      <c r="AN224" s="25">
        <v>11014</v>
      </c>
      <c r="AO224" s="11">
        <v>1</v>
      </c>
      <c r="AP224" s="12" t="s">
        <v>237</v>
      </c>
    </row>
    <row r="225" spans="1:42" x14ac:dyDescent="0.15">
      <c r="A225" s="11">
        <v>11108</v>
      </c>
      <c r="B225" s="14" t="s">
        <v>4379</v>
      </c>
      <c r="C225" s="11">
        <v>11</v>
      </c>
      <c r="D225" s="11">
        <v>0</v>
      </c>
      <c r="E225" s="11">
        <v>11</v>
      </c>
      <c r="F225" s="11">
        <v>10000</v>
      </c>
      <c r="G225" s="11">
        <v>2</v>
      </c>
      <c r="H225" s="11">
        <v>87</v>
      </c>
      <c r="I225" s="11">
        <v>65535</v>
      </c>
      <c r="J225" s="11">
        <v>0</v>
      </c>
      <c r="K225" s="11">
        <v>0</v>
      </c>
      <c r="L225" s="11">
        <v>0</v>
      </c>
      <c r="M225" s="56">
        <v>0</v>
      </c>
      <c r="N225" s="56">
        <v>1</v>
      </c>
      <c r="O225" s="11">
        <v>0</v>
      </c>
      <c r="P225" s="11">
        <v>100</v>
      </c>
      <c r="Q225" s="11">
        <v>100</v>
      </c>
      <c r="R225" s="11">
        <v>1</v>
      </c>
      <c r="S225" s="11">
        <v>1</v>
      </c>
      <c r="T225" s="11">
        <v>1</v>
      </c>
      <c r="U225" s="11">
        <v>1</v>
      </c>
      <c r="V225" s="11">
        <v>0</v>
      </c>
      <c r="W225" s="11">
        <v>0</v>
      </c>
      <c r="X225" s="11">
        <v>0</v>
      </c>
      <c r="Y225" s="11">
        <v>0</v>
      </c>
      <c r="Z225" s="16" t="s">
        <v>170</v>
      </c>
      <c r="AA225" s="16">
        <f t="shared" si="1"/>
        <v>11109</v>
      </c>
      <c r="AB225" s="16" t="s">
        <v>4</v>
      </c>
      <c r="AC225" s="16">
        <v>0</v>
      </c>
      <c r="AD225" s="11">
        <v>3</v>
      </c>
      <c r="AE225" s="11">
        <v>81</v>
      </c>
      <c r="AF225" s="56">
        <v>1</v>
      </c>
      <c r="AG225" s="11">
        <v>90</v>
      </c>
      <c r="AH225" s="11">
        <v>0</v>
      </c>
      <c r="AI225" s="25" t="s">
        <v>803</v>
      </c>
      <c r="AJ225" s="25" t="s">
        <v>803</v>
      </c>
      <c r="AK225" s="25" t="s">
        <v>326</v>
      </c>
      <c r="AL225" s="11" t="s">
        <v>12</v>
      </c>
      <c r="AM225" s="11">
        <v>10002</v>
      </c>
      <c r="AN225" s="25">
        <v>11014</v>
      </c>
      <c r="AO225" s="11">
        <v>1</v>
      </c>
      <c r="AP225" s="12" t="s">
        <v>237</v>
      </c>
    </row>
    <row r="226" spans="1:42" x14ac:dyDescent="0.15">
      <c r="A226" s="11">
        <v>11109</v>
      </c>
      <c r="B226" s="14" t="s">
        <v>4380</v>
      </c>
      <c r="C226" s="11">
        <v>11</v>
      </c>
      <c r="D226" s="11">
        <v>0</v>
      </c>
      <c r="E226" s="11">
        <v>11</v>
      </c>
      <c r="F226" s="11">
        <v>10000</v>
      </c>
      <c r="G226" s="11">
        <v>2</v>
      </c>
      <c r="H226" s="11">
        <v>97</v>
      </c>
      <c r="I226" s="11">
        <v>65535</v>
      </c>
      <c r="J226" s="11">
        <v>0</v>
      </c>
      <c r="K226" s="11">
        <v>0</v>
      </c>
      <c r="L226" s="11">
        <v>0</v>
      </c>
      <c r="M226" s="56">
        <v>0</v>
      </c>
      <c r="N226" s="56">
        <v>1</v>
      </c>
      <c r="O226" s="11">
        <v>0</v>
      </c>
      <c r="P226" s="11">
        <v>100</v>
      </c>
      <c r="Q226" s="11">
        <v>100</v>
      </c>
      <c r="R226" s="11">
        <v>1</v>
      </c>
      <c r="S226" s="11">
        <v>1</v>
      </c>
      <c r="T226" s="11">
        <v>1</v>
      </c>
      <c r="U226" s="11">
        <v>1</v>
      </c>
      <c r="V226" s="11">
        <v>0</v>
      </c>
      <c r="W226" s="11">
        <v>0</v>
      </c>
      <c r="X226" s="11">
        <v>0</v>
      </c>
      <c r="Y226" s="11">
        <v>0</v>
      </c>
      <c r="Z226" s="16" t="s">
        <v>170</v>
      </c>
      <c r="AA226" s="16">
        <f t="shared" si="1"/>
        <v>11110</v>
      </c>
      <c r="AB226" s="16" t="s">
        <v>4</v>
      </c>
      <c r="AC226" s="16">
        <v>0</v>
      </c>
      <c r="AD226" s="11">
        <v>3</v>
      </c>
      <c r="AE226" s="11">
        <v>95</v>
      </c>
      <c r="AF226" s="56">
        <v>1</v>
      </c>
      <c r="AG226" s="11">
        <v>112</v>
      </c>
      <c r="AH226" s="11">
        <v>0</v>
      </c>
      <c r="AI226" s="25" t="s">
        <v>803</v>
      </c>
      <c r="AJ226" s="25" t="s">
        <v>803</v>
      </c>
      <c r="AK226" s="25" t="s">
        <v>326</v>
      </c>
      <c r="AL226" s="11" t="s">
        <v>12</v>
      </c>
      <c r="AM226" s="11">
        <v>10002</v>
      </c>
      <c r="AN226" s="25">
        <v>11014</v>
      </c>
      <c r="AO226" s="11">
        <v>1</v>
      </c>
      <c r="AP226" s="12" t="s">
        <v>237</v>
      </c>
    </row>
    <row r="227" spans="1:42" x14ac:dyDescent="0.15">
      <c r="A227" s="11">
        <v>11110</v>
      </c>
      <c r="B227" s="14" t="s">
        <v>4381</v>
      </c>
      <c r="C227" s="11">
        <v>11</v>
      </c>
      <c r="D227" s="11">
        <v>0</v>
      </c>
      <c r="E227" s="11">
        <v>11</v>
      </c>
      <c r="F227" s="11">
        <v>10000</v>
      </c>
      <c r="G227" s="11">
        <v>2</v>
      </c>
      <c r="H227" s="11">
        <v>107</v>
      </c>
      <c r="I227" s="11">
        <v>65535</v>
      </c>
      <c r="J227" s="11">
        <v>0</v>
      </c>
      <c r="K227" s="11">
        <v>0</v>
      </c>
      <c r="L227" s="11">
        <v>0</v>
      </c>
      <c r="M227" s="56">
        <v>0</v>
      </c>
      <c r="N227" s="56">
        <v>1</v>
      </c>
      <c r="O227" s="11">
        <v>0</v>
      </c>
      <c r="P227" s="11">
        <v>100</v>
      </c>
      <c r="Q227" s="11">
        <v>100</v>
      </c>
      <c r="R227" s="11">
        <v>1</v>
      </c>
      <c r="S227" s="11">
        <v>1</v>
      </c>
      <c r="T227" s="11">
        <v>1</v>
      </c>
      <c r="U227" s="11">
        <v>1</v>
      </c>
      <c r="V227" s="11">
        <v>0</v>
      </c>
      <c r="W227" s="11">
        <v>0</v>
      </c>
      <c r="X227" s="11">
        <v>0</v>
      </c>
      <c r="Y227" s="11">
        <v>0</v>
      </c>
      <c r="Z227" s="16" t="s">
        <v>170</v>
      </c>
      <c r="AA227" s="16">
        <f t="shared" si="1"/>
        <v>11111</v>
      </c>
      <c r="AB227" s="16" t="s">
        <v>4</v>
      </c>
      <c r="AC227" s="16">
        <v>0</v>
      </c>
      <c r="AD227" s="11">
        <v>3</v>
      </c>
      <c r="AE227" s="11">
        <v>108</v>
      </c>
      <c r="AF227" s="56">
        <v>1</v>
      </c>
      <c r="AG227" s="11">
        <v>134</v>
      </c>
      <c r="AH227" s="11">
        <v>0</v>
      </c>
      <c r="AI227" s="25" t="s">
        <v>803</v>
      </c>
      <c r="AJ227" s="25" t="s">
        <v>803</v>
      </c>
      <c r="AK227" s="25" t="s">
        <v>326</v>
      </c>
      <c r="AL227" s="11" t="s">
        <v>12</v>
      </c>
      <c r="AM227" s="11">
        <v>10002</v>
      </c>
      <c r="AN227" s="25">
        <v>11014</v>
      </c>
      <c r="AO227" s="11">
        <v>1</v>
      </c>
      <c r="AP227" s="12" t="s">
        <v>237</v>
      </c>
    </row>
    <row r="228" spans="1:42" x14ac:dyDescent="0.15">
      <c r="A228" s="11">
        <v>11111</v>
      </c>
      <c r="B228" s="14" t="s">
        <v>4382</v>
      </c>
      <c r="C228" s="11">
        <v>11</v>
      </c>
      <c r="D228" s="11">
        <v>0</v>
      </c>
      <c r="E228" s="11">
        <v>11</v>
      </c>
      <c r="F228" s="11">
        <v>10000</v>
      </c>
      <c r="G228" s="11">
        <v>2</v>
      </c>
      <c r="H228" s="11">
        <v>117</v>
      </c>
      <c r="I228" s="11">
        <v>65535</v>
      </c>
      <c r="J228" s="11">
        <v>0</v>
      </c>
      <c r="K228" s="11">
        <v>0</v>
      </c>
      <c r="L228" s="11">
        <v>0</v>
      </c>
      <c r="M228" s="56">
        <v>0</v>
      </c>
      <c r="N228" s="56">
        <v>1</v>
      </c>
      <c r="O228" s="11">
        <v>0</v>
      </c>
      <c r="P228" s="11">
        <v>100</v>
      </c>
      <c r="Q228" s="11">
        <v>100</v>
      </c>
      <c r="R228" s="11">
        <v>1</v>
      </c>
      <c r="S228" s="11">
        <v>1</v>
      </c>
      <c r="T228" s="11">
        <v>1</v>
      </c>
      <c r="U228" s="11">
        <v>1</v>
      </c>
      <c r="V228" s="11">
        <v>0</v>
      </c>
      <c r="W228" s="11">
        <v>0</v>
      </c>
      <c r="X228" s="11">
        <v>0</v>
      </c>
      <c r="Y228" s="11">
        <v>0</v>
      </c>
      <c r="Z228" s="16" t="s">
        <v>170</v>
      </c>
      <c r="AA228" s="16">
        <f t="shared" si="1"/>
        <v>11112</v>
      </c>
      <c r="AB228" s="16" t="s">
        <v>4</v>
      </c>
      <c r="AC228" s="16">
        <v>0</v>
      </c>
      <c r="AD228" s="11">
        <v>3</v>
      </c>
      <c r="AE228" s="11">
        <v>126</v>
      </c>
      <c r="AF228" s="56">
        <v>1</v>
      </c>
      <c r="AG228" s="11">
        <v>156</v>
      </c>
      <c r="AH228" s="11">
        <v>0</v>
      </c>
      <c r="AI228" s="25" t="s">
        <v>8</v>
      </c>
      <c r="AJ228" s="25" t="s">
        <v>8</v>
      </c>
      <c r="AK228" s="25" t="s">
        <v>8</v>
      </c>
      <c r="AL228" s="11" t="s">
        <v>12</v>
      </c>
      <c r="AM228" s="11">
        <v>10002</v>
      </c>
      <c r="AN228" s="25">
        <v>11014</v>
      </c>
      <c r="AO228" s="11">
        <v>1</v>
      </c>
      <c r="AP228" s="12" t="s">
        <v>237</v>
      </c>
    </row>
    <row r="229" spans="1:42" x14ac:dyDescent="0.15">
      <c r="A229" s="11">
        <v>11112</v>
      </c>
      <c r="B229" s="14" t="s">
        <v>4383</v>
      </c>
      <c r="C229" s="11">
        <v>11</v>
      </c>
      <c r="D229" s="11">
        <v>0</v>
      </c>
      <c r="E229" s="11">
        <v>11</v>
      </c>
      <c r="F229" s="11">
        <v>10000</v>
      </c>
      <c r="G229" s="11">
        <v>2</v>
      </c>
      <c r="H229" s="11">
        <v>127</v>
      </c>
      <c r="I229" s="11">
        <v>65535</v>
      </c>
      <c r="J229" s="11">
        <v>0</v>
      </c>
      <c r="K229" s="11">
        <v>0</v>
      </c>
      <c r="L229" s="11">
        <v>0</v>
      </c>
      <c r="M229" s="56">
        <v>0</v>
      </c>
      <c r="N229" s="56">
        <v>1</v>
      </c>
      <c r="O229" s="11">
        <v>0</v>
      </c>
      <c r="P229" s="11">
        <v>100</v>
      </c>
      <c r="Q229" s="11">
        <v>100</v>
      </c>
      <c r="R229" s="11">
        <v>1</v>
      </c>
      <c r="S229" s="11">
        <v>1</v>
      </c>
      <c r="T229" s="11">
        <v>1</v>
      </c>
      <c r="U229" s="11">
        <v>1</v>
      </c>
      <c r="V229" s="11">
        <v>0</v>
      </c>
      <c r="W229" s="11">
        <v>0</v>
      </c>
      <c r="X229" s="11">
        <v>0</v>
      </c>
      <c r="Y229" s="11">
        <v>0</v>
      </c>
      <c r="Z229" s="16" t="s">
        <v>170</v>
      </c>
      <c r="AA229" s="16">
        <f t="shared" si="1"/>
        <v>11113</v>
      </c>
      <c r="AB229" s="16" t="s">
        <v>4</v>
      </c>
      <c r="AC229" s="16">
        <v>0</v>
      </c>
      <c r="AD229" s="11">
        <v>3</v>
      </c>
      <c r="AE229" s="11">
        <v>144</v>
      </c>
      <c r="AF229" s="56">
        <v>1</v>
      </c>
      <c r="AG229" s="11">
        <v>178</v>
      </c>
      <c r="AH229" s="11">
        <v>0</v>
      </c>
      <c r="AI229" s="25" t="s">
        <v>8</v>
      </c>
      <c r="AJ229" s="25" t="s">
        <v>8</v>
      </c>
      <c r="AK229" s="25" t="s">
        <v>8</v>
      </c>
      <c r="AL229" s="11" t="s">
        <v>12</v>
      </c>
      <c r="AM229" s="11">
        <v>10002</v>
      </c>
      <c r="AN229" s="25">
        <v>11014</v>
      </c>
      <c r="AO229" s="11">
        <v>1</v>
      </c>
      <c r="AP229" s="12" t="s">
        <v>237</v>
      </c>
    </row>
    <row r="230" spans="1:42" x14ac:dyDescent="0.15">
      <c r="A230" s="11">
        <v>11113</v>
      </c>
      <c r="B230" s="14" t="s">
        <v>4384</v>
      </c>
      <c r="C230" s="11">
        <v>11</v>
      </c>
      <c r="D230" s="11">
        <v>0</v>
      </c>
      <c r="E230" s="11">
        <v>11</v>
      </c>
      <c r="F230" s="11">
        <v>10000</v>
      </c>
      <c r="G230" s="11">
        <v>2</v>
      </c>
      <c r="H230" s="11">
        <v>137</v>
      </c>
      <c r="I230" s="11">
        <v>65535</v>
      </c>
      <c r="J230" s="11">
        <v>0</v>
      </c>
      <c r="K230" s="11">
        <v>0</v>
      </c>
      <c r="L230" s="11">
        <v>0</v>
      </c>
      <c r="M230" s="56">
        <v>0</v>
      </c>
      <c r="N230" s="56">
        <v>1</v>
      </c>
      <c r="O230" s="11">
        <v>0</v>
      </c>
      <c r="P230" s="11">
        <v>100</v>
      </c>
      <c r="Q230" s="11">
        <v>100</v>
      </c>
      <c r="R230" s="11">
        <v>1</v>
      </c>
      <c r="S230" s="11">
        <v>1</v>
      </c>
      <c r="T230" s="11">
        <v>1</v>
      </c>
      <c r="U230" s="11">
        <v>1</v>
      </c>
      <c r="V230" s="11">
        <v>0</v>
      </c>
      <c r="W230" s="11">
        <v>0</v>
      </c>
      <c r="X230" s="11">
        <v>0</v>
      </c>
      <c r="Y230" s="11">
        <v>0</v>
      </c>
      <c r="Z230" s="16" t="s">
        <v>170</v>
      </c>
      <c r="AA230" s="16">
        <f t="shared" si="1"/>
        <v>11114</v>
      </c>
      <c r="AB230" s="16" t="s">
        <v>4</v>
      </c>
      <c r="AC230" s="16">
        <v>0</v>
      </c>
      <c r="AD230" s="11">
        <v>3</v>
      </c>
      <c r="AE230" s="11">
        <v>162</v>
      </c>
      <c r="AF230" s="56">
        <v>1</v>
      </c>
      <c r="AG230" s="11">
        <v>200</v>
      </c>
      <c r="AH230" s="11">
        <v>0</v>
      </c>
      <c r="AI230" s="25" t="s">
        <v>8</v>
      </c>
      <c r="AJ230" s="25" t="s">
        <v>8</v>
      </c>
      <c r="AK230" s="25" t="s">
        <v>8</v>
      </c>
      <c r="AL230" s="11" t="s">
        <v>12</v>
      </c>
      <c r="AM230" s="11">
        <v>10002</v>
      </c>
      <c r="AN230" s="25">
        <v>11014</v>
      </c>
      <c r="AO230" s="11">
        <v>1</v>
      </c>
      <c r="AP230" s="12" t="s">
        <v>237</v>
      </c>
    </row>
    <row r="231" spans="1:42" x14ac:dyDescent="0.15">
      <c r="A231" s="11">
        <v>11114</v>
      </c>
      <c r="B231" s="14" t="s">
        <v>4385</v>
      </c>
      <c r="C231" s="11">
        <v>11</v>
      </c>
      <c r="D231" s="11">
        <v>0</v>
      </c>
      <c r="E231" s="11">
        <v>11</v>
      </c>
      <c r="F231" s="11">
        <v>10000</v>
      </c>
      <c r="G231" s="11">
        <v>2</v>
      </c>
      <c r="H231" s="11">
        <v>147</v>
      </c>
      <c r="I231" s="11">
        <v>65535</v>
      </c>
      <c r="J231" s="11">
        <v>0</v>
      </c>
      <c r="K231" s="11">
        <v>0</v>
      </c>
      <c r="L231" s="11">
        <v>0</v>
      </c>
      <c r="M231" s="56">
        <v>0</v>
      </c>
      <c r="N231" s="56">
        <v>1</v>
      </c>
      <c r="O231" s="11">
        <v>0</v>
      </c>
      <c r="P231" s="11">
        <v>100</v>
      </c>
      <c r="Q231" s="11">
        <v>100</v>
      </c>
      <c r="R231" s="11">
        <v>1</v>
      </c>
      <c r="S231" s="11">
        <v>1</v>
      </c>
      <c r="T231" s="11">
        <v>1</v>
      </c>
      <c r="U231" s="11">
        <v>1</v>
      </c>
      <c r="V231" s="11">
        <v>0</v>
      </c>
      <c r="W231" s="11">
        <v>0</v>
      </c>
      <c r="X231" s="11">
        <v>0</v>
      </c>
      <c r="Y231" s="11">
        <v>0</v>
      </c>
      <c r="Z231" s="16" t="s">
        <v>170</v>
      </c>
      <c r="AA231" s="16">
        <v>0</v>
      </c>
      <c r="AB231" s="16" t="s">
        <v>4</v>
      </c>
      <c r="AC231" s="16">
        <v>0</v>
      </c>
      <c r="AD231" s="11">
        <v>3</v>
      </c>
      <c r="AE231" s="11">
        <v>180</v>
      </c>
      <c r="AF231" s="56">
        <v>1</v>
      </c>
      <c r="AG231" s="11">
        <v>222</v>
      </c>
      <c r="AH231" s="11">
        <v>0</v>
      </c>
      <c r="AI231" s="25" t="s">
        <v>8</v>
      </c>
      <c r="AJ231" s="25" t="s">
        <v>8</v>
      </c>
      <c r="AK231" s="25" t="s">
        <v>8</v>
      </c>
      <c r="AL231" s="11" t="s">
        <v>12</v>
      </c>
      <c r="AM231" s="11">
        <v>10002</v>
      </c>
      <c r="AN231" s="25">
        <v>11014</v>
      </c>
      <c r="AO231" s="11">
        <v>1</v>
      </c>
      <c r="AP231" s="12" t="s">
        <v>237</v>
      </c>
    </row>
    <row r="232" spans="1:42" x14ac:dyDescent="0.15">
      <c r="A232" s="11">
        <v>11200</v>
      </c>
      <c r="B232" s="26" t="s">
        <v>4633</v>
      </c>
      <c r="C232" s="11">
        <v>11</v>
      </c>
      <c r="D232" s="11">
        <v>0</v>
      </c>
      <c r="E232" s="11">
        <v>11</v>
      </c>
      <c r="F232" s="11">
        <v>10000</v>
      </c>
      <c r="G232" s="11">
        <v>2</v>
      </c>
      <c r="H232" s="11">
        <v>7</v>
      </c>
      <c r="I232" s="11">
        <v>65535</v>
      </c>
      <c r="J232" s="11">
        <v>0</v>
      </c>
      <c r="K232" s="11">
        <v>0</v>
      </c>
      <c r="L232" s="11">
        <v>0</v>
      </c>
      <c r="M232" s="56">
        <v>0</v>
      </c>
      <c r="N232" s="56">
        <v>1</v>
      </c>
      <c r="O232" s="11">
        <v>0</v>
      </c>
      <c r="P232" s="11">
        <v>100</v>
      </c>
      <c r="Q232" s="11">
        <v>100</v>
      </c>
      <c r="R232" s="11">
        <v>1</v>
      </c>
      <c r="S232" s="11">
        <v>1</v>
      </c>
      <c r="T232" s="11">
        <v>1</v>
      </c>
      <c r="U232" s="11">
        <v>1</v>
      </c>
      <c r="V232" s="11">
        <v>0</v>
      </c>
      <c r="W232" s="11">
        <v>0</v>
      </c>
      <c r="X232" s="11">
        <v>0</v>
      </c>
      <c r="Y232" s="11">
        <v>0</v>
      </c>
      <c r="Z232" s="16" t="s">
        <v>170</v>
      </c>
      <c r="AA232" s="16">
        <f t="shared" ref="AA232:AA236" si="2">A232+1</f>
        <v>11201</v>
      </c>
      <c r="AB232" s="16" t="s">
        <v>4</v>
      </c>
      <c r="AC232" s="16">
        <v>0</v>
      </c>
      <c r="AD232" s="11">
        <v>3</v>
      </c>
      <c r="AE232" s="11">
        <v>9</v>
      </c>
      <c r="AF232" s="56">
        <v>1</v>
      </c>
      <c r="AG232" s="11">
        <v>10</v>
      </c>
      <c r="AH232" s="11">
        <v>0</v>
      </c>
      <c r="AI232" s="25" t="s">
        <v>803</v>
      </c>
      <c r="AJ232" s="25" t="s">
        <v>803</v>
      </c>
      <c r="AK232" s="25" t="s">
        <v>326</v>
      </c>
      <c r="AL232" s="11" t="s">
        <v>12</v>
      </c>
      <c r="AM232" s="11">
        <v>10002</v>
      </c>
      <c r="AN232" s="25">
        <v>11014</v>
      </c>
      <c r="AO232" s="11">
        <v>1</v>
      </c>
      <c r="AP232" s="12" t="s">
        <v>237</v>
      </c>
    </row>
    <row r="233" spans="1:42" x14ac:dyDescent="0.15">
      <c r="A233" s="11">
        <v>11201</v>
      </c>
      <c r="B233" s="26" t="s">
        <v>4634</v>
      </c>
      <c r="C233" s="11">
        <v>11</v>
      </c>
      <c r="D233" s="11">
        <v>0</v>
      </c>
      <c r="E233" s="11">
        <v>11</v>
      </c>
      <c r="F233" s="11">
        <v>10000</v>
      </c>
      <c r="G233" s="11">
        <v>2</v>
      </c>
      <c r="H233" s="11">
        <v>37</v>
      </c>
      <c r="I233" s="11">
        <v>65535</v>
      </c>
      <c r="J233" s="11">
        <v>0</v>
      </c>
      <c r="K233" s="11">
        <v>0</v>
      </c>
      <c r="L233" s="11">
        <v>0</v>
      </c>
      <c r="M233" s="56">
        <v>0</v>
      </c>
      <c r="N233" s="56">
        <v>1</v>
      </c>
      <c r="O233" s="11">
        <v>0</v>
      </c>
      <c r="P233" s="11">
        <v>100</v>
      </c>
      <c r="Q233" s="11">
        <v>100</v>
      </c>
      <c r="R233" s="11">
        <v>1</v>
      </c>
      <c r="S233" s="11">
        <v>1</v>
      </c>
      <c r="T233" s="11">
        <v>1</v>
      </c>
      <c r="U233" s="11">
        <v>1</v>
      </c>
      <c r="V233" s="11">
        <v>0</v>
      </c>
      <c r="W233" s="11">
        <v>0</v>
      </c>
      <c r="X233" s="11">
        <v>0</v>
      </c>
      <c r="Y233" s="11">
        <v>0</v>
      </c>
      <c r="Z233" s="16" t="s">
        <v>170</v>
      </c>
      <c r="AA233" s="16">
        <f t="shared" si="2"/>
        <v>11202</v>
      </c>
      <c r="AB233" s="16" t="s">
        <v>4</v>
      </c>
      <c r="AC233" s="16">
        <v>0</v>
      </c>
      <c r="AD233" s="11">
        <v>3</v>
      </c>
      <c r="AE233" s="11">
        <v>14</v>
      </c>
      <c r="AF233" s="56">
        <v>1</v>
      </c>
      <c r="AG233" s="11">
        <v>13</v>
      </c>
      <c r="AH233" s="11">
        <v>0</v>
      </c>
      <c r="AI233" s="25" t="s">
        <v>803</v>
      </c>
      <c r="AJ233" s="25" t="s">
        <v>803</v>
      </c>
      <c r="AK233" s="25" t="s">
        <v>326</v>
      </c>
      <c r="AL233" s="11" t="s">
        <v>12</v>
      </c>
      <c r="AM233" s="11">
        <v>10002</v>
      </c>
      <c r="AN233" s="25">
        <v>11014</v>
      </c>
      <c r="AO233" s="11">
        <v>1</v>
      </c>
      <c r="AP233" s="12" t="s">
        <v>237</v>
      </c>
    </row>
    <row r="234" spans="1:42" x14ac:dyDescent="0.15">
      <c r="A234" s="11">
        <v>11202</v>
      </c>
      <c r="B234" s="26" t="s">
        <v>4635</v>
      </c>
      <c r="C234" s="11">
        <v>11</v>
      </c>
      <c r="D234" s="11">
        <v>0</v>
      </c>
      <c r="E234" s="11">
        <v>11</v>
      </c>
      <c r="F234" s="11">
        <v>10000</v>
      </c>
      <c r="G234" s="11">
        <v>2</v>
      </c>
      <c r="H234" s="11">
        <v>67</v>
      </c>
      <c r="I234" s="11">
        <v>65535</v>
      </c>
      <c r="J234" s="11">
        <v>0</v>
      </c>
      <c r="K234" s="11">
        <v>0</v>
      </c>
      <c r="L234" s="11">
        <v>0</v>
      </c>
      <c r="M234" s="56">
        <v>0</v>
      </c>
      <c r="N234" s="56">
        <v>1</v>
      </c>
      <c r="O234" s="11">
        <v>0</v>
      </c>
      <c r="P234" s="11">
        <v>100</v>
      </c>
      <c r="Q234" s="11">
        <v>100</v>
      </c>
      <c r="R234" s="11">
        <v>1</v>
      </c>
      <c r="S234" s="11">
        <v>1</v>
      </c>
      <c r="T234" s="11">
        <v>1</v>
      </c>
      <c r="U234" s="11">
        <v>1</v>
      </c>
      <c r="V234" s="11">
        <v>0</v>
      </c>
      <c r="W234" s="11">
        <v>0</v>
      </c>
      <c r="X234" s="11">
        <v>0</v>
      </c>
      <c r="Y234" s="11">
        <v>0</v>
      </c>
      <c r="Z234" s="16" t="s">
        <v>170</v>
      </c>
      <c r="AA234" s="16">
        <f t="shared" si="2"/>
        <v>11203</v>
      </c>
      <c r="AB234" s="16" t="s">
        <v>4</v>
      </c>
      <c r="AC234" s="16">
        <v>0</v>
      </c>
      <c r="AD234" s="11">
        <v>3</v>
      </c>
      <c r="AE234" s="11">
        <v>18</v>
      </c>
      <c r="AF234" s="56">
        <v>1</v>
      </c>
      <c r="AG234" s="11">
        <v>15</v>
      </c>
      <c r="AH234" s="11">
        <v>0</v>
      </c>
      <c r="AI234" s="25" t="s">
        <v>803</v>
      </c>
      <c r="AJ234" s="25" t="s">
        <v>803</v>
      </c>
      <c r="AK234" s="25" t="s">
        <v>326</v>
      </c>
      <c r="AL234" s="11" t="s">
        <v>12</v>
      </c>
      <c r="AM234" s="11">
        <v>10002</v>
      </c>
      <c r="AN234" s="25">
        <v>11014</v>
      </c>
      <c r="AO234" s="11">
        <v>1</v>
      </c>
      <c r="AP234" s="12" t="s">
        <v>237</v>
      </c>
    </row>
    <row r="235" spans="1:42" x14ac:dyDescent="0.15">
      <c r="A235" s="11">
        <v>11203</v>
      </c>
      <c r="B235" s="26" t="s">
        <v>4636</v>
      </c>
      <c r="C235" s="11">
        <v>11</v>
      </c>
      <c r="D235" s="11">
        <v>0</v>
      </c>
      <c r="E235" s="11">
        <v>11</v>
      </c>
      <c r="F235" s="11">
        <v>10000</v>
      </c>
      <c r="G235" s="11">
        <v>2</v>
      </c>
      <c r="H235" s="11">
        <v>97</v>
      </c>
      <c r="I235" s="11">
        <v>65535</v>
      </c>
      <c r="J235" s="11">
        <v>0</v>
      </c>
      <c r="K235" s="11">
        <v>0</v>
      </c>
      <c r="L235" s="11">
        <v>0</v>
      </c>
      <c r="M235" s="56">
        <v>0</v>
      </c>
      <c r="N235" s="56">
        <v>1</v>
      </c>
      <c r="O235" s="11">
        <v>0</v>
      </c>
      <c r="P235" s="11">
        <v>100</v>
      </c>
      <c r="Q235" s="11">
        <v>100</v>
      </c>
      <c r="R235" s="11">
        <v>1</v>
      </c>
      <c r="S235" s="11">
        <v>1</v>
      </c>
      <c r="T235" s="11">
        <v>1</v>
      </c>
      <c r="U235" s="11">
        <v>1</v>
      </c>
      <c r="V235" s="11">
        <v>0</v>
      </c>
      <c r="W235" s="11">
        <v>0</v>
      </c>
      <c r="X235" s="11">
        <v>0</v>
      </c>
      <c r="Y235" s="11">
        <v>0</v>
      </c>
      <c r="Z235" s="16" t="s">
        <v>170</v>
      </c>
      <c r="AA235" s="16">
        <f t="shared" si="2"/>
        <v>11204</v>
      </c>
      <c r="AB235" s="16" t="s">
        <v>4</v>
      </c>
      <c r="AC235" s="16">
        <v>0</v>
      </c>
      <c r="AD235" s="11">
        <v>3</v>
      </c>
      <c r="AE235" s="11">
        <v>23</v>
      </c>
      <c r="AF235" s="56">
        <v>1</v>
      </c>
      <c r="AG235" s="11">
        <v>17</v>
      </c>
      <c r="AH235" s="11">
        <v>0</v>
      </c>
      <c r="AI235" s="25" t="s">
        <v>803</v>
      </c>
      <c r="AJ235" s="25" t="s">
        <v>803</v>
      </c>
      <c r="AK235" s="25" t="s">
        <v>326</v>
      </c>
      <c r="AL235" s="11" t="s">
        <v>12</v>
      </c>
      <c r="AM235" s="11">
        <v>10002</v>
      </c>
      <c r="AN235" s="25">
        <v>11014</v>
      </c>
      <c r="AO235" s="11">
        <v>1</v>
      </c>
      <c r="AP235" s="12" t="s">
        <v>237</v>
      </c>
    </row>
    <row r="236" spans="1:42" x14ac:dyDescent="0.15">
      <c r="A236" s="11">
        <v>11204</v>
      </c>
      <c r="B236" s="26" t="s">
        <v>4637</v>
      </c>
      <c r="C236" s="11">
        <v>11</v>
      </c>
      <c r="D236" s="11">
        <v>0</v>
      </c>
      <c r="E236" s="11">
        <v>11</v>
      </c>
      <c r="F236" s="11">
        <v>10000</v>
      </c>
      <c r="G236" s="11">
        <v>2</v>
      </c>
      <c r="H236" s="11">
        <v>127</v>
      </c>
      <c r="I236" s="11">
        <v>65535</v>
      </c>
      <c r="J236" s="11">
        <v>0</v>
      </c>
      <c r="K236" s="11">
        <v>0</v>
      </c>
      <c r="L236" s="11">
        <v>0</v>
      </c>
      <c r="M236" s="56">
        <v>0</v>
      </c>
      <c r="N236" s="56">
        <v>1</v>
      </c>
      <c r="O236" s="11">
        <v>0</v>
      </c>
      <c r="P236" s="11">
        <v>100</v>
      </c>
      <c r="Q236" s="11">
        <v>100</v>
      </c>
      <c r="R236" s="11">
        <v>1</v>
      </c>
      <c r="S236" s="11">
        <v>1</v>
      </c>
      <c r="T236" s="11">
        <v>1</v>
      </c>
      <c r="U236" s="11">
        <v>1</v>
      </c>
      <c r="V236" s="11">
        <v>0</v>
      </c>
      <c r="W236" s="11">
        <v>0</v>
      </c>
      <c r="X236" s="11">
        <v>0</v>
      </c>
      <c r="Y236" s="11">
        <v>0</v>
      </c>
      <c r="Z236" s="16" t="s">
        <v>170</v>
      </c>
      <c r="AA236" s="16">
        <f t="shared" si="2"/>
        <v>11205</v>
      </c>
      <c r="AB236" s="16" t="s">
        <v>4</v>
      </c>
      <c r="AC236" s="16">
        <v>0</v>
      </c>
      <c r="AD236" s="11">
        <v>3</v>
      </c>
      <c r="AE236" s="11">
        <v>32</v>
      </c>
      <c r="AF236" s="56">
        <v>1</v>
      </c>
      <c r="AG236" s="11">
        <v>22</v>
      </c>
      <c r="AH236" s="11">
        <v>0</v>
      </c>
      <c r="AI236" s="25" t="s">
        <v>803</v>
      </c>
      <c r="AJ236" s="25" t="s">
        <v>803</v>
      </c>
      <c r="AK236" s="25" t="s">
        <v>326</v>
      </c>
      <c r="AL236" s="11" t="s">
        <v>12</v>
      </c>
      <c r="AM236" s="11">
        <v>10002</v>
      </c>
      <c r="AN236" s="25">
        <v>11014</v>
      </c>
      <c r="AO236" s="11">
        <v>1</v>
      </c>
      <c r="AP236" s="12" t="s">
        <v>237</v>
      </c>
    </row>
    <row r="237" spans="1:42" x14ac:dyDescent="0.15">
      <c r="A237" s="11">
        <v>11205</v>
      </c>
      <c r="B237" s="14" t="s">
        <v>4376</v>
      </c>
      <c r="C237" s="11">
        <v>11</v>
      </c>
      <c r="D237" s="11">
        <v>0</v>
      </c>
      <c r="E237" s="11">
        <v>11</v>
      </c>
      <c r="F237" s="11">
        <v>10000</v>
      </c>
      <c r="G237" s="11">
        <v>2</v>
      </c>
      <c r="H237" s="11">
        <v>57</v>
      </c>
      <c r="I237" s="11">
        <v>65535</v>
      </c>
      <c r="J237" s="11">
        <v>0</v>
      </c>
      <c r="K237" s="11">
        <v>0</v>
      </c>
      <c r="L237" s="11">
        <v>0</v>
      </c>
      <c r="M237" s="56">
        <v>0</v>
      </c>
      <c r="N237" s="56">
        <v>1</v>
      </c>
      <c r="O237" s="11">
        <v>0</v>
      </c>
      <c r="P237" s="11">
        <v>100</v>
      </c>
      <c r="Q237" s="11">
        <v>100</v>
      </c>
      <c r="R237" s="11">
        <v>1</v>
      </c>
      <c r="S237" s="11">
        <v>1</v>
      </c>
      <c r="T237" s="11">
        <v>1</v>
      </c>
      <c r="U237" s="11">
        <v>1</v>
      </c>
      <c r="V237" s="11">
        <v>0</v>
      </c>
      <c r="W237" s="11">
        <v>0</v>
      </c>
      <c r="X237" s="11">
        <v>0</v>
      </c>
      <c r="Y237" s="11">
        <v>0</v>
      </c>
      <c r="Z237" s="16" t="s">
        <v>170</v>
      </c>
      <c r="AA237" s="16">
        <v>11206</v>
      </c>
      <c r="AB237" s="16" t="s">
        <v>4</v>
      </c>
      <c r="AC237" s="16">
        <v>0</v>
      </c>
      <c r="AD237" s="11">
        <v>3</v>
      </c>
      <c r="AE237" s="11">
        <v>41</v>
      </c>
      <c r="AF237" s="56">
        <v>1</v>
      </c>
      <c r="AG237" s="11">
        <v>33</v>
      </c>
      <c r="AH237" s="11">
        <v>0</v>
      </c>
      <c r="AI237" s="25" t="s">
        <v>803</v>
      </c>
      <c r="AJ237" s="25" t="s">
        <v>803</v>
      </c>
      <c r="AK237" s="25" t="s">
        <v>326</v>
      </c>
      <c r="AL237" s="11" t="s">
        <v>12</v>
      </c>
      <c r="AM237" s="11">
        <v>10002</v>
      </c>
      <c r="AN237" s="25">
        <v>11014</v>
      </c>
      <c r="AO237" s="11">
        <v>1</v>
      </c>
      <c r="AP237" s="12" t="s">
        <v>237</v>
      </c>
    </row>
    <row r="238" spans="1:42" x14ac:dyDescent="0.15">
      <c r="A238" s="11">
        <v>11206</v>
      </c>
      <c r="B238" s="14" t="s">
        <v>4377</v>
      </c>
      <c r="C238" s="11">
        <v>11</v>
      </c>
      <c r="D238" s="11">
        <v>0</v>
      </c>
      <c r="E238" s="11">
        <v>11</v>
      </c>
      <c r="F238" s="11">
        <v>10000</v>
      </c>
      <c r="G238" s="11">
        <v>2</v>
      </c>
      <c r="H238" s="11">
        <v>67</v>
      </c>
      <c r="I238" s="11">
        <v>65535</v>
      </c>
      <c r="J238" s="11">
        <v>0</v>
      </c>
      <c r="K238" s="11">
        <v>0</v>
      </c>
      <c r="L238" s="11">
        <v>0</v>
      </c>
      <c r="M238" s="56">
        <v>0</v>
      </c>
      <c r="N238" s="56">
        <v>1</v>
      </c>
      <c r="O238" s="11">
        <v>0</v>
      </c>
      <c r="P238" s="11">
        <v>100</v>
      </c>
      <c r="Q238" s="11">
        <v>100</v>
      </c>
      <c r="R238" s="11">
        <v>1</v>
      </c>
      <c r="S238" s="11">
        <v>1</v>
      </c>
      <c r="T238" s="11">
        <v>1</v>
      </c>
      <c r="U238" s="11">
        <v>1</v>
      </c>
      <c r="V238" s="11">
        <v>0</v>
      </c>
      <c r="W238" s="11">
        <v>0</v>
      </c>
      <c r="X238" s="11">
        <v>0</v>
      </c>
      <c r="Y238" s="11">
        <v>0</v>
      </c>
      <c r="Z238" s="16" t="s">
        <v>170</v>
      </c>
      <c r="AA238" s="16">
        <f t="shared" ref="AA238:AA245" si="3">A238+1</f>
        <v>11207</v>
      </c>
      <c r="AB238" s="16" t="s">
        <v>4</v>
      </c>
      <c r="AC238" s="16">
        <v>0</v>
      </c>
      <c r="AD238" s="11">
        <v>3</v>
      </c>
      <c r="AE238" s="11">
        <v>54</v>
      </c>
      <c r="AF238" s="56">
        <v>1</v>
      </c>
      <c r="AG238" s="11">
        <v>45</v>
      </c>
      <c r="AH238" s="11">
        <v>0</v>
      </c>
      <c r="AI238" s="25" t="s">
        <v>803</v>
      </c>
      <c r="AJ238" s="25" t="s">
        <v>803</v>
      </c>
      <c r="AK238" s="25" t="s">
        <v>326</v>
      </c>
      <c r="AL238" s="11" t="s">
        <v>12</v>
      </c>
      <c r="AM238" s="11">
        <v>10002</v>
      </c>
      <c r="AN238" s="25">
        <v>11014</v>
      </c>
      <c r="AO238" s="11">
        <v>1</v>
      </c>
      <c r="AP238" s="12" t="s">
        <v>237</v>
      </c>
    </row>
    <row r="239" spans="1:42" x14ac:dyDescent="0.15">
      <c r="A239" s="11">
        <v>11207</v>
      </c>
      <c r="B239" s="14" t="s">
        <v>4378</v>
      </c>
      <c r="C239" s="11">
        <v>11</v>
      </c>
      <c r="D239" s="11">
        <v>0</v>
      </c>
      <c r="E239" s="11">
        <v>11</v>
      </c>
      <c r="F239" s="11">
        <v>10000</v>
      </c>
      <c r="G239" s="11">
        <v>2</v>
      </c>
      <c r="H239" s="11">
        <v>77</v>
      </c>
      <c r="I239" s="11">
        <v>65535</v>
      </c>
      <c r="J239" s="11">
        <v>0</v>
      </c>
      <c r="K239" s="11">
        <v>0</v>
      </c>
      <c r="L239" s="11">
        <v>0</v>
      </c>
      <c r="M239" s="56">
        <v>0</v>
      </c>
      <c r="N239" s="56">
        <v>1</v>
      </c>
      <c r="O239" s="11">
        <v>0</v>
      </c>
      <c r="P239" s="11">
        <v>100</v>
      </c>
      <c r="Q239" s="11">
        <v>100</v>
      </c>
      <c r="R239" s="11">
        <v>1</v>
      </c>
      <c r="S239" s="11">
        <v>1</v>
      </c>
      <c r="T239" s="11">
        <v>1</v>
      </c>
      <c r="U239" s="11">
        <v>1</v>
      </c>
      <c r="V239" s="11">
        <v>0</v>
      </c>
      <c r="W239" s="11">
        <v>0</v>
      </c>
      <c r="X239" s="11">
        <v>0</v>
      </c>
      <c r="Y239" s="11">
        <v>0</v>
      </c>
      <c r="Z239" s="16" t="s">
        <v>170</v>
      </c>
      <c r="AA239" s="16">
        <f t="shared" si="3"/>
        <v>11208</v>
      </c>
      <c r="AB239" s="16" t="s">
        <v>4</v>
      </c>
      <c r="AC239" s="16">
        <v>0</v>
      </c>
      <c r="AD239" s="11">
        <v>3</v>
      </c>
      <c r="AE239" s="11">
        <v>68</v>
      </c>
      <c r="AF239" s="56">
        <v>1</v>
      </c>
      <c r="AG239" s="11">
        <v>67</v>
      </c>
      <c r="AH239" s="11">
        <v>0</v>
      </c>
      <c r="AI239" s="25" t="s">
        <v>803</v>
      </c>
      <c r="AJ239" s="25" t="s">
        <v>803</v>
      </c>
      <c r="AK239" s="25" t="s">
        <v>326</v>
      </c>
      <c r="AL239" s="11" t="s">
        <v>12</v>
      </c>
      <c r="AM239" s="11">
        <v>10002</v>
      </c>
      <c r="AN239" s="25">
        <v>11014</v>
      </c>
      <c r="AO239" s="11">
        <v>1</v>
      </c>
      <c r="AP239" s="12" t="s">
        <v>237</v>
      </c>
    </row>
    <row r="240" spans="1:42" x14ac:dyDescent="0.15">
      <c r="A240" s="11">
        <v>11208</v>
      </c>
      <c r="B240" s="14" t="s">
        <v>4379</v>
      </c>
      <c r="C240" s="11">
        <v>11</v>
      </c>
      <c r="D240" s="11">
        <v>0</v>
      </c>
      <c r="E240" s="11">
        <v>11</v>
      </c>
      <c r="F240" s="11">
        <v>10000</v>
      </c>
      <c r="G240" s="11">
        <v>2</v>
      </c>
      <c r="H240" s="11">
        <v>87</v>
      </c>
      <c r="I240" s="11">
        <v>65535</v>
      </c>
      <c r="J240" s="11">
        <v>0</v>
      </c>
      <c r="K240" s="11">
        <v>0</v>
      </c>
      <c r="L240" s="11">
        <v>0</v>
      </c>
      <c r="M240" s="56">
        <v>0</v>
      </c>
      <c r="N240" s="56">
        <v>1</v>
      </c>
      <c r="O240" s="11">
        <v>0</v>
      </c>
      <c r="P240" s="11">
        <v>100</v>
      </c>
      <c r="Q240" s="11">
        <v>100</v>
      </c>
      <c r="R240" s="11">
        <v>1</v>
      </c>
      <c r="S240" s="11">
        <v>1</v>
      </c>
      <c r="T240" s="11">
        <v>1</v>
      </c>
      <c r="U240" s="11">
        <v>1</v>
      </c>
      <c r="V240" s="11">
        <v>0</v>
      </c>
      <c r="W240" s="11">
        <v>0</v>
      </c>
      <c r="X240" s="11">
        <v>0</v>
      </c>
      <c r="Y240" s="11">
        <v>0</v>
      </c>
      <c r="Z240" s="16" t="s">
        <v>170</v>
      </c>
      <c r="AA240" s="16">
        <f t="shared" si="3"/>
        <v>11209</v>
      </c>
      <c r="AB240" s="16" t="s">
        <v>4</v>
      </c>
      <c r="AC240" s="16">
        <v>0</v>
      </c>
      <c r="AD240" s="11">
        <v>3</v>
      </c>
      <c r="AE240" s="11">
        <v>81</v>
      </c>
      <c r="AF240" s="56">
        <v>1</v>
      </c>
      <c r="AG240" s="11">
        <v>90</v>
      </c>
      <c r="AH240" s="11">
        <v>0</v>
      </c>
      <c r="AI240" s="25" t="s">
        <v>803</v>
      </c>
      <c r="AJ240" s="25" t="s">
        <v>803</v>
      </c>
      <c r="AK240" s="25" t="s">
        <v>326</v>
      </c>
      <c r="AL240" s="11" t="s">
        <v>12</v>
      </c>
      <c r="AM240" s="11">
        <v>10002</v>
      </c>
      <c r="AN240" s="25">
        <v>11014</v>
      </c>
      <c r="AO240" s="11">
        <v>1</v>
      </c>
      <c r="AP240" s="12" t="s">
        <v>237</v>
      </c>
    </row>
    <row r="241" spans="1:42" x14ac:dyDescent="0.15">
      <c r="A241" s="11">
        <v>11209</v>
      </c>
      <c r="B241" s="14" t="s">
        <v>4380</v>
      </c>
      <c r="C241" s="11">
        <v>11</v>
      </c>
      <c r="D241" s="11">
        <v>0</v>
      </c>
      <c r="E241" s="11">
        <v>11</v>
      </c>
      <c r="F241" s="11">
        <v>10000</v>
      </c>
      <c r="G241" s="11">
        <v>2</v>
      </c>
      <c r="H241" s="11">
        <v>97</v>
      </c>
      <c r="I241" s="11">
        <v>65535</v>
      </c>
      <c r="J241" s="11">
        <v>0</v>
      </c>
      <c r="K241" s="11">
        <v>0</v>
      </c>
      <c r="L241" s="11">
        <v>0</v>
      </c>
      <c r="M241" s="56">
        <v>0</v>
      </c>
      <c r="N241" s="56">
        <v>1</v>
      </c>
      <c r="O241" s="11">
        <v>0</v>
      </c>
      <c r="P241" s="11">
        <v>100</v>
      </c>
      <c r="Q241" s="11">
        <v>100</v>
      </c>
      <c r="R241" s="11">
        <v>1</v>
      </c>
      <c r="S241" s="11">
        <v>1</v>
      </c>
      <c r="T241" s="11">
        <v>1</v>
      </c>
      <c r="U241" s="11">
        <v>1</v>
      </c>
      <c r="V241" s="11">
        <v>0</v>
      </c>
      <c r="W241" s="11">
        <v>0</v>
      </c>
      <c r="X241" s="11">
        <v>0</v>
      </c>
      <c r="Y241" s="11">
        <v>0</v>
      </c>
      <c r="Z241" s="16" t="s">
        <v>170</v>
      </c>
      <c r="AA241" s="16">
        <f t="shared" si="3"/>
        <v>11210</v>
      </c>
      <c r="AB241" s="16" t="s">
        <v>4</v>
      </c>
      <c r="AC241" s="16">
        <v>0</v>
      </c>
      <c r="AD241" s="11">
        <v>3</v>
      </c>
      <c r="AE241" s="11">
        <v>95</v>
      </c>
      <c r="AF241" s="56">
        <v>1</v>
      </c>
      <c r="AG241" s="11">
        <v>112</v>
      </c>
      <c r="AH241" s="11">
        <v>0</v>
      </c>
      <c r="AI241" s="25" t="s">
        <v>803</v>
      </c>
      <c r="AJ241" s="25" t="s">
        <v>803</v>
      </c>
      <c r="AK241" s="25" t="s">
        <v>326</v>
      </c>
      <c r="AL241" s="11" t="s">
        <v>12</v>
      </c>
      <c r="AM241" s="11">
        <v>10002</v>
      </c>
      <c r="AN241" s="25">
        <v>11014</v>
      </c>
      <c r="AO241" s="11">
        <v>1</v>
      </c>
      <c r="AP241" s="12" t="s">
        <v>237</v>
      </c>
    </row>
    <row r="242" spans="1:42" x14ac:dyDescent="0.15">
      <c r="A242" s="11">
        <v>11210</v>
      </c>
      <c r="B242" s="14" t="s">
        <v>4381</v>
      </c>
      <c r="C242" s="11">
        <v>11</v>
      </c>
      <c r="D242" s="11">
        <v>0</v>
      </c>
      <c r="E242" s="11">
        <v>11</v>
      </c>
      <c r="F242" s="11">
        <v>10000</v>
      </c>
      <c r="G242" s="11">
        <v>2</v>
      </c>
      <c r="H242" s="11">
        <v>107</v>
      </c>
      <c r="I242" s="11">
        <v>65535</v>
      </c>
      <c r="J242" s="11">
        <v>0</v>
      </c>
      <c r="K242" s="11">
        <v>0</v>
      </c>
      <c r="L242" s="11">
        <v>0</v>
      </c>
      <c r="M242" s="56">
        <v>0</v>
      </c>
      <c r="N242" s="56">
        <v>1</v>
      </c>
      <c r="O242" s="11">
        <v>0</v>
      </c>
      <c r="P242" s="11">
        <v>100</v>
      </c>
      <c r="Q242" s="11">
        <v>100</v>
      </c>
      <c r="R242" s="11">
        <v>1</v>
      </c>
      <c r="S242" s="11">
        <v>1</v>
      </c>
      <c r="T242" s="11">
        <v>1</v>
      </c>
      <c r="U242" s="11">
        <v>1</v>
      </c>
      <c r="V242" s="11">
        <v>0</v>
      </c>
      <c r="W242" s="11">
        <v>0</v>
      </c>
      <c r="X242" s="11">
        <v>0</v>
      </c>
      <c r="Y242" s="11">
        <v>0</v>
      </c>
      <c r="Z242" s="16" t="s">
        <v>170</v>
      </c>
      <c r="AA242" s="16">
        <f t="shared" si="3"/>
        <v>11211</v>
      </c>
      <c r="AB242" s="16" t="s">
        <v>4</v>
      </c>
      <c r="AC242" s="16">
        <v>0</v>
      </c>
      <c r="AD242" s="11">
        <v>3</v>
      </c>
      <c r="AE242" s="11">
        <v>108</v>
      </c>
      <c r="AF242" s="56">
        <v>1</v>
      </c>
      <c r="AG242" s="11">
        <v>134</v>
      </c>
      <c r="AH242" s="11">
        <v>0</v>
      </c>
      <c r="AI242" s="25" t="s">
        <v>803</v>
      </c>
      <c r="AJ242" s="25" t="s">
        <v>803</v>
      </c>
      <c r="AK242" s="25" t="s">
        <v>326</v>
      </c>
      <c r="AL242" s="11" t="s">
        <v>12</v>
      </c>
      <c r="AM242" s="11">
        <v>10002</v>
      </c>
      <c r="AN242" s="25">
        <v>11014</v>
      </c>
      <c r="AO242" s="11">
        <v>1</v>
      </c>
      <c r="AP242" s="12" t="s">
        <v>237</v>
      </c>
    </row>
    <row r="243" spans="1:42" x14ac:dyDescent="0.15">
      <c r="A243" s="11">
        <v>11211</v>
      </c>
      <c r="B243" s="14" t="s">
        <v>4463</v>
      </c>
      <c r="C243" s="11">
        <v>11</v>
      </c>
      <c r="D243" s="11">
        <v>0</v>
      </c>
      <c r="E243" s="11">
        <v>11</v>
      </c>
      <c r="F243" s="11">
        <v>10000</v>
      </c>
      <c r="G243" s="11">
        <v>2</v>
      </c>
      <c r="H243" s="11">
        <v>117</v>
      </c>
      <c r="I243" s="11">
        <v>65535</v>
      </c>
      <c r="J243" s="11">
        <v>0</v>
      </c>
      <c r="K243" s="11">
        <v>0</v>
      </c>
      <c r="L243" s="11">
        <v>0</v>
      </c>
      <c r="M243" s="56">
        <v>0</v>
      </c>
      <c r="N243" s="56">
        <v>1</v>
      </c>
      <c r="O243" s="11">
        <v>0</v>
      </c>
      <c r="P243" s="11">
        <v>100</v>
      </c>
      <c r="Q243" s="11">
        <v>100</v>
      </c>
      <c r="R243" s="11">
        <v>1</v>
      </c>
      <c r="S243" s="11">
        <v>1</v>
      </c>
      <c r="T243" s="11">
        <v>1</v>
      </c>
      <c r="U243" s="11">
        <v>1</v>
      </c>
      <c r="V243" s="11">
        <v>0</v>
      </c>
      <c r="W243" s="11">
        <v>0</v>
      </c>
      <c r="X243" s="11">
        <v>0</v>
      </c>
      <c r="Y243" s="11">
        <v>0</v>
      </c>
      <c r="Z243" s="16" t="s">
        <v>170</v>
      </c>
      <c r="AA243" s="16">
        <f t="shared" si="3"/>
        <v>11212</v>
      </c>
      <c r="AB243" s="16" t="s">
        <v>4</v>
      </c>
      <c r="AC243" s="16">
        <v>0</v>
      </c>
      <c r="AD243" s="11">
        <v>3</v>
      </c>
      <c r="AE243" s="11">
        <v>126</v>
      </c>
      <c r="AF243" s="56">
        <v>1</v>
      </c>
      <c r="AG243" s="11">
        <v>156</v>
      </c>
      <c r="AH243" s="11">
        <v>0</v>
      </c>
      <c r="AI243" s="25" t="s">
        <v>8</v>
      </c>
      <c r="AJ243" s="25" t="s">
        <v>8</v>
      </c>
      <c r="AK243" s="25" t="s">
        <v>8</v>
      </c>
      <c r="AL243" s="11" t="s">
        <v>12</v>
      </c>
      <c r="AM243" s="11">
        <v>10002</v>
      </c>
      <c r="AN243" s="25">
        <v>11014</v>
      </c>
      <c r="AO243" s="11">
        <v>1</v>
      </c>
      <c r="AP243" s="12" t="s">
        <v>237</v>
      </c>
    </row>
    <row r="244" spans="1:42" x14ac:dyDescent="0.15">
      <c r="A244" s="11">
        <v>11212</v>
      </c>
      <c r="B244" s="14" t="s">
        <v>4383</v>
      </c>
      <c r="C244" s="11">
        <v>11</v>
      </c>
      <c r="D244" s="11">
        <v>0</v>
      </c>
      <c r="E244" s="11">
        <v>11</v>
      </c>
      <c r="F244" s="11">
        <v>10000</v>
      </c>
      <c r="G244" s="11">
        <v>2</v>
      </c>
      <c r="H244" s="11">
        <v>127</v>
      </c>
      <c r="I244" s="11">
        <v>65535</v>
      </c>
      <c r="J244" s="11">
        <v>0</v>
      </c>
      <c r="K244" s="11">
        <v>0</v>
      </c>
      <c r="L244" s="11">
        <v>0</v>
      </c>
      <c r="M244" s="56">
        <v>0</v>
      </c>
      <c r="N244" s="56">
        <v>1</v>
      </c>
      <c r="O244" s="11">
        <v>0</v>
      </c>
      <c r="P244" s="11">
        <v>100</v>
      </c>
      <c r="Q244" s="11">
        <v>100</v>
      </c>
      <c r="R244" s="11">
        <v>1</v>
      </c>
      <c r="S244" s="11">
        <v>1</v>
      </c>
      <c r="T244" s="11">
        <v>1</v>
      </c>
      <c r="U244" s="11">
        <v>1</v>
      </c>
      <c r="V244" s="11">
        <v>0</v>
      </c>
      <c r="W244" s="11">
        <v>0</v>
      </c>
      <c r="X244" s="11">
        <v>0</v>
      </c>
      <c r="Y244" s="11">
        <v>0</v>
      </c>
      <c r="Z244" s="16" t="s">
        <v>170</v>
      </c>
      <c r="AA244" s="16">
        <f t="shared" si="3"/>
        <v>11213</v>
      </c>
      <c r="AB244" s="16" t="s">
        <v>4</v>
      </c>
      <c r="AC244" s="16">
        <v>0</v>
      </c>
      <c r="AD244" s="11">
        <v>3</v>
      </c>
      <c r="AE244" s="11">
        <v>144</v>
      </c>
      <c r="AF244" s="56">
        <v>1</v>
      </c>
      <c r="AG244" s="11">
        <v>178</v>
      </c>
      <c r="AH244" s="11">
        <v>0</v>
      </c>
      <c r="AI244" s="25" t="s">
        <v>8</v>
      </c>
      <c r="AJ244" s="25" t="s">
        <v>8</v>
      </c>
      <c r="AK244" s="25" t="s">
        <v>8</v>
      </c>
      <c r="AL244" s="11" t="s">
        <v>12</v>
      </c>
      <c r="AM244" s="11">
        <v>10002</v>
      </c>
      <c r="AN244" s="25">
        <v>11014</v>
      </c>
      <c r="AO244" s="11">
        <v>1</v>
      </c>
      <c r="AP244" s="12" t="s">
        <v>237</v>
      </c>
    </row>
    <row r="245" spans="1:42" x14ac:dyDescent="0.15">
      <c r="A245" s="11">
        <v>11213</v>
      </c>
      <c r="B245" s="14" t="s">
        <v>4384</v>
      </c>
      <c r="C245" s="11">
        <v>11</v>
      </c>
      <c r="D245" s="11">
        <v>0</v>
      </c>
      <c r="E245" s="11">
        <v>11</v>
      </c>
      <c r="F245" s="11">
        <v>10000</v>
      </c>
      <c r="G245" s="11">
        <v>2</v>
      </c>
      <c r="H245" s="11">
        <v>137</v>
      </c>
      <c r="I245" s="11">
        <v>65535</v>
      </c>
      <c r="J245" s="11">
        <v>0</v>
      </c>
      <c r="K245" s="11">
        <v>0</v>
      </c>
      <c r="L245" s="11">
        <v>0</v>
      </c>
      <c r="M245" s="56">
        <v>0</v>
      </c>
      <c r="N245" s="56">
        <v>1</v>
      </c>
      <c r="O245" s="11">
        <v>0</v>
      </c>
      <c r="P245" s="11">
        <v>100</v>
      </c>
      <c r="Q245" s="11">
        <v>100</v>
      </c>
      <c r="R245" s="11">
        <v>1</v>
      </c>
      <c r="S245" s="11">
        <v>1</v>
      </c>
      <c r="T245" s="11">
        <v>1</v>
      </c>
      <c r="U245" s="11">
        <v>1</v>
      </c>
      <c r="V245" s="11">
        <v>0</v>
      </c>
      <c r="W245" s="11">
        <v>0</v>
      </c>
      <c r="X245" s="11">
        <v>0</v>
      </c>
      <c r="Y245" s="11">
        <v>0</v>
      </c>
      <c r="Z245" s="16" t="s">
        <v>170</v>
      </c>
      <c r="AA245" s="16">
        <f t="shared" si="3"/>
        <v>11214</v>
      </c>
      <c r="AB245" s="16" t="s">
        <v>4</v>
      </c>
      <c r="AC245" s="16">
        <v>0</v>
      </c>
      <c r="AD245" s="11">
        <v>3</v>
      </c>
      <c r="AE245" s="11">
        <v>162</v>
      </c>
      <c r="AF245" s="56">
        <v>1</v>
      </c>
      <c r="AG245" s="11">
        <v>200</v>
      </c>
      <c r="AH245" s="11">
        <v>0</v>
      </c>
      <c r="AI245" s="25" t="s">
        <v>8</v>
      </c>
      <c r="AJ245" s="25" t="s">
        <v>8</v>
      </c>
      <c r="AK245" s="25" t="s">
        <v>8</v>
      </c>
      <c r="AL245" s="11" t="s">
        <v>12</v>
      </c>
      <c r="AM245" s="11">
        <v>10002</v>
      </c>
      <c r="AN245" s="25">
        <v>11014</v>
      </c>
      <c r="AO245" s="11">
        <v>1</v>
      </c>
      <c r="AP245" s="12" t="s">
        <v>237</v>
      </c>
    </row>
    <row r="246" spans="1:42" x14ac:dyDescent="0.15">
      <c r="A246" s="11">
        <v>11214</v>
      </c>
      <c r="B246" s="14" t="s">
        <v>4385</v>
      </c>
      <c r="C246" s="11">
        <v>11</v>
      </c>
      <c r="D246" s="11">
        <v>0</v>
      </c>
      <c r="E246" s="11">
        <v>11</v>
      </c>
      <c r="F246" s="11">
        <v>10000</v>
      </c>
      <c r="G246" s="11">
        <v>2</v>
      </c>
      <c r="H246" s="11">
        <v>147</v>
      </c>
      <c r="I246" s="11">
        <v>65535</v>
      </c>
      <c r="J246" s="11">
        <v>0</v>
      </c>
      <c r="K246" s="11">
        <v>0</v>
      </c>
      <c r="L246" s="11">
        <v>0</v>
      </c>
      <c r="M246" s="56">
        <v>0</v>
      </c>
      <c r="N246" s="56">
        <v>1</v>
      </c>
      <c r="O246" s="11">
        <v>0</v>
      </c>
      <c r="P246" s="11">
        <v>100</v>
      </c>
      <c r="Q246" s="11">
        <v>100</v>
      </c>
      <c r="R246" s="11">
        <v>1</v>
      </c>
      <c r="S246" s="11">
        <v>1</v>
      </c>
      <c r="T246" s="11">
        <v>1</v>
      </c>
      <c r="U246" s="11">
        <v>1</v>
      </c>
      <c r="V246" s="11">
        <v>0</v>
      </c>
      <c r="W246" s="11">
        <v>0</v>
      </c>
      <c r="X246" s="11">
        <v>0</v>
      </c>
      <c r="Y246" s="11">
        <v>0</v>
      </c>
      <c r="Z246" s="16" t="s">
        <v>170</v>
      </c>
      <c r="AA246" s="16">
        <v>0</v>
      </c>
      <c r="AB246" s="16" t="s">
        <v>4</v>
      </c>
      <c r="AC246" s="16">
        <v>0</v>
      </c>
      <c r="AD246" s="11">
        <v>3</v>
      </c>
      <c r="AE246" s="11">
        <v>180</v>
      </c>
      <c r="AF246" s="56">
        <v>1</v>
      </c>
      <c r="AG246" s="11">
        <v>222</v>
      </c>
      <c r="AH246" s="11">
        <v>0</v>
      </c>
      <c r="AI246" s="25" t="s">
        <v>8</v>
      </c>
      <c r="AJ246" s="25" t="s">
        <v>8</v>
      </c>
      <c r="AK246" s="25" t="s">
        <v>8</v>
      </c>
      <c r="AL246" s="11" t="s">
        <v>12</v>
      </c>
      <c r="AM246" s="11">
        <v>10002</v>
      </c>
      <c r="AN246" s="25">
        <v>11014</v>
      </c>
      <c r="AO246" s="11">
        <v>1</v>
      </c>
      <c r="AP246" s="12" t="s">
        <v>237</v>
      </c>
    </row>
    <row r="247" spans="1:42" x14ac:dyDescent="0.15">
      <c r="A247" s="11">
        <v>12100</v>
      </c>
      <c r="B247" s="26" t="s">
        <v>4638</v>
      </c>
      <c r="C247" s="11">
        <v>12</v>
      </c>
      <c r="D247" s="11">
        <v>0</v>
      </c>
      <c r="E247" s="11">
        <v>12</v>
      </c>
      <c r="F247" s="11">
        <v>10000</v>
      </c>
      <c r="G247" s="11">
        <v>2</v>
      </c>
      <c r="H247" s="11">
        <v>5</v>
      </c>
      <c r="I247" s="11">
        <v>65535</v>
      </c>
      <c r="J247" s="11">
        <v>0</v>
      </c>
      <c r="K247" s="11">
        <v>0</v>
      </c>
      <c r="L247" s="11">
        <v>0</v>
      </c>
      <c r="M247" s="56">
        <v>0</v>
      </c>
      <c r="N247" s="56">
        <v>1</v>
      </c>
      <c r="O247" s="11">
        <v>0</v>
      </c>
      <c r="P247" s="11">
        <v>100</v>
      </c>
      <c r="Q247" s="11">
        <v>100</v>
      </c>
      <c r="R247" s="11">
        <v>1</v>
      </c>
      <c r="S247" s="11">
        <v>1</v>
      </c>
      <c r="T247" s="11">
        <v>1</v>
      </c>
      <c r="U247" s="11">
        <v>1</v>
      </c>
      <c r="V247" s="11">
        <v>0</v>
      </c>
      <c r="W247" s="11">
        <v>0</v>
      </c>
      <c r="X247" s="11">
        <v>0</v>
      </c>
      <c r="Y247" s="11">
        <v>0</v>
      </c>
      <c r="Z247" s="16" t="s">
        <v>170</v>
      </c>
      <c r="AA247" s="16">
        <f t="shared" ref="AA247:AA251" si="4">A247+1</f>
        <v>12101</v>
      </c>
      <c r="AB247" s="16" t="s">
        <v>4</v>
      </c>
      <c r="AC247" s="16">
        <v>0</v>
      </c>
      <c r="AD247" s="11">
        <v>3</v>
      </c>
      <c r="AE247" s="11">
        <v>8</v>
      </c>
      <c r="AF247" s="56">
        <v>1</v>
      </c>
      <c r="AG247" s="11">
        <v>8</v>
      </c>
      <c r="AH247" s="11">
        <v>0</v>
      </c>
      <c r="AI247" s="25" t="s">
        <v>803</v>
      </c>
      <c r="AJ247" s="25" t="s">
        <v>803</v>
      </c>
      <c r="AK247" s="25" t="s">
        <v>326</v>
      </c>
      <c r="AL247" s="11" t="s">
        <v>17</v>
      </c>
      <c r="AM247" s="11">
        <v>10002</v>
      </c>
      <c r="AN247" s="25">
        <v>11014</v>
      </c>
      <c r="AO247" s="11">
        <v>1</v>
      </c>
      <c r="AP247" s="12" t="s">
        <v>238</v>
      </c>
    </row>
    <row r="248" spans="1:42" x14ac:dyDescent="0.15">
      <c r="A248" s="11">
        <v>12101</v>
      </c>
      <c r="B248" s="26" t="s">
        <v>4639</v>
      </c>
      <c r="C248" s="11">
        <v>12</v>
      </c>
      <c r="D248" s="11">
        <v>0</v>
      </c>
      <c r="E248" s="11">
        <v>12</v>
      </c>
      <c r="F248" s="11">
        <v>10000</v>
      </c>
      <c r="G248" s="11">
        <v>2</v>
      </c>
      <c r="H248" s="11">
        <v>35</v>
      </c>
      <c r="I248" s="11">
        <v>65535</v>
      </c>
      <c r="J248" s="11">
        <v>0</v>
      </c>
      <c r="K248" s="11">
        <v>0</v>
      </c>
      <c r="L248" s="11">
        <v>0</v>
      </c>
      <c r="M248" s="56">
        <v>0</v>
      </c>
      <c r="N248" s="56">
        <v>1</v>
      </c>
      <c r="O248" s="11">
        <v>0</v>
      </c>
      <c r="P248" s="11">
        <v>100</v>
      </c>
      <c r="Q248" s="11">
        <v>100</v>
      </c>
      <c r="R248" s="11">
        <v>1</v>
      </c>
      <c r="S248" s="11">
        <v>1</v>
      </c>
      <c r="T248" s="11">
        <v>1</v>
      </c>
      <c r="U248" s="11">
        <v>1</v>
      </c>
      <c r="V248" s="11">
        <v>0</v>
      </c>
      <c r="W248" s="11">
        <v>0</v>
      </c>
      <c r="X248" s="11">
        <v>0</v>
      </c>
      <c r="Y248" s="11">
        <v>0</v>
      </c>
      <c r="Z248" s="16" t="s">
        <v>170</v>
      </c>
      <c r="AA248" s="16">
        <f t="shared" si="4"/>
        <v>12102</v>
      </c>
      <c r="AB248" s="16" t="s">
        <v>4</v>
      </c>
      <c r="AC248" s="16">
        <v>0</v>
      </c>
      <c r="AD248" s="11">
        <v>3</v>
      </c>
      <c r="AE248" s="11">
        <v>12</v>
      </c>
      <c r="AF248" s="56">
        <v>1</v>
      </c>
      <c r="AG248" s="11">
        <v>10</v>
      </c>
      <c r="AH248" s="11">
        <v>0</v>
      </c>
      <c r="AI248" s="25" t="s">
        <v>803</v>
      </c>
      <c r="AJ248" s="25" t="s">
        <v>803</v>
      </c>
      <c r="AK248" s="25" t="s">
        <v>326</v>
      </c>
      <c r="AL248" s="11" t="s">
        <v>20</v>
      </c>
      <c r="AM248" s="11">
        <v>10002</v>
      </c>
      <c r="AN248" s="25">
        <v>11014</v>
      </c>
      <c r="AO248" s="11">
        <v>1</v>
      </c>
      <c r="AP248" s="12" t="s">
        <v>238</v>
      </c>
    </row>
    <row r="249" spans="1:42" x14ac:dyDescent="0.15">
      <c r="A249" s="11">
        <v>12102</v>
      </c>
      <c r="B249" s="26" t="s">
        <v>4640</v>
      </c>
      <c r="C249" s="11">
        <v>12</v>
      </c>
      <c r="D249" s="11">
        <v>0</v>
      </c>
      <c r="E249" s="11">
        <v>12</v>
      </c>
      <c r="F249" s="11">
        <v>10000</v>
      </c>
      <c r="G249" s="11">
        <v>2</v>
      </c>
      <c r="H249" s="11">
        <v>65</v>
      </c>
      <c r="I249" s="11">
        <v>65535</v>
      </c>
      <c r="J249" s="11">
        <v>0</v>
      </c>
      <c r="K249" s="11">
        <v>0</v>
      </c>
      <c r="L249" s="11">
        <v>0</v>
      </c>
      <c r="M249" s="56">
        <v>0</v>
      </c>
      <c r="N249" s="56">
        <v>1</v>
      </c>
      <c r="O249" s="11">
        <v>0</v>
      </c>
      <c r="P249" s="11">
        <v>100</v>
      </c>
      <c r="Q249" s="11">
        <v>100</v>
      </c>
      <c r="R249" s="11">
        <v>1</v>
      </c>
      <c r="S249" s="11">
        <v>1</v>
      </c>
      <c r="T249" s="11">
        <v>1</v>
      </c>
      <c r="U249" s="11">
        <v>1</v>
      </c>
      <c r="V249" s="11">
        <v>0</v>
      </c>
      <c r="W249" s="11">
        <v>0</v>
      </c>
      <c r="X249" s="11">
        <v>0</v>
      </c>
      <c r="Y249" s="11">
        <v>0</v>
      </c>
      <c r="Z249" s="16" t="s">
        <v>170</v>
      </c>
      <c r="AA249" s="16">
        <f t="shared" si="4"/>
        <v>12103</v>
      </c>
      <c r="AB249" s="16" t="s">
        <v>4</v>
      </c>
      <c r="AC249" s="16">
        <v>0</v>
      </c>
      <c r="AD249" s="11">
        <v>3</v>
      </c>
      <c r="AE249" s="11">
        <v>16</v>
      </c>
      <c r="AF249" s="56">
        <v>1</v>
      </c>
      <c r="AG249" s="11">
        <v>13</v>
      </c>
      <c r="AH249" s="11">
        <v>0</v>
      </c>
      <c r="AI249" s="25" t="s">
        <v>803</v>
      </c>
      <c r="AJ249" s="25" t="s">
        <v>803</v>
      </c>
      <c r="AK249" s="25" t="s">
        <v>326</v>
      </c>
      <c r="AL249" s="11" t="s">
        <v>20</v>
      </c>
      <c r="AM249" s="11">
        <v>10002</v>
      </c>
      <c r="AN249" s="25">
        <v>11014</v>
      </c>
      <c r="AO249" s="11">
        <v>1</v>
      </c>
      <c r="AP249" s="12" t="s">
        <v>238</v>
      </c>
    </row>
    <row r="250" spans="1:42" x14ac:dyDescent="0.15">
      <c r="A250" s="11">
        <v>12103</v>
      </c>
      <c r="B250" s="26" t="s">
        <v>4641</v>
      </c>
      <c r="C250" s="11">
        <v>12</v>
      </c>
      <c r="D250" s="11">
        <v>0</v>
      </c>
      <c r="E250" s="11">
        <v>12</v>
      </c>
      <c r="F250" s="11">
        <v>10000</v>
      </c>
      <c r="G250" s="11">
        <v>2</v>
      </c>
      <c r="H250" s="11">
        <v>95</v>
      </c>
      <c r="I250" s="11">
        <v>65535</v>
      </c>
      <c r="J250" s="11">
        <v>0</v>
      </c>
      <c r="K250" s="11">
        <v>0</v>
      </c>
      <c r="L250" s="11">
        <v>0</v>
      </c>
      <c r="M250" s="56">
        <v>0</v>
      </c>
      <c r="N250" s="56">
        <v>1</v>
      </c>
      <c r="O250" s="11">
        <v>0</v>
      </c>
      <c r="P250" s="11">
        <v>100</v>
      </c>
      <c r="Q250" s="11">
        <v>100</v>
      </c>
      <c r="R250" s="11">
        <v>1</v>
      </c>
      <c r="S250" s="11">
        <v>1</v>
      </c>
      <c r="T250" s="11">
        <v>1</v>
      </c>
      <c r="U250" s="11">
        <v>1</v>
      </c>
      <c r="V250" s="11">
        <v>0</v>
      </c>
      <c r="W250" s="11">
        <v>0</v>
      </c>
      <c r="X250" s="11">
        <v>0</v>
      </c>
      <c r="Y250" s="11">
        <v>0</v>
      </c>
      <c r="Z250" s="16" t="s">
        <v>170</v>
      </c>
      <c r="AA250" s="16">
        <f t="shared" si="4"/>
        <v>12104</v>
      </c>
      <c r="AB250" s="16" t="s">
        <v>4</v>
      </c>
      <c r="AC250" s="16">
        <v>0</v>
      </c>
      <c r="AD250" s="11">
        <v>3</v>
      </c>
      <c r="AE250" s="11">
        <v>20</v>
      </c>
      <c r="AF250" s="56">
        <v>1</v>
      </c>
      <c r="AG250" s="11">
        <v>15</v>
      </c>
      <c r="AH250" s="11">
        <v>0</v>
      </c>
      <c r="AI250" s="25" t="s">
        <v>803</v>
      </c>
      <c r="AJ250" s="25" t="s">
        <v>803</v>
      </c>
      <c r="AK250" s="25" t="s">
        <v>326</v>
      </c>
      <c r="AL250" s="11" t="s">
        <v>20</v>
      </c>
      <c r="AM250" s="11">
        <v>10002</v>
      </c>
      <c r="AN250" s="25">
        <v>11014</v>
      </c>
      <c r="AO250" s="11">
        <v>1</v>
      </c>
      <c r="AP250" s="12" t="s">
        <v>238</v>
      </c>
    </row>
    <row r="251" spans="1:42" x14ac:dyDescent="0.15">
      <c r="A251" s="11">
        <v>12104</v>
      </c>
      <c r="B251" s="26" t="s">
        <v>4642</v>
      </c>
      <c r="C251" s="11">
        <v>12</v>
      </c>
      <c r="D251" s="11">
        <v>0</v>
      </c>
      <c r="E251" s="11">
        <v>12</v>
      </c>
      <c r="F251" s="11">
        <v>10000</v>
      </c>
      <c r="G251" s="11">
        <v>2</v>
      </c>
      <c r="H251" s="11">
        <v>125</v>
      </c>
      <c r="I251" s="11">
        <v>65535</v>
      </c>
      <c r="J251" s="11">
        <v>0</v>
      </c>
      <c r="K251" s="11">
        <v>0</v>
      </c>
      <c r="L251" s="11">
        <v>0</v>
      </c>
      <c r="M251" s="56">
        <v>0</v>
      </c>
      <c r="N251" s="56">
        <v>1</v>
      </c>
      <c r="O251" s="11">
        <v>0</v>
      </c>
      <c r="P251" s="11">
        <v>100</v>
      </c>
      <c r="Q251" s="11">
        <v>100</v>
      </c>
      <c r="R251" s="11">
        <v>1</v>
      </c>
      <c r="S251" s="11">
        <v>1</v>
      </c>
      <c r="T251" s="11">
        <v>1</v>
      </c>
      <c r="U251" s="11">
        <v>1</v>
      </c>
      <c r="V251" s="11">
        <v>0</v>
      </c>
      <c r="W251" s="11">
        <v>0</v>
      </c>
      <c r="X251" s="11">
        <v>0</v>
      </c>
      <c r="Y251" s="11">
        <v>0</v>
      </c>
      <c r="Z251" s="16" t="s">
        <v>170</v>
      </c>
      <c r="AA251" s="16">
        <f t="shared" si="4"/>
        <v>12105</v>
      </c>
      <c r="AB251" s="16" t="s">
        <v>4</v>
      </c>
      <c r="AC251" s="16">
        <v>0</v>
      </c>
      <c r="AD251" s="11">
        <v>3</v>
      </c>
      <c r="AE251" s="11">
        <v>28</v>
      </c>
      <c r="AF251" s="56">
        <v>1</v>
      </c>
      <c r="AG251" s="11">
        <v>20</v>
      </c>
      <c r="AH251" s="11">
        <v>0</v>
      </c>
      <c r="AI251" s="25" t="s">
        <v>803</v>
      </c>
      <c r="AJ251" s="25" t="s">
        <v>803</v>
      </c>
      <c r="AK251" s="25" t="s">
        <v>326</v>
      </c>
      <c r="AL251" s="11" t="s">
        <v>20</v>
      </c>
      <c r="AM251" s="11">
        <v>10002</v>
      </c>
      <c r="AN251" s="25">
        <v>11014</v>
      </c>
      <c r="AO251" s="11">
        <v>1</v>
      </c>
      <c r="AP251" s="12" t="s">
        <v>238</v>
      </c>
    </row>
    <row r="252" spans="1:42" x14ac:dyDescent="0.15">
      <c r="A252" s="11">
        <v>12105</v>
      </c>
      <c r="B252" s="14" t="s">
        <v>4386</v>
      </c>
      <c r="C252" s="11">
        <v>12</v>
      </c>
      <c r="D252" s="11">
        <v>0</v>
      </c>
      <c r="E252" s="11">
        <v>12</v>
      </c>
      <c r="F252" s="11">
        <v>10000</v>
      </c>
      <c r="G252" s="11">
        <v>2</v>
      </c>
      <c r="H252" s="11">
        <v>55</v>
      </c>
      <c r="I252" s="11">
        <v>65535</v>
      </c>
      <c r="J252" s="11">
        <v>0</v>
      </c>
      <c r="K252" s="11">
        <v>0</v>
      </c>
      <c r="L252" s="11">
        <v>0</v>
      </c>
      <c r="M252" s="56">
        <v>0</v>
      </c>
      <c r="N252" s="56">
        <v>1</v>
      </c>
      <c r="O252" s="11">
        <v>0</v>
      </c>
      <c r="P252" s="11">
        <v>100</v>
      </c>
      <c r="Q252" s="11">
        <v>100</v>
      </c>
      <c r="R252" s="11">
        <v>1</v>
      </c>
      <c r="S252" s="11">
        <v>1</v>
      </c>
      <c r="T252" s="11">
        <v>1</v>
      </c>
      <c r="U252" s="11">
        <v>1</v>
      </c>
      <c r="V252" s="11">
        <v>0</v>
      </c>
      <c r="W252" s="11">
        <v>0</v>
      </c>
      <c r="X252" s="11">
        <v>0</v>
      </c>
      <c r="Y252" s="11">
        <v>0</v>
      </c>
      <c r="Z252" s="16" t="s">
        <v>170</v>
      </c>
      <c r="AA252" s="16">
        <v>12106</v>
      </c>
      <c r="AB252" s="16" t="s">
        <v>4</v>
      </c>
      <c r="AC252" s="16">
        <v>0</v>
      </c>
      <c r="AD252" s="11">
        <v>3</v>
      </c>
      <c r="AE252" s="11">
        <v>36</v>
      </c>
      <c r="AF252" s="56">
        <v>1</v>
      </c>
      <c r="AG252" s="11">
        <v>30</v>
      </c>
      <c r="AH252" s="11">
        <v>0</v>
      </c>
      <c r="AI252" s="25" t="s">
        <v>803</v>
      </c>
      <c r="AJ252" s="25" t="s">
        <v>803</v>
      </c>
      <c r="AK252" s="25" t="s">
        <v>326</v>
      </c>
      <c r="AL252" s="11" t="s">
        <v>20</v>
      </c>
      <c r="AM252" s="11">
        <v>10002</v>
      </c>
      <c r="AN252" s="25">
        <v>11014</v>
      </c>
      <c r="AO252" s="11">
        <v>1</v>
      </c>
      <c r="AP252" s="12" t="s">
        <v>238</v>
      </c>
    </row>
    <row r="253" spans="1:42" x14ac:dyDescent="0.15">
      <c r="A253" s="11">
        <v>12106</v>
      </c>
      <c r="B253" s="14" t="s">
        <v>4387</v>
      </c>
      <c r="C253" s="11">
        <v>12</v>
      </c>
      <c r="D253" s="11">
        <v>0</v>
      </c>
      <c r="E253" s="11">
        <v>12</v>
      </c>
      <c r="F253" s="11">
        <v>10000</v>
      </c>
      <c r="G253" s="11">
        <v>2</v>
      </c>
      <c r="H253" s="11">
        <v>65</v>
      </c>
      <c r="I253" s="11">
        <v>65535</v>
      </c>
      <c r="J253" s="11">
        <v>0</v>
      </c>
      <c r="K253" s="11">
        <v>0</v>
      </c>
      <c r="L253" s="11">
        <v>0</v>
      </c>
      <c r="M253" s="56">
        <v>0</v>
      </c>
      <c r="N253" s="56">
        <v>1</v>
      </c>
      <c r="O253" s="11">
        <v>0</v>
      </c>
      <c r="P253" s="11">
        <v>100</v>
      </c>
      <c r="Q253" s="11">
        <v>100</v>
      </c>
      <c r="R253" s="11">
        <v>1</v>
      </c>
      <c r="S253" s="11">
        <v>1</v>
      </c>
      <c r="T253" s="11">
        <v>1</v>
      </c>
      <c r="U253" s="11">
        <v>1</v>
      </c>
      <c r="V253" s="11">
        <v>0</v>
      </c>
      <c r="W253" s="11">
        <v>0</v>
      </c>
      <c r="X253" s="11">
        <v>0</v>
      </c>
      <c r="Y253" s="11">
        <v>0</v>
      </c>
      <c r="Z253" s="16" t="s">
        <v>170</v>
      </c>
      <c r="AA253" s="16">
        <f t="shared" ref="AA253:AA260" si="5">A253+1</f>
        <v>12107</v>
      </c>
      <c r="AB253" s="16" t="s">
        <v>4</v>
      </c>
      <c r="AC253" s="16">
        <v>0</v>
      </c>
      <c r="AD253" s="11">
        <v>3</v>
      </c>
      <c r="AE253" s="11">
        <v>48</v>
      </c>
      <c r="AF253" s="56">
        <v>1</v>
      </c>
      <c r="AG253" s="11">
        <v>40</v>
      </c>
      <c r="AH253" s="11">
        <v>0</v>
      </c>
      <c r="AI253" s="25" t="s">
        <v>803</v>
      </c>
      <c r="AJ253" s="25" t="s">
        <v>803</v>
      </c>
      <c r="AK253" s="25" t="s">
        <v>326</v>
      </c>
      <c r="AL253" s="11" t="s">
        <v>20</v>
      </c>
      <c r="AM253" s="11">
        <v>10002</v>
      </c>
      <c r="AN253" s="25">
        <v>11014</v>
      </c>
      <c r="AO253" s="11">
        <v>1</v>
      </c>
      <c r="AP253" s="12" t="s">
        <v>238</v>
      </c>
    </row>
    <row r="254" spans="1:42" x14ac:dyDescent="0.15">
      <c r="A254" s="11">
        <v>12107</v>
      </c>
      <c r="B254" s="14" t="s">
        <v>4388</v>
      </c>
      <c r="C254" s="11">
        <v>12</v>
      </c>
      <c r="D254" s="11">
        <v>0</v>
      </c>
      <c r="E254" s="11">
        <v>12</v>
      </c>
      <c r="F254" s="11">
        <v>10000</v>
      </c>
      <c r="G254" s="11">
        <v>2</v>
      </c>
      <c r="H254" s="11">
        <v>75</v>
      </c>
      <c r="I254" s="11">
        <v>65535</v>
      </c>
      <c r="J254" s="11">
        <v>0</v>
      </c>
      <c r="K254" s="11">
        <v>0</v>
      </c>
      <c r="L254" s="11">
        <v>0</v>
      </c>
      <c r="M254" s="56">
        <v>0</v>
      </c>
      <c r="N254" s="56">
        <v>1</v>
      </c>
      <c r="O254" s="11">
        <v>0</v>
      </c>
      <c r="P254" s="11">
        <v>100</v>
      </c>
      <c r="Q254" s="11">
        <v>100</v>
      </c>
      <c r="R254" s="11">
        <v>1</v>
      </c>
      <c r="S254" s="11">
        <v>1</v>
      </c>
      <c r="T254" s="11">
        <v>1</v>
      </c>
      <c r="U254" s="11">
        <v>1</v>
      </c>
      <c r="V254" s="11">
        <v>0</v>
      </c>
      <c r="W254" s="11">
        <v>0</v>
      </c>
      <c r="X254" s="11">
        <v>0</v>
      </c>
      <c r="Y254" s="11">
        <v>0</v>
      </c>
      <c r="Z254" s="16" t="s">
        <v>170</v>
      </c>
      <c r="AA254" s="16">
        <f t="shared" si="5"/>
        <v>12108</v>
      </c>
      <c r="AB254" s="16" t="s">
        <v>4</v>
      </c>
      <c r="AC254" s="16">
        <v>0</v>
      </c>
      <c r="AD254" s="11">
        <v>3</v>
      </c>
      <c r="AE254" s="11">
        <v>60</v>
      </c>
      <c r="AF254" s="56">
        <v>1</v>
      </c>
      <c r="AG254" s="11">
        <v>60</v>
      </c>
      <c r="AH254" s="11">
        <v>0</v>
      </c>
      <c r="AI254" s="25" t="s">
        <v>803</v>
      </c>
      <c r="AJ254" s="25" t="s">
        <v>803</v>
      </c>
      <c r="AK254" s="25" t="s">
        <v>326</v>
      </c>
      <c r="AL254" s="11" t="s">
        <v>20</v>
      </c>
      <c r="AM254" s="11">
        <v>10002</v>
      </c>
      <c r="AN254" s="25">
        <v>11014</v>
      </c>
      <c r="AO254" s="11">
        <v>1</v>
      </c>
      <c r="AP254" s="12" t="s">
        <v>238</v>
      </c>
    </row>
    <row r="255" spans="1:42" x14ac:dyDescent="0.15">
      <c r="A255" s="11">
        <v>12108</v>
      </c>
      <c r="B255" s="14" t="s">
        <v>4389</v>
      </c>
      <c r="C255" s="11">
        <v>12</v>
      </c>
      <c r="D255" s="11">
        <v>0</v>
      </c>
      <c r="E255" s="11">
        <v>12</v>
      </c>
      <c r="F255" s="11">
        <v>10000</v>
      </c>
      <c r="G255" s="11">
        <v>2</v>
      </c>
      <c r="H255" s="11">
        <v>85</v>
      </c>
      <c r="I255" s="11">
        <v>65535</v>
      </c>
      <c r="J255" s="11">
        <v>0</v>
      </c>
      <c r="K255" s="11">
        <v>0</v>
      </c>
      <c r="L255" s="11">
        <v>0</v>
      </c>
      <c r="M255" s="56">
        <v>0</v>
      </c>
      <c r="N255" s="56">
        <v>1</v>
      </c>
      <c r="O255" s="11">
        <v>0</v>
      </c>
      <c r="P255" s="11">
        <v>100</v>
      </c>
      <c r="Q255" s="11">
        <v>100</v>
      </c>
      <c r="R255" s="11">
        <v>1</v>
      </c>
      <c r="S255" s="11">
        <v>1</v>
      </c>
      <c r="T255" s="11">
        <v>1</v>
      </c>
      <c r="U255" s="11">
        <v>1</v>
      </c>
      <c r="V255" s="11">
        <v>0</v>
      </c>
      <c r="W255" s="11">
        <v>0</v>
      </c>
      <c r="X255" s="11">
        <v>0</v>
      </c>
      <c r="Y255" s="11">
        <v>0</v>
      </c>
      <c r="Z255" s="16" t="s">
        <v>170</v>
      </c>
      <c r="AA255" s="16">
        <f t="shared" si="5"/>
        <v>12109</v>
      </c>
      <c r="AB255" s="16" t="s">
        <v>4</v>
      </c>
      <c r="AC255" s="16">
        <v>0</v>
      </c>
      <c r="AD255" s="11">
        <v>3</v>
      </c>
      <c r="AE255" s="11">
        <v>72</v>
      </c>
      <c r="AF255" s="56">
        <v>1</v>
      </c>
      <c r="AG255" s="11">
        <v>80</v>
      </c>
      <c r="AH255" s="11">
        <v>0</v>
      </c>
      <c r="AI255" s="25" t="s">
        <v>803</v>
      </c>
      <c r="AJ255" s="25" t="s">
        <v>803</v>
      </c>
      <c r="AK255" s="25" t="s">
        <v>326</v>
      </c>
      <c r="AL255" s="11" t="s">
        <v>20</v>
      </c>
      <c r="AM255" s="11">
        <v>10002</v>
      </c>
      <c r="AN255" s="25">
        <v>11014</v>
      </c>
      <c r="AO255" s="11">
        <v>1</v>
      </c>
      <c r="AP255" s="12" t="s">
        <v>238</v>
      </c>
    </row>
    <row r="256" spans="1:42" x14ac:dyDescent="0.15">
      <c r="A256" s="11">
        <v>12109</v>
      </c>
      <c r="B256" s="14" t="s">
        <v>4390</v>
      </c>
      <c r="C256" s="11">
        <v>12</v>
      </c>
      <c r="D256" s="11">
        <v>0</v>
      </c>
      <c r="E256" s="11">
        <v>12</v>
      </c>
      <c r="F256" s="11">
        <v>10000</v>
      </c>
      <c r="G256" s="11">
        <v>2</v>
      </c>
      <c r="H256" s="11">
        <v>95</v>
      </c>
      <c r="I256" s="11">
        <v>65535</v>
      </c>
      <c r="J256" s="11">
        <v>0</v>
      </c>
      <c r="K256" s="11">
        <v>0</v>
      </c>
      <c r="L256" s="11">
        <v>0</v>
      </c>
      <c r="M256" s="56">
        <v>0</v>
      </c>
      <c r="N256" s="56">
        <v>1</v>
      </c>
      <c r="O256" s="11">
        <v>0</v>
      </c>
      <c r="P256" s="11">
        <v>100</v>
      </c>
      <c r="Q256" s="11">
        <v>100</v>
      </c>
      <c r="R256" s="11">
        <v>1</v>
      </c>
      <c r="S256" s="11">
        <v>1</v>
      </c>
      <c r="T256" s="11">
        <v>1</v>
      </c>
      <c r="U256" s="11">
        <v>1</v>
      </c>
      <c r="V256" s="11">
        <v>0</v>
      </c>
      <c r="W256" s="11">
        <v>0</v>
      </c>
      <c r="X256" s="11">
        <v>0</v>
      </c>
      <c r="Y256" s="11">
        <v>0</v>
      </c>
      <c r="Z256" s="16" t="s">
        <v>170</v>
      </c>
      <c r="AA256" s="16">
        <f t="shared" si="5"/>
        <v>12110</v>
      </c>
      <c r="AB256" s="16" t="s">
        <v>4</v>
      </c>
      <c r="AC256" s="16">
        <v>0</v>
      </c>
      <c r="AD256" s="11">
        <v>3</v>
      </c>
      <c r="AE256" s="11">
        <v>84</v>
      </c>
      <c r="AF256" s="56">
        <v>1</v>
      </c>
      <c r="AG256" s="11">
        <v>100</v>
      </c>
      <c r="AH256" s="11">
        <v>0</v>
      </c>
      <c r="AI256" s="25" t="s">
        <v>803</v>
      </c>
      <c r="AJ256" s="25" t="s">
        <v>803</v>
      </c>
      <c r="AK256" s="25" t="s">
        <v>326</v>
      </c>
      <c r="AL256" s="11" t="s">
        <v>20</v>
      </c>
      <c r="AM256" s="11">
        <v>10002</v>
      </c>
      <c r="AN256" s="25">
        <v>11014</v>
      </c>
      <c r="AO256" s="11">
        <v>1</v>
      </c>
      <c r="AP256" s="12" t="s">
        <v>238</v>
      </c>
    </row>
    <row r="257" spans="1:42" x14ac:dyDescent="0.15">
      <c r="A257" s="11">
        <v>12110</v>
      </c>
      <c r="B257" s="14" t="s">
        <v>4391</v>
      </c>
      <c r="C257" s="11">
        <v>12</v>
      </c>
      <c r="D257" s="11">
        <v>0</v>
      </c>
      <c r="E257" s="11">
        <v>12</v>
      </c>
      <c r="F257" s="11">
        <v>10000</v>
      </c>
      <c r="G257" s="11">
        <v>2</v>
      </c>
      <c r="H257" s="11">
        <v>105</v>
      </c>
      <c r="I257" s="11">
        <v>65535</v>
      </c>
      <c r="J257" s="11">
        <v>0</v>
      </c>
      <c r="K257" s="11">
        <v>0</v>
      </c>
      <c r="L257" s="11">
        <v>0</v>
      </c>
      <c r="M257" s="56">
        <v>0</v>
      </c>
      <c r="N257" s="56">
        <v>1</v>
      </c>
      <c r="O257" s="11">
        <v>0</v>
      </c>
      <c r="P257" s="11">
        <v>100</v>
      </c>
      <c r="Q257" s="11">
        <v>100</v>
      </c>
      <c r="R257" s="11">
        <v>1</v>
      </c>
      <c r="S257" s="11">
        <v>1</v>
      </c>
      <c r="T257" s="11">
        <v>1</v>
      </c>
      <c r="U257" s="11">
        <v>1</v>
      </c>
      <c r="V257" s="11">
        <v>0</v>
      </c>
      <c r="W257" s="11">
        <v>0</v>
      </c>
      <c r="X257" s="11">
        <v>0</v>
      </c>
      <c r="Y257" s="11">
        <v>0</v>
      </c>
      <c r="Z257" s="16" t="s">
        <v>170</v>
      </c>
      <c r="AA257" s="16">
        <f t="shared" si="5"/>
        <v>12111</v>
      </c>
      <c r="AB257" s="16" t="s">
        <v>4</v>
      </c>
      <c r="AC257" s="16">
        <v>0</v>
      </c>
      <c r="AD257" s="11">
        <v>3</v>
      </c>
      <c r="AE257" s="11">
        <v>96</v>
      </c>
      <c r="AF257" s="56">
        <v>1</v>
      </c>
      <c r="AG257" s="11">
        <v>120</v>
      </c>
      <c r="AH257" s="11">
        <v>0</v>
      </c>
      <c r="AI257" s="25" t="s">
        <v>803</v>
      </c>
      <c r="AJ257" s="25" t="s">
        <v>803</v>
      </c>
      <c r="AK257" s="25" t="s">
        <v>326</v>
      </c>
      <c r="AL257" s="11" t="s">
        <v>20</v>
      </c>
      <c r="AM257" s="11">
        <v>10002</v>
      </c>
      <c r="AN257" s="25">
        <v>11014</v>
      </c>
      <c r="AO257" s="11">
        <v>1</v>
      </c>
      <c r="AP257" s="12" t="s">
        <v>238</v>
      </c>
    </row>
    <row r="258" spans="1:42" x14ac:dyDescent="0.15">
      <c r="A258" s="11">
        <v>12111</v>
      </c>
      <c r="B258" s="14" t="s">
        <v>4392</v>
      </c>
      <c r="C258" s="11">
        <v>12</v>
      </c>
      <c r="D258" s="11">
        <v>0</v>
      </c>
      <c r="E258" s="11">
        <v>12</v>
      </c>
      <c r="F258" s="11">
        <v>10000</v>
      </c>
      <c r="G258" s="11">
        <v>2</v>
      </c>
      <c r="H258" s="11">
        <v>115</v>
      </c>
      <c r="I258" s="11">
        <v>65535</v>
      </c>
      <c r="J258" s="11">
        <v>0</v>
      </c>
      <c r="K258" s="11">
        <v>0</v>
      </c>
      <c r="L258" s="11">
        <v>0</v>
      </c>
      <c r="M258" s="56">
        <v>0</v>
      </c>
      <c r="N258" s="56">
        <v>1</v>
      </c>
      <c r="O258" s="11">
        <v>0</v>
      </c>
      <c r="P258" s="11">
        <v>100</v>
      </c>
      <c r="Q258" s="11">
        <v>100</v>
      </c>
      <c r="R258" s="11">
        <v>1</v>
      </c>
      <c r="S258" s="11">
        <v>1</v>
      </c>
      <c r="T258" s="11">
        <v>1</v>
      </c>
      <c r="U258" s="11">
        <v>1</v>
      </c>
      <c r="V258" s="11">
        <v>0</v>
      </c>
      <c r="W258" s="11">
        <v>0</v>
      </c>
      <c r="X258" s="11">
        <v>0</v>
      </c>
      <c r="Y258" s="11">
        <v>0</v>
      </c>
      <c r="Z258" s="16" t="s">
        <v>170</v>
      </c>
      <c r="AA258" s="16">
        <f t="shared" si="5"/>
        <v>12112</v>
      </c>
      <c r="AB258" s="16" t="s">
        <v>4</v>
      </c>
      <c r="AC258" s="16">
        <v>0</v>
      </c>
      <c r="AD258" s="11">
        <v>3</v>
      </c>
      <c r="AE258" s="11">
        <v>112</v>
      </c>
      <c r="AF258" s="56">
        <v>1</v>
      </c>
      <c r="AG258" s="11">
        <v>140</v>
      </c>
      <c r="AH258" s="11">
        <v>0</v>
      </c>
      <c r="AI258" s="25" t="s">
        <v>8</v>
      </c>
      <c r="AJ258" s="25" t="s">
        <v>8</v>
      </c>
      <c r="AK258" s="25" t="s">
        <v>8</v>
      </c>
      <c r="AL258" s="11" t="s">
        <v>20</v>
      </c>
      <c r="AM258" s="11">
        <v>10002</v>
      </c>
      <c r="AN258" s="25">
        <v>11014</v>
      </c>
      <c r="AO258" s="11">
        <v>1</v>
      </c>
      <c r="AP258" s="12" t="s">
        <v>238</v>
      </c>
    </row>
    <row r="259" spans="1:42" x14ac:dyDescent="0.15">
      <c r="A259" s="11">
        <v>12112</v>
      </c>
      <c r="B259" s="14" t="s">
        <v>4393</v>
      </c>
      <c r="C259" s="11">
        <v>12</v>
      </c>
      <c r="D259" s="11">
        <v>0</v>
      </c>
      <c r="E259" s="11">
        <v>12</v>
      </c>
      <c r="F259" s="11">
        <v>10000</v>
      </c>
      <c r="G259" s="11">
        <v>2</v>
      </c>
      <c r="H259" s="11">
        <v>125</v>
      </c>
      <c r="I259" s="11">
        <v>65535</v>
      </c>
      <c r="J259" s="11">
        <v>0</v>
      </c>
      <c r="K259" s="11">
        <v>0</v>
      </c>
      <c r="L259" s="11">
        <v>0</v>
      </c>
      <c r="M259" s="56">
        <v>0</v>
      </c>
      <c r="N259" s="56">
        <v>1</v>
      </c>
      <c r="O259" s="11">
        <v>0</v>
      </c>
      <c r="P259" s="11">
        <v>100</v>
      </c>
      <c r="Q259" s="11">
        <v>100</v>
      </c>
      <c r="R259" s="11">
        <v>1</v>
      </c>
      <c r="S259" s="11">
        <v>1</v>
      </c>
      <c r="T259" s="11">
        <v>1</v>
      </c>
      <c r="U259" s="11">
        <v>1</v>
      </c>
      <c r="V259" s="11">
        <v>0</v>
      </c>
      <c r="W259" s="11">
        <v>0</v>
      </c>
      <c r="X259" s="11">
        <v>0</v>
      </c>
      <c r="Y259" s="11">
        <v>0</v>
      </c>
      <c r="Z259" s="16" t="s">
        <v>170</v>
      </c>
      <c r="AA259" s="16">
        <f t="shared" si="5"/>
        <v>12113</v>
      </c>
      <c r="AB259" s="16" t="s">
        <v>4</v>
      </c>
      <c r="AC259" s="16">
        <v>0</v>
      </c>
      <c r="AD259" s="11">
        <v>3</v>
      </c>
      <c r="AE259" s="11">
        <v>128</v>
      </c>
      <c r="AF259" s="56">
        <v>1</v>
      </c>
      <c r="AG259" s="11">
        <v>160</v>
      </c>
      <c r="AH259" s="11">
        <v>0</v>
      </c>
      <c r="AI259" s="25" t="s">
        <v>8</v>
      </c>
      <c r="AJ259" s="25" t="s">
        <v>8</v>
      </c>
      <c r="AK259" s="25" t="s">
        <v>8</v>
      </c>
      <c r="AL259" s="11" t="s">
        <v>20</v>
      </c>
      <c r="AM259" s="11">
        <v>10002</v>
      </c>
      <c r="AN259" s="25">
        <v>11014</v>
      </c>
      <c r="AO259" s="11">
        <v>1</v>
      </c>
      <c r="AP259" s="12" t="s">
        <v>238</v>
      </c>
    </row>
    <row r="260" spans="1:42" x14ac:dyDescent="0.15">
      <c r="A260" s="11">
        <v>12113</v>
      </c>
      <c r="B260" s="14" t="s">
        <v>4394</v>
      </c>
      <c r="C260" s="11">
        <v>12</v>
      </c>
      <c r="D260" s="11">
        <v>0</v>
      </c>
      <c r="E260" s="11">
        <v>12</v>
      </c>
      <c r="F260" s="11">
        <v>10000</v>
      </c>
      <c r="G260" s="11">
        <v>2</v>
      </c>
      <c r="H260" s="11">
        <v>135</v>
      </c>
      <c r="I260" s="11">
        <v>65535</v>
      </c>
      <c r="J260" s="11">
        <v>0</v>
      </c>
      <c r="K260" s="11">
        <v>0</v>
      </c>
      <c r="L260" s="11">
        <v>0</v>
      </c>
      <c r="M260" s="56">
        <v>0</v>
      </c>
      <c r="N260" s="56">
        <v>1</v>
      </c>
      <c r="O260" s="11">
        <v>0</v>
      </c>
      <c r="P260" s="11">
        <v>100</v>
      </c>
      <c r="Q260" s="11">
        <v>100</v>
      </c>
      <c r="R260" s="11">
        <v>1</v>
      </c>
      <c r="S260" s="11">
        <v>1</v>
      </c>
      <c r="T260" s="11">
        <v>1</v>
      </c>
      <c r="U260" s="11">
        <v>1</v>
      </c>
      <c r="V260" s="11">
        <v>0</v>
      </c>
      <c r="W260" s="11">
        <v>0</v>
      </c>
      <c r="X260" s="11">
        <v>0</v>
      </c>
      <c r="Y260" s="11">
        <v>0</v>
      </c>
      <c r="Z260" s="16" t="s">
        <v>170</v>
      </c>
      <c r="AA260" s="16">
        <f t="shared" si="5"/>
        <v>12114</v>
      </c>
      <c r="AB260" s="16" t="s">
        <v>4</v>
      </c>
      <c r="AC260" s="16">
        <v>0</v>
      </c>
      <c r="AD260" s="11">
        <v>3</v>
      </c>
      <c r="AE260" s="11">
        <v>144</v>
      </c>
      <c r="AF260" s="56">
        <v>1</v>
      </c>
      <c r="AG260" s="11">
        <v>180</v>
      </c>
      <c r="AH260" s="11">
        <v>0</v>
      </c>
      <c r="AI260" s="25" t="s">
        <v>8</v>
      </c>
      <c r="AJ260" s="25" t="s">
        <v>8</v>
      </c>
      <c r="AK260" s="25" t="s">
        <v>8</v>
      </c>
      <c r="AL260" s="11" t="s">
        <v>20</v>
      </c>
      <c r="AM260" s="11">
        <v>10002</v>
      </c>
      <c r="AN260" s="25">
        <v>11014</v>
      </c>
      <c r="AO260" s="11">
        <v>1</v>
      </c>
      <c r="AP260" s="12" t="s">
        <v>238</v>
      </c>
    </row>
    <row r="261" spans="1:42" x14ac:dyDescent="0.15">
      <c r="A261" s="11">
        <v>12114</v>
      </c>
      <c r="B261" s="14" t="s">
        <v>4395</v>
      </c>
      <c r="C261" s="11">
        <v>12</v>
      </c>
      <c r="D261" s="11">
        <v>0</v>
      </c>
      <c r="E261" s="11">
        <v>12</v>
      </c>
      <c r="F261" s="11">
        <v>10000</v>
      </c>
      <c r="G261" s="11">
        <v>2</v>
      </c>
      <c r="H261" s="11">
        <v>145</v>
      </c>
      <c r="I261" s="11">
        <v>65535</v>
      </c>
      <c r="J261" s="11">
        <v>0</v>
      </c>
      <c r="K261" s="11">
        <v>0</v>
      </c>
      <c r="L261" s="11">
        <v>0</v>
      </c>
      <c r="M261" s="56">
        <v>0</v>
      </c>
      <c r="N261" s="56">
        <v>1</v>
      </c>
      <c r="O261" s="11">
        <v>0</v>
      </c>
      <c r="P261" s="11">
        <v>100</v>
      </c>
      <c r="Q261" s="11">
        <v>100</v>
      </c>
      <c r="R261" s="11">
        <v>1</v>
      </c>
      <c r="S261" s="11">
        <v>1</v>
      </c>
      <c r="T261" s="11">
        <v>1</v>
      </c>
      <c r="U261" s="11">
        <v>1</v>
      </c>
      <c r="V261" s="11">
        <v>0</v>
      </c>
      <c r="W261" s="11">
        <v>0</v>
      </c>
      <c r="X261" s="11">
        <v>0</v>
      </c>
      <c r="Y261" s="11">
        <v>0</v>
      </c>
      <c r="Z261" s="16" t="s">
        <v>170</v>
      </c>
      <c r="AA261" s="16">
        <v>0</v>
      </c>
      <c r="AB261" s="16" t="s">
        <v>4</v>
      </c>
      <c r="AC261" s="16">
        <v>0</v>
      </c>
      <c r="AD261" s="11">
        <v>3</v>
      </c>
      <c r="AE261" s="11">
        <v>160</v>
      </c>
      <c r="AF261" s="56">
        <v>1</v>
      </c>
      <c r="AG261" s="11">
        <v>200</v>
      </c>
      <c r="AH261" s="11">
        <v>0</v>
      </c>
      <c r="AI261" s="25" t="s">
        <v>8</v>
      </c>
      <c r="AJ261" s="25" t="s">
        <v>8</v>
      </c>
      <c r="AK261" s="25" t="s">
        <v>8</v>
      </c>
      <c r="AL261" s="11" t="s">
        <v>20</v>
      </c>
      <c r="AM261" s="11">
        <v>10002</v>
      </c>
      <c r="AN261" s="25">
        <v>11014</v>
      </c>
      <c r="AO261" s="11">
        <v>1</v>
      </c>
      <c r="AP261" s="12" t="s">
        <v>238</v>
      </c>
    </row>
    <row r="262" spans="1:42" x14ac:dyDescent="0.15">
      <c r="A262" s="11">
        <v>12200</v>
      </c>
      <c r="B262" s="26" t="s">
        <v>4638</v>
      </c>
      <c r="C262" s="11">
        <v>12</v>
      </c>
      <c r="D262" s="11">
        <v>0</v>
      </c>
      <c r="E262" s="11">
        <v>12</v>
      </c>
      <c r="F262" s="11">
        <v>10000</v>
      </c>
      <c r="G262" s="11">
        <v>2</v>
      </c>
      <c r="H262" s="11">
        <v>5</v>
      </c>
      <c r="I262" s="11">
        <v>65535</v>
      </c>
      <c r="J262" s="11">
        <v>0</v>
      </c>
      <c r="K262" s="11">
        <v>0</v>
      </c>
      <c r="L262" s="11">
        <v>0</v>
      </c>
      <c r="M262" s="56">
        <v>0</v>
      </c>
      <c r="N262" s="56">
        <v>1</v>
      </c>
      <c r="O262" s="11">
        <v>0</v>
      </c>
      <c r="P262" s="11">
        <v>100</v>
      </c>
      <c r="Q262" s="11">
        <v>100</v>
      </c>
      <c r="R262" s="11">
        <v>1</v>
      </c>
      <c r="S262" s="11">
        <v>1</v>
      </c>
      <c r="T262" s="11">
        <v>1</v>
      </c>
      <c r="U262" s="11">
        <v>1</v>
      </c>
      <c r="V262" s="11">
        <v>0</v>
      </c>
      <c r="W262" s="11">
        <v>0</v>
      </c>
      <c r="X262" s="11">
        <v>0</v>
      </c>
      <c r="Y262" s="11">
        <v>0</v>
      </c>
      <c r="Z262" s="16" t="s">
        <v>170</v>
      </c>
      <c r="AA262" s="16">
        <f t="shared" ref="AA262:AA266" si="6">A262+1</f>
        <v>12201</v>
      </c>
      <c r="AB262" s="16" t="s">
        <v>4</v>
      </c>
      <c r="AC262" s="16">
        <v>0</v>
      </c>
      <c r="AD262" s="11">
        <v>3</v>
      </c>
      <c r="AE262" s="11">
        <v>8</v>
      </c>
      <c r="AF262" s="56">
        <v>1</v>
      </c>
      <c r="AG262" s="11">
        <v>8</v>
      </c>
      <c r="AH262" s="11">
        <v>0</v>
      </c>
      <c r="AI262" s="25" t="s">
        <v>803</v>
      </c>
      <c r="AJ262" s="25" t="s">
        <v>803</v>
      </c>
      <c r="AK262" s="25" t="s">
        <v>326</v>
      </c>
      <c r="AL262" s="11" t="s">
        <v>20</v>
      </c>
      <c r="AM262" s="11">
        <v>10002</v>
      </c>
      <c r="AN262" s="25">
        <v>11014</v>
      </c>
      <c r="AO262" s="11">
        <v>1</v>
      </c>
      <c r="AP262" s="12" t="s">
        <v>238</v>
      </c>
    </row>
    <row r="263" spans="1:42" x14ac:dyDescent="0.15">
      <c r="A263" s="11">
        <v>12201</v>
      </c>
      <c r="B263" s="26" t="s">
        <v>4639</v>
      </c>
      <c r="C263" s="11">
        <v>12</v>
      </c>
      <c r="D263" s="11">
        <v>0</v>
      </c>
      <c r="E263" s="11">
        <v>12</v>
      </c>
      <c r="F263" s="11">
        <v>10000</v>
      </c>
      <c r="G263" s="11">
        <v>2</v>
      </c>
      <c r="H263" s="11">
        <v>35</v>
      </c>
      <c r="I263" s="11">
        <v>65535</v>
      </c>
      <c r="J263" s="11">
        <v>0</v>
      </c>
      <c r="K263" s="11">
        <v>0</v>
      </c>
      <c r="L263" s="11">
        <v>0</v>
      </c>
      <c r="M263" s="56">
        <v>0</v>
      </c>
      <c r="N263" s="56">
        <v>1</v>
      </c>
      <c r="O263" s="11">
        <v>0</v>
      </c>
      <c r="P263" s="11">
        <v>100</v>
      </c>
      <c r="Q263" s="11">
        <v>100</v>
      </c>
      <c r="R263" s="11">
        <v>1</v>
      </c>
      <c r="S263" s="11">
        <v>1</v>
      </c>
      <c r="T263" s="11">
        <v>1</v>
      </c>
      <c r="U263" s="11">
        <v>1</v>
      </c>
      <c r="V263" s="11">
        <v>0</v>
      </c>
      <c r="W263" s="11">
        <v>0</v>
      </c>
      <c r="X263" s="11">
        <v>0</v>
      </c>
      <c r="Y263" s="11">
        <v>0</v>
      </c>
      <c r="Z263" s="16" t="s">
        <v>170</v>
      </c>
      <c r="AA263" s="16">
        <f t="shared" si="6"/>
        <v>12202</v>
      </c>
      <c r="AB263" s="16" t="s">
        <v>4</v>
      </c>
      <c r="AC263" s="16">
        <v>0</v>
      </c>
      <c r="AD263" s="11">
        <v>3</v>
      </c>
      <c r="AE263" s="11">
        <v>12</v>
      </c>
      <c r="AF263" s="56">
        <v>1</v>
      </c>
      <c r="AG263" s="11">
        <v>10</v>
      </c>
      <c r="AH263" s="11">
        <v>0</v>
      </c>
      <c r="AI263" s="25" t="s">
        <v>803</v>
      </c>
      <c r="AJ263" s="25" t="s">
        <v>803</v>
      </c>
      <c r="AK263" s="25" t="s">
        <v>326</v>
      </c>
      <c r="AL263" s="11" t="s">
        <v>20</v>
      </c>
      <c r="AM263" s="11">
        <v>10002</v>
      </c>
      <c r="AN263" s="25">
        <v>11014</v>
      </c>
      <c r="AO263" s="11">
        <v>1</v>
      </c>
      <c r="AP263" s="12" t="s">
        <v>238</v>
      </c>
    </row>
    <row r="264" spans="1:42" x14ac:dyDescent="0.15">
      <c r="A264" s="11">
        <v>12202</v>
      </c>
      <c r="B264" s="26" t="s">
        <v>4640</v>
      </c>
      <c r="C264" s="11">
        <v>12</v>
      </c>
      <c r="D264" s="11">
        <v>0</v>
      </c>
      <c r="E264" s="11">
        <v>12</v>
      </c>
      <c r="F264" s="11">
        <v>10000</v>
      </c>
      <c r="G264" s="11">
        <v>2</v>
      </c>
      <c r="H264" s="11">
        <v>65</v>
      </c>
      <c r="I264" s="11">
        <v>65535</v>
      </c>
      <c r="J264" s="11">
        <v>0</v>
      </c>
      <c r="K264" s="11">
        <v>0</v>
      </c>
      <c r="L264" s="11">
        <v>0</v>
      </c>
      <c r="M264" s="56">
        <v>0</v>
      </c>
      <c r="N264" s="56">
        <v>1</v>
      </c>
      <c r="O264" s="11">
        <v>0</v>
      </c>
      <c r="P264" s="11">
        <v>100</v>
      </c>
      <c r="Q264" s="11">
        <v>100</v>
      </c>
      <c r="R264" s="11">
        <v>1</v>
      </c>
      <c r="S264" s="11">
        <v>1</v>
      </c>
      <c r="T264" s="11">
        <v>1</v>
      </c>
      <c r="U264" s="11">
        <v>1</v>
      </c>
      <c r="V264" s="11">
        <v>0</v>
      </c>
      <c r="W264" s="11">
        <v>0</v>
      </c>
      <c r="X264" s="11">
        <v>0</v>
      </c>
      <c r="Y264" s="11">
        <v>0</v>
      </c>
      <c r="Z264" s="16" t="s">
        <v>170</v>
      </c>
      <c r="AA264" s="16">
        <f t="shared" si="6"/>
        <v>12203</v>
      </c>
      <c r="AB264" s="16" t="s">
        <v>4</v>
      </c>
      <c r="AC264" s="16">
        <v>0</v>
      </c>
      <c r="AD264" s="11">
        <v>3</v>
      </c>
      <c r="AE264" s="11">
        <v>16</v>
      </c>
      <c r="AF264" s="56">
        <v>1</v>
      </c>
      <c r="AG264" s="11">
        <v>13</v>
      </c>
      <c r="AH264" s="11">
        <v>0</v>
      </c>
      <c r="AI264" s="25" t="s">
        <v>803</v>
      </c>
      <c r="AJ264" s="25" t="s">
        <v>803</v>
      </c>
      <c r="AK264" s="25" t="s">
        <v>326</v>
      </c>
      <c r="AL264" s="11" t="s">
        <v>20</v>
      </c>
      <c r="AM264" s="11">
        <v>10002</v>
      </c>
      <c r="AN264" s="25">
        <v>11014</v>
      </c>
      <c r="AO264" s="11">
        <v>1</v>
      </c>
      <c r="AP264" s="12" t="s">
        <v>238</v>
      </c>
    </row>
    <row r="265" spans="1:42" x14ac:dyDescent="0.15">
      <c r="A265" s="11">
        <v>12203</v>
      </c>
      <c r="B265" s="26" t="s">
        <v>4641</v>
      </c>
      <c r="C265" s="11">
        <v>12</v>
      </c>
      <c r="D265" s="11">
        <v>0</v>
      </c>
      <c r="E265" s="11">
        <v>12</v>
      </c>
      <c r="F265" s="11">
        <v>10000</v>
      </c>
      <c r="G265" s="11">
        <v>2</v>
      </c>
      <c r="H265" s="11">
        <v>95</v>
      </c>
      <c r="I265" s="11">
        <v>65535</v>
      </c>
      <c r="J265" s="11">
        <v>0</v>
      </c>
      <c r="K265" s="11">
        <v>0</v>
      </c>
      <c r="L265" s="11">
        <v>0</v>
      </c>
      <c r="M265" s="56">
        <v>0</v>
      </c>
      <c r="N265" s="56">
        <v>1</v>
      </c>
      <c r="O265" s="11">
        <v>0</v>
      </c>
      <c r="P265" s="11">
        <v>100</v>
      </c>
      <c r="Q265" s="11">
        <v>100</v>
      </c>
      <c r="R265" s="11">
        <v>1</v>
      </c>
      <c r="S265" s="11">
        <v>1</v>
      </c>
      <c r="T265" s="11">
        <v>1</v>
      </c>
      <c r="U265" s="11">
        <v>1</v>
      </c>
      <c r="V265" s="11">
        <v>0</v>
      </c>
      <c r="W265" s="11">
        <v>0</v>
      </c>
      <c r="X265" s="11">
        <v>0</v>
      </c>
      <c r="Y265" s="11">
        <v>0</v>
      </c>
      <c r="Z265" s="16" t="s">
        <v>170</v>
      </c>
      <c r="AA265" s="16">
        <f t="shared" si="6"/>
        <v>12204</v>
      </c>
      <c r="AB265" s="16" t="s">
        <v>4</v>
      </c>
      <c r="AC265" s="16">
        <v>0</v>
      </c>
      <c r="AD265" s="11">
        <v>3</v>
      </c>
      <c r="AE265" s="11">
        <v>20</v>
      </c>
      <c r="AF265" s="56">
        <v>1</v>
      </c>
      <c r="AG265" s="11">
        <v>15</v>
      </c>
      <c r="AH265" s="11">
        <v>0</v>
      </c>
      <c r="AI265" s="25" t="s">
        <v>803</v>
      </c>
      <c r="AJ265" s="25" t="s">
        <v>803</v>
      </c>
      <c r="AK265" s="25" t="s">
        <v>326</v>
      </c>
      <c r="AL265" s="11" t="s">
        <v>20</v>
      </c>
      <c r="AM265" s="11">
        <v>10002</v>
      </c>
      <c r="AN265" s="25">
        <v>11014</v>
      </c>
      <c r="AO265" s="11">
        <v>1</v>
      </c>
      <c r="AP265" s="12" t="s">
        <v>238</v>
      </c>
    </row>
    <row r="266" spans="1:42" x14ac:dyDescent="0.15">
      <c r="A266" s="11">
        <v>12204</v>
      </c>
      <c r="B266" s="26" t="s">
        <v>4642</v>
      </c>
      <c r="C266" s="11">
        <v>12</v>
      </c>
      <c r="D266" s="11">
        <v>0</v>
      </c>
      <c r="E266" s="11">
        <v>12</v>
      </c>
      <c r="F266" s="11">
        <v>10000</v>
      </c>
      <c r="G266" s="11">
        <v>2</v>
      </c>
      <c r="H266" s="11">
        <v>125</v>
      </c>
      <c r="I266" s="11">
        <v>65535</v>
      </c>
      <c r="J266" s="11">
        <v>0</v>
      </c>
      <c r="K266" s="11">
        <v>0</v>
      </c>
      <c r="L266" s="11">
        <v>0</v>
      </c>
      <c r="M266" s="56">
        <v>0</v>
      </c>
      <c r="N266" s="56">
        <v>1</v>
      </c>
      <c r="O266" s="11">
        <v>0</v>
      </c>
      <c r="P266" s="11">
        <v>100</v>
      </c>
      <c r="Q266" s="11">
        <v>100</v>
      </c>
      <c r="R266" s="11">
        <v>1</v>
      </c>
      <c r="S266" s="11">
        <v>1</v>
      </c>
      <c r="T266" s="11">
        <v>1</v>
      </c>
      <c r="U266" s="11">
        <v>1</v>
      </c>
      <c r="V266" s="11">
        <v>0</v>
      </c>
      <c r="W266" s="11">
        <v>0</v>
      </c>
      <c r="X266" s="11">
        <v>0</v>
      </c>
      <c r="Y266" s="11">
        <v>0</v>
      </c>
      <c r="Z266" s="16" t="s">
        <v>170</v>
      </c>
      <c r="AA266" s="16">
        <f t="shared" si="6"/>
        <v>12205</v>
      </c>
      <c r="AB266" s="16" t="s">
        <v>4</v>
      </c>
      <c r="AC266" s="16">
        <v>0</v>
      </c>
      <c r="AD266" s="11">
        <v>3</v>
      </c>
      <c r="AE266" s="11">
        <v>28</v>
      </c>
      <c r="AF266" s="56">
        <v>1</v>
      </c>
      <c r="AG266" s="11">
        <v>20</v>
      </c>
      <c r="AH266" s="11">
        <v>0</v>
      </c>
      <c r="AI266" s="25" t="s">
        <v>803</v>
      </c>
      <c r="AJ266" s="25" t="s">
        <v>803</v>
      </c>
      <c r="AK266" s="25" t="s">
        <v>326</v>
      </c>
      <c r="AL266" s="11" t="s">
        <v>20</v>
      </c>
      <c r="AM266" s="11">
        <v>10002</v>
      </c>
      <c r="AN266" s="25">
        <v>11014</v>
      </c>
      <c r="AO266" s="11">
        <v>1</v>
      </c>
      <c r="AP266" s="12" t="s">
        <v>238</v>
      </c>
    </row>
    <row r="267" spans="1:42" x14ac:dyDescent="0.15">
      <c r="A267" s="11">
        <v>12205</v>
      </c>
      <c r="B267" s="14" t="s">
        <v>4386</v>
      </c>
      <c r="C267" s="11">
        <v>12</v>
      </c>
      <c r="D267" s="11">
        <v>0</v>
      </c>
      <c r="E267" s="11">
        <v>12</v>
      </c>
      <c r="F267" s="11">
        <v>10000</v>
      </c>
      <c r="G267" s="11">
        <v>2</v>
      </c>
      <c r="H267" s="11">
        <v>55</v>
      </c>
      <c r="I267" s="11">
        <v>65535</v>
      </c>
      <c r="J267" s="11">
        <v>0</v>
      </c>
      <c r="K267" s="11">
        <v>0</v>
      </c>
      <c r="L267" s="11">
        <v>0</v>
      </c>
      <c r="M267" s="56">
        <v>0</v>
      </c>
      <c r="N267" s="56">
        <v>1</v>
      </c>
      <c r="O267" s="11">
        <v>0</v>
      </c>
      <c r="P267" s="11">
        <v>100</v>
      </c>
      <c r="Q267" s="11">
        <v>100</v>
      </c>
      <c r="R267" s="11">
        <v>1</v>
      </c>
      <c r="S267" s="11">
        <v>1</v>
      </c>
      <c r="T267" s="11">
        <v>1</v>
      </c>
      <c r="U267" s="11">
        <v>1</v>
      </c>
      <c r="V267" s="11">
        <v>0</v>
      </c>
      <c r="W267" s="11">
        <v>0</v>
      </c>
      <c r="X267" s="11">
        <v>0</v>
      </c>
      <c r="Y267" s="11">
        <v>0</v>
      </c>
      <c r="Z267" s="16" t="s">
        <v>170</v>
      </c>
      <c r="AA267" s="16">
        <v>12206</v>
      </c>
      <c r="AB267" s="16" t="s">
        <v>4</v>
      </c>
      <c r="AC267" s="16">
        <v>0</v>
      </c>
      <c r="AD267" s="11">
        <v>3</v>
      </c>
      <c r="AE267" s="11">
        <v>36</v>
      </c>
      <c r="AF267" s="56">
        <v>1</v>
      </c>
      <c r="AG267" s="11">
        <v>30</v>
      </c>
      <c r="AH267" s="11">
        <v>0</v>
      </c>
      <c r="AI267" s="25" t="s">
        <v>803</v>
      </c>
      <c r="AJ267" s="25" t="s">
        <v>803</v>
      </c>
      <c r="AK267" s="25" t="s">
        <v>326</v>
      </c>
      <c r="AL267" s="11" t="s">
        <v>20</v>
      </c>
      <c r="AM267" s="11">
        <v>10002</v>
      </c>
      <c r="AN267" s="25">
        <v>11014</v>
      </c>
      <c r="AO267" s="11">
        <v>1</v>
      </c>
      <c r="AP267" s="12" t="s">
        <v>238</v>
      </c>
    </row>
    <row r="268" spans="1:42" x14ac:dyDescent="0.15">
      <c r="A268" s="11">
        <v>12206</v>
      </c>
      <c r="B268" s="14" t="s">
        <v>4387</v>
      </c>
      <c r="C268" s="11">
        <v>12</v>
      </c>
      <c r="D268" s="11">
        <v>0</v>
      </c>
      <c r="E268" s="11">
        <v>12</v>
      </c>
      <c r="F268" s="11">
        <v>10000</v>
      </c>
      <c r="G268" s="11">
        <v>2</v>
      </c>
      <c r="H268" s="11">
        <v>65</v>
      </c>
      <c r="I268" s="11">
        <v>65535</v>
      </c>
      <c r="J268" s="11">
        <v>0</v>
      </c>
      <c r="K268" s="11">
        <v>0</v>
      </c>
      <c r="L268" s="11">
        <v>0</v>
      </c>
      <c r="M268" s="56">
        <v>0</v>
      </c>
      <c r="N268" s="56">
        <v>1</v>
      </c>
      <c r="O268" s="11">
        <v>0</v>
      </c>
      <c r="P268" s="11">
        <v>100</v>
      </c>
      <c r="Q268" s="11">
        <v>100</v>
      </c>
      <c r="R268" s="11">
        <v>1</v>
      </c>
      <c r="S268" s="11">
        <v>1</v>
      </c>
      <c r="T268" s="11">
        <v>1</v>
      </c>
      <c r="U268" s="11">
        <v>1</v>
      </c>
      <c r="V268" s="11">
        <v>0</v>
      </c>
      <c r="W268" s="11">
        <v>0</v>
      </c>
      <c r="X268" s="11">
        <v>0</v>
      </c>
      <c r="Y268" s="11">
        <v>0</v>
      </c>
      <c r="Z268" s="16" t="s">
        <v>170</v>
      </c>
      <c r="AA268" s="16">
        <f t="shared" ref="AA268:AA275" si="7">A268+1</f>
        <v>12207</v>
      </c>
      <c r="AB268" s="16" t="s">
        <v>4</v>
      </c>
      <c r="AC268" s="16">
        <v>0</v>
      </c>
      <c r="AD268" s="11">
        <v>3</v>
      </c>
      <c r="AE268" s="11">
        <v>48</v>
      </c>
      <c r="AF268" s="56">
        <v>1</v>
      </c>
      <c r="AG268" s="11">
        <v>40</v>
      </c>
      <c r="AH268" s="11">
        <v>0</v>
      </c>
      <c r="AI268" s="25" t="s">
        <v>803</v>
      </c>
      <c r="AJ268" s="25" t="s">
        <v>803</v>
      </c>
      <c r="AK268" s="25" t="s">
        <v>326</v>
      </c>
      <c r="AL268" s="11" t="s">
        <v>20</v>
      </c>
      <c r="AM268" s="11">
        <v>10002</v>
      </c>
      <c r="AN268" s="25">
        <v>11014</v>
      </c>
      <c r="AO268" s="11">
        <v>1</v>
      </c>
      <c r="AP268" s="12" t="s">
        <v>238</v>
      </c>
    </row>
    <row r="269" spans="1:42" x14ac:dyDescent="0.15">
      <c r="A269" s="11">
        <v>12207</v>
      </c>
      <c r="B269" s="14" t="s">
        <v>4388</v>
      </c>
      <c r="C269" s="11">
        <v>12</v>
      </c>
      <c r="D269" s="11">
        <v>0</v>
      </c>
      <c r="E269" s="11">
        <v>12</v>
      </c>
      <c r="F269" s="11">
        <v>10000</v>
      </c>
      <c r="G269" s="11">
        <v>2</v>
      </c>
      <c r="H269" s="11">
        <v>75</v>
      </c>
      <c r="I269" s="11">
        <v>65535</v>
      </c>
      <c r="J269" s="11">
        <v>0</v>
      </c>
      <c r="K269" s="11">
        <v>0</v>
      </c>
      <c r="L269" s="11">
        <v>0</v>
      </c>
      <c r="M269" s="56">
        <v>0</v>
      </c>
      <c r="N269" s="56">
        <v>1</v>
      </c>
      <c r="O269" s="11">
        <v>0</v>
      </c>
      <c r="P269" s="11">
        <v>100</v>
      </c>
      <c r="Q269" s="11">
        <v>100</v>
      </c>
      <c r="R269" s="11">
        <v>1</v>
      </c>
      <c r="S269" s="11">
        <v>1</v>
      </c>
      <c r="T269" s="11">
        <v>1</v>
      </c>
      <c r="U269" s="11">
        <v>1</v>
      </c>
      <c r="V269" s="11">
        <v>0</v>
      </c>
      <c r="W269" s="11">
        <v>0</v>
      </c>
      <c r="X269" s="11">
        <v>0</v>
      </c>
      <c r="Y269" s="11">
        <v>0</v>
      </c>
      <c r="Z269" s="16" t="s">
        <v>170</v>
      </c>
      <c r="AA269" s="16">
        <f t="shared" si="7"/>
        <v>12208</v>
      </c>
      <c r="AB269" s="16" t="s">
        <v>4</v>
      </c>
      <c r="AC269" s="16">
        <v>0</v>
      </c>
      <c r="AD269" s="11">
        <v>3</v>
      </c>
      <c r="AE269" s="11">
        <v>60</v>
      </c>
      <c r="AF269" s="56">
        <v>1</v>
      </c>
      <c r="AG269" s="11">
        <v>60</v>
      </c>
      <c r="AH269" s="11">
        <v>0</v>
      </c>
      <c r="AI269" s="25" t="s">
        <v>803</v>
      </c>
      <c r="AJ269" s="25" t="s">
        <v>803</v>
      </c>
      <c r="AK269" s="25" t="s">
        <v>326</v>
      </c>
      <c r="AL269" s="11" t="s">
        <v>20</v>
      </c>
      <c r="AM269" s="11">
        <v>10002</v>
      </c>
      <c r="AN269" s="25">
        <v>11014</v>
      </c>
      <c r="AO269" s="11">
        <v>1</v>
      </c>
      <c r="AP269" s="12" t="s">
        <v>238</v>
      </c>
    </row>
    <row r="270" spans="1:42" x14ac:dyDescent="0.15">
      <c r="A270" s="11">
        <v>12208</v>
      </c>
      <c r="B270" s="14" t="s">
        <v>4389</v>
      </c>
      <c r="C270" s="11">
        <v>12</v>
      </c>
      <c r="D270" s="11">
        <v>0</v>
      </c>
      <c r="E270" s="11">
        <v>12</v>
      </c>
      <c r="F270" s="11">
        <v>10000</v>
      </c>
      <c r="G270" s="11">
        <v>2</v>
      </c>
      <c r="H270" s="11">
        <v>85</v>
      </c>
      <c r="I270" s="11">
        <v>65535</v>
      </c>
      <c r="J270" s="11">
        <v>0</v>
      </c>
      <c r="K270" s="11">
        <v>0</v>
      </c>
      <c r="L270" s="11">
        <v>0</v>
      </c>
      <c r="M270" s="56">
        <v>0</v>
      </c>
      <c r="N270" s="56">
        <v>1</v>
      </c>
      <c r="O270" s="11">
        <v>0</v>
      </c>
      <c r="P270" s="11">
        <v>100</v>
      </c>
      <c r="Q270" s="11">
        <v>100</v>
      </c>
      <c r="R270" s="11">
        <v>1</v>
      </c>
      <c r="S270" s="11">
        <v>1</v>
      </c>
      <c r="T270" s="11">
        <v>1</v>
      </c>
      <c r="U270" s="11">
        <v>1</v>
      </c>
      <c r="V270" s="11">
        <v>0</v>
      </c>
      <c r="W270" s="11">
        <v>0</v>
      </c>
      <c r="X270" s="11">
        <v>0</v>
      </c>
      <c r="Y270" s="11">
        <v>0</v>
      </c>
      <c r="Z270" s="16" t="s">
        <v>170</v>
      </c>
      <c r="AA270" s="16">
        <f t="shared" si="7"/>
        <v>12209</v>
      </c>
      <c r="AB270" s="16" t="s">
        <v>4</v>
      </c>
      <c r="AC270" s="16">
        <v>0</v>
      </c>
      <c r="AD270" s="11">
        <v>3</v>
      </c>
      <c r="AE270" s="11">
        <v>72</v>
      </c>
      <c r="AF270" s="56">
        <v>1</v>
      </c>
      <c r="AG270" s="11">
        <v>80</v>
      </c>
      <c r="AH270" s="11">
        <v>0</v>
      </c>
      <c r="AI270" s="25" t="s">
        <v>803</v>
      </c>
      <c r="AJ270" s="25" t="s">
        <v>803</v>
      </c>
      <c r="AK270" s="25" t="s">
        <v>326</v>
      </c>
      <c r="AL270" s="11" t="s">
        <v>20</v>
      </c>
      <c r="AM270" s="11">
        <v>10002</v>
      </c>
      <c r="AN270" s="25">
        <v>11014</v>
      </c>
      <c r="AO270" s="11">
        <v>1</v>
      </c>
      <c r="AP270" s="12" t="s">
        <v>238</v>
      </c>
    </row>
    <row r="271" spans="1:42" x14ac:dyDescent="0.15">
      <c r="A271" s="11">
        <v>12209</v>
      </c>
      <c r="B271" s="14" t="s">
        <v>4390</v>
      </c>
      <c r="C271" s="11">
        <v>12</v>
      </c>
      <c r="D271" s="11">
        <v>0</v>
      </c>
      <c r="E271" s="11">
        <v>12</v>
      </c>
      <c r="F271" s="11">
        <v>10000</v>
      </c>
      <c r="G271" s="11">
        <v>2</v>
      </c>
      <c r="H271" s="11">
        <v>95</v>
      </c>
      <c r="I271" s="11">
        <v>65535</v>
      </c>
      <c r="J271" s="11">
        <v>0</v>
      </c>
      <c r="K271" s="11">
        <v>0</v>
      </c>
      <c r="L271" s="11">
        <v>0</v>
      </c>
      <c r="M271" s="56">
        <v>0</v>
      </c>
      <c r="N271" s="56">
        <v>1</v>
      </c>
      <c r="O271" s="11">
        <v>0</v>
      </c>
      <c r="P271" s="11">
        <v>100</v>
      </c>
      <c r="Q271" s="11">
        <v>100</v>
      </c>
      <c r="R271" s="11">
        <v>1</v>
      </c>
      <c r="S271" s="11">
        <v>1</v>
      </c>
      <c r="T271" s="11">
        <v>1</v>
      </c>
      <c r="U271" s="11">
        <v>1</v>
      </c>
      <c r="V271" s="11">
        <v>0</v>
      </c>
      <c r="W271" s="11">
        <v>0</v>
      </c>
      <c r="X271" s="11">
        <v>0</v>
      </c>
      <c r="Y271" s="11">
        <v>0</v>
      </c>
      <c r="Z271" s="16" t="s">
        <v>170</v>
      </c>
      <c r="AA271" s="16">
        <f t="shared" si="7"/>
        <v>12210</v>
      </c>
      <c r="AB271" s="16" t="s">
        <v>4</v>
      </c>
      <c r="AC271" s="16">
        <v>0</v>
      </c>
      <c r="AD271" s="11">
        <v>3</v>
      </c>
      <c r="AE271" s="11">
        <v>84</v>
      </c>
      <c r="AF271" s="56">
        <v>1</v>
      </c>
      <c r="AG271" s="11">
        <v>100</v>
      </c>
      <c r="AH271" s="11">
        <v>0</v>
      </c>
      <c r="AI271" s="25" t="s">
        <v>803</v>
      </c>
      <c r="AJ271" s="25" t="s">
        <v>803</v>
      </c>
      <c r="AK271" s="25" t="s">
        <v>326</v>
      </c>
      <c r="AL271" s="11" t="s">
        <v>20</v>
      </c>
      <c r="AM271" s="11">
        <v>10002</v>
      </c>
      <c r="AN271" s="25">
        <v>11014</v>
      </c>
      <c r="AO271" s="11">
        <v>1</v>
      </c>
      <c r="AP271" s="12" t="s">
        <v>238</v>
      </c>
    </row>
    <row r="272" spans="1:42" x14ac:dyDescent="0.15">
      <c r="A272" s="11">
        <v>12210</v>
      </c>
      <c r="B272" s="14" t="s">
        <v>4391</v>
      </c>
      <c r="C272" s="11">
        <v>12</v>
      </c>
      <c r="D272" s="11">
        <v>0</v>
      </c>
      <c r="E272" s="11">
        <v>12</v>
      </c>
      <c r="F272" s="11">
        <v>10000</v>
      </c>
      <c r="G272" s="11">
        <v>2</v>
      </c>
      <c r="H272" s="11">
        <v>105</v>
      </c>
      <c r="I272" s="11">
        <v>65535</v>
      </c>
      <c r="J272" s="11">
        <v>0</v>
      </c>
      <c r="K272" s="11">
        <v>0</v>
      </c>
      <c r="L272" s="11">
        <v>0</v>
      </c>
      <c r="M272" s="56">
        <v>0</v>
      </c>
      <c r="N272" s="56">
        <v>1</v>
      </c>
      <c r="O272" s="11">
        <v>0</v>
      </c>
      <c r="P272" s="11">
        <v>100</v>
      </c>
      <c r="Q272" s="11">
        <v>100</v>
      </c>
      <c r="R272" s="11">
        <v>1</v>
      </c>
      <c r="S272" s="11">
        <v>1</v>
      </c>
      <c r="T272" s="11">
        <v>1</v>
      </c>
      <c r="U272" s="11">
        <v>1</v>
      </c>
      <c r="V272" s="11">
        <v>0</v>
      </c>
      <c r="W272" s="11">
        <v>0</v>
      </c>
      <c r="X272" s="11">
        <v>0</v>
      </c>
      <c r="Y272" s="11">
        <v>0</v>
      </c>
      <c r="Z272" s="16" t="s">
        <v>170</v>
      </c>
      <c r="AA272" s="16">
        <f t="shared" si="7"/>
        <v>12211</v>
      </c>
      <c r="AB272" s="16" t="s">
        <v>4</v>
      </c>
      <c r="AC272" s="16">
        <v>0</v>
      </c>
      <c r="AD272" s="11">
        <v>3</v>
      </c>
      <c r="AE272" s="11">
        <v>96</v>
      </c>
      <c r="AF272" s="56">
        <v>1</v>
      </c>
      <c r="AG272" s="11">
        <v>120</v>
      </c>
      <c r="AH272" s="11">
        <v>0</v>
      </c>
      <c r="AI272" s="25" t="s">
        <v>803</v>
      </c>
      <c r="AJ272" s="25" t="s">
        <v>803</v>
      </c>
      <c r="AK272" s="25" t="s">
        <v>326</v>
      </c>
      <c r="AL272" s="11" t="s">
        <v>20</v>
      </c>
      <c r="AM272" s="11">
        <v>10002</v>
      </c>
      <c r="AN272" s="25">
        <v>11014</v>
      </c>
      <c r="AO272" s="11">
        <v>1</v>
      </c>
      <c r="AP272" s="12" t="s">
        <v>238</v>
      </c>
    </row>
    <row r="273" spans="1:42" x14ac:dyDescent="0.15">
      <c r="A273" s="11">
        <v>12211</v>
      </c>
      <c r="B273" s="14" t="s">
        <v>4464</v>
      </c>
      <c r="C273" s="11">
        <v>12</v>
      </c>
      <c r="D273" s="11">
        <v>0</v>
      </c>
      <c r="E273" s="11">
        <v>12</v>
      </c>
      <c r="F273" s="11">
        <v>10000</v>
      </c>
      <c r="G273" s="11">
        <v>2</v>
      </c>
      <c r="H273" s="11">
        <v>115</v>
      </c>
      <c r="I273" s="11">
        <v>65535</v>
      </c>
      <c r="J273" s="11">
        <v>0</v>
      </c>
      <c r="K273" s="11">
        <v>0</v>
      </c>
      <c r="L273" s="11">
        <v>0</v>
      </c>
      <c r="M273" s="56">
        <v>0</v>
      </c>
      <c r="N273" s="56">
        <v>1</v>
      </c>
      <c r="O273" s="11">
        <v>0</v>
      </c>
      <c r="P273" s="11">
        <v>100</v>
      </c>
      <c r="Q273" s="11">
        <v>100</v>
      </c>
      <c r="R273" s="11">
        <v>1</v>
      </c>
      <c r="S273" s="11">
        <v>1</v>
      </c>
      <c r="T273" s="11">
        <v>1</v>
      </c>
      <c r="U273" s="11">
        <v>1</v>
      </c>
      <c r="V273" s="11">
        <v>0</v>
      </c>
      <c r="W273" s="11">
        <v>0</v>
      </c>
      <c r="X273" s="11">
        <v>0</v>
      </c>
      <c r="Y273" s="11">
        <v>0</v>
      </c>
      <c r="Z273" s="16" t="s">
        <v>170</v>
      </c>
      <c r="AA273" s="16">
        <f t="shared" si="7"/>
        <v>12212</v>
      </c>
      <c r="AB273" s="16" t="s">
        <v>4</v>
      </c>
      <c r="AC273" s="16">
        <v>0</v>
      </c>
      <c r="AD273" s="11">
        <v>3</v>
      </c>
      <c r="AE273" s="11">
        <v>112</v>
      </c>
      <c r="AF273" s="56">
        <v>1</v>
      </c>
      <c r="AG273" s="11">
        <v>140</v>
      </c>
      <c r="AH273" s="11">
        <v>0</v>
      </c>
      <c r="AI273" s="25" t="s">
        <v>8</v>
      </c>
      <c r="AJ273" s="25" t="s">
        <v>8</v>
      </c>
      <c r="AK273" s="25" t="s">
        <v>8</v>
      </c>
      <c r="AL273" s="11" t="s">
        <v>20</v>
      </c>
      <c r="AM273" s="11">
        <v>10002</v>
      </c>
      <c r="AN273" s="25">
        <v>11014</v>
      </c>
      <c r="AO273" s="11">
        <v>1</v>
      </c>
      <c r="AP273" s="12" t="s">
        <v>238</v>
      </c>
    </row>
    <row r="274" spans="1:42" x14ac:dyDescent="0.15">
      <c r="A274" s="11">
        <v>12212</v>
      </c>
      <c r="B274" s="14" t="s">
        <v>4393</v>
      </c>
      <c r="C274" s="11">
        <v>12</v>
      </c>
      <c r="D274" s="11">
        <v>0</v>
      </c>
      <c r="E274" s="11">
        <v>12</v>
      </c>
      <c r="F274" s="11">
        <v>10000</v>
      </c>
      <c r="G274" s="11">
        <v>2</v>
      </c>
      <c r="H274" s="11">
        <v>125</v>
      </c>
      <c r="I274" s="11">
        <v>65535</v>
      </c>
      <c r="J274" s="11">
        <v>0</v>
      </c>
      <c r="K274" s="11">
        <v>0</v>
      </c>
      <c r="L274" s="11">
        <v>0</v>
      </c>
      <c r="M274" s="56">
        <v>0</v>
      </c>
      <c r="N274" s="56">
        <v>1</v>
      </c>
      <c r="O274" s="11">
        <v>0</v>
      </c>
      <c r="P274" s="11">
        <v>100</v>
      </c>
      <c r="Q274" s="11">
        <v>100</v>
      </c>
      <c r="R274" s="11">
        <v>1</v>
      </c>
      <c r="S274" s="11">
        <v>1</v>
      </c>
      <c r="T274" s="11">
        <v>1</v>
      </c>
      <c r="U274" s="11">
        <v>1</v>
      </c>
      <c r="V274" s="11">
        <v>0</v>
      </c>
      <c r="W274" s="11">
        <v>0</v>
      </c>
      <c r="X274" s="11">
        <v>0</v>
      </c>
      <c r="Y274" s="11">
        <v>0</v>
      </c>
      <c r="Z274" s="16" t="s">
        <v>170</v>
      </c>
      <c r="AA274" s="16">
        <f t="shared" si="7"/>
        <v>12213</v>
      </c>
      <c r="AB274" s="16" t="s">
        <v>4</v>
      </c>
      <c r="AC274" s="16">
        <v>0</v>
      </c>
      <c r="AD274" s="11">
        <v>3</v>
      </c>
      <c r="AE274" s="11">
        <v>128</v>
      </c>
      <c r="AF274" s="56">
        <v>1</v>
      </c>
      <c r="AG274" s="11">
        <v>160</v>
      </c>
      <c r="AH274" s="11">
        <v>0</v>
      </c>
      <c r="AI274" s="25" t="s">
        <v>8</v>
      </c>
      <c r="AJ274" s="25" t="s">
        <v>8</v>
      </c>
      <c r="AK274" s="25" t="s">
        <v>8</v>
      </c>
      <c r="AL274" s="11" t="s">
        <v>20</v>
      </c>
      <c r="AM274" s="11">
        <v>10002</v>
      </c>
      <c r="AN274" s="25">
        <v>11014</v>
      </c>
      <c r="AO274" s="11">
        <v>1</v>
      </c>
      <c r="AP274" s="12" t="s">
        <v>238</v>
      </c>
    </row>
    <row r="275" spans="1:42" x14ac:dyDescent="0.15">
      <c r="A275" s="11">
        <v>12213</v>
      </c>
      <c r="B275" s="14" t="s">
        <v>4394</v>
      </c>
      <c r="C275" s="11">
        <v>12</v>
      </c>
      <c r="D275" s="11">
        <v>0</v>
      </c>
      <c r="E275" s="11">
        <v>12</v>
      </c>
      <c r="F275" s="11">
        <v>10000</v>
      </c>
      <c r="G275" s="11">
        <v>2</v>
      </c>
      <c r="H275" s="11">
        <v>135</v>
      </c>
      <c r="I275" s="11">
        <v>65535</v>
      </c>
      <c r="J275" s="11">
        <v>0</v>
      </c>
      <c r="K275" s="11">
        <v>0</v>
      </c>
      <c r="L275" s="11">
        <v>0</v>
      </c>
      <c r="M275" s="56">
        <v>0</v>
      </c>
      <c r="N275" s="56">
        <v>1</v>
      </c>
      <c r="O275" s="11">
        <v>0</v>
      </c>
      <c r="P275" s="11">
        <v>100</v>
      </c>
      <c r="Q275" s="11">
        <v>100</v>
      </c>
      <c r="R275" s="11">
        <v>1</v>
      </c>
      <c r="S275" s="11">
        <v>1</v>
      </c>
      <c r="T275" s="11">
        <v>1</v>
      </c>
      <c r="U275" s="11">
        <v>1</v>
      </c>
      <c r="V275" s="11">
        <v>0</v>
      </c>
      <c r="W275" s="11">
        <v>0</v>
      </c>
      <c r="X275" s="11">
        <v>0</v>
      </c>
      <c r="Y275" s="11">
        <v>0</v>
      </c>
      <c r="Z275" s="16" t="s">
        <v>170</v>
      </c>
      <c r="AA275" s="16">
        <f t="shared" si="7"/>
        <v>12214</v>
      </c>
      <c r="AB275" s="16" t="s">
        <v>4</v>
      </c>
      <c r="AC275" s="16">
        <v>0</v>
      </c>
      <c r="AD275" s="11">
        <v>3</v>
      </c>
      <c r="AE275" s="11">
        <v>144</v>
      </c>
      <c r="AF275" s="56">
        <v>1</v>
      </c>
      <c r="AG275" s="11">
        <v>180</v>
      </c>
      <c r="AH275" s="11">
        <v>0</v>
      </c>
      <c r="AI275" s="25" t="s">
        <v>8</v>
      </c>
      <c r="AJ275" s="25" t="s">
        <v>8</v>
      </c>
      <c r="AK275" s="25" t="s">
        <v>8</v>
      </c>
      <c r="AL275" s="11" t="s">
        <v>20</v>
      </c>
      <c r="AM275" s="11">
        <v>10002</v>
      </c>
      <c r="AN275" s="25">
        <v>11014</v>
      </c>
      <c r="AO275" s="11">
        <v>1</v>
      </c>
      <c r="AP275" s="12" t="s">
        <v>238</v>
      </c>
    </row>
    <row r="276" spans="1:42" x14ac:dyDescent="0.15">
      <c r="A276" s="11">
        <v>12214</v>
      </c>
      <c r="B276" s="14" t="s">
        <v>4395</v>
      </c>
      <c r="C276" s="11">
        <v>12</v>
      </c>
      <c r="D276" s="11">
        <v>0</v>
      </c>
      <c r="E276" s="11">
        <v>12</v>
      </c>
      <c r="F276" s="11">
        <v>10000</v>
      </c>
      <c r="G276" s="11">
        <v>2</v>
      </c>
      <c r="H276" s="11">
        <v>145</v>
      </c>
      <c r="I276" s="11">
        <v>65535</v>
      </c>
      <c r="J276" s="11">
        <v>0</v>
      </c>
      <c r="K276" s="11">
        <v>0</v>
      </c>
      <c r="L276" s="11">
        <v>0</v>
      </c>
      <c r="M276" s="56">
        <v>0</v>
      </c>
      <c r="N276" s="56">
        <v>1</v>
      </c>
      <c r="O276" s="11">
        <v>0</v>
      </c>
      <c r="P276" s="11">
        <v>100</v>
      </c>
      <c r="Q276" s="11">
        <v>100</v>
      </c>
      <c r="R276" s="11">
        <v>1</v>
      </c>
      <c r="S276" s="11">
        <v>1</v>
      </c>
      <c r="T276" s="11">
        <v>1</v>
      </c>
      <c r="U276" s="11">
        <v>1</v>
      </c>
      <c r="V276" s="11">
        <v>0</v>
      </c>
      <c r="W276" s="11">
        <v>0</v>
      </c>
      <c r="X276" s="11">
        <v>0</v>
      </c>
      <c r="Y276" s="11">
        <v>0</v>
      </c>
      <c r="Z276" s="16" t="s">
        <v>170</v>
      </c>
      <c r="AA276" s="16">
        <v>0</v>
      </c>
      <c r="AB276" s="16" t="s">
        <v>4</v>
      </c>
      <c r="AC276" s="16">
        <v>0</v>
      </c>
      <c r="AD276" s="11">
        <v>3</v>
      </c>
      <c r="AE276" s="11">
        <v>160</v>
      </c>
      <c r="AF276" s="56">
        <v>1</v>
      </c>
      <c r="AG276" s="11">
        <v>200</v>
      </c>
      <c r="AH276" s="11">
        <v>0</v>
      </c>
      <c r="AI276" s="25" t="s">
        <v>8</v>
      </c>
      <c r="AJ276" s="25" t="s">
        <v>8</v>
      </c>
      <c r="AK276" s="25" t="s">
        <v>8</v>
      </c>
      <c r="AL276" s="11" t="s">
        <v>20</v>
      </c>
      <c r="AM276" s="11">
        <v>10002</v>
      </c>
      <c r="AN276" s="25">
        <v>11014</v>
      </c>
      <c r="AO276" s="11">
        <v>1</v>
      </c>
      <c r="AP276" s="12" t="s">
        <v>238</v>
      </c>
    </row>
    <row r="277" spans="1:42" x14ac:dyDescent="0.15">
      <c r="A277" s="11">
        <v>13100</v>
      </c>
      <c r="B277" s="26" t="s">
        <v>4643</v>
      </c>
      <c r="C277" s="11">
        <v>13</v>
      </c>
      <c r="D277" s="11">
        <v>0</v>
      </c>
      <c r="E277" s="11">
        <v>13</v>
      </c>
      <c r="F277" s="11">
        <v>10000</v>
      </c>
      <c r="G277" s="11">
        <v>2</v>
      </c>
      <c r="H277" s="11">
        <v>3</v>
      </c>
      <c r="I277" s="11">
        <v>65535</v>
      </c>
      <c r="J277" s="11">
        <v>0</v>
      </c>
      <c r="K277" s="11">
        <v>0</v>
      </c>
      <c r="L277" s="11">
        <v>0</v>
      </c>
      <c r="M277" s="56">
        <v>0</v>
      </c>
      <c r="N277" s="56">
        <v>1</v>
      </c>
      <c r="O277" s="11">
        <v>0</v>
      </c>
      <c r="P277" s="11">
        <v>100</v>
      </c>
      <c r="Q277" s="11">
        <v>100</v>
      </c>
      <c r="R277" s="11">
        <v>1</v>
      </c>
      <c r="S277" s="11">
        <v>1</v>
      </c>
      <c r="T277" s="11">
        <v>1</v>
      </c>
      <c r="U277" s="11">
        <v>1</v>
      </c>
      <c r="V277" s="11">
        <v>0</v>
      </c>
      <c r="W277" s="11">
        <v>0</v>
      </c>
      <c r="X277" s="11">
        <v>0</v>
      </c>
      <c r="Y277" s="11">
        <v>0</v>
      </c>
      <c r="Z277" s="16" t="s">
        <v>170</v>
      </c>
      <c r="AA277" s="16">
        <f t="shared" ref="AA277:AA281" si="8">A277+1</f>
        <v>13101</v>
      </c>
      <c r="AB277" s="16" t="s">
        <v>4</v>
      </c>
      <c r="AC277" s="16">
        <v>0</v>
      </c>
      <c r="AD277" s="11">
        <v>3</v>
      </c>
      <c r="AE277" s="11">
        <v>8</v>
      </c>
      <c r="AF277" s="56">
        <v>1</v>
      </c>
      <c r="AG277" s="11">
        <v>8</v>
      </c>
      <c r="AH277" s="11">
        <v>0</v>
      </c>
      <c r="AI277" s="25" t="s">
        <v>803</v>
      </c>
      <c r="AJ277" s="25" t="s">
        <v>803</v>
      </c>
      <c r="AK277" s="25" t="s">
        <v>326</v>
      </c>
      <c r="AL277" s="11" t="s">
        <v>13</v>
      </c>
      <c r="AM277" s="11">
        <v>10002</v>
      </c>
      <c r="AN277" s="25">
        <v>11014</v>
      </c>
      <c r="AO277" s="11">
        <v>1</v>
      </c>
      <c r="AP277" s="12" t="s">
        <v>239</v>
      </c>
    </row>
    <row r="278" spans="1:42" x14ac:dyDescent="0.15">
      <c r="A278" s="11">
        <v>13101</v>
      </c>
      <c r="B278" s="26" t="s">
        <v>4644</v>
      </c>
      <c r="C278" s="11">
        <v>13</v>
      </c>
      <c r="D278" s="11">
        <v>0</v>
      </c>
      <c r="E278" s="11">
        <v>13</v>
      </c>
      <c r="F278" s="11">
        <v>10000</v>
      </c>
      <c r="G278" s="11">
        <v>2</v>
      </c>
      <c r="H278" s="11">
        <v>33</v>
      </c>
      <c r="I278" s="11">
        <v>65535</v>
      </c>
      <c r="J278" s="11">
        <v>0</v>
      </c>
      <c r="K278" s="11">
        <v>0</v>
      </c>
      <c r="L278" s="11">
        <v>0</v>
      </c>
      <c r="M278" s="56">
        <v>0</v>
      </c>
      <c r="N278" s="56">
        <v>1</v>
      </c>
      <c r="O278" s="11">
        <v>0</v>
      </c>
      <c r="P278" s="11">
        <v>100</v>
      </c>
      <c r="Q278" s="11">
        <v>100</v>
      </c>
      <c r="R278" s="11">
        <v>1</v>
      </c>
      <c r="S278" s="11">
        <v>1</v>
      </c>
      <c r="T278" s="11">
        <v>1</v>
      </c>
      <c r="U278" s="11">
        <v>1</v>
      </c>
      <c r="V278" s="11">
        <v>0</v>
      </c>
      <c r="W278" s="11">
        <v>0</v>
      </c>
      <c r="X278" s="11">
        <v>0</v>
      </c>
      <c r="Y278" s="11">
        <v>0</v>
      </c>
      <c r="Z278" s="16" t="s">
        <v>170</v>
      </c>
      <c r="AA278" s="16">
        <f t="shared" si="8"/>
        <v>13102</v>
      </c>
      <c r="AB278" s="16" t="s">
        <v>4</v>
      </c>
      <c r="AC278" s="16">
        <v>0</v>
      </c>
      <c r="AD278" s="11">
        <v>3</v>
      </c>
      <c r="AE278" s="11">
        <v>12</v>
      </c>
      <c r="AF278" s="56">
        <v>1</v>
      </c>
      <c r="AG278" s="11">
        <v>10</v>
      </c>
      <c r="AH278" s="11">
        <v>0</v>
      </c>
      <c r="AI278" s="25" t="s">
        <v>803</v>
      </c>
      <c r="AJ278" s="25" t="s">
        <v>803</v>
      </c>
      <c r="AK278" s="25" t="s">
        <v>326</v>
      </c>
      <c r="AL278" s="11" t="s">
        <v>13</v>
      </c>
      <c r="AM278" s="11">
        <v>10002</v>
      </c>
      <c r="AN278" s="25">
        <v>11014</v>
      </c>
      <c r="AO278" s="11">
        <v>1</v>
      </c>
      <c r="AP278" s="12" t="s">
        <v>239</v>
      </c>
    </row>
    <row r="279" spans="1:42" x14ac:dyDescent="0.15">
      <c r="A279" s="11">
        <v>13102</v>
      </c>
      <c r="B279" s="26" t="s">
        <v>4645</v>
      </c>
      <c r="C279" s="11">
        <v>13</v>
      </c>
      <c r="D279" s="11">
        <v>0</v>
      </c>
      <c r="E279" s="11">
        <v>13</v>
      </c>
      <c r="F279" s="11">
        <v>10000</v>
      </c>
      <c r="G279" s="11">
        <v>2</v>
      </c>
      <c r="H279" s="11">
        <v>63</v>
      </c>
      <c r="I279" s="11">
        <v>65535</v>
      </c>
      <c r="J279" s="11">
        <v>0</v>
      </c>
      <c r="K279" s="11">
        <v>0</v>
      </c>
      <c r="L279" s="11">
        <v>0</v>
      </c>
      <c r="M279" s="56">
        <v>0</v>
      </c>
      <c r="N279" s="56">
        <v>1</v>
      </c>
      <c r="O279" s="11">
        <v>0</v>
      </c>
      <c r="P279" s="11">
        <v>100</v>
      </c>
      <c r="Q279" s="11">
        <v>100</v>
      </c>
      <c r="R279" s="11">
        <v>1</v>
      </c>
      <c r="S279" s="11">
        <v>1</v>
      </c>
      <c r="T279" s="11">
        <v>1</v>
      </c>
      <c r="U279" s="11">
        <v>1</v>
      </c>
      <c r="V279" s="11">
        <v>0</v>
      </c>
      <c r="W279" s="11">
        <v>0</v>
      </c>
      <c r="X279" s="11">
        <v>0</v>
      </c>
      <c r="Y279" s="11">
        <v>0</v>
      </c>
      <c r="Z279" s="16" t="s">
        <v>170</v>
      </c>
      <c r="AA279" s="16">
        <f t="shared" si="8"/>
        <v>13103</v>
      </c>
      <c r="AB279" s="16" t="s">
        <v>4</v>
      </c>
      <c r="AC279" s="16">
        <v>0</v>
      </c>
      <c r="AD279" s="11">
        <v>3</v>
      </c>
      <c r="AE279" s="11">
        <v>16</v>
      </c>
      <c r="AF279" s="56">
        <v>1</v>
      </c>
      <c r="AG279" s="11">
        <v>13</v>
      </c>
      <c r="AH279" s="11">
        <v>0</v>
      </c>
      <c r="AI279" s="25" t="s">
        <v>803</v>
      </c>
      <c r="AJ279" s="25" t="s">
        <v>803</v>
      </c>
      <c r="AK279" s="25" t="s">
        <v>326</v>
      </c>
      <c r="AL279" s="11" t="s">
        <v>13</v>
      </c>
      <c r="AM279" s="11">
        <v>10002</v>
      </c>
      <c r="AN279" s="25">
        <v>11014</v>
      </c>
      <c r="AO279" s="11">
        <v>1</v>
      </c>
      <c r="AP279" s="12" t="s">
        <v>239</v>
      </c>
    </row>
    <row r="280" spans="1:42" x14ac:dyDescent="0.15">
      <c r="A280" s="11">
        <v>13103</v>
      </c>
      <c r="B280" s="26" t="s">
        <v>4646</v>
      </c>
      <c r="C280" s="11">
        <v>13</v>
      </c>
      <c r="D280" s="11">
        <v>0</v>
      </c>
      <c r="E280" s="11">
        <v>13</v>
      </c>
      <c r="F280" s="11">
        <v>10000</v>
      </c>
      <c r="G280" s="11">
        <v>2</v>
      </c>
      <c r="H280" s="11">
        <v>93</v>
      </c>
      <c r="I280" s="11">
        <v>65535</v>
      </c>
      <c r="J280" s="11">
        <v>0</v>
      </c>
      <c r="K280" s="11">
        <v>0</v>
      </c>
      <c r="L280" s="11">
        <v>0</v>
      </c>
      <c r="M280" s="56">
        <v>0</v>
      </c>
      <c r="N280" s="56">
        <v>1</v>
      </c>
      <c r="O280" s="11">
        <v>0</v>
      </c>
      <c r="P280" s="11">
        <v>100</v>
      </c>
      <c r="Q280" s="11">
        <v>100</v>
      </c>
      <c r="R280" s="11">
        <v>1</v>
      </c>
      <c r="S280" s="11">
        <v>1</v>
      </c>
      <c r="T280" s="11">
        <v>1</v>
      </c>
      <c r="U280" s="11">
        <v>1</v>
      </c>
      <c r="V280" s="11">
        <v>0</v>
      </c>
      <c r="W280" s="11">
        <v>0</v>
      </c>
      <c r="X280" s="11">
        <v>0</v>
      </c>
      <c r="Y280" s="11">
        <v>0</v>
      </c>
      <c r="Z280" s="16" t="s">
        <v>170</v>
      </c>
      <c r="AA280" s="16">
        <f t="shared" si="8"/>
        <v>13104</v>
      </c>
      <c r="AB280" s="16" t="s">
        <v>4</v>
      </c>
      <c r="AC280" s="16">
        <v>0</v>
      </c>
      <c r="AD280" s="11">
        <v>3</v>
      </c>
      <c r="AE280" s="11">
        <v>20</v>
      </c>
      <c r="AF280" s="56">
        <v>1</v>
      </c>
      <c r="AG280" s="11">
        <v>15</v>
      </c>
      <c r="AH280" s="11">
        <v>0</v>
      </c>
      <c r="AI280" s="25" t="s">
        <v>803</v>
      </c>
      <c r="AJ280" s="25" t="s">
        <v>803</v>
      </c>
      <c r="AK280" s="25" t="s">
        <v>326</v>
      </c>
      <c r="AL280" s="11" t="s">
        <v>13</v>
      </c>
      <c r="AM280" s="11">
        <v>10002</v>
      </c>
      <c r="AN280" s="25">
        <v>11014</v>
      </c>
      <c r="AO280" s="11">
        <v>1</v>
      </c>
      <c r="AP280" s="12" t="s">
        <v>239</v>
      </c>
    </row>
    <row r="281" spans="1:42" x14ac:dyDescent="0.15">
      <c r="A281" s="11">
        <v>13104</v>
      </c>
      <c r="B281" s="26" t="s">
        <v>4647</v>
      </c>
      <c r="C281" s="11">
        <v>13</v>
      </c>
      <c r="D281" s="11">
        <v>0</v>
      </c>
      <c r="E281" s="11">
        <v>13</v>
      </c>
      <c r="F281" s="11">
        <v>10000</v>
      </c>
      <c r="G281" s="11">
        <v>2</v>
      </c>
      <c r="H281" s="11">
        <v>123</v>
      </c>
      <c r="I281" s="11">
        <v>65535</v>
      </c>
      <c r="J281" s="11">
        <v>0</v>
      </c>
      <c r="K281" s="11">
        <v>0</v>
      </c>
      <c r="L281" s="11">
        <v>0</v>
      </c>
      <c r="M281" s="56">
        <v>0</v>
      </c>
      <c r="N281" s="56">
        <v>1</v>
      </c>
      <c r="O281" s="11">
        <v>0</v>
      </c>
      <c r="P281" s="11">
        <v>100</v>
      </c>
      <c r="Q281" s="11">
        <v>100</v>
      </c>
      <c r="R281" s="11">
        <v>1</v>
      </c>
      <c r="S281" s="11">
        <v>1</v>
      </c>
      <c r="T281" s="11">
        <v>1</v>
      </c>
      <c r="U281" s="11">
        <v>1</v>
      </c>
      <c r="V281" s="11">
        <v>0</v>
      </c>
      <c r="W281" s="11">
        <v>0</v>
      </c>
      <c r="X281" s="11">
        <v>0</v>
      </c>
      <c r="Y281" s="11">
        <v>0</v>
      </c>
      <c r="Z281" s="16" t="s">
        <v>170</v>
      </c>
      <c r="AA281" s="16">
        <f t="shared" si="8"/>
        <v>13105</v>
      </c>
      <c r="AB281" s="16" t="s">
        <v>4</v>
      </c>
      <c r="AC281" s="16">
        <v>0</v>
      </c>
      <c r="AD281" s="11">
        <v>3</v>
      </c>
      <c r="AE281" s="11">
        <v>28</v>
      </c>
      <c r="AF281" s="56">
        <v>1</v>
      </c>
      <c r="AG281" s="11">
        <v>20</v>
      </c>
      <c r="AH281" s="11">
        <v>0</v>
      </c>
      <c r="AI281" s="25" t="s">
        <v>803</v>
      </c>
      <c r="AJ281" s="25" t="s">
        <v>803</v>
      </c>
      <c r="AK281" s="25" t="s">
        <v>326</v>
      </c>
      <c r="AL281" s="11" t="s">
        <v>13</v>
      </c>
      <c r="AM281" s="11">
        <v>10002</v>
      </c>
      <c r="AN281" s="25">
        <v>11014</v>
      </c>
      <c r="AO281" s="11">
        <v>1</v>
      </c>
      <c r="AP281" s="12" t="s">
        <v>239</v>
      </c>
    </row>
    <row r="282" spans="1:42" x14ac:dyDescent="0.15">
      <c r="A282" s="11">
        <v>13105</v>
      </c>
      <c r="B282" s="14" t="s">
        <v>4396</v>
      </c>
      <c r="C282" s="11">
        <v>13</v>
      </c>
      <c r="D282" s="11">
        <v>0</v>
      </c>
      <c r="E282" s="11">
        <v>13</v>
      </c>
      <c r="F282" s="11">
        <v>10000</v>
      </c>
      <c r="G282" s="11">
        <v>2</v>
      </c>
      <c r="H282" s="11">
        <v>53</v>
      </c>
      <c r="I282" s="11">
        <v>65535</v>
      </c>
      <c r="J282" s="11">
        <v>0</v>
      </c>
      <c r="K282" s="11">
        <v>0</v>
      </c>
      <c r="L282" s="11">
        <v>0</v>
      </c>
      <c r="M282" s="56">
        <v>0</v>
      </c>
      <c r="N282" s="56">
        <v>1</v>
      </c>
      <c r="O282" s="11">
        <v>0</v>
      </c>
      <c r="P282" s="11">
        <v>100</v>
      </c>
      <c r="Q282" s="11">
        <v>100</v>
      </c>
      <c r="R282" s="11">
        <v>1</v>
      </c>
      <c r="S282" s="11">
        <v>1</v>
      </c>
      <c r="T282" s="11">
        <v>1</v>
      </c>
      <c r="U282" s="11">
        <v>1</v>
      </c>
      <c r="V282" s="11">
        <v>0</v>
      </c>
      <c r="W282" s="11">
        <v>0</v>
      </c>
      <c r="X282" s="11">
        <v>0</v>
      </c>
      <c r="Y282" s="11">
        <v>0</v>
      </c>
      <c r="Z282" s="16" t="s">
        <v>170</v>
      </c>
      <c r="AA282" s="16">
        <v>13106</v>
      </c>
      <c r="AB282" s="16" t="s">
        <v>4</v>
      </c>
      <c r="AC282" s="16">
        <v>0</v>
      </c>
      <c r="AD282" s="11">
        <v>3</v>
      </c>
      <c r="AE282" s="11">
        <v>36</v>
      </c>
      <c r="AF282" s="56">
        <v>1</v>
      </c>
      <c r="AG282" s="11">
        <v>30</v>
      </c>
      <c r="AH282" s="11">
        <v>0</v>
      </c>
      <c r="AI282" s="25" t="s">
        <v>803</v>
      </c>
      <c r="AJ282" s="25" t="s">
        <v>803</v>
      </c>
      <c r="AK282" s="25" t="s">
        <v>326</v>
      </c>
      <c r="AL282" s="11" t="s">
        <v>13</v>
      </c>
      <c r="AM282" s="11">
        <v>10002</v>
      </c>
      <c r="AN282" s="25">
        <v>11014</v>
      </c>
      <c r="AO282" s="11">
        <v>1</v>
      </c>
      <c r="AP282" s="12" t="s">
        <v>239</v>
      </c>
    </row>
    <row r="283" spans="1:42" x14ac:dyDescent="0.15">
      <c r="A283" s="11">
        <v>13106</v>
      </c>
      <c r="B283" s="14" t="s">
        <v>4397</v>
      </c>
      <c r="C283" s="11">
        <v>13</v>
      </c>
      <c r="D283" s="11">
        <v>0</v>
      </c>
      <c r="E283" s="11">
        <v>13</v>
      </c>
      <c r="F283" s="11">
        <v>10000</v>
      </c>
      <c r="G283" s="11">
        <v>2</v>
      </c>
      <c r="H283" s="11">
        <v>63</v>
      </c>
      <c r="I283" s="11">
        <v>65535</v>
      </c>
      <c r="J283" s="11">
        <v>0</v>
      </c>
      <c r="K283" s="11">
        <v>0</v>
      </c>
      <c r="L283" s="11">
        <v>0</v>
      </c>
      <c r="M283" s="56">
        <v>0</v>
      </c>
      <c r="N283" s="56">
        <v>1</v>
      </c>
      <c r="O283" s="11">
        <v>0</v>
      </c>
      <c r="P283" s="11">
        <v>100</v>
      </c>
      <c r="Q283" s="11">
        <v>100</v>
      </c>
      <c r="R283" s="11">
        <v>1</v>
      </c>
      <c r="S283" s="11">
        <v>1</v>
      </c>
      <c r="T283" s="11">
        <v>1</v>
      </c>
      <c r="U283" s="11">
        <v>1</v>
      </c>
      <c r="V283" s="11">
        <v>0</v>
      </c>
      <c r="W283" s="11">
        <v>0</v>
      </c>
      <c r="X283" s="11">
        <v>0</v>
      </c>
      <c r="Y283" s="11">
        <v>0</v>
      </c>
      <c r="Z283" s="16" t="s">
        <v>170</v>
      </c>
      <c r="AA283" s="16">
        <f t="shared" ref="AA283:AA290" si="9">A283+1</f>
        <v>13107</v>
      </c>
      <c r="AB283" s="16" t="s">
        <v>4</v>
      </c>
      <c r="AC283" s="16">
        <v>0</v>
      </c>
      <c r="AD283" s="11">
        <v>3</v>
      </c>
      <c r="AE283" s="11">
        <v>48</v>
      </c>
      <c r="AF283" s="56">
        <v>1</v>
      </c>
      <c r="AG283" s="11">
        <v>40</v>
      </c>
      <c r="AH283" s="11">
        <v>0</v>
      </c>
      <c r="AI283" s="25" t="s">
        <v>803</v>
      </c>
      <c r="AJ283" s="25" t="s">
        <v>803</v>
      </c>
      <c r="AK283" s="25" t="s">
        <v>326</v>
      </c>
      <c r="AL283" s="11" t="s">
        <v>13</v>
      </c>
      <c r="AM283" s="11">
        <v>10002</v>
      </c>
      <c r="AN283" s="25">
        <v>11014</v>
      </c>
      <c r="AO283" s="11">
        <v>1</v>
      </c>
      <c r="AP283" s="12" t="s">
        <v>239</v>
      </c>
    </row>
    <row r="284" spans="1:42" x14ac:dyDescent="0.15">
      <c r="A284" s="11">
        <v>13107</v>
      </c>
      <c r="B284" s="14" t="s">
        <v>4398</v>
      </c>
      <c r="C284" s="11">
        <v>13</v>
      </c>
      <c r="D284" s="11">
        <v>0</v>
      </c>
      <c r="E284" s="11">
        <v>13</v>
      </c>
      <c r="F284" s="11">
        <v>10000</v>
      </c>
      <c r="G284" s="11">
        <v>2</v>
      </c>
      <c r="H284" s="11">
        <v>73</v>
      </c>
      <c r="I284" s="11">
        <v>65535</v>
      </c>
      <c r="J284" s="11">
        <v>0</v>
      </c>
      <c r="K284" s="11">
        <v>0</v>
      </c>
      <c r="L284" s="11">
        <v>0</v>
      </c>
      <c r="M284" s="56">
        <v>0</v>
      </c>
      <c r="N284" s="56">
        <v>1</v>
      </c>
      <c r="O284" s="11">
        <v>0</v>
      </c>
      <c r="P284" s="11">
        <v>100</v>
      </c>
      <c r="Q284" s="11">
        <v>100</v>
      </c>
      <c r="R284" s="11">
        <v>1</v>
      </c>
      <c r="S284" s="11">
        <v>1</v>
      </c>
      <c r="T284" s="11">
        <v>1</v>
      </c>
      <c r="U284" s="11">
        <v>1</v>
      </c>
      <c r="V284" s="11">
        <v>0</v>
      </c>
      <c r="W284" s="11">
        <v>0</v>
      </c>
      <c r="X284" s="11">
        <v>0</v>
      </c>
      <c r="Y284" s="11">
        <v>0</v>
      </c>
      <c r="Z284" s="16" t="s">
        <v>170</v>
      </c>
      <c r="AA284" s="16">
        <f t="shared" si="9"/>
        <v>13108</v>
      </c>
      <c r="AB284" s="16" t="s">
        <v>4</v>
      </c>
      <c r="AC284" s="16">
        <v>0</v>
      </c>
      <c r="AD284" s="11">
        <v>3</v>
      </c>
      <c r="AE284" s="11">
        <v>60</v>
      </c>
      <c r="AF284" s="56">
        <v>1</v>
      </c>
      <c r="AG284" s="11">
        <v>60</v>
      </c>
      <c r="AH284" s="11">
        <v>0</v>
      </c>
      <c r="AI284" s="25" t="s">
        <v>803</v>
      </c>
      <c r="AJ284" s="25" t="s">
        <v>803</v>
      </c>
      <c r="AK284" s="25" t="s">
        <v>326</v>
      </c>
      <c r="AL284" s="11" t="s">
        <v>13</v>
      </c>
      <c r="AM284" s="11">
        <v>10002</v>
      </c>
      <c r="AN284" s="25">
        <v>11014</v>
      </c>
      <c r="AO284" s="11">
        <v>1</v>
      </c>
      <c r="AP284" s="12" t="s">
        <v>239</v>
      </c>
    </row>
    <row r="285" spans="1:42" x14ac:dyDescent="0.15">
      <c r="A285" s="11">
        <v>13108</v>
      </c>
      <c r="B285" s="14" t="s">
        <v>4399</v>
      </c>
      <c r="C285" s="11">
        <v>13</v>
      </c>
      <c r="D285" s="11">
        <v>0</v>
      </c>
      <c r="E285" s="11">
        <v>13</v>
      </c>
      <c r="F285" s="11">
        <v>10000</v>
      </c>
      <c r="G285" s="11">
        <v>2</v>
      </c>
      <c r="H285" s="11">
        <v>83</v>
      </c>
      <c r="I285" s="11">
        <v>65535</v>
      </c>
      <c r="J285" s="11">
        <v>0</v>
      </c>
      <c r="K285" s="11">
        <v>0</v>
      </c>
      <c r="L285" s="11">
        <v>0</v>
      </c>
      <c r="M285" s="56">
        <v>0</v>
      </c>
      <c r="N285" s="56">
        <v>1</v>
      </c>
      <c r="O285" s="11">
        <v>0</v>
      </c>
      <c r="P285" s="11">
        <v>100</v>
      </c>
      <c r="Q285" s="11">
        <v>100</v>
      </c>
      <c r="R285" s="11">
        <v>1</v>
      </c>
      <c r="S285" s="11">
        <v>1</v>
      </c>
      <c r="T285" s="11">
        <v>1</v>
      </c>
      <c r="U285" s="11">
        <v>1</v>
      </c>
      <c r="V285" s="11">
        <v>0</v>
      </c>
      <c r="W285" s="11">
        <v>0</v>
      </c>
      <c r="X285" s="11">
        <v>0</v>
      </c>
      <c r="Y285" s="11">
        <v>0</v>
      </c>
      <c r="Z285" s="16" t="s">
        <v>170</v>
      </c>
      <c r="AA285" s="16">
        <f t="shared" si="9"/>
        <v>13109</v>
      </c>
      <c r="AB285" s="16" t="s">
        <v>4</v>
      </c>
      <c r="AC285" s="16">
        <v>0</v>
      </c>
      <c r="AD285" s="11">
        <v>3</v>
      </c>
      <c r="AE285" s="11">
        <v>72</v>
      </c>
      <c r="AF285" s="56">
        <v>1</v>
      </c>
      <c r="AG285" s="11">
        <v>80</v>
      </c>
      <c r="AH285" s="11">
        <v>0</v>
      </c>
      <c r="AI285" s="25" t="s">
        <v>803</v>
      </c>
      <c r="AJ285" s="25" t="s">
        <v>803</v>
      </c>
      <c r="AK285" s="25" t="s">
        <v>326</v>
      </c>
      <c r="AL285" s="11" t="s">
        <v>13</v>
      </c>
      <c r="AM285" s="11">
        <v>10002</v>
      </c>
      <c r="AN285" s="25">
        <v>11014</v>
      </c>
      <c r="AO285" s="11">
        <v>1</v>
      </c>
      <c r="AP285" s="12" t="s">
        <v>239</v>
      </c>
    </row>
    <row r="286" spans="1:42" x14ac:dyDescent="0.15">
      <c r="A286" s="11">
        <v>13109</v>
      </c>
      <c r="B286" s="14" t="s">
        <v>4400</v>
      </c>
      <c r="C286" s="11">
        <v>13</v>
      </c>
      <c r="D286" s="11">
        <v>0</v>
      </c>
      <c r="E286" s="11">
        <v>13</v>
      </c>
      <c r="F286" s="11">
        <v>10000</v>
      </c>
      <c r="G286" s="11">
        <v>2</v>
      </c>
      <c r="H286" s="11">
        <v>93</v>
      </c>
      <c r="I286" s="11">
        <v>65535</v>
      </c>
      <c r="J286" s="11">
        <v>0</v>
      </c>
      <c r="K286" s="11">
        <v>0</v>
      </c>
      <c r="L286" s="11">
        <v>0</v>
      </c>
      <c r="M286" s="56">
        <v>0</v>
      </c>
      <c r="N286" s="56">
        <v>1</v>
      </c>
      <c r="O286" s="11">
        <v>0</v>
      </c>
      <c r="P286" s="11">
        <v>100</v>
      </c>
      <c r="Q286" s="11">
        <v>100</v>
      </c>
      <c r="R286" s="11">
        <v>1</v>
      </c>
      <c r="S286" s="11">
        <v>1</v>
      </c>
      <c r="T286" s="11">
        <v>1</v>
      </c>
      <c r="U286" s="11">
        <v>1</v>
      </c>
      <c r="V286" s="11">
        <v>0</v>
      </c>
      <c r="W286" s="11">
        <v>0</v>
      </c>
      <c r="X286" s="11">
        <v>0</v>
      </c>
      <c r="Y286" s="11">
        <v>0</v>
      </c>
      <c r="Z286" s="16" t="s">
        <v>170</v>
      </c>
      <c r="AA286" s="16">
        <f t="shared" si="9"/>
        <v>13110</v>
      </c>
      <c r="AB286" s="16" t="s">
        <v>4</v>
      </c>
      <c r="AC286" s="16">
        <v>0</v>
      </c>
      <c r="AD286" s="11">
        <v>3</v>
      </c>
      <c r="AE286" s="11">
        <v>84</v>
      </c>
      <c r="AF286" s="56">
        <v>1</v>
      </c>
      <c r="AG286" s="11">
        <v>100</v>
      </c>
      <c r="AH286" s="11">
        <v>0</v>
      </c>
      <c r="AI286" s="25" t="s">
        <v>803</v>
      </c>
      <c r="AJ286" s="25" t="s">
        <v>803</v>
      </c>
      <c r="AK286" s="25" t="s">
        <v>326</v>
      </c>
      <c r="AL286" s="11" t="s">
        <v>13</v>
      </c>
      <c r="AM286" s="11">
        <v>10002</v>
      </c>
      <c r="AN286" s="25">
        <v>11014</v>
      </c>
      <c r="AO286" s="11">
        <v>1</v>
      </c>
      <c r="AP286" s="12" t="s">
        <v>239</v>
      </c>
    </row>
    <row r="287" spans="1:42" x14ac:dyDescent="0.15">
      <c r="A287" s="11">
        <v>13110</v>
      </c>
      <c r="B287" s="14" t="s">
        <v>4401</v>
      </c>
      <c r="C287" s="11">
        <v>13</v>
      </c>
      <c r="D287" s="11">
        <v>0</v>
      </c>
      <c r="E287" s="11">
        <v>13</v>
      </c>
      <c r="F287" s="11">
        <v>10000</v>
      </c>
      <c r="G287" s="11">
        <v>2</v>
      </c>
      <c r="H287" s="11">
        <v>103</v>
      </c>
      <c r="I287" s="11">
        <v>65535</v>
      </c>
      <c r="J287" s="11">
        <v>0</v>
      </c>
      <c r="K287" s="11">
        <v>0</v>
      </c>
      <c r="L287" s="11">
        <v>0</v>
      </c>
      <c r="M287" s="56">
        <v>0</v>
      </c>
      <c r="N287" s="56">
        <v>1</v>
      </c>
      <c r="O287" s="11">
        <v>0</v>
      </c>
      <c r="P287" s="11">
        <v>100</v>
      </c>
      <c r="Q287" s="11">
        <v>100</v>
      </c>
      <c r="R287" s="11">
        <v>1</v>
      </c>
      <c r="S287" s="11">
        <v>1</v>
      </c>
      <c r="T287" s="11">
        <v>1</v>
      </c>
      <c r="U287" s="11">
        <v>1</v>
      </c>
      <c r="V287" s="11">
        <v>0</v>
      </c>
      <c r="W287" s="11">
        <v>0</v>
      </c>
      <c r="X287" s="11">
        <v>0</v>
      </c>
      <c r="Y287" s="11">
        <v>0</v>
      </c>
      <c r="Z287" s="16" t="s">
        <v>170</v>
      </c>
      <c r="AA287" s="16">
        <f t="shared" si="9"/>
        <v>13111</v>
      </c>
      <c r="AB287" s="16" t="s">
        <v>4</v>
      </c>
      <c r="AC287" s="16">
        <v>0</v>
      </c>
      <c r="AD287" s="11">
        <v>3</v>
      </c>
      <c r="AE287" s="11">
        <v>96</v>
      </c>
      <c r="AF287" s="56">
        <v>1</v>
      </c>
      <c r="AG287" s="11">
        <v>120</v>
      </c>
      <c r="AH287" s="11">
        <v>0</v>
      </c>
      <c r="AI287" s="25" t="s">
        <v>803</v>
      </c>
      <c r="AJ287" s="25" t="s">
        <v>803</v>
      </c>
      <c r="AK287" s="25" t="s">
        <v>326</v>
      </c>
      <c r="AL287" s="11" t="s">
        <v>13</v>
      </c>
      <c r="AM287" s="11">
        <v>10002</v>
      </c>
      <c r="AN287" s="25">
        <v>11014</v>
      </c>
      <c r="AO287" s="11">
        <v>1</v>
      </c>
      <c r="AP287" s="12" t="s">
        <v>239</v>
      </c>
    </row>
    <row r="288" spans="1:42" x14ac:dyDescent="0.15">
      <c r="A288" s="11">
        <v>13111</v>
      </c>
      <c r="B288" s="14" t="s">
        <v>4402</v>
      </c>
      <c r="C288" s="11">
        <v>13</v>
      </c>
      <c r="D288" s="11">
        <v>0</v>
      </c>
      <c r="E288" s="11">
        <v>13</v>
      </c>
      <c r="F288" s="11">
        <v>10000</v>
      </c>
      <c r="G288" s="11">
        <v>2</v>
      </c>
      <c r="H288" s="11">
        <v>113</v>
      </c>
      <c r="I288" s="11">
        <v>65535</v>
      </c>
      <c r="J288" s="11">
        <v>0</v>
      </c>
      <c r="K288" s="11">
        <v>0</v>
      </c>
      <c r="L288" s="11">
        <v>0</v>
      </c>
      <c r="M288" s="56">
        <v>0</v>
      </c>
      <c r="N288" s="56">
        <v>1</v>
      </c>
      <c r="O288" s="11">
        <v>0</v>
      </c>
      <c r="P288" s="11">
        <v>100</v>
      </c>
      <c r="Q288" s="11">
        <v>100</v>
      </c>
      <c r="R288" s="11">
        <v>1</v>
      </c>
      <c r="S288" s="11">
        <v>1</v>
      </c>
      <c r="T288" s="11">
        <v>1</v>
      </c>
      <c r="U288" s="11">
        <v>1</v>
      </c>
      <c r="V288" s="11">
        <v>0</v>
      </c>
      <c r="W288" s="11">
        <v>0</v>
      </c>
      <c r="X288" s="11">
        <v>0</v>
      </c>
      <c r="Y288" s="11">
        <v>0</v>
      </c>
      <c r="Z288" s="16" t="s">
        <v>170</v>
      </c>
      <c r="AA288" s="16">
        <f t="shared" si="9"/>
        <v>13112</v>
      </c>
      <c r="AB288" s="16" t="s">
        <v>4</v>
      </c>
      <c r="AC288" s="16">
        <v>0</v>
      </c>
      <c r="AD288" s="11">
        <v>3</v>
      </c>
      <c r="AE288" s="11">
        <v>112</v>
      </c>
      <c r="AF288" s="56">
        <v>1</v>
      </c>
      <c r="AG288" s="11">
        <v>140</v>
      </c>
      <c r="AH288" s="11">
        <v>0</v>
      </c>
      <c r="AI288" s="25" t="s">
        <v>8</v>
      </c>
      <c r="AJ288" s="25" t="s">
        <v>8</v>
      </c>
      <c r="AK288" s="25" t="s">
        <v>8</v>
      </c>
      <c r="AL288" s="11" t="s">
        <v>13</v>
      </c>
      <c r="AM288" s="11">
        <v>10002</v>
      </c>
      <c r="AN288" s="25">
        <v>11014</v>
      </c>
      <c r="AO288" s="11">
        <v>1</v>
      </c>
      <c r="AP288" s="12" t="s">
        <v>239</v>
      </c>
    </row>
    <row r="289" spans="1:42" x14ac:dyDescent="0.15">
      <c r="A289" s="11">
        <v>13112</v>
      </c>
      <c r="B289" s="14" t="s">
        <v>4403</v>
      </c>
      <c r="C289" s="11">
        <v>13</v>
      </c>
      <c r="D289" s="11">
        <v>0</v>
      </c>
      <c r="E289" s="11">
        <v>13</v>
      </c>
      <c r="F289" s="11">
        <v>10000</v>
      </c>
      <c r="G289" s="11">
        <v>2</v>
      </c>
      <c r="H289" s="11">
        <v>123</v>
      </c>
      <c r="I289" s="11">
        <v>65535</v>
      </c>
      <c r="J289" s="11">
        <v>0</v>
      </c>
      <c r="K289" s="11">
        <v>0</v>
      </c>
      <c r="L289" s="11">
        <v>0</v>
      </c>
      <c r="M289" s="56">
        <v>0</v>
      </c>
      <c r="N289" s="56">
        <v>1</v>
      </c>
      <c r="O289" s="11">
        <v>0</v>
      </c>
      <c r="P289" s="11">
        <v>100</v>
      </c>
      <c r="Q289" s="11">
        <v>100</v>
      </c>
      <c r="R289" s="11">
        <v>1</v>
      </c>
      <c r="S289" s="11">
        <v>1</v>
      </c>
      <c r="T289" s="11">
        <v>1</v>
      </c>
      <c r="U289" s="11">
        <v>1</v>
      </c>
      <c r="V289" s="11">
        <v>0</v>
      </c>
      <c r="W289" s="11">
        <v>0</v>
      </c>
      <c r="X289" s="11">
        <v>0</v>
      </c>
      <c r="Y289" s="11">
        <v>0</v>
      </c>
      <c r="Z289" s="16" t="s">
        <v>170</v>
      </c>
      <c r="AA289" s="16">
        <f t="shared" si="9"/>
        <v>13113</v>
      </c>
      <c r="AB289" s="16" t="s">
        <v>4</v>
      </c>
      <c r="AC289" s="16">
        <v>0</v>
      </c>
      <c r="AD289" s="11">
        <v>3</v>
      </c>
      <c r="AE289" s="11">
        <v>128</v>
      </c>
      <c r="AF289" s="56">
        <v>1</v>
      </c>
      <c r="AG289" s="11">
        <v>160</v>
      </c>
      <c r="AH289" s="11">
        <v>0</v>
      </c>
      <c r="AI289" s="25" t="s">
        <v>8</v>
      </c>
      <c r="AJ289" s="25" t="s">
        <v>8</v>
      </c>
      <c r="AK289" s="25" t="s">
        <v>8</v>
      </c>
      <c r="AL289" s="11" t="s">
        <v>13</v>
      </c>
      <c r="AM289" s="11">
        <v>10002</v>
      </c>
      <c r="AN289" s="25">
        <v>11014</v>
      </c>
      <c r="AO289" s="11">
        <v>1</v>
      </c>
      <c r="AP289" s="12" t="s">
        <v>239</v>
      </c>
    </row>
    <row r="290" spans="1:42" x14ac:dyDescent="0.15">
      <c r="A290" s="11">
        <v>13113</v>
      </c>
      <c r="B290" s="14" t="s">
        <v>4404</v>
      </c>
      <c r="C290" s="11">
        <v>13</v>
      </c>
      <c r="D290" s="11">
        <v>0</v>
      </c>
      <c r="E290" s="11">
        <v>13</v>
      </c>
      <c r="F290" s="11">
        <v>10000</v>
      </c>
      <c r="G290" s="11">
        <v>2</v>
      </c>
      <c r="H290" s="11">
        <v>133</v>
      </c>
      <c r="I290" s="11">
        <v>65535</v>
      </c>
      <c r="J290" s="11">
        <v>0</v>
      </c>
      <c r="K290" s="11">
        <v>0</v>
      </c>
      <c r="L290" s="11">
        <v>0</v>
      </c>
      <c r="M290" s="56">
        <v>0</v>
      </c>
      <c r="N290" s="56">
        <v>1</v>
      </c>
      <c r="O290" s="11">
        <v>0</v>
      </c>
      <c r="P290" s="11">
        <v>100</v>
      </c>
      <c r="Q290" s="11">
        <v>100</v>
      </c>
      <c r="R290" s="11">
        <v>1</v>
      </c>
      <c r="S290" s="11">
        <v>1</v>
      </c>
      <c r="T290" s="11">
        <v>1</v>
      </c>
      <c r="U290" s="11">
        <v>1</v>
      </c>
      <c r="V290" s="11">
        <v>0</v>
      </c>
      <c r="W290" s="11">
        <v>0</v>
      </c>
      <c r="X290" s="11">
        <v>0</v>
      </c>
      <c r="Y290" s="11">
        <v>0</v>
      </c>
      <c r="Z290" s="16" t="s">
        <v>170</v>
      </c>
      <c r="AA290" s="16">
        <f t="shared" si="9"/>
        <v>13114</v>
      </c>
      <c r="AB290" s="16" t="s">
        <v>4</v>
      </c>
      <c r="AC290" s="16">
        <v>0</v>
      </c>
      <c r="AD290" s="11">
        <v>3</v>
      </c>
      <c r="AE290" s="11">
        <v>144</v>
      </c>
      <c r="AF290" s="56">
        <v>1</v>
      </c>
      <c r="AG290" s="11">
        <v>180</v>
      </c>
      <c r="AH290" s="11">
        <v>0</v>
      </c>
      <c r="AI290" s="25" t="s">
        <v>8</v>
      </c>
      <c r="AJ290" s="25" t="s">
        <v>8</v>
      </c>
      <c r="AK290" s="25" t="s">
        <v>8</v>
      </c>
      <c r="AL290" s="11" t="s">
        <v>13</v>
      </c>
      <c r="AM290" s="11">
        <v>10002</v>
      </c>
      <c r="AN290" s="25">
        <v>11014</v>
      </c>
      <c r="AO290" s="11">
        <v>1</v>
      </c>
      <c r="AP290" s="12" t="s">
        <v>239</v>
      </c>
    </row>
    <row r="291" spans="1:42" x14ac:dyDescent="0.15">
      <c r="A291" s="11">
        <v>13114</v>
      </c>
      <c r="B291" s="14" t="s">
        <v>4405</v>
      </c>
      <c r="C291" s="11">
        <v>13</v>
      </c>
      <c r="D291" s="11">
        <v>0</v>
      </c>
      <c r="E291" s="11">
        <v>13</v>
      </c>
      <c r="F291" s="11">
        <v>10000</v>
      </c>
      <c r="G291" s="11">
        <v>2</v>
      </c>
      <c r="H291" s="11">
        <v>143</v>
      </c>
      <c r="I291" s="11">
        <v>65535</v>
      </c>
      <c r="J291" s="11">
        <v>0</v>
      </c>
      <c r="K291" s="11">
        <v>0</v>
      </c>
      <c r="L291" s="11">
        <v>0</v>
      </c>
      <c r="M291" s="56">
        <v>0</v>
      </c>
      <c r="N291" s="56">
        <v>1</v>
      </c>
      <c r="O291" s="11">
        <v>0</v>
      </c>
      <c r="P291" s="11">
        <v>100</v>
      </c>
      <c r="Q291" s="11">
        <v>100</v>
      </c>
      <c r="R291" s="11">
        <v>1</v>
      </c>
      <c r="S291" s="11">
        <v>1</v>
      </c>
      <c r="T291" s="11">
        <v>1</v>
      </c>
      <c r="U291" s="11">
        <v>1</v>
      </c>
      <c r="V291" s="11">
        <v>0</v>
      </c>
      <c r="W291" s="11">
        <v>0</v>
      </c>
      <c r="X291" s="11">
        <v>0</v>
      </c>
      <c r="Y291" s="11">
        <v>0</v>
      </c>
      <c r="Z291" s="16" t="s">
        <v>170</v>
      </c>
      <c r="AA291" s="16">
        <v>0</v>
      </c>
      <c r="AB291" s="16" t="s">
        <v>4</v>
      </c>
      <c r="AC291" s="16">
        <v>0</v>
      </c>
      <c r="AD291" s="11">
        <v>3</v>
      </c>
      <c r="AE291" s="11">
        <v>160</v>
      </c>
      <c r="AF291" s="56">
        <v>1</v>
      </c>
      <c r="AG291" s="11">
        <v>200</v>
      </c>
      <c r="AH291" s="11">
        <v>0</v>
      </c>
      <c r="AI291" s="25" t="s">
        <v>8</v>
      </c>
      <c r="AJ291" s="25" t="s">
        <v>8</v>
      </c>
      <c r="AK291" s="25" t="s">
        <v>8</v>
      </c>
      <c r="AL291" s="11" t="s">
        <v>13</v>
      </c>
      <c r="AM291" s="11">
        <v>10002</v>
      </c>
      <c r="AN291" s="25">
        <v>11014</v>
      </c>
      <c r="AO291" s="11">
        <v>1</v>
      </c>
      <c r="AP291" s="12" t="s">
        <v>239</v>
      </c>
    </row>
    <row r="292" spans="1:42" x14ac:dyDescent="0.15">
      <c r="A292" s="11">
        <v>13200</v>
      </c>
      <c r="B292" s="26" t="s">
        <v>4643</v>
      </c>
      <c r="C292" s="11">
        <v>13</v>
      </c>
      <c r="D292" s="11">
        <v>0</v>
      </c>
      <c r="E292" s="11">
        <v>13</v>
      </c>
      <c r="F292" s="11">
        <v>10000</v>
      </c>
      <c r="G292" s="11">
        <v>2</v>
      </c>
      <c r="H292" s="11">
        <v>3</v>
      </c>
      <c r="I292" s="11">
        <v>65535</v>
      </c>
      <c r="J292" s="11">
        <v>0</v>
      </c>
      <c r="K292" s="11">
        <v>0</v>
      </c>
      <c r="L292" s="11">
        <v>0</v>
      </c>
      <c r="M292" s="56">
        <v>0</v>
      </c>
      <c r="N292" s="56">
        <v>1</v>
      </c>
      <c r="O292" s="11">
        <v>0</v>
      </c>
      <c r="P292" s="11">
        <v>100</v>
      </c>
      <c r="Q292" s="11">
        <v>100</v>
      </c>
      <c r="R292" s="11">
        <v>1</v>
      </c>
      <c r="S292" s="11">
        <v>1</v>
      </c>
      <c r="T292" s="11">
        <v>1</v>
      </c>
      <c r="U292" s="11">
        <v>1</v>
      </c>
      <c r="V292" s="11">
        <v>0</v>
      </c>
      <c r="W292" s="11">
        <v>0</v>
      </c>
      <c r="X292" s="11">
        <v>0</v>
      </c>
      <c r="Y292" s="11">
        <v>0</v>
      </c>
      <c r="Z292" s="16" t="s">
        <v>170</v>
      </c>
      <c r="AA292" s="16">
        <f t="shared" ref="AA292:AA296" si="10">A292+1</f>
        <v>13201</v>
      </c>
      <c r="AB292" s="16" t="s">
        <v>4</v>
      </c>
      <c r="AC292" s="16">
        <v>0</v>
      </c>
      <c r="AD292" s="11">
        <v>3</v>
      </c>
      <c r="AE292" s="11">
        <v>8</v>
      </c>
      <c r="AF292" s="56">
        <v>1</v>
      </c>
      <c r="AG292" s="11">
        <v>8</v>
      </c>
      <c r="AH292" s="11">
        <v>0</v>
      </c>
      <c r="AI292" s="25" t="s">
        <v>803</v>
      </c>
      <c r="AJ292" s="25" t="s">
        <v>803</v>
      </c>
      <c r="AK292" s="25" t="s">
        <v>326</v>
      </c>
      <c r="AL292" s="11" t="s">
        <v>13</v>
      </c>
      <c r="AM292" s="11">
        <v>10002</v>
      </c>
      <c r="AN292" s="25">
        <v>11014</v>
      </c>
      <c r="AO292" s="11">
        <v>1</v>
      </c>
      <c r="AP292" s="12" t="s">
        <v>239</v>
      </c>
    </row>
    <row r="293" spans="1:42" x14ac:dyDescent="0.15">
      <c r="A293" s="11">
        <v>13201</v>
      </c>
      <c r="B293" s="26" t="s">
        <v>4644</v>
      </c>
      <c r="C293" s="11">
        <v>13</v>
      </c>
      <c r="D293" s="11">
        <v>0</v>
      </c>
      <c r="E293" s="11">
        <v>13</v>
      </c>
      <c r="F293" s="11">
        <v>10000</v>
      </c>
      <c r="G293" s="11">
        <v>2</v>
      </c>
      <c r="H293" s="11">
        <v>33</v>
      </c>
      <c r="I293" s="11">
        <v>65535</v>
      </c>
      <c r="J293" s="11">
        <v>0</v>
      </c>
      <c r="K293" s="11">
        <v>0</v>
      </c>
      <c r="L293" s="11">
        <v>0</v>
      </c>
      <c r="M293" s="56">
        <v>0</v>
      </c>
      <c r="N293" s="56">
        <v>1</v>
      </c>
      <c r="O293" s="11">
        <v>0</v>
      </c>
      <c r="P293" s="11">
        <v>100</v>
      </c>
      <c r="Q293" s="11">
        <v>100</v>
      </c>
      <c r="R293" s="11">
        <v>1</v>
      </c>
      <c r="S293" s="11">
        <v>1</v>
      </c>
      <c r="T293" s="11">
        <v>1</v>
      </c>
      <c r="U293" s="11">
        <v>1</v>
      </c>
      <c r="V293" s="11">
        <v>0</v>
      </c>
      <c r="W293" s="11">
        <v>0</v>
      </c>
      <c r="X293" s="11">
        <v>0</v>
      </c>
      <c r="Y293" s="11">
        <v>0</v>
      </c>
      <c r="Z293" s="16" t="s">
        <v>170</v>
      </c>
      <c r="AA293" s="16">
        <f t="shared" si="10"/>
        <v>13202</v>
      </c>
      <c r="AB293" s="16" t="s">
        <v>4</v>
      </c>
      <c r="AC293" s="16">
        <v>0</v>
      </c>
      <c r="AD293" s="11">
        <v>3</v>
      </c>
      <c r="AE293" s="11">
        <v>12</v>
      </c>
      <c r="AF293" s="56">
        <v>1</v>
      </c>
      <c r="AG293" s="11">
        <v>10</v>
      </c>
      <c r="AH293" s="11">
        <v>0</v>
      </c>
      <c r="AI293" s="25" t="s">
        <v>803</v>
      </c>
      <c r="AJ293" s="25" t="s">
        <v>803</v>
      </c>
      <c r="AK293" s="25" t="s">
        <v>326</v>
      </c>
      <c r="AL293" s="11" t="s">
        <v>13</v>
      </c>
      <c r="AM293" s="11">
        <v>10002</v>
      </c>
      <c r="AN293" s="25">
        <v>11014</v>
      </c>
      <c r="AO293" s="11">
        <v>1</v>
      </c>
      <c r="AP293" s="12" t="s">
        <v>239</v>
      </c>
    </row>
    <row r="294" spans="1:42" x14ac:dyDescent="0.15">
      <c r="A294" s="11">
        <v>13202</v>
      </c>
      <c r="B294" s="26" t="s">
        <v>4645</v>
      </c>
      <c r="C294" s="11">
        <v>13</v>
      </c>
      <c r="D294" s="11">
        <v>0</v>
      </c>
      <c r="E294" s="11">
        <v>13</v>
      </c>
      <c r="F294" s="11">
        <v>10000</v>
      </c>
      <c r="G294" s="11">
        <v>2</v>
      </c>
      <c r="H294" s="11">
        <v>63</v>
      </c>
      <c r="I294" s="11">
        <v>65535</v>
      </c>
      <c r="J294" s="11">
        <v>0</v>
      </c>
      <c r="K294" s="11">
        <v>0</v>
      </c>
      <c r="L294" s="11">
        <v>0</v>
      </c>
      <c r="M294" s="56">
        <v>0</v>
      </c>
      <c r="N294" s="56">
        <v>1</v>
      </c>
      <c r="O294" s="11">
        <v>0</v>
      </c>
      <c r="P294" s="11">
        <v>100</v>
      </c>
      <c r="Q294" s="11">
        <v>100</v>
      </c>
      <c r="R294" s="11">
        <v>1</v>
      </c>
      <c r="S294" s="11">
        <v>1</v>
      </c>
      <c r="T294" s="11">
        <v>1</v>
      </c>
      <c r="U294" s="11">
        <v>1</v>
      </c>
      <c r="V294" s="11">
        <v>0</v>
      </c>
      <c r="W294" s="11">
        <v>0</v>
      </c>
      <c r="X294" s="11">
        <v>0</v>
      </c>
      <c r="Y294" s="11">
        <v>0</v>
      </c>
      <c r="Z294" s="16" t="s">
        <v>170</v>
      </c>
      <c r="AA294" s="16">
        <f t="shared" si="10"/>
        <v>13203</v>
      </c>
      <c r="AB294" s="16" t="s">
        <v>4</v>
      </c>
      <c r="AC294" s="16">
        <v>0</v>
      </c>
      <c r="AD294" s="11">
        <v>3</v>
      </c>
      <c r="AE294" s="11">
        <v>16</v>
      </c>
      <c r="AF294" s="56">
        <v>1</v>
      </c>
      <c r="AG294" s="11">
        <v>13</v>
      </c>
      <c r="AH294" s="11">
        <v>0</v>
      </c>
      <c r="AI294" s="25" t="s">
        <v>803</v>
      </c>
      <c r="AJ294" s="25" t="s">
        <v>803</v>
      </c>
      <c r="AK294" s="25" t="s">
        <v>326</v>
      </c>
      <c r="AL294" s="11" t="s">
        <v>13</v>
      </c>
      <c r="AM294" s="11">
        <v>10002</v>
      </c>
      <c r="AN294" s="25">
        <v>11014</v>
      </c>
      <c r="AO294" s="11">
        <v>1</v>
      </c>
      <c r="AP294" s="12" t="s">
        <v>239</v>
      </c>
    </row>
    <row r="295" spans="1:42" x14ac:dyDescent="0.15">
      <c r="A295" s="11">
        <v>13203</v>
      </c>
      <c r="B295" s="26" t="s">
        <v>4646</v>
      </c>
      <c r="C295" s="11">
        <v>13</v>
      </c>
      <c r="D295" s="11">
        <v>0</v>
      </c>
      <c r="E295" s="11">
        <v>13</v>
      </c>
      <c r="F295" s="11">
        <v>10000</v>
      </c>
      <c r="G295" s="11">
        <v>2</v>
      </c>
      <c r="H295" s="11">
        <v>93</v>
      </c>
      <c r="I295" s="11">
        <v>65535</v>
      </c>
      <c r="J295" s="11">
        <v>0</v>
      </c>
      <c r="K295" s="11">
        <v>0</v>
      </c>
      <c r="L295" s="11">
        <v>0</v>
      </c>
      <c r="M295" s="56">
        <v>0</v>
      </c>
      <c r="N295" s="56">
        <v>1</v>
      </c>
      <c r="O295" s="11">
        <v>0</v>
      </c>
      <c r="P295" s="11">
        <v>100</v>
      </c>
      <c r="Q295" s="11">
        <v>100</v>
      </c>
      <c r="R295" s="11">
        <v>1</v>
      </c>
      <c r="S295" s="11">
        <v>1</v>
      </c>
      <c r="T295" s="11">
        <v>1</v>
      </c>
      <c r="U295" s="11">
        <v>1</v>
      </c>
      <c r="V295" s="11">
        <v>0</v>
      </c>
      <c r="W295" s="11">
        <v>0</v>
      </c>
      <c r="X295" s="11">
        <v>0</v>
      </c>
      <c r="Y295" s="11">
        <v>0</v>
      </c>
      <c r="Z295" s="16" t="s">
        <v>170</v>
      </c>
      <c r="AA295" s="16">
        <f t="shared" si="10"/>
        <v>13204</v>
      </c>
      <c r="AB295" s="16" t="s">
        <v>4</v>
      </c>
      <c r="AC295" s="16">
        <v>0</v>
      </c>
      <c r="AD295" s="11">
        <v>3</v>
      </c>
      <c r="AE295" s="11">
        <v>20</v>
      </c>
      <c r="AF295" s="56">
        <v>1</v>
      </c>
      <c r="AG295" s="11">
        <v>15</v>
      </c>
      <c r="AH295" s="11">
        <v>0</v>
      </c>
      <c r="AI295" s="25" t="s">
        <v>803</v>
      </c>
      <c r="AJ295" s="25" t="s">
        <v>803</v>
      </c>
      <c r="AK295" s="25" t="s">
        <v>326</v>
      </c>
      <c r="AL295" s="11" t="s">
        <v>13</v>
      </c>
      <c r="AM295" s="11">
        <v>10002</v>
      </c>
      <c r="AN295" s="25">
        <v>11014</v>
      </c>
      <c r="AO295" s="11">
        <v>1</v>
      </c>
      <c r="AP295" s="12" t="s">
        <v>239</v>
      </c>
    </row>
    <row r="296" spans="1:42" x14ac:dyDescent="0.15">
      <c r="A296" s="11">
        <v>13204</v>
      </c>
      <c r="B296" s="26" t="s">
        <v>4647</v>
      </c>
      <c r="C296" s="11">
        <v>13</v>
      </c>
      <c r="D296" s="11">
        <v>0</v>
      </c>
      <c r="E296" s="11">
        <v>13</v>
      </c>
      <c r="F296" s="11">
        <v>10000</v>
      </c>
      <c r="G296" s="11">
        <v>2</v>
      </c>
      <c r="H296" s="11">
        <v>123</v>
      </c>
      <c r="I296" s="11">
        <v>65535</v>
      </c>
      <c r="J296" s="11">
        <v>0</v>
      </c>
      <c r="K296" s="11">
        <v>0</v>
      </c>
      <c r="L296" s="11">
        <v>0</v>
      </c>
      <c r="M296" s="56">
        <v>0</v>
      </c>
      <c r="N296" s="56">
        <v>1</v>
      </c>
      <c r="O296" s="11">
        <v>0</v>
      </c>
      <c r="P296" s="11">
        <v>100</v>
      </c>
      <c r="Q296" s="11">
        <v>100</v>
      </c>
      <c r="R296" s="11">
        <v>1</v>
      </c>
      <c r="S296" s="11">
        <v>1</v>
      </c>
      <c r="T296" s="11">
        <v>1</v>
      </c>
      <c r="U296" s="11">
        <v>1</v>
      </c>
      <c r="V296" s="11">
        <v>0</v>
      </c>
      <c r="W296" s="11">
        <v>0</v>
      </c>
      <c r="X296" s="11">
        <v>0</v>
      </c>
      <c r="Y296" s="11">
        <v>0</v>
      </c>
      <c r="Z296" s="16" t="s">
        <v>170</v>
      </c>
      <c r="AA296" s="16">
        <f t="shared" si="10"/>
        <v>13205</v>
      </c>
      <c r="AB296" s="16" t="s">
        <v>4</v>
      </c>
      <c r="AC296" s="16">
        <v>0</v>
      </c>
      <c r="AD296" s="11">
        <v>3</v>
      </c>
      <c r="AE296" s="11">
        <v>28</v>
      </c>
      <c r="AF296" s="56">
        <v>1</v>
      </c>
      <c r="AG296" s="11">
        <v>20</v>
      </c>
      <c r="AH296" s="11">
        <v>0</v>
      </c>
      <c r="AI296" s="25" t="s">
        <v>803</v>
      </c>
      <c r="AJ296" s="25" t="s">
        <v>803</v>
      </c>
      <c r="AK296" s="25" t="s">
        <v>326</v>
      </c>
      <c r="AL296" s="11" t="s">
        <v>13</v>
      </c>
      <c r="AM296" s="11">
        <v>10002</v>
      </c>
      <c r="AN296" s="25">
        <v>11014</v>
      </c>
      <c r="AO296" s="11">
        <v>1</v>
      </c>
      <c r="AP296" s="12" t="s">
        <v>239</v>
      </c>
    </row>
    <row r="297" spans="1:42" x14ac:dyDescent="0.15">
      <c r="A297" s="11">
        <v>13205</v>
      </c>
      <c r="B297" s="14" t="s">
        <v>4396</v>
      </c>
      <c r="C297" s="11">
        <v>13</v>
      </c>
      <c r="D297" s="11">
        <v>0</v>
      </c>
      <c r="E297" s="11">
        <v>13</v>
      </c>
      <c r="F297" s="11">
        <v>10000</v>
      </c>
      <c r="G297" s="11">
        <v>2</v>
      </c>
      <c r="H297" s="11">
        <v>53</v>
      </c>
      <c r="I297" s="11">
        <v>65535</v>
      </c>
      <c r="J297" s="11">
        <v>0</v>
      </c>
      <c r="K297" s="11">
        <v>0</v>
      </c>
      <c r="L297" s="11">
        <v>0</v>
      </c>
      <c r="M297" s="56">
        <v>0</v>
      </c>
      <c r="N297" s="56">
        <v>1</v>
      </c>
      <c r="O297" s="11">
        <v>0</v>
      </c>
      <c r="P297" s="11">
        <v>100</v>
      </c>
      <c r="Q297" s="11">
        <v>100</v>
      </c>
      <c r="R297" s="11">
        <v>1</v>
      </c>
      <c r="S297" s="11">
        <v>1</v>
      </c>
      <c r="T297" s="11">
        <v>1</v>
      </c>
      <c r="U297" s="11">
        <v>1</v>
      </c>
      <c r="V297" s="11">
        <v>0</v>
      </c>
      <c r="W297" s="11">
        <v>0</v>
      </c>
      <c r="X297" s="11">
        <v>0</v>
      </c>
      <c r="Y297" s="11">
        <v>0</v>
      </c>
      <c r="Z297" s="16" t="s">
        <v>170</v>
      </c>
      <c r="AA297" s="16">
        <v>13206</v>
      </c>
      <c r="AB297" s="16" t="s">
        <v>4</v>
      </c>
      <c r="AC297" s="16">
        <v>0</v>
      </c>
      <c r="AD297" s="11">
        <v>3</v>
      </c>
      <c r="AE297" s="11">
        <v>36</v>
      </c>
      <c r="AF297" s="56">
        <v>1</v>
      </c>
      <c r="AG297" s="11">
        <v>30</v>
      </c>
      <c r="AH297" s="11">
        <v>0</v>
      </c>
      <c r="AI297" s="25" t="s">
        <v>803</v>
      </c>
      <c r="AJ297" s="25" t="s">
        <v>803</v>
      </c>
      <c r="AK297" s="25" t="s">
        <v>326</v>
      </c>
      <c r="AL297" s="11" t="s">
        <v>13</v>
      </c>
      <c r="AM297" s="11">
        <v>10002</v>
      </c>
      <c r="AN297" s="25">
        <v>11014</v>
      </c>
      <c r="AO297" s="11">
        <v>1</v>
      </c>
      <c r="AP297" s="12" t="s">
        <v>239</v>
      </c>
    </row>
    <row r="298" spans="1:42" x14ac:dyDescent="0.15">
      <c r="A298" s="11">
        <v>13206</v>
      </c>
      <c r="B298" s="14" t="s">
        <v>4397</v>
      </c>
      <c r="C298" s="11">
        <v>13</v>
      </c>
      <c r="D298" s="11">
        <v>0</v>
      </c>
      <c r="E298" s="11">
        <v>13</v>
      </c>
      <c r="F298" s="11">
        <v>10000</v>
      </c>
      <c r="G298" s="11">
        <v>2</v>
      </c>
      <c r="H298" s="11">
        <v>63</v>
      </c>
      <c r="I298" s="11">
        <v>65535</v>
      </c>
      <c r="J298" s="11">
        <v>0</v>
      </c>
      <c r="K298" s="11">
        <v>0</v>
      </c>
      <c r="L298" s="11">
        <v>0</v>
      </c>
      <c r="M298" s="56">
        <v>0</v>
      </c>
      <c r="N298" s="56">
        <v>1</v>
      </c>
      <c r="O298" s="11">
        <v>0</v>
      </c>
      <c r="P298" s="11">
        <v>100</v>
      </c>
      <c r="Q298" s="11">
        <v>100</v>
      </c>
      <c r="R298" s="11">
        <v>1</v>
      </c>
      <c r="S298" s="11">
        <v>1</v>
      </c>
      <c r="T298" s="11">
        <v>1</v>
      </c>
      <c r="U298" s="11">
        <v>1</v>
      </c>
      <c r="V298" s="11">
        <v>0</v>
      </c>
      <c r="W298" s="11">
        <v>0</v>
      </c>
      <c r="X298" s="11">
        <v>0</v>
      </c>
      <c r="Y298" s="11">
        <v>0</v>
      </c>
      <c r="Z298" s="16" t="s">
        <v>170</v>
      </c>
      <c r="AA298" s="16">
        <f t="shared" ref="AA298:AA305" si="11">A298+1</f>
        <v>13207</v>
      </c>
      <c r="AB298" s="16" t="s">
        <v>4</v>
      </c>
      <c r="AC298" s="16">
        <v>0</v>
      </c>
      <c r="AD298" s="11">
        <v>3</v>
      </c>
      <c r="AE298" s="11">
        <v>48</v>
      </c>
      <c r="AF298" s="56">
        <v>1</v>
      </c>
      <c r="AG298" s="11">
        <v>40</v>
      </c>
      <c r="AH298" s="11">
        <v>0</v>
      </c>
      <c r="AI298" s="25" t="s">
        <v>803</v>
      </c>
      <c r="AJ298" s="25" t="s">
        <v>803</v>
      </c>
      <c r="AK298" s="25" t="s">
        <v>326</v>
      </c>
      <c r="AL298" s="11" t="s">
        <v>13</v>
      </c>
      <c r="AM298" s="11">
        <v>10002</v>
      </c>
      <c r="AN298" s="25">
        <v>11014</v>
      </c>
      <c r="AO298" s="11">
        <v>1</v>
      </c>
      <c r="AP298" s="12" t="s">
        <v>239</v>
      </c>
    </row>
    <row r="299" spans="1:42" x14ac:dyDescent="0.15">
      <c r="A299" s="11">
        <v>13207</v>
      </c>
      <c r="B299" s="14" t="s">
        <v>4398</v>
      </c>
      <c r="C299" s="11">
        <v>13</v>
      </c>
      <c r="D299" s="11">
        <v>0</v>
      </c>
      <c r="E299" s="11">
        <v>13</v>
      </c>
      <c r="F299" s="11">
        <v>10000</v>
      </c>
      <c r="G299" s="11">
        <v>2</v>
      </c>
      <c r="H299" s="11">
        <v>73</v>
      </c>
      <c r="I299" s="11">
        <v>65535</v>
      </c>
      <c r="J299" s="11">
        <v>0</v>
      </c>
      <c r="K299" s="11">
        <v>0</v>
      </c>
      <c r="L299" s="11">
        <v>0</v>
      </c>
      <c r="M299" s="56">
        <v>0</v>
      </c>
      <c r="N299" s="56">
        <v>1</v>
      </c>
      <c r="O299" s="11">
        <v>0</v>
      </c>
      <c r="P299" s="11">
        <v>100</v>
      </c>
      <c r="Q299" s="11">
        <v>100</v>
      </c>
      <c r="R299" s="11">
        <v>1</v>
      </c>
      <c r="S299" s="11">
        <v>1</v>
      </c>
      <c r="T299" s="11">
        <v>1</v>
      </c>
      <c r="U299" s="11">
        <v>1</v>
      </c>
      <c r="V299" s="11">
        <v>0</v>
      </c>
      <c r="W299" s="11">
        <v>0</v>
      </c>
      <c r="X299" s="11">
        <v>0</v>
      </c>
      <c r="Y299" s="11">
        <v>0</v>
      </c>
      <c r="Z299" s="16" t="s">
        <v>170</v>
      </c>
      <c r="AA299" s="16">
        <f t="shared" si="11"/>
        <v>13208</v>
      </c>
      <c r="AB299" s="16" t="s">
        <v>4</v>
      </c>
      <c r="AC299" s="16">
        <v>0</v>
      </c>
      <c r="AD299" s="11">
        <v>3</v>
      </c>
      <c r="AE299" s="11">
        <v>60</v>
      </c>
      <c r="AF299" s="56">
        <v>1</v>
      </c>
      <c r="AG299" s="11">
        <v>60</v>
      </c>
      <c r="AH299" s="11">
        <v>0</v>
      </c>
      <c r="AI299" s="25" t="s">
        <v>803</v>
      </c>
      <c r="AJ299" s="25" t="s">
        <v>803</v>
      </c>
      <c r="AK299" s="25" t="s">
        <v>326</v>
      </c>
      <c r="AL299" s="11" t="s">
        <v>13</v>
      </c>
      <c r="AM299" s="11">
        <v>10002</v>
      </c>
      <c r="AN299" s="25">
        <v>11014</v>
      </c>
      <c r="AO299" s="11">
        <v>1</v>
      </c>
      <c r="AP299" s="12" t="s">
        <v>239</v>
      </c>
    </row>
    <row r="300" spans="1:42" x14ac:dyDescent="0.15">
      <c r="A300" s="11">
        <v>13208</v>
      </c>
      <c r="B300" s="14" t="s">
        <v>4399</v>
      </c>
      <c r="C300" s="11">
        <v>13</v>
      </c>
      <c r="D300" s="11">
        <v>0</v>
      </c>
      <c r="E300" s="11">
        <v>13</v>
      </c>
      <c r="F300" s="11">
        <v>10000</v>
      </c>
      <c r="G300" s="11">
        <v>2</v>
      </c>
      <c r="H300" s="11">
        <v>83</v>
      </c>
      <c r="I300" s="11">
        <v>65535</v>
      </c>
      <c r="J300" s="11">
        <v>0</v>
      </c>
      <c r="K300" s="11">
        <v>0</v>
      </c>
      <c r="L300" s="11">
        <v>0</v>
      </c>
      <c r="M300" s="56">
        <v>0</v>
      </c>
      <c r="N300" s="56">
        <v>1</v>
      </c>
      <c r="O300" s="11">
        <v>0</v>
      </c>
      <c r="P300" s="11">
        <v>100</v>
      </c>
      <c r="Q300" s="11">
        <v>100</v>
      </c>
      <c r="R300" s="11">
        <v>1</v>
      </c>
      <c r="S300" s="11">
        <v>1</v>
      </c>
      <c r="T300" s="11">
        <v>1</v>
      </c>
      <c r="U300" s="11">
        <v>1</v>
      </c>
      <c r="V300" s="11">
        <v>0</v>
      </c>
      <c r="W300" s="11">
        <v>0</v>
      </c>
      <c r="X300" s="11">
        <v>0</v>
      </c>
      <c r="Y300" s="11">
        <v>0</v>
      </c>
      <c r="Z300" s="16" t="s">
        <v>170</v>
      </c>
      <c r="AA300" s="16">
        <f t="shared" si="11"/>
        <v>13209</v>
      </c>
      <c r="AB300" s="16" t="s">
        <v>4</v>
      </c>
      <c r="AC300" s="16">
        <v>0</v>
      </c>
      <c r="AD300" s="11">
        <v>3</v>
      </c>
      <c r="AE300" s="11">
        <v>72</v>
      </c>
      <c r="AF300" s="56">
        <v>1</v>
      </c>
      <c r="AG300" s="11">
        <v>80</v>
      </c>
      <c r="AH300" s="11">
        <v>0</v>
      </c>
      <c r="AI300" s="25" t="s">
        <v>803</v>
      </c>
      <c r="AJ300" s="25" t="s">
        <v>803</v>
      </c>
      <c r="AK300" s="25" t="s">
        <v>326</v>
      </c>
      <c r="AL300" s="11" t="s">
        <v>13</v>
      </c>
      <c r="AM300" s="11">
        <v>10002</v>
      </c>
      <c r="AN300" s="25">
        <v>11014</v>
      </c>
      <c r="AO300" s="11">
        <v>1</v>
      </c>
      <c r="AP300" s="12" t="s">
        <v>239</v>
      </c>
    </row>
    <row r="301" spans="1:42" x14ac:dyDescent="0.15">
      <c r="A301" s="11">
        <v>13209</v>
      </c>
      <c r="B301" s="14" t="s">
        <v>4400</v>
      </c>
      <c r="C301" s="11">
        <v>13</v>
      </c>
      <c r="D301" s="11">
        <v>0</v>
      </c>
      <c r="E301" s="11">
        <v>13</v>
      </c>
      <c r="F301" s="11">
        <v>10000</v>
      </c>
      <c r="G301" s="11">
        <v>2</v>
      </c>
      <c r="H301" s="11">
        <v>93</v>
      </c>
      <c r="I301" s="11">
        <v>65535</v>
      </c>
      <c r="J301" s="11">
        <v>0</v>
      </c>
      <c r="K301" s="11">
        <v>0</v>
      </c>
      <c r="L301" s="11">
        <v>0</v>
      </c>
      <c r="M301" s="56">
        <v>0</v>
      </c>
      <c r="N301" s="56">
        <v>1</v>
      </c>
      <c r="O301" s="11">
        <v>0</v>
      </c>
      <c r="P301" s="11">
        <v>100</v>
      </c>
      <c r="Q301" s="11">
        <v>100</v>
      </c>
      <c r="R301" s="11">
        <v>1</v>
      </c>
      <c r="S301" s="11">
        <v>1</v>
      </c>
      <c r="T301" s="11">
        <v>1</v>
      </c>
      <c r="U301" s="11">
        <v>1</v>
      </c>
      <c r="V301" s="11">
        <v>0</v>
      </c>
      <c r="W301" s="11">
        <v>0</v>
      </c>
      <c r="X301" s="11">
        <v>0</v>
      </c>
      <c r="Y301" s="11">
        <v>0</v>
      </c>
      <c r="Z301" s="16" t="s">
        <v>170</v>
      </c>
      <c r="AA301" s="16">
        <f t="shared" si="11"/>
        <v>13210</v>
      </c>
      <c r="AB301" s="16" t="s">
        <v>4</v>
      </c>
      <c r="AC301" s="16">
        <v>0</v>
      </c>
      <c r="AD301" s="11">
        <v>3</v>
      </c>
      <c r="AE301" s="11">
        <v>84</v>
      </c>
      <c r="AF301" s="56">
        <v>1</v>
      </c>
      <c r="AG301" s="11">
        <v>100</v>
      </c>
      <c r="AH301" s="11">
        <v>0</v>
      </c>
      <c r="AI301" s="25" t="s">
        <v>803</v>
      </c>
      <c r="AJ301" s="25" t="s">
        <v>803</v>
      </c>
      <c r="AK301" s="25" t="s">
        <v>326</v>
      </c>
      <c r="AL301" s="11" t="s">
        <v>13</v>
      </c>
      <c r="AM301" s="11">
        <v>10002</v>
      </c>
      <c r="AN301" s="25">
        <v>11014</v>
      </c>
      <c r="AO301" s="11">
        <v>1</v>
      </c>
      <c r="AP301" s="12" t="s">
        <v>239</v>
      </c>
    </row>
    <row r="302" spans="1:42" x14ac:dyDescent="0.15">
      <c r="A302" s="11">
        <v>13210</v>
      </c>
      <c r="B302" s="14" t="s">
        <v>4401</v>
      </c>
      <c r="C302" s="11">
        <v>13</v>
      </c>
      <c r="D302" s="11">
        <v>0</v>
      </c>
      <c r="E302" s="11">
        <v>13</v>
      </c>
      <c r="F302" s="11">
        <v>10000</v>
      </c>
      <c r="G302" s="11">
        <v>2</v>
      </c>
      <c r="H302" s="11">
        <v>103</v>
      </c>
      <c r="I302" s="11">
        <v>65535</v>
      </c>
      <c r="J302" s="11">
        <v>0</v>
      </c>
      <c r="K302" s="11">
        <v>0</v>
      </c>
      <c r="L302" s="11">
        <v>0</v>
      </c>
      <c r="M302" s="56">
        <v>0</v>
      </c>
      <c r="N302" s="56">
        <v>1</v>
      </c>
      <c r="O302" s="11">
        <v>0</v>
      </c>
      <c r="P302" s="11">
        <v>100</v>
      </c>
      <c r="Q302" s="11">
        <v>100</v>
      </c>
      <c r="R302" s="11">
        <v>1</v>
      </c>
      <c r="S302" s="11">
        <v>1</v>
      </c>
      <c r="T302" s="11">
        <v>1</v>
      </c>
      <c r="U302" s="11">
        <v>1</v>
      </c>
      <c r="V302" s="11">
        <v>0</v>
      </c>
      <c r="W302" s="11">
        <v>0</v>
      </c>
      <c r="X302" s="11">
        <v>0</v>
      </c>
      <c r="Y302" s="11">
        <v>0</v>
      </c>
      <c r="Z302" s="16" t="s">
        <v>170</v>
      </c>
      <c r="AA302" s="16">
        <f t="shared" si="11"/>
        <v>13211</v>
      </c>
      <c r="AB302" s="16" t="s">
        <v>4</v>
      </c>
      <c r="AC302" s="16">
        <v>0</v>
      </c>
      <c r="AD302" s="11">
        <v>3</v>
      </c>
      <c r="AE302" s="11">
        <v>96</v>
      </c>
      <c r="AF302" s="56">
        <v>1</v>
      </c>
      <c r="AG302" s="11">
        <v>120</v>
      </c>
      <c r="AH302" s="11">
        <v>0</v>
      </c>
      <c r="AI302" s="25" t="s">
        <v>803</v>
      </c>
      <c r="AJ302" s="25" t="s">
        <v>803</v>
      </c>
      <c r="AK302" s="25" t="s">
        <v>326</v>
      </c>
      <c r="AL302" s="11" t="s">
        <v>13</v>
      </c>
      <c r="AM302" s="11">
        <v>10002</v>
      </c>
      <c r="AN302" s="25">
        <v>11014</v>
      </c>
      <c r="AO302" s="11">
        <v>1</v>
      </c>
      <c r="AP302" s="12" t="s">
        <v>239</v>
      </c>
    </row>
    <row r="303" spans="1:42" x14ac:dyDescent="0.15">
      <c r="A303" s="11">
        <v>13211</v>
      </c>
      <c r="B303" s="14" t="s">
        <v>4465</v>
      </c>
      <c r="C303" s="11">
        <v>13</v>
      </c>
      <c r="D303" s="11">
        <v>0</v>
      </c>
      <c r="E303" s="11">
        <v>13</v>
      </c>
      <c r="F303" s="11">
        <v>10000</v>
      </c>
      <c r="G303" s="11">
        <v>2</v>
      </c>
      <c r="H303" s="11">
        <v>113</v>
      </c>
      <c r="I303" s="11">
        <v>65535</v>
      </c>
      <c r="J303" s="11">
        <v>0</v>
      </c>
      <c r="K303" s="11">
        <v>0</v>
      </c>
      <c r="L303" s="11">
        <v>0</v>
      </c>
      <c r="M303" s="56">
        <v>0</v>
      </c>
      <c r="N303" s="56">
        <v>1</v>
      </c>
      <c r="O303" s="11">
        <v>0</v>
      </c>
      <c r="P303" s="11">
        <v>100</v>
      </c>
      <c r="Q303" s="11">
        <v>100</v>
      </c>
      <c r="R303" s="11">
        <v>1</v>
      </c>
      <c r="S303" s="11">
        <v>1</v>
      </c>
      <c r="T303" s="11">
        <v>1</v>
      </c>
      <c r="U303" s="11">
        <v>1</v>
      </c>
      <c r="V303" s="11">
        <v>0</v>
      </c>
      <c r="W303" s="11">
        <v>0</v>
      </c>
      <c r="X303" s="11">
        <v>0</v>
      </c>
      <c r="Y303" s="11">
        <v>0</v>
      </c>
      <c r="Z303" s="16" t="s">
        <v>170</v>
      </c>
      <c r="AA303" s="16">
        <f t="shared" si="11"/>
        <v>13212</v>
      </c>
      <c r="AB303" s="16" t="s">
        <v>4</v>
      </c>
      <c r="AC303" s="16">
        <v>0</v>
      </c>
      <c r="AD303" s="11">
        <v>3</v>
      </c>
      <c r="AE303" s="11">
        <v>112</v>
      </c>
      <c r="AF303" s="56">
        <v>1</v>
      </c>
      <c r="AG303" s="11">
        <v>140</v>
      </c>
      <c r="AH303" s="11">
        <v>0</v>
      </c>
      <c r="AI303" s="25" t="s">
        <v>8</v>
      </c>
      <c r="AJ303" s="25" t="s">
        <v>8</v>
      </c>
      <c r="AK303" s="25" t="s">
        <v>8</v>
      </c>
      <c r="AL303" s="11" t="s">
        <v>13</v>
      </c>
      <c r="AM303" s="11">
        <v>10002</v>
      </c>
      <c r="AN303" s="25">
        <v>11014</v>
      </c>
      <c r="AO303" s="11">
        <v>1</v>
      </c>
      <c r="AP303" s="12" t="s">
        <v>239</v>
      </c>
    </row>
    <row r="304" spans="1:42" x14ac:dyDescent="0.15">
      <c r="A304" s="11">
        <v>13212</v>
      </c>
      <c r="B304" s="14" t="s">
        <v>4403</v>
      </c>
      <c r="C304" s="11">
        <v>13</v>
      </c>
      <c r="D304" s="11">
        <v>0</v>
      </c>
      <c r="E304" s="11">
        <v>13</v>
      </c>
      <c r="F304" s="11">
        <v>10000</v>
      </c>
      <c r="G304" s="11">
        <v>2</v>
      </c>
      <c r="H304" s="11">
        <v>123</v>
      </c>
      <c r="I304" s="11">
        <v>65535</v>
      </c>
      <c r="J304" s="11">
        <v>0</v>
      </c>
      <c r="K304" s="11">
        <v>0</v>
      </c>
      <c r="L304" s="11">
        <v>0</v>
      </c>
      <c r="M304" s="56">
        <v>0</v>
      </c>
      <c r="N304" s="56">
        <v>1</v>
      </c>
      <c r="O304" s="11">
        <v>0</v>
      </c>
      <c r="P304" s="11">
        <v>100</v>
      </c>
      <c r="Q304" s="11">
        <v>100</v>
      </c>
      <c r="R304" s="11">
        <v>1</v>
      </c>
      <c r="S304" s="11">
        <v>1</v>
      </c>
      <c r="T304" s="11">
        <v>1</v>
      </c>
      <c r="U304" s="11">
        <v>1</v>
      </c>
      <c r="V304" s="11">
        <v>0</v>
      </c>
      <c r="W304" s="11">
        <v>0</v>
      </c>
      <c r="X304" s="11">
        <v>0</v>
      </c>
      <c r="Y304" s="11">
        <v>0</v>
      </c>
      <c r="Z304" s="16" t="s">
        <v>170</v>
      </c>
      <c r="AA304" s="16">
        <f t="shared" si="11"/>
        <v>13213</v>
      </c>
      <c r="AB304" s="16" t="s">
        <v>4</v>
      </c>
      <c r="AC304" s="16">
        <v>0</v>
      </c>
      <c r="AD304" s="11">
        <v>3</v>
      </c>
      <c r="AE304" s="11">
        <v>128</v>
      </c>
      <c r="AF304" s="56">
        <v>1</v>
      </c>
      <c r="AG304" s="11">
        <v>160</v>
      </c>
      <c r="AH304" s="11">
        <v>0</v>
      </c>
      <c r="AI304" s="25" t="s">
        <v>8</v>
      </c>
      <c r="AJ304" s="25" t="s">
        <v>8</v>
      </c>
      <c r="AK304" s="25" t="s">
        <v>8</v>
      </c>
      <c r="AL304" s="11" t="s">
        <v>13</v>
      </c>
      <c r="AM304" s="11">
        <v>10002</v>
      </c>
      <c r="AN304" s="25">
        <v>11014</v>
      </c>
      <c r="AO304" s="11">
        <v>1</v>
      </c>
      <c r="AP304" s="12" t="s">
        <v>239</v>
      </c>
    </row>
    <row r="305" spans="1:42" x14ac:dyDescent="0.15">
      <c r="A305" s="11">
        <v>13213</v>
      </c>
      <c r="B305" s="14" t="s">
        <v>4404</v>
      </c>
      <c r="C305" s="11">
        <v>13</v>
      </c>
      <c r="D305" s="11">
        <v>0</v>
      </c>
      <c r="E305" s="11">
        <v>13</v>
      </c>
      <c r="F305" s="11">
        <v>10000</v>
      </c>
      <c r="G305" s="11">
        <v>2</v>
      </c>
      <c r="H305" s="11">
        <v>133</v>
      </c>
      <c r="I305" s="11">
        <v>65535</v>
      </c>
      <c r="J305" s="11">
        <v>0</v>
      </c>
      <c r="K305" s="11">
        <v>0</v>
      </c>
      <c r="L305" s="11">
        <v>0</v>
      </c>
      <c r="M305" s="56">
        <v>0</v>
      </c>
      <c r="N305" s="56">
        <v>1</v>
      </c>
      <c r="O305" s="11">
        <v>0</v>
      </c>
      <c r="P305" s="11">
        <v>100</v>
      </c>
      <c r="Q305" s="11">
        <v>100</v>
      </c>
      <c r="R305" s="11">
        <v>1</v>
      </c>
      <c r="S305" s="11">
        <v>1</v>
      </c>
      <c r="T305" s="11">
        <v>1</v>
      </c>
      <c r="U305" s="11">
        <v>1</v>
      </c>
      <c r="V305" s="11">
        <v>0</v>
      </c>
      <c r="W305" s="11">
        <v>0</v>
      </c>
      <c r="X305" s="11">
        <v>0</v>
      </c>
      <c r="Y305" s="11">
        <v>0</v>
      </c>
      <c r="Z305" s="16" t="s">
        <v>170</v>
      </c>
      <c r="AA305" s="16">
        <f t="shared" si="11"/>
        <v>13214</v>
      </c>
      <c r="AB305" s="16" t="s">
        <v>4</v>
      </c>
      <c r="AC305" s="16">
        <v>0</v>
      </c>
      <c r="AD305" s="11">
        <v>3</v>
      </c>
      <c r="AE305" s="11">
        <v>144</v>
      </c>
      <c r="AF305" s="56">
        <v>1</v>
      </c>
      <c r="AG305" s="11">
        <v>180</v>
      </c>
      <c r="AH305" s="11">
        <v>0</v>
      </c>
      <c r="AI305" s="25" t="s">
        <v>8</v>
      </c>
      <c r="AJ305" s="25" t="s">
        <v>8</v>
      </c>
      <c r="AK305" s="25" t="s">
        <v>8</v>
      </c>
      <c r="AL305" s="11" t="s">
        <v>13</v>
      </c>
      <c r="AM305" s="11">
        <v>10002</v>
      </c>
      <c r="AN305" s="25">
        <v>11014</v>
      </c>
      <c r="AO305" s="11">
        <v>1</v>
      </c>
      <c r="AP305" s="12" t="s">
        <v>239</v>
      </c>
    </row>
    <row r="306" spans="1:42" x14ac:dyDescent="0.15">
      <c r="A306" s="11">
        <v>13214</v>
      </c>
      <c r="B306" s="14" t="s">
        <v>4405</v>
      </c>
      <c r="C306" s="11">
        <v>13</v>
      </c>
      <c r="D306" s="11">
        <v>0</v>
      </c>
      <c r="E306" s="11">
        <v>13</v>
      </c>
      <c r="F306" s="11">
        <v>10000</v>
      </c>
      <c r="G306" s="11">
        <v>2</v>
      </c>
      <c r="H306" s="11">
        <v>143</v>
      </c>
      <c r="I306" s="11">
        <v>65535</v>
      </c>
      <c r="J306" s="11">
        <v>0</v>
      </c>
      <c r="K306" s="11">
        <v>0</v>
      </c>
      <c r="L306" s="11">
        <v>0</v>
      </c>
      <c r="M306" s="56">
        <v>0</v>
      </c>
      <c r="N306" s="56">
        <v>1</v>
      </c>
      <c r="O306" s="11">
        <v>0</v>
      </c>
      <c r="P306" s="11">
        <v>100</v>
      </c>
      <c r="Q306" s="11">
        <v>100</v>
      </c>
      <c r="R306" s="11">
        <v>1</v>
      </c>
      <c r="S306" s="11">
        <v>1</v>
      </c>
      <c r="T306" s="11">
        <v>1</v>
      </c>
      <c r="U306" s="11">
        <v>1</v>
      </c>
      <c r="V306" s="11">
        <v>0</v>
      </c>
      <c r="W306" s="11">
        <v>0</v>
      </c>
      <c r="X306" s="11">
        <v>0</v>
      </c>
      <c r="Y306" s="11">
        <v>0</v>
      </c>
      <c r="Z306" s="16" t="s">
        <v>170</v>
      </c>
      <c r="AA306" s="16">
        <v>0</v>
      </c>
      <c r="AB306" s="16" t="s">
        <v>4</v>
      </c>
      <c r="AC306" s="16">
        <v>0</v>
      </c>
      <c r="AD306" s="11">
        <v>3</v>
      </c>
      <c r="AE306" s="11">
        <v>160</v>
      </c>
      <c r="AF306" s="56">
        <v>1</v>
      </c>
      <c r="AG306" s="11">
        <v>200</v>
      </c>
      <c r="AH306" s="11">
        <v>0</v>
      </c>
      <c r="AI306" s="25" t="s">
        <v>8</v>
      </c>
      <c r="AJ306" s="25" t="s">
        <v>8</v>
      </c>
      <c r="AK306" s="25" t="s">
        <v>8</v>
      </c>
      <c r="AL306" s="11" t="s">
        <v>13</v>
      </c>
      <c r="AM306" s="11">
        <v>10002</v>
      </c>
      <c r="AN306" s="25">
        <v>11014</v>
      </c>
      <c r="AO306" s="11">
        <v>1</v>
      </c>
      <c r="AP306" s="12" t="s">
        <v>239</v>
      </c>
    </row>
    <row r="307" spans="1:42" x14ac:dyDescent="0.15">
      <c r="A307" s="11">
        <v>14100</v>
      </c>
      <c r="B307" s="26" t="s">
        <v>4648</v>
      </c>
      <c r="C307" s="11">
        <v>14</v>
      </c>
      <c r="D307" s="11">
        <v>0</v>
      </c>
      <c r="E307" s="11">
        <v>14</v>
      </c>
      <c r="F307" s="11">
        <v>10000</v>
      </c>
      <c r="G307" s="11">
        <v>2</v>
      </c>
      <c r="H307" s="11">
        <v>1</v>
      </c>
      <c r="I307" s="11">
        <v>65535</v>
      </c>
      <c r="J307" s="11">
        <v>0</v>
      </c>
      <c r="K307" s="11">
        <v>0</v>
      </c>
      <c r="L307" s="11">
        <v>0</v>
      </c>
      <c r="M307" s="56">
        <v>0</v>
      </c>
      <c r="N307" s="56">
        <v>1</v>
      </c>
      <c r="O307" s="11">
        <v>0</v>
      </c>
      <c r="P307" s="11">
        <v>100</v>
      </c>
      <c r="Q307" s="11">
        <v>100</v>
      </c>
      <c r="R307" s="11">
        <v>2</v>
      </c>
      <c r="S307" s="11">
        <v>1</v>
      </c>
      <c r="T307" s="11">
        <v>1</v>
      </c>
      <c r="U307" s="11">
        <v>1</v>
      </c>
      <c r="V307" s="11">
        <v>0</v>
      </c>
      <c r="W307" s="11">
        <v>0</v>
      </c>
      <c r="X307" s="11">
        <v>0</v>
      </c>
      <c r="Y307" s="11">
        <v>0</v>
      </c>
      <c r="Z307" s="16" t="s">
        <v>170</v>
      </c>
      <c r="AA307" s="16">
        <f t="shared" ref="AA307:AA311" si="12">A307+1</f>
        <v>14101</v>
      </c>
      <c r="AB307" s="16" t="s">
        <v>4</v>
      </c>
      <c r="AC307" s="16">
        <v>0</v>
      </c>
      <c r="AD307" s="11">
        <v>3</v>
      </c>
      <c r="AE307" s="11">
        <v>10</v>
      </c>
      <c r="AF307" s="56">
        <v>1</v>
      </c>
      <c r="AG307" s="11">
        <v>10</v>
      </c>
      <c r="AH307" s="11">
        <v>0</v>
      </c>
      <c r="AI307" s="25" t="s">
        <v>3171</v>
      </c>
      <c r="AJ307" s="25" t="s">
        <v>3172</v>
      </c>
      <c r="AK307" s="25" t="s">
        <v>326</v>
      </c>
      <c r="AL307" s="11" t="s">
        <v>14</v>
      </c>
      <c r="AM307" s="11">
        <v>10010</v>
      </c>
      <c r="AN307" s="25">
        <v>11011</v>
      </c>
      <c r="AO307" s="11">
        <v>1</v>
      </c>
      <c r="AP307" s="12" t="s">
        <v>186</v>
      </c>
    </row>
    <row r="308" spans="1:42" x14ac:dyDescent="0.15">
      <c r="A308" s="11">
        <v>14101</v>
      </c>
      <c r="B308" s="26" t="s">
        <v>4649</v>
      </c>
      <c r="C308" s="11">
        <v>14</v>
      </c>
      <c r="D308" s="11">
        <v>0</v>
      </c>
      <c r="E308" s="11">
        <v>14</v>
      </c>
      <c r="F308" s="11">
        <v>10000</v>
      </c>
      <c r="G308" s="11">
        <v>2</v>
      </c>
      <c r="H308" s="11">
        <v>31</v>
      </c>
      <c r="I308" s="11">
        <v>65535</v>
      </c>
      <c r="J308" s="11">
        <v>0</v>
      </c>
      <c r="K308" s="11">
        <v>0</v>
      </c>
      <c r="L308" s="11">
        <v>0</v>
      </c>
      <c r="M308" s="56">
        <v>0</v>
      </c>
      <c r="N308" s="56">
        <v>1</v>
      </c>
      <c r="O308" s="11">
        <v>0</v>
      </c>
      <c r="P308" s="11">
        <v>100</v>
      </c>
      <c r="Q308" s="11">
        <v>100</v>
      </c>
      <c r="R308" s="11">
        <v>2</v>
      </c>
      <c r="S308" s="11">
        <v>1</v>
      </c>
      <c r="T308" s="11">
        <v>1</v>
      </c>
      <c r="U308" s="11">
        <v>1</v>
      </c>
      <c r="V308" s="11">
        <v>0</v>
      </c>
      <c r="W308" s="11">
        <v>0</v>
      </c>
      <c r="X308" s="11">
        <v>0</v>
      </c>
      <c r="Y308" s="11">
        <v>0</v>
      </c>
      <c r="Z308" s="16" t="s">
        <v>170</v>
      </c>
      <c r="AA308" s="16">
        <f t="shared" si="12"/>
        <v>14102</v>
      </c>
      <c r="AB308" s="16" t="s">
        <v>4</v>
      </c>
      <c r="AC308" s="16">
        <v>0</v>
      </c>
      <c r="AD308" s="11">
        <v>3</v>
      </c>
      <c r="AE308" s="11">
        <v>15</v>
      </c>
      <c r="AF308" s="56">
        <v>1</v>
      </c>
      <c r="AG308" s="11">
        <v>13</v>
      </c>
      <c r="AH308" s="11">
        <v>0</v>
      </c>
      <c r="AI308" s="25" t="s">
        <v>3173</v>
      </c>
      <c r="AJ308" s="25" t="s">
        <v>3174</v>
      </c>
      <c r="AK308" s="25" t="s">
        <v>326</v>
      </c>
      <c r="AL308" s="11" t="s">
        <v>14</v>
      </c>
      <c r="AM308" s="11">
        <v>10010</v>
      </c>
      <c r="AN308" s="25">
        <v>11011</v>
      </c>
      <c r="AO308" s="11">
        <v>1</v>
      </c>
      <c r="AP308" s="12" t="s">
        <v>186</v>
      </c>
    </row>
    <row r="309" spans="1:42" x14ac:dyDescent="0.15">
      <c r="A309" s="11">
        <v>14102</v>
      </c>
      <c r="B309" s="26" t="s">
        <v>4650</v>
      </c>
      <c r="C309" s="11">
        <v>14</v>
      </c>
      <c r="D309" s="11">
        <v>0</v>
      </c>
      <c r="E309" s="11">
        <v>14</v>
      </c>
      <c r="F309" s="11">
        <v>10000</v>
      </c>
      <c r="G309" s="11">
        <v>2</v>
      </c>
      <c r="H309" s="11">
        <v>61</v>
      </c>
      <c r="I309" s="11">
        <v>65535</v>
      </c>
      <c r="J309" s="11">
        <v>0</v>
      </c>
      <c r="K309" s="11">
        <v>0</v>
      </c>
      <c r="L309" s="11">
        <v>0</v>
      </c>
      <c r="M309" s="56">
        <v>0</v>
      </c>
      <c r="N309" s="56">
        <v>1</v>
      </c>
      <c r="O309" s="11">
        <v>0</v>
      </c>
      <c r="P309" s="11">
        <v>100</v>
      </c>
      <c r="Q309" s="11">
        <v>100</v>
      </c>
      <c r="R309" s="11">
        <v>2</v>
      </c>
      <c r="S309" s="11">
        <v>1</v>
      </c>
      <c r="T309" s="11">
        <v>1</v>
      </c>
      <c r="U309" s="11">
        <v>1</v>
      </c>
      <c r="V309" s="11">
        <v>0</v>
      </c>
      <c r="W309" s="11">
        <v>0</v>
      </c>
      <c r="X309" s="11">
        <v>0</v>
      </c>
      <c r="Y309" s="11">
        <v>0</v>
      </c>
      <c r="Z309" s="16" t="s">
        <v>170</v>
      </c>
      <c r="AA309" s="16">
        <f t="shared" si="12"/>
        <v>14103</v>
      </c>
      <c r="AB309" s="16" t="s">
        <v>4</v>
      </c>
      <c r="AC309" s="16">
        <v>0</v>
      </c>
      <c r="AD309" s="11">
        <v>3</v>
      </c>
      <c r="AE309" s="11">
        <v>20</v>
      </c>
      <c r="AF309" s="56">
        <v>1</v>
      </c>
      <c r="AG309" s="11">
        <v>15</v>
      </c>
      <c r="AH309" s="11">
        <v>0</v>
      </c>
      <c r="AI309" s="25" t="s">
        <v>3175</v>
      </c>
      <c r="AJ309" s="25" t="s">
        <v>3212</v>
      </c>
      <c r="AK309" s="25" t="s">
        <v>326</v>
      </c>
      <c r="AL309" s="11" t="s">
        <v>14</v>
      </c>
      <c r="AM309" s="11">
        <v>10010</v>
      </c>
      <c r="AN309" s="25">
        <v>11011</v>
      </c>
      <c r="AO309" s="11">
        <v>1</v>
      </c>
      <c r="AP309" s="12" t="s">
        <v>186</v>
      </c>
    </row>
    <row r="310" spans="1:42" x14ac:dyDescent="0.15">
      <c r="A310" s="11">
        <v>14103</v>
      </c>
      <c r="B310" s="26" t="s">
        <v>4651</v>
      </c>
      <c r="C310" s="11">
        <v>14</v>
      </c>
      <c r="D310" s="11">
        <v>0</v>
      </c>
      <c r="E310" s="11">
        <v>14</v>
      </c>
      <c r="F310" s="11">
        <v>10000</v>
      </c>
      <c r="G310" s="11">
        <v>2</v>
      </c>
      <c r="H310" s="11">
        <v>91</v>
      </c>
      <c r="I310" s="11">
        <v>65535</v>
      </c>
      <c r="J310" s="11">
        <v>0</v>
      </c>
      <c r="K310" s="11">
        <v>0</v>
      </c>
      <c r="L310" s="11">
        <v>0</v>
      </c>
      <c r="M310" s="56">
        <v>0</v>
      </c>
      <c r="N310" s="56">
        <v>1</v>
      </c>
      <c r="O310" s="11">
        <v>0</v>
      </c>
      <c r="P310" s="11">
        <v>100</v>
      </c>
      <c r="Q310" s="11">
        <v>100</v>
      </c>
      <c r="R310" s="11">
        <v>2</v>
      </c>
      <c r="S310" s="11">
        <v>1</v>
      </c>
      <c r="T310" s="11">
        <v>1</v>
      </c>
      <c r="U310" s="11">
        <v>1</v>
      </c>
      <c r="V310" s="11">
        <v>0</v>
      </c>
      <c r="W310" s="11">
        <v>0</v>
      </c>
      <c r="X310" s="11">
        <v>0</v>
      </c>
      <c r="Y310" s="11">
        <v>0</v>
      </c>
      <c r="Z310" s="16" t="s">
        <v>170</v>
      </c>
      <c r="AA310" s="16">
        <f t="shared" si="12"/>
        <v>14104</v>
      </c>
      <c r="AB310" s="16" t="s">
        <v>4</v>
      </c>
      <c r="AC310" s="16">
        <v>0</v>
      </c>
      <c r="AD310" s="11">
        <v>3</v>
      </c>
      <c r="AE310" s="11">
        <v>25</v>
      </c>
      <c r="AF310" s="56">
        <v>1</v>
      </c>
      <c r="AG310" s="11">
        <v>20</v>
      </c>
      <c r="AH310" s="11">
        <v>0</v>
      </c>
      <c r="AI310" s="25" t="s">
        <v>3176</v>
      </c>
      <c r="AJ310" s="25" t="s">
        <v>3213</v>
      </c>
      <c r="AK310" s="25" t="s">
        <v>326</v>
      </c>
      <c r="AL310" s="11" t="s">
        <v>14</v>
      </c>
      <c r="AM310" s="11">
        <v>10010</v>
      </c>
      <c r="AN310" s="25">
        <v>11011</v>
      </c>
      <c r="AO310" s="11">
        <v>1</v>
      </c>
      <c r="AP310" s="12" t="s">
        <v>186</v>
      </c>
    </row>
    <row r="311" spans="1:42" x14ac:dyDescent="0.15">
      <c r="A311" s="11">
        <v>14104</v>
      </c>
      <c r="B311" s="26" t="s">
        <v>4652</v>
      </c>
      <c r="C311" s="11">
        <v>14</v>
      </c>
      <c r="D311" s="11">
        <v>0</v>
      </c>
      <c r="E311" s="11">
        <v>14</v>
      </c>
      <c r="F311" s="11">
        <v>10000</v>
      </c>
      <c r="G311" s="11">
        <v>2</v>
      </c>
      <c r="H311" s="11">
        <v>121</v>
      </c>
      <c r="I311" s="11">
        <v>65535</v>
      </c>
      <c r="J311" s="11">
        <v>0</v>
      </c>
      <c r="K311" s="11">
        <v>0</v>
      </c>
      <c r="L311" s="11">
        <v>0</v>
      </c>
      <c r="M311" s="56">
        <v>0</v>
      </c>
      <c r="N311" s="56">
        <v>1</v>
      </c>
      <c r="O311" s="11">
        <v>0</v>
      </c>
      <c r="P311" s="11">
        <v>100</v>
      </c>
      <c r="Q311" s="11">
        <v>100</v>
      </c>
      <c r="R311" s="11">
        <v>2</v>
      </c>
      <c r="S311" s="11">
        <v>1</v>
      </c>
      <c r="T311" s="11">
        <v>1</v>
      </c>
      <c r="U311" s="11">
        <v>1</v>
      </c>
      <c r="V311" s="11">
        <v>0</v>
      </c>
      <c r="W311" s="11">
        <v>0</v>
      </c>
      <c r="X311" s="11">
        <v>0</v>
      </c>
      <c r="Y311" s="11">
        <v>0</v>
      </c>
      <c r="Z311" s="16" t="s">
        <v>170</v>
      </c>
      <c r="AA311" s="16">
        <f t="shared" si="12"/>
        <v>14105</v>
      </c>
      <c r="AB311" s="16" t="s">
        <v>4</v>
      </c>
      <c r="AC311" s="16">
        <v>0</v>
      </c>
      <c r="AD311" s="11">
        <v>3</v>
      </c>
      <c r="AE311" s="11">
        <v>35</v>
      </c>
      <c r="AF311" s="56">
        <v>1</v>
      </c>
      <c r="AG311" s="11">
        <v>25</v>
      </c>
      <c r="AH311" s="11">
        <v>0</v>
      </c>
      <c r="AI311" s="25" t="s">
        <v>3177</v>
      </c>
      <c r="AJ311" s="25" t="s">
        <v>3214</v>
      </c>
      <c r="AK311" s="25" t="s">
        <v>326</v>
      </c>
      <c r="AL311" s="11" t="s">
        <v>14</v>
      </c>
      <c r="AM311" s="11">
        <v>10010</v>
      </c>
      <c r="AN311" s="25">
        <v>11011</v>
      </c>
      <c r="AO311" s="11">
        <v>1</v>
      </c>
      <c r="AP311" s="12" t="s">
        <v>186</v>
      </c>
    </row>
    <row r="312" spans="1:42" x14ac:dyDescent="0.15">
      <c r="A312" s="11">
        <v>14105</v>
      </c>
      <c r="B312" s="14" t="s">
        <v>4406</v>
      </c>
      <c r="C312" s="11">
        <v>14</v>
      </c>
      <c r="D312" s="11">
        <v>0</v>
      </c>
      <c r="E312" s="11">
        <v>14</v>
      </c>
      <c r="F312" s="11">
        <v>10000</v>
      </c>
      <c r="G312" s="11">
        <v>2</v>
      </c>
      <c r="H312" s="11">
        <v>55</v>
      </c>
      <c r="I312" s="11">
        <v>65535</v>
      </c>
      <c r="J312" s="11">
        <v>0</v>
      </c>
      <c r="K312" s="11">
        <v>0</v>
      </c>
      <c r="L312" s="11">
        <v>0</v>
      </c>
      <c r="M312" s="56">
        <v>0</v>
      </c>
      <c r="N312" s="56">
        <v>1</v>
      </c>
      <c r="O312" s="11">
        <v>0</v>
      </c>
      <c r="P312" s="11">
        <v>100</v>
      </c>
      <c r="Q312" s="11">
        <v>100</v>
      </c>
      <c r="R312" s="11">
        <v>2</v>
      </c>
      <c r="S312" s="11">
        <v>1</v>
      </c>
      <c r="T312" s="11">
        <v>1</v>
      </c>
      <c r="U312" s="11">
        <v>1</v>
      </c>
      <c r="V312" s="11">
        <v>0</v>
      </c>
      <c r="W312" s="11">
        <v>0</v>
      </c>
      <c r="X312" s="11">
        <v>0</v>
      </c>
      <c r="Y312" s="11">
        <v>0</v>
      </c>
      <c r="Z312" s="16" t="s">
        <v>170</v>
      </c>
      <c r="AA312" s="16">
        <v>14106</v>
      </c>
      <c r="AB312" s="16" t="s">
        <v>4</v>
      </c>
      <c r="AC312" s="16">
        <v>0</v>
      </c>
      <c r="AD312" s="11">
        <v>3</v>
      </c>
      <c r="AE312" s="11">
        <v>45</v>
      </c>
      <c r="AF312" s="56">
        <v>1</v>
      </c>
      <c r="AG312" s="11">
        <v>37</v>
      </c>
      <c r="AH312" s="11">
        <v>0</v>
      </c>
      <c r="AI312" s="25" t="s">
        <v>3178</v>
      </c>
      <c r="AJ312" s="25" t="s">
        <v>3215</v>
      </c>
      <c r="AK312" s="25" t="s">
        <v>326</v>
      </c>
      <c r="AL312" s="11" t="s">
        <v>14</v>
      </c>
      <c r="AM312" s="11">
        <v>10010</v>
      </c>
      <c r="AN312" s="25">
        <v>11011</v>
      </c>
      <c r="AO312" s="11">
        <v>1</v>
      </c>
      <c r="AP312" s="12" t="s">
        <v>186</v>
      </c>
    </row>
    <row r="313" spans="1:42" x14ac:dyDescent="0.15">
      <c r="A313" s="11">
        <v>14106</v>
      </c>
      <c r="B313" s="14" t="s">
        <v>4407</v>
      </c>
      <c r="C313" s="11">
        <v>14</v>
      </c>
      <c r="D313" s="11">
        <v>0</v>
      </c>
      <c r="E313" s="11">
        <v>14</v>
      </c>
      <c r="F313" s="11">
        <v>10000</v>
      </c>
      <c r="G313" s="11">
        <v>2</v>
      </c>
      <c r="H313" s="11">
        <v>65</v>
      </c>
      <c r="I313" s="11">
        <v>65535</v>
      </c>
      <c r="J313" s="11">
        <v>0</v>
      </c>
      <c r="K313" s="11">
        <v>0</v>
      </c>
      <c r="L313" s="11">
        <v>0</v>
      </c>
      <c r="M313" s="56">
        <v>0</v>
      </c>
      <c r="N313" s="56">
        <v>1</v>
      </c>
      <c r="O313" s="11">
        <v>0</v>
      </c>
      <c r="P313" s="11">
        <v>100</v>
      </c>
      <c r="Q313" s="11">
        <v>100</v>
      </c>
      <c r="R313" s="11">
        <v>2</v>
      </c>
      <c r="S313" s="11">
        <v>1</v>
      </c>
      <c r="T313" s="11">
        <v>1</v>
      </c>
      <c r="U313" s="11">
        <v>1</v>
      </c>
      <c r="V313" s="11">
        <v>0</v>
      </c>
      <c r="W313" s="11">
        <v>0</v>
      </c>
      <c r="X313" s="11">
        <v>0</v>
      </c>
      <c r="Y313" s="11">
        <v>0</v>
      </c>
      <c r="Z313" s="16" t="s">
        <v>170</v>
      </c>
      <c r="AA313" s="16">
        <f t="shared" ref="AA313:AA320" si="13">A313+1</f>
        <v>14107</v>
      </c>
      <c r="AB313" s="16" t="s">
        <v>4</v>
      </c>
      <c r="AC313" s="16">
        <v>0</v>
      </c>
      <c r="AD313" s="11">
        <v>3</v>
      </c>
      <c r="AE313" s="11">
        <v>60</v>
      </c>
      <c r="AF313" s="56">
        <v>1</v>
      </c>
      <c r="AG313" s="11">
        <v>50</v>
      </c>
      <c r="AH313" s="11">
        <v>0</v>
      </c>
      <c r="AI313" s="25" t="s">
        <v>3171</v>
      </c>
      <c r="AJ313" s="25" t="s">
        <v>3172</v>
      </c>
      <c r="AK313" s="25" t="s">
        <v>326</v>
      </c>
      <c r="AL313" s="11" t="s">
        <v>14</v>
      </c>
      <c r="AM313" s="11">
        <v>10010</v>
      </c>
      <c r="AN313" s="25">
        <v>11011</v>
      </c>
      <c r="AO313" s="11">
        <v>1</v>
      </c>
      <c r="AP313" s="12" t="s">
        <v>186</v>
      </c>
    </row>
    <row r="314" spans="1:42" x14ac:dyDescent="0.15">
      <c r="A314" s="11">
        <v>14107</v>
      </c>
      <c r="B314" s="14" t="s">
        <v>4408</v>
      </c>
      <c r="C314" s="11">
        <v>14</v>
      </c>
      <c r="D314" s="11">
        <v>0</v>
      </c>
      <c r="E314" s="11">
        <v>14</v>
      </c>
      <c r="F314" s="11">
        <v>10000</v>
      </c>
      <c r="G314" s="11">
        <v>2</v>
      </c>
      <c r="H314" s="11">
        <v>75</v>
      </c>
      <c r="I314" s="11">
        <v>65535</v>
      </c>
      <c r="J314" s="11">
        <v>0</v>
      </c>
      <c r="K314" s="11">
        <v>0</v>
      </c>
      <c r="L314" s="11">
        <v>0</v>
      </c>
      <c r="M314" s="56">
        <v>0</v>
      </c>
      <c r="N314" s="56">
        <v>1</v>
      </c>
      <c r="O314" s="11">
        <v>0</v>
      </c>
      <c r="P314" s="11">
        <v>100</v>
      </c>
      <c r="Q314" s="11">
        <v>100</v>
      </c>
      <c r="R314" s="11">
        <v>2</v>
      </c>
      <c r="S314" s="11">
        <v>1</v>
      </c>
      <c r="T314" s="11">
        <v>1</v>
      </c>
      <c r="U314" s="11">
        <v>1</v>
      </c>
      <c r="V314" s="11">
        <v>0</v>
      </c>
      <c r="W314" s="11">
        <v>0</v>
      </c>
      <c r="X314" s="11">
        <v>0</v>
      </c>
      <c r="Y314" s="11">
        <v>0</v>
      </c>
      <c r="Z314" s="16" t="s">
        <v>170</v>
      </c>
      <c r="AA314" s="16">
        <f t="shared" si="13"/>
        <v>14108</v>
      </c>
      <c r="AB314" s="16" t="s">
        <v>4</v>
      </c>
      <c r="AC314" s="16">
        <v>0</v>
      </c>
      <c r="AD314" s="11">
        <v>3</v>
      </c>
      <c r="AE314" s="11">
        <v>75</v>
      </c>
      <c r="AF314" s="56">
        <v>1</v>
      </c>
      <c r="AG314" s="11">
        <v>75</v>
      </c>
      <c r="AH314" s="11">
        <v>0</v>
      </c>
      <c r="AI314" s="25" t="s">
        <v>3171</v>
      </c>
      <c r="AJ314" s="25" t="s">
        <v>3172</v>
      </c>
      <c r="AK314" s="25" t="s">
        <v>326</v>
      </c>
      <c r="AL314" s="11" t="s">
        <v>14</v>
      </c>
      <c r="AM314" s="11">
        <v>10010</v>
      </c>
      <c r="AN314" s="25">
        <v>11011</v>
      </c>
      <c r="AO314" s="11">
        <v>1</v>
      </c>
      <c r="AP314" s="12" t="s">
        <v>186</v>
      </c>
    </row>
    <row r="315" spans="1:42" x14ac:dyDescent="0.15">
      <c r="A315" s="11">
        <v>14108</v>
      </c>
      <c r="B315" s="14" t="s">
        <v>4409</v>
      </c>
      <c r="C315" s="11">
        <v>14</v>
      </c>
      <c r="D315" s="11">
        <v>0</v>
      </c>
      <c r="E315" s="11">
        <v>14</v>
      </c>
      <c r="F315" s="11">
        <v>10000</v>
      </c>
      <c r="G315" s="11">
        <v>2</v>
      </c>
      <c r="H315" s="11">
        <v>85</v>
      </c>
      <c r="I315" s="11">
        <v>65535</v>
      </c>
      <c r="J315" s="11">
        <v>0</v>
      </c>
      <c r="K315" s="11">
        <v>0</v>
      </c>
      <c r="L315" s="11">
        <v>0</v>
      </c>
      <c r="M315" s="56">
        <v>0</v>
      </c>
      <c r="N315" s="56">
        <v>1</v>
      </c>
      <c r="O315" s="11">
        <v>0</v>
      </c>
      <c r="P315" s="11">
        <v>100</v>
      </c>
      <c r="Q315" s="11">
        <v>100</v>
      </c>
      <c r="R315" s="11">
        <v>2</v>
      </c>
      <c r="S315" s="11">
        <v>1</v>
      </c>
      <c r="T315" s="11">
        <v>1</v>
      </c>
      <c r="U315" s="11">
        <v>1</v>
      </c>
      <c r="V315" s="11">
        <v>0</v>
      </c>
      <c r="W315" s="11">
        <v>0</v>
      </c>
      <c r="X315" s="11">
        <v>0</v>
      </c>
      <c r="Y315" s="11">
        <v>0</v>
      </c>
      <c r="Z315" s="16" t="s">
        <v>170</v>
      </c>
      <c r="AA315" s="16">
        <f t="shared" si="13"/>
        <v>14109</v>
      </c>
      <c r="AB315" s="16" t="s">
        <v>4</v>
      </c>
      <c r="AC315" s="16">
        <v>0</v>
      </c>
      <c r="AD315" s="11">
        <v>3</v>
      </c>
      <c r="AE315" s="11">
        <v>90</v>
      </c>
      <c r="AF315" s="56">
        <v>1</v>
      </c>
      <c r="AG315" s="11">
        <v>100</v>
      </c>
      <c r="AH315" s="11">
        <v>0</v>
      </c>
      <c r="AI315" s="25" t="s">
        <v>3171</v>
      </c>
      <c r="AJ315" s="25" t="s">
        <v>3172</v>
      </c>
      <c r="AK315" s="25" t="s">
        <v>326</v>
      </c>
      <c r="AL315" s="11" t="s">
        <v>14</v>
      </c>
      <c r="AM315" s="11">
        <v>10010</v>
      </c>
      <c r="AN315" s="25">
        <v>11011</v>
      </c>
      <c r="AO315" s="11">
        <v>1</v>
      </c>
      <c r="AP315" s="12" t="s">
        <v>186</v>
      </c>
    </row>
    <row r="316" spans="1:42" x14ac:dyDescent="0.15">
      <c r="A316" s="11">
        <v>14109</v>
      </c>
      <c r="B316" s="14" t="s">
        <v>4410</v>
      </c>
      <c r="C316" s="11">
        <v>14</v>
      </c>
      <c r="D316" s="11">
        <v>0</v>
      </c>
      <c r="E316" s="11">
        <v>14</v>
      </c>
      <c r="F316" s="11">
        <v>10000</v>
      </c>
      <c r="G316" s="11">
        <v>2</v>
      </c>
      <c r="H316" s="11">
        <v>95</v>
      </c>
      <c r="I316" s="11">
        <v>65535</v>
      </c>
      <c r="J316" s="11">
        <v>0</v>
      </c>
      <c r="K316" s="11">
        <v>0</v>
      </c>
      <c r="L316" s="11">
        <v>0</v>
      </c>
      <c r="M316" s="56">
        <v>0</v>
      </c>
      <c r="N316" s="56">
        <v>1</v>
      </c>
      <c r="O316" s="11">
        <v>0</v>
      </c>
      <c r="P316" s="11">
        <v>100</v>
      </c>
      <c r="Q316" s="11">
        <v>100</v>
      </c>
      <c r="R316" s="11">
        <v>2</v>
      </c>
      <c r="S316" s="11">
        <v>1</v>
      </c>
      <c r="T316" s="11">
        <v>1</v>
      </c>
      <c r="U316" s="11">
        <v>1</v>
      </c>
      <c r="V316" s="11">
        <v>0</v>
      </c>
      <c r="W316" s="11">
        <v>0</v>
      </c>
      <c r="X316" s="11">
        <v>0</v>
      </c>
      <c r="Y316" s="11">
        <v>0</v>
      </c>
      <c r="Z316" s="16" t="s">
        <v>170</v>
      </c>
      <c r="AA316" s="16">
        <f t="shared" si="13"/>
        <v>14110</v>
      </c>
      <c r="AB316" s="16" t="s">
        <v>4</v>
      </c>
      <c r="AC316" s="16">
        <v>0</v>
      </c>
      <c r="AD316" s="11">
        <v>3</v>
      </c>
      <c r="AE316" s="11">
        <v>105</v>
      </c>
      <c r="AF316" s="56">
        <v>1</v>
      </c>
      <c r="AG316" s="11">
        <v>125</v>
      </c>
      <c r="AH316" s="11">
        <v>0</v>
      </c>
      <c r="AI316" s="25" t="s">
        <v>3171</v>
      </c>
      <c r="AJ316" s="25" t="s">
        <v>3172</v>
      </c>
      <c r="AK316" s="25" t="s">
        <v>326</v>
      </c>
      <c r="AL316" s="11" t="s">
        <v>14</v>
      </c>
      <c r="AM316" s="11">
        <v>10010</v>
      </c>
      <c r="AN316" s="25">
        <v>11011</v>
      </c>
      <c r="AO316" s="11">
        <v>1</v>
      </c>
      <c r="AP316" s="12" t="s">
        <v>186</v>
      </c>
    </row>
    <row r="317" spans="1:42" x14ac:dyDescent="0.15">
      <c r="A317" s="11">
        <v>14110</v>
      </c>
      <c r="B317" s="14" t="s">
        <v>4411</v>
      </c>
      <c r="C317" s="11">
        <v>14</v>
      </c>
      <c r="D317" s="11">
        <v>0</v>
      </c>
      <c r="E317" s="11">
        <v>14</v>
      </c>
      <c r="F317" s="11">
        <v>10000</v>
      </c>
      <c r="G317" s="11">
        <v>2</v>
      </c>
      <c r="H317" s="11">
        <v>105</v>
      </c>
      <c r="I317" s="11">
        <v>65535</v>
      </c>
      <c r="J317" s="11">
        <v>0</v>
      </c>
      <c r="K317" s="11">
        <v>0</v>
      </c>
      <c r="L317" s="11">
        <v>0</v>
      </c>
      <c r="M317" s="56">
        <v>0</v>
      </c>
      <c r="N317" s="56">
        <v>1</v>
      </c>
      <c r="O317" s="11">
        <v>0</v>
      </c>
      <c r="P317" s="11">
        <v>100</v>
      </c>
      <c r="Q317" s="11">
        <v>100</v>
      </c>
      <c r="R317" s="11">
        <v>2</v>
      </c>
      <c r="S317" s="11">
        <v>1</v>
      </c>
      <c r="T317" s="11">
        <v>1</v>
      </c>
      <c r="U317" s="11">
        <v>1</v>
      </c>
      <c r="V317" s="11">
        <v>0</v>
      </c>
      <c r="W317" s="11">
        <v>0</v>
      </c>
      <c r="X317" s="11">
        <v>0</v>
      </c>
      <c r="Y317" s="11">
        <v>0</v>
      </c>
      <c r="Z317" s="16" t="s">
        <v>170</v>
      </c>
      <c r="AA317" s="16">
        <f t="shared" si="13"/>
        <v>14111</v>
      </c>
      <c r="AB317" s="16" t="s">
        <v>4</v>
      </c>
      <c r="AC317" s="16">
        <v>0</v>
      </c>
      <c r="AD317" s="11">
        <v>3</v>
      </c>
      <c r="AE317" s="11">
        <v>120</v>
      </c>
      <c r="AF317" s="56">
        <v>1</v>
      </c>
      <c r="AG317" s="11">
        <v>150</v>
      </c>
      <c r="AH317" s="11">
        <v>0</v>
      </c>
      <c r="AI317" s="25" t="s">
        <v>3171</v>
      </c>
      <c r="AJ317" s="25" t="s">
        <v>3172</v>
      </c>
      <c r="AK317" s="25" t="s">
        <v>326</v>
      </c>
      <c r="AL317" s="11" t="s">
        <v>14</v>
      </c>
      <c r="AM317" s="11">
        <v>10010</v>
      </c>
      <c r="AN317" s="25">
        <v>11011</v>
      </c>
      <c r="AO317" s="11">
        <v>1</v>
      </c>
      <c r="AP317" s="12" t="s">
        <v>186</v>
      </c>
    </row>
    <row r="318" spans="1:42" x14ac:dyDescent="0.15">
      <c r="A318" s="11">
        <v>14111</v>
      </c>
      <c r="B318" s="14" t="s">
        <v>4412</v>
      </c>
      <c r="C318" s="11">
        <v>14</v>
      </c>
      <c r="D318" s="11">
        <v>0</v>
      </c>
      <c r="E318" s="11">
        <v>14</v>
      </c>
      <c r="F318" s="11">
        <v>10000</v>
      </c>
      <c r="G318" s="11">
        <v>2</v>
      </c>
      <c r="H318" s="11">
        <v>115</v>
      </c>
      <c r="I318" s="11">
        <v>65535</v>
      </c>
      <c r="J318" s="11">
        <v>0</v>
      </c>
      <c r="K318" s="11">
        <v>0</v>
      </c>
      <c r="L318" s="11">
        <v>0</v>
      </c>
      <c r="M318" s="56">
        <v>0</v>
      </c>
      <c r="N318" s="56">
        <v>1</v>
      </c>
      <c r="O318" s="11">
        <v>0</v>
      </c>
      <c r="P318" s="11">
        <v>100</v>
      </c>
      <c r="Q318" s="11">
        <v>100</v>
      </c>
      <c r="R318" s="11">
        <v>2</v>
      </c>
      <c r="S318" s="11">
        <v>1</v>
      </c>
      <c r="T318" s="11">
        <v>1</v>
      </c>
      <c r="U318" s="11">
        <v>1</v>
      </c>
      <c r="V318" s="11">
        <v>0</v>
      </c>
      <c r="W318" s="11">
        <v>0</v>
      </c>
      <c r="X318" s="11">
        <v>0</v>
      </c>
      <c r="Y318" s="11">
        <v>0</v>
      </c>
      <c r="Z318" s="16" t="s">
        <v>170</v>
      </c>
      <c r="AA318" s="16">
        <f t="shared" si="13"/>
        <v>14112</v>
      </c>
      <c r="AB318" s="16" t="s">
        <v>4</v>
      </c>
      <c r="AC318" s="16">
        <v>0</v>
      </c>
      <c r="AD318" s="11">
        <v>3</v>
      </c>
      <c r="AE318" s="11">
        <v>140</v>
      </c>
      <c r="AF318" s="56">
        <v>1</v>
      </c>
      <c r="AG318" s="11">
        <v>175</v>
      </c>
      <c r="AH318" s="11">
        <v>0</v>
      </c>
      <c r="AI318" s="25" t="s">
        <v>3171</v>
      </c>
      <c r="AJ318" s="25" t="s">
        <v>3172</v>
      </c>
      <c r="AK318" s="25" t="s">
        <v>8</v>
      </c>
      <c r="AL318" s="11" t="s">
        <v>14</v>
      </c>
      <c r="AM318" s="11">
        <v>10010</v>
      </c>
      <c r="AN318" s="25">
        <v>11011</v>
      </c>
      <c r="AO318" s="11">
        <v>1</v>
      </c>
      <c r="AP318" s="12" t="s">
        <v>186</v>
      </c>
    </row>
    <row r="319" spans="1:42" x14ac:dyDescent="0.15">
      <c r="A319" s="11">
        <v>14112</v>
      </c>
      <c r="B319" s="14" t="s">
        <v>4413</v>
      </c>
      <c r="C319" s="11">
        <v>14</v>
      </c>
      <c r="D319" s="11">
        <v>0</v>
      </c>
      <c r="E319" s="11">
        <v>14</v>
      </c>
      <c r="F319" s="11">
        <v>10000</v>
      </c>
      <c r="G319" s="11">
        <v>2</v>
      </c>
      <c r="H319" s="11">
        <v>125</v>
      </c>
      <c r="I319" s="11">
        <v>65535</v>
      </c>
      <c r="J319" s="11">
        <v>0</v>
      </c>
      <c r="K319" s="11">
        <v>0</v>
      </c>
      <c r="L319" s="11">
        <v>0</v>
      </c>
      <c r="M319" s="56">
        <v>0</v>
      </c>
      <c r="N319" s="56">
        <v>1</v>
      </c>
      <c r="O319" s="11">
        <v>0</v>
      </c>
      <c r="P319" s="11">
        <v>100</v>
      </c>
      <c r="Q319" s="11">
        <v>100</v>
      </c>
      <c r="R319" s="11">
        <v>2</v>
      </c>
      <c r="S319" s="11">
        <v>1</v>
      </c>
      <c r="T319" s="11">
        <v>1</v>
      </c>
      <c r="U319" s="11">
        <v>1</v>
      </c>
      <c r="V319" s="11">
        <v>0</v>
      </c>
      <c r="W319" s="11">
        <v>0</v>
      </c>
      <c r="X319" s="11">
        <v>0</v>
      </c>
      <c r="Y319" s="11">
        <v>0</v>
      </c>
      <c r="Z319" s="16" t="s">
        <v>170</v>
      </c>
      <c r="AA319" s="16">
        <f t="shared" si="13"/>
        <v>14113</v>
      </c>
      <c r="AB319" s="16" t="s">
        <v>4</v>
      </c>
      <c r="AC319" s="16">
        <v>0</v>
      </c>
      <c r="AD319" s="11">
        <v>3</v>
      </c>
      <c r="AE319" s="11">
        <v>160</v>
      </c>
      <c r="AF319" s="56">
        <v>1</v>
      </c>
      <c r="AG319" s="11">
        <v>200</v>
      </c>
      <c r="AH319" s="11">
        <v>0</v>
      </c>
      <c r="AI319" s="25" t="s">
        <v>3171</v>
      </c>
      <c r="AJ319" s="25" t="s">
        <v>3172</v>
      </c>
      <c r="AK319" s="25" t="s">
        <v>8</v>
      </c>
      <c r="AL319" s="11" t="s">
        <v>14</v>
      </c>
      <c r="AM319" s="11">
        <v>10010</v>
      </c>
      <c r="AN319" s="25">
        <v>11011</v>
      </c>
      <c r="AO319" s="11">
        <v>1</v>
      </c>
      <c r="AP319" s="12" t="s">
        <v>186</v>
      </c>
    </row>
    <row r="320" spans="1:42" x14ac:dyDescent="0.15">
      <c r="A320" s="11">
        <v>14113</v>
      </c>
      <c r="B320" s="14" t="s">
        <v>4414</v>
      </c>
      <c r="C320" s="11">
        <v>14</v>
      </c>
      <c r="D320" s="11">
        <v>0</v>
      </c>
      <c r="E320" s="11">
        <v>14</v>
      </c>
      <c r="F320" s="11">
        <v>10000</v>
      </c>
      <c r="G320" s="11">
        <v>2</v>
      </c>
      <c r="H320" s="11">
        <v>135</v>
      </c>
      <c r="I320" s="11">
        <v>65535</v>
      </c>
      <c r="J320" s="11">
        <v>0</v>
      </c>
      <c r="K320" s="11">
        <v>0</v>
      </c>
      <c r="L320" s="11">
        <v>0</v>
      </c>
      <c r="M320" s="56">
        <v>0</v>
      </c>
      <c r="N320" s="56">
        <v>1</v>
      </c>
      <c r="O320" s="11">
        <v>0</v>
      </c>
      <c r="P320" s="11">
        <v>100</v>
      </c>
      <c r="Q320" s="11">
        <v>100</v>
      </c>
      <c r="R320" s="11">
        <v>2</v>
      </c>
      <c r="S320" s="11">
        <v>1</v>
      </c>
      <c r="T320" s="11">
        <v>1</v>
      </c>
      <c r="U320" s="11">
        <v>1</v>
      </c>
      <c r="V320" s="11">
        <v>0</v>
      </c>
      <c r="W320" s="11">
        <v>0</v>
      </c>
      <c r="X320" s="11">
        <v>0</v>
      </c>
      <c r="Y320" s="11">
        <v>0</v>
      </c>
      <c r="Z320" s="16" t="s">
        <v>170</v>
      </c>
      <c r="AA320" s="16">
        <f t="shared" si="13"/>
        <v>14114</v>
      </c>
      <c r="AB320" s="16" t="s">
        <v>4</v>
      </c>
      <c r="AC320" s="16">
        <v>0</v>
      </c>
      <c r="AD320" s="11">
        <v>3</v>
      </c>
      <c r="AE320" s="11">
        <v>180</v>
      </c>
      <c r="AF320" s="56">
        <v>1</v>
      </c>
      <c r="AG320" s="11">
        <v>225</v>
      </c>
      <c r="AH320" s="11">
        <v>0</v>
      </c>
      <c r="AI320" s="25" t="s">
        <v>3171</v>
      </c>
      <c r="AJ320" s="25" t="s">
        <v>3172</v>
      </c>
      <c r="AK320" s="25" t="s">
        <v>8</v>
      </c>
      <c r="AL320" s="11" t="s">
        <v>14</v>
      </c>
      <c r="AM320" s="11">
        <v>10010</v>
      </c>
      <c r="AN320" s="25">
        <v>11011</v>
      </c>
      <c r="AO320" s="11">
        <v>1</v>
      </c>
      <c r="AP320" s="12" t="s">
        <v>186</v>
      </c>
    </row>
    <row r="321" spans="1:42" x14ac:dyDescent="0.15">
      <c r="A321" s="11">
        <v>14114</v>
      </c>
      <c r="B321" s="14" t="s">
        <v>4415</v>
      </c>
      <c r="C321" s="11">
        <v>14</v>
      </c>
      <c r="D321" s="11">
        <v>0</v>
      </c>
      <c r="E321" s="11">
        <v>14</v>
      </c>
      <c r="F321" s="11">
        <v>10000</v>
      </c>
      <c r="G321" s="11">
        <v>2</v>
      </c>
      <c r="H321" s="11">
        <v>145</v>
      </c>
      <c r="I321" s="11">
        <v>65535</v>
      </c>
      <c r="J321" s="11">
        <v>0</v>
      </c>
      <c r="K321" s="11">
        <v>0</v>
      </c>
      <c r="L321" s="11">
        <v>0</v>
      </c>
      <c r="M321" s="56">
        <v>0</v>
      </c>
      <c r="N321" s="56">
        <v>1</v>
      </c>
      <c r="O321" s="11">
        <v>0</v>
      </c>
      <c r="P321" s="11">
        <v>100</v>
      </c>
      <c r="Q321" s="11">
        <v>100</v>
      </c>
      <c r="R321" s="11">
        <v>2</v>
      </c>
      <c r="S321" s="11">
        <v>1</v>
      </c>
      <c r="T321" s="11">
        <v>1</v>
      </c>
      <c r="U321" s="11">
        <v>1</v>
      </c>
      <c r="V321" s="11">
        <v>0</v>
      </c>
      <c r="W321" s="11">
        <v>0</v>
      </c>
      <c r="X321" s="11">
        <v>0</v>
      </c>
      <c r="Y321" s="11">
        <v>0</v>
      </c>
      <c r="Z321" s="16" t="s">
        <v>170</v>
      </c>
      <c r="AA321" s="16">
        <v>0</v>
      </c>
      <c r="AB321" s="16" t="s">
        <v>4</v>
      </c>
      <c r="AC321" s="16">
        <v>0</v>
      </c>
      <c r="AD321" s="11">
        <v>3</v>
      </c>
      <c r="AE321" s="11">
        <v>200</v>
      </c>
      <c r="AF321" s="56">
        <v>1</v>
      </c>
      <c r="AG321" s="11">
        <v>250</v>
      </c>
      <c r="AH321" s="11">
        <v>0</v>
      </c>
      <c r="AI321" s="25" t="s">
        <v>3171</v>
      </c>
      <c r="AJ321" s="25" t="s">
        <v>3172</v>
      </c>
      <c r="AK321" s="25" t="s">
        <v>8</v>
      </c>
      <c r="AL321" s="11" t="s">
        <v>14</v>
      </c>
      <c r="AM321" s="11">
        <v>10010</v>
      </c>
      <c r="AN321" s="25">
        <v>11011</v>
      </c>
      <c r="AO321" s="11">
        <v>1</v>
      </c>
      <c r="AP321" s="12" t="s">
        <v>186</v>
      </c>
    </row>
    <row r="322" spans="1:42" x14ac:dyDescent="0.15">
      <c r="A322" s="11">
        <v>14200</v>
      </c>
      <c r="B322" s="26" t="s">
        <v>4653</v>
      </c>
      <c r="C322" s="11">
        <v>14</v>
      </c>
      <c r="D322" s="11">
        <v>0</v>
      </c>
      <c r="E322" s="11">
        <v>14</v>
      </c>
      <c r="F322" s="11">
        <v>10000</v>
      </c>
      <c r="G322" s="11">
        <v>2</v>
      </c>
      <c r="H322" s="11">
        <v>1</v>
      </c>
      <c r="I322" s="11">
        <v>65535</v>
      </c>
      <c r="J322" s="11">
        <v>0</v>
      </c>
      <c r="K322" s="11">
        <v>0</v>
      </c>
      <c r="L322" s="11">
        <v>0</v>
      </c>
      <c r="M322" s="56">
        <v>0</v>
      </c>
      <c r="N322" s="56">
        <v>1</v>
      </c>
      <c r="O322" s="11">
        <v>0</v>
      </c>
      <c r="P322" s="11">
        <v>100</v>
      </c>
      <c r="Q322" s="11">
        <v>100</v>
      </c>
      <c r="R322" s="11">
        <v>2</v>
      </c>
      <c r="S322" s="11">
        <v>1</v>
      </c>
      <c r="T322" s="11">
        <v>1</v>
      </c>
      <c r="U322" s="11">
        <v>1</v>
      </c>
      <c r="V322" s="11">
        <v>0</v>
      </c>
      <c r="W322" s="11">
        <v>0</v>
      </c>
      <c r="X322" s="11">
        <v>0</v>
      </c>
      <c r="Y322" s="11">
        <v>0</v>
      </c>
      <c r="Z322" s="16" t="s">
        <v>170</v>
      </c>
      <c r="AA322" s="16">
        <f t="shared" ref="AA322:AA326" si="14">A322+1</f>
        <v>14201</v>
      </c>
      <c r="AB322" s="16" t="s">
        <v>4</v>
      </c>
      <c r="AC322" s="16">
        <v>0</v>
      </c>
      <c r="AD322" s="11">
        <v>3</v>
      </c>
      <c r="AE322" s="11">
        <v>9</v>
      </c>
      <c r="AF322" s="56">
        <v>1</v>
      </c>
      <c r="AG322" s="11">
        <v>10</v>
      </c>
      <c r="AH322" s="11">
        <v>0</v>
      </c>
      <c r="AI322" s="25" t="s">
        <v>3216</v>
      </c>
      <c r="AJ322" s="25" t="s">
        <v>3217</v>
      </c>
      <c r="AK322" s="25" t="s">
        <v>326</v>
      </c>
      <c r="AL322" s="11" t="s">
        <v>14</v>
      </c>
      <c r="AM322" s="11">
        <v>10010</v>
      </c>
      <c r="AN322" s="25">
        <v>11011</v>
      </c>
      <c r="AO322" s="11">
        <v>1</v>
      </c>
      <c r="AP322" s="12" t="s">
        <v>186</v>
      </c>
    </row>
    <row r="323" spans="1:42" x14ac:dyDescent="0.15">
      <c r="A323" s="11">
        <v>14201</v>
      </c>
      <c r="B323" s="26" t="s">
        <v>4654</v>
      </c>
      <c r="C323" s="11">
        <v>14</v>
      </c>
      <c r="D323" s="11">
        <v>0</v>
      </c>
      <c r="E323" s="11">
        <v>14</v>
      </c>
      <c r="F323" s="11">
        <v>10000</v>
      </c>
      <c r="G323" s="11">
        <v>2</v>
      </c>
      <c r="H323" s="11">
        <v>31</v>
      </c>
      <c r="I323" s="11">
        <v>65535</v>
      </c>
      <c r="J323" s="11">
        <v>0</v>
      </c>
      <c r="K323" s="11">
        <v>0</v>
      </c>
      <c r="L323" s="11">
        <v>0</v>
      </c>
      <c r="M323" s="56">
        <v>0</v>
      </c>
      <c r="N323" s="56">
        <v>1</v>
      </c>
      <c r="O323" s="11">
        <v>0</v>
      </c>
      <c r="P323" s="11">
        <v>100</v>
      </c>
      <c r="Q323" s="11">
        <v>100</v>
      </c>
      <c r="R323" s="11">
        <v>2</v>
      </c>
      <c r="S323" s="11">
        <v>1</v>
      </c>
      <c r="T323" s="11">
        <v>1</v>
      </c>
      <c r="U323" s="11">
        <v>1</v>
      </c>
      <c r="V323" s="11">
        <v>0</v>
      </c>
      <c r="W323" s="11">
        <v>0</v>
      </c>
      <c r="X323" s="11">
        <v>0</v>
      </c>
      <c r="Y323" s="11">
        <v>0</v>
      </c>
      <c r="Z323" s="16" t="s">
        <v>170</v>
      </c>
      <c r="AA323" s="16">
        <f t="shared" si="14"/>
        <v>14202</v>
      </c>
      <c r="AB323" s="16" t="s">
        <v>4</v>
      </c>
      <c r="AC323" s="16">
        <v>0</v>
      </c>
      <c r="AD323" s="11">
        <v>3</v>
      </c>
      <c r="AE323" s="11">
        <v>14</v>
      </c>
      <c r="AF323" s="56">
        <v>1</v>
      </c>
      <c r="AG323" s="11">
        <v>13</v>
      </c>
      <c r="AH323" s="11">
        <v>0</v>
      </c>
      <c r="AI323" s="25" t="s">
        <v>3218</v>
      </c>
      <c r="AJ323" s="25" t="s">
        <v>3223</v>
      </c>
      <c r="AK323" s="25" t="s">
        <v>326</v>
      </c>
      <c r="AL323" s="11" t="s">
        <v>14</v>
      </c>
      <c r="AM323" s="11">
        <v>10010</v>
      </c>
      <c r="AN323" s="25">
        <v>11011</v>
      </c>
      <c r="AO323" s="11">
        <v>1</v>
      </c>
      <c r="AP323" s="12" t="s">
        <v>186</v>
      </c>
    </row>
    <row r="324" spans="1:42" x14ac:dyDescent="0.15">
      <c r="A324" s="11">
        <v>14202</v>
      </c>
      <c r="B324" s="26" t="s">
        <v>4655</v>
      </c>
      <c r="C324" s="11">
        <v>14</v>
      </c>
      <c r="D324" s="11">
        <v>0</v>
      </c>
      <c r="E324" s="11">
        <v>14</v>
      </c>
      <c r="F324" s="11">
        <v>10000</v>
      </c>
      <c r="G324" s="11">
        <v>2</v>
      </c>
      <c r="H324" s="11">
        <v>61</v>
      </c>
      <c r="I324" s="11">
        <v>65535</v>
      </c>
      <c r="J324" s="11">
        <v>0</v>
      </c>
      <c r="K324" s="11">
        <v>0</v>
      </c>
      <c r="L324" s="11">
        <v>0</v>
      </c>
      <c r="M324" s="56">
        <v>0</v>
      </c>
      <c r="N324" s="56">
        <v>1</v>
      </c>
      <c r="O324" s="11">
        <v>0</v>
      </c>
      <c r="P324" s="11">
        <v>100</v>
      </c>
      <c r="Q324" s="11">
        <v>100</v>
      </c>
      <c r="R324" s="11">
        <v>2</v>
      </c>
      <c r="S324" s="11">
        <v>1</v>
      </c>
      <c r="T324" s="11">
        <v>1</v>
      </c>
      <c r="U324" s="11">
        <v>1</v>
      </c>
      <c r="V324" s="11">
        <v>0</v>
      </c>
      <c r="W324" s="11">
        <v>0</v>
      </c>
      <c r="X324" s="11">
        <v>0</v>
      </c>
      <c r="Y324" s="11">
        <v>0</v>
      </c>
      <c r="Z324" s="16" t="s">
        <v>170</v>
      </c>
      <c r="AA324" s="16">
        <f t="shared" si="14"/>
        <v>14203</v>
      </c>
      <c r="AB324" s="16" t="s">
        <v>4</v>
      </c>
      <c r="AC324" s="16">
        <v>0</v>
      </c>
      <c r="AD324" s="11">
        <v>3</v>
      </c>
      <c r="AE324" s="11">
        <v>18</v>
      </c>
      <c r="AF324" s="56">
        <v>1</v>
      </c>
      <c r="AG324" s="11">
        <v>15</v>
      </c>
      <c r="AH324" s="11">
        <v>0</v>
      </c>
      <c r="AI324" s="25" t="s">
        <v>3219</v>
      </c>
      <c r="AJ324" s="25" t="s">
        <v>3224</v>
      </c>
      <c r="AK324" s="25" t="s">
        <v>326</v>
      </c>
      <c r="AL324" s="11" t="s">
        <v>14</v>
      </c>
      <c r="AM324" s="11">
        <v>10010</v>
      </c>
      <c r="AN324" s="25">
        <v>11011</v>
      </c>
      <c r="AO324" s="11">
        <v>1</v>
      </c>
      <c r="AP324" s="12" t="s">
        <v>186</v>
      </c>
    </row>
    <row r="325" spans="1:42" x14ac:dyDescent="0.15">
      <c r="A325" s="11">
        <v>14203</v>
      </c>
      <c r="B325" s="26" t="s">
        <v>4656</v>
      </c>
      <c r="C325" s="11">
        <v>14</v>
      </c>
      <c r="D325" s="11">
        <v>0</v>
      </c>
      <c r="E325" s="11">
        <v>14</v>
      </c>
      <c r="F325" s="11">
        <v>10000</v>
      </c>
      <c r="G325" s="11">
        <v>2</v>
      </c>
      <c r="H325" s="11">
        <v>91</v>
      </c>
      <c r="I325" s="11">
        <v>65535</v>
      </c>
      <c r="J325" s="11">
        <v>0</v>
      </c>
      <c r="K325" s="11">
        <v>0</v>
      </c>
      <c r="L325" s="11">
        <v>0</v>
      </c>
      <c r="M325" s="56">
        <v>0</v>
      </c>
      <c r="N325" s="56">
        <v>1</v>
      </c>
      <c r="O325" s="11">
        <v>0</v>
      </c>
      <c r="P325" s="11">
        <v>100</v>
      </c>
      <c r="Q325" s="11">
        <v>100</v>
      </c>
      <c r="R325" s="11">
        <v>2</v>
      </c>
      <c r="S325" s="11">
        <v>1</v>
      </c>
      <c r="T325" s="11">
        <v>1</v>
      </c>
      <c r="U325" s="11">
        <v>1</v>
      </c>
      <c r="V325" s="11">
        <v>0</v>
      </c>
      <c r="W325" s="11">
        <v>0</v>
      </c>
      <c r="X325" s="11">
        <v>0</v>
      </c>
      <c r="Y325" s="11">
        <v>0</v>
      </c>
      <c r="Z325" s="16" t="s">
        <v>170</v>
      </c>
      <c r="AA325" s="16">
        <f t="shared" si="14"/>
        <v>14204</v>
      </c>
      <c r="AB325" s="16" t="s">
        <v>4</v>
      </c>
      <c r="AC325" s="16">
        <v>0</v>
      </c>
      <c r="AD325" s="11">
        <v>3</v>
      </c>
      <c r="AE325" s="11">
        <v>23</v>
      </c>
      <c r="AF325" s="56">
        <v>1</v>
      </c>
      <c r="AG325" s="11">
        <v>20</v>
      </c>
      <c r="AH325" s="11">
        <v>0</v>
      </c>
      <c r="AI325" s="25" t="s">
        <v>3220</v>
      </c>
      <c r="AJ325" s="25" t="s">
        <v>3225</v>
      </c>
      <c r="AK325" s="25" t="s">
        <v>326</v>
      </c>
      <c r="AL325" s="11" t="s">
        <v>14</v>
      </c>
      <c r="AM325" s="11">
        <v>10010</v>
      </c>
      <c r="AN325" s="25">
        <v>11011</v>
      </c>
      <c r="AO325" s="11">
        <v>1</v>
      </c>
      <c r="AP325" s="12" t="s">
        <v>186</v>
      </c>
    </row>
    <row r="326" spans="1:42" x14ac:dyDescent="0.15">
      <c r="A326" s="11">
        <v>14204</v>
      </c>
      <c r="B326" s="26" t="s">
        <v>4657</v>
      </c>
      <c r="C326" s="11">
        <v>14</v>
      </c>
      <c r="D326" s="11">
        <v>0</v>
      </c>
      <c r="E326" s="11">
        <v>14</v>
      </c>
      <c r="F326" s="11">
        <v>10000</v>
      </c>
      <c r="G326" s="11">
        <v>2</v>
      </c>
      <c r="H326" s="11">
        <v>121</v>
      </c>
      <c r="I326" s="11">
        <v>65535</v>
      </c>
      <c r="J326" s="11">
        <v>0</v>
      </c>
      <c r="K326" s="11">
        <v>0</v>
      </c>
      <c r="L326" s="11">
        <v>0</v>
      </c>
      <c r="M326" s="56">
        <v>0</v>
      </c>
      <c r="N326" s="56">
        <v>1</v>
      </c>
      <c r="O326" s="11">
        <v>0</v>
      </c>
      <c r="P326" s="11">
        <v>100</v>
      </c>
      <c r="Q326" s="11">
        <v>100</v>
      </c>
      <c r="R326" s="11">
        <v>2</v>
      </c>
      <c r="S326" s="11">
        <v>1</v>
      </c>
      <c r="T326" s="11">
        <v>1</v>
      </c>
      <c r="U326" s="11">
        <v>1</v>
      </c>
      <c r="V326" s="11">
        <v>0</v>
      </c>
      <c r="W326" s="11">
        <v>0</v>
      </c>
      <c r="X326" s="11">
        <v>0</v>
      </c>
      <c r="Y326" s="11">
        <v>0</v>
      </c>
      <c r="Z326" s="16" t="s">
        <v>170</v>
      </c>
      <c r="AA326" s="16">
        <f t="shared" si="14"/>
        <v>14205</v>
      </c>
      <c r="AB326" s="16" t="s">
        <v>4</v>
      </c>
      <c r="AC326" s="16">
        <v>0</v>
      </c>
      <c r="AD326" s="11">
        <v>3</v>
      </c>
      <c r="AE326" s="11">
        <v>32</v>
      </c>
      <c r="AF326" s="56">
        <v>1</v>
      </c>
      <c r="AG326" s="11">
        <v>25</v>
      </c>
      <c r="AH326" s="11">
        <v>0</v>
      </c>
      <c r="AI326" s="25" t="s">
        <v>3221</v>
      </c>
      <c r="AJ326" s="25" t="s">
        <v>3226</v>
      </c>
      <c r="AK326" s="25" t="s">
        <v>326</v>
      </c>
      <c r="AL326" s="11" t="s">
        <v>14</v>
      </c>
      <c r="AM326" s="11">
        <v>10010</v>
      </c>
      <c r="AN326" s="25">
        <v>11011</v>
      </c>
      <c r="AO326" s="11">
        <v>1</v>
      </c>
      <c r="AP326" s="12" t="s">
        <v>186</v>
      </c>
    </row>
    <row r="327" spans="1:42" x14ac:dyDescent="0.15">
      <c r="A327" s="11">
        <v>14205</v>
      </c>
      <c r="B327" s="14" t="s">
        <v>4406</v>
      </c>
      <c r="C327" s="11">
        <v>14</v>
      </c>
      <c r="D327" s="11">
        <v>0</v>
      </c>
      <c r="E327" s="11">
        <v>14</v>
      </c>
      <c r="F327" s="11">
        <v>10000</v>
      </c>
      <c r="G327" s="11">
        <v>2</v>
      </c>
      <c r="H327" s="11">
        <v>55</v>
      </c>
      <c r="I327" s="11">
        <v>65535</v>
      </c>
      <c r="J327" s="11">
        <v>0</v>
      </c>
      <c r="K327" s="11">
        <v>0</v>
      </c>
      <c r="L327" s="11">
        <v>0</v>
      </c>
      <c r="M327" s="56">
        <v>0</v>
      </c>
      <c r="N327" s="56">
        <v>1</v>
      </c>
      <c r="O327" s="11">
        <v>0</v>
      </c>
      <c r="P327" s="11">
        <v>100</v>
      </c>
      <c r="Q327" s="11">
        <v>100</v>
      </c>
      <c r="R327" s="11">
        <v>2</v>
      </c>
      <c r="S327" s="11">
        <v>1</v>
      </c>
      <c r="T327" s="11">
        <v>1</v>
      </c>
      <c r="U327" s="11">
        <v>1</v>
      </c>
      <c r="V327" s="11">
        <v>0</v>
      </c>
      <c r="W327" s="11">
        <v>0</v>
      </c>
      <c r="X327" s="11">
        <v>0</v>
      </c>
      <c r="Y327" s="11">
        <v>0</v>
      </c>
      <c r="Z327" s="16" t="s">
        <v>170</v>
      </c>
      <c r="AA327" s="16">
        <v>14206</v>
      </c>
      <c r="AB327" s="16" t="s">
        <v>4</v>
      </c>
      <c r="AC327" s="16">
        <v>0</v>
      </c>
      <c r="AD327" s="11">
        <v>3</v>
      </c>
      <c r="AE327" s="11">
        <v>41</v>
      </c>
      <c r="AF327" s="56">
        <v>1</v>
      </c>
      <c r="AG327" s="11">
        <v>37</v>
      </c>
      <c r="AH327" s="11">
        <v>0</v>
      </c>
      <c r="AI327" s="25" t="s">
        <v>3222</v>
      </c>
      <c r="AJ327" s="25" t="s">
        <v>3227</v>
      </c>
      <c r="AK327" s="25" t="s">
        <v>326</v>
      </c>
      <c r="AL327" s="11" t="s">
        <v>14</v>
      </c>
      <c r="AM327" s="11">
        <v>10010</v>
      </c>
      <c r="AN327" s="25">
        <v>11011</v>
      </c>
      <c r="AO327" s="11">
        <v>1</v>
      </c>
      <c r="AP327" s="12" t="s">
        <v>186</v>
      </c>
    </row>
    <row r="328" spans="1:42" x14ac:dyDescent="0.15">
      <c r="A328" s="11">
        <v>14206</v>
      </c>
      <c r="B328" s="14" t="s">
        <v>4407</v>
      </c>
      <c r="C328" s="11">
        <v>14</v>
      </c>
      <c r="D328" s="11">
        <v>0</v>
      </c>
      <c r="E328" s="11">
        <v>14</v>
      </c>
      <c r="F328" s="11">
        <v>10000</v>
      </c>
      <c r="G328" s="11">
        <v>2</v>
      </c>
      <c r="H328" s="11">
        <v>65</v>
      </c>
      <c r="I328" s="11">
        <v>65535</v>
      </c>
      <c r="J328" s="11">
        <v>0</v>
      </c>
      <c r="K328" s="11">
        <v>0</v>
      </c>
      <c r="L328" s="11">
        <v>0</v>
      </c>
      <c r="M328" s="56">
        <v>0</v>
      </c>
      <c r="N328" s="56">
        <v>1</v>
      </c>
      <c r="O328" s="11">
        <v>0</v>
      </c>
      <c r="P328" s="11">
        <v>100</v>
      </c>
      <c r="Q328" s="11">
        <v>100</v>
      </c>
      <c r="R328" s="11">
        <v>2</v>
      </c>
      <c r="S328" s="11">
        <v>1</v>
      </c>
      <c r="T328" s="11">
        <v>1</v>
      </c>
      <c r="U328" s="11">
        <v>1</v>
      </c>
      <c r="V328" s="11">
        <v>0</v>
      </c>
      <c r="W328" s="11">
        <v>0</v>
      </c>
      <c r="X328" s="11">
        <v>0</v>
      </c>
      <c r="Y328" s="11">
        <v>0</v>
      </c>
      <c r="Z328" s="16" t="s">
        <v>170</v>
      </c>
      <c r="AA328" s="16">
        <f t="shared" ref="AA328:AA335" si="15">A328+1</f>
        <v>14207</v>
      </c>
      <c r="AB328" s="16" t="s">
        <v>4</v>
      </c>
      <c r="AC328" s="16">
        <v>0</v>
      </c>
      <c r="AD328" s="11">
        <v>3</v>
      </c>
      <c r="AE328" s="11">
        <v>54</v>
      </c>
      <c r="AF328" s="56">
        <v>1</v>
      </c>
      <c r="AG328" s="11">
        <v>50</v>
      </c>
      <c r="AH328" s="11">
        <v>0</v>
      </c>
      <c r="AI328" s="25" t="s">
        <v>3173</v>
      </c>
      <c r="AJ328" s="25" t="s">
        <v>3174</v>
      </c>
      <c r="AK328" s="25" t="s">
        <v>326</v>
      </c>
      <c r="AL328" s="11" t="s">
        <v>14</v>
      </c>
      <c r="AM328" s="11">
        <v>10010</v>
      </c>
      <c r="AN328" s="25">
        <v>11011</v>
      </c>
      <c r="AO328" s="11">
        <v>1</v>
      </c>
      <c r="AP328" s="12" t="s">
        <v>186</v>
      </c>
    </row>
    <row r="329" spans="1:42" x14ac:dyDescent="0.15">
      <c r="A329" s="11">
        <v>14207</v>
      </c>
      <c r="B329" s="14" t="s">
        <v>4408</v>
      </c>
      <c r="C329" s="11">
        <v>14</v>
      </c>
      <c r="D329" s="11">
        <v>0</v>
      </c>
      <c r="E329" s="11">
        <v>14</v>
      </c>
      <c r="F329" s="11">
        <v>10000</v>
      </c>
      <c r="G329" s="11">
        <v>2</v>
      </c>
      <c r="H329" s="11">
        <v>75</v>
      </c>
      <c r="I329" s="11">
        <v>65535</v>
      </c>
      <c r="J329" s="11">
        <v>0</v>
      </c>
      <c r="K329" s="11">
        <v>0</v>
      </c>
      <c r="L329" s="11">
        <v>0</v>
      </c>
      <c r="M329" s="56">
        <v>0</v>
      </c>
      <c r="N329" s="56">
        <v>1</v>
      </c>
      <c r="O329" s="11">
        <v>0</v>
      </c>
      <c r="P329" s="11">
        <v>100</v>
      </c>
      <c r="Q329" s="11">
        <v>100</v>
      </c>
      <c r="R329" s="11">
        <v>2</v>
      </c>
      <c r="S329" s="11">
        <v>1</v>
      </c>
      <c r="T329" s="11">
        <v>1</v>
      </c>
      <c r="U329" s="11">
        <v>1</v>
      </c>
      <c r="V329" s="11">
        <v>0</v>
      </c>
      <c r="W329" s="11">
        <v>0</v>
      </c>
      <c r="X329" s="11">
        <v>0</v>
      </c>
      <c r="Y329" s="11">
        <v>0</v>
      </c>
      <c r="Z329" s="16" t="s">
        <v>170</v>
      </c>
      <c r="AA329" s="16">
        <f t="shared" si="15"/>
        <v>14208</v>
      </c>
      <c r="AB329" s="16" t="s">
        <v>4</v>
      </c>
      <c r="AC329" s="16">
        <v>0</v>
      </c>
      <c r="AD329" s="11">
        <v>3</v>
      </c>
      <c r="AE329" s="11">
        <v>68</v>
      </c>
      <c r="AF329" s="56">
        <v>1</v>
      </c>
      <c r="AG329" s="11">
        <v>75</v>
      </c>
      <c r="AH329" s="11">
        <v>0</v>
      </c>
      <c r="AI329" s="25" t="s">
        <v>3173</v>
      </c>
      <c r="AJ329" s="25" t="s">
        <v>3174</v>
      </c>
      <c r="AK329" s="25" t="s">
        <v>326</v>
      </c>
      <c r="AL329" s="11" t="s">
        <v>14</v>
      </c>
      <c r="AM329" s="11">
        <v>10010</v>
      </c>
      <c r="AN329" s="25">
        <v>11011</v>
      </c>
      <c r="AO329" s="11">
        <v>1</v>
      </c>
      <c r="AP329" s="12" t="s">
        <v>186</v>
      </c>
    </row>
    <row r="330" spans="1:42" x14ac:dyDescent="0.15">
      <c r="A330" s="11">
        <v>14208</v>
      </c>
      <c r="B330" s="14" t="s">
        <v>4409</v>
      </c>
      <c r="C330" s="11">
        <v>14</v>
      </c>
      <c r="D330" s="11">
        <v>0</v>
      </c>
      <c r="E330" s="11">
        <v>14</v>
      </c>
      <c r="F330" s="11">
        <v>10000</v>
      </c>
      <c r="G330" s="11">
        <v>2</v>
      </c>
      <c r="H330" s="11">
        <v>85</v>
      </c>
      <c r="I330" s="11">
        <v>65535</v>
      </c>
      <c r="J330" s="11">
        <v>0</v>
      </c>
      <c r="K330" s="11">
        <v>0</v>
      </c>
      <c r="L330" s="11">
        <v>0</v>
      </c>
      <c r="M330" s="56">
        <v>0</v>
      </c>
      <c r="N330" s="56">
        <v>1</v>
      </c>
      <c r="O330" s="11">
        <v>0</v>
      </c>
      <c r="P330" s="11">
        <v>100</v>
      </c>
      <c r="Q330" s="11">
        <v>100</v>
      </c>
      <c r="R330" s="11">
        <v>2</v>
      </c>
      <c r="S330" s="11">
        <v>1</v>
      </c>
      <c r="T330" s="11">
        <v>1</v>
      </c>
      <c r="U330" s="11">
        <v>1</v>
      </c>
      <c r="V330" s="11">
        <v>0</v>
      </c>
      <c r="W330" s="11">
        <v>0</v>
      </c>
      <c r="X330" s="11">
        <v>0</v>
      </c>
      <c r="Y330" s="11">
        <v>0</v>
      </c>
      <c r="Z330" s="16" t="s">
        <v>170</v>
      </c>
      <c r="AA330" s="16">
        <f t="shared" si="15"/>
        <v>14209</v>
      </c>
      <c r="AB330" s="16" t="s">
        <v>4</v>
      </c>
      <c r="AC330" s="16">
        <v>0</v>
      </c>
      <c r="AD330" s="11">
        <v>3</v>
      </c>
      <c r="AE330" s="11">
        <v>81</v>
      </c>
      <c r="AF330" s="56">
        <v>1</v>
      </c>
      <c r="AG330" s="11">
        <v>100</v>
      </c>
      <c r="AH330" s="11">
        <v>0</v>
      </c>
      <c r="AI330" s="25" t="s">
        <v>3173</v>
      </c>
      <c r="AJ330" s="25" t="s">
        <v>3174</v>
      </c>
      <c r="AK330" s="25" t="s">
        <v>326</v>
      </c>
      <c r="AL330" s="11" t="s">
        <v>14</v>
      </c>
      <c r="AM330" s="11">
        <v>10010</v>
      </c>
      <c r="AN330" s="25">
        <v>11011</v>
      </c>
      <c r="AO330" s="11">
        <v>1</v>
      </c>
      <c r="AP330" s="12" t="s">
        <v>186</v>
      </c>
    </row>
    <row r="331" spans="1:42" x14ac:dyDescent="0.15">
      <c r="A331" s="11">
        <v>14209</v>
      </c>
      <c r="B331" s="14" t="s">
        <v>4410</v>
      </c>
      <c r="C331" s="11">
        <v>14</v>
      </c>
      <c r="D331" s="11">
        <v>0</v>
      </c>
      <c r="E331" s="11">
        <v>14</v>
      </c>
      <c r="F331" s="11">
        <v>10000</v>
      </c>
      <c r="G331" s="11">
        <v>2</v>
      </c>
      <c r="H331" s="11">
        <v>95</v>
      </c>
      <c r="I331" s="11">
        <v>65535</v>
      </c>
      <c r="J331" s="11">
        <v>0</v>
      </c>
      <c r="K331" s="11">
        <v>0</v>
      </c>
      <c r="L331" s="11">
        <v>0</v>
      </c>
      <c r="M331" s="56">
        <v>0</v>
      </c>
      <c r="N331" s="56">
        <v>1</v>
      </c>
      <c r="O331" s="11">
        <v>0</v>
      </c>
      <c r="P331" s="11">
        <v>100</v>
      </c>
      <c r="Q331" s="11">
        <v>100</v>
      </c>
      <c r="R331" s="11">
        <v>2</v>
      </c>
      <c r="S331" s="11">
        <v>1</v>
      </c>
      <c r="T331" s="11">
        <v>1</v>
      </c>
      <c r="U331" s="11">
        <v>1</v>
      </c>
      <c r="V331" s="11">
        <v>0</v>
      </c>
      <c r="W331" s="11">
        <v>0</v>
      </c>
      <c r="X331" s="11">
        <v>0</v>
      </c>
      <c r="Y331" s="11">
        <v>0</v>
      </c>
      <c r="Z331" s="16" t="s">
        <v>170</v>
      </c>
      <c r="AA331" s="16">
        <f t="shared" si="15"/>
        <v>14210</v>
      </c>
      <c r="AB331" s="16" t="s">
        <v>4</v>
      </c>
      <c r="AC331" s="16">
        <v>0</v>
      </c>
      <c r="AD331" s="11">
        <v>3</v>
      </c>
      <c r="AE331" s="11">
        <v>95</v>
      </c>
      <c r="AF331" s="56">
        <v>1</v>
      </c>
      <c r="AG331" s="11">
        <v>125</v>
      </c>
      <c r="AH331" s="11">
        <v>0</v>
      </c>
      <c r="AI331" s="25" t="s">
        <v>3173</v>
      </c>
      <c r="AJ331" s="25" t="s">
        <v>3174</v>
      </c>
      <c r="AK331" s="25" t="s">
        <v>326</v>
      </c>
      <c r="AL331" s="11" t="s">
        <v>14</v>
      </c>
      <c r="AM331" s="11">
        <v>10010</v>
      </c>
      <c r="AN331" s="25">
        <v>11011</v>
      </c>
      <c r="AO331" s="11">
        <v>1</v>
      </c>
      <c r="AP331" s="12" t="s">
        <v>186</v>
      </c>
    </row>
    <row r="332" spans="1:42" x14ac:dyDescent="0.15">
      <c r="A332" s="11">
        <v>14210</v>
      </c>
      <c r="B332" s="14" t="s">
        <v>4411</v>
      </c>
      <c r="C332" s="11">
        <v>14</v>
      </c>
      <c r="D332" s="11">
        <v>0</v>
      </c>
      <c r="E332" s="11">
        <v>14</v>
      </c>
      <c r="F332" s="11">
        <v>10000</v>
      </c>
      <c r="G332" s="11">
        <v>2</v>
      </c>
      <c r="H332" s="11">
        <v>105</v>
      </c>
      <c r="I332" s="11">
        <v>65535</v>
      </c>
      <c r="J332" s="11">
        <v>0</v>
      </c>
      <c r="K332" s="11">
        <v>0</v>
      </c>
      <c r="L332" s="11">
        <v>0</v>
      </c>
      <c r="M332" s="56">
        <v>0</v>
      </c>
      <c r="N332" s="56">
        <v>1</v>
      </c>
      <c r="O332" s="11">
        <v>0</v>
      </c>
      <c r="P332" s="11">
        <v>100</v>
      </c>
      <c r="Q332" s="11">
        <v>100</v>
      </c>
      <c r="R332" s="11">
        <v>2</v>
      </c>
      <c r="S332" s="11">
        <v>1</v>
      </c>
      <c r="T332" s="11">
        <v>1</v>
      </c>
      <c r="U332" s="11">
        <v>1</v>
      </c>
      <c r="V332" s="11">
        <v>0</v>
      </c>
      <c r="W332" s="11">
        <v>0</v>
      </c>
      <c r="X332" s="11">
        <v>0</v>
      </c>
      <c r="Y332" s="11">
        <v>0</v>
      </c>
      <c r="Z332" s="16" t="s">
        <v>170</v>
      </c>
      <c r="AA332" s="16">
        <f t="shared" si="15"/>
        <v>14211</v>
      </c>
      <c r="AB332" s="16" t="s">
        <v>4</v>
      </c>
      <c r="AC332" s="16">
        <v>0</v>
      </c>
      <c r="AD332" s="11">
        <v>3</v>
      </c>
      <c r="AE332" s="11">
        <v>108</v>
      </c>
      <c r="AF332" s="56">
        <v>1</v>
      </c>
      <c r="AG332" s="11">
        <v>150</v>
      </c>
      <c r="AH332" s="11">
        <v>0</v>
      </c>
      <c r="AI332" s="25" t="s">
        <v>3173</v>
      </c>
      <c r="AJ332" s="25" t="s">
        <v>3174</v>
      </c>
      <c r="AK332" s="25" t="s">
        <v>326</v>
      </c>
      <c r="AL332" s="11" t="s">
        <v>14</v>
      </c>
      <c r="AM332" s="11">
        <v>10010</v>
      </c>
      <c r="AN332" s="25">
        <v>11011</v>
      </c>
      <c r="AO332" s="11">
        <v>1</v>
      </c>
      <c r="AP332" s="12" t="s">
        <v>186</v>
      </c>
    </row>
    <row r="333" spans="1:42" x14ac:dyDescent="0.15">
      <c r="A333" s="11">
        <v>14211</v>
      </c>
      <c r="B333" s="14" t="s">
        <v>4466</v>
      </c>
      <c r="C333" s="11">
        <v>14</v>
      </c>
      <c r="D333" s="11">
        <v>0</v>
      </c>
      <c r="E333" s="11">
        <v>14</v>
      </c>
      <c r="F333" s="11">
        <v>10000</v>
      </c>
      <c r="G333" s="11">
        <v>2</v>
      </c>
      <c r="H333" s="11">
        <v>115</v>
      </c>
      <c r="I333" s="11">
        <v>65535</v>
      </c>
      <c r="J333" s="11">
        <v>0</v>
      </c>
      <c r="K333" s="11">
        <v>0</v>
      </c>
      <c r="L333" s="11">
        <v>0</v>
      </c>
      <c r="M333" s="56">
        <v>0</v>
      </c>
      <c r="N333" s="56">
        <v>1</v>
      </c>
      <c r="O333" s="11">
        <v>0</v>
      </c>
      <c r="P333" s="11">
        <v>100</v>
      </c>
      <c r="Q333" s="11">
        <v>100</v>
      </c>
      <c r="R333" s="11">
        <v>2</v>
      </c>
      <c r="S333" s="11">
        <v>1</v>
      </c>
      <c r="T333" s="11">
        <v>1</v>
      </c>
      <c r="U333" s="11">
        <v>1</v>
      </c>
      <c r="V333" s="11">
        <v>0</v>
      </c>
      <c r="W333" s="11">
        <v>0</v>
      </c>
      <c r="X333" s="11">
        <v>0</v>
      </c>
      <c r="Y333" s="11">
        <v>0</v>
      </c>
      <c r="Z333" s="16" t="s">
        <v>170</v>
      </c>
      <c r="AA333" s="16">
        <f t="shared" si="15"/>
        <v>14212</v>
      </c>
      <c r="AB333" s="16" t="s">
        <v>4</v>
      </c>
      <c r="AC333" s="16">
        <v>0</v>
      </c>
      <c r="AD333" s="11">
        <v>3</v>
      </c>
      <c r="AE333" s="11">
        <v>126</v>
      </c>
      <c r="AF333" s="56">
        <v>1</v>
      </c>
      <c r="AG333" s="11">
        <v>175</v>
      </c>
      <c r="AH333" s="11">
        <v>0</v>
      </c>
      <c r="AI333" s="25" t="s">
        <v>3173</v>
      </c>
      <c r="AJ333" s="25" t="s">
        <v>3174</v>
      </c>
      <c r="AK333" s="25" t="s">
        <v>8</v>
      </c>
      <c r="AL333" s="11" t="s">
        <v>14</v>
      </c>
      <c r="AM333" s="11">
        <v>10010</v>
      </c>
      <c r="AN333" s="25">
        <v>11011</v>
      </c>
      <c r="AO333" s="11">
        <v>1</v>
      </c>
      <c r="AP333" s="12" t="s">
        <v>186</v>
      </c>
    </row>
    <row r="334" spans="1:42" x14ac:dyDescent="0.15">
      <c r="A334" s="11">
        <v>14212</v>
      </c>
      <c r="B334" s="14" t="s">
        <v>4413</v>
      </c>
      <c r="C334" s="11">
        <v>14</v>
      </c>
      <c r="D334" s="11">
        <v>0</v>
      </c>
      <c r="E334" s="11">
        <v>14</v>
      </c>
      <c r="F334" s="11">
        <v>10000</v>
      </c>
      <c r="G334" s="11">
        <v>2</v>
      </c>
      <c r="H334" s="11">
        <v>125</v>
      </c>
      <c r="I334" s="11">
        <v>65535</v>
      </c>
      <c r="J334" s="11">
        <v>0</v>
      </c>
      <c r="K334" s="11">
        <v>0</v>
      </c>
      <c r="L334" s="11">
        <v>0</v>
      </c>
      <c r="M334" s="56">
        <v>0</v>
      </c>
      <c r="N334" s="56">
        <v>1</v>
      </c>
      <c r="O334" s="11">
        <v>0</v>
      </c>
      <c r="P334" s="11">
        <v>100</v>
      </c>
      <c r="Q334" s="11">
        <v>100</v>
      </c>
      <c r="R334" s="11">
        <v>2</v>
      </c>
      <c r="S334" s="11">
        <v>1</v>
      </c>
      <c r="T334" s="11">
        <v>1</v>
      </c>
      <c r="U334" s="11">
        <v>1</v>
      </c>
      <c r="V334" s="11">
        <v>0</v>
      </c>
      <c r="W334" s="11">
        <v>0</v>
      </c>
      <c r="X334" s="11">
        <v>0</v>
      </c>
      <c r="Y334" s="11">
        <v>0</v>
      </c>
      <c r="Z334" s="16" t="s">
        <v>170</v>
      </c>
      <c r="AA334" s="16">
        <f t="shared" si="15"/>
        <v>14213</v>
      </c>
      <c r="AB334" s="16" t="s">
        <v>4</v>
      </c>
      <c r="AC334" s="16">
        <v>0</v>
      </c>
      <c r="AD334" s="11">
        <v>3</v>
      </c>
      <c r="AE334" s="11">
        <v>144</v>
      </c>
      <c r="AF334" s="56">
        <v>1</v>
      </c>
      <c r="AG334" s="11">
        <v>200</v>
      </c>
      <c r="AH334" s="11">
        <v>0</v>
      </c>
      <c r="AI334" s="25" t="s">
        <v>3173</v>
      </c>
      <c r="AJ334" s="25" t="s">
        <v>3174</v>
      </c>
      <c r="AK334" s="25" t="s">
        <v>8</v>
      </c>
      <c r="AL334" s="11" t="s">
        <v>14</v>
      </c>
      <c r="AM334" s="11">
        <v>10010</v>
      </c>
      <c r="AN334" s="25">
        <v>11011</v>
      </c>
      <c r="AO334" s="11">
        <v>1</v>
      </c>
      <c r="AP334" s="12" t="s">
        <v>186</v>
      </c>
    </row>
    <row r="335" spans="1:42" x14ac:dyDescent="0.15">
      <c r="A335" s="11">
        <v>14213</v>
      </c>
      <c r="B335" s="14" t="s">
        <v>4414</v>
      </c>
      <c r="C335" s="11">
        <v>14</v>
      </c>
      <c r="D335" s="11">
        <v>0</v>
      </c>
      <c r="E335" s="11">
        <v>14</v>
      </c>
      <c r="F335" s="11">
        <v>10000</v>
      </c>
      <c r="G335" s="11">
        <v>2</v>
      </c>
      <c r="H335" s="11">
        <v>135</v>
      </c>
      <c r="I335" s="11">
        <v>65535</v>
      </c>
      <c r="J335" s="11">
        <v>0</v>
      </c>
      <c r="K335" s="11">
        <v>0</v>
      </c>
      <c r="L335" s="11">
        <v>0</v>
      </c>
      <c r="M335" s="56">
        <v>0</v>
      </c>
      <c r="N335" s="56">
        <v>1</v>
      </c>
      <c r="O335" s="11">
        <v>0</v>
      </c>
      <c r="P335" s="11">
        <v>100</v>
      </c>
      <c r="Q335" s="11">
        <v>100</v>
      </c>
      <c r="R335" s="11">
        <v>2</v>
      </c>
      <c r="S335" s="11">
        <v>1</v>
      </c>
      <c r="T335" s="11">
        <v>1</v>
      </c>
      <c r="U335" s="11">
        <v>1</v>
      </c>
      <c r="V335" s="11">
        <v>0</v>
      </c>
      <c r="W335" s="11">
        <v>0</v>
      </c>
      <c r="X335" s="11">
        <v>0</v>
      </c>
      <c r="Y335" s="11">
        <v>0</v>
      </c>
      <c r="Z335" s="16" t="s">
        <v>170</v>
      </c>
      <c r="AA335" s="16">
        <f t="shared" si="15"/>
        <v>14214</v>
      </c>
      <c r="AB335" s="16" t="s">
        <v>4</v>
      </c>
      <c r="AC335" s="16">
        <v>0</v>
      </c>
      <c r="AD335" s="11">
        <v>3</v>
      </c>
      <c r="AE335" s="11">
        <v>162</v>
      </c>
      <c r="AF335" s="56">
        <v>1</v>
      </c>
      <c r="AG335" s="11">
        <v>225</v>
      </c>
      <c r="AH335" s="11">
        <v>0</v>
      </c>
      <c r="AI335" s="25" t="s">
        <v>3173</v>
      </c>
      <c r="AJ335" s="25" t="s">
        <v>3174</v>
      </c>
      <c r="AK335" s="25" t="s">
        <v>8</v>
      </c>
      <c r="AL335" s="11" t="s">
        <v>14</v>
      </c>
      <c r="AM335" s="11">
        <v>10010</v>
      </c>
      <c r="AN335" s="25">
        <v>11011</v>
      </c>
      <c r="AO335" s="11">
        <v>1</v>
      </c>
      <c r="AP335" s="12" t="s">
        <v>186</v>
      </c>
    </row>
    <row r="336" spans="1:42" x14ac:dyDescent="0.15">
      <c r="A336" s="11">
        <v>14214</v>
      </c>
      <c r="B336" s="14" t="s">
        <v>4415</v>
      </c>
      <c r="C336" s="11">
        <v>14</v>
      </c>
      <c r="D336" s="11">
        <v>0</v>
      </c>
      <c r="E336" s="11">
        <v>14</v>
      </c>
      <c r="F336" s="11">
        <v>10000</v>
      </c>
      <c r="G336" s="11">
        <v>2</v>
      </c>
      <c r="H336" s="11">
        <v>145</v>
      </c>
      <c r="I336" s="11">
        <v>65535</v>
      </c>
      <c r="J336" s="11">
        <v>0</v>
      </c>
      <c r="K336" s="11">
        <v>0</v>
      </c>
      <c r="L336" s="11">
        <v>0</v>
      </c>
      <c r="M336" s="56">
        <v>0</v>
      </c>
      <c r="N336" s="56">
        <v>1</v>
      </c>
      <c r="O336" s="11">
        <v>0</v>
      </c>
      <c r="P336" s="11">
        <v>100</v>
      </c>
      <c r="Q336" s="11">
        <v>100</v>
      </c>
      <c r="R336" s="11">
        <v>2</v>
      </c>
      <c r="S336" s="11">
        <v>1</v>
      </c>
      <c r="T336" s="11">
        <v>1</v>
      </c>
      <c r="U336" s="11">
        <v>1</v>
      </c>
      <c r="V336" s="11">
        <v>0</v>
      </c>
      <c r="W336" s="11">
        <v>0</v>
      </c>
      <c r="X336" s="11">
        <v>0</v>
      </c>
      <c r="Y336" s="11">
        <v>0</v>
      </c>
      <c r="Z336" s="16" t="s">
        <v>170</v>
      </c>
      <c r="AA336" s="16">
        <v>0</v>
      </c>
      <c r="AB336" s="16" t="s">
        <v>4</v>
      </c>
      <c r="AC336" s="16">
        <v>0</v>
      </c>
      <c r="AD336" s="11">
        <v>3</v>
      </c>
      <c r="AE336" s="11">
        <v>180</v>
      </c>
      <c r="AF336" s="56">
        <v>1</v>
      </c>
      <c r="AG336" s="11">
        <v>250</v>
      </c>
      <c r="AH336" s="11">
        <v>0</v>
      </c>
      <c r="AI336" s="25" t="s">
        <v>3173</v>
      </c>
      <c r="AJ336" s="25" t="s">
        <v>3174</v>
      </c>
      <c r="AK336" s="25" t="s">
        <v>8</v>
      </c>
      <c r="AL336" s="11" t="s">
        <v>14</v>
      </c>
      <c r="AM336" s="11">
        <v>10010</v>
      </c>
      <c r="AN336" s="25">
        <v>11011</v>
      </c>
      <c r="AO336" s="11">
        <v>1</v>
      </c>
      <c r="AP336" s="12" t="s">
        <v>186</v>
      </c>
    </row>
    <row r="337" spans="1:42" x14ac:dyDescent="0.15">
      <c r="A337" s="11">
        <v>15100</v>
      </c>
      <c r="B337" s="26" t="s">
        <v>4658</v>
      </c>
      <c r="C337" s="11">
        <v>15</v>
      </c>
      <c r="D337" s="11">
        <v>0</v>
      </c>
      <c r="E337" s="11">
        <v>15</v>
      </c>
      <c r="F337" s="11">
        <v>10000</v>
      </c>
      <c r="G337" s="11">
        <v>2</v>
      </c>
      <c r="H337" s="11">
        <v>7</v>
      </c>
      <c r="I337" s="11">
        <v>65535</v>
      </c>
      <c r="J337" s="11">
        <v>0</v>
      </c>
      <c r="K337" s="11">
        <v>0</v>
      </c>
      <c r="L337" s="11">
        <v>0</v>
      </c>
      <c r="M337" s="56">
        <v>0</v>
      </c>
      <c r="N337" s="56">
        <v>1</v>
      </c>
      <c r="O337" s="11">
        <v>0</v>
      </c>
      <c r="P337" s="11">
        <v>100</v>
      </c>
      <c r="Q337" s="11">
        <v>100</v>
      </c>
      <c r="R337" s="11">
        <v>2</v>
      </c>
      <c r="S337" s="11">
        <v>1</v>
      </c>
      <c r="T337" s="11">
        <v>1</v>
      </c>
      <c r="U337" s="11">
        <v>1</v>
      </c>
      <c r="V337" s="11">
        <v>0</v>
      </c>
      <c r="W337" s="11">
        <v>0</v>
      </c>
      <c r="X337" s="11">
        <v>0</v>
      </c>
      <c r="Y337" s="11">
        <v>0</v>
      </c>
      <c r="Z337" s="16" t="s">
        <v>170</v>
      </c>
      <c r="AA337" s="16">
        <f t="shared" ref="AA337:AA341" si="16">A337+1</f>
        <v>15101</v>
      </c>
      <c r="AB337" s="16" t="s">
        <v>4</v>
      </c>
      <c r="AC337" s="16">
        <v>0</v>
      </c>
      <c r="AD337" s="11">
        <v>3</v>
      </c>
      <c r="AE337" s="11">
        <v>9</v>
      </c>
      <c r="AF337" s="56">
        <v>1</v>
      </c>
      <c r="AG337" s="11">
        <v>10</v>
      </c>
      <c r="AH337" s="11">
        <v>0</v>
      </c>
      <c r="AI337" s="25" t="s">
        <v>803</v>
      </c>
      <c r="AJ337" s="25" t="s">
        <v>803</v>
      </c>
      <c r="AK337" s="25" t="s">
        <v>326</v>
      </c>
      <c r="AL337" s="11" t="s">
        <v>15</v>
      </c>
      <c r="AM337" s="11">
        <v>10010</v>
      </c>
      <c r="AN337" s="25">
        <v>11011</v>
      </c>
      <c r="AO337" s="11">
        <v>1</v>
      </c>
      <c r="AP337" s="12" t="s">
        <v>185</v>
      </c>
    </row>
    <row r="338" spans="1:42" x14ac:dyDescent="0.15">
      <c r="A338" s="11">
        <v>15101</v>
      </c>
      <c r="B338" s="26" t="s">
        <v>4659</v>
      </c>
      <c r="C338" s="11">
        <v>15</v>
      </c>
      <c r="D338" s="11">
        <v>0</v>
      </c>
      <c r="E338" s="11">
        <v>15</v>
      </c>
      <c r="F338" s="11">
        <v>10000</v>
      </c>
      <c r="G338" s="11">
        <v>2</v>
      </c>
      <c r="H338" s="11">
        <v>37</v>
      </c>
      <c r="I338" s="11">
        <v>65535</v>
      </c>
      <c r="J338" s="11">
        <v>0</v>
      </c>
      <c r="K338" s="11">
        <v>0</v>
      </c>
      <c r="L338" s="11">
        <v>0</v>
      </c>
      <c r="M338" s="56">
        <v>0</v>
      </c>
      <c r="N338" s="56">
        <v>1</v>
      </c>
      <c r="O338" s="11">
        <v>0</v>
      </c>
      <c r="P338" s="11">
        <v>100</v>
      </c>
      <c r="Q338" s="11">
        <v>100</v>
      </c>
      <c r="R338" s="11">
        <v>2</v>
      </c>
      <c r="S338" s="11">
        <v>1</v>
      </c>
      <c r="T338" s="11">
        <v>1</v>
      </c>
      <c r="U338" s="11">
        <v>1</v>
      </c>
      <c r="V338" s="11">
        <v>0</v>
      </c>
      <c r="W338" s="11">
        <v>0</v>
      </c>
      <c r="X338" s="11">
        <v>0</v>
      </c>
      <c r="Y338" s="11">
        <v>0</v>
      </c>
      <c r="Z338" s="16" t="s">
        <v>170</v>
      </c>
      <c r="AA338" s="16">
        <f t="shared" si="16"/>
        <v>15102</v>
      </c>
      <c r="AB338" s="16" t="s">
        <v>4</v>
      </c>
      <c r="AC338" s="16">
        <v>0</v>
      </c>
      <c r="AD338" s="11">
        <v>3</v>
      </c>
      <c r="AE338" s="11">
        <v>14</v>
      </c>
      <c r="AF338" s="56">
        <v>1</v>
      </c>
      <c r="AG338" s="11">
        <v>13</v>
      </c>
      <c r="AH338" s="11">
        <v>0</v>
      </c>
      <c r="AI338" s="25" t="s">
        <v>803</v>
      </c>
      <c r="AJ338" s="25" t="s">
        <v>803</v>
      </c>
      <c r="AK338" s="25" t="s">
        <v>326</v>
      </c>
      <c r="AL338" s="11" t="s">
        <v>15</v>
      </c>
      <c r="AM338" s="11">
        <v>10010</v>
      </c>
      <c r="AN338" s="25">
        <v>11011</v>
      </c>
      <c r="AO338" s="11">
        <v>1</v>
      </c>
      <c r="AP338" s="12" t="s">
        <v>185</v>
      </c>
    </row>
    <row r="339" spans="1:42" x14ac:dyDescent="0.15">
      <c r="A339" s="11">
        <v>15102</v>
      </c>
      <c r="B339" s="26" t="s">
        <v>4660</v>
      </c>
      <c r="C339" s="11">
        <v>15</v>
      </c>
      <c r="D339" s="11">
        <v>0</v>
      </c>
      <c r="E339" s="11">
        <v>15</v>
      </c>
      <c r="F339" s="11">
        <v>10000</v>
      </c>
      <c r="G339" s="11">
        <v>2</v>
      </c>
      <c r="H339" s="11">
        <v>67</v>
      </c>
      <c r="I339" s="11">
        <v>65535</v>
      </c>
      <c r="J339" s="11">
        <v>0</v>
      </c>
      <c r="K339" s="11">
        <v>0</v>
      </c>
      <c r="L339" s="11">
        <v>0</v>
      </c>
      <c r="M339" s="56">
        <v>0</v>
      </c>
      <c r="N339" s="56">
        <v>1</v>
      </c>
      <c r="O339" s="11">
        <v>0</v>
      </c>
      <c r="P339" s="11">
        <v>100</v>
      </c>
      <c r="Q339" s="11">
        <v>100</v>
      </c>
      <c r="R339" s="11">
        <v>2</v>
      </c>
      <c r="S339" s="11">
        <v>1</v>
      </c>
      <c r="T339" s="11">
        <v>1</v>
      </c>
      <c r="U339" s="11">
        <v>1</v>
      </c>
      <c r="V339" s="11">
        <v>0</v>
      </c>
      <c r="W339" s="11">
        <v>0</v>
      </c>
      <c r="X339" s="11">
        <v>0</v>
      </c>
      <c r="Y339" s="11">
        <v>0</v>
      </c>
      <c r="Z339" s="16" t="s">
        <v>170</v>
      </c>
      <c r="AA339" s="16">
        <f t="shared" si="16"/>
        <v>15103</v>
      </c>
      <c r="AB339" s="16" t="s">
        <v>4</v>
      </c>
      <c r="AC339" s="16">
        <v>0</v>
      </c>
      <c r="AD339" s="11">
        <v>3</v>
      </c>
      <c r="AE339" s="11">
        <v>18</v>
      </c>
      <c r="AF339" s="56">
        <v>1</v>
      </c>
      <c r="AG339" s="11">
        <v>15</v>
      </c>
      <c r="AH339" s="11">
        <v>0</v>
      </c>
      <c r="AI339" s="25" t="s">
        <v>803</v>
      </c>
      <c r="AJ339" s="25" t="s">
        <v>803</v>
      </c>
      <c r="AK339" s="25" t="s">
        <v>326</v>
      </c>
      <c r="AL339" s="11" t="s">
        <v>15</v>
      </c>
      <c r="AM339" s="11">
        <v>10010</v>
      </c>
      <c r="AN339" s="25">
        <v>11011</v>
      </c>
      <c r="AO339" s="11">
        <v>1</v>
      </c>
      <c r="AP339" s="12" t="s">
        <v>185</v>
      </c>
    </row>
    <row r="340" spans="1:42" x14ac:dyDescent="0.15">
      <c r="A340" s="11">
        <v>15103</v>
      </c>
      <c r="B340" s="26" t="s">
        <v>4661</v>
      </c>
      <c r="C340" s="11">
        <v>15</v>
      </c>
      <c r="D340" s="11">
        <v>0</v>
      </c>
      <c r="E340" s="11">
        <v>15</v>
      </c>
      <c r="F340" s="11">
        <v>10000</v>
      </c>
      <c r="G340" s="11">
        <v>2</v>
      </c>
      <c r="H340" s="11">
        <v>97</v>
      </c>
      <c r="I340" s="11">
        <v>65535</v>
      </c>
      <c r="J340" s="11">
        <v>0</v>
      </c>
      <c r="K340" s="11">
        <v>0</v>
      </c>
      <c r="L340" s="11">
        <v>0</v>
      </c>
      <c r="M340" s="56">
        <v>0</v>
      </c>
      <c r="N340" s="56">
        <v>1</v>
      </c>
      <c r="O340" s="11">
        <v>0</v>
      </c>
      <c r="P340" s="11">
        <v>100</v>
      </c>
      <c r="Q340" s="11">
        <v>100</v>
      </c>
      <c r="R340" s="11">
        <v>2</v>
      </c>
      <c r="S340" s="11">
        <v>1</v>
      </c>
      <c r="T340" s="11">
        <v>1</v>
      </c>
      <c r="U340" s="11">
        <v>1</v>
      </c>
      <c r="V340" s="11">
        <v>0</v>
      </c>
      <c r="W340" s="11">
        <v>0</v>
      </c>
      <c r="X340" s="11">
        <v>0</v>
      </c>
      <c r="Y340" s="11">
        <v>0</v>
      </c>
      <c r="Z340" s="16" t="s">
        <v>170</v>
      </c>
      <c r="AA340" s="16">
        <f t="shared" si="16"/>
        <v>15104</v>
      </c>
      <c r="AB340" s="16" t="s">
        <v>4</v>
      </c>
      <c r="AC340" s="16">
        <v>0</v>
      </c>
      <c r="AD340" s="11">
        <v>3</v>
      </c>
      <c r="AE340" s="11">
        <v>23</v>
      </c>
      <c r="AF340" s="56">
        <v>1</v>
      </c>
      <c r="AG340" s="11">
        <v>17</v>
      </c>
      <c r="AH340" s="11">
        <v>0</v>
      </c>
      <c r="AI340" s="25" t="s">
        <v>803</v>
      </c>
      <c r="AJ340" s="25" t="s">
        <v>803</v>
      </c>
      <c r="AK340" s="25" t="s">
        <v>326</v>
      </c>
      <c r="AL340" s="11" t="s">
        <v>15</v>
      </c>
      <c r="AM340" s="11">
        <v>10010</v>
      </c>
      <c r="AN340" s="25">
        <v>11011</v>
      </c>
      <c r="AO340" s="11">
        <v>1</v>
      </c>
      <c r="AP340" s="12" t="s">
        <v>185</v>
      </c>
    </row>
    <row r="341" spans="1:42" x14ac:dyDescent="0.15">
      <c r="A341" s="11">
        <v>15104</v>
      </c>
      <c r="B341" s="26" t="s">
        <v>4662</v>
      </c>
      <c r="C341" s="11">
        <v>15</v>
      </c>
      <c r="D341" s="11">
        <v>0</v>
      </c>
      <c r="E341" s="11">
        <v>15</v>
      </c>
      <c r="F341" s="11">
        <v>10000</v>
      </c>
      <c r="G341" s="11">
        <v>2</v>
      </c>
      <c r="H341" s="11">
        <v>127</v>
      </c>
      <c r="I341" s="11">
        <v>65535</v>
      </c>
      <c r="J341" s="11">
        <v>0</v>
      </c>
      <c r="K341" s="11">
        <v>0</v>
      </c>
      <c r="L341" s="11">
        <v>0</v>
      </c>
      <c r="M341" s="56">
        <v>0</v>
      </c>
      <c r="N341" s="56">
        <v>1</v>
      </c>
      <c r="O341" s="11">
        <v>0</v>
      </c>
      <c r="P341" s="11">
        <v>100</v>
      </c>
      <c r="Q341" s="11">
        <v>100</v>
      </c>
      <c r="R341" s="11">
        <v>2</v>
      </c>
      <c r="S341" s="11">
        <v>1</v>
      </c>
      <c r="T341" s="11">
        <v>1</v>
      </c>
      <c r="U341" s="11">
        <v>1</v>
      </c>
      <c r="V341" s="11">
        <v>0</v>
      </c>
      <c r="W341" s="11">
        <v>0</v>
      </c>
      <c r="X341" s="11">
        <v>0</v>
      </c>
      <c r="Y341" s="11">
        <v>0</v>
      </c>
      <c r="Z341" s="16" t="s">
        <v>170</v>
      </c>
      <c r="AA341" s="16">
        <f t="shared" si="16"/>
        <v>15105</v>
      </c>
      <c r="AB341" s="16" t="s">
        <v>4</v>
      </c>
      <c r="AC341" s="16">
        <v>0</v>
      </c>
      <c r="AD341" s="11">
        <v>3</v>
      </c>
      <c r="AE341" s="11">
        <v>32</v>
      </c>
      <c r="AF341" s="56">
        <v>1</v>
      </c>
      <c r="AG341" s="11">
        <v>22</v>
      </c>
      <c r="AH341" s="11">
        <v>0</v>
      </c>
      <c r="AI341" s="25" t="s">
        <v>803</v>
      </c>
      <c r="AJ341" s="25" t="s">
        <v>803</v>
      </c>
      <c r="AK341" s="25" t="s">
        <v>326</v>
      </c>
      <c r="AL341" s="11" t="s">
        <v>15</v>
      </c>
      <c r="AM341" s="11">
        <v>10010</v>
      </c>
      <c r="AN341" s="25">
        <v>11011</v>
      </c>
      <c r="AO341" s="11">
        <v>1</v>
      </c>
      <c r="AP341" s="12" t="s">
        <v>185</v>
      </c>
    </row>
    <row r="342" spans="1:42" x14ac:dyDescent="0.15">
      <c r="A342" s="11">
        <v>15105</v>
      </c>
      <c r="B342" s="14" t="s">
        <v>4416</v>
      </c>
      <c r="C342" s="11">
        <v>15</v>
      </c>
      <c r="D342" s="11">
        <v>0</v>
      </c>
      <c r="E342" s="11">
        <v>15</v>
      </c>
      <c r="F342" s="11">
        <v>10000</v>
      </c>
      <c r="G342" s="11">
        <v>2</v>
      </c>
      <c r="H342" s="11">
        <v>57</v>
      </c>
      <c r="I342" s="11">
        <v>65535</v>
      </c>
      <c r="J342" s="11">
        <v>0</v>
      </c>
      <c r="K342" s="11">
        <v>0</v>
      </c>
      <c r="L342" s="11">
        <v>0</v>
      </c>
      <c r="M342" s="56">
        <v>0</v>
      </c>
      <c r="N342" s="56">
        <v>1</v>
      </c>
      <c r="O342" s="11">
        <v>0</v>
      </c>
      <c r="P342" s="11">
        <v>100</v>
      </c>
      <c r="Q342" s="11">
        <v>100</v>
      </c>
      <c r="R342" s="11">
        <v>2</v>
      </c>
      <c r="S342" s="11">
        <v>1</v>
      </c>
      <c r="T342" s="11">
        <v>1</v>
      </c>
      <c r="U342" s="11">
        <v>1</v>
      </c>
      <c r="V342" s="11">
        <v>0</v>
      </c>
      <c r="W342" s="11">
        <v>0</v>
      </c>
      <c r="X342" s="11">
        <v>0</v>
      </c>
      <c r="Y342" s="11">
        <v>0</v>
      </c>
      <c r="Z342" s="16" t="s">
        <v>170</v>
      </c>
      <c r="AA342" s="16">
        <v>15106</v>
      </c>
      <c r="AB342" s="16" t="s">
        <v>4</v>
      </c>
      <c r="AC342" s="16">
        <v>0</v>
      </c>
      <c r="AD342" s="11">
        <v>3</v>
      </c>
      <c r="AE342" s="11">
        <v>41</v>
      </c>
      <c r="AF342" s="56">
        <v>1</v>
      </c>
      <c r="AG342" s="11">
        <v>33</v>
      </c>
      <c r="AH342" s="11">
        <v>0</v>
      </c>
      <c r="AI342" s="25" t="s">
        <v>803</v>
      </c>
      <c r="AJ342" s="25" t="s">
        <v>803</v>
      </c>
      <c r="AK342" s="25" t="s">
        <v>326</v>
      </c>
      <c r="AL342" s="11" t="s">
        <v>15</v>
      </c>
      <c r="AM342" s="11">
        <v>10010</v>
      </c>
      <c r="AN342" s="25">
        <v>11011</v>
      </c>
      <c r="AO342" s="11">
        <v>1</v>
      </c>
      <c r="AP342" s="12" t="s">
        <v>185</v>
      </c>
    </row>
    <row r="343" spans="1:42" x14ac:dyDescent="0.15">
      <c r="A343" s="11">
        <v>15106</v>
      </c>
      <c r="B343" s="14" t="s">
        <v>4417</v>
      </c>
      <c r="C343" s="11">
        <v>15</v>
      </c>
      <c r="D343" s="11">
        <v>0</v>
      </c>
      <c r="E343" s="11">
        <v>15</v>
      </c>
      <c r="F343" s="11">
        <v>10000</v>
      </c>
      <c r="G343" s="11">
        <v>2</v>
      </c>
      <c r="H343" s="11">
        <v>67</v>
      </c>
      <c r="I343" s="11">
        <v>65535</v>
      </c>
      <c r="J343" s="11">
        <v>0</v>
      </c>
      <c r="K343" s="11">
        <v>0</v>
      </c>
      <c r="L343" s="11">
        <v>0</v>
      </c>
      <c r="M343" s="56">
        <v>0</v>
      </c>
      <c r="N343" s="56">
        <v>1</v>
      </c>
      <c r="O343" s="11">
        <v>0</v>
      </c>
      <c r="P343" s="11">
        <v>100</v>
      </c>
      <c r="Q343" s="11">
        <v>100</v>
      </c>
      <c r="R343" s="11">
        <v>2</v>
      </c>
      <c r="S343" s="11">
        <v>1</v>
      </c>
      <c r="T343" s="11">
        <v>1</v>
      </c>
      <c r="U343" s="11">
        <v>1</v>
      </c>
      <c r="V343" s="11">
        <v>0</v>
      </c>
      <c r="W343" s="11">
        <v>0</v>
      </c>
      <c r="X343" s="11">
        <v>0</v>
      </c>
      <c r="Y343" s="11">
        <v>0</v>
      </c>
      <c r="Z343" s="16" t="s">
        <v>170</v>
      </c>
      <c r="AA343" s="16">
        <f t="shared" ref="AA343:AA350" si="17">A343+1</f>
        <v>15107</v>
      </c>
      <c r="AB343" s="16" t="s">
        <v>4</v>
      </c>
      <c r="AC343" s="16">
        <v>0</v>
      </c>
      <c r="AD343" s="11">
        <v>3</v>
      </c>
      <c r="AE343" s="11">
        <v>54</v>
      </c>
      <c r="AF343" s="56">
        <v>1</v>
      </c>
      <c r="AG343" s="11">
        <v>45</v>
      </c>
      <c r="AH343" s="11">
        <v>0</v>
      </c>
      <c r="AI343" s="25" t="s">
        <v>803</v>
      </c>
      <c r="AJ343" s="25" t="s">
        <v>803</v>
      </c>
      <c r="AK343" s="25" t="s">
        <v>326</v>
      </c>
      <c r="AL343" s="11" t="s">
        <v>15</v>
      </c>
      <c r="AM343" s="11">
        <v>10010</v>
      </c>
      <c r="AN343" s="25">
        <v>11011</v>
      </c>
      <c r="AO343" s="11">
        <v>1</v>
      </c>
      <c r="AP343" s="12" t="s">
        <v>185</v>
      </c>
    </row>
    <row r="344" spans="1:42" x14ac:dyDescent="0.15">
      <c r="A344" s="11">
        <v>15107</v>
      </c>
      <c r="B344" s="14" t="s">
        <v>4418</v>
      </c>
      <c r="C344" s="11">
        <v>15</v>
      </c>
      <c r="D344" s="11">
        <v>0</v>
      </c>
      <c r="E344" s="11">
        <v>15</v>
      </c>
      <c r="F344" s="11">
        <v>10000</v>
      </c>
      <c r="G344" s="11">
        <v>2</v>
      </c>
      <c r="H344" s="11">
        <v>77</v>
      </c>
      <c r="I344" s="11">
        <v>65535</v>
      </c>
      <c r="J344" s="11">
        <v>0</v>
      </c>
      <c r="K344" s="11">
        <v>0</v>
      </c>
      <c r="L344" s="11">
        <v>0</v>
      </c>
      <c r="M344" s="56">
        <v>0</v>
      </c>
      <c r="N344" s="56">
        <v>1</v>
      </c>
      <c r="O344" s="11">
        <v>0</v>
      </c>
      <c r="P344" s="11">
        <v>100</v>
      </c>
      <c r="Q344" s="11">
        <v>100</v>
      </c>
      <c r="R344" s="11">
        <v>2</v>
      </c>
      <c r="S344" s="11">
        <v>1</v>
      </c>
      <c r="T344" s="11">
        <v>1</v>
      </c>
      <c r="U344" s="11">
        <v>1</v>
      </c>
      <c r="V344" s="11">
        <v>0</v>
      </c>
      <c r="W344" s="11">
        <v>0</v>
      </c>
      <c r="X344" s="11">
        <v>0</v>
      </c>
      <c r="Y344" s="11">
        <v>0</v>
      </c>
      <c r="Z344" s="16" t="s">
        <v>170</v>
      </c>
      <c r="AA344" s="16">
        <f t="shared" si="17"/>
        <v>15108</v>
      </c>
      <c r="AB344" s="16" t="s">
        <v>4</v>
      </c>
      <c r="AC344" s="16">
        <v>0</v>
      </c>
      <c r="AD344" s="11">
        <v>3</v>
      </c>
      <c r="AE344" s="11">
        <v>68</v>
      </c>
      <c r="AF344" s="56">
        <v>1</v>
      </c>
      <c r="AG344" s="11">
        <v>67</v>
      </c>
      <c r="AH344" s="11">
        <v>0</v>
      </c>
      <c r="AI344" s="25" t="s">
        <v>803</v>
      </c>
      <c r="AJ344" s="25" t="s">
        <v>803</v>
      </c>
      <c r="AK344" s="25" t="s">
        <v>326</v>
      </c>
      <c r="AL344" s="11" t="s">
        <v>15</v>
      </c>
      <c r="AM344" s="11">
        <v>10010</v>
      </c>
      <c r="AN344" s="25">
        <v>11011</v>
      </c>
      <c r="AO344" s="11">
        <v>1</v>
      </c>
      <c r="AP344" s="12" t="s">
        <v>185</v>
      </c>
    </row>
    <row r="345" spans="1:42" x14ac:dyDescent="0.15">
      <c r="A345" s="11">
        <v>15108</v>
      </c>
      <c r="B345" s="14" t="s">
        <v>4419</v>
      </c>
      <c r="C345" s="11">
        <v>15</v>
      </c>
      <c r="D345" s="11">
        <v>0</v>
      </c>
      <c r="E345" s="11">
        <v>15</v>
      </c>
      <c r="F345" s="11">
        <v>10000</v>
      </c>
      <c r="G345" s="11">
        <v>2</v>
      </c>
      <c r="H345" s="11">
        <v>87</v>
      </c>
      <c r="I345" s="11">
        <v>65535</v>
      </c>
      <c r="J345" s="11">
        <v>0</v>
      </c>
      <c r="K345" s="11">
        <v>0</v>
      </c>
      <c r="L345" s="11">
        <v>0</v>
      </c>
      <c r="M345" s="56">
        <v>0</v>
      </c>
      <c r="N345" s="56">
        <v>1</v>
      </c>
      <c r="O345" s="11">
        <v>0</v>
      </c>
      <c r="P345" s="11">
        <v>100</v>
      </c>
      <c r="Q345" s="11">
        <v>100</v>
      </c>
      <c r="R345" s="11">
        <v>2</v>
      </c>
      <c r="S345" s="11">
        <v>1</v>
      </c>
      <c r="T345" s="11">
        <v>1</v>
      </c>
      <c r="U345" s="11">
        <v>1</v>
      </c>
      <c r="V345" s="11">
        <v>0</v>
      </c>
      <c r="W345" s="11">
        <v>0</v>
      </c>
      <c r="X345" s="11">
        <v>0</v>
      </c>
      <c r="Y345" s="11">
        <v>0</v>
      </c>
      <c r="Z345" s="16" t="s">
        <v>170</v>
      </c>
      <c r="AA345" s="16">
        <f t="shared" si="17"/>
        <v>15109</v>
      </c>
      <c r="AB345" s="16" t="s">
        <v>4</v>
      </c>
      <c r="AC345" s="16">
        <v>0</v>
      </c>
      <c r="AD345" s="11">
        <v>3</v>
      </c>
      <c r="AE345" s="11">
        <v>81</v>
      </c>
      <c r="AF345" s="56">
        <v>1</v>
      </c>
      <c r="AG345" s="11">
        <v>90</v>
      </c>
      <c r="AH345" s="11">
        <v>0</v>
      </c>
      <c r="AI345" s="25" t="s">
        <v>803</v>
      </c>
      <c r="AJ345" s="25" t="s">
        <v>803</v>
      </c>
      <c r="AK345" s="25" t="s">
        <v>326</v>
      </c>
      <c r="AL345" s="11" t="s">
        <v>15</v>
      </c>
      <c r="AM345" s="11">
        <v>10010</v>
      </c>
      <c r="AN345" s="25">
        <v>11011</v>
      </c>
      <c r="AO345" s="11">
        <v>1</v>
      </c>
      <c r="AP345" s="12" t="s">
        <v>185</v>
      </c>
    </row>
    <row r="346" spans="1:42" x14ac:dyDescent="0.15">
      <c r="A346" s="11">
        <v>15109</v>
      </c>
      <c r="B346" s="14" t="s">
        <v>4420</v>
      </c>
      <c r="C346" s="11">
        <v>15</v>
      </c>
      <c r="D346" s="11">
        <v>0</v>
      </c>
      <c r="E346" s="11">
        <v>15</v>
      </c>
      <c r="F346" s="11">
        <v>10000</v>
      </c>
      <c r="G346" s="11">
        <v>2</v>
      </c>
      <c r="H346" s="11">
        <v>97</v>
      </c>
      <c r="I346" s="11">
        <v>65535</v>
      </c>
      <c r="J346" s="11">
        <v>0</v>
      </c>
      <c r="K346" s="11">
        <v>0</v>
      </c>
      <c r="L346" s="11">
        <v>0</v>
      </c>
      <c r="M346" s="56">
        <v>0</v>
      </c>
      <c r="N346" s="56">
        <v>1</v>
      </c>
      <c r="O346" s="11">
        <v>0</v>
      </c>
      <c r="P346" s="11">
        <v>100</v>
      </c>
      <c r="Q346" s="11">
        <v>100</v>
      </c>
      <c r="R346" s="11">
        <v>2</v>
      </c>
      <c r="S346" s="11">
        <v>1</v>
      </c>
      <c r="T346" s="11">
        <v>1</v>
      </c>
      <c r="U346" s="11">
        <v>1</v>
      </c>
      <c r="V346" s="11">
        <v>0</v>
      </c>
      <c r="W346" s="11">
        <v>0</v>
      </c>
      <c r="X346" s="11">
        <v>0</v>
      </c>
      <c r="Y346" s="11">
        <v>0</v>
      </c>
      <c r="Z346" s="16" t="s">
        <v>170</v>
      </c>
      <c r="AA346" s="16">
        <f t="shared" si="17"/>
        <v>15110</v>
      </c>
      <c r="AB346" s="16" t="s">
        <v>4</v>
      </c>
      <c r="AC346" s="16">
        <v>0</v>
      </c>
      <c r="AD346" s="11">
        <v>3</v>
      </c>
      <c r="AE346" s="11">
        <v>95</v>
      </c>
      <c r="AF346" s="56">
        <v>1</v>
      </c>
      <c r="AG346" s="11">
        <v>112</v>
      </c>
      <c r="AH346" s="11">
        <v>0</v>
      </c>
      <c r="AI346" s="25" t="s">
        <v>803</v>
      </c>
      <c r="AJ346" s="25" t="s">
        <v>803</v>
      </c>
      <c r="AK346" s="25" t="s">
        <v>326</v>
      </c>
      <c r="AL346" s="11" t="s">
        <v>15</v>
      </c>
      <c r="AM346" s="11">
        <v>10010</v>
      </c>
      <c r="AN346" s="25">
        <v>11011</v>
      </c>
      <c r="AO346" s="11">
        <v>1</v>
      </c>
      <c r="AP346" s="12" t="s">
        <v>185</v>
      </c>
    </row>
    <row r="347" spans="1:42" x14ac:dyDescent="0.15">
      <c r="A347" s="11">
        <v>15110</v>
      </c>
      <c r="B347" s="14" t="s">
        <v>4421</v>
      </c>
      <c r="C347" s="11">
        <v>15</v>
      </c>
      <c r="D347" s="11">
        <v>0</v>
      </c>
      <c r="E347" s="11">
        <v>15</v>
      </c>
      <c r="F347" s="11">
        <v>10000</v>
      </c>
      <c r="G347" s="11">
        <v>2</v>
      </c>
      <c r="H347" s="11">
        <v>107</v>
      </c>
      <c r="I347" s="11">
        <v>65535</v>
      </c>
      <c r="J347" s="11">
        <v>0</v>
      </c>
      <c r="K347" s="11">
        <v>0</v>
      </c>
      <c r="L347" s="11">
        <v>0</v>
      </c>
      <c r="M347" s="56">
        <v>0</v>
      </c>
      <c r="N347" s="56">
        <v>1</v>
      </c>
      <c r="O347" s="11">
        <v>0</v>
      </c>
      <c r="P347" s="11">
        <v>100</v>
      </c>
      <c r="Q347" s="11">
        <v>100</v>
      </c>
      <c r="R347" s="11">
        <v>2</v>
      </c>
      <c r="S347" s="11">
        <v>1</v>
      </c>
      <c r="T347" s="11">
        <v>1</v>
      </c>
      <c r="U347" s="11">
        <v>1</v>
      </c>
      <c r="V347" s="11">
        <v>0</v>
      </c>
      <c r="W347" s="11">
        <v>0</v>
      </c>
      <c r="X347" s="11">
        <v>0</v>
      </c>
      <c r="Y347" s="11">
        <v>0</v>
      </c>
      <c r="Z347" s="16" t="s">
        <v>170</v>
      </c>
      <c r="AA347" s="16">
        <f t="shared" si="17"/>
        <v>15111</v>
      </c>
      <c r="AB347" s="16" t="s">
        <v>4</v>
      </c>
      <c r="AC347" s="16">
        <v>0</v>
      </c>
      <c r="AD347" s="11">
        <v>3</v>
      </c>
      <c r="AE347" s="11">
        <v>108</v>
      </c>
      <c r="AF347" s="56">
        <v>1</v>
      </c>
      <c r="AG347" s="11">
        <v>134</v>
      </c>
      <c r="AH347" s="11">
        <v>0</v>
      </c>
      <c r="AI347" s="25" t="s">
        <v>803</v>
      </c>
      <c r="AJ347" s="25" t="s">
        <v>803</v>
      </c>
      <c r="AK347" s="25" t="s">
        <v>326</v>
      </c>
      <c r="AL347" s="11" t="s">
        <v>15</v>
      </c>
      <c r="AM347" s="11">
        <v>10010</v>
      </c>
      <c r="AN347" s="25">
        <v>11011</v>
      </c>
      <c r="AO347" s="11">
        <v>1</v>
      </c>
      <c r="AP347" s="12" t="s">
        <v>185</v>
      </c>
    </row>
    <row r="348" spans="1:42" x14ac:dyDescent="0.15">
      <c r="A348" s="11">
        <v>15111</v>
      </c>
      <c r="B348" s="14" t="s">
        <v>4422</v>
      </c>
      <c r="C348" s="11">
        <v>15</v>
      </c>
      <c r="D348" s="11">
        <v>0</v>
      </c>
      <c r="E348" s="11">
        <v>15</v>
      </c>
      <c r="F348" s="11">
        <v>10000</v>
      </c>
      <c r="G348" s="11">
        <v>2</v>
      </c>
      <c r="H348" s="11">
        <v>117</v>
      </c>
      <c r="I348" s="11">
        <v>65535</v>
      </c>
      <c r="J348" s="11">
        <v>0</v>
      </c>
      <c r="K348" s="11">
        <v>0</v>
      </c>
      <c r="L348" s="11">
        <v>0</v>
      </c>
      <c r="M348" s="56">
        <v>0</v>
      </c>
      <c r="N348" s="56">
        <v>1</v>
      </c>
      <c r="O348" s="11">
        <v>0</v>
      </c>
      <c r="P348" s="11">
        <v>100</v>
      </c>
      <c r="Q348" s="11">
        <v>100</v>
      </c>
      <c r="R348" s="11">
        <v>2</v>
      </c>
      <c r="S348" s="11">
        <v>1</v>
      </c>
      <c r="T348" s="11">
        <v>1</v>
      </c>
      <c r="U348" s="11">
        <v>1</v>
      </c>
      <c r="V348" s="11">
        <v>0</v>
      </c>
      <c r="W348" s="11">
        <v>0</v>
      </c>
      <c r="X348" s="11">
        <v>0</v>
      </c>
      <c r="Y348" s="11">
        <v>0</v>
      </c>
      <c r="Z348" s="16" t="s">
        <v>170</v>
      </c>
      <c r="AA348" s="16">
        <f t="shared" si="17"/>
        <v>15112</v>
      </c>
      <c r="AB348" s="16" t="s">
        <v>4</v>
      </c>
      <c r="AC348" s="16">
        <v>0</v>
      </c>
      <c r="AD348" s="11">
        <v>3</v>
      </c>
      <c r="AE348" s="11">
        <v>126</v>
      </c>
      <c r="AF348" s="56">
        <v>1</v>
      </c>
      <c r="AG348" s="11">
        <v>156</v>
      </c>
      <c r="AH348" s="11">
        <v>0</v>
      </c>
      <c r="AI348" s="25" t="s">
        <v>8</v>
      </c>
      <c r="AJ348" s="25" t="s">
        <v>8</v>
      </c>
      <c r="AK348" s="25" t="s">
        <v>8</v>
      </c>
      <c r="AL348" s="11" t="s">
        <v>15</v>
      </c>
      <c r="AM348" s="11">
        <v>10010</v>
      </c>
      <c r="AN348" s="25">
        <v>11011</v>
      </c>
      <c r="AO348" s="11">
        <v>1</v>
      </c>
      <c r="AP348" s="12" t="s">
        <v>185</v>
      </c>
    </row>
    <row r="349" spans="1:42" x14ac:dyDescent="0.15">
      <c r="A349" s="11">
        <v>15112</v>
      </c>
      <c r="B349" s="14" t="s">
        <v>4423</v>
      </c>
      <c r="C349" s="11">
        <v>15</v>
      </c>
      <c r="D349" s="11">
        <v>0</v>
      </c>
      <c r="E349" s="11">
        <v>15</v>
      </c>
      <c r="F349" s="11">
        <v>10000</v>
      </c>
      <c r="G349" s="11">
        <v>2</v>
      </c>
      <c r="H349" s="11">
        <v>127</v>
      </c>
      <c r="I349" s="11">
        <v>65535</v>
      </c>
      <c r="J349" s="11">
        <v>0</v>
      </c>
      <c r="K349" s="11">
        <v>0</v>
      </c>
      <c r="L349" s="11">
        <v>0</v>
      </c>
      <c r="M349" s="56">
        <v>0</v>
      </c>
      <c r="N349" s="56">
        <v>1</v>
      </c>
      <c r="O349" s="11">
        <v>0</v>
      </c>
      <c r="P349" s="11">
        <v>100</v>
      </c>
      <c r="Q349" s="11">
        <v>100</v>
      </c>
      <c r="R349" s="11">
        <v>2</v>
      </c>
      <c r="S349" s="11">
        <v>1</v>
      </c>
      <c r="T349" s="11">
        <v>1</v>
      </c>
      <c r="U349" s="11">
        <v>1</v>
      </c>
      <c r="V349" s="11">
        <v>0</v>
      </c>
      <c r="W349" s="11">
        <v>0</v>
      </c>
      <c r="X349" s="11">
        <v>0</v>
      </c>
      <c r="Y349" s="11">
        <v>0</v>
      </c>
      <c r="Z349" s="16" t="s">
        <v>170</v>
      </c>
      <c r="AA349" s="16">
        <f t="shared" si="17"/>
        <v>15113</v>
      </c>
      <c r="AB349" s="16" t="s">
        <v>4</v>
      </c>
      <c r="AC349" s="16">
        <v>0</v>
      </c>
      <c r="AD349" s="11">
        <v>3</v>
      </c>
      <c r="AE349" s="11">
        <v>144</v>
      </c>
      <c r="AF349" s="56">
        <v>1</v>
      </c>
      <c r="AG349" s="11">
        <v>178</v>
      </c>
      <c r="AH349" s="11">
        <v>0</v>
      </c>
      <c r="AI349" s="25" t="s">
        <v>8</v>
      </c>
      <c r="AJ349" s="25" t="s">
        <v>8</v>
      </c>
      <c r="AK349" s="25" t="s">
        <v>8</v>
      </c>
      <c r="AL349" s="11" t="s">
        <v>15</v>
      </c>
      <c r="AM349" s="11">
        <v>10010</v>
      </c>
      <c r="AN349" s="25">
        <v>11011</v>
      </c>
      <c r="AO349" s="11">
        <v>1</v>
      </c>
      <c r="AP349" s="12" t="s">
        <v>185</v>
      </c>
    </row>
    <row r="350" spans="1:42" x14ac:dyDescent="0.15">
      <c r="A350" s="11">
        <v>15113</v>
      </c>
      <c r="B350" s="14" t="s">
        <v>4424</v>
      </c>
      <c r="C350" s="11">
        <v>15</v>
      </c>
      <c r="D350" s="11">
        <v>0</v>
      </c>
      <c r="E350" s="11">
        <v>15</v>
      </c>
      <c r="F350" s="11">
        <v>10000</v>
      </c>
      <c r="G350" s="11">
        <v>2</v>
      </c>
      <c r="H350" s="11">
        <v>137</v>
      </c>
      <c r="I350" s="11">
        <v>65535</v>
      </c>
      <c r="J350" s="11">
        <v>0</v>
      </c>
      <c r="K350" s="11">
        <v>0</v>
      </c>
      <c r="L350" s="11">
        <v>0</v>
      </c>
      <c r="M350" s="56">
        <v>0</v>
      </c>
      <c r="N350" s="56">
        <v>1</v>
      </c>
      <c r="O350" s="11">
        <v>0</v>
      </c>
      <c r="P350" s="11">
        <v>100</v>
      </c>
      <c r="Q350" s="11">
        <v>100</v>
      </c>
      <c r="R350" s="11">
        <v>2</v>
      </c>
      <c r="S350" s="11">
        <v>1</v>
      </c>
      <c r="T350" s="11">
        <v>1</v>
      </c>
      <c r="U350" s="11">
        <v>1</v>
      </c>
      <c r="V350" s="11">
        <v>0</v>
      </c>
      <c r="W350" s="11">
        <v>0</v>
      </c>
      <c r="X350" s="11">
        <v>0</v>
      </c>
      <c r="Y350" s="11">
        <v>0</v>
      </c>
      <c r="Z350" s="16" t="s">
        <v>170</v>
      </c>
      <c r="AA350" s="16">
        <f t="shared" si="17"/>
        <v>15114</v>
      </c>
      <c r="AB350" s="16" t="s">
        <v>4</v>
      </c>
      <c r="AC350" s="16">
        <v>0</v>
      </c>
      <c r="AD350" s="11">
        <v>3</v>
      </c>
      <c r="AE350" s="11">
        <v>162</v>
      </c>
      <c r="AF350" s="56">
        <v>1</v>
      </c>
      <c r="AG350" s="11">
        <v>200</v>
      </c>
      <c r="AH350" s="11">
        <v>0</v>
      </c>
      <c r="AI350" s="25" t="s">
        <v>8</v>
      </c>
      <c r="AJ350" s="25" t="s">
        <v>8</v>
      </c>
      <c r="AK350" s="25" t="s">
        <v>8</v>
      </c>
      <c r="AL350" s="11" t="s">
        <v>15</v>
      </c>
      <c r="AM350" s="11">
        <v>10010</v>
      </c>
      <c r="AN350" s="25">
        <v>11011</v>
      </c>
      <c r="AO350" s="11">
        <v>1</v>
      </c>
      <c r="AP350" s="12" t="s">
        <v>185</v>
      </c>
    </row>
    <row r="351" spans="1:42" x14ac:dyDescent="0.15">
      <c r="A351" s="11">
        <v>15114</v>
      </c>
      <c r="B351" s="14" t="s">
        <v>4425</v>
      </c>
      <c r="C351" s="11">
        <v>15</v>
      </c>
      <c r="D351" s="11">
        <v>0</v>
      </c>
      <c r="E351" s="11">
        <v>15</v>
      </c>
      <c r="F351" s="11">
        <v>10000</v>
      </c>
      <c r="G351" s="11">
        <v>2</v>
      </c>
      <c r="H351" s="11">
        <v>147</v>
      </c>
      <c r="I351" s="11">
        <v>65535</v>
      </c>
      <c r="J351" s="11">
        <v>0</v>
      </c>
      <c r="K351" s="11">
        <v>0</v>
      </c>
      <c r="L351" s="11">
        <v>0</v>
      </c>
      <c r="M351" s="56">
        <v>0</v>
      </c>
      <c r="N351" s="56">
        <v>1</v>
      </c>
      <c r="O351" s="11">
        <v>0</v>
      </c>
      <c r="P351" s="11">
        <v>100</v>
      </c>
      <c r="Q351" s="11">
        <v>100</v>
      </c>
      <c r="R351" s="11">
        <v>2</v>
      </c>
      <c r="S351" s="11">
        <v>1</v>
      </c>
      <c r="T351" s="11">
        <v>1</v>
      </c>
      <c r="U351" s="11">
        <v>1</v>
      </c>
      <c r="V351" s="11">
        <v>0</v>
      </c>
      <c r="W351" s="11">
        <v>0</v>
      </c>
      <c r="X351" s="11">
        <v>0</v>
      </c>
      <c r="Y351" s="11">
        <v>0</v>
      </c>
      <c r="Z351" s="16" t="s">
        <v>170</v>
      </c>
      <c r="AA351" s="16">
        <v>0</v>
      </c>
      <c r="AB351" s="16" t="s">
        <v>4</v>
      </c>
      <c r="AC351" s="16">
        <v>0</v>
      </c>
      <c r="AD351" s="11">
        <v>3</v>
      </c>
      <c r="AE351" s="11">
        <v>180</v>
      </c>
      <c r="AF351" s="56">
        <v>1</v>
      </c>
      <c r="AG351" s="11">
        <v>222</v>
      </c>
      <c r="AH351" s="11">
        <v>0</v>
      </c>
      <c r="AI351" s="25" t="s">
        <v>8</v>
      </c>
      <c r="AJ351" s="25" t="s">
        <v>8</v>
      </c>
      <c r="AK351" s="25" t="s">
        <v>8</v>
      </c>
      <c r="AL351" s="11" t="s">
        <v>15</v>
      </c>
      <c r="AM351" s="11">
        <v>10010</v>
      </c>
      <c r="AN351" s="25">
        <v>11011</v>
      </c>
      <c r="AO351" s="11">
        <v>1</v>
      </c>
      <c r="AP351" s="12" t="s">
        <v>185</v>
      </c>
    </row>
    <row r="352" spans="1:42" x14ac:dyDescent="0.15">
      <c r="A352" s="11">
        <v>15200</v>
      </c>
      <c r="B352" s="26" t="s">
        <v>4658</v>
      </c>
      <c r="C352" s="11">
        <v>15</v>
      </c>
      <c r="D352" s="11">
        <v>0</v>
      </c>
      <c r="E352" s="11">
        <v>15</v>
      </c>
      <c r="F352" s="11">
        <v>10000</v>
      </c>
      <c r="G352" s="11">
        <v>2</v>
      </c>
      <c r="H352" s="11">
        <v>7</v>
      </c>
      <c r="I352" s="11">
        <v>65535</v>
      </c>
      <c r="J352" s="11">
        <v>0</v>
      </c>
      <c r="K352" s="11">
        <v>0</v>
      </c>
      <c r="L352" s="11">
        <v>0</v>
      </c>
      <c r="M352" s="56">
        <v>0</v>
      </c>
      <c r="N352" s="56">
        <v>1</v>
      </c>
      <c r="O352" s="11">
        <v>0</v>
      </c>
      <c r="P352" s="11">
        <v>100</v>
      </c>
      <c r="Q352" s="11">
        <v>100</v>
      </c>
      <c r="R352" s="11">
        <v>2</v>
      </c>
      <c r="S352" s="11">
        <v>1</v>
      </c>
      <c r="T352" s="11">
        <v>1</v>
      </c>
      <c r="U352" s="11">
        <v>1</v>
      </c>
      <c r="V352" s="11">
        <v>0</v>
      </c>
      <c r="W352" s="11">
        <v>0</v>
      </c>
      <c r="X352" s="11">
        <v>0</v>
      </c>
      <c r="Y352" s="11">
        <v>0</v>
      </c>
      <c r="Z352" s="16" t="s">
        <v>170</v>
      </c>
      <c r="AA352" s="16">
        <f t="shared" ref="AA352:AA356" si="18">A352+1</f>
        <v>15201</v>
      </c>
      <c r="AB352" s="16" t="s">
        <v>4</v>
      </c>
      <c r="AC352" s="16">
        <v>0</v>
      </c>
      <c r="AD352" s="11">
        <v>3</v>
      </c>
      <c r="AE352" s="11">
        <v>9</v>
      </c>
      <c r="AF352" s="56">
        <v>1</v>
      </c>
      <c r="AG352" s="11">
        <v>10</v>
      </c>
      <c r="AH352" s="11">
        <v>0</v>
      </c>
      <c r="AI352" s="25" t="s">
        <v>803</v>
      </c>
      <c r="AJ352" s="25" t="s">
        <v>803</v>
      </c>
      <c r="AK352" s="25" t="s">
        <v>326</v>
      </c>
      <c r="AL352" s="11" t="s">
        <v>15</v>
      </c>
      <c r="AM352" s="11">
        <v>10010</v>
      </c>
      <c r="AN352" s="25">
        <v>11011</v>
      </c>
      <c r="AO352" s="11">
        <v>1</v>
      </c>
      <c r="AP352" s="12" t="s">
        <v>185</v>
      </c>
    </row>
    <row r="353" spans="1:42" x14ac:dyDescent="0.15">
      <c r="A353" s="11">
        <v>15201</v>
      </c>
      <c r="B353" s="26" t="s">
        <v>4659</v>
      </c>
      <c r="C353" s="11">
        <v>15</v>
      </c>
      <c r="D353" s="11">
        <v>0</v>
      </c>
      <c r="E353" s="11">
        <v>15</v>
      </c>
      <c r="F353" s="11">
        <v>10000</v>
      </c>
      <c r="G353" s="11">
        <v>2</v>
      </c>
      <c r="H353" s="11">
        <v>37</v>
      </c>
      <c r="I353" s="11">
        <v>65535</v>
      </c>
      <c r="J353" s="11">
        <v>0</v>
      </c>
      <c r="K353" s="11">
        <v>0</v>
      </c>
      <c r="L353" s="11">
        <v>0</v>
      </c>
      <c r="M353" s="56">
        <v>0</v>
      </c>
      <c r="N353" s="56">
        <v>1</v>
      </c>
      <c r="O353" s="11">
        <v>0</v>
      </c>
      <c r="P353" s="11">
        <v>100</v>
      </c>
      <c r="Q353" s="11">
        <v>100</v>
      </c>
      <c r="R353" s="11">
        <v>2</v>
      </c>
      <c r="S353" s="11">
        <v>1</v>
      </c>
      <c r="T353" s="11">
        <v>1</v>
      </c>
      <c r="U353" s="11">
        <v>1</v>
      </c>
      <c r="V353" s="11">
        <v>0</v>
      </c>
      <c r="W353" s="11">
        <v>0</v>
      </c>
      <c r="X353" s="11">
        <v>0</v>
      </c>
      <c r="Y353" s="11">
        <v>0</v>
      </c>
      <c r="Z353" s="16" t="s">
        <v>170</v>
      </c>
      <c r="AA353" s="16">
        <f t="shared" si="18"/>
        <v>15202</v>
      </c>
      <c r="AB353" s="16" t="s">
        <v>4</v>
      </c>
      <c r="AC353" s="16">
        <v>0</v>
      </c>
      <c r="AD353" s="11">
        <v>3</v>
      </c>
      <c r="AE353" s="11">
        <v>14</v>
      </c>
      <c r="AF353" s="56">
        <v>1</v>
      </c>
      <c r="AG353" s="11">
        <v>13</v>
      </c>
      <c r="AH353" s="11">
        <v>0</v>
      </c>
      <c r="AI353" s="25" t="s">
        <v>803</v>
      </c>
      <c r="AJ353" s="25" t="s">
        <v>803</v>
      </c>
      <c r="AK353" s="25" t="s">
        <v>326</v>
      </c>
      <c r="AL353" s="11" t="s">
        <v>15</v>
      </c>
      <c r="AM353" s="11">
        <v>10010</v>
      </c>
      <c r="AN353" s="25">
        <v>11011</v>
      </c>
      <c r="AO353" s="11">
        <v>1</v>
      </c>
      <c r="AP353" s="12" t="s">
        <v>185</v>
      </c>
    </row>
    <row r="354" spans="1:42" x14ac:dyDescent="0.15">
      <c r="A354" s="11">
        <v>15202</v>
      </c>
      <c r="B354" s="26" t="s">
        <v>4660</v>
      </c>
      <c r="C354" s="11">
        <v>15</v>
      </c>
      <c r="D354" s="11">
        <v>0</v>
      </c>
      <c r="E354" s="11">
        <v>15</v>
      </c>
      <c r="F354" s="11">
        <v>10000</v>
      </c>
      <c r="G354" s="11">
        <v>2</v>
      </c>
      <c r="H354" s="11">
        <v>67</v>
      </c>
      <c r="I354" s="11">
        <v>65535</v>
      </c>
      <c r="J354" s="11">
        <v>0</v>
      </c>
      <c r="K354" s="11">
        <v>0</v>
      </c>
      <c r="L354" s="11">
        <v>0</v>
      </c>
      <c r="M354" s="56">
        <v>0</v>
      </c>
      <c r="N354" s="56">
        <v>1</v>
      </c>
      <c r="O354" s="11">
        <v>0</v>
      </c>
      <c r="P354" s="11">
        <v>100</v>
      </c>
      <c r="Q354" s="11">
        <v>100</v>
      </c>
      <c r="R354" s="11">
        <v>2</v>
      </c>
      <c r="S354" s="11">
        <v>1</v>
      </c>
      <c r="T354" s="11">
        <v>1</v>
      </c>
      <c r="U354" s="11">
        <v>1</v>
      </c>
      <c r="V354" s="11">
        <v>0</v>
      </c>
      <c r="W354" s="11">
        <v>0</v>
      </c>
      <c r="X354" s="11">
        <v>0</v>
      </c>
      <c r="Y354" s="11">
        <v>0</v>
      </c>
      <c r="Z354" s="16" t="s">
        <v>170</v>
      </c>
      <c r="AA354" s="16">
        <f t="shared" si="18"/>
        <v>15203</v>
      </c>
      <c r="AB354" s="16" t="s">
        <v>4</v>
      </c>
      <c r="AC354" s="16">
        <v>0</v>
      </c>
      <c r="AD354" s="11">
        <v>3</v>
      </c>
      <c r="AE354" s="11">
        <v>18</v>
      </c>
      <c r="AF354" s="56">
        <v>1</v>
      </c>
      <c r="AG354" s="11">
        <v>15</v>
      </c>
      <c r="AH354" s="11">
        <v>0</v>
      </c>
      <c r="AI354" s="25" t="s">
        <v>803</v>
      </c>
      <c r="AJ354" s="25" t="s">
        <v>803</v>
      </c>
      <c r="AK354" s="25" t="s">
        <v>326</v>
      </c>
      <c r="AL354" s="11" t="s">
        <v>15</v>
      </c>
      <c r="AM354" s="11">
        <v>10010</v>
      </c>
      <c r="AN354" s="25">
        <v>11011</v>
      </c>
      <c r="AO354" s="11">
        <v>1</v>
      </c>
      <c r="AP354" s="12" t="s">
        <v>185</v>
      </c>
    </row>
    <row r="355" spans="1:42" x14ac:dyDescent="0.15">
      <c r="A355" s="11">
        <v>15203</v>
      </c>
      <c r="B355" s="26" t="s">
        <v>4661</v>
      </c>
      <c r="C355" s="11">
        <v>15</v>
      </c>
      <c r="D355" s="11">
        <v>0</v>
      </c>
      <c r="E355" s="11">
        <v>15</v>
      </c>
      <c r="F355" s="11">
        <v>10000</v>
      </c>
      <c r="G355" s="11">
        <v>2</v>
      </c>
      <c r="H355" s="11">
        <v>97</v>
      </c>
      <c r="I355" s="11">
        <v>65535</v>
      </c>
      <c r="J355" s="11">
        <v>0</v>
      </c>
      <c r="K355" s="11">
        <v>0</v>
      </c>
      <c r="L355" s="11">
        <v>0</v>
      </c>
      <c r="M355" s="56">
        <v>0</v>
      </c>
      <c r="N355" s="56">
        <v>1</v>
      </c>
      <c r="O355" s="11">
        <v>0</v>
      </c>
      <c r="P355" s="11">
        <v>100</v>
      </c>
      <c r="Q355" s="11">
        <v>100</v>
      </c>
      <c r="R355" s="11">
        <v>2</v>
      </c>
      <c r="S355" s="11">
        <v>1</v>
      </c>
      <c r="T355" s="11">
        <v>1</v>
      </c>
      <c r="U355" s="11">
        <v>1</v>
      </c>
      <c r="V355" s="11">
        <v>0</v>
      </c>
      <c r="W355" s="11">
        <v>0</v>
      </c>
      <c r="X355" s="11">
        <v>0</v>
      </c>
      <c r="Y355" s="11">
        <v>0</v>
      </c>
      <c r="Z355" s="16" t="s">
        <v>170</v>
      </c>
      <c r="AA355" s="16">
        <f t="shared" si="18"/>
        <v>15204</v>
      </c>
      <c r="AB355" s="16" t="s">
        <v>4</v>
      </c>
      <c r="AC355" s="16">
        <v>0</v>
      </c>
      <c r="AD355" s="11">
        <v>3</v>
      </c>
      <c r="AE355" s="11">
        <v>23</v>
      </c>
      <c r="AF355" s="56">
        <v>1</v>
      </c>
      <c r="AG355" s="11">
        <v>17</v>
      </c>
      <c r="AH355" s="11">
        <v>0</v>
      </c>
      <c r="AI355" s="25" t="s">
        <v>803</v>
      </c>
      <c r="AJ355" s="25" t="s">
        <v>803</v>
      </c>
      <c r="AK355" s="25" t="s">
        <v>326</v>
      </c>
      <c r="AL355" s="11" t="s">
        <v>15</v>
      </c>
      <c r="AM355" s="11">
        <v>10010</v>
      </c>
      <c r="AN355" s="25">
        <v>11011</v>
      </c>
      <c r="AO355" s="11">
        <v>1</v>
      </c>
      <c r="AP355" s="12" t="s">
        <v>185</v>
      </c>
    </row>
    <row r="356" spans="1:42" x14ac:dyDescent="0.15">
      <c r="A356" s="11">
        <v>15204</v>
      </c>
      <c r="B356" s="26" t="s">
        <v>4662</v>
      </c>
      <c r="C356" s="11">
        <v>15</v>
      </c>
      <c r="D356" s="11">
        <v>0</v>
      </c>
      <c r="E356" s="11">
        <v>15</v>
      </c>
      <c r="F356" s="11">
        <v>10000</v>
      </c>
      <c r="G356" s="11">
        <v>2</v>
      </c>
      <c r="H356" s="11">
        <v>127</v>
      </c>
      <c r="I356" s="11">
        <v>65535</v>
      </c>
      <c r="J356" s="11">
        <v>0</v>
      </c>
      <c r="K356" s="11">
        <v>0</v>
      </c>
      <c r="L356" s="11">
        <v>0</v>
      </c>
      <c r="M356" s="56">
        <v>0</v>
      </c>
      <c r="N356" s="56">
        <v>1</v>
      </c>
      <c r="O356" s="11">
        <v>0</v>
      </c>
      <c r="P356" s="11">
        <v>100</v>
      </c>
      <c r="Q356" s="11">
        <v>100</v>
      </c>
      <c r="R356" s="11">
        <v>2</v>
      </c>
      <c r="S356" s="11">
        <v>1</v>
      </c>
      <c r="T356" s="11">
        <v>1</v>
      </c>
      <c r="U356" s="11">
        <v>1</v>
      </c>
      <c r="V356" s="11">
        <v>0</v>
      </c>
      <c r="W356" s="11">
        <v>0</v>
      </c>
      <c r="X356" s="11">
        <v>0</v>
      </c>
      <c r="Y356" s="11">
        <v>0</v>
      </c>
      <c r="Z356" s="16" t="s">
        <v>170</v>
      </c>
      <c r="AA356" s="16">
        <f t="shared" si="18"/>
        <v>15205</v>
      </c>
      <c r="AB356" s="16" t="s">
        <v>4</v>
      </c>
      <c r="AC356" s="16">
        <v>0</v>
      </c>
      <c r="AD356" s="11">
        <v>3</v>
      </c>
      <c r="AE356" s="11">
        <v>32</v>
      </c>
      <c r="AF356" s="56">
        <v>1</v>
      </c>
      <c r="AG356" s="11">
        <v>22</v>
      </c>
      <c r="AH356" s="11">
        <v>0</v>
      </c>
      <c r="AI356" s="25" t="s">
        <v>803</v>
      </c>
      <c r="AJ356" s="25" t="s">
        <v>803</v>
      </c>
      <c r="AK356" s="25" t="s">
        <v>326</v>
      </c>
      <c r="AL356" s="11" t="s">
        <v>15</v>
      </c>
      <c r="AM356" s="11">
        <v>10010</v>
      </c>
      <c r="AN356" s="25">
        <v>11011</v>
      </c>
      <c r="AO356" s="11">
        <v>1</v>
      </c>
      <c r="AP356" s="12" t="s">
        <v>185</v>
      </c>
    </row>
    <row r="357" spans="1:42" x14ac:dyDescent="0.15">
      <c r="A357" s="11">
        <v>15205</v>
      </c>
      <c r="B357" s="14" t="s">
        <v>4416</v>
      </c>
      <c r="C357" s="11">
        <v>15</v>
      </c>
      <c r="D357" s="11">
        <v>0</v>
      </c>
      <c r="E357" s="11">
        <v>15</v>
      </c>
      <c r="F357" s="11">
        <v>10000</v>
      </c>
      <c r="G357" s="11">
        <v>2</v>
      </c>
      <c r="H357" s="11">
        <v>57</v>
      </c>
      <c r="I357" s="11">
        <v>65535</v>
      </c>
      <c r="J357" s="11">
        <v>0</v>
      </c>
      <c r="K357" s="11">
        <v>0</v>
      </c>
      <c r="L357" s="11">
        <v>0</v>
      </c>
      <c r="M357" s="56">
        <v>0</v>
      </c>
      <c r="N357" s="56">
        <v>1</v>
      </c>
      <c r="O357" s="11">
        <v>0</v>
      </c>
      <c r="P357" s="11">
        <v>100</v>
      </c>
      <c r="Q357" s="11">
        <v>100</v>
      </c>
      <c r="R357" s="11">
        <v>2</v>
      </c>
      <c r="S357" s="11">
        <v>1</v>
      </c>
      <c r="T357" s="11">
        <v>1</v>
      </c>
      <c r="U357" s="11">
        <v>1</v>
      </c>
      <c r="V357" s="11">
        <v>0</v>
      </c>
      <c r="W357" s="11">
        <v>0</v>
      </c>
      <c r="X357" s="11">
        <v>0</v>
      </c>
      <c r="Y357" s="11">
        <v>0</v>
      </c>
      <c r="Z357" s="16" t="s">
        <v>170</v>
      </c>
      <c r="AA357" s="16">
        <v>15206</v>
      </c>
      <c r="AB357" s="16" t="s">
        <v>4</v>
      </c>
      <c r="AC357" s="16">
        <v>0</v>
      </c>
      <c r="AD357" s="11">
        <v>3</v>
      </c>
      <c r="AE357" s="11">
        <v>41</v>
      </c>
      <c r="AF357" s="56">
        <v>1</v>
      </c>
      <c r="AG357" s="11">
        <v>33</v>
      </c>
      <c r="AH357" s="11">
        <v>0</v>
      </c>
      <c r="AI357" s="25" t="s">
        <v>803</v>
      </c>
      <c r="AJ357" s="25" t="s">
        <v>803</v>
      </c>
      <c r="AK357" s="25" t="s">
        <v>326</v>
      </c>
      <c r="AL357" s="11" t="s">
        <v>15</v>
      </c>
      <c r="AM357" s="11">
        <v>10010</v>
      </c>
      <c r="AN357" s="25">
        <v>11011</v>
      </c>
      <c r="AO357" s="11">
        <v>1</v>
      </c>
      <c r="AP357" s="12" t="s">
        <v>185</v>
      </c>
    </row>
    <row r="358" spans="1:42" x14ac:dyDescent="0.15">
      <c r="A358" s="11">
        <v>15206</v>
      </c>
      <c r="B358" s="14" t="s">
        <v>4417</v>
      </c>
      <c r="C358" s="11">
        <v>15</v>
      </c>
      <c r="D358" s="11">
        <v>0</v>
      </c>
      <c r="E358" s="11">
        <v>15</v>
      </c>
      <c r="F358" s="11">
        <v>10000</v>
      </c>
      <c r="G358" s="11">
        <v>2</v>
      </c>
      <c r="H358" s="11">
        <v>67</v>
      </c>
      <c r="I358" s="11">
        <v>65535</v>
      </c>
      <c r="J358" s="11">
        <v>0</v>
      </c>
      <c r="K358" s="11">
        <v>0</v>
      </c>
      <c r="L358" s="11">
        <v>0</v>
      </c>
      <c r="M358" s="56">
        <v>0</v>
      </c>
      <c r="N358" s="56">
        <v>1</v>
      </c>
      <c r="O358" s="11">
        <v>0</v>
      </c>
      <c r="P358" s="11">
        <v>100</v>
      </c>
      <c r="Q358" s="11">
        <v>100</v>
      </c>
      <c r="R358" s="11">
        <v>2</v>
      </c>
      <c r="S358" s="11">
        <v>1</v>
      </c>
      <c r="T358" s="11">
        <v>1</v>
      </c>
      <c r="U358" s="11">
        <v>1</v>
      </c>
      <c r="V358" s="11">
        <v>0</v>
      </c>
      <c r="W358" s="11">
        <v>0</v>
      </c>
      <c r="X358" s="11">
        <v>0</v>
      </c>
      <c r="Y358" s="11">
        <v>0</v>
      </c>
      <c r="Z358" s="16" t="s">
        <v>170</v>
      </c>
      <c r="AA358" s="16">
        <f t="shared" ref="AA358:AA365" si="19">A358+1</f>
        <v>15207</v>
      </c>
      <c r="AB358" s="16" t="s">
        <v>4</v>
      </c>
      <c r="AC358" s="16">
        <v>0</v>
      </c>
      <c r="AD358" s="11">
        <v>3</v>
      </c>
      <c r="AE358" s="11">
        <v>54</v>
      </c>
      <c r="AF358" s="56">
        <v>1</v>
      </c>
      <c r="AG358" s="11">
        <v>45</v>
      </c>
      <c r="AH358" s="11">
        <v>0</v>
      </c>
      <c r="AI358" s="25" t="s">
        <v>803</v>
      </c>
      <c r="AJ358" s="25" t="s">
        <v>803</v>
      </c>
      <c r="AK358" s="25" t="s">
        <v>326</v>
      </c>
      <c r="AL358" s="11" t="s">
        <v>15</v>
      </c>
      <c r="AM358" s="11">
        <v>10010</v>
      </c>
      <c r="AN358" s="25">
        <v>11011</v>
      </c>
      <c r="AO358" s="11">
        <v>1</v>
      </c>
      <c r="AP358" s="12" t="s">
        <v>185</v>
      </c>
    </row>
    <row r="359" spans="1:42" x14ac:dyDescent="0.15">
      <c r="A359" s="11">
        <v>15207</v>
      </c>
      <c r="B359" s="14" t="s">
        <v>4418</v>
      </c>
      <c r="C359" s="11">
        <v>15</v>
      </c>
      <c r="D359" s="11">
        <v>0</v>
      </c>
      <c r="E359" s="11">
        <v>15</v>
      </c>
      <c r="F359" s="11">
        <v>10000</v>
      </c>
      <c r="G359" s="11">
        <v>2</v>
      </c>
      <c r="H359" s="11">
        <v>77</v>
      </c>
      <c r="I359" s="11">
        <v>65535</v>
      </c>
      <c r="J359" s="11">
        <v>0</v>
      </c>
      <c r="K359" s="11">
        <v>0</v>
      </c>
      <c r="L359" s="11">
        <v>0</v>
      </c>
      <c r="M359" s="56">
        <v>0</v>
      </c>
      <c r="N359" s="56">
        <v>1</v>
      </c>
      <c r="O359" s="11">
        <v>0</v>
      </c>
      <c r="P359" s="11">
        <v>100</v>
      </c>
      <c r="Q359" s="11">
        <v>100</v>
      </c>
      <c r="R359" s="11">
        <v>2</v>
      </c>
      <c r="S359" s="11">
        <v>1</v>
      </c>
      <c r="T359" s="11">
        <v>1</v>
      </c>
      <c r="U359" s="11">
        <v>1</v>
      </c>
      <c r="V359" s="11">
        <v>0</v>
      </c>
      <c r="W359" s="11">
        <v>0</v>
      </c>
      <c r="X359" s="11">
        <v>0</v>
      </c>
      <c r="Y359" s="11">
        <v>0</v>
      </c>
      <c r="Z359" s="16" t="s">
        <v>170</v>
      </c>
      <c r="AA359" s="16">
        <f t="shared" si="19"/>
        <v>15208</v>
      </c>
      <c r="AB359" s="16" t="s">
        <v>4</v>
      </c>
      <c r="AC359" s="16">
        <v>0</v>
      </c>
      <c r="AD359" s="11">
        <v>3</v>
      </c>
      <c r="AE359" s="11">
        <v>68</v>
      </c>
      <c r="AF359" s="56">
        <v>1</v>
      </c>
      <c r="AG359" s="11">
        <v>67</v>
      </c>
      <c r="AH359" s="11">
        <v>0</v>
      </c>
      <c r="AI359" s="25" t="s">
        <v>803</v>
      </c>
      <c r="AJ359" s="25" t="s">
        <v>803</v>
      </c>
      <c r="AK359" s="25" t="s">
        <v>326</v>
      </c>
      <c r="AL359" s="11" t="s">
        <v>15</v>
      </c>
      <c r="AM359" s="11">
        <v>10010</v>
      </c>
      <c r="AN359" s="25">
        <v>11011</v>
      </c>
      <c r="AO359" s="11">
        <v>1</v>
      </c>
      <c r="AP359" s="12" t="s">
        <v>185</v>
      </c>
    </row>
    <row r="360" spans="1:42" x14ac:dyDescent="0.15">
      <c r="A360" s="11">
        <v>15208</v>
      </c>
      <c r="B360" s="14" t="s">
        <v>4419</v>
      </c>
      <c r="C360" s="11">
        <v>15</v>
      </c>
      <c r="D360" s="11">
        <v>0</v>
      </c>
      <c r="E360" s="11">
        <v>15</v>
      </c>
      <c r="F360" s="11">
        <v>10000</v>
      </c>
      <c r="G360" s="11">
        <v>2</v>
      </c>
      <c r="H360" s="11">
        <v>87</v>
      </c>
      <c r="I360" s="11">
        <v>65535</v>
      </c>
      <c r="J360" s="11">
        <v>0</v>
      </c>
      <c r="K360" s="11">
        <v>0</v>
      </c>
      <c r="L360" s="11">
        <v>0</v>
      </c>
      <c r="M360" s="56">
        <v>0</v>
      </c>
      <c r="N360" s="56">
        <v>1</v>
      </c>
      <c r="O360" s="11">
        <v>0</v>
      </c>
      <c r="P360" s="11">
        <v>100</v>
      </c>
      <c r="Q360" s="11">
        <v>100</v>
      </c>
      <c r="R360" s="11">
        <v>2</v>
      </c>
      <c r="S360" s="11">
        <v>1</v>
      </c>
      <c r="T360" s="11">
        <v>1</v>
      </c>
      <c r="U360" s="11">
        <v>1</v>
      </c>
      <c r="V360" s="11">
        <v>0</v>
      </c>
      <c r="W360" s="11">
        <v>0</v>
      </c>
      <c r="X360" s="11">
        <v>0</v>
      </c>
      <c r="Y360" s="11">
        <v>0</v>
      </c>
      <c r="Z360" s="16" t="s">
        <v>170</v>
      </c>
      <c r="AA360" s="16">
        <f t="shared" si="19"/>
        <v>15209</v>
      </c>
      <c r="AB360" s="16" t="s">
        <v>4</v>
      </c>
      <c r="AC360" s="16">
        <v>0</v>
      </c>
      <c r="AD360" s="11">
        <v>3</v>
      </c>
      <c r="AE360" s="11">
        <v>81</v>
      </c>
      <c r="AF360" s="56">
        <v>1</v>
      </c>
      <c r="AG360" s="11">
        <v>90</v>
      </c>
      <c r="AH360" s="11">
        <v>0</v>
      </c>
      <c r="AI360" s="25" t="s">
        <v>803</v>
      </c>
      <c r="AJ360" s="25" t="s">
        <v>803</v>
      </c>
      <c r="AK360" s="25" t="s">
        <v>326</v>
      </c>
      <c r="AL360" s="11" t="s">
        <v>15</v>
      </c>
      <c r="AM360" s="11">
        <v>10010</v>
      </c>
      <c r="AN360" s="25">
        <v>11011</v>
      </c>
      <c r="AO360" s="11">
        <v>1</v>
      </c>
      <c r="AP360" s="12" t="s">
        <v>185</v>
      </c>
    </row>
    <row r="361" spans="1:42" x14ac:dyDescent="0.15">
      <c r="A361" s="11">
        <v>15209</v>
      </c>
      <c r="B361" s="14" t="s">
        <v>4420</v>
      </c>
      <c r="C361" s="11">
        <v>15</v>
      </c>
      <c r="D361" s="11">
        <v>0</v>
      </c>
      <c r="E361" s="11">
        <v>15</v>
      </c>
      <c r="F361" s="11">
        <v>10000</v>
      </c>
      <c r="G361" s="11">
        <v>2</v>
      </c>
      <c r="H361" s="11">
        <v>97</v>
      </c>
      <c r="I361" s="11">
        <v>65535</v>
      </c>
      <c r="J361" s="11">
        <v>0</v>
      </c>
      <c r="K361" s="11">
        <v>0</v>
      </c>
      <c r="L361" s="11">
        <v>0</v>
      </c>
      <c r="M361" s="56">
        <v>0</v>
      </c>
      <c r="N361" s="56">
        <v>1</v>
      </c>
      <c r="O361" s="11">
        <v>0</v>
      </c>
      <c r="P361" s="11">
        <v>100</v>
      </c>
      <c r="Q361" s="11">
        <v>100</v>
      </c>
      <c r="R361" s="11">
        <v>2</v>
      </c>
      <c r="S361" s="11">
        <v>1</v>
      </c>
      <c r="T361" s="11">
        <v>1</v>
      </c>
      <c r="U361" s="11">
        <v>1</v>
      </c>
      <c r="V361" s="11">
        <v>0</v>
      </c>
      <c r="W361" s="11">
        <v>0</v>
      </c>
      <c r="X361" s="11">
        <v>0</v>
      </c>
      <c r="Y361" s="11">
        <v>0</v>
      </c>
      <c r="Z361" s="16" t="s">
        <v>170</v>
      </c>
      <c r="AA361" s="16">
        <f t="shared" si="19"/>
        <v>15210</v>
      </c>
      <c r="AB361" s="16" t="s">
        <v>4</v>
      </c>
      <c r="AC361" s="16">
        <v>0</v>
      </c>
      <c r="AD361" s="11">
        <v>3</v>
      </c>
      <c r="AE361" s="11">
        <v>95</v>
      </c>
      <c r="AF361" s="56">
        <v>1</v>
      </c>
      <c r="AG361" s="11">
        <v>112</v>
      </c>
      <c r="AH361" s="11">
        <v>0</v>
      </c>
      <c r="AI361" s="25" t="s">
        <v>803</v>
      </c>
      <c r="AJ361" s="25" t="s">
        <v>803</v>
      </c>
      <c r="AK361" s="25" t="s">
        <v>326</v>
      </c>
      <c r="AL361" s="11" t="s">
        <v>15</v>
      </c>
      <c r="AM361" s="11">
        <v>10010</v>
      </c>
      <c r="AN361" s="25">
        <v>11011</v>
      </c>
      <c r="AO361" s="11">
        <v>1</v>
      </c>
      <c r="AP361" s="12" t="s">
        <v>185</v>
      </c>
    </row>
    <row r="362" spans="1:42" x14ac:dyDescent="0.15">
      <c r="A362" s="11">
        <v>15210</v>
      </c>
      <c r="B362" s="14" t="s">
        <v>4421</v>
      </c>
      <c r="C362" s="11">
        <v>15</v>
      </c>
      <c r="D362" s="11">
        <v>0</v>
      </c>
      <c r="E362" s="11">
        <v>15</v>
      </c>
      <c r="F362" s="11">
        <v>10000</v>
      </c>
      <c r="G362" s="11">
        <v>2</v>
      </c>
      <c r="H362" s="11">
        <v>107</v>
      </c>
      <c r="I362" s="11">
        <v>65535</v>
      </c>
      <c r="J362" s="11">
        <v>0</v>
      </c>
      <c r="K362" s="11">
        <v>0</v>
      </c>
      <c r="L362" s="11">
        <v>0</v>
      </c>
      <c r="M362" s="56">
        <v>0</v>
      </c>
      <c r="N362" s="56">
        <v>1</v>
      </c>
      <c r="O362" s="11">
        <v>0</v>
      </c>
      <c r="P362" s="11">
        <v>100</v>
      </c>
      <c r="Q362" s="11">
        <v>100</v>
      </c>
      <c r="R362" s="11">
        <v>2</v>
      </c>
      <c r="S362" s="11">
        <v>1</v>
      </c>
      <c r="T362" s="11">
        <v>1</v>
      </c>
      <c r="U362" s="11">
        <v>1</v>
      </c>
      <c r="V362" s="11">
        <v>0</v>
      </c>
      <c r="W362" s="11">
        <v>0</v>
      </c>
      <c r="X362" s="11">
        <v>0</v>
      </c>
      <c r="Y362" s="11">
        <v>0</v>
      </c>
      <c r="Z362" s="16" t="s">
        <v>170</v>
      </c>
      <c r="AA362" s="16">
        <f t="shared" si="19"/>
        <v>15211</v>
      </c>
      <c r="AB362" s="16" t="s">
        <v>4</v>
      </c>
      <c r="AC362" s="16">
        <v>0</v>
      </c>
      <c r="AD362" s="11">
        <v>3</v>
      </c>
      <c r="AE362" s="11">
        <v>108</v>
      </c>
      <c r="AF362" s="56">
        <v>1</v>
      </c>
      <c r="AG362" s="11">
        <v>134</v>
      </c>
      <c r="AH362" s="11">
        <v>0</v>
      </c>
      <c r="AI362" s="25" t="s">
        <v>803</v>
      </c>
      <c r="AJ362" s="25" t="s">
        <v>803</v>
      </c>
      <c r="AK362" s="25" t="s">
        <v>326</v>
      </c>
      <c r="AL362" s="11" t="s">
        <v>15</v>
      </c>
      <c r="AM362" s="11">
        <v>10010</v>
      </c>
      <c r="AN362" s="25">
        <v>11011</v>
      </c>
      <c r="AO362" s="11">
        <v>1</v>
      </c>
      <c r="AP362" s="12" t="s">
        <v>185</v>
      </c>
    </row>
    <row r="363" spans="1:42" x14ac:dyDescent="0.15">
      <c r="A363" s="11">
        <v>15211</v>
      </c>
      <c r="B363" s="14" t="s">
        <v>4467</v>
      </c>
      <c r="C363" s="11">
        <v>15</v>
      </c>
      <c r="D363" s="11">
        <v>0</v>
      </c>
      <c r="E363" s="11">
        <v>15</v>
      </c>
      <c r="F363" s="11">
        <v>10000</v>
      </c>
      <c r="G363" s="11">
        <v>2</v>
      </c>
      <c r="H363" s="11">
        <v>117</v>
      </c>
      <c r="I363" s="11">
        <v>65535</v>
      </c>
      <c r="J363" s="11">
        <v>0</v>
      </c>
      <c r="K363" s="11">
        <v>0</v>
      </c>
      <c r="L363" s="11">
        <v>0</v>
      </c>
      <c r="M363" s="56">
        <v>0</v>
      </c>
      <c r="N363" s="56">
        <v>1</v>
      </c>
      <c r="O363" s="11">
        <v>0</v>
      </c>
      <c r="P363" s="11">
        <v>100</v>
      </c>
      <c r="Q363" s="11">
        <v>100</v>
      </c>
      <c r="R363" s="11">
        <v>2</v>
      </c>
      <c r="S363" s="11">
        <v>1</v>
      </c>
      <c r="T363" s="11">
        <v>1</v>
      </c>
      <c r="U363" s="11">
        <v>1</v>
      </c>
      <c r="V363" s="11">
        <v>0</v>
      </c>
      <c r="W363" s="11">
        <v>0</v>
      </c>
      <c r="X363" s="11">
        <v>0</v>
      </c>
      <c r="Y363" s="11">
        <v>0</v>
      </c>
      <c r="Z363" s="16" t="s">
        <v>170</v>
      </c>
      <c r="AA363" s="16">
        <f t="shared" si="19"/>
        <v>15212</v>
      </c>
      <c r="AB363" s="16" t="s">
        <v>4</v>
      </c>
      <c r="AC363" s="16">
        <v>0</v>
      </c>
      <c r="AD363" s="11">
        <v>3</v>
      </c>
      <c r="AE363" s="11">
        <v>126</v>
      </c>
      <c r="AF363" s="56">
        <v>1</v>
      </c>
      <c r="AG363" s="11">
        <v>156</v>
      </c>
      <c r="AH363" s="11">
        <v>0</v>
      </c>
      <c r="AI363" s="25" t="s">
        <v>8</v>
      </c>
      <c r="AJ363" s="25" t="s">
        <v>8</v>
      </c>
      <c r="AK363" s="25" t="s">
        <v>8</v>
      </c>
      <c r="AL363" s="11" t="s">
        <v>15</v>
      </c>
      <c r="AM363" s="11">
        <v>10010</v>
      </c>
      <c r="AN363" s="25">
        <v>11011</v>
      </c>
      <c r="AO363" s="11">
        <v>1</v>
      </c>
      <c r="AP363" s="12" t="s">
        <v>185</v>
      </c>
    </row>
    <row r="364" spans="1:42" x14ac:dyDescent="0.15">
      <c r="A364" s="11">
        <v>15212</v>
      </c>
      <c r="B364" s="14" t="s">
        <v>4423</v>
      </c>
      <c r="C364" s="11">
        <v>15</v>
      </c>
      <c r="D364" s="11">
        <v>0</v>
      </c>
      <c r="E364" s="11">
        <v>15</v>
      </c>
      <c r="F364" s="11">
        <v>10000</v>
      </c>
      <c r="G364" s="11">
        <v>2</v>
      </c>
      <c r="H364" s="11">
        <v>127</v>
      </c>
      <c r="I364" s="11">
        <v>65535</v>
      </c>
      <c r="J364" s="11">
        <v>0</v>
      </c>
      <c r="K364" s="11">
        <v>0</v>
      </c>
      <c r="L364" s="11">
        <v>0</v>
      </c>
      <c r="M364" s="56">
        <v>0</v>
      </c>
      <c r="N364" s="56">
        <v>1</v>
      </c>
      <c r="O364" s="11">
        <v>0</v>
      </c>
      <c r="P364" s="11">
        <v>100</v>
      </c>
      <c r="Q364" s="11">
        <v>100</v>
      </c>
      <c r="R364" s="11">
        <v>2</v>
      </c>
      <c r="S364" s="11">
        <v>1</v>
      </c>
      <c r="T364" s="11">
        <v>1</v>
      </c>
      <c r="U364" s="11">
        <v>1</v>
      </c>
      <c r="V364" s="11">
        <v>0</v>
      </c>
      <c r="W364" s="11">
        <v>0</v>
      </c>
      <c r="X364" s="11">
        <v>0</v>
      </c>
      <c r="Y364" s="11">
        <v>0</v>
      </c>
      <c r="Z364" s="16" t="s">
        <v>170</v>
      </c>
      <c r="AA364" s="16">
        <f t="shared" si="19"/>
        <v>15213</v>
      </c>
      <c r="AB364" s="16" t="s">
        <v>4</v>
      </c>
      <c r="AC364" s="16">
        <v>0</v>
      </c>
      <c r="AD364" s="11">
        <v>3</v>
      </c>
      <c r="AE364" s="11">
        <v>144</v>
      </c>
      <c r="AF364" s="56">
        <v>1</v>
      </c>
      <c r="AG364" s="11">
        <v>178</v>
      </c>
      <c r="AH364" s="11">
        <v>0</v>
      </c>
      <c r="AI364" s="25" t="s">
        <v>8</v>
      </c>
      <c r="AJ364" s="25" t="s">
        <v>8</v>
      </c>
      <c r="AK364" s="25" t="s">
        <v>8</v>
      </c>
      <c r="AL364" s="11" t="s">
        <v>15</v>
      </c>
      <c r="AM364" s="11">
        <v>10010</v>
      </c>
      <c r="AN364" s="25">
        <v>11011</v>
      </c>
      <c r="AO364" s="11">
        <v>1</v>
      </c>
      <c r="AP364" s="12" t="s">
        <v>185</v>
      </c>
    </row>
    <row r="365" spans="1:42" x14ac:dyDescent="0.15">
      <c r="A365" s="11">
        <v>15213</v>
      </c>
      <c r="B365" s="14" t="s">
        <v>4424</v>
      </c>
      <c r="C365" s="11">
        <v>15</v>
      </c>
      <c r="D365" s="11">
        <v>0</v>
      </c>
      <c r="E365" s="11">
        <v>15</v>
      </c>
      <c r="F365" s="11">
        <v>10000</v>
      </c>
      <c r="G365" s="11">
        <v>2</v>
      </c>
      <c r="H365" s="11">
        <v>137</v>
      </c>
      <c r="I365" s="11">
        <v>65535</v>
      </c>
      <c r="J365" s="11">
        <v>0</v>
      </c>
      <c r="K365" s="11">
        <v>0</v>
      </c>
      <c r="L365" s="11">
        <v>0</v>
      </c>
      <c r="M365" s="56">
        <v>0</v>
      </c>
      <c r="N365" s="56">
        <v>1</v>
      </c>
      <c r="O365" s="11">
        <v>0</v>
      </c>
      <c r="P365" s="11">
        <v>100</v>
      </c>
      <c r="Q365" s="11">
        <v>100</v>
      </c>
      <c r="R365" s="11">
        <v>2</v>
      </c>
      <c r="S365" s="11">
        <v>1</v>
      </c>
      <c r="T365" s="11">
        <v>1</v>
      </c>
      <c r="U365" s="11">
        <v>1</v>
      </c>
      <c r="V365" s="11">
        <v>0</v>
      </c>
      <c r="W365" s="11">
        <v>0</v>
      </c>
      <c r="X365" s="11">
        <v>0</v>
      </c>
      <c r="Y365" s="11">
        <v>0</v>
      </c>
      <c r="Z365" s="16" t="s">
        <v>170</v>
      </c>
      <c r="AA365" s="16">
        <f t="shared" si="19"/>
        <v>15214</v>
      </c>
      <c r="AB365" s="16" t="s">
        <v>4</v>
      </c>
      <c r="AC365" s="16">
        <v>0</v>
      </c>
      <c r="AD365" s="11">
        <v>3</v>
      </c>
      <c r="AE365" s="11">
        <v>162</v>
      </c>
      <c r="AF365" s="56">
        <v>1</v>
      </c>
      <c r="AG365" s="11">
        <v>200</v>
      </c>
      <c r="AH365" s="11">
        <v>0</v>
      </c>
      <c r="AI365" s="25" t="s">
        <v>8</v>
      </c>
      <c r="AJ365" s="25" t="s">
        <v>8</v>
      </c>
      <c r="AK365" s="25" t="s">
        <v>8</v>
      </c>
      <c r="AL365" s="11" t="s">
        <v>15</v>
      </c>
      <c r="AM365" s="11">
        <v>10010</v>
      </c>
      <c r="AN365" s="25">
        <v>11011</v>
      </c>
      <c r="AO365" s="11">
        <v>1</v>
      </c>
      <c r="AP365" s="12" t="s">
        <v>185</v>
      </c>
    </row>
    <row r="366" spans="1:42" x14ac:dyDescent="0.15">
      <c r="A366" s="11">
        <v>15214</v>
      </c>
      <c r="B366" s="14" t="s">
        <v>4425</v>
      </c>
      <c r="C366" s="11">
        <v>15</v>
      </c>
      <c r="D366" s="11">
        <v>0</v>
      </c>
      <c r="E366" s="11">
        <v>15</v>
      </c>
      <c r="F366" s="11">
        <v>10000</v>
      </c>
      <c r="G366" s="11">
        <v>2</v>
      </c>
      <c r="H366" s="11">
        <v>147</v>
      </c>
      <c r="I366" s="11">
        <v>65535</v>
      </c>
      <c r="J366" s="11">
        <v>0</v>
      </c>
      <c r="K366" s="11">
        <v>0</v>
      </c>
      <c r="L366" s="11">
        <v>0</v>
      </c>
      <c r="M366" s="56">
        <v>0</v>
      </c>
      <c r="N366" s="56">
        <v>1</v>
      </c>
      <c r="O366" s="11">
        <v>0</v>
      </c>
      <c r="P366" s="11">
        <v>100</v>
      </c>
      <c r="Q366" s="11">
        <v>100</v>
      </c>
      <c r="R366" s="11">
        <v>2</v>
      </c>
      <c r="S366" s="11">
        <v>1</v>
      </c>
      <c r="T366" s="11">
        <v>1</v>
      </c>
      <c r="U366" s="11">
        <v>1</v>
      </c>
      <c r="V366" s="11">
        <v>0</v>
      </c>
      <c r="W366" s="11">
        <v>0</v>
      </c>
      <c r="X366" s="11">
        <v>0</v>
      </c>
      <c r="Y366" s="11">
        <v>0</v>
      </c>
      <c r="Z366" s="16" t="s">
        <v>170</v>
      </c>
      <c r="AA366" s="16">
        <v>0</v>
      </c>
      <c r="AB366" s="16" t="s">
        <v>4</v>
      </c>
      <c r="AC366" s="16">
        <v>0</v>
      </c>
      <c r="AD366" s="11">
        <v>3</v>
      </c>
      <c r="AE366" s="11">
        <v>180</v>
      </c>
      <c r="AF366" s="56">
        <v>1</v>
      </c>
      <c r="AG366" s="11">
        <v>222</v>
      </c>
      <c r="AH366" s="11">
        <v>0</v>
      </c>
      <c r="AI366" s="25" t="s">
        <v>8</v>
      </c>
      <c r="AJ366" s="25" t="s">
        <v>8</v>
      </c>
      <c r="AK366" s="25" t="s">
        <v>8</v>
      </c>
      <c r="AL366" s="11" t="s">
        <v>15</v>
      </c>
      <c r="AM366" s="11">
        <v>10010</v>
      </c>
      <c r="AN366" s="25">
        <v>11011</v>
      </c>
      <c r="AO366" s="11">
        <v>1</v>
      </c>
      <c r="AP366" s="12" t="s">
        <v>185</v>
      </c>
    </row>
    <row r="367" spans="1:42" x14ac:dyDescent="0.15">
      <c r="A367" s="11">
        <v>16100</v>
      </c>
      <c r="B367" s="26" t="s">
        <v>4663</v>
      </c>
      <c r="C367" s="11">
        <v>16</v>
      </c>
      <c r="D367" s="11">
        <v>0</v>
      </c>
      <c r="E367" s="11">
        <v>16</v>
      </c>
      <c r="F367" s="11">
        <v>10000</v>
      </c>
      <c r="G367" s="11">
        <v>2</v>
      </c>
      <c r="H367" s="11">
        <v>7</v>
      </c>
      <c r="I367" s="11">
        <v>65535</v>
      </c>
      <c r="J367" s="11">
        <v>0</v>
      </c>
      <c r="K367" s="11">
        <v>0</v>
      </c>
      <c r="L367" s="11">
        <v>0</v>
      </c>
      <c r="M367" s="56">
        <v>0</v>
      </c>
      <c r="N367" s="56">
        <v>1</v>
      </c>
      <c r="O367" s="11">
        <v>0</v>
      </c>
      <c r="P367" s="11">
        <v>100</v>
      </c>
      <c r="Q367" s="11">
        <v>100</v>
      </c>
      <c r="R367" s="11">
        <v>2</v>
      </c>
      <c r="S367" s="11">
        <v>1</v>
      </c>
      <c r="T367" s="11">
        <v>1</v>
      </c>
      <c r="U367" s="11">
        <v>1</v>
      </c>
      <c r="V367" s="11">
        <v>0</v>
      </c>
      <c r="W367" s="11">
        <v>0</v>
      </c>
      <c r="X367" s="11">
        <v>0</v>
      </c>
      <c r="Y367" s="11">
        <v>0</v>
      </c>
      <c r="Z367" s="16" t="s">
        <v>170</v>
      </c>
      <c r="AA367" s="16">
        <f t="shared" ref="AA367:AA371" si="20">A367+1</f>
        <v>16101</v>
      </c>
      <c r="AB367" s="16" t="s">
        <v>4</v>
      </c>
      <c r="AC367" s="16">
        <v>0</v>
      </c>
      <c r="AD367" s="11">
        <v>3</v>
      </c>
      <c r="AE367" s="11">
        <v>9</v>
      </c>
      <c r="AF367" s="56">
        <v>1</v>
      </c>
      <c r="AG367" s="11">
        <v>10</v>
      </c>
      <c r="AH367" s="11">
        <v>0</v>
      </c>
      <c r="AI367" s="25" t="s">
        <v>803</v>
      </c>
      <c r="AJ367" s="25" t="s">
        <v>803</v>
      </c>
      <c r="AK367" s="25" t="s">
        <v>326</v>
      </c>
      <c r="AL367" s="11" t="s">
        <v>16</v>
      </c>
      <c r="AM367" s="11">
        <v>10010</v>
      </c>
      <c r="AN367" s="25">
        <v>11011</v>
      </c>
      <c r="AO367" s="11">
        <v>1</v>
      </c>
      <c r="AP367" s="12" t="s">
        <v>240</v>
      </c>
    </row>
    <row r="368" spans="1:42" x14ac:dyDescent="0.15">
      <c r="A368" s="11">
        <v>16101</v>
      </c>
      <c r="B368" s="26" t="s">
        <v>4664</v>
      </c>
      <c r="C368" s="11">
        <v>16</v>
      </c>
      <c r="D368" s="11">
        <v>0</v>
      </c>
      <c r="E368" s="11">
        <v>16</v>
      </c>
      <c r="F368" s="11">
        <v>10000</v>
      </c>
      <c r="G368" s="11">
        <v>2</v>
      </c>
      <c r="H368" s="11">
        <v>37</v>
      </c>
      <c r="I368" s="11">
        <v>65535</v>
      </c>
      <c r="J368" s="11">
        <v>0</v>
      </c>
      <c r="K368" s="11">
        <v>0</v>
      </c>
      <c r="L368" s="11">
        <v>0</v>
      </c>
      <c r="M368" s="56">
        <v>0</v>
      </c>
      <c r="N368" s="56">
        <v>1</v>
      </c>
      <c r="O368" s="11">
        <v>0</v>
      </c>
      <c r="P368" s="11">
        <v>100</v>
      </c>
      <c r="Q368" s="11">
        <v>100</v>
      </c>
      <c r="R368" s="11">
        <v>2</v>
      </c>
      <c r="S368" s="11">
        <v>1</v>
      </c>
      <c r="T368" s="11">
        <v>1</v>
      </c>
      <c r="U368" s="11">
        <v>1</v>
      </c>
      <c r="V368" s="11">
        <v>0</v>
      </c>
      <c r="W368" s="11">
        <v>0</v>
      </c>
      <c r="X368" s="11">
        <v>0</v>
      </c>
      <c r="Y368" s="11">
        <v>0</v>
      </c>
      <c r="Z368" s="16" t="s">
        <v>170</v>
      </c>
      <c r="AA368" s="16">
        <f t="shared" si="20"/>
        <v>16102</v>
      </c>
      <c r="AB368" s="16" t="s">
        <v>4</v>
      </c>
      <c r="AC368" s="16">
        <v>0</v>
      </c>
      <c r="AD368" s="11">
        <v>3</v>
      </c>
      <c r="AE368" s="11">
        <v>14</v>
      </c>
      <c r="AF368" s="56">
        <v>1</v>
      </c>
      <c r="AG368" s="11">
        <v>13</v>
      </c>
      <c r="AH368" s="11">
        <v>0</v>
      </c>
      <c r="AI368" s="25" t="s">
        <v>803</v>
      </c>
      <c r="AJ368" s="25" t="s">
        <v>803</v>
      </c>
      <c r="AK368" s="25" t="s">
        <v>326</v>
      </c>
      <c r="AL368" s="11" t="s">
        <v>16</v>
      </c>
      <c r="AM368" s="11">
        <v>10010</v>
      </c>
      <c r="AN368" s="25">
        <v>11011</v>
      </c>
      <c r="AO368" s="11">
        <v>1</v>
      </c>
      <c r="AP368" s="12" t="s">
        <v>240</v>
      </c>
    </row>
    <row r="369" spans="1:42" x14ac:dyDescent="0.15">
      <c r="A369" s="11">
        <v>16102</v>
      </c>
      <c r="B369" s="26" t="s">
        <v>4665</v>
      </c>
      <c r="C369" s="11">
        <v>16</v>
      </c>
      <c r="D369" s="11">
        <v>0</v>
      </c>
      <c r="E369" s="11">
        <v>16</v>
      </c>
      <c r="F369" s="11">
        <v>10000</v>
      </c>
      <c r="G369" s="11">
        <v>2</v>
      </c>
      <c r="H369" s="11">
        <v>67</v>
      </c>
      <c r="I369" s="11">
        <v>65535</v>
      </c>
      <c r="J369" s="11">
        <v>0</v>
      </c>
      <c r="K369" s="11">
        <v>0</v>
      </c>
      <c r="L369" s="11">
        <v>0</v>
      </c>
      <c r="M369" s="56">
        <v>0</v>
      </c>
      <c r="N369" s="56">
        <v>1</v>
      </c>
      <c r="O369" s="11">
        <v>0</v>
      </c>
      <c r="P369" s="11">
        <v>100</v>
      </c>
      <c r="Q369" s="11">
        <v>100</v>
      </c>
      <c r="R369" s="11">
        <v>2</v>
      </c>
      <c r="S369" s="11">
        <v>1</v>
      </c>
      <c r="T369" s="11">
        <v>1</v>
      </c>
      <c r="U369" s="11">
        <v>1</v>
      </c>
      <c r="V369" s="11">
        <v>0</v>
      </c>
      <c r="W369" s="11">
        <v>0</v>
      </c>
      <c r="X369" s="11">
        <v>0</v>
      </c>
      <c r="Y369" s="11">
        <v>0</v>
      </c>
      <c r="Z369" s="16" t="s">
        <v>170</v>
      </c>
      <c r="AA369" s="16">
        <f t="shared" si="20"/>
        <v>16103</v>
      </c>
      <c r="AB369" s="16" t="s">
        <v>4</v>
      </c>
      <c r="AC369" s="16">
        <v>0</v>
      </c>
      <c r="AD369" s="11">
        <v>3</v>
      </c>
      <c r="AE369" s="11">
        <v>18</v>
      </c>
      <c r="AF369" s="56">
        <v>1</v>
      </c>
      <c r="AG369" s="11">
        <v>15</v>
      </c>
      <c r="AH369" s="11">
        <v>0</v>
      </c>
      <c r="AI369" s="25" t="s">
        <v>803</v>
      </c>
      <c r="AJ369" s="25" t="s">
        <v>803</v>
      </c>
      <c r="AK369" s="25" t="s">
        <v>326</v>
      </c>
      <c r="AL369" s="11" t="s">
        <v>16</v>
      </c>
      <c r="AM369" s="11">
        <v>10010</v>
      </c>
      <c r="AN369" s="25">
        <v>11011</v>
      </c>
      <c r="AO369" s="11">
        <v>1</v>
      </c>
      <c r="AP369" s="12" t="s">
        <v>240</v>
      </c>
    </row>
    <row r="370" spans="1:42" x14ac:dyDescent="0.15">
      <c r="A370" s="11">
        <v>16103</v>
      </c>
      <c r="B370" s="26" t="s">
        <v>4666</v>
      </c>
      <c r="C370" s="11">
        <v>16</v>
      </c>
      <c r="D370" s="11">
        <v>0</v>
      </c>
      <c r="E370" s="11">
        <v>16</v>
      </c>
      <c r="F370" s="11">
        <v>10000</v>
      </c>
      <c r="G370" s="11">
        <v>2</v>
      </c>
      <c r="H370" s="11">
        <v>97</v>
      </c>
      <c r="I370" s="11">
        <v>65535</v>
      </c>
      <c r="J370" s="11">
        <v>0</v>
      </c>
      <c r="K370" s="11">
        <v>0</v>
      </c>
      <c r="L370" s="11">
        <v>0</v>
      </c>
      <c r="M370" s="56">
        <v>0</v>
      </c>
      <c r="N370" s="56">
        <v>1</v>
      </c>
      <c r="O370" s="11">
        <v>0</v>
      </c>
      <c r="P370" s="11">
        <v>100</v>
      </c>
      <c r="Q370" s="11">
        <v>100</v>
      </c>
      <c r="R370" s="11">
        <v>2</v>
      </c>
      <c r="S370" s="11">
        <v>1</v>
      </c>
      <c r="T370" s="11">
        <v>1</v>
      </c>
      <c r="U370" s="11">
        <v>1</v>
      </c>
      <c r="V370" s="11">
        <v>0</v>
      </c>
      <c r="W370" s="11">
        <v>0</v>
      </c>
      <c r="X370" s="11">
        <v>0</v>
      </c>
      <c r="Y370" s="11">
        <v>0</v>
      </c>
      <c r="Z370" s="16" t="s">
        <v>170</v>
      </c>
      <c r="AA370" s="16">
        <f t="shared" si="20"/>
        <v>16104</v>
      </c>
      <c r="AB370" s="16" t="s">
        <v>4</v>
      </c>
      <c r="AC370" s="16">
        <v>0</v>
      </c>
      <c r="AD370" s="11">
        <v>3</v>
      </c>
      <c r="AE370" s="11">
        <v>23</v>
      </c>
      <c r="AF370" s="56">
        <v>1</v>
      </c>
      <c r="AG370" s="11">
        <v>17</v>
      </c>
      <c r="AH370" s="11">
        <v>0</v>
      </c>
      <c r="AI370" s="25" t="s">
        <v>803</v>
      </c>
      <c r="AJ370" s="25" t="s">
        <v>803</v>
      </c>
      <c r="AK370" s="25" t="s">
        <v>326</v>
      </c>
      <c r="AL370" s="11" t="s">
        <v>16</v>
      </c>
      <c r="AM370" s="11">
        <v>10010</v>
      </c>
      <c r="AN370" s="25">
        <v>11011</v>
      </c>
      <c r="AO370" s="11">
        <v>1</v>
      </c>
      <c r="AP370" s="12" t="s">
        <v>240</v>
      </c>
    </row>
    <row r="371" spans="1:42" x14ac:dyDescent="0.15">
      <c r="A371" s="11">
        <v>16104</v>
      </c>
      <c r="B371" s="26" t="s">
        <v>4667</v>
      </c>
      <c r="C371" s="11">
        <v>16</v>
      </c>
      <c r="D371" s="11">
        <v>0</v>
      </c>
      <c r="E371" s="11">
        <v>16</v>
      </c>
      <c r="F371" s="11">
        <v>10000</v>
      </c>
      <c r="G371" s="11">
        <v>2</v>
      </c>
      <c r="H371" s="11">
        <v>127</v>
      </c>
      <c r="I371" s="11">
        <v>65535</v>
      </c>
      <c r="J371" s="11">
        <v>0</v>
      </c>
      <c r="K371" s="11">
        <v>0</v>
      </c>
      <c r="L371" s="11">
        <v>0</v>
      </c>
      <c r="M371" s="56">
        <v>0</v>
      </c>
      <c r="N371" s="56">
        <v>1</v>
      </c>
      <c r="O371" s="11">
        <v>0</v>
      </c>
      <c r="P371" s="11">
        <v>100</v>
      </c>
      <c r="Q371" s="11">
        <v>100</v>
      </c>
      <c r="R371" s="11">
        <v>2</v>
      </c>
      <c r="S371" s="11">
        <v>1</v>
      </c>
      <c r="T371" s="11">
        <v>1</v>
      </c>
      <c r="U371" s="11">
        <v>1</v>
      </c>
      <c r="V371" s="11">
        <v>0</v>
      </c>
      <c r="W371" s="11">
        <v>0</v>
      </c>
      <c r="X371" s="11">
        <v>0</v>
      </c>
      <c r="Y371" s="11">
        <v>0</v>
      </c>
      <c r="Z371" s="16" t="s">
        <v>170</v>
      </c>
      <c r="AA371" s="16">
        <f t="shared" si="20"/>
        <v>16105</v>
      </c>
      <c r="AB371" s="16" t="s">
        <v>4</v>
      </c>
      <c r="AC371" s="16">
        <v>0</v>
      </c>
      <c r="AD371" s="11">
        <v>3</v>
      </c>
      <c r="AE371" s="11">
        <v>32</v>
      </c>
      <c r="AF371" s="56">
        <v>1</v>
      </c>
      <c r="AG371" s="11">
        <v>22</v>
      </c>
      <c r="AH371" s="11">
        <v>0</v>
      </c>
      <c r="AI371" s="25" t="s">
        <v>803</v>
      </c>
      <c r="AJ371" s="25" t="s">
        <v>803</v>
      </c>
      <c r="AK371" s="25" t="s">
        <v>326</v>
      </c>
      <c r="AL371" s="11" t="s">
        <v>16</v>
      </c>
      <c r="AM371" s="11">
        <v>10010</v>
      </c>
      <c r="AN371" s="25">
        <v>11011</v>
      </c>
      <c r="AO371" s="11">
        <v>1</v>
      </c>
      <c r="AP371" s="12" t="s">
        <v>240</v>
      </c>
    </row>
    <row r="372" spans="1:42" x14ac:dyDescent="0.15">
      <c r="A372" s="11">
        <v>16105</v>
      </c>
      <c r="B372" s="14" t="s">
        <v>4426</v>
      </c>
      <c r="C372" s="11">
        <v>16</v>
      </c>
      <c r="D372" s="11">
        <v>0</v>
      </c>
      <c r="E372" s="11">
        <v>16</v>
      </c>
      <c r="F372" s="11">
        <v>10000</v>
      </c>
      <c r="G372" s="11">
        <v>2</v>
      </c>
      <c r="H372" s="11">
        <v>57</v>
      </c>
      <c r="I372" s="11">
        <v>65535</v>
      </c>
      <c r="J372" s="11">
        <v>0</v>
      </c>
      <c r="K372" s="11">
        <v>0</v>
      </c>
      <c r="L372" s="11">
        <v>0</v>
      </c>
      <c r="M372" s="56">
        <v>0</v>
      </c>
      <c r="N372" s="56">
        <v>1</v>
      </c>
      <c r="O372" s="11">
        <v>0</v>
      </c>
      <c r="P372" s="11">
        <v>100</v>
      </c>
      <c r="Q372" s="11">
        <v>100</v>
      </c>
      <c r="R372" s="11">
        <v>2</v>
      </c>
      <c r="S372" s="11">
        <v>1</v>
      </c>
      <c r="T372" s="11">
        <v>1</v>
      </c>
      <c r="U372" s="11">
        <v>1</v>
      </c>
      <c r="V372" s="11">
        <v>0</v>
      </c>
      <c r="W372" s="11">
        <v>0</v>
      </c>
      <c r="X372" s="11">
        <v>0</v>
      </c>
      <c r="Y372" s="11">
        <v>0</v>
      </c>
      <c r="Z372" s="16" t="s">
        <v>170</v>
      </c>
      <c r="AA372" s="16">
        <v>16106</v>
      </c>
      <c r="AB372" s="16" t="s">
        <v>4</v>
      </c>
      <c r="AC372" s="16">
        <v>0</v>
      </c>
      <c r="AD372" s="11">
        <v>3</v>
      </c>
      <c r="AE372" s="11">
        <v>41</v>
      </c>
      <c r="AF372" s="56">
        <v>1</v>
      </c>
      <c r="AG372" s="11">
        <v>33</v>
      </c>
      <c r="AH372" s="11">
        <v>0</v>
      </c>
      <c r="AI372" s="25" t="s">
        <v>803</v>
      </c>
      <c r="AJ372" s="25" t="s">
        <v>803</v>
      </c>
      <c r="AK372" s="25" t="s">
        <v>326</v>
      </c>
      <c r="AL372" s="11" t="s">
        <v>16</v>
      </c>
      <c r="AM372" s="11">
        <v>10010</v>
      </c>
      <c r="AN372" s="25">
        <v>11011</v>
      </c>
      <c r="AO372" s="11">
        <v>1</v>
      </c>
      <c r="AP372" s="12" t="s">
        <v>240</v>
      </c>
    </row>
    <row r="373" spans="1:42" x14ac:dyDescent="0.15">
      <c r="A373" s="11">
        <v>16106</v>
      </c>
      <c r="B373" s="14" t="s">
        <v>4427</v>
      </c>
      <c r="C373" s="11">
        <v>16</v>
      </c>
      <c r="D373" s="11">
        <v>0</v>
      </c>
      <c r="E373" s="11">
        <v>16</v>
      </c>
      <c r="F373" s="11">
        <v>10000</v>
      </c>
      <c r="G373" s="11">
        <v>2</v>
      </c>
      <c r="H373" s="11">
        <v>67</v>
      </c>
      <c r="I373" s="11">
        <v>65535</v>
      </c>
      <c r="J373" s="11">
        <v>0</v>
      </c>
      <c r="K373" s="11">
        <v>0</v>
      </c>
      <c r="L373" s="11">
        <v>0</v>
      </c>
      <c r="M373" s="56">
        <v>0</v>
      </c>
      <c r="N373" s="56">
        <v>1</v>
      </c>
      <c r="O373" s="11">
        <v>0</v>
      </c>
      <c r="P373" s="11">
        <v>100</v>
      </c>
      <c r="Q373" s="11">
        <v>100</v>
      </c>
      <c r="R373" s="11">
        <v>2</v>
      </c>
      <c r="S373" s="11">
        <v>1</v>
      </c>
      <c r="T373" s="11">
        <v>1</v>
      </c>
      <c r="U373" s="11">
        <v>1</v>
      </c>
      <c r="V373" s="11">
        <v>0</v>
      </c>
      <c r="W373" s="11">
        <v>0</v>
      </c>
      <c r="X373" s="11">
        <v>0</v>
      </c>
      <c r="Y373" s="11">
        <v>0</v>
      </c>
      <c r="Z373" s="16" t="s">
        <v>170</v>
      </c>
      <c r="AA373" s="16">
        <f t="shared" ref="AA373:AA380" si="21">A373+1</f>
        <v>16107</v>
      </c>
      <c r="AB373" s="16" t="s">
        <v>4</v>
      </c>
      <c r="AC373" s="16">
        <v>0</v>
      </c>
      <c r="AD373" s="11">
        <v>3</v>
      </c>
      <c r="AE373" s="11">
        <v>54</v>
      </c>
      <c r="AF373" s="56">
        <v>1</v>
      </c>
      <c r="AG373" s="11">
        <v>45</v>
      </c>
      <c r="AH373" s="11">
        <v>0</v>
      </c>
      <c r="AI373" s="25" t="s">
        <v>803</v>
      </c>
      <c r="AJ373" s="25" t="s">
        <v>803</v>
      </c>
      <c r="AK373" s="25" t="s">
        <v>326</v>
      </c>
      <c r="AL373" s="11" t="s">
        <v>16</v>
      </c>
      <c r="AM373" s="11">
        <v>10010</v>
      </c>
      <c r="AN373" s="25">
        <v>11011</v>
      </c>
      <c r="AO373" s="11">
        <v>1</v>
      </c>
      <c r="AP373" s="12" t="s">
        <v>240</v>
      </c>
    </row>
    <row r="374" spans="1:42" x14ac:dyDescent="0.15">
      <c r="A374" s="11">
        <v>16107</v>
      </c>
      <c r="B374" s="14" t="s">
        <v>4428</v>
      </c>
      <c r="C374" s="11">
        <v>16</v>
      </c>
      <c r="D374" s="11">
        <v>0</v>
      </c>
      <c r="E374" s="11">
        <v>16</v>
      </c>
      <c r="F374" s="11">
        <v>10000</v>
      </c>
      <c r="G374" s="11">
        <v>2</v>
      </c>
      <c r="H374" s="11">
        <v>77</v>
      </c>
      <c r="I374" s="11">
        <v>65535</v>
      </c>
      <c r="J374" s="11">
        <v>0</v>
      </c>
      <c r="K374" s="11">
        <v>0</v>
      </c>
      <c r="L374" s="11">
        <v>0</v>
      </c>
      <c r="M374" s="56">
        <v>0</v>
      </c>
      <c r="N374" s="56">
        <v>1</v>
      </c>
      <c r="O374" s="11">
        <v>0</v>
      </c>
      <c r="P374" s="11">
        <v>100</v>
      </c>
      <c r="Q374" s="11">
        <v>100</v>
      </c>
      <c r="R374" s="11">
        <v>2</v>
      </c>
      <c r="S374" s="11">
        <v>1</v>
      </c>
      <c r="T374" s="11">
        <v>1</v>
      </c>
      <c r="U374" s="11">
        <v>1</v>
      </c>
      <c r="V374" s="11">
        <v>0</v>
      </c>
      <c r="W374" s="11">
        <v>0</v>
      </c>
      <c r="X374" s="11">
        <v>0</v>
      </c>
      <c r="Y374" s="11">
        <v>0</v>
      </c>
      <c r="Z374" s="16" t="s">
        <v>170</v>
      </c>
      <c r="AA374" s="16">
        <f t="shared" si="21"/>
        <v>16108</v>
      </c>
      <c r="AB374" s="16" t="s">
        <v>4</v>
      </c>
      <c r="AC374" s="16">
        <v>0</v>
      </c>
      <c r="AD374" s="11">
        <v>3</v>
      </c>
      <c r="AE374" s="11">
        <v>68</v>
      </c>
      <c r="AF374" s="56">
        <v>1</v>
      </c>
      <c r="AG374" s="11">
        <v>67</v>
      </c>
      <c r="AH374" s="11">
        <v>0</v>
      </c>
      <c r="AI374" s="25" t="s">
        <v>803</v>
      </c>
      <c r="AJ374" s="25" t="s">
        <v>803</v>
      </c>
      <c r="AK374" s="25" t="s">
        <v>326</v>
      </c>
      <c r="AL374" s="11" t="s">
        <v>16</v>
      </c>
      <c r="AM374" s="11">
        <v>10010</v>
      </c>
      <c r="AN374" s="25">
        <v>11011</v>
      </c>
      <c r="AO374" s="11">
        <v>1</v>
      </c>
      <c r="AP374" s="12" t="s">
        <v>240</v>
      </c>
    </row>
    <row r="375" spans="1:42" x14ac:dyDescent="0.15">
      <c r="A375" s="11">
        <v>16108</v>
      </c>
      <c r="B375" s="14" t="s">
        <v>4429</v>
      </c>
      <c r="C375" s="11">
        <v>16</v>
      </c>
      <c r="D375" s="11">
        <v>0</v>
      </c>
      <c r="E375" s="11">
        <v>16</v>
      </c>
      <c r="F375" s="11">
        <v>10000</v>
      </c>
      <c r="G375" s="11">
        <v>2</v>
      </c>
      <c r="H375" s="11">
        <v>87</v>
      </c>
      <c r="I375" s="11">
        <v>65535</v>
      </c>
      <c r="J375" s="11">
        <v>0</v>
      </c>
      <c r="K375" s="11">
        <v>0</v>
      </c>
      <c r="L375" s="11">
        <v>0</v>
      </c>
      <c r="M375" s="56">
        <v>0</v>
      </c>
      <c r="N375" s="56">
        <v>1</v>
      </c>
      <c r="O375" s="11">
        <v>0</v>
      </c>
      <c r="P375" s="11">
        <v>100</v>
      </c>
      <c r="Q375" s="11">
        <v>100</v>
      </c>
      <c r="R375" s="11">
        <v>2</v>
      </c>
      <c r="S375" s="11">
        <v>1</v>
      </c>
      <c r="T375" s="11">
        <v>1</v>
      </c>
      <c r="U375" s="11">
        <v>1</v>
      </c>
      <c r="V375" s="11">
        <v>0</v>
      </c>
      <c r="W375" s="11">
        <v>0</v>
      </c>
      <c r="X375" s="11">
        <v>0</v>
      </c>
      <c r="Y375" s="11">
        <v>0</v>
      </c>
      <c r="Z375" s="16" t="s">
        <v>170</v>
      </c>
      <c r="AA375" s="16">
        <f t="shared" si="21"/>
        <v>16109</v>
      </c>
      <c r="AB375" s="16" t="s">
        <v>4</v>
      </c>
      <c r="AC375" s="16">
        <v>0</v>
      </c>
      <c r="AD375" s="11">
        <v>3</v>
      </c>
      <c r="AE375" s="11">
        <v>81</v>
      </c>
      <c r="AF375" s="56">
        <v>1</v>
      </c>
      <c r="AG375" s="11">
        <v>90</v>
      </c>
      <c r="AH375" s="11">
        <v>0</v>
      </c>
      <c r="AI375" s="25" t="s">
        <v>803</v>
      </c>
      <c r="AJ375" s="25" t="s">
        <v>803</v>
      </c>
      <c r="AK375" s="25" t="s">
        <v>326</v>
      </c>
      <c r="AL375" s="11" t="s">
        <v>16</v>
      </c>
      <c r="AM375" s="11">
        <v>10010</v>
      </c>
      <c r="AN375" s="25">
        <v>11011</v>
      </c>
      <c r="AO375" s="11">
        <v>1</v>
      </c>
      <c r="AP375" s="12" t="s">
        <v>240</v>
      </c>
    </row>
    <row r="376" spans="1:42" x14ac:dyDescent="0.15">
      <c r="A376" s="11">
        <v>16109</v>
      </c>
      <c r="B376" s="14" t="s">
        <v>4430</v>
      </c>
      <c r="C376" s="11">
        <v>16</v>
      </c>
      <c r="D376" s="11">
        <v>0</v>
      </c>
      <c r="E376" s="11">
        <v>16</v>
      </c>
      <c r="F376" s="11">
        <v>10000</v>
      </c>
      <c r="G376" s="11">
        <v>2</v>
      </c>
      <c r="H376" s="11">
        <v>97</v>
      </c>
      <c r="I376" s="11">
        <v>65535</v>
      </c>
      <c r="J376" s="11">
        <v>0</v>
      </c>
      <c r="K376" s="11">
        <v>0</v>
      </c>
      <c r="L376" s="11">
        <v>0</v>
      </c>
      <c r="M376" s="56">
        <v>0</v>
      </c>
      <c r="N376" s="56">
        <v>1</v>
      </c>
      <c r="O376" s="11">
        <v>0</v>
      </c>
      <c r="P376" s="11">
        <v>100</v>
      </c>
      <c r="Q376" s="11">
        <v>100</v>
      </c>
      <c r="R376" s="11">
        <v>2</v>
      </c>
      <c r="S376" s="11">
        <v>1</v>
      </c>
      <c r="T376" s="11">
        <v>1</v>
      </c>
      <c r="U376" s="11">
        <v>1</v>
      </c>
      <c r="V376" s="11">
        <v>0</v>
      </c>
      <c r="W376" s="11">
        <v>0</v>
      </c>
      <c r="X376" s="11">
        <v>0</v>
      </c>
      <c r="Y376" s="11">
        <v>0</v>
      </c>
      <c r="Z376" s="16" t="s">
        <v>170</v>
      </c>
      <c r="AA376" s="16">
        <f t="shared" si="21"/>
        <v>16110</v>
      </c>
      <c r="AB376" s="16" t="s">
        <v>4</v>
      </c>
      <c r="AC376" s="16">
        <v>0</v>
      </c>
      <c r="AD376" s="11">
        <v>3</v>
      </c>
      <c r="AE376" s="11">
        <v>95</v>
      </c>
      <c r="AF376" s="56">
        <v>1</v>
      </c>
      <c r="AG376" s="11">
        <v>113</v>
      </c>
      <c r="AH376" s="11">
        <v>0</v>
      </c>
      <c r="AI376" s="25" t="s">
        <v>803</v>
      </c>
      <c r="AJ376" s="25" t="s">
        <v>803</v>
      </c>
      <c r="AK376" s="25" t="s">
        <v>326</v>
      </c>
      <c r="AL376" s="11" t="s">
        <v>16</v>
      </c>
      <c r="AM376" s="11">
        <v>10010</v>
      </c>
      <c r="AN376" s="25">
        <v>11011</v>
      </c>
      <c r="AO376" s="11">
        <v>1</v>
      </c>
      <c r="AP376" s="12" t="s">
        <v>240</v>
      </c>
    </row>
    <row r="377" spans="1:42" x14ac:dyDescent="0.15">
      <c r="A377" s="11">
        <v>16110</v>
      </c>
      <c r="B377" s="14" t="s">
        <v>4431</v>
      </c>
      <c r="C377" s="11">
        <v>16</v>
      </c>
      <c r="D377" s="11">
        <v>0</v>
      </c>
      <c r="E377" s="11">
        <v>16</v>
      </c>
      <c r="F377" s="11">
        <v>10000</v>
      </c>
      <c r="G377" s="11">
        <v>2</v>
      </c>
      <c r="H377" s="11">
        <v>107</v>
      </c>
      <c r="I377" s="11">
        <v>65535</v>
      </c>
      <c r="J377" s="11">
        <v>0</v>
      </c>
      <c r="K377" s="11">
        <v>0</v>
      </c>
      <c r="L377" s="11">
        <v>0</v>
      </c>
      <c r="M377" s="56">
        <v>0</v>
      </c>
      <c r="N377" s="56">
        <v>1</v>
      </c>
      <c r="O377" s="11">
        <v>0</v>
      </c>
      <c r="P377" s="11">
        <v>100</v>
      </c>
      <c r="Q377" s="11">
        <v>100</v>
      </c>
      <c r="R377" s="11">
        <v>2</v>
      </c>
      <c r="S377" s="11">
        <v>1</v>
      </c>
      <c r="T377" s="11">
        <v>1</v>
      </c>
      <c r="U377" s="11">
        <v>1</v>
      </c>
      <c r="V377" s="11">
        <v>0</v>
      </c>
      <c r="W377" s="11">
        <v>0</v>
      </c>
      <c r="X377" s="11">
        <v>0</v>
      </c>
      <c r="Y377" s="11">
        <v>0</v>
      </c>
      <c r="Z377" s="16" t="s">
        <v>170</v>
      </c>
      <c r="AA377" s="16">
        <f t="shared" si="21"/>
        <v>16111</v>
      </c>
      <c r="AB377" s="16" t="s">
        <v>4</v>
      </c>
      <c r="AC377" s="16">
        <v>0</v>
      </c>
      <c r="AD377" s="11">
        <v>3</v>
      </c>
      <c r="AE377" s="11">
        <v>108</v>
      </c>
      <c r="AF377" s="56">
        <v>1</v>
      </c>
      <c r="AG377" s="11">
        <v>136</v>
      </c>
      <c r="AH377" s="11">
        <v>0</v>
      </c>
      <c r="AI377" s="25" t="s">
        <v>803</v>
      </c>
      <c r="AJ377" s="25" t="s">
        <v>803</v>
      </c>
      <c r="AK377" s="25" t="s">
        <v>326</v>
      </c>
      <c r="AL377" s="11" t="s">
        <v>16</v>
      </c>
      <c r="AM377" s="11">
        <v>10010</v>
      </c>
      <c r="AN377" s="25">
        <v>11011</v>
      </c>
      <c r="AO377" s="11">
        <v>1</v>
      </c>
      <c r="AP377" s="12" t="s">
        <v>240</v>
      </c>
    </row>
    <row r="378" spans="1:42" x14ac:dyDescent="0.15">
      <c r="A378" s="11">
        <v>16111</v>
      </c>
      <c r="B378" s="14" t="s">
        <v>4432</v>
      </c>
      <c r="C378" s="11">
        <v>16</v>
      </c>
      <c r="D378" s="11">
        <v>0</v>
      </c>
      <c r="E378" s="11">
        <v>16</v>
      </c>
      <c r="F378" s="11">
        <v>10000</v>
      </c>
      <c r="G378" s="11">
        <v>2</v>
      </c>
      <c r="H378" s="11">
        <v>117</v>
      </c>
      <c r="I378" s="11">
        <v>65535</v>
      </c>
      <c r="J378" s="11">
        <v>0</v>
      </c>
      <c r="K378" s="11">
        <v>0</v>
      </c>
      <c r="L378" s="11">
        <v>0</v>
      </c>
      <c r="M378" s="56">
        <v>0</v>
      </c>
      <c r="N378" s="56">
        <v>1</v>
      </c>
      <c r="O378" s="11">
        <v>0</v>
      </c>
      <c r="P378" s="11">
        <v>100</v>
      </c>
      <c r="Q378" s="11">
        <v>100</v>
      </c>
      <c r="R378" s="11">
        <v>2</v>
      </c>
      <c r="S378" s="11">
        <v>1</v>
      </c>
      <c r="T378" s="11">
        <v>1</v>
      </c>
      <c r="U378" s="11">
        <v>1</v>
      </c>
      <c r="V378" s="11">
        <v>0</v>
      </c>
      <c r="W378" s="11">
        <v>0</v>
      </c>
      <c r="X378" s="11">
        <v>0</v>
      </c>
      <c r="Y378" s="11">
        <v>0</v>
      </c>
      <c r="Z378" s="16" t="s">
        <v>170</v>
      </c>
      <c r="AA378" s="16">
        <f t="shared" si="21"/>
        <v>16112</v>
      </c>
      <c r="AB378" s="16" t="s">
        <v>4</v>
      </c>
      <c r="AC378" s="16">
        <v>0</v>
      </c>
      <c r="AD378" s="11">
        <v>3</v>
      </c>
      <c r="AE378" s="11">
        <v>126</v>
      </c>
      <c r="AF378" s="56">
        <v>1</v>
      </c>
      <c r="AG378" s="11">
        <v>159</v>
      </c>
      <c r="AH378" s="11">
        <v>0</v>
      </c>
      <c r="AI378" s="25" t="s">
        <v>8</v>
      </c>
      <c r="AJ378" s="25" t="s">
        <v>8</v>
      </c>
      <c r="AK378" s="25" t="s">
        <v>8</v>
      </c>
      <c r="AL378" s="11" t="s">
        <v>16</v>
      </c>
      <c r="AM378" s="11">
        <v>10010</v>
      </c>
      <c r="AN378" s="25">
        <v>11011</v>
      </c>
      <c r="AO378" s="11">
        <v>1</v>
      </c>
      <c r="AP378" s="12" t="s">
        <v>240</v>
      </c>
    </row>
    <row r="379" spans="1:42" x14ac:dyDescent="0.15">
      <c r="A379" s="11">
        <v>16112</v>
      </c>
      <c r="B379" s="14" t="s">
        <v>4429</v>
      </c>
      <c r="C379" s="11">
        <v>16</v>
      </c>
      <c r="D379" s="11">
        <v>0</v>
      </c>
      <c r="E379" s="11">
        <v>16</v>
      </c>
      <c r="F379" s="11">
        <v>10000</v>
      </c>
      <c r="G379" s="11">
        <v>2</v>
      </c>
      <c r="H379" s="11">
        <v>127</v>
      </c>
      <c r="I379" s="11">
        <v>65535</v>
      </c>
      <c r="J379" s="11">
        <v>0</v>
      </c>
      <c r="K379" s="11">
        <v>0</v>
      </c>
      <c r="L379" s="11">
        <v>0</v>
      </c>
      <c r="M379" s="56">
        <v>0</v>
      </c>
      <c r="N379" s="56">
        <v>1</v>
      </c>
      <c r="O379" s="11">
        <v>0</v>
      </c>
      <c r="P379" s="11">
        <v>100</v>
      </c>
      <c r="Q379" s="11">
        <v>100</v>
      </c>
      <c r="R379" s="11">
        <v>2</v>
      </c>
      <c r="S379" s="11">
        <v>1</v>
      </c>
      <c r="T379" s="11">
        <v>1</v>
      </c>
      <c r="U379" s="11">
        <v>1</v>
      </c>
      <c r="V379" s="11">
        <v>0</v>
      </c>
      <c r="W379" s="11">
        <v>0</v>
      </c>
      <c r="X379" s="11">
        <v>0</v>
      </c>
      <c r="Y379" s="11">
        <v>0</v>
      </c>
      <c r="Z379" s="16" t="s">
        <v>170</v>
      </c>
      <c r="AA379" s="16">
        <f t="shared" si="21"/>
        <v>16113</v>
      </c>
      <c r="AB379" s="16" t="s">
        <v>4</v>
      </c>
      <c r="AC379" s="16">
        <v>0</v>
      </c>
      <c r="AD379" s="11">
        <v>3</v>
      </c>
      <c r="AE379" s="11">
        <v>144</v>
      </c>
      <c r="AF379" s="56">
        <v>1</v>
      </c>
      <c r="AG379" s="11">
        <v>182</v>
      </c>
      <c r="AH379" s="11">
        <v>0</v>
      </c>
      <c r="AI379" s="25" t="s">
        <v>8</v>
      </c>
      <c r="AJ379" s="25" t="s">
        <v>8</v>
      </c>
      <c r="AK379" s="25" t="s">
        <v>8</v>
      </c>
      <c r="AL379" s="11" t="s">
        <v>16</v>
      </c>
      <c r="AM379" s="11">
        <v>10010</v>
      </c>
      <c r="AN379" s="25">
        <v>11011</v>
      </c>
      <c r="AO379" s="11">
        <v>1</v>
      </c>
      <c r="AP379" s="12" t="s">
        <v>240</v>
      </c>
    </row>
    <row r="380" spans="1:42" x14ac:dyDescent="0.15">
      <c r="A380" s="11">
        <v>16113</v>
      </c>
      <c r="B380" s="14" t="s">
        <v>4430</v>
      </c>
      <c r="C380" s="11">
        <v>16</v>
      </c>
      <c r="D380" s="11">
        <v>0</v>
      </c>
      <c r="E380" s="11">
        <v>16</v>
      </c>
      <c r="F380" s="11">
        <v>10000</v>
      </c>
      <c r="G380" s="11">
        <v>2</v>
      </c>
      <c r="H380" s="11">
        <v>137</v>
      </c>
      <c r="I380" s="11">
        <v>65535</v>
      </c>
      <c r="J380" s="11">
        <v>0</v>
      </c>
      <c r="K380" s="11">
        <v>0</v>
      </c>
      <c r="L380" s="11">
        <v>0</v>
      </c>
      <c r="M380" s="56">
        <v>0</v>
      </c>
      <c r="N380" s="56">
        <v>1</v>
      </c>
      <c r="O380" s="11">
        <v>0</v>
      </c>
      <c r="P380" s="11">
        <v>100</v>
      </c>
      <c r="Q380" s="11">
        <v>100</v>
      </c>
      <c r="R380" s="11">
        <v>2</v>
      </c>
      <c r="S380" s="11">
        <v>1</v>
      </c>
      <c r="T380" s="11">
        <v>1</v>
      </c>
      <c r="U380" s="11">
        <v>1</v>
      </c>
      <c r="V380" s="11">
        <v>0</v>
      </c>
      <c r="W380" s="11">
        <v>0</v>
      </c>
      <c r="X380" s="11">
        <v>0</v>
      </c>
      <c r="Y380" s="11">
        <v>0</v>
      </c>
      <c r="Z380" s="16" t="s">
        <v>170</v>
      </c>
      <c r="AA380" s="16">
        <f t="shared" si="21"/>
        <v>16114</v>
      </c>
      <c r="AB380" s="16" t="s">
        <v>4</v>
      </c>
      <c r="AC380" s="16">
        <v>0</v>
      </c>
      <c r="AD380" s="11">
        <v>3</v>
      </c>
      <c r="AE380" s="11">
        <v>162</v>
      </c>
      <c r="AF380" s="56">
        <v>1</v>
      </c>
      <c r="AG380" s="11">
        <v>205</v>
      </c>
      <c r="AH380" s="11">
        <v>0</v>
      </c>
      <c r="AI380" s="25" t="s">
        <v>8</v>
      </c>
      <c r="AJ380" s="25" t="s">
        <v>8</v>
      </c>
      <c r="AK380" s="25" t="s">
        <v>8</v>
      </c>
      <c r="AL380" s="11" t="s">
        <v>16</v>
      </c>
      <c r="AM380" s="11">
        <v>10010</v>
      </c>
      <c r="AN380" s="25">
        <v>11011</v>
      </c>
      <c r="AO380" s="11">
        <v>1</v>
      </c>
      <c r="AP380" s="12" t="s">
        <v>240</v>
      </c>
    </row>
    <row r="381" spans="1:42" x14ac:dyDescent="0.15">
      <c r="A381" s="11">
        <v>16114</v>
      </c>
      <c r="B381" s="14" t="s">
        <v>4431</v>
      </c>
      <c r="C381" s="11">
        <v>16</v>
      </c>
      <c r="D381" s="11">
        <v>0</v>
      </c>
      <c r="E381" s="11">
        <v>16</v>
      </c>
      <c r="F381" s="11">
        <v>10000</v>
      </c>
      <c r="G381" s="11">
        <v>2</v>
      </c>
      <c r="H381" s="11">
        <v>147</v>
      </c>
      <c r="I381" s="11">
        <v>65535</v>
      </c>
      <c r="J381" s="11">
        <v>0</v>
      </c>
      <c r="K381" s="11">
        <v>0</v>
      </c>
      <c r="L381" s="11">
        <v>0</v>
      </c>
      <c r="M381" s="56">
        <v>0</v>
      </c>
      <c r="N381" s="56">
        <v>1</v>
      </c>
      <c r="O381" s="11">
        <v>0</v>
      </c>
      <c r="P381" s="11">
        <v>100</v>
      </c>
      <c r="Q381" s="11">
        <v>100</v>
      </c>
      <c r="R381" s="11">
        <v>2</v>
      </c>
      <c r="S381" s="11">
        <v>1</v>
      </c>
      <c r="T381" s="11">
        <v>1</v>
      </c>
      <c r="U381" s="11">
        <v>1</v>
      </c>
      <c r="V381" s="11">
        <v>0</v>
      </c>
      <c r="W381" s="11">
        <v>0</v>
      </c>
      <c r="X381" s="11">
        <v>0</v>
      </c>
      <c r="Y381" s="11">
        <v>0</v>
      </c>
      <c r="Z381" s="16" t="s">
        <v>170</v>
      </c>
      <c r="AA381" s="16">
        <v>0</v>
      </c>
      <c r="AB381" s="16" t="s">
        <v>4</v>
      </c>
      <c r="AC381" s="16">
        <v>0</v>
      </c>
      <c r="AD381" s="11">
        <v>3</v>
      </c>
      <c r="AE381" s="11">
        <v>180</v>
      </c>
      <c r="AF381" s="56">
        <v>1</v>
      </c>
      <c r="AG381" s="11">
        <v>228</v>
      </c>
      <c r="AH381" s="11">
        <v>0</v>
      </c>
      <c r="AI381" s="25" t="s">
        <v>8</v>
      </c>
      <c r="AJ381" s="25" t="s">
        <v>8</v>
      </c>
      <c r="AK381" s="25" t="s">
        <v>8</v>
      </c>
      <c r="AL381" s="11" t="s">
        <v>16</v>
      </c>
      <c r="AM381" s="11">
        <v>10010</v>
      </c>
      <c r="AN381" s="25">
        <v>11011</v>
      </c>
      <c r="AO381" s="11">
        <v>1</v>
      </c>
      <c r="AP381" s="12" t="s">
        <v>240</v>
      </c>
    </row>
    <row r="382" spans="1:42" x14ac:dyDescent="0.15">
      <c r="A382" s="11">
        <v>16200</v>
      </c>
      <c r="B382" s="26" t="s">
        <v>4663</v>
      </c>
      <c r="C382" s="11">
        <v>16</v>
      </c>
      <c r="D382" s="11">
        <v>0</v>
      </c>
      <c r="E382" s="11">
        <v>16</v>
      </c>
      <c r="F382" s="11">
        <v>10000</v>
      </c>
      <c r="G382" s="11">
        <v>2</v>
      </c>
      <c r="H382" s="11">
        <v>7</v>
      </c>
      <c r="I382" s="11">
        <v>65535</v>
      </c>
      <c r="J382" s="11">
        <v>0</v>
      </c>
      <c r="K382" s="11">
        <v>0</v>
      </c>
      <c r="L382" s="11">
        <v>0</v>
      </c>
      <c r="M382" s="56">
        <v>0</v>
      </c>
      <c r="N382" s="56">
        <v>1</v>
      </c>
      <c r="O382" s="11">
        <v>0</v>
      </c>
      <c r="P382" s="11">
        <v>100</v>
      </c>
      <c r="Q382" s="11">
        <v>100</v>
      </c>
      <c r="R382" s="11">
        <v>2</v>
      </c>
      <c r="S382" s="11">
        <v>1</v>
      </c>
      <c r="T382" s="11">
        <v>1</v>
      </c>
      <c r="U382" s="11">
        <v>1</v>
      </c>
      <c r="V382" s="11">
        <v>0</v>
      </c>
      <c r="W382" s="11">
        <v>0</v>
      </c>
      <c r="X382" s="11">
        <v>0</v>
      </c>
      <c r="Y382" s="11">
        <v>0</v>
      </c>
      <c r="Z382" s="16" t="s">
        <v>170</v>
      </c>
      <c r="AA382" s="16">
        <f t="shared" ref="AA382:AA386" si="22">A382+1</f>
        <v>16201</v>
      </c>
      <c r="AB382" s="16" t="s">
        <v>4</v>
      </c>
      <c r="AC382" s="16">
        <v>0</v>
      </c>
      <c r="AD382" s="11">
        <v>3</v>
      </c>
      <c r="AE382" s="11">
        <v>9</v>
      </c>
      <c r="AF382" s="56">
        <v>1</v>
      </c>
      <c r="AG382" s="11">
        <v>10</v>
      </c>
      <c r="AH382" s="11">
        <v>0</v>
      </c>
      <c r="AI382" s="25" t="s">
        <v>803</v>
      </c>
      <c r="AJ382" s="25" t="s">
        <v>803</v>
      </c>
      <c r="AK382" s="25" t="s">
        <v>326</v>
      </c>
      <c r="AL382" s="11" t="s">
        <v>16</v>
      </c>
      <c r="AM382" s="11">
        <v>10010</v>
      </c>
      <c r="AN382" s="25">
        <v>11011</v>
      </c>
      <c r="AO382" s="11">
        <v>1</v>
      </c>
      <c r="AP382" s="12" t="s">
        <v>240</v>
      </c>
    </row>
    <row r="383" spans="1:42" x14ac:dyDescent="0.15">
      <c r="A383" s="11">
        <v>16201</v>
      </c>
      <c r="B383" s="26" t="s">
        <v>4664</v>
      </c>
      <c r="C383" s="11">
        <v>16</v>
      </c>
      <c r="D383" s="11">
        <v>0</v>
      </c>
      <c r="E383" s="11">
        <v>16</v>
      </c>
      <c r="F383" s="11">
        <v>10000</v>
      </c>
      <c r="G383" s="11">
        <v>2</v>
      </c>
      <c r="H383" s="11">
        <v>37</v>
      </c>
      <c r="I383" s="11">
        <v>65535</v>
      </c>
      <c r="J383" s="11">
        <v>0</v>
      </c>
      <c r="K383" s="11">
        <v>0</v>
      </c>
      <c r="L383" s="11">
        <v>0</v>
      </c>
      <c r="M383" s="56">
        <v>0</v>
      </c>
      <c r="N383" s="56">
        <v>1</v>
      </c>
      <c r="O383" s="11">
        <v>0</v>
      </c>
      <c r="P383" s="11">
        <v>100</v>
      </c>
      <c r="Q383" s="11">
        <v>100</v>
      </c>
      <c r="R383" s="11">
        <v>2</v>
      </c>
      <c r="S383" s="11">
        <v>1</v>
      </c>
      <c r="T383" s="11">
        <v>1</v>
      </c>
      <c r="U383" s="11">
        <v>1</v>
      </c>
      <c r="V383" s="11">
        <v>0</v>
      </c>
      <c r="W383" s="11">
        <v>0</v>
      </c>
      <c r="X383" s="11">
        <v>0</v>
      </c>
      <c r="Y383" s="11">
        <v>0</v>
      </c>
      <c r="Z383" s="16" t="s">
        <v>170</v>
      </c>
      <c r="AA383" s="16">
        <f t="shared" si="22"/>
        <v>16202</v>
      </c>
      <c r="AB383" s="16" t="s">
        <v>4</v>
      </c>
      <c r="AC383" s="16">
        <v>0</v>
      </c>
      <c r="AD383" s="11">
        <v>3</v>
      </c>
      <c r="AE383" s="11">
        <v>14</v>
      </c>
      <c r="AF383" s="56">
        <v>1</v>
      </c>
      <c r="AG383" s="11">
        <v>13</v>
      </c>
      <c r="AH383" s="11">
        <v>0</v>
      </c>
      <c r="AI383" s="25" t="s">
        <v>803</v>
      </c>
      <c r="AJ383" s="25" t="s">
        <v>803</v>
      </c>
      <c r="AK383" s="25" t="s">
        <v>326</v>
      </c>
      <c r="AL383" s="11" t="s">
        <v>16</v>
      </c>
      <c r="AM383" s="11">
        <v>10010</v>
      </c>
      <c r="AN383" s="25">
        <v>11011</v>
      </c>
      <c r="AO383" s="11">
        <v>1</v>
      </c>
      <c r="AP383" s="12" t="s">
        <v>240</v>
      </c>
    </row>
    <row r="384" spans="1:42" x14ac:dyDescent="0.15">
      <c r="A384" s="11">
        <v>16202</v>
      </c>
      <c r="B384" s="26" t="s">
        <v>4665</v>
      </c>
      <c r="C384" s="11">
        <v>16</v>
      </c>
      <c r="D384" s="11">
        <v>0</v>
      </c>
      <c r="E384" s="11">
        <v>16</v>
      </c>
      <c r="F384" s="11">
        <v>10000</v>
      </c>
      <c r="G384" s="11">
        <v>2</v>
      </c>
      <c r="H384" s="11">
        <v>67</v>
      </c>
      <c r="I384" s="11">
        <v>65535</v>
      </c>
      <c r="J384" s="11">
        <v>0</v>
      </c>
      <c r="K384" s="11">
        <v>0</v>
      </c>
      <c r="L384" s="11">
        <v>0</v>
      </c>
      <c r="M384" s="56">
        <v>0</v>
      </c>
      <c r="N384" s="56">
        <v>1</v>
      </c>
      <c r="O384" s="11">
        <v>0</v>
      </c>
      <c r="P384" s="11">
        <v>100</v>
      </c>
      <c r="Q384" s="11">
        <v>100</v>
      </c>
      <c r="R384" s="11">
        <v>2</v>
      </c>
      <c r="S384" s="11">
        <v>1</v>
      </c>
      <c r="T384" s="11">
        <v>1</v>
      </c>
      <c r="U384" s="11">
        <v>1</v>
      </c>
      <c r="V384" s="11">
        <v>0</v>
      </c>
      <c r="W384" s="11">
        <v>0</v>
      </c>
      <c r="X384" s="11">
        <v>0</v>
      </c>
      <c r="Y384" s="11">
        <v>0</v>
      </c>
      <c r="Z384" s="16" t="s">
        <v>170</v>
      </c>
      <c r="AA384" s="16">
        <f t="shared" si="22"/>
        <v>16203</v>
      </c>
      <c r="AB384" s="16" t="s">
        <v>4</v>
      </c>
      <c r="AC384" s="16">
        <v>0</v>
      </c>
      <c r="AD384" s="11">
        <v>3</v>
      </c>
      <c r="AE384" s="11">
        <v>18</v>
      </c>
      <c r="AF384" s="56">
        <v>1</v>
      </c>
      <c r="AG384" s="11">
        <v>15</v>
      </c>
      <c r="AH384" s="11">
        <v>0</v>
      </c>
      <c r="AI384" s="25" t="s">
        <v>803</v>
      </c>
      <c r="AJ384" s="25" t="s">
        <v>803</v>
      </c>
      <c r="AK384" s="25" t="s">
        <v>326</v>
      </c>
      <c r="AL384" s="11" t="s">
        <v>16</v>
      </c>
      <c r="AM384" s="11">
        <v>10010</v>
      </c>
      <c r="AN384" s="25">
        <v>11011</v>
      </c>
      <c r="AO384" s="11">
        <v>1</v>
      </c>
      <c r="AP384" s="12" t="s">
        <v>240</v>
      </c>
    </row>
    <row r="385" spans="1:42" x14ac:dyDescent="0.15">
      <c r="A385" s="11">
        <v>16203</v>
      </c>
      <c r="B385" s="26" t="s">
        <v>4666</v>
      </c>
      <c r="C385" s="11">
        <v>16</v>
      </c>
      <c r="D385" s="11">
        <v>0</v>
      </c>
      <c r="E385" s="11">
        <v>16</v>
      </c>
      <c r="F385" s="11">
        <v>10000</v>
      </c>
      <c r="G385" s="11">
        <v>2</v>
      </c>
      <c r="H385" s="11">
        <v>97</v>
      </c>
      <c r="I385" s="11">
        <v>65535</v>
      </c>
      <c r="J385" s="11">
        <v>0</v>
      </c>
      <c r="K385" s="11">
        <v>0</v>
      </c>
      <c r="L385" s="11">
        <v>0</v>
      </c>
      <c r="M385" s="56">
        <v>0</v>
      </c>
      <c r="N385" s="56">
        <v>1</v>
      </c>
      <c r="O385" s="11">
        <v>0</v>
      </c>
      <c r="P385" s="11">
        <v>100</v>
      </c>
      <c r="Q385" s="11">
        <v>100</v>
      </c>
      <c r="R385" s="11">
        <v>2</v>
      </c>
      <c r="S385" s="11">
        <v>1</v>
      </c>
      <c r="T385" s="11">
        <v>1</v>
      </c>
      <c r="U385" s="11">
        <v>1</v>
      </c>
      <c r="V385" s="11">
        <v>0</v>
      </c>
      <c r="W385" s="11">
        <v>0</v>
      </c>
      <c r="X385" s="11">
        <v>0</v>
      </c>
      <c r="Y385" s="11">
        <v>0</v>
      </c>
      <c r="Z385" s="16" t="s">
        <v>170</v>
      </c>
      <c r="AA385" s="16">
        <f t="shared" si="22"/>
        <v>16204</v>
      </c>
      <c r="AB385" s="16" t="s">
        <v>4</v>
      </c>
      <c r="AC385" s="16">
        <v>0</v>
      </c>
      <c r="AD385" s="11">
        <v>3</v>
      </c>
      <c r="AE385" s="11">
        <v>23</v>
      </c>
      <c r="AF385" s="56">
        <v>1</v>
      </c>
      <c r="AG385" s="11">
        <v>17</v>
      </c>
      <c r="AH385" s="11">
        <v>0</v>
      </c>
      <c r="AI385" s="25" t="s">
        <v>803</v>
      </c>
      <c r="AJ385" s="25" t="s">
        <v>803</v>
      </c>
      <c r="AK385" s="25" t="s">
        <v>326</v>
      </c>
      <c r="AL385" s="11" t="s">
        <v>16</v>
      </c>
      <c r="AM385" s="11">
        <v>10010</v>
      </c>
      <c r="AN385" s="25">
        <v>11011</v>
      </c>
      <c r="AO385" s="11">
        <v>1</v>
      </c>
      <c r="AP385" s="12" t="s">
        <v>240</v>
      </c>
    </row>
    <row r="386" spans="1:42" x14ac:dyDescent="0.15">
      <c r="A386" s="11">
        <v>16204</v>
      </c>
      <c r="B386" s="26" t="s">
        <v>4667</v>
      </c>
      <c r="C386" s="11">
        <v>16</v>
      </c>
      <c r="D386" s="11">
        <v>0</v>
      </c>
      <c r="E386" s="11">
        <v>16</v>
      </c>
      <c r="F386" s="11">
        <v>10000</v>
      </c>
      <c r="G386" s="11">
        <v>2</v>
      </c>
      <c r="H386" s="11">
        <v>127</v>
      </c>
      <c r="I386" s="11">
        <v>65535</v>
      </c>
      <c r="J386" s="11">
        <v>0</v>
      </c>
      <c r="K386" s="11">
        <v>0</v>
      </c>
      <c r="L386" s="11">
        <v>0</v>
      </c>
      <c r="M386" s="56">
        <v>0</v>
      </c>
      <c r="N386" s="56">
        <v>1</v>
      </c>
      <c r="O386" s="11">
        <v>0</v>
      </c>
      <c r="P386" s="11">
        <v>100</v>
      </c>
      <c r="Q386" s="11">
        <v>100</v>
      </c>
      <c r="R386" s="11">
        <v>2</v>
      </c>
      <c r="S386" s="11">
        <v>1</v>
      </c>
      <c r="T386" s="11">
        <v>1</v>
      </c>
      <c r="U386" s="11">
        <v>1</v>
      </c>
      <c r="V386" s="11">
        <v>0</v>
      </c>
      <c r="W386" s="11">
        <v>0</v>
      </c>
      <c r="X386" s="11">
        <v>0</v>
      </c>
      <c r="Y386" s="11">
        <v>0</v>
      </c>
      <c r="Z386" s="16" t="s">
        <v>170</v>
      </c>
      <c r="AA386" s="16">
        <f t="shared" si="22"/>
        <v>16205</v>
      </c>
      <c r="AB386" s="16" t="s">
        <v>4</v>
      </c>
      <c r="AC386" s="16">
        <v>0</v>
      </c>
      <c r="AD386" s="11">
        <v>3</v>
      </c>
      <c r="AE386" s="11">
        <v>32</v>
      </c>
      <c r="AF386" s="56">
        <v>1</v>
      </c>
      <c r="AG386" s="11">
        <v>22</v>
      </c>
      <c r="AH386" s="11">
        <v>0</v>
      </c>
      <c r="AI386" s="25" t="s">
        <v>803</v>
      </c>
      <c r="AJ386" s="25" t="s">
        <v>803</v>
      </c>
      <c r="AK386" s="25" t="s">
        <v>326</v>
      </c>
      <c r="AL386" s="11" t="s">
        <v>16</v>
      </c>
      <c r="AM386" s="11">
        <v>10010</v>
      </c>
      <c r="AN386" s="25">
        <v>11011</v>
      </c>
      <c r="AO386" s="11">
        <v>1</v>
      </c>
      <c r="AP386" s="12" t="s">
        <v>240</v>
      </c>
    </row>
    <row r="387" spans="1:42" x14ac:dyDescent="0.15">
      <c r="A387" s="11">
        <v>16205</v>
      </c>
      <c r="B387" s="14" t="s">
        <v>4426</v>
      </c>
      <c r="C387" s="11">
        <v>16</v>
      </c>
      <c r="D387" s="11">
        <v>0</v>
      </c>
      <c r="E387" s="11">
        <v>16</v>
      </c>
      <c r="F387" s="11">
        <v>10000</v>
      </c>
      <c r="G387" s="11">
        <v>2</v>
      </c>
      <c r="H387" s="11">
        <v>57</v>
      </c>
      <c r="I387" s="11">
        <v>65535</v>
      </c>
      <c r="J387" s="11">
        <v>0</v>
      </c>
      <c r="K387" s="11">
        <v>0</v>
      </c>
      <c r="L387" s="11">
        <v>0</v>
      </c>
      <c r="M387" s="56">
        <v>0</v>
      </c>
      <c r="N387" s="56">
        <v>1</v>
      </c>
      <c r="O387" s="11">
        <v>0</v>
      </c>
      <c r="P387" s="11">
        <v>100</v>
      </c>
      <c r="Q387" s="11">
        <v>100</v>
      </c>
      <c r="R387" s="11">
        <v>2</v>
      </c>
      <c r="S387" s="11">
        <v>1</v>
      </c>
      <c r="T387" s="11">
        <v>1</v>
      </c>
      <c r="U387" s="11">
        <v>1</v>
      </c>
      <c r="V387" s="11">
        <v>0</v>
      </c>
      <c r="W387" s="11">
        <v>0</v>
      </c>
      <c r="X387" s="11">
        <v>0</v>
      </c>
      <c r="Y387" s="11">
        <v>0</v>
      </c>
      <c r="Z387" s="16" t="s">
        <v>170</v>
      </c>
      <c r="AA387" s="16">
        <v>16206</v>
      </c>
      <c r="AB387" s="16" t="s">
        <v>4</v>
      </c>
      <c r="AC387" s="16">
        <v>0</v>
      </c>
      <c r="AD387" s="11">
        <v>3</v>
      </c>
      <c r="AE387" s="11">
        <v>41</v>
      </c>
      <c r="AF387" s="56">
        <v>1</v>
      </c>
      <c r="AG387" s="11">
        <v>33</v>
      </c>
      <c r="AH387" s="11">
        <v>0</v>
      </c>
      <c r="AI387" s="25" t="s">
        <v>803</v>
      </c>
      <c r="AJ387" s="25" t="s">
        <v>803</v>
      </c>
      <c r="AK387" s="25" t="s">
        <v>326</v>
      </c>
      <c r="AL387" s="11" t="s">
        <v>16</v>
      </c>
      <c r="AM387" s="11">
        <v>10010</v>
      </c>
      <c r="AN387" s="25">
        <v>11011</v>
      </c>
      <c r="AO387" s="11">
        <v>1</v>
      </c>
      <c r="AP387" s="12" t="s">
        <v>240</v>
      </c>
    </row>
    <row r="388" spans="1:42" x14ac:dyDescent="0.15">
      <c r="A388" s="11">
        <v>16206</v>
      </c>
      <c r="B388" s="14" t="s">
        <v>4427</v>
      </c>
      <c r="C388" s="11">
        <v>16</v>
      </c>
      <c r="D388" s="11">
        <v>0</v>
      </c>
      <c r="E388" s="11">
        <v>16</v>
      </c>
      <c r="F388" s="11">
        <v>10000</v>
      </c>
      <c r="G388" s="11">
        <v>2</v>
      </c>
      <c r="H388" s="11">
        <v>67</v>
      </c>
      <c r="I388" s="11">
        <v>65535</v>
      </c>
      <c r="J388" s="11">
        <v>0</v>
      </c>
      <c r="K388" s="11">
        <v>0</v>
      </c>
      <c r="L388" s="11">
        <v>0</v>
      </c>
      <c r="M388" s="56">
        <v>0</v>
      </c>
      <c r="N388" s="56">
        <v>1</v>
      </c>
      <c r="O388" s="11">
        <v>0</v>
      </c>
      <c r="P388" s="11">
        <v>100</v>
      </c>
      <c r="Q388" s="11">
        <v>100</v>
      </c>
      <c r="R388" s="11">
        <v>2</v>
      </c>
      <c r="S388" s="11">
        <v>1</v>
      </c>
      <c r="T388" s="11">
        <v>1</v>
      </c>
      <c r="U388" s="11">
        <v>1</v>
      </c>
      <c r="V388" s="11">
        <v>0</v>
      </c>
      <c r="W388" s="11">
        <v>0</v>
      </c>
      <c r="X388" s="11">
        <v>0</v>
      </c>
      <c r="Y388" s="11">
        <v>0</v>
      </c>
      <c r="Z388" s="16" t="s">
        <v>170</v>
      </c>
      <c r="AA388" s="16">
        <f t="shared" ref="AA388:AA395" si="23">A388+1</f>
        <v>16207</v>
      </c>
      <c r="AB388" s="16" t="s">
        <v>4</v>
      </c>
      <c r="AC388" s="16">
        <v>0</v>
      </c>
      <c r="AD388" s="11">
        <v>3</v>
      </c>
      <c r="AE388" s="11">
        <v>54</v>
      </c>
      <c r="AF388" s="56">
        <v>1</v>
      </c>
      <c r="AG388" s="11">
        <v>45</v>
      </c>
      <c r="AH388" s="11">
        <v>0</v>
      </c>
      <c r="AI388" s="25" t="s">
        <v>803</v>
      </c>
      <c r="AJ388" s="25" t="s">
        <v>803</v>
      </c>
      <c r="AK388" s="25" t="s">
        <v>326</v>
      </c>
      <c r="AL388" s="11" t="s">
        <v>16</v>
      </c>
      <c r="AM388" s="11">
        <v>10010</v>
      </c>
      <c r="AN388" s="25">
        <v>11011</v>
      </c>
      <c r="AO388" s="11">
        <v>1</v>
      </c>
      <c r="AP388" s="12" t="s">
        <v>240</v>
      </c>
    </row>
    <row r="389" spans="1:42" x14ac:dyDescent="0.15">
      <c r="A389" s="11">
        <v>16207</v>
      </c>
      <c r="B389" s="14" t="s">
        <v>4428</v>
      </c>
      <c r="C389" s="11">
        <v>16</v>
      </c>
      <c r="D389" s="11">
        <v>0</v>
      </c>
      <c r="E389" s="11">
        <v>16</v>
      </c>
      <c r="F389" s="11">
        <v>10000</v>
      </c>
      <c r="G389" s="11">
        <v>2</v>
      </c>
      <c r="H389" s="11">
        <v>77</v>
      </c>
      <c r="I389" s="11">
        <v>65535</v>
      </c>
      <c r="J389" s="11">
        <v>0</v>
      </c>
      <c r="K389" s="11">
        <v>0</v>
      </c>
      <c r="L389" s="11">
        <v>0</v>
      </c>
      <c r="M389" s="56">
        <v>0</v>
      </c>
      <c r="N389" s="56">
        <v>1</v>
      </c>
      <c r="O389" s="11">
        <v>0</v>
      </c>
      <c r="P389" s="11">
        <v>100</v>
      </c>
      <c r="Q389" s="11">
        <v>100</v>
      </c>
      <c r="R389" s="11">
        <v>2</v>
      </c>
      <c r="S389" s="11">
        <v>1</v>
      </c>
      <c r="T389" s="11">
        <v>1</v>
      </c>
      <c r="U389" s="11">
        <v>1</v>
      </c>
      <c r="V389" s="11">
        <v>0</v>
      </c>
      <c r="W389" s="11">
        <v>0</v>
      </c>
      <c r="X389" s="11">
        <v>0</v>
      </c>
      <c r="Y389" s="11">
        <v>0</v>
      </c>
      <c r="Z389" s="16" t="s">
        <v>170</v>
      </c>
      <c r="AA389" s="16">
        <f t="shared" si="23"/>
        <v>16208</v>
      </c>
      <c r="AB389" s="16" t="s">
        <v>4</v>
      </c>
      <c r="AC389" s="16">
        <v>0</v>
      </c>
      <c r="AD389" s="11">
        <v>3</v>
      </c>
      <c r="AE389" s="11">
        <v>68</v>
      </c>
      <c r="AF389" s="56">
        <v>1</v>
      </c>
      <c r="AG389" s="11">
        <v>67</v>
      </c>
      <c r="AH389" s="11">
        <v>0</v>
      </c>
      <c r="AI389" s="25" t="s">
        <v>803</v>
      </c>
      <c r="AJ389" s="25" t="s">
        <v>803</v>
      </c>
      <c r="AK389" s="25" t="s">
        <v>326</v>
      </c>
      <c r="AL389" s="11" t="s">
        <v>16</v>
      </c>
      <c r="AM389" s="11">
        <v>10010</v>
      </c>
      <c r="AN389" s="25">
        <v>11011</v>
      </c>
      <c r="AO389" s="11">
        <v>1</v>
      </c>
      <c r="AP389" s="12" t="s">
        <v>240</v>
      </c>
    </row>
    <row r="390" spans="1:42" x14ac:dyDescent="0.15">
      <c r="A390" s="11">
        <v>16208</v>
      </c>
      <c r="B390" s="14" t="s">
        <v>4429</v>
      </c>
      <c r="C390" s="11">
        <v>16</v>
      </c>
      <c r="D390" s="11">
        <v>0</v>
      </c>
      <c r="E390" s="11">
        <v>16</v>
      </c>
      <c r="F390" s="11">
        <v>10000</v>
      </c>
      <c r="G390" s="11">
        <v>2</v>
      </c>
      <c r="H390" s="11">
        <v>87</v>
      </c>
      <c r="I390" s="11">
        <v>65535</v>
      </c>
      <c r="J390" s="11">
        <v>0</v>
      </c>
      <c r="K390" s="11">
        <v>0</v>
      </c>
      <c r="L390" s="11">
        <v>0</v>
      </c>
      <c r="M390" s="56">
        <v>0</v>
      </c>
      <c r="N390" s="56">
        <v>1</v>
      </c>
      <c r="O390" s="11">
        <v>0</v>
      </c>
      <c r="P390" s="11">
        <v>100</v>
      </c>
      <c r="Q390" s="11">
        <v>100</v>
      </c>
      <c r="R390" s="11">
        <v>2</v>
      </c>
      <c r="S390" s="11">
        <v>1</v>
      </c>
      <c r="T390" s="11">
        <v>1</v>
      </c>
      <c r="U390" s="11">
        <v>1</v>
      </c>
      <c r="V390" s="11">
        <v>0</v>
      </c>
      <c r="W390" s="11">
        <v>0</v>
      </c>
      <c r="X390" s="11">
        <v>0</v>
      </c>
      <c r="Y390" s="11">
        <v>0</v>
      </c>
      <c r="Z390" s="16" t="s">
        <v>170</v>
      </c>
      <c r="AA390" s="16">
        <f t="shared" si="23"/>
        <v>16209</v>
      </c>
      <c r="AB390" s="16" t="s">
        <v>4</v>
      </c>
      <c r="AC390" s="16">
        <v>0</v>
      </c>
      <c r="AD390" s="11">
        <v>3</v>
      </c>
      <c r="AE390" s="11">
        <v>81</v>
      </c>
      <c r="AF390" s="56">
        <v>1</v>
      </c>
      <c r="AG390" s="11">
        <v>90</v>
      </c>
      <c r="AH390" s="11">
        <v>0</v>
      </c>
      <c r="AI390" s="25" t="s">
        <v>803</v>
      </c>
      <c r="AJ390" s="25" t="s">
        <v>803</v>
      </c>
      <c r="AK390" s="25" t="s">
        <v>326</v>
      </c>
      <c r="AL390" s="11" t="s">
        <v>16</v>
      </c>
      <c r="AM390" s="11">
        <v>10010</v>
      </c>
      <c r="AN390" s="25">
        <v>11011</v>
      </c>
      <c r="AO390" s="11">
        <v>1</v>
      </c>
      <c r="AP390" s="12" t="s">
        <v>240</v>
      </c>
    </row>
    <row r="391" spans="1:42" x14ac:dyDescent="0.15">
      <c r="A391" s="11">
        <v>16209</v>
      </c>
      <c r="B391" s="14" t="s">
        <v>4430</v>
      </c>
      <c r="C391" s="11">
        <v>16</v>
      </c>
      <c r="D391" s="11">
        <v>0</v>
      </c>
      <c r="E391" s="11">
        <v>16</v>
      </c>
      <c r="F391" s="11">
        <v>10000</v>
      </c>
      <c r="G391" s="11">
        <v>2</v>
      </c>
      <c r="H391" s="11">
        <v>97</v>
      </c>
      <c r="I391" s="11">
        <v>65535</v>
      </c>
      <c r="J391" s="11">
        <v>0</v>
      </c>
      <c r="K391" s="11">
        <v>0</v>
      </c>
      <c r="L391" s="11">
        <v>0</v>
      </c>
      <c r="M391" s="56">
        <v>0</v>
      </c>
      <c r="N391" s="56">
        <v>1</v>
      </c>
      <c r="O391" s="11">
        <v>0</v>
      </c>
      <c r="P391" s="11">
        <v>100</v>
      </c>
      <c r="Q391" s="11">
        <v>100</v>
      </c>
      <c r="R391" s="11">
        <v>2</v>
      </c>
      <c r="S391" s="11">
        <v>1</v>
      </c>
      <c r="T391" s="11">
        <v>1</v>
      </c>
      <c r="U391" s="11">
        <v>1</v>
      </c>
      <c r="V391" s="11">
        <v>0</v>
      </c>
      <c r="W391" s="11">
        <v>0</v>
      </c>
      <c r="X391" s="11">
        <v>0</v>
      </c>
      <c r="Y391" s="11">
        <v>0</v>
      </c>
      <c r="Z391" s="16" t="s">
        <v>170</v>
      </c>
      <c r="AA391" s="16">
        <f t="shared" si="23"/>
        <v>16210</v>
      </c>
      <c r="AB391" s="16" t="s">
        <v>4</v>
      </c>
      <c r="AC391" s="16">
        <v>0</v>
      </c>
      <c r="AD391" s="11">
        <v>3</v>
      </c>
      <c r="AE391" s="11">
        <v>95</v>
      </c>
      <c r="AF391" s="56">
        <v>1</v>
      </c>
      <c r="AG391" s="11">
        <v>113</v>
      </c>
      <c r="AH391" s="11">
        <v>0</v>
      </c>
      <c r="AI391" s="25" t="s">
        <v>803</v>
      </c>
      <c r="AJ391" s="25" t="s">
        <v>803</v>
      </c>
      <c r="AK391" s="25" t="s">
        <v>326</v>
      </c>
      <c r="AL391" s="11" t="s">
        <v>16</v>
      </c>
      <c r="AM391" s="11">
        <v>10010</v>
      </c>
      <c r="AN391" s="25">
        <v>11011</v>
      </c>
      <c r="AO391" s="11">
        <v>1</v>
      </c>
      <c r="AP391" s="12" t="s">
        <v>240</v>
      </c>
    </row>
    <row r="392" spans="1:42" x14ac:dyDescent="0.15">
      <c r="A392" s="11">
        <v>16210</v>
      </c>
      <c r="B392" s="14" t="s">
        <v>4431</v>
      </c>
      <c r="C392" s="11">
        <v>16</v>
      </c>
      <c r="D392" s="11">
        <v>0</v>
      </c>
      <c r="E392" s="11">
        <v>16</v>
      </c>
      <c r="F392" s="11">
        <v>10000</v>
      </c>
      <c r="G392" s="11">
        <v>2</v>
      </c>
      <c r="H392" s="11">
        <v>107</v>
      </c>
      <c r="I392" s="11">
        <v>65535</v>
      </c>
      <c r="J392" s="11">
        <v>0</v>
      </c>
      <c r="K392" s="11">
        <v>0</v>
      </c>
      <c r="L392" s="11">
        <v>0</v>
      </c>
      <c r="M392" s="56">
        <v>0</v>
      </c>
      <c r="N392" s="56">
        <v>1</v>
      </c>
      <c r="O392" s="11">
        <v>0</v>
      </c>
      <c r="P392" s="11">
        <v>100</v>
      </c>
      <c r="Q392" s="11">
        <v>100</v>
      </c>
      <c r="R392" s="11">
        <v>2</v>
      </c>
      <c r="S392" s="11">
        <v>1</v>
      </c>
      <c r="T392" s="11">
        <v>1</v>
      </c>
      <c r="U392" s="11">
        <v>1</v>
      </c>
      <c r="V392" s="11">
        <v>0</v>
      </c>
      <c r="W392" s="11">
        <v>0</v>
      </c>
      <c r="X392" s="11">
        <v>0</v>
      </c>
      <c r="Y392" s="11">
        <v>0</v>
      </c>
      <c r="Z392" s="16" t="s">
        <v>170</v>
      </c>
      <c r="AA392" s="16">
        <f t="shared" si="23"/>
        <v>16211</v>
      </c>
      <c r="AB392" s="16" t="s">
        <v>4</v>
      </c>
      <c r="AC392" s="16">
        <v>0</v>
      </c>
      <c r="AD392" s="11">
        <v>3</v>
      </c>
      <c r="AE392" s="11">
        <v>108</v>
      </c>
      <c r="AF392" s="56">
        <v>1</v>
      </c>
      <c r="AG392" s="11">
        <v>136</v>
      </c>
      <c r="AH392" s="11">
        <v>0</v>
      </c>
      <c r="AI392" s="25" t="s">
        <v>803</v>
      </c>
      <c r="AJ392" s="25" t="s">
        <v>803</v>
      </c>
      <c r="AK392" s="25" t="s">
        <v>326</v>
      </c>
      <c r="AL392" s="11" t="s">
        <v>16</v>
      </c>
      <c r="AM392" s="11">
        <v>10010</v>
      </c>
      <c r="AN392" s="25">
        <v>11011</v>
      </c>
      <c r="AO392" s="11">
        <v>1</v>
      </c>
      <c r="AP392" s="12" t="s">
        <v>240</v>
      </c>
    </row>
    <row r="393" spans="1:42" x14ac:dyDescent="0.15">
      <c r="A393" s="11">
        <v>16211</v>
      </c>
      <c r="B393" s="14" t="s">
        <v>4468</v>
      </c>
      <c r="C393" s="11">
        <v>16</v>
      </c>
      <c r="D393" s="11">
        <v>0</v>
      </c>
      <c r="E393" s="11">
        <v>16</v>
      </c>
      <c r="F393" s="11">
        <v>10000</v>
      </c>
      <c r="G393" s="11">
        <v>2</v>
      </c>
      <c r="H393" s="11">
        <v>117</v>
      </c>
      <c r="I393" s="11">
        <v>65535</v>
      </c>
      <c r="J393" s="11">
        <v>0</v>
      </c>
      <c r="K393" s="11">
        <v>0</v>
      </c>
      <c r="L393" s="11">
        <v>0</v>
      </c>
      <c r="M393" s="56">
        <v>0</v>
      </c>
      <c r="N393" s="56">
        <v>1</v>
      </c>
      <c r="O393" s="11">
        <v>0</v>
      </c>
      <c r="P393" s="11">
        <v>100</v>
      </c>
      <c r="Q393" s="11">
        <v>100</v>
      </c>
      <c r="R393" s="11">
        <v>2</v>
      </c>
      <c r="S393" s="11">
        <v>1</v>
      </c>
      <c r="T393" s="11">
        <v>1</v>
      </c>
      <c r="U393" s="11">
        <v>1</v>
      </c>
      <c r="V393" s="11">
        <v>0</v>
      </c>
      <c r="W393" s="11">
        <v>0</v>
      </c>
      <c r="X393" s="11">
        <v>0</v>
      </c>
      <c r="Y393" s="11">
        <v>0</v>
      </c>
      <c r="Z393" s="16" t="s">
        <v>170</v>
      </c>
      <c r="AA393" s="16">
        <f t="shared" si="23"/>
        <v>16212</v>
      </c>
      <c r="AB393" s="16" t="s">
        <v>4</v>
      </c>
      <c r="AC393" s="16">
        <v>0</v>
      </c>
      <c r="AD393" s="11">
        <v>3</v>
      </c>
      <c r="AE393" s="11">
        <v>126</v>
      </c>
      <c r="AF393" s="56">
        <v>1</v>
      </c>
      <c r="AG393" s="11">
        <v>159</v>
      </c>
      <c r="AH393" s="11">
        <v>0</v>
      </c>
      <c r="AI393" s="25" t="s">
        <v>8</v>
      </c>
      <c r="AJ393" s="25" t="s">
        <v>8</v>
      </c>
      <c r="AK393" s="25" t="s">
        <v>8</v>
      </c>
      <c r="AL393" s="11" t="s">
        <v>16</v>
      </c>
      <c r="AM393" s="11">
        <v>10010</v>
      </c>
      <c r="AN393" s="25">
        <v>11011</v>
      </c>
      <c r="AO393" s="11">
        <v>1</v>
      </c>
      <c r="AP393" s="12" t="s">
        <v>240</v>
      </c>
    </row>
    <row r="394" spans="1:42" x14ac:dyDescent="0.15">
      <c r="A394" s="11">
        <v>16212</v>
      </c>
      <c r="B394" s="14" t="s">
        <v>4469</v>
      </c>
      <c r="C394" s="11">
        <v>16</v>
      </c>
      <c r="D394" s="11">
        <v>0</v>
      </c>
      <c r="E394" s="11">
        <v>16</v>
      </c>
      <c r="F394" s="11">
        <v>10000</v>
      </c>
      <c r="G394" s="11">
        <v>2</v>
      </c>
      <c r="H394" s="11">
        <v>127</v>
      </c>
      <c r="I394" s="11">
        <v>65535</v>
      </c>
      <c r="J394" s="11">
        <v>0</v>
      </c>
      <c r="K394" s="11">
        <v>0</v>
      </c>
      <c r="L394" s="11">
        <v>0</v>
      </c>
      <c r="M394" s="56">
        <v>0</v>
      </c>
      <c r="N394" s="56">
        <v>1</v>
      </c>
      <c r="O394" s="11">
        <v>0</v>
      </c>
      <c r="P394" s="11">
        <v>100</v>
      </c>
      <c r="Q394" s="11">
        <v>100</v>
      </c>
      <c r="R394" s="11">
        <v>2</v>
      </c>
      <c r="S394" s="11">
        <v>1</v>
      </c>
      <c r="T394" s="11">
        <v>1</v>
      </c>
      <c r="U394" s="11">
        <v>1</v>
      </c>
      <c r="V394" s="11">
        <v>0</v>
      </c>
      <c r="W394" s="11">
        <v>0</v>
      </c>
      <c r="X394" s="11">
        <v>0</v>
      </c>
      <c r="Y394" s="11">
        <v>0</v>
      </c>
      <c r="Z394" s="16" t="s">
        <v>170</v>
      </c>
      <c r="AA394" s="16">
        <f t="shared" si="23"/>
        <v>16213</v>
      </c>
      <c r="AB394" s="16" t="s">
        <v>4</v>
      </c>
      <c r="AC394" s="16">
        <v>0</v>
      </c>
      <c r="AD394" s="11">
        <v>3</v>
      </c>
      <c r="AE394" s="11">
        <v>144</v>
      </c>
      <c r="AF394" s="56">
        <v>1</v>
      </c>
      <c r="AG394" s="11">
        <v>182</v>
      </c>
      <c r="AH394" s="11">
        <v>0</v>
      </c>
      <c r="AI394" s="25" t="s">
        <v>8</v>
      </c>
      <c r="AJ394" s="25" t="s">
        <v>8</v>
      </c>
      <c r="AK394" s="25" t="s">
        <v>8</v>
      </c>
      <c r="AL394" s="11" t="s">
        <v>16</v>
      </c>
      <c r="AM394" s="11">
        <v>10010</v>
      </c>
      <c r="AN394" s="25">
        <v>11011</v>
      </c>
      <c r="AO394" s="11">
        <v>1</v>
      </c>
      <c r="AP394" s="12" t="s">
        <v>240</v>
      </c>
    </row>
    <row r="395" spans="1:42" x14ac:dyDescent="0.15">
      <c r="A395" s="11">
        <v>16213</v>
      </c>
      <c r="B395" s="14" t="s">
        <v>4470</v>
      </c>
      <c r="C395" s="11">
        <v>16</v>
      </c>
      <c r="D395" s="11">
        <v>0</v>
      </c>
      <c r="E395" s="11">
        <v>16</v>
      </c>
      <c r="F395" s="11">
        <v>10000</v>
      </c>
      <c r="G395" s="11">
        <v>2</v>
      </c>
      <c r="H395" s="11">
        <v>137</v>
      </c>
      <c r="I395" s="11">
        <v>65535</v>
      </c>
      <c r="J395" s="11">
        <v>0</v>
      </c>
      <c r="K395" s="11">
        <v>0</v>
      </c>
      <c r="L395" s="11">
        <v>0</v>
      </c>
      <c r="M395" s="56">
        <v>0</v>
      </c>
      <c r="N395" s="56">
        <v>1</v>
      </c>
      <c r="O395" s="11">
        <v>0</v>
      </c>
      <c r="P395" s="11">
        <v>100</v>
      </c>
      <c r="Q395" s="11">
        <v>100</v>
      </c>
      <c r="R395" s="11">
        <v>2</v>
      </c>
      <c r="S395" s="11">
        <v>1</v>
      </c>
      <c r="T395" s="11">
        <v>1</v>
      </c>
      <c r="U395" s="11">
        <v>1</v>
      </c>
      <c r="V395" s="11">
        <v>0</v>
      </c>
      <c r="W395" s="11">
        <v>0</v>
      </c>
      <c r="X395" s="11">
        <v>0</v>
      </c>
      <c r="Y395" s="11">
        <v>0</v>
      </c>
      <c r="Z395" s="16" t="s">
        <v>170</v>
      </c>
      <c r="AA395" s="16">
        <f t="shared" si="23"/>
        <v>16214</v>
      </c>
      <c r="AB395" s="16" t="s">
        <v>4</v>
      </c>
      <c r="AC395" s="16">
        <v>0</v>
      </c>
      <c r="AD395" s="11">
        <v>3</v>
      </c>
      <c r="AE395" s="11">
        <v>162</v>
      </c>
      <c r="AF395" s="56">
        <v>1</v>
      </c>
      <c r="AG395" s="11">
        <v>205</v>
      </c>
      <c r="AH395" s="11">
        <v>0</v>
      </c>
      <c r="AI395" s="25" t="s">
        <v>8</v>
      </c>
      <c r="AJ395" s="25" t="s">
        <v>8</v>
      </c>
      <c r="AK395" s="25" t="s">
        <v>8</v>
      </c>
      <c r="AL395" s="11" t="s">
        <v>16</v>
      </c>
      <c r="AM395" s="11">
        <v>10010</v>
      </c>
      <c r="AN395" s="25">
        <v>11011</v>
      </c>
      <c r="AO395" s="11">
        <v>1</v>
      </c>
      <c r="AP395" s="12" t="s">
        <v>240</v>
      </c>
    </row>
    <row r="396" spans="1:42" x14ac:dyDescent="0.15">
      <c r="A396" s="11">
        <v>16214</v>
      </c>
      <c r="B396" s="14" t="s">
        <v>4471</v>
      </c>
      <c r="C396" s="11">
        <v>16</v>
      </c>
      <c r="D396" s="11">
        <v>0</v>
      </c>
      <c r="E396" s="11">
        <v>16</v>
      </c>
      <c r="F396" s="11">
        <v>10000</v>
      </c>
      <c r="G396" s="11">
        <v>2</v>
      </c>
      <c r="H396" s="11">
        <v>147</v>
      </c>
      <c r="I396" s="11">
        <v>65535</v>
      </c>
      <c r="J396" s="11">
        <v>0</v>
      </c>
      <c r="K396" s="11">
        <v>0</v>
      </c>
      <c r="L396" s="11">
        <v>0</v>
      </c>
      <c r="M396" s="56">
        <v>0</v>
      </c>
      <c r="N396" s="56">
        <v>1</v>
      </c>
      <c r="O396" s="11">
        <v>0</v>
      </c>
      <c r="P396" s="11">
        <v>100</v>
      </c>
      <c r="Q396" s="11">
        <v>100</v>
      </c>
      <c r="R396" s="11">
        <v>2</v>
      </c>
      <c r="S396" s="11">
        <v>1</v>
      </c>
      <c r="T396" s="11">
        <v>1</v>
      </c>
      <c r="U396" s="11">
        <v>1</v>
      </c>
      <c r="V396" s="11">
        <v>0</v>
      </c>
      <c r="W396" s="11">
        <v>0</v>
      </c>
      <c r="X396" s="11">
        <v>0</v>
      </c>
      <c r="Y396" s="11">
        <v>0</v>
      </c>
      <c r="Z396" s="16" t="s">
        <v>170</v>
      </c>
      <c r="AA396" s="16">
        <v>0</v>
      </c>
      <c r="AB396" s="16" t="s">
        <v>4</v>
      </c>
      <c r="AC396" s="16">
        <v>0</v>
      </c>
      <c r="AD396" s="11">
        <v>3</v>
      </c>
      <c r="AE396" s="11">
        <v>180</v>
      </c>
      <c r="AF396" s="56">
        <v>1</v>
      </c>
      <c r="AG396" s="11">
        <v>228</v>
      </c>
      <c r="AH396" s="11">
        <v>0</v>
      </c>
      <c r="AI396" s="25" t="s">
        <v>8</v>
      </c>
      <c r="AJ396" s="25" t="s">
        <v>8</v>
      </c>
      <c r="AK396" s="25" t="s">
        <v>8</v>
      </c>
      <c r="AL396" s="11" t="s">
        <v>16</v>
      </c>
      <c r="AM396" s="11">
        <v>10010</v>
      </c>
      <c r="AN396" s="25">
        <v>11011</v>
      </c>
      <c r="AO396" s="11">
        <v>1</v>
      </c>
      <c r="AP396" s="12" t="s">
        <v>240</v>
      </c>
    </row>
    <row r="397" spans="1:42" x14ac:dyDescent="0.15">
      <c r="A397" s="11">
        <v>17100</v>
      </c>
      <c r="B397" s="26" t="s">
        <v>4668</v>
      </c>
      <c r="C397" s="11">
        <v>17</v>
      </c>
      <c r="D397" s="11">
        <v>0</v>
      </c>
      <c r="E397" s="11">
        <v>17</v>
      </c>
      <c r="F397" s="11">
        <v>10000</v>
      </c>
      <c r="G397" s="11">
        <v>2</v>
      </c>
      <c r="H397" s="11">
        <v>1</v>
      </c>
      <c r="I397" s="11">
        <v>65535</v>
      </c>
      <c r="J397" s="11">
        <v>0</v>
      </c>
      <c r="K397" s="11">
        <v>0</v>
      </c>
      <c r="L397" s="11">
        <v>0</v>
      </c>
      <c r="M397" s="56">
        <v>0</v>
      </c>
      <c r="N397" s="56">
        <v>1</v>
      </c>
      <c r="O397" s="11">
        <v>0</v>
      </c>
      <c r="P397" s="11">
        <v>100</v>
      </c>
      <c r="Q397" s="11">
        <v>100</v>
      </c>
      <c r="R397" s="11">
        <v>2</v>
      </c>
      <c r="S397" s="11">
        <v>1</v>
      </c>
      <c r="T397" s="11">
        <v>1</v>
      </c>
      <c r="U397" s="11">
        <v>1</v>
      </c>
      <c r="V397" s="11">
        <v>0</v>
      </c>
      <c r="W397" s="11">
        <v>0</v>
      </c>
      <c r="X397" s="11">
        <v>0</v>
      </c>
      <c r="Y397" s="11">
        <v>0</v>
      </c>
      <c r="Z397" s="16" t="s">
        <v>170</v>
      </c>
      <c r="AA397" s="16">
        <f t="shared" ref="AA397:AA402" si="24">A397+1</f>
        <v>17101</v>
      </c>
      <c r="AB397" s="16" t="s">
        <v>4</v>
      </c>
      <c r="AC397" s="16">
        <v>0</v>
      </c>
      <c r="AD397" s="11">
        <v>3</v>
      </c>
      <c r="AE397" s="11">
        <v>7</v>
      </c>
      <c r="AF397" s="56">
        <v>1</v>
      </c>
      <c r="AG397" s="11">
        <v>8</v>
      </c>
      <c r="AH397" s="11">
        <v>0</v>
      </c>
      <c r="AI397" s="25" t="s">
        <v>803</v>
      </c>
      <c r="AJ397" s="25" t="s">
        <v>803</v>
      </c>
      <c r="AK397" s="25" t="s">
        <v>326</v>
      </c>
      <c r="AL397" s="11" t="s">
        <v>19</v>
      </c>
      <c r="AM397" s="11">
        <v>10010</v>
      </c>
      <c r="AN397" s="25">
        <v>11011</v>
      </c>
      <c r="AO397" s="11">
        <v>1</v>
      </c>
      <c r="AP397" s="12" t="s">
        <v>241</v>
      </c>
    </row>
    <row r="398" spans="1:42" x14ac:dyDescent="0.15">
      <c r="A398" s="11">
        <v>17101</v>
      </c>
      <c r="B398" s="26" t="s">
        <v>4669</v>
      </c>
      <c r="C398" s="11">
        <v>17</v>
      </c>
      <c r="D398" s="11">
        <v>0</v>
      </c>
      <c r="E398" s="11">
        <v>17</v>
      </c>
      <c r="F398" s="11">
        <v>10000</v>
      </c>
      <c r="G398" s="11">
        <v>2</v>
      </c>
      <c r="H398" s="11">
        <v>31</v>
      </c>
      <c r="I398" s="11">
        <v>65535</v>
      </c>
      <c r="J398" s="11">
        <v>0</v>
      </c>
      <c r="K398" s="11">
        <v>0</v>
      </c>
      <c r="L398" s="11">
        <v>0</v>
      </c>
      <c r="M398" s="56">
        <v>0</v>
      </c>
      <c r="N398" s="56">
        <v>1</v>
      </c>
      <c r="O398" s="11">
        <v>0</v>
      </c>
      <c r="P398" s="11">
        <v>100</v>
      </c>
      <c r="Q398" s="11">
        <v>100</v>
      </c>
      <c r="R398" s="11">
        <v>2</v>
      </c>
      <c r="S398" s="11">
        <v>1</v>
      </c>
      <c r="T398" s="11">
        <v>1</v>
      </c>
      <c r="U398" s="11">
        <v>1</v>
      </c>
      <c r="V398" s="11">
        <v>0</v>
      </c>
      <c r="W398" s="11">
        <v>0</v>
      </c>
      <c r="X398" s="11">
        <v>0</v>
      </c>
      <c r="Y398" s="11">
        <v>0</v>
      </c>
      <c r="Z398" s="16" t="s">
        <v>170</v>
      </c>
      <c r="AA398" s="16">
        <f t="shared" si="24"/>
        <v>17102</v>
      </c>
      <c r="AB398" s="16" t="s">
        <v>4</v>
      </c>
      <c r="AC398" s="16">
        <v>0</v>
      </c>
      <c r="AD398" s="11">
        <v>3</v>
      </c>
      <c r="AE398" s="11">
        <v>11</v>
      </c>
      <c r="AF398" s="56">
        <v>1</v>
      </c>
      <c r="AG398" s="11">
        <v>10</v>
      </c>
      <c r="AH398" s="11">
        <v>0</v>
      </c>
      <c r="AI398" s="25" t="s">
        <v>803</v>
      </c>
      <c r="AJ398" s="25" t="s">
        <v>803</v>
      </c>
      <c r="AK398" s="25" t="s">
        <v>326</v>
      </c>
      <c r="AL398" s="11" t="s">
        <v>19</v>
      </c>
      <c r="AM398" s="11">
        <v>10010</v>
      </c>
      <c r="AN398" s="25">
        <v>11011</v>
      </c>
      <c r="AO398" s="11">
        <v>1</v>
      </c>
      <c r="AP398" s="12" t="s">
        <v>241</v>
      </c>
    </row>
    <row r="399" spans="1:42" x14ac:dyDescent="0.15">
      <c r="A399" s="11">
        <v>17102</v>
      </c>
      <c r="B399" s="26" t="s">
        <v>4670</v>
      </c>
      <c r="C399" s="11">
        <v>17</v>
      </c>
      <c r="D399" s="11">
        <v>0</v>
      </c>
      <c r="E399" s="11">
        <v>17</v>
      </c>
      <c r="F399" s="11">
        <v>10000</v>
      </c>
      <c r="G399" s="11">
        <v>2</v>
      </c>
      <c r="H399" s="11">
        <v>61</v>
      </c>
      <c r="I399" s="11">
        <v>65535</v>
      </c>
      <c r="J399" s="11">
        <v>0</v>
      </c>
      <c r="K399" s="11">
        <v>0</v>
      </c>
      <c r="L399" s="11">
        <v>0</v>
      </c>
      <c r="M399" s="56">
        <v>0</v>
      </c>
      <c r="N399" s="56">
        <v>1</v>
      </c>
      <c r="O399" s="11">
        <v>0</v>
      </c>
      <c r="P399" s="11">
        <v>100</v>
      </c>
      <c r="Q399" s="11">
        <v>100</v>
      </c>
      <c r="R399" s="11">
        <v>2</v>
      </c>
      <c r="S399" s="11">
        <v>1</v>
      </c>
      <c r="T399" s="11">
        <v>1</v>
      </c>
      <c r="U399" s="11">
        <v>1</v>
      </c>
      <c r="V399" s="11">
        <v>0</v>
      </c>
      <c r="W399" s="11">
        <v>0</v>
      </c>
      <c r="X399" s="11">
        <v>0</v>
      </c>
      <c r="Y399" s="11">
        <v>0</v>
      </c>
      <c r="Z399" s="16" t="s">
        <v>170</v>
      </c>
      <c r="AA399" s="16">
        <f t="shared" si="24"/>
        <v>17103</v>
      </c>
      <c r="AB399" s="16" t="s">
        <v>4</v>
      </c>
      <c r="AC399" s="16">
        <v>0</v>
      </c>
      <c r="AD399" s="11">
        <v>3</v>
      </c>
      <c r="AE399" s="11">
        <v>14</v>
      </c>
      <c r="AF399" s="56">
        <v>1</v>
      </c>
      <c r="AG399" s="11">
        <v>12</v>
      </c>
      <c r="AH399" s="11">
        <v>0</v>
      </c>
      <c r="AI399" s="25" t="s">
        <v>803</v>
      </c>
      <c r="AJ399" s="25" t="s">
        <v>803</v>
      </c>
      <c r="AK399" s="25" t="s">
        <v>326</v>
      </c>
      <c r="AL399" s="11" t="s">
        <v>19</v>
      </c>
      <c r="AM399" s="11">
        <v>10010</v>
      </c>
      <c r="AN399" s="25">
        <v>11011</v>
      </c>
      <c r="AO399" s="11">
        <v>1</v>
      </c>
      <c r="AP399" s="12" t="s">
        <v>241</v>
      </c>
    </row>
    <row r="400" spans="1:42" x14ac:dyDescent="0.15">
      <c r="A400" s="11">
        <v>17103</v>
      </c>
      <c r="B400" s="26" t="s">
        <v>4671</v>
      </c>
      <c r="C400" s="11">
        <v>17</v>
      </c>
      <c r="D400" s="11">
        <v>0</v>
      </c>
      <c r="E400" s="11">
        <v>17</v>
      </c>
      <c r="F400" s="11">
        <v>10000</v>
      </c>
      <c r="G400" s="11">
        <v>2</v>
      </c>
      <c r="H400" s="11">
        <v>91</v>
      </c>
      <c r="I400" s="11">
        <v>65535</v>
      </c>
      <c r="J400" s="11">
        <v>0</v>
      </c>
      <c r="K400" s="11">
        <v>0</v>
      </c>
      <c r="L400" s="11">
        <v>0</v>
      </c>
      <c r="M400" s="56">
        <v>0</v>
      </c>
      <c r="N400" s="56">
        <v>1</v>
      </c>
      <c r="O400" s="11">
        <v>0</v>
      </c>
      <c r="P400" s="11">
        <v>100</v>
      </c>
      <c r="Q400" s="11">
        <v>100</v>
      </c>
      <c r="R400" s="11">
        <v>2</v>
      </c>
      <c r="S400" s="11">
        <v>1</v>
      </c>
      <c r="T400" s="11">
        <v>1</v>
      </c>
      <c r="U400" s="11">
        <v>1</v>
      </c>
      <c r="V400" s="11">
        <v>0</v>
      </c>
      <c r="W400" s="11">
        <v>0</v>
      </c>
      <c r="X400" s="11">
        <v>0</v>
      </c>
      <c r="Y400" s="11">
        <v>0</v>
      </c>
      <c r="Z400" s="16" t="s">
        <v>170</v>
      </c>
      <c r="AA400" s="16">
        <f t="shared" si="24"/>
        <v>17104</v>
      </c>
      <c r="AB400" s="16" t="s">
        <v>4</v>
      </c>
      <c r="AC400" s="16">
        <v>0</v>
      </c>
      <c r="AD400" s="11">
        <v>3</v>
      </c>
      <c r="AE400" s="11">
        <v>18</v>
      </c>
      <c r="AF400" s="56">
        <v>1</v>
      </c>
      <c r="AG400" s="11">
        <v>14</v>
      </c>
      <c r="AH400" s="11">
        <v>0</v>
      </c>
      <c r="AI400" s="25" t="s">
        <v>803</v>
      </c>
      <c r="AJ400" s="25" t="s">
        <v>803</v>
      </c>
      <c r="AK400" s="25" t="s">
        <v>326</v>
      </c>
      <c r="AL400" s="11" t="s">
        <v>19</v>
      </c>
      <c r="AM400" s="11">
        <v>10010</v>
      </c>
      <c r="AN400" s="25">
        <v>11011</v>
      </c>
      <c r="AO400" s="11">
        <v>1</v>
      </c>
      <c r="AP400" s="12" t="s">
        <v>241</v>
      </c>
    </row>
    <row r="401" spans="1:42" x14ac:dyDescent="0.15">
      <c r="A401" s="11">
        <v>17104</v>
      </c>
      <c r="B401" s="26" t="s">
        <v>4672</v>
      </c>
      <c r="C401" s="11">
        <v>17</v>
      </c>
      <c r="D401" s="11">
        <v>0</v>
      </c>
      <c r="E401" s="11">
        <v>17</v>
      </c>
      <c r="F401" s="11">
        <v>10000</v>
      </c>
      <c r="G401" s="11">
        <v>2</v>
      </c>
      <c r="H401" s="11">
        <v>121</v>
      </c>
      <c r="I401" s="11">
        <v>65535</v>
      </c>
      <c r="J401" s="11">
        <v>0</v>
      </c>
      <c r="K401" s="11">
        <v>0</v>
      </c>
      <c r="L401" s="11">
        <v>0</v>
      </c>
      <c r="M401" s="56">
        <v>0</v>
      </c>
      <c r="N401" s="56">
        <v>1</v>
      </c>
      <c r="O401" s="11">
        <v>0</v>
      </c>
      <c r="P401" s="11">
        <v>100</v>
      </c>
      <c r="Q401" s="11">
        <v>100</v>
      </c>
      <c r="R401" s="11">
        <v>2</v>
      </c>
      <c r="S401" s="11">
        <v>1</v>
      </c>
      <c r="T401" s="11">
        <v>1</v>
      </c>
      <c r="U401" s="11">
        <v>1</v>
      </c>
      <c r="V401" s="11">
        <v>0</v>
      </c>
      <c r="W401" s="11">
        <v>0</v>
      </c>
      <c r="X401" s="11">
        <v>0</v>
      </c>
      <c r="Y401" s="11">
        <v>0</v>
      </c>
      <c r="Z401" s="16" t="s">
        <v>170</v>
      </c>
      <c r="AA401" s="16">
        <f t="shared" si="24"/>
        <v>17105</v>
      </c>
      <c r="AB401" s="16" t="s">
        <v>4</v>
      </c>
      <c r="AC401" s="16">
        <v>0</v>
      </c>
      <c r="AD401" s="11">
        <v>3</v>
      </c>
      <c r="AE401" s="11">
        <v>25</v>
      </c>
      <c r="AF401" s="56">
        <v>1</v>
      </c>
      <c r="AG401" s="11">
        <v>17</v>
      </c>
      <c r="AH401" s="11">
        <v>0</v>
      </c>
      <c r="AI401" s="25" t="s">
        <v>803</v>
      </c>
      <c r="AJ401" s="25" t="s">
        <v>803</v>
      </c>
      <c r="AK401" s="25" t="s">
        <v>326</v>
      </c>
      <c r="AL401" s="11" t="s">
        <v>19</v>
      </c>
      <c r="AM401" s="11">
        <v>10010</v>
      </c>
      <c r="AN401" s="25">
        <v>11011</v>
      </c>
      <c r="AO401" s="11">
        <v>1</v>
      </c>
      <c r="AP401" s="12" t="s">
        <v>241</v>
      </c>
    </row>
    <row r="402" spans="1:42" x14ac:dyDescent="0.15">
      <c r="A402" s="11">
        <v>17105</v>
      </c>
      <c r="B402" s="14" t="s">
        <v>4433</v>
      </c>
      <c r="C402" s="11">
        <v>17</v>
      </c>
      <c r="D402" s="11">
        <v>0</v>
      </c>
      <c r="E402" s="11">
        <v>17</v>
      </c>
      <c r="F402" s="11">
        <v>10000</v>
      </c>
      <c r="G402" s="11">
        <v>2</v>
      </c>
      <c r="H402" s="11">
        <v>51</v>
      </c>
      <c r="I402" s="11">
        <v>65535</v>
      </c>
      <c r="J402" s="11">
        <v>0</v>
      </c>
      <c r="K402" s="11">
        <v>0</v>
      </c>
      <c r="L402" s="11">
        <v>0</v>
      </c>
      <c r="M402" s="56">
        <v>0</v>
      </c>
      <c r="N402" s="56">
        <v>1</v>
      </c>
      <c r="O402" s="11">
        <v>0</v>
      </c>
      <c r="P402" s="11">
        <v>100</v>
      </c>
      <c r="Q402" s="11">
        <v>100</v>
      </c>
      <c r="R402" s="11">
        <v>2</v>
      </c>
      <c r="S402" s="11">
        <v>1</v>
      </c>
      <c r="T402" s="11">
        <v>1</v>
      </c>
      <c r="U402" s="11">
        <v>1</v>
      </c>
      <c r="V402" s="11">
        <v>0</v>
      </c>
      <c r="W402" s="11">
        <v>0</v>
      </c>
      <c r="X402" s="11">
        <v>0</v>
      </c>
      <c r="Y402" s="11">
        <v>0</v>
      </c>
      <c r="Z402" s="16" t="s">
        <v>170</v>
      </c>
      <c r="AA402" s="16">
        <f t="shared" si="24"/>
        <v>17106</v>
      </c>
      <c r="AB402" s="16" t="s">
        <v>4</v>
      </c>
      <c r="AC402" s="16">
        <v>0</v>
      </c>
      <c r="AD402" s="11">
        <v>3</v>
      </c>
      <c r="AE402" s="11">
        <v>32</v>
      </c>
      <c r="AF402" s="56">
        <v>1</v>
      </c>
      <c r="AG402" s="11">
        <v>26</v>
      </c>
      <c r="AH402" s="11">
        <v>0</v>
      </c>
      <c r="AI402" s="25" t="s">
        <v>803</v>
      </c>
      <c r="AJ402" s="25" t="s">
        <v>803</v>
      </c>
      <c r="AK402" s="25" t="s">
        <v>326</v>
      </c>
      <c r="AL402" s="11" t="s">
        <v>19</v>
      </c>
      <c r="AM402" s="11">
        <v>10010</v>
      </c>
      <c r="AN402" s="25">
        <v>11011</v>
      </c>
      <c r="AO402" s="11">
        <v>1</v>
      </c>
      <c r="AP402" s="12" t="s">
        <v>241</v>
      </c>
    </row>
    <row r="403" spans="1:42" x14ac:dyDescent="0.15">
      <c r="A403" s="11">
        <v>17106</v>
      </c>
      <c r="B403" s="14" t="s">
        <v>4434</v>
      </c>
      <c r="C403" s="11">
        <v>17</v>
      </c>
      <c r="D403" s="11">
        <v>0</v>
      </c>
      <c r="E403" s="11">
        <v>17</v>
      </c>
      <c r="F403" s="11">
        <v>10000</v>
      </c>
      <c r="G403" s="11">
        <v>2</v>
      </c>
      <c r="H403" s="11">
        <v>61</v>
      </c>
      <c r="I403" s="11">
        <v>65535</v>
      </c>
      <c r="J403" s="11">
        <v>0</v>
      </c>
      <c r="K403" s="11">
        <v>0</v>
      </c>
      <c r="L403" s="11">
        <v>0</v>
      </c>
      <c r="M403" s="56">
        <v>0</v>
      </c>
      <c r="N403" s="56">
        <v>1</v>
      </c>
      <c r="O403" s="11">
        <v>0</v>
      </c>
      <c r="P403" s="11">
        <v>100</v>
      </c>
      <c r="Q403" s="11">
        <v>100</v>
      </c>
      <c r="R403" s="11">
        <v>2</v>
      </c>
      <c r="S403" s="11">
        <v>1</v>
      </c>
      <c r="T403" s="11">
        <v>1</v>
      </c>
      <c r="U403" s="11">
        <v>1</v>
      </c>
      <c r="V403" s="11">
        <v>0</v>
      </c>
      <c r="W403" s="11">
        <v>0</v>
      </c>
      <c r="X403" s="11">
        <v>0</v>
      </c>
      <c r="Y403" s="11">
        <v>0</v>
      </c>
      <c r="Z403" s="16" t="s">
        <v>170</v>
      </c>
      <c r="AA403" s="16">
        <f t="shared" ref="AA403:AA410" si="25">A403+1</f>
        <v>17107</v>
      </c>
      <c r="AB403" s="16" t="s">
        <v>4</v>
      </c>
      <c r="AC403" s="16">
        <v>0</v>
      </c>
      <c r="AD403" s="11">
        <v>3</v>
      </c>
      <c r="AE403" s="11">
        <v>42</v>
      </c>
      <c r="AF403" s="56">
        <v>1</v>
      </c>
      <c r="AG403" s="11">
        <v>35</v>
      </c>
      <c r="AH403" s="11">
        <v>0</v>
      </c>
      <c r="AI403" s="25" t="s">
        <v>803</v>
      </c>
      <c r="AJ403" s="25" t="s">
        <v>803</v>
      </c>
      <c r="AK403" s="25" t="s">
        <v>326</v>
      </c>
      <c r="AL403" s="11" t="s">
        <v>19</v>
      </c>
      <c r="AM403" s="11">
        <v>10010</v>
      </c>
      <c r="AN403" s="25">
        <v>11011</v>
      </c>
      <c r="AO403" s="11">
        <v>1</v>
      </c>
      <c r="AP403" s="12" t="s">
        <v>241</v>
      </c>
    </row>
    <row r="404" spans="1:42" x14ac:dyDescent="0.15">
      <c r="A404" s="11">
        <v>17107</v>
      </c>
      <c r="B404" s="14" t="s">
        <v>4435</v>
      </c>
      <c r="C404" s="11">
        <v>17</v>
      </c>
      <c r="D404" s="11">
        <v>0</v>
      </c>
      <c r="E404" s="11">
        <v>17</v>
      </c>
      <c r="F404" s="11">
        <v>10000</v>
      </c>
      <c r="G404" s="11">
        <v>2</v>
      </c>
      <c r="H404" s="11">
        <v>71</v>
      </c>
      <c r="I404" s="11">
        <v>65535</v>
      </c>
      <c r="J404" s="11">
        <v>0</v>
      </c>
      <c r="K404" s="11">
        <v>0</v>
      </c>
      <c r="L404" s="11">
        <v>0</v>
      </c>
      <c r="M404" s="56">
        <v>0</v>
      </c>
      <c r="N404" s="56">
        <v>1</v>
      </c>
      <c r="O404" s="11">
        <v>0</v>
      </c>
      <c r="P404" s="11">
        <v>100</v>
      </c>
      <c r="Q404" s="11">
        <v>100</v>
      </c>
      <c r="R404" s="11">
        <v>2</v>
      </c>
      <c r="S404" s="11">
        <v>1</v>
      </c>
      <c r="T404" s="11">
        <v>1</v>
      </c>
      <c r="U404" s="11">
        <v>1</v>
      </c>
      <c r="V404" s="11">
        <v>0</v>
      </c>
      <c r="W404" s="11">
        <v>0</v>
      </c>
      <c r="X404" s="11">
        <v>0</v>
      </c>
      <c r="Y404" s="11">
        <v>0</v>
      </c>
      <c r="Z404" s="16" t="s">
        <v>170</v>
      </c>
      <c r="AA404" s="16">
        <f t="shared" si="25"/>
        <v>17108</v>
      </c>
      <c r="AB404" s="16" t="s">
        <v>4</v>
      </c>
      <c r="AC404" s="16">
        <v>0</v>
      </c>
      <c r="AD404" s="11">
        <v>3</v>
      </c>
      <c r="AE404" s="11">
        <v>53</v>
      </c>
      <c r="AF404" s="56">
        <v>1</v>
      </c>
      <c r="AG404" s="11">
        <v>52</v>
      </c>
      <c r="AH404" s="11">
        <v>0</v>
      </c>
      <c r="AI404" s="25" t="s">
        <v>803</v>
      </c>
      <c r="AJ404" s="25" t="s">
        <v>803</v>
      </c>
      <c r="AK404" s="25" t="s">
        <v>326</v>
      </c>
      <c r="AL404" s="11" t="s">
        <v>19</v>
      </c>
      <c r="AM404" s="11">
        <v>10010</v>
      </c>
      <c r="AN404" s="25">
        <v>11011</v>
      </c>
      <c r="AO404" s="11">
        <v>1</v>
      </c>
      <c r="AP404" s="12" t="s">
        <v>241</v>
      </c>
    </row>
    <row r="405" spans="1:42" x14ac:dyDescent="0.15">
      <c r="A405" s="11">
        <v>17108</v>
      </c>
      <c r="B405" s="14" t="s">
        <v>4436</v>
      </c>
      <c r="C405" s="11">
        <v>17</v>
      </c>
      <c r="D405" s="11">
        <v>0</v>
      </c>
      <c r="E405" s="11">
        <v>17</v>
      </c>
      <c r="F405" s="11">
        <v>10000</v>
      </c>
      <c r="G405" s="11">
        <v>2</v>
      </c>
      <c r="H405" s="11">
        <v>81</v>
      </c>
      <c r="I405" s="11">
        <v>65535</v>
      </c>
      <c r="J405" s="11">
        <v>0</v>
      </c>
      <c r="K405" s="11">
        <v>0</v>
      </c>
      <c r="L405" s="11">
        <v>0</v>
      </c>
      <c r="M405" s="56">
        <v>0</v>
      </c>
      <c r="N405" s="56">
        <v>1</v>
      </c>
      <c r="O405" s="11">
        <v>0</v>
      </c>
      <c r="P405" s="11">
        <v>100</v>
      </c>
      <c r="Q405" s="11">
        <v>100</v>
      </c>
      <c r="R405" s="11">
        <v>2</v>
      </c>
      <c r="S405" s="11">
        <v>1</v>
      </c>
      <c r="T405" s="11">
        <v>1</v>
      </c>
      <c r="U405" s="11">
        <v>1</v>
      </c>
      <c r="V405" s="11">
        <v>0</v>
      </c>
      <c r="W405" s="11">
        <v>0</v>
      </c>
      <c r="X405" s="11">
        <v>0</v>
      </c>
      <c r="Y405" s="11">
        <v>0</v>
      </c>
      <c r="Z405" s="16" t="s">
        <v>170</v>
      </c>
      <c r="AA405" s="16">
        <f t="shared" si="25"/>
        <v>17109</v>
      </c>
      <c r="AB405" s="16" t="s">
        <v>4</v>
      </c>
      <c r="AC405" s="16">
        <v>0</v>
      </c>
      <c r="AD405" s="11">
        <v>3</v>
      </c>
      <c r="AE405" s="11">
        <v>63</v>
      </c>
      <c r="AF405" s="56">
        <v>1</v>
      </c>
      <c r="AG405" s="11">
        <v>70</v>
      </c>
      <c r="AH405" s="11">
        <v>0</v>
      </c>
      <c r="AI405" s="25" t="s">
        <v>803</v>
      </c>
      <c r="AJ405" s="25" t="s">
        <v>803</v>
      </c>
      <c r="AK405" s="25" t="s">
        <v>326</v>
      </c>
      <c r="AL405" s="11" t="s">
        <v>19</v>
      </c>
      <c r="AM405" s="11">
        <v>10010</v>
      </c>
      <c r="AN405" s="25">
        <v>11011</v>
      </c>
      <c r="AO405" s="11">
        <v>1</v>
      </c>
      <c r="AP405" s="12" t="s">
        <v>241</v>
      </c>
    </row>
    <row r="406" spans="1:42" x14ac:dyDescent="0.15">
      <c r="A406" s="11">
        <v>17109</v>
      </c>
      <c r="B406" s="14" t="s">
        <v>4437</v>
      </c>
      <c r="C406" s="11">
        <v>17</v>
      </c>
      <c r="D406" s="11">
        <v>0</v>
      </c>
      <c r="E406" s="11">
        <v>17</v>
      </c>
      <c r="F406" s="11">
        <v>10000</v>
      </c>
      <c r="G406" s="11">
        <v>2</v>
      </c>
      <c r="H406" s="11">
        <v>91</v>
      </c>
      <c r="I406" s="11">
        <v>65535</v>
      </c>
      <c r="J406" s="11">
        <v>0</v>
      </c>
      <c r="K406" s="11">
        <v>0</v>
      </c>
      <c r="L406" s="11">
        <v>0</v>
      </c>
      <c r="M406" s="56">
        <v>0</v>
      </c>
      <c r="N406" s="56">
        <v>1</v>
      </c>
      <c r="O406" s="11">
        <v>0</v>
      </c>
      <c r="P406" s="11">
        <v>100</v>
      </c>
      <c r="Q406" s="11">
        <v>100</v>
      </c>
      <c r="R406" s="11">
        <v>2</v>
      </c>
      <c r="S406" s="11">
        <v>1</v>
      </c>
      <c r="T406" s="11">
        <v>1</v>
      </c>
      <c r="U406" s="11">
        <v>1</v>
      </c>
      <c r="V406" s="11">
        <v>0</v>
      </c>
      <c r="W406" s="11">
        <v>0</v>
      </c>
      <c r="X406" s="11">
        <v>0</v>
      </c>
      <c r="Y406" s="11">
        <v>0</v>
      </c>
      <c r="Z406" s="16" t="s">
        <v>170</v>
      </c>
      <c r="AA406" s="16">
        <f t="shared" si="25"/>
        <v>17110</v>
      </c>
      <c r="AB406" s="16" t="s">
        <v>4</v>
      </c>
      <c r="AC406" s="16">
        <v>0</v>
      </c>
      <c r="AD406" s="11">
        <v>3</v>
      </c>
      <c r="AE406" s="11">
        <v>74</v>
      </c>
      <c r="AF406" s="56">
        <v>1</v>
      </c>
      <c r="AG406" s="11">
        <v>87</v>
      </c>
      <c r="AH406" s="11">
        <v>0</v>
      </c>
      <c r="AI406" s="25" t="s">
        <v>803</v>
      </c>
      <c r="AJ406" s="25" t="s">
        <v>803</v>
      </c>
      <c r="AK406" s="25" t="s">
        <v>326</v>
      </c>
      <c r="AL406" s="11" t="s">
        <v>19</v>
      </c>
      <c r="AM406" s="11">
        <v>10010</v>
      </c>
      <c r="AN406" s="25">
        <v>11011</v>
      </c>
      <c r="AO406" s="11">
        <v>1</v>
      </c>
      <c r="AP406" s="12" t="s">
        <v>241</v>
      </c>
    </row>
    <row r="407" spans="1:42" x14ac:dyDescent="0.15">
      <c r="A407" s="11">
        <v>17110</v>
      </c>
      <c r="B407" s="14" t="s">
        <v>4438</v>
      </c>
      <c r="C407" s="11">
        <v>17</v>
      </c>
      <c r="D407" s="11">
        <v>0</v>
      </c>
      <c r="E407" s="11">
        <v>17</v>
      </c>
      <c r="F407" s="11">
        <v>10000</v>
      </c>
      <c r="G407" s="11">
        <v>2</v>
      </c>
      <c r="H407" s="11">
        <v>101</v>
      </c>
      <c r="I407" s="11">
        <v>65535</v>
      </c>
      <c r="J407" s="11">
        <v>0</v>
      </c>
      <c r="K407" s="11">
        <v>0</v>
      </c>
      <c r="L407" s="11">
        <v>0</v>
      </c>
      <c r="M407" s="56">
        <v>0</v>
      </c>
      <c r="N407" s="56">
        <v>1</v>
      </c>
      <c r="O407" s="11">
        <v>0</v>
      </c>
      <c r="P407" s="11">
        <v>100</v>
      </c>
      <c r="Q407" s="11">
        <v>100</v>
      </c>
      <c r="R407" s="11">
        <v>2</v>
      </c>
      <c r="S407" s="11">
        <v>1</v>
      </c>
      <c r="T407" s="11">
        <v>1</v>
      </c>
      <c r="U407" s="11">
        <v>1</v>
      </c>
      <c r="V407" s="11">
        <v>0</v>
      </c>
      <c r="W407" s="11">
        <v>0</v>
      </c>
      <c r="X407" s="11">
        <v>0</v>
      </c>
      <c r="Y407" s="11">
        <v>0</v>
      </c>
      <c r="Z407" s="16" t="s">
        <v>170</v>
      </c>
      <c r="AA407" s="16">
        <f t="shared" si="25"/>
        <v>17111</v>
      </c>
      <c r="AB407" s="16" t="s">
        <v>4</v>
      </c>
      <c r="AC407" s="16">
        <v>0</v>
      </c>
      <c r="AD407" s="11">
        <v>3</v>
      </c>
      <c r="AE407" s="11">
        <v>84</v>
      </c>
      <c r="AF407" s="56">
        <v>1</v>
      </c>
      <c r="AG407" s="11">
        <v>104</v>
      </c>
      <c r="AH407" s="11">
        <v>0</v>
      </c>
      <c r="AI407" s="25" t="s">
        <v>803</v>
      </c>
      <c r="AJ407" s="25" t="s">
        <v>803</v>
      </c>
      <c r="AK407" s="25" t="s">
        <v>326</v>
      </c>
      <c r="AL407" s="11" t="s">
        <v>19</v>
      </c>
      <c r="AM407" s="11">
        <v>10010</v>
      </c>
      <c r="AN407" s="25">
        <v>11011</v>
      </c>
      <c r="AO407" s="11">
        <v>1</v>
      </c>
      <c r="AP407" s="12" t="s">
        <v>241</v>
      </c>
    </row>
    <row r="408" spans="1:42" x14ac:dyDescent="0.15">
      <c r="A408" s="11">
        <v>17111</v>
      </c>
      <c r="B408" s="14" t="s">
        <v>4439</v>
      </c>
      <c r="C408" s="11">
        <v>17</v>
      </c>
      <c r="D408" s="11">
        <v>0</v>
      </c>
      <c r="E408" s="11">
        <v>17</v>
      </c>
      <c r="F408" s="11">
        <v>10000</v>
      </c>
      <c r="G408" s="11">
        <v>2</v>
      </c>
      <c r="H408" s="11">
        <v>111</v>
      </c>
      <c r="I408" s="11">
        <v>65535</v>
      </c>
      <c r="J408" s="11">
        <v>0</v>
      </c>
      <c r="K408" s="11">
        <v>0</v>
      </c>
      <c r="L408" s="11">
        <v>0</v>
      </c>
      <c r="M408" s="56">
        <v>0</v>
      </c>
      <c r="N408" s="56">
        <v>1</v>
      </c>
      <c r="O408" s="11">
        <v>0</v>
      </c>
      <c r="P408" s="11">
        <v>100</v>
      </c>
      <c r="Q408" s="11">
        <v>100</v>
      </c>
      <c r="R408" s="11">
        <v>2</v>
      </c>
      <c r="S408" s="11">
        <v>1</v>
      </c>
      <c r="T408" s="11">
        <v>1</v>
      </c>
      <c r="U408" s="11">
        <v>1</v>
      </c>
      <c r="V408" s="11">
        <v>0</v>
      </c>
      <c r="W408" s="11">
        <v>0</v>
      </c>
      <c r="X408" s="11">
        <v>0</v>
      </c>
      <c r="Y408" s="11">
        <v>0</v>
      </c>
      <c r="Z408" s="16" t="s">
        <v>170</v>
      </c>
      <c r="AA408" s="16">
        <f t="shared" si="25"/>
        <v>17112</v>
      </c>
      <c r="AB408" s="16" t="s">
        <v>4</v>
      </c>
      <c r="AC408" s="16">
        <v>0</v>
      </c>
      <c r="AD408" s="11">
        <v>3</v>
      </c>
      <c r="AE408" s="11">
        <v>98</v>
      </c>
      <c r="AF408" s="56">
        <v>1</v>
      </c>
      <c r="AG408" s="11">
        <v>121</v>
      </c>
      <c r="AH408" s="11">
        <v>0</v>
      </c>
      <c r="AI408" s="25" t="s">
        <v>8</v>
      </c>
      <c r="AJ408" s="25" t="s">
        <v>8</v>
      </c>
      <c r="AK408" s="25" t="s">
        <v>8</v>
      </c>
      <c r="AL408" s="11" t="s">
        <v>19</v>
      </c>
      <c r="AM408" s="11">
        <v>10010</v>
      </c>
      <c r="AN408" s="25">
        <v>11011</v>
      </c>
      <c r="AO408" s="11">
        <v>1</v>
      </c>
      <c r="AP408" s="12" t="s">
        <v>241</v>
      </c>
    </row>
    <row r="409" spans="1:42" x14ac:dyDescent="0.15">
      <c r="A409" s="11">
        <v>17112</v>
      </c>
      <c r="B409" s="14" t="s">
        <v>4440</v>
      </c>
      <c r="C409" s="11">
        <v>17</v>
      </c>
      <c r="D409" s="11">
        <v>0</v>
      </c>
      <c r="E409" s="11">
        <v>17</v>
      </c>
      <c r="F409" s="11">
        <v>10000</v>
      </c>
      <c r="G409" s="11">
        <v>2</v>
      </c>
      <c r="H409" s="11">
        <v>121</v>
      </c>
      <c r="I409" s="11">
        <v>65535</v>
      </c>
      <c r="J409" s="11">
        <v>0</v>
      </c>
      <c r="K409" s="11">
        <v>0</v>
      </c>
      <c r="L409" s="11">
        <v>0</v>
      </c>
      <c r="M409" s="56">
        <v>0</v>
      </c>
      <c r="N409" s="56">
        <v>1</v>
      </c>
      <c r="O409" s="11">
        <v>0</v>
      </c>
      <c r="P409" s="11">
        <v>100</v>
      </c>
      <c r="Q409" s="11">
        <v>100</v>
      </c>
      <c r="R409" s="11">
        <v>2</v>
      </c>
      <c r="S409" s="11">
        <v>1</v>
      </c>
      <c r="T409" s="11">
        <v>1</v>
      </c>
      <c r="U409" s="11">
        <v>1</v>
      </c>
      <c r="V409" s="11">
        <v>0</v>
      </c>
      <c r="W409" s="11">
        <v>0</v>
      </c>
      <c r="X409" s="11">
        <v>0</v>
      </c>
      <c r="Y409" s="11">
        <v>0</v>
      </c>
      <c r="Z409" s="16" t="s">
        <v>170</v>
      </c>
      <c r="AA409" s="16">
        <f t="shared" si="25"/>
        <v>17113</v>
      </c>
      <c r="AB409" s="16" t="s">
        <v>4</v>
      </c>
      <c r="AC409" s="16">
        <v>0</v>
      </c>
      <c r="AD409" s="11">
        <v>3</v>
      </c>
      <c r="AE409" s="11">
        <v>112</v>
      </c>
      <c r="AF409" s="56">
        <v>1</v>
      </c>
      <c r="AG409" s="11">
        <v>138</v>
      </c>
      <c r="AH409" s="11">
        <v>0</v>
      </c>
      <c r="AI409" s="25" t="s">
        <v>8</v>
      </c>
      <c r="AJ409" s="25" t="s">
        <v>8</v>
      </c>
      <c r="AK409" s="25" t="s">
        <v>8</v>
      </c>
      <c r="AL409" s="11" t="s">
        <v>19</v>
      </c>
      <c r="AM409" s="11">
        <v>10010</v>
      </c>
      <c r="AN409" s="25">
        <v>11011</v>
      </c>
      <c r="AO409" s="11">
        <v>1</v>
      </c>
      <c r="AP409" s="12" t="s">
        <v>241</v>
      </c>
    </row>
    <row r="410" spans="1:42" x14ac:dyDescent="0.15">
      <c r="A410" s="11">
        <v>17113</v>
      </c>
      <c r="B410" s="14" t="s">
        <v>4441</v>
      </c>
      <c r="C410" s="11">
        <v>17</v>
      </c>
      <c r="D410" s="11">
        <v>0</v>
      </c>
      <c r="E410" s="11">
        <v>17</v>
      </c>
      <c r="F410" s="11">
        <v>10000</v>
      </c>
      <c r="G410" s="11">
        <v>2</v>
      </c>
      <c r="H410" s="11">
        <v>131</v>
      </c>
      <c r="I410" s="11">
        <v>65535</v>
      </c>
      <c r="J410" s="11">
        <v>0</v>
      </c>
      <c r="K410" s="11">
        <v>0</v>
      </c>
      <c r="L410" s="11">
        <v>0</v>
      </c>
      <c r="M410" s="56">
        <v>0</v>
      </c>
      <c r="N410" s="56">
        <v>1</v>
      </c>
      <c r="O410" s="11">
        <v>0</v>
      </c>
      <c r="P410" s="11">
        <v>100</v>
      </c>
      <c r="Q410" s="11">
        <v>100</v>
      </c>
      <c r="R410" s="11">
        <v>2</v>
      </c>
      <c r="S410" s="11">
        <v>1</v>
      </c>
      <c r="T410" s="11">
        <v>1</v>
      </c>
      <c r="U410" s="11">
        <v>1</v>
      </c>
      <c r="V410" s="11">
        <v>0</v>
      </c>
      <c r="W410" s="11">
        <v>0</v>
      </c>
      <c r="X410" s="11">
        <v>0</v>
      </c>
      <c r="Y410" s="11">
        <v>0</v>
      </c>
      <c r="Z410" s="16" t="s">
        <v>170</v>
      </c>
      <c r="AA410" s="16">
        <f t="shared" si="25"/>
        <v>17114</v>
      </c>
      <c r="AB410" s="16" t="s">
        <v>4</v>
      </c>
      <c r="AC410" s="16">
        <v>0</v>
      </c>
      <c r="AD410" s="11">
        <v>3</v>
      </c>
      <c r="AE410" s="11">
        <v>126</v>
      </c>
      <c r="AF410" s="56">
        <v>1</v>
      </c>
      <c r="AG410" s="11">
        <v>155</v>
      </c>
      <c r="AH410" s="11">
        <v>0</v>
      </c>
      <c r="AI410" s="25" t="s">
        <v>8</v>
      </c>
      <c r="AJ410" s="25" t="s">
        <v>8</v>
      </c>
      <c r="AK410" s="25" t="s">
        <v>8</v>
      </c>
      <c r="AL410" s="11" t="s">
        <v>19</v>
      </c>
      <c r="AM410" s="11">
        <v>10010</v>
      </c>
      <c r="AN410" s="25">
        <v>11011</v>
      </c>
      <c r="AO410" s="11">
        <v>1</v>
      </c>
      <c r="AP410" s="12" t="s">
        <v>241</v>
      </c>
    </row>
    <row r="411" spans="1:42" x14ac:dyDescent="0.15">
      <c r="A411" s="11">
        <v>17114</v>
      </c>
      <c r="B411" s="14" t="s">
        <v>4442</v>
      </c>
      <c r="C411" s="11">
        <v>17</v>
      </c>
      <c r="D411" s="11">
        <v>0</v>
      </c>
      <c r="E411" s="11">
        <v>17</v>
      </c>
      <c r="F411" s="11">
        <v>10000</v>
      </c>
      <c r="G411" s="11">
        <v>2</v>
      </c>
      <c r="H411" s="11">
        <v>141</v>
      </c>
      <c r="I411" s="11">
        <v>65535</v>
      </c>
      <c r="J411" s="11">
        <v>0</v>
      </c>
      <c r="K411" s="11">
        <v>0</v>
      </c>
      <c r="L411" s="11">
        <v>0</v>
      </c>
      <c r="M411" s="56">
        <v>0</v>
      </c>
      <c r="N411" s="56">
        <v>1</v>
      </c>
      <c r="O411" s="11">
        <v>0</v>
      </c>
      <c r="P411" s="11">
        <v>100</v>
      </c>
      <c r="Q411" s="11">
        <v>100</v>
      </c>
      <c r="R411" s="11">
        <v>2</v>
      </c>
      <c r="S411" s="11">
        <v>1</v>
      </c>
      <c r="T411" s="11">
        <v>1</v>
      </c>
      <c r="U411" s="11">
        <v>1</v>
      </c>
      <c r="V411" s="11">
        <v>0</v>
      </c>
      <c r="W411" s="11">
        <v>0</v>
      </c>
      <c r="X411" s="11">
        <v>0</v>
      </c>
      <c r="Y411" s="11">
        <v>0</v>
      </c>
      <c r="Z411" s="16" t="s">
        <v>170</v>
      </c>
      <c r="AA411" s="16">
        <v>0</v>
      </c>
      <c r="AB411" s="16" t="s">
        <v>4</v>
      </c>
      <c r="AC411" s="16">
        <v>0</v>
      </c>
      <c r="AD411" s="11">
        <v>3</v>
      </c>
      <c r="AE411" s="11">
        <v>140</v>
      </c>
      <c r="AF411" s="56">
        <v>1</v>
      </c>
      <c r="AG411" s="11">
        <v>172</v>
      </c>
      <c r="AH411" s="11">
        <v>0</v>
      </c>
      <c r="AI411" s="25" t="s">
        <v>8</v>
      </c>
      <c r="AJ411" s="25" t="s">
        <v>8</v>
      </c>
      <c r="AK411" s="25" t="s">
        <v>8</v>
      </c>
      <c r="AL411" s="11" t="s">
        <v>19</v>
      </c>
      <c r="AM411" s="11">
        <v>10010</v>
      </c>
      <c r="AN411" s="25">
        <v>11011</v>
      </c>
      <c r="AO411" s="11">
        <v>1</v>
      </c>
      <c r="AP411" s="12" t="s">
        <v>241</v>
      </c>
    </row>
    <row r="412" spans="1:42" x14ac:dyDescent="0.15">
      <c r="A412" s="11">
        <v>17200</v>
      </c>
      <c r="B412" s="26" t="s">
        <v>4668</v>
      </c>
      <c r="C412" s="11">
        <v>17</v>
      </c>
      <c r="D412" s="11">
        <v>0</v>
      </c>
      <c r="E412" s="11">
        <v>17</v>
      </c>
      <c r="F412" s="11">
        <v>10000</v>
      </c>
      <c r="G412" s="11">
        <v>2</v>
      </c>
      <c r="H412" s="11">
        <v>1</v>
      </c>
      <c r="I412" s="11">
        <v>65535</v>
      </c>
      <c r="J412" s="11">
        <v>0</v>
      </c>
      <c r="K412" s="11">
        <v>0</v>
      </c>
      <c r="L412" s="11">
        <v>0</v>
      </c>
      <c r="M412" s="56">
        <v>0</v>
      </c>
      <c r="N412" s="56">
        <v>1</v>
      </c>
      <c r="O412" s="11">
        <v>0</v>
      </c>
      <c r="P412" s="11">
        <v>100</v>
      </c>
      <c r="Q412" s="11">
        <v>100</v>
      </c>
      <c r="R412" s="11">
        <v>2</v>
      </c>
      <c r="S412" s="11">
        <v>1</v>
      </c>
      <c r="T412" s="11">
        <v>1</v>
      </c>
      <c r="U412" s="11">
        <v>1</v>
      </c>
      <c r="V412" s="11">
        <v>0</v>
      </c>
      <c r="W412" s="11">
        <v>0</v>
      </c>
      <c r="X412" s="11">
        <v>0</v>
      </c>
      <c r="Y412" s="11">
        <v>0</v>
      </c>
      <c r="Z412" s="16" t="s">
        <v>170</v>
      </c>
      <c r="AA412" s="16">
        <f t="shared" ref="AA412:AA416" si="26">A412+1</f>
        <v>17201</v>
      </c>
      <c r="AB412" s="16" t="s">
        <v>4</v>
      </c>
      <c r="AC412" s="16">
        <v>0</v>
      </c>
      <c r="AD412" s="11">
        <v>3</v>
      </c>
      <c r="AE412" s="11">
        <v>7</v>
      </c>
      <c r="AF412" s="56">
        <v>1</v>
      </c>
      <c r="AG412" s="11">
        <v>8</v>
      </c>
      <c r="AH412" s="11">
        <v>0</v>
      </c>
      <c r="AI412" s="25" t="s">
        <v>803</v>
      </c>
      <c r="AJ412" s="25" t="s">
        <v>803</v>
      </c>
      <c r="AK412" s="25" t="s">
        <v>326</v>
      </c>
      <c r="AL412" s="11" t="s">
        <v>19</v>
      </c>
      <c r="AM412" s="11">
        <v>10010</v>
      </c>
      <c r="AN412" s="25">
        <v>11011</v>
      </c>
      <c r="AO412" s="11">
        <v>1</v>
      </c>
      <c r="AP412" s="12" t="s">
        <v>241</v>
      </c>
    </row>
    <row r="413" spans="1:42" x14ac:dyDescent="0.15">
      <c r="A413" s="11">
        <v>17201</v>
      </c>
      <c r="B413" s="26" t="s">
        <v>4669</v>
      </c>
      <c r="C413" s="11">
        <v>17</v>
      </c>
      <c r="D413" s="11">
        <v>0</v>
      </c>
      <c r="E413" s="11">
        <v>17</v>
      </c>
      <c r="F413" s="11">
        <v>10000</v>
      </c>
      <c r="G413" s="11">
        <v>2</v>
      </c>
      <c r="H413" s="11">
        <v>31</v>
      </c>
      <c r="I413" s="11">
        <v>65535</v>
      </c>
      <c r="J413" s="11">
        <v>0</v>
      </c>
      <c r="K413" s="11">
        <v>0</v>
      </c>
      <c r="L413" s="11">
        <v>0</v>
      </c>
      <c r="M413" s="56">
        <v>0</v>
      </c>
      <c r="N413" s="56">
        <v>1</v>
      </c>
      <c r="O413" s="11">
        <v>0</v>
      </c>
      <c r="P413" s="11">
        <v>100</v>
      </c>
      <c r="Q413" s="11">
        <v>100</v>
      </c>
      <c r="R413" s="11">
        <v>2</v>
      </c>
      <c r="S413" s="11">
        <v>1</v>
      </c>
      <c r="T413" s="11">
        <v>1</v>
      </c>
      <c r="U413" s="11">
        <v>1</v>
      </c>
      <c r="V413" s="11">
        <v>0</v>
      </c>
      <c r="W413" s="11">
        <v>0</v>
      </c>
      <c r="X413" s="11">
        <v>0</v>
      </c>
      <c r="Y413" s="11">
        <v>0</v>
      </c>
      <c r="Z413" s="16" t="s">
        <v>170</v>
      </c>
      <c r="AA413" s="16">
        <f t="shared" si="26"/>
        <v>17202</v>
      </c>
      <c r="AB413" s="16" t="s">
        <v>4</v>
      </c>
      <c r="AC413" s="16">
        <v>0</v>
      </c>
      <c r="AD413" s="11">
        <v>3</v>
      </c>
      <c r="AE413" s="11">
        <v>11</v>
      </c>
      <c r="AF413" s="56">
        <v>1</v>
      </c>
      <c r="AG413" s="11">
        <v>10</v>
      </c>
      <c r="AH413" s="11">
        <v>0</v>
      </c>
      <c r="AI413" s="25" t="s">
        <v>803</v>
      </c>
      <c r="AJ413" s="25" t="s">
        <v>803</v>
      </c>
      <c r="AK413" s="25" t="s">
        <v>326</v>
      </c>
      <c r="AL413" s="11" t="s">
        <v>19</v>
      </c>
      <c r="AM413" s="11">
        <v>10010</v>
      </c>
      <c r="AN413" s="25">
        <v>11011</v>
      </c>
      <c r="AO413" s="11">
        <v>1</v>
      </c>
      <c r="AP413" s="12" t="s">
        <v>241</v>
      </c>
    </row>
    <row r="414" spans="1:42" x14ac:dyDescent="0.15">
      <c r="A414" s="11">
        <v>17202</v>
      </c>
      <c r="B414" s="26" t="s">
        <v>4670</v>
      </c>
      <c r="C414" s="11">
        <v>17</v>
      </c>
      <c r="D414" s="11">
        <v>0</v>
      </c>
      <c r="E414" s="11">
        <v>17</v>
      </c>
      <c r="F414" s="11">
        <v>10000</v>
      </c>
      <c r="G414" s="11">
        <v>2</v>
      </c>
      <c r="H414" s="11">
        <v>61</v>
      </c>
      <c r="I414" s="11">
        <v>65535</v>
      </c>
      <c r="J414" s="11">
        <v>0</v>
      </c>
      <c r="K414" s="11">
        <v>0</v>
      </c>
      <c r="L414" s="11">
        <v>0</v>
      </c>
      <c r="M414" s="56">
        <v>0</v>
      </c>
      <c r="N414" s="56">
        <v>1</v>
      </c>
      <c r="O414" s="11">
        <v>0</v>
      </c>
      <c r="P414" s="11">
        <v>100</v>
      </c>
      <c r="Q414" s="11">
        <v>100</v>
      </c>
      <c r="R414" s="11">
        <v>2</v>
      </c>
      <c r="S414" s="11">
        <v>1</v>
      </c>
      <c r="T414" s="11">
        <v>1</v>
      </c>
      <c r="U414" s="11">
        <v>1</v>
      </c>
      <c r="V414" s="11">
        <v>0</v>
      </c>
      <c r="W414" s="11">
        <v>0</v>
      </c>
      <c r="X414" s="11">
        <v>0</v>
      </c>
      <c r="Y414" s="11">
        <v>0</v>
      </c>
      <c r="Z414" s="16" t="s">
        <v>170</v>
      </c>
      <c r="AA414" s="16">
        <f t="shared" si="26"/>
        <v>17203</v>
      </c>
      <c r="AB414" s="16" t="s">
        <v>4</v>
      </c>
      <c r="AC414" s="16">
        <v>0</v>
      </c>
      <c r="AD414" s="11">
        <v>3</v>
      </c>
      <c r="AE414" s="11">
        <v>14</v>
      </c>
      <c r="AF414" s="56">
        <v>1</v>
      </c>
      <c r="AG414" s="11">
        <v>12</v>
      </c>
      <c r="AH414" s="11">
        <v>0</v>
      </c>
      <c r="AI414" s="25" t="s">
        <v>803</v>
      </c>
      <c r="AJ414" s="25" t="s">
        <v>803</v>
      </c>
      <c r="AK414" s="25" t="s">
        <v>326</v>
      </c>
      <c r="AL414" s="11" t="s">
        <v>19</v>
      </c>
      <c r="AM414" s="11">
        <v>10010</v>
      </c>
      <c r="AN414" s="25">
        <v>11011</v>
      </c>
      <c r="AO414" s="11">
        <v>1</v>
      </c>
      <c r="AP414" s="12" t="s">
        <v>241</v>
      </c>
    </row>
    <row r="415" spans="1:42" x14ac:dyDescent="0.15">
      <c r="A415" s="11">
        <v>17203</v>
      </c>
      <c r="B415" s="26" t="s">
        <v>4671</v>
      </c>
      <c r="C415" s="11">
        <v>17</v>
      </c>
      <c r="D415" s="11">
        <v>0</v>
      </c>
      <c r="E415" s="11">
        <v>17</v>
      </c>
      <c r="F415" s="11">
        <v>10000</v>
      </c>
      <c r="G415" s="11">
        <v>2</v>
      </c>
      <c r="H415" s="11">
        <v>91</v>
      </c>
      <c r="I415" s="11">
        <v>65535</v>
      </c>
      <c r="J415" s="11">
        <v>0</v>
      </c>
      <c r="K415" s="11">
        <v>0</v>
      </c>
      <c r="L415" s="11">
        <v>0</v>
      </c>
      <c r="M415" s="56">
        <v>0</v>
      </c>
      <c r="N415" s="56">
        <v>1</v>
      </c>
      <c r="O415" s="11">
        <v>0</v>
      </c>
      <c r="P415" s="11">
        <v>100</v>
      </c>
      <c r="Q415" s="11">
        <v>100</v>
      </c>
      <c r="R415" s="11">
        <v>2</v>
      </c>
      <c r="S415" s="11">
        <v>1</v>
      </c>
      <c r="T415" s="11">
        <v>1</v>
      </c>
      <c r="U415" s="11">
        <v>1</v>
      </c>
      <c r="V415" s="11">
        <v>0</v>
      </c>
      <c r="W415" s="11">
        <v>0</v>
      </c>
      <c r="X415" s="11">
        <v>0</v>
      </c>
      <c r="Y415" s="11">
        <v>0</v>
      </c>
      <c r="Z415" s="16" t="s">
        <v>170</v>
      </c>
      <c r="AA415" s="16">
        <f t="shared" si="26"/>
        <v>17204</v>
      </c>
      <c r="AB415" s="16" t="s">
        <v>4</v>
      </c>
      <c r="AC415" s="16">
        <v>0</v>
      </c>
      <c r="AD415" s="11">
        <v>3</v>
      </c>
      <c r="AE415" s="11">
        <v>18</v>
      </c>
      <c r="AF415" s="56">
        <v>1</v>
      </c>
      <c r="AG415" s="11">
        <v>14</v>
      </c>
      <c r="AH415" s="11">
        <v>0</v>
      </c>
      <c r="AI415" s="25" t="s">
        <v>803</v>
      </c>
      <c r="AJ415" s="25" t="s">
        <v>803</v>
      </c>
      <c r="AK415" s="25" t="s">
        <v>326</v>
      </c>
      <c r="AL415" s="11" t="s">
        <v>19</v>
      </c>
      <c r="AM415" s="11">
        <v>10010</v>
      </c>
      <c r="AN415" s="25">
        <v>11011</v>
      </c>
      <c r="AO415" s="11">
        <v>1</v>
      </c>
      <c r="AP415" s="12" t="s">
        <v>241</v>
      </c>
    </row>
    <row r="416" spans="1:42" x14ac:dyDescent="0.15">
      <c r="A416" s="11">
        <v>17204</v>
      </c>
      <c r="B416" s="26" t="s">
        <v>4672</v>
      </c>
      <c r="C416" s="11">
        <v>17</v>
      </c>
      <c r="D416" s="11">
        <v>0</v>
      </c>
      <c r="E416" s="11">
        <v>17</v>
      </c>
      <c r="F416" s="11">
        <v>10000</v>
      </c>
      <c r="G416" s="11">
        <v>2</v>
      </c>
      <c r="H416" s="11">
        <v>121</v>
      </c>
      <c r="I416" s="11">
        <v>65535</v>
      </c>
      <c r="J416" s="11">
        <v>0</v>
      </c>
      <c r="K416" s="11">
        <v>0</v>
      </c>
      <c r="L416" s="11">
        <v>0</v>
      </c>
      <c r="M416" s="56">
        <v>0</v>
      </c>
      <c r="N416" s="56">
        <v>1</v>
      </c>
      <c r="O416" s="11">
        <v>0</v>
      </c>
      <c r="P416" s="11">
        <v>100</v>
      </c>
      <c r="Q416" s="11">
        <v>100</v>
      </c>
      <c r="R416" s="11">
        <v>2</v>
      </c>
      <c r="S416" s="11">
        <v>1</v>
      </c>
      <c r="T416" s="11">
        <v>1</v>
      </c>
      <c r="U416" s="11">
        <v>1</v>
      </c>
      <c r="V416" s="11">
        <v>0</v>
      </c>
      <c r="W416" s="11">
        <v>0</v>
      </c>
      <c r="X416" s="11">
        <v>0</v>
      </c>
      <c r="Y416" s="11">
        <v>0</v>
      </c>
      <c r="Z416" s="16" t="s">
        <v>170</v>
      </c>
      <c r="AA416" s="16">
        <f t="shared" si="26"/>
        <v>17205</v>
      </c>
      <c r="AB416" s="16" t="s">
        <v>4</v>
      </c>
      <c r="AC416" s="16">
        <v>0</v>
      </c>
      <c r="AD416" s="11">
        <v>3</v>
      </c>
      <c r="AE416" s="11">
        <v>25</v>
      </c>
      <c r="AF416" s="56">
        <v>1</v>
      </c>
      <c r="AG416" s="11">
        <v>17</v>
      </c>
      <c r="AH416" s="11">
        <v>0</v>
      </c>
      <c r="AI416" s="25" t="s">
        <v>803</v>
      </c>
      <c r="AJ416" s="25" t="s">
        <v>803</v>
      </c>
      <c r="AK416" s="25" t="s">
        <v>326</v>
      </c>
      <c r="AL416" s="11" t="s">
        <v>19</v>
      </c>
      <c r="AM416" s="11">
        <v>10010</v>
      </c>
      <c r="AN416" s="25">
        <v>11011</v>
      </c>
      <c r="AO416" s="11">
        <v>1</v>
      </c>
      <c r="AP416" s="12" t="s">
        <v>241</v>
      </c>
    </row>
    <row r="417" spans="1:42" x14ac:dyDescent="0.15">
      <c r="A417" s="11">
        <v>17205</v>
      </c>
      <c r="B417" s="14" t="s">
        <v>4433</v>
      </c>
      <c r="C417" s="11">
        <v>17</v>
      </c>
      <c r="D417" s="11">
        <v>0</v>
      </c>
      <c r="E417" s="11">
        <v>17</v>
      </c>
      <c r="F417" s="11">
        <v>10000</v>
      </c>
      <c r="G417" s="11">
        <v>2</v>
      </c>
      <c r="H417" s="11">
        <v>51</v>
      </c>
      <c r="I417" s="11">
        <v>65535</v>
      </c>
      <c r="J417" s="11">
        <v>0</v>
      </c>
      <c r="K417" s="11">
        <v>0</v>
      </c>
      <c r="L417" s="11">
        <v>0</v>
      </c>
      <c r="M417" s="56">
        <v>0</v>
      </c>
      <c r="N417" s="56">
        <v>1</v>
      </c>
      <c r="O417" s="11">
        <v>0</v>
      </c>
      <c r="P417" s="11">
        <v>100</v>
      </c>
      <c r="Q417" s="11">
        <v>100</v>
      </c>
      <c r="R417" s="11">
        <v>2</v>
      </c>
      <c r="S417" s="11">
        <v>1</v>
      </c>
      <c r="T417" s="11">
        <v>1</v>
      </c>
      <c r="U417" s="11">
        <v>1</v>
      </c>
      <c r="V417" s="11">
        <v>0</v>
      </c>
      <c r="W417" s="11">
        <v>0</v>
      </c>
      <c r="X417" s="11">
        <v>0</v>
      </c>
      <c r="Y417" s="11">
        <v>0</v>
      </c>
      <c r="Z417" s="16" t="s">
        <v>170</v>
      </c>
      <c r="AA417" s="16">
        <v>17206</v>
      </c>
      <c r="AB417" s="16" t="s">
        <v>4</v>
      </c>
      <c r="AC417" s="16">
        <v>0</v>
      </c>
      <c r="AD417" s="11">
        <v>3</v>
      </c>
      <c r="AE417" s="11">
        <v>32</v>
      </c>
      <c r="AF417" s="56">
        <v>1</v>
      </c>
      <c r="AG417" s="11">
        <v>26</v>
      </c>
      <c r="AH417" s="11">
        <v>0</v>
      </c>
      <c r="AI417" s="25" t="s">
        <v>803</v>
      </c>
      <c r="AJ417" s="25" t="s">
        <v>803</v>
      </c>
      <c r="AK417" s="25" t="s">
        <v>326</v>
      </c>
      <c r="AL417" s="11" t="s">
        <v>19</v>
      </c>
      <c r="AM417" s="11">
        <v>10010</v>
      </c>
      <c r="AN417" s="25">
        <v>11011</v>
      </c>
      <c r="AO417" s="11">
        <v>1</v>
      </c>
      <c r="AP417" s="12" t="s">
        <v>241</v>
      </c>
    </row>
    <row r="418" spans="1:42" x14ac:dyDescent="0.15">
      <c r="A418" s="11">
        <v>17206</v>
      </c>
      <c r="B418" s="14" t="s">
        <v>4434</v>
      </c>
      <c r="C418" s="11">
        <v>17</v>
      </c>
      <c r="D418" s="11">
        <v>0</v>
      </c>
      <c r="E418" s="11">
        <v>17</v>
      </c>
      <c r="F418" s="11">
        <v>10000</v>
      </c>
      <c r="G418" s="11">
        <v>2</v>
      </c>
      <c r="H418" s="11">
        <v>61</v>
      </c>
      <c r="I418" s="11">
        <v>65535</v>
      </c>
      <c r="J418" s="11">
        <v>0</v>
      </c>
      <c r="K418" s="11">
        <v>0</v>
      </c>
      <c r="L418" s="11">
        <v>0</v>
      </c>
      <c r="M418" s="56">
        <v>0</v>
      </c>
      <c r="N418" s="56">
        <v>1</v>
      </c>
      <c r="O418" s="11">
        <v>0</v>
      </c>
      <c r="P418" s="11">
        <v>100</v>
      </c>
      <c r="Q418" s="11">
        <v>100</v>
      </c>
      <c r="R418" s="11">
        <v>2</v>
      </c>
      <c r="S418" s="11">
        <v>1</v>
      </c>
      <c r="T418" s="11">
        <v>1</v>
      </c>
      <c r="U418" s="11">
        <v>1</v>
      </c>
      <c r="V418" s="11">
        <v>0</v>
      </c>
      <c r="W418" s="11">
        <v>0</v>
      </c>
      <c r="X418" s="11">
        <v>0</v>
      </c>
      <c r="Y418" s="11">
        <v>0</v>
      </c>
      <c r="Z418" s="16" t="s">
        <v>170</v>
      </c>
      <c r="AA418" s="16">
        <f t="shared" ref="AA418:AA425" si="27">A418+1</f>
        <v>17207</v>
      </c>
      <c r="AB418" s="16" t="s">
        <v>4</v>
      </c>
      <c r="AC418" s="16">
        <v>0</v>
      </c>
      <c r="AD418" s="11">
        <v>3</v>
      </c>
      <c r="AE418" s="11">
        <v>42</v>
      </c>
      <c r="AF418" s="56">
        <v>1</v>
      </c>
      <c r="AG418" s="11">
        <v>35</v>
      </c>
      <c r="AH418" s="11">
        <v>0</v>
      </c>
      <c r="AI418" s="25" t="s">
        <v>803</v>
      </c>
      <c r="AJ418" s="25" t="s">
        <v>803</v>
      </c>
      <c r="AK418" s="25" t="s">
        <v>326</v>
      </c>
      <c r="AL418" s="11" t="s">
        <v>19</v>
      </c>
      <c r="AM418" s="11">
        <v>10010</v>
      </c>
      <c r="AN418" s="25">
        <v>11011</v>
      </c>
      <c r="AO418" s="11">
        <v>1</v>
      </c>
      <c r="AP418" s="12" t="s">
        <v>241</v>
      </c>
    </row>
    <row r="419" spans="1:42" x14ac:dyDescent="0.15">
      <c r="A419" s="11">
        <v>17207</v>
      </c>
      <c r="B419" s="14" t="s">
        <v>4435</v>
      </c>
      <c r="C419" s="11">
        <v>17</v>
      </c>
      <c r="D419" s="11">
        <v>0</v>
      </c>
      <c r="E419" s="11">
        <v>17</v>
      </c>
      <c r="F419" s="11">
        <v>10000</v>
      </c>
      <c r="G419" s="11">
        <v>2</v>
      </c>
      <c r="H419" s="11">
        <v>71</v>
      </c>
      <c r="I419" s="11">
        <v>65535</v>
      </c>
      <c r="J419" s="11">
        <v>0</v>
      </c>
      <c r="K419" s="11">
        <v>0</v>
      </c>
      <c r="L419" s="11">
        <v>0</v>
      </c>
      <c r="M419" s="56">
        <v>0</v>
      </c>
      <c r="N419" s="56">
        <v>1</v>
      </c>
      <c r="O419" s="11">
        <v>0</v>
      </c>
      <c r="P419" s="11">
        <v>100</v>
      </c>
      <c r="Q419" s="11">
        <v>100</v>
      </c>
      <c r="R419" s="11">
        <v>2</v>
      </c>
      <c r="S419" s="11">
        <v>1</v>
      </c>
      <c r="T419" s="11">
        <v>1</v>
      </c>
      <c r="U419" s="11">
        <v>1</v>
      </c>
      <c r="V419" s="11">
        <v>0</v>
      </c>
      <c r="W419" s="11">
        <v>0</v>
      </c>
      <c r="X419" s="11">
        <v>0</v>
      </c>
      <c r="Y419" s="11">
        <v>0</v>
      </c>
      <c r="Z419" s="16" t="s">
        <v>170</v>
      </c>
      <c r="AA419" s="16">
        <f t="shared" si="27"/>
        <v>17208</v>
      </c>
      <c r="AB419" s="16" t="s">
        <v>4</v>
      </c>
      <c r="AC419" s="16">
        <v>0</v>
      </c>
      <c r="AD419" s="11">
        <v>3</v>
      </c>
      <c r="AE419" s="11">
        <v>53</v>
      </c>
      <c r="AF419" s="56">
        <v>1</v>
      </c>
      <c r="AG419" s="11">
        <v>52</v>
      </c>
      <c r="AH419" s="11">
        <v>0</v>
      </c>
      <c r="AI419" s="25" t="s">
        <v>803</v>
      </c>
      <c r="AJ419" s="25" t="s">
        <v>803</v>
      </c>
      <c r="AK419" s="25" t="s">
        <v>326</v>
      </c>
      <c r="AL419" s="11" t="s">
        <v>19</v>
      </c>
      <c r="AM419" s="11">
        <v>10010</v>
      </c>
      <c r="AN419" s="25">
        <v>11011</v>
      </c>
      <c r="AO419" s="11">
        <v>1</v>
      </c>
      <c r="AP419" s="12" t="s">
        <v>241</v>
      </c>
    </row>
    <row r="420" spans="1:42" x14ac:dyDescent="0.15">
      <c r="A420" s="11">
        <v>17208</v>
      </c>
      <c r="B420" s="14" t="s">
        <v>4436</v>
      </c>
      <c r="C420" s="11">
        <v>17</v>
      </c>
      <c r="D420" s="11">
        <v>0</v>
      </c>
      <c r="E420" s="11">
        <v>17</v>
      </c>
      <c r="F420" s="11">
        <v>10000</v>
      </c>
      <c r="G420" s="11">
        <v>2</v>
      </c>
      <c r="H420" s="11">
        <v>81</v>
      </c>
      <c r="I420" s="11">
        <v>65535</v>
      </c>
      <c r="J420" s="11">
        <v>0</v>
      </c>
      <c r="K420" s="11">
        <v>0</v>
      </c>
      <c r="L420" s="11">
        <v>0</v>
      </c>
      <c r="M420" s="56">
        <v>0</v>
      </c>
      <c r="N420" s="56">
        <v>1</v>
      </c>
      <c r="O420" s="11">
        <v>0</v>
      </c>
      <c r="P420" s="11">
        <v>100</v>
      </c>
      <c r="Q420" s="11">
        <v>100</v>
      </c>
      <c r="R420" s="11">
        <v>2</v>
      </c>
      <c r="S420" s="11">
        <v>1</v>
      </c>
      <c r="T420" s="11">
        <v>1</v>
      </c>
      <c r="U420" s="11">
        <v>1</v>
      </c>
      <c r="V420" s="11">
        <v>0</v>
      </c>
      <c r="W420" s="11">
        <v>0</v>
      </c>
      <c r="X420" s="11">
        <v>0</v>
      </c>
      <c r="Y420" s="11">
        <v>0</v>
      </c>
      <c r="Z420" s="16" t="s">
        <v>170</v>
      </c>
      <c r="AA420" s="16">
        <f t="shared" si="27"/>
        <v>17209</v>
      </c>
      <c r="AB420" s="16" t="s">
        <v>4</v>
      </c>
      <c r="AC420" s="16">
        <v>0</v>
      </c>
      <c r="AD420" s="11">
        <v>3</v>
      </c>
      <c r="AE420" s="11">
        <v>63</v>
      </c>
      <c r="AF420" s="56">
        <v>1</v>
      </c>
      <c r="AG420" s="11">
        <v>70</v>
      </c>
      <c r="AH420" s="11">
        <v>0</v>
      </c>
      <c r="AI420" s="25" t="s">
        <v>803</v>
      </c>
      <c r="AJ420" s="25" t="s">
        <v>803</v>
      </c>
      <c r="AK420" s="25" t="s">
        <v>326</v>
      </c>
      <c r="AL420" s="11" t="s">
        <v>19</v>
      </c>
      <c r="AM420" s="11">
        <v>10010</v>
      </c>
      <c r="AN420" s="25">
        <v>11011</v>
      </c>
      <c r="AO420" s="11">
        <v>1</v>
      </c>
      <c r="AP420" s="12" t="s">
        <v>241</v>
      </c>
    </row>
    <row r="421" spans="1:42" x14ac:dyDescent="0.15">
      <c r="A421" s="11">
        <v>17209</v>
      </c>
      <c r="B421" s="14" t="s">
        <v>4437</v>
      </c>
      <c r="C421" s="11">
        <v>17</v>
      </c>
      <c r="D421" s="11">
        <v>0</v>
      </c>
      <c r="E421" s="11">
        <v>17</v>
      </c>
      <c r="F421" s="11">
        <v>10000</v>
      </c>
      <c r="G421" s="11">
        <v>2</v>
      </c>
      <c r="H421" s="11">
        <v>91</v>
      </c>
      <c r="I421" s="11">
        <v>65535</v>
      </c>
      <c r="J421" s="11">
        <v>0</v>
      </c>
      <c r="K421" s="11">
        <v>0</v>
      </c>
      <c r="L421" s="11">
        <v>0</v>
      </c>
      <c r="M421" s="56">
        <v>0</v>
      </c>
      <c r="N421" s="56">
        <v>1</v>
      </c>
      <c r="O421" s="11">
        <v>0</v>
      </c>
      <c r="P421" s="11">
        <v>100</v>
      </c>
      <c r="Q421" s="11">
        <v>100</v>
      </c>
      <c r="R421" s="11">
        <v>2</v>
      </c>
      <c r="S421" s="11">
        <v>1</v>
      </c>
      <c r="T421" s="11">
        <v>1</v>
      </c>
      <c r="U421" s="11">
        <v>1</v>
      </c>
      <c r="V421" s="11">
        <v>0</v>
      </c>
      <c r="W421" s="11">
        <v>0</v>
      </c>
      <c r="X421" s="11">
        <v>0</v>
      </c>
      <c r="Y421" s="11">
        <v>0</v>
      </c>
      <c r="Z421" s="16" t="s">
        <v>170</v>
      </c>
      <c r="AA421" s="16">
        <f t="shared" si="27"/>
        <v>17210</v>
      </c>
      <c r="AB421" s="16" t="s">
        <v>4</v>
      </c>
      <c r="AC421" s="16">
        <v>0</v>
      </c>
      <c r="AD421" s="11">
        <v>3</v>
      </c>
      <c r="AE421" s="11">
        <v>74</v>
      </c>
      <c r="AF421" s="56">
        <v>1</v>
      </c>
      <c r="AG421" s="11">
        <v>88</v>
      </c>
      <c r="AH421" s="11">
        <v>0</v>
      </c>
      <c r="AI421" s="25" t="s">
        <v>803</v>
      </c>
      <c r="AJ421" s="25" t="s">
        <v>803</v>
      </c>
      <c r="AK421" s="25" t="s">
        <v>326</v>
      </c>
      <c r="AL421" s="11" t="s">
        <v>19</v>
      </c>
      <c r="AM421" s="11">
        <v>10010</v>
      </c>
      <c r="AN421" s="25">
        <v>11011</v>
      </c>
      <c r="AO421" s="11">
        <v>1</v>
      </c>
      <c r="AP421" s="12" t="s">
        <v>241</v>
      </c>
    </row>
    <row r="422" spans="1:42" x14ac:dyDescent="0.15">
      <c r="A422" s="11">
        <v>17210</v>
      </c>
      <c r="B422" s="14" t="s">
        <v>4438</v>
      </c>
      <c r="C422" s="11">
        <v>17</v>
      </c>
      <c r="D422" s="11">
        <v>0</v>
      </c>
      <c r="E422" s="11">
        <v>17</v>
      </c>
      <c r="F422" s="11">
        <v>10000</v>
      </c>
      <c r="G422" s="11">
        <v>2</v>
      </c>
      <c r="H422" s="11">
        <v>101</v>
      </c>
      <c r="I422" s="11">
        <v>65535</v>
      </c>
      <c r="J422" s="11">
        <v>0</v>
      </c>
      <c r="K422" s="11">
        <v>0</v>
      </c>
      <c r="L422" s="11">
        <v>0</v>
      </c>
      <c r="M422" s="56">
        <v>0</v>
      </c>
      <c r="N422" s="56">
        <v>1</v>
      </c>
      <c r="O422" s="11">
        <v>0</v>
      </c>
      <c r="P422" s="11">
        <v>100</v>
      </c>
      <c r="Q422" s="11">
        <v>100</v>
      </c>
      <c r="R422" s="11">
        <v>2</v>
      </c>
      <c r="S422" s="11">
        <v>1</v>
      </c>
      <c r="T422" s="11">
        <v>1</v>
      </c>
      <c r="U422" s="11">
        <v>1</v>
      </c>
      <c r="V422" s="11">
        <v>0</v>
      </c>
      <c r="W422" s="11">
        <v>0</v>
      </c>
      <c r="X422" s="11">
        <v>0</v>
      </c>
      <c r="Y422" s="11">
        <v>0</v>
      </c>
      <c r="Z422" s="16" t="s">
        <v>170</v>
      </c>
      <c r="AA422" s="16">
        <f t="shared" si="27"/>
        <v>17211</v>
      </c>
      <c r="AB422" s="16" t="s">
        <v>4</v>
      </c>
      <c r="AC422" s="16">
        <v>0</v>
      </c>
      <c r="AD422" s="11">
        <v>3</v>
      </c>
      <c r="AE422" s="11">
        <v>84</v>
      </c>
      <c r="AF422" s="56">
        <v>1</v>
      </c>
      <c r="AG422" s="11">
        <v>106</v>
      </c>
      <c r="AH422" s="11">
        <v>0</v>
      </c>
      <c r="AI422" s="25" t="s">
        <v>803</v>
      </c>
      <c r="AJ422" s="25" t="s">
        <v>803</v>
      </c>
      <c r="AK422" s="25" t="s">
        <v>326</v>
      </c>
      <c r="AL422" s="11" t="s">
        <v>19</v>
      </c>
      <c r="AM422" s="11">
        <v>10010</v>
      </c>
      <c r="AN422" s="25">
        <v>11011</v>
      </c>
      <c r="AO422" s="11">
        <v>1</v>
      </c>
      <c r="AP422" s="12" t="s">
        <v>241</v>
      </c>
    </row>
    <row r="423" spans="1:42" x14ac:dyDescent="0.15">
      <c r="A423" s="11">
        <v>17211</v>
      </c>
      <c r="B423" s="14" t="s">
        <v>4472</v>
      </c>
      <c r="C423" s="11">
        <v>17</v>
      </c>
      <c r="D423" s="11">
        <v>0</v>
      </c>
      <c r="E423" s="11">
        <v>17</v>
      </c>
      <c r="F423" s="11">
        <v>10000</v>
      </c>
      <c r="G423" s="11">
        <v>2</v>
      </c>
      <c r="H423" s="11">
        <v>111</v>
      </c>
      <c r="I423" s="11">
        <v>65535</v>
      </c>
      <c r="J423" s="11">
        <v>0</v>
      </c>
      <c r="K423" s="11">
        <v>0</v>
      </c>
      <c r="L423" s="11">
        <v>0</v>
      </c>
      <c r="M423" s="56">
        <v>0</v>
      </c>
      <c r="N423" s="56">
        <v>1</v>
      </c>
      <c r="O423" s="11">
        <v>0</v>
      </c>
      <c r="P423" s="11">
        <v>100</v>
      </c>
      <c r="Q423" s="11">
        <v>100</v>
      </c>
      <c r="R423" s="11">
        <v>2</v>
      </c>
      <c r="S423" s="11">
        <v>1</v>
      </c>
      <c r="T423" s="11">
        <v>1</v>
      </c>
      <c r="U423" s="11">
        <v>1</v>
      </c>
      <c r="V423" s="11">
        <v>0</v>
      </c>
      <c r="W423" s="11">
        <v>0</v>
      </c>
      <c r="X423" s="11">
        <v>0</v>
      </c>
      <c r="Y423" s="11">
        <v>0</v>
      </c>
      <c r="Z423" s="16" t="s">
        <v>170</v>
      </c>
      <c r="AA423" s="16">
        <f t="shared" si="27"/>
        <v>17212</v>
      </c>
      <c r="AB423" s="16" t="s">
        <v>4</v>
      </c>
      <c r="AC423" s="16">
        <v>0</v>
      </c>
      <c r="AD423" s="11">
        <v>3</v>
      </c>
      <c r="AE423" s="11">
        <v>98</v>
      </c>
      <c r="AF423" s="56">
        <v>1</v>
      </c>
      <c r="AG423" s="11">
        <v>124</v>
      </c>
      <c r="AH423" s="11">
        <v>0</v>
      </c>
      <c r="AI423" s="25" t="s">
        <v>8</v>
      </c>
      <c r="AJ423" s="25" t="s">
        <v>8</v>
      </c>
      <c r="AK423" s="25" t="s">
        <v>8</v>
      </c>
      <c r="AL423" s="11" t="s">
        <v>19</v>
      </c>
      <c r="AM423" s="11">
        <v>10010</v>
      </c>
      <c r="AN423" s="25">
        <v>11011</v>
      </c>
      <c r="AO423" s="11">
        <v>1</v>
      </c>
      <c r="AP423" s="12" t="s">
        <v>241</v>
      </c>
    </row>
    <row r="424" spans="1:42" x14ac:dyDescent="0.15">
      <c r="A424" s="11">
        <v>17212</v>
      </c>
      <c r="B424" s="14" t="s">
        <v>4436</v>
      </c>
      <c r="C424" s="11">
        <v>17</v>
      </c>
      <c r="D424" s="11">
        <v>0</v>
      </c>
      <c r="E424" s="11">
        <v>17</v>
      </c>
      <c r="F424" s="11">
        <v>10000</v>
      </c>
      <c r="G424" s="11">
        <v>2</v>
      </c>
      <c r="H424" s="11">
        <v>121</v>
      </c>
      <c r="I424" s="11">
        <v>65535</v>
      </c>
      <c r="J424" s="11">
        <v>0</v>
      </c>
      <c r="K424" s="11">
        <v>0</v>
      </c>
      <c r="L424" s="11">
        <v>0</v>
      </c>
      <c r="M424" s="56">
        <v>0</v>
      </c>
      <c r="N424" s="56">
        <v>1</v>
      </c>
      <c r="O424" s="11">
        <v>0</v>
      </c>
      <c r="P424" s="11">
        <v>100</v>
      </c>
      <c r="Q424" s="11">
        <v>100</v>
      </c>
      <c r="R424" s="11">
        <v>2</v>
      </c>
      <c r="S424" s="11">
        <v>1</v>
      </c>
      <c r="T424" s="11">
        <v>1</v>
      </c>
      <c r="U424" s="11">
        <v>1</v>
      </c>
      <c r="V424" s="11">
        <v>0</v>
      </c>
      <c r="W424" s="11">
        <v>0</v>
      </c>
      <c r="X424" s="11">
        <v>0</v>
      </c>
      <c r="Y424" s="11">
        <v>0</v>
      </c>
      <c r="Z424" s="16" t="s">
        <v>170</v>
      </c>
      <c r="AA424" s="16">
        <f t="shared" si="27"/>
        <v>17213</v>
      </c>
      <c r="AB424" s="16" t="s">
        <v>4</v>
      </c>
      <c r="AC424" s="16">
        <v>0</v>
      </c>
      <c r="AD424" s="11">
        <v>3</v>
      </c>
      <c r="AE424" s="11">
        <v>112</v>
      </c>
      <c r="AF424" s="56">
        <v>1</v>
      </c>
      <c r="AG424" s="11">
        <v>142</v>
      </c>
      <c r="AH424" s="11">
        <v>0</v>
      </c>
      <c r="AI424" s="25" t="s">
        <v>8</v>
      </c>
      <c r="AJ424" s="25" t="s">
        <v>8</v>
      </c>
      <c r="AK424" s="25" t="s">
        <v>8</v>
      </c>
      <c r="AL424" s="11" t="s">
        <v>19</v>
      </c>
      <c r="AM424" s="11">
        <v>10010</v>
      </c>
      <c r="AN424" s="25">
        <v>11011</v>
      </c>
      <c r="AO424" s="11">
        <v>1</v>
      </c>
      <c r="AP424" s="12" t="s">
        <v>241</v>
      </c>
    </row>
    <row r="425" spans="1:42" x14ac:dyDescent="0.15">
      <c r="A425" s="11">
        <v>17213</v>
      </c>
      <c r="B425" s="14" t="s">
        <v>4437</v>
      </c>
      <c r="C425" s="11">
        <v>17</v>
      </c>
      <c r="D425" s="11">
        <v>0</v>
      </c>
      <c r="E425" s="11">
        <v>17</v>
      </c>
      <c r="F425" s="11">
        <v>10000</v>
      </c>
      <c r="G425" s="11">
        <v>2</v>
      </c>
      <c r="H425" s="11">
        <v>131</v>
      </c>
      <c r="I425" s="11">
        <v>65535</v>
      </c>
      <c r="J425" s="11">
        <v>0</v>
      </c>
      <c r="K425" s="11">
        <v>0</v>
      </c>
      <c r="L425" s="11">
        <v>0</v>
      </c>
      <c r="M425" s="56">
        <v>0</v>
      </c>
      <c r="N425" s="56">
        <v>1</v>
      </c>
      <c r="O425" s="11">
        <v>0</v>
      </c>
      <c r="P425" s="11">
        <v>100</v>
      </c>
      <c r="Q425" s="11">
        <v>100</v>
      </c>
      <c r="R425" s="11">
        <v>2</v>
      </c>
      <c r="S425" s="11">
        <v>1</v>
      </c>
      <c r="T425" s="11">
        <v>1</v>
      </c>
      <c r="U425" s="11">
        <v>1</v>
      </c>
      <c r="V425" s="11">
        <v>0</v>
      </c>
      <c r="W425" s="11">
        <v>0</v>
      </c>
      <c r="X425" s="11">
        <v>0</v>
      </c>
      <c r="Y425" s="11">
        <v>0</v>
      </c>
      <c r="Z425" s="16" t="s">
        <v>170</v>
      </c>
      <c r="AA425" s="16">
        <f t="shared" si="27"/>
        <v>17214</v>
      </c>
      <c r="AB425" s="16" t="s">
        <v>4</v>
      </c>
      <c r="AC425" s="16">
        <v>0</v>
      </c>
      <c r="AD425" s="11">
        <v>3</v>
      </c>
      <c r="AE425" s="11">
        <v>126</v>
      </c>
      <c r="AF425" s="56">
        <v>1</v>
      </c>
      <c r="AG425" s="11">
        <v>160</v>
      </c>
      <c r="AH425" s="11">
        <v>0</v>
      </c>
      <c r="AI425" s="25" t="s">
        <v>8</v>
      </c>
      <c r="AJ425" s="25" t="s">
        <v>8</v>
      </c>
      <c r="AK425" s="25" t="s">
        <v>8</v>
      </c>
      <c r="AL425" s="11" t="s">
        <v>19</v>
      </c>
      <c r="AM425" s="11">
        <v>10010</v>
      </c>
      <c r="AN425" s="25">
        <v>11011</v>
      </c>
      <c r="AO425" s="11">
        <v>1</v>
      </c>
      <c r="AP425" s="12" t="s">
        <v>241</v>
      </c>
    </row>
    <row r="426" spans="1:42" x14ac:dyDescent="0.15">
      <c r="A426" s="11">
        <v>17214</v>
      </c>
      <c r="B426" s="14" t="s">
        <v>4438</v>
      </c>
      <c r="C426" s="11">
        <v>17</v>
      </c>
      <c r="D426" s="11">
        <v>0</v>
      </c>
      <c r="E426" s="11">
        <v>17</v>
      </c>
      <c r="F426" s="11">
        <v>10000</v>
      </c>
      <c r="G426" s="11">
        <v>2</v>
      </c>
      <c r="H426" s="11">
        <v>141</v>
      </c>
      <c r="I426" s="11">
        <v>65535</v>
      </c>
      <c r="J426" s="11">
        <v>0</v>
      </c>
      <c r="K426" s="11">
        <v>0</v>
      </c>
      <c r="L426" s="11">
        <v>0</v>
      </c>
      <c r="M426" s="56">
        <v>0</v>
      </c>
      <c r="N426" s="56">
        <v>1</v>
      </c>
      <c r="O426" s="11">
        <v>0</v>
      </c>
      <c r="P426" s="11">
        <v>100</v>
      </c>
      <c r="Q426" s="11">
        <v>100</v>
      </c>
      <c r="R426" s="11">
        <v>2</v>
      </c>
      <c r="S426" s="11">
        <v>1</v>
      </c>
      <c r="T426" s="11">
        <v>1</v>
      </c>
      <c r="U426" s="11">
        <v>1</v>
      </c>
      <c r="V426" s="11">
        <v>0</v>
      </c>
      <c r="W426" s="11">
        <v>0</v>
      </c>
      <c r="X426" s="11">
        <v>0</v>
      </c>
      <c r="Y426" s="11">
        <v>0</v>
      </c>
      <c r="Z426" s="16" t="s">
        <v>170</v>
      </c>
      <c r="AA426" s="16">
        <v>0</v>
      </c>
      <c r="AB426" s="16" t="s">
        <v>4</v>
      </c>
      <c r="AC426" s="16">
        <v>0</v>
      </c>
      <c r="AD426" s="11">
        <v>3</v>
      </c>
      <c r="AE426" s="11">
        <v>140</v>
      </c>
      <c r="AF426" s="56">
        <v>1</v>
      </c>
      <c r="AG426" s="11">
        <v>178</v>
      </c>
      <c r="AH426" s="11">
        <v>0</v>
      </c>
      <c r="AI426" s="25" t="s">
        <v>8</v>
      </c>
      <c r="AJ426" s="25" t="s">
        <v>8</v>
      </c>
      <c r="AK426" s="25" t="s">
        <v>8</v>
      </c>
      <c r="AL426" s="11" t="s">
        <v>19</v>
      </c>
      <c r="AM426" s="11">
        <v>10010</v>
      </c>
      <c r="AN426" s="25">
        <v>11011</v>
      </c>
      <c r="AO426" s="11">
        <v>1</v>
      </c>
      <c r="AP426" s="12" t="s">
        <v>241</v>
      </c>
    </row>
    <row r="427" spans="1:42" x14ac:dyDescent="0.15">
      <c r="A427" s="11">
        <v>18100</v>
      </c>
      <c r="B427" s="26" t="s">
        <v>4673</v>
      </c>
      <c r="C427" s="11">
        <v>18</v>
      </c>
      <c r="D427" s="11">
        <v>0</v>
      </c>
      <c r="E427" s="11">
        <v>18</v>
      </c>
      <c r="F427" s="11">
        <v>10000</v>
      </c>
      <c r="G427" s="11">
        <v>2</v>
      </c>
      <c r="H427" s="11">
        <v>3</v>
      </c>
      <c r="I427" s="11">
        <v>65535</v>
      </c>
      <c r="J427" s="11">
        <v>0</v>
      </c>
      <c r="K427" s="11">
        <v>0</v>
      </c>
      <c r="L427" s="11">
        <v>0</v>
      </c>
      <c r="M427" s="56">
        <v>0</v>
      </c>
      <c r="N427" s="56">
        <v>1</v>
      </c>
      <c r="O427" s="11">
        <v>0</v>
      </c>
      <c r="P427" s="11">
        <v>100</v>
      </c>
      <c r="Q427" s="11">
        <v>100</v>
      </c>
      <c r="R427" s="11">
        <v>2</v>
      </c>
      <c r="S427" s="11">
        <v>1</v>
      </c>
      <c r="T427" s="11">
        <v>1</v>
      </c>
      <c r="U427" s="11">
        <v>1</v>
      </c>
      <c r="V427" s="11">
        <v>0</v>
      </c>
      <c r="W427" s="11">
        <v>0</v>
      </c>
      <c r="X427" s="11">
        <v>0</v>
      </c>
      <c r="Y427" s="11">
        <v>0</v>
      </c>
      <c r="Z427" s="16" t="s">
        <v>170</v>
      </c>
      <c r="AA427" s="16">
        <f t="shared" ref="AA427:AA431" si="28">A427+1</f>
        <v>18101</v>
      </c>
      <c r="AB427" s="16" t="s">
        <v>4</v>
      </c>
      <c r="AC427" s="16">
        <v>0</v>
      </c>
      <c r="AD427" s="11">
        <v>3</v>
      </c>
      <c r="AE427" s="11">
        <v>8</v>
      </c>
      <c r="AF427" s="56">
        <v>1</v>
      </c>
      <c r="AG427" s="11">
        <v>8</v>
      </c>
      <c r="AH427" s="11">
        <v>0</v>
      </c>
      <c r="AI427" s="25" t="s">
        <v>801</v>
      </c>
      <c r="AJ427" s="25" t="s">
        <v>801</v>
      </c>
      <c r="AK427" s="25" t="s">
        <v>326</v>
      </c>
      <c r="AL427" s="11" t="s">
        <v>14</v>
      </c>
      <c r="AM427" s="11">
        <v>10010</v>
      </c>
      <c r="AN427" s="25">
        <v>11011</v>
      </c>
      <c r="AO427" s="11">
        <v>1</v>
      </c>
      <c r="AP427" s="12" t="s">
        <v>242</v>
      </c>
    </row>
    <row r="428" spans="1:42" x14ac:dyDescent="0.15">
      <c r="A428" s="11">
        <v>18101</v>
      </c>
      <c r="B428" s="26" t="s">
        <v>4674</v>
      </c>
      <c r="C428" s="11">
        <v>18</v>
      </c>
      <c r="D428" s="11">
        <v>0</v>
      </c>
      <c r="E428" s="11">
        <v>18</v>
      </c>
      <c r="F428" s="11">
        <v>10000</v>
      </c>
      <c r="G428" s="11">
        <v>2</v>
      </c>
      <c r="H428" s="11">
        <v>33</v>
      </c>
      <c r="I428" s="11">
        <v>65535</v>
      </c>
      <c r="J428" s="11">
        <v>0</v>
      </c>
      <c r="K428" s="11">
        <v>0</v>
      </c>
      <c r="L428" s="11">
        <v>0</v>
      </c>
      <c r="M428" s="56">
        <v>0</v>
      </c>
      <c r="N428" s="56">
        <v>1</v>
      </c>
      <c r="O428" s="11">
        <v>0</v>
      </c>
      <c r="P428" s="11">
        <v>100</v>
      </c>
      <c r="Q428" s="11">
        <v>100</v>
      </c>
      <c r="R428" s="11">
        <v>2</v>
      </c>
      <c r="S428" s="11">
        <v>1</v>
      </c>
      <c r="T428" s="11">
        <v>1</v>
      </c>
      <c r="U428" s="11">
        <v>1</v>
      </c>
      <c r="V428" s="11">
        <v>0</v>
      </c>
      <c r="W428" s="11">
        <v>0</v>
      </c>
      <c r="X428" s="11">
        <v>0</v>
      </c>
      <c r="Y428" s="11">
        <v>0</v>
      </c>
      <c r="Z428" s="16" t="s">
        <v>170</v>
      </c>
      <c r="AA428" s="16">
        <f t="shared" si="28"/>
        <v>18102</v>
      </c>
      <c r="AB428" s="16" t="s">
        <v>4</v>
      </c>
      <c r="AC428" s="16">
        <v>0</v>
      </c>
      <c r="AD428" s="11">
        <v>3</v>
      </c>
      <c r="AE428" s="11">
        <v>12</v>
      </c>
      <c r="AF428" s="56">
        <v>1</v>
      </c>
      <c r="AG428" s="11">
        <v>10</v>
      </c>
      <c r="AH428" s="11">
        <v>0</v>
      </c>
      <c r="AI428" s="25" t="s">
        <v>801</v>
      </c>
      <c r="AJ428" s="25" t="s">
        <v>801</v>
      </c>
      <c r="AK428" s="25" t="s">
        <v>326</v>
      </c>
      <c r="AL428" s="11" t="s">
        <v>14</v>
      </c>
      <c r="AM428" s="11">
        <v>10010</v>
      </c>
      <c r="AN428" s="25">
        <v>11011</v>
      </c>
      <c r="AO428" s="11">
        <v>1</v>
      </c>
      <c r="AP428" s="12" t="s">
        <v>242</v>
      </c>
    </row>
    <row r="429" spans="1:42" x14ac:dyDescent="0.15">
      <c r="A429" s="11">
        <v>18102</v>
      </c>
      <c r="B429" s="26" t="s">
        <v>4675</v>
      </c>
      <c r="C429" s="11">
        <v>18</v>
      </c>
      <c r="D429" s="11">
        <v>0</v>
      </c>
      <c r="E429" s="11">
        <v>18</v>
      </c>
      <c r="F429" s="11">
        <v>10000</v>
      </c>
      <c r="G429" s="11">
        <v>2</v>
      </c>
      <c r="H429" s="11">
        <v>63</v>
      </c>
      <c r="I429" s="11">
        <v>65535</v>
      </c>
      <c r="J429" s="11">
        <v>0</v>
      </c>
      <c r="K429" s="11">
        <v>0</v>
      </c>
      <c r="L429" s="11">
        <v>0</v>
      </c>
      <c r="M429" s="56">
        <v>0</v>
      </c>
      <c r="N429" s="56">
        <v>1</v>
      </c>
      <c r="O429" s="11">
        <v>0</v>
      </c>
      <c r="P429" s="11">
        <v>100</v>
      </c>
      <c r="Q429" s="11">
        <v>100</v>
      </c>
      <c r="R429" s="11">
        <v>2</v>
      </c>
      <c r="S429" s="11">
        <v>1</v>
      </c>
      <c r="T429" s="11">
        <v>1</v>
      </c>
      <c r="U429" s="11">
        <v>1</v>
      </c>
      <c r="V429" s="11">
        <v>0</v>
      </c>
      <c r="W429" s="11">
        <v>0</v>
      </c>
      <c r="X429" s="11">
        <v>0</v>
      </c>
      <c r="Y429" s="11">
        <v>0</v>
      </c>
      <c r="Z429" s="16" t="s">
        <v>170</v>
      </c>
      <c r="AA429" s="16">
        <f t="shared" si="28"/>
        <v>18103</v>
      </c>
      <c r="AB429" s="16" t="s">
        <v>4</v>
      </c>
      <c r="AC429" s="16">
        <v>0</v>
      </c>
      <c r="AD429" s="11">
        <v>3</v>
      </c>
      <c r="AE429" s="11">
        <v>16</v>
      </c>
      <c r="AF429" s="56">
        <v>1</v>
      </c>
      <c r="AG429" s="11">
        <v>13</v>
      </c>
      <c r="AH429" s="11">
        <v>0</v>
      </c>
      <c r="AI429" s="25" t="s">
        <v>801</v>
      </c>
      <c r="AJ429" s="25" t="s">
        <v>801</v>
      </c>
      <c r="AK429" s="25" t="s">
        <v>326</v>
      </c>
      <c r="AL429" s="11" t="s">
        <v>14</v>
      </c>
      <c r="AM429" s="11">
        <v>10010</v>
      </c>
      <c r="AN429" s="25">
        <v>11011</v>
      </c>
      <c r="AO429" s="11">
        <v>1</v>
      </c>
      <c r="AP429" s="12" t="s">
        <v>242</v>
      </c>
    </row>
    <row r="430" spans="1:42" x14ac:dyDescent="0.15">
      <c r="A430" s="11">
        <v>18103</v>
      </c>
      <c r="B430" s="26" t="s">
        <v>4676</v>
      </c>
      <c r="C430" s="11">
        <v>18</v>
      </c>
      <c r="D430" s="11">
        <v>0</v>
      </c>
      <c r="E430" s="11">
        <v>18</v>
      </c>
      <c r="F430" s="11">
        <v>10000</v>
      </c>
      <c r="G430" s="11">
        <v>2</v>
      </c>
      <c r="H430" s="11">
        <v>93</v>
      </c>
      <c r="I430" s="11">
        <v>65535</v>
      </c>
      <c r="J430" s="11">
        <v>0</v>
      </c>
      <c r="K430" s="11">
        <v>0</v>
      </c>
      <c r="L430" s="11">
        <v>0</v>
      </c>
      <c r="M430" s="56">
        <v>0</v>
      </c>
      <c r="N430" s="56">
        <v>1</v>
      </c>
      <c r="O430" s="11">
        <v>0</v>
      </c>
      <c r="P430" s="11">
        <v>100</v>
      </c>
      <c r="Q430" s="11">
        <v>100</v>
      </c>
      <c r="R430" s="11">
        <v>2</v>
      </c>
      <c r="S430" s="11">
        <v>1</v>
      </c>
      <c r="T430" s="11">
        <v>1</v>
      </c>
      <c r="U430" s="11">
        <v>1</v>
      </c>
      <c r="V430" s="11">
        <v>0</v>
      </c>
      <c r="W430" s="11">
        <v>0</v>
      </c>
      <c r="X430" s="11">
        <v>0</v>
      </c>
      <c r="Y430" s="11">
        <v>0</v>
      </c>
      <c r="Z430" s="16" t="s">
        <v>170</v>
      </c>
      <c r="AA430" s="16">
        <f t="shared" si="28"/>
        <v>18104</v>
      </c>
      <c r="AB430" s="16" t="s">
        <v>4</v>
      </c>
      <c r="AC430" s="16">
        <v>0</v>
      </c>
      <c r="AD430" s="11">
        <v>3</v>
      </c>
      <c r="AE430" s="11">
        <v>20</v>
      </c>
      <c r="AF430" s="56">
        <v>1</v>
      </c>
      <c r="AG430" s="11">
        <v>15</v>
      </c>
      <c r="AH430" s="11">
        <v>0</v>
      </c>
      <c r="AI430" s="25" t="s">
        <v>801</v>
      </c>
      <c r="AJ430" s="25" t="s">
        <v>801</v>
      </c>
      <c r="AK430" s="25" t="s">
        <v>326</v>
      </c>
      <c r="AL430" s="11" t="s">
        <v>14</v>
      </c>
      <c r="AM430" s="11">
        <v>10010</v>
      </c>
      <c r="AN430" s="25">
        <v>11011</v>
      </c>
      <c r="AO430" s="11">
        <v>1</v>
      </c>
      <c r="AP430" s="12" t="s">
        <v>242</v>
      </c>
    </row>
    <row r="431" spans="1:42" x14ac:dyDescent="0.15">
      <c r="A431" s="11">
        <v>18104</v>
      </c>
      <c r="B431" s="26" t="s">
        <v>4677</v>
      </c>
      <c r="C431" s="11">
        <v>18</v>
      </c>
      <c r="D431" s="11">
        <v>0</v>
      </c>
      <c r="E431" s="11">
        <v>18</v>
      </c>
      <c r="F431" s="11">
        <v>10000</v>
      </c>
      <c r="G431" s="11">
        <v>2</v>
      </c>
      <c r="H431" s="11">
        <v>123</v>
      </c>
      <c r="I431" s="11">
        <v>65535</v>
      </c>
      <c r="J431" s="11">
        <v>0</v>
      </c>
      <c r="K431" s="11">
        <v>0</v>
      </c>
      <c r="L431" s="11">
        <v>0</v>
      </c>
      <c r="M431" s="56">
        <v>0</v>
      </c>
      <c r="N431" s="56">
        <v>1</v>
      </c>
      <c r="O431" s="11">
        <v>0</v>
      </c>
      <c r="P431" s="11">
        <v>100</v>
      </c>
      <c r="Q431" s="11">
        <v>100</v>
      </c>
      <c r="R431" s="11">
        <v>2</v>
      </c>
      <c r="S431" s="11">
        <v>1</v>
      </c>
      <c r="T431" s="11">
        <v>1</v>
      </c>
      <c r="U431" s="11">
        <v>1</v>
      </c>
      <c r="V431" s="11">
        <v>0</v>
      </c>
      <c r="W431" s="11">
        <v>0</v>
      </c>
      <c r="X431" s="11">
        <v>0</v>
      </c>
      <c r="Y431" s="11">
        <v>0</v>
      </c>
      <c r="Z431" s="16" t="s">
        <v>170</v>
      </c>
      <c r="AA431" s="16">
        <f t="shared" si="28"/>
        <v>18105</v>
      </c>
      <c r="AB431" s="16" t="s">
        <v>4</v>
      </c>
      <c r="AC431" s="16">
        <v>0</v>
      </c>
      <c r="AD431" s="11">
        <v>3</v>
      </c>
      <c r="AE431" s="11">
        <v>28</v>
      </c>
      <c r="AF431" s="56">
        <v>1</v>
      </c>
      <c r="AG431" s="11">
        <v>20</v>
      </c>
      <c r="AH431" s="11">
        <v>0</v>
      </c>
      <c r="AI431" s="25" t="s">
        <v>801</v>
      </c>
      <c r="AJ431" s="25" t="s">
        <v>801</v>
      </c>
      <c r="AK431" s="25" t="s">
        <v>326</v>
      </c>
      <c r="AL431" s="11" t="s">
        <v>14</v>
      </c>
      <c r="AM431" s="11">
        <v>10010</v>
      </c>
      <c r="AN431" s="25">
        <v>11011</v>
      </c>
      <c r="AO431" s="11">
        <v>1</v>
      </c>
      <c r="AP431" s="12" t="s">
        <v>242</v>
      </c>
    </row>
    <row r="432" spans="1:42" x14ac:dyDescent="0.15">
      <c r="A432" s="11">
        <v>18105</v>
      </c>
      <c r="B432" s="14" t="s">
        <v>4443</v>
      </c>
      <c r="C432" s="11">
        <v>18</v>
      </c>
      <c r="D432" s="11">
        <v>0</v>
      </c>
      <c r="E432" s="11">
        <v>18</v>
      </c>
      <c r="F432" s="11">
        <v>10000</v>
      </c>
      <c r="G432" s="11">
        <v>2</v>
      </c>
      <c r="H432" s="11">
        <v>53</v>
      </c>
      <c r="I432" s="11">
        <v>65535</v>
      </c>
      <c r="J432" s="11">
        <v>0</v>
      </c>
      <c r="K432" s="11">
        <v>0</v>
      </c>
      <c r="L432" s="11">
        <v>0</v>
      </c>
      <c r="M432" s="56">
        <v>0</v>
      </c>
      <c r="N432" s="56">
        <v>1</v>
      </c>
      <c r="O432" s="11">
        <v>0</v>
      </c>
      <c r="P432" s="11">
        <v>100</v>
      </c>
      <c r="Q432" s="11">
        <v>100</v>
      </c>
      <c r="R432" s="11">
        <v>2</v>
      </c>
      <c r="S432" s="11">
        <v>1</v>
      </c>
      <c r="T432" s="11">
        <v>1</v>
      </c>
      <c r="U432" s="11">
        <v>1</v>
      </c>
      <c r="V432" s="11">
        <v>0</v>
      </c>
      <c r="W432" s="11">
        <v>0</v>
      </c>
      <c r="X432" s="11">
        <v>0</v>
      </c>
      <c r="Y432" s="11">
        <v>0</v>
      </c>
      <c r="Z432" s="16" t="s">
        <v>170</v>
      </c>
      <c r="AA432" s="16">
        <v>18106</v>
      </c>
      <c r="AB432" s="16" t="s">
        <v>4</v>
      </c>
      <c r="AC432" s="16">
        <v>0</v>
      </c>
      <c r="AD432" s="11">
        <v>3</v>
      </c>
      <c r="AE432" s="11">
        <v>36</v>
      </c>
      <c r="AF432" s="56">
        <v>1</v>
      </c>
      <c r="AG432" s="11">
        <v>30</v>
      </c>
      <c r="AH432" s="11">
        <v>0</v>
      </c>
      <c r="AI432" s="25" t="s">
        <v>801</v>
      </c>
      <c r="AJ432" s="25" t="s">
        <v>801</v>
      </c>
      <c r="AK432" s="25" t="s">
        <v>326</v>
      </c>
      <c r="AL432" s="11" t="s">
        <v>14</v>
      </c>
      <c r="AM432" s="11">
        <v>10010</v>
      </c>
      <c r="AN432" s="25">
        <v>11011</v>
      </c>
      <c r="AO432" s="11">
        <v>1</v>
      </c>
      <c r="AP432" s="12" t="s">
        <v>242</v>
      </c>
    </row>
    <row r="433" spans="1:42" x14ac:dyDescent="0.15">
      <c r="A433" s="11">
        <v>18106</v>
      </c>
      <c r="B433" s="14" t="s">
        <v>4444</v>
      </c>
      <c r="C433" s="11">
        <v>18</v>
      </c>
      <c r="D433" s="11">
        <v>0</v>
      </c>
      <c r="E433" s="11">
        <v>18</v>
      </c>
      <c r="F433" s="11">
        <v>10000</v>
      </c>
      <c r="G433" s="11">
        <v>2</v>
      </c>
      <c r="H433" s="11">
        <v>63</v>
      </c>
      <c r="I433" s="11">
        <v>65535</v>
      </c>
      <c r="J433" s="11">
        <v>0</v>
      </c>
      <c r="K433" s="11">
        <v>0</v>
      </c>
      <c r="L433" s="11">
        <v>0</v>
      </c>
      <c r="M433" s="56">
        <v>0</v>
      </c>
      <c r="N433" s="56">
        <v>1</v>
      </c>
      <c r="O433" s="11">
        <v>0</v>
      </c>
      <c r="P433" s="11">
        <v>100</v>
      </c>
      <c r="Q433" s="11">
        <v>100</v>
      </c>
      <c r="R433" s="11">
        <v>2</v>
      </c>
      <c r="S433" s="11">
        <v>1</v>
      </c>
      <c r="T433" s="11">
        <v>1</v>
      </c>
      <c r="U433" s="11">
        <v>1</v>
      </c>
      <c r="V433" s="11">
        <v>0</v>
      </c>
      <c r="W433" s="11">
        <v>0</v>
      </c>
      <c r="X433" s="11">
        <v>0</v>
      </c>
      <c r="Y433" s="11">
        <v>0</v>
      </c>
      <c r="Z433" s="16" t="s">
        <v>170</v>
      </c>
      <c r="AA433" s="16">
        <f t="shared" ref="AA433:AA440" si="29">A433+1</f>
        <v>18107</v>
      </c>
      <c r="AB433" s="16" t="s">
        <v>4</v>
      </c>
      <c r="AC433" s="16">
        <v>0</v>
      </c>
      <c r="AD433" s="11">
        <v>3</v>
      </c>
      <c r="AE433" s="11">
        <v>48</v>
      </c>
      <c r="AF433" s="56">
        <v>1</v>
      </c>
      <c r="AG433" s="11">
        <v>40</v>
      </c>
      <c r="AH433" s="11">
        <v>0</v>
      </c>
      <c r="AI433" s="25" t="s">
        <v>801</v>
      </c>
      <c r="AJ433" s="25" t="s">
        <v>801</v>
      </c>
      <c r="AK433" s="25" t="s">
        <v>326</v>
      </c>
      <c r="AL433" s="11" t="s">
        <v>14</v>
      </c>
      <c r="AM433" s="11">
        <v>10010</v>
      </c>
      <c r="AN433" s="25">
        <v>11011</v>
      </c>
      <c r="AO433" s="11">
        <v>1</v>
      </c>
      <c r="AP433" s="12" t="s">
        <v>242</v>
      </c>
    </row>
    <row r="434" spans="1:42" x14ac:dyDescent="0.15">
      <c r="A434" s="11">
        <v>18107</v>
      </c>
      <c r="B434" s="14" t="s">
        <v>4445</v>
      </c>
      <c r="C434" s="11">
        <v>18</v>
      </c>
      <c r="D434" s="11">
        <v>0</v>
      </c>
      <c r="E434" s="11">
        <v>18</v>
      </c>
      <c r="F434" s="11">
        <v>10000</v>
      </c>
      <c r="G434" s="11">
        <v>2</v>
      </c>
      <c r="H434" s="11">
        <v>73</v>
      </c>
      <c r="I434" s="11">
        <v>65535</v>
      </c>
      <c r="J434" s="11">
        <v>0</v>
      </c>
      <c r="K434" s="11">
        <v>0</v>
      </c>
      <c r="L434" s="11">
        <v>0</v>
      </c>
      <c r="M434" s="56">
        <v>0</v>
      </c>
      <c r="N434" s="56">
        <v>1</v>
      </c>
      <c r="O434" s="11">
        <v>0</v>
      </c>
      <c r="P434" s="11">
        <v>100</v>
      </c>
      <c r="Q434" s="11">
        <v>100</v>
      </c>
      <c r="R434" s="11">
        <v>2</v>
      </c>
      <c r="S434" s="11">
        <v>1</v>
      </c>
      <c r="T434" s="11">
        <v>1</v>
      </c>
      <c r="U434" s="11">
        <v>1</v>
      </c>
      <c r="V434" s="11">
        <v>0</v>
      </c>
      <c r="W434" s="11">
        <v>0</v>
      </c>
      <c r="X434" s="11">
        <v>0</v>
      </c>
      <c r="Y434" s="11">
        <v>0</v>
      </c>
      <c r="Z434" s="16" t="s">
        <v>170</v>
      </c>
      <c r="AA434" s="16">
        <f t="shared" si="29"/>
        <v>18108</v>
      </c>
      <c r="AB434" s="16" t="s">
        <v>4</v>
      </c>
      <c r="AC434" s="16">
        <v>0</v>
      </c>
      <c r="AD434" s="11">
        <v>3</v>
      </c>
      <c r="AE434" s="11">
        <v>60</v>
      </c>
      <c r="AF434" s="56">
        <v>1</v>
      </c>
      <c r="AG434" s="11">
        <v>60</v>
      </c>
      <c r="AH434" s="11">
        <v>0</v>
      </c>
      <c r="AI434" s="25" t="s">
        <v>801</v>
      </c>
      <c r="AJ434" s="25" t="s">
        <v>801</v>
      </c>
      <c r="AK434" s="25" t="s">
        <v>326</v>
      </c>
      <c r="AL434" s="11" t="s">
        <v>14</v>
      </c>
      <c r="AM434" s="11">
        <v>10010</v>
      </c>
      <c r="AN434" s="25">
        <v>11011</v>
      </c>
      <c r="AO434" s="11">
        <v>1</v>
      </c>
      <c r="AP434" s="12" t="s">
        <v>242</v>
      </c>
    </row>
    <row r="435" spans="1:42" x14ac:dyDescent="0.15">
      <c r="A435" s="11">
        <v>18108</v>
      </c>
      <c r="B435" s="14" t="s">
        <v>4446</v>
      </c>
      <c r="C435" s="11">
        <v>18</v>
      </c>
      <c r="D435" s="11">
        <v>0</v>
      </c>
      <c r="E435" s="11">
        <v>18</v>
      </c>
      <c r="F435" s="11">
        <v>10000</v>
      </c>
      <c r="G435" s="11">
        <v>2</v>
      </c>
      <c r="H435" s="11">
        <v>83</v>
      </c>
      <c r="I435" s="11">
        <v>65535</v>
      </c>
      <c r="J435" s="11">
        <v>0</v>
      </c>
      <c r="K435" s="11">
        <v>0</v>
      </c>
      <c r="L435" s="11">
        <v>0</v>
      </c>
      <c r="M435" s="56">
        <v>0</v>
      </c>
      <c r="N435" s="56">
        <v>1</v>
      </c>
      <c r="O435" s="11">
        <v>0</v>
      </c>
      <c r="P435" s="11">
        <v>100</v>
      </c>
      <c r="Q435" s="11">
        <v>100</v>
      </c>
      <c r="R435" s="11">
        <v>2</v>
      </c>
      <c r="S435" s="11">
        <v>1</v>
      </c>
      <c r="T435" s="11">
        <v>1</v>
      </c>
      <c r="U435" s="11">
        <v>1</v>
      </c>
      <c r="V435" s="11">
        <v>0</v>
      </c>
      <c r="W435" s="11">
        <v>0</v>
      </c>
      <c r="X435" s="11">
        <v>0</v>
      </c>
      <c r="Y435" s="11">
        <v>0</v>
      </c>
      <c r="Z435" s="16" t="s">
        <v>170</v>
      </c>
      <c r="AA435" s="16">
        <f t="shared" si="29"/>
        <v>18109</v>
      </c>
      <c r="AB435" s="16" t="s">
        <v>4</v>
      </c>
      <c r="AC435" s="16">
        <v>0</v>
      </c>
      <c r="AD435" s="11">
        <v>3</v>
      </c>
      <c r="AE435" s="11">
        <v>72</v>
      </c>
      <c r="AF435" s="56">
        <v>1</v>
      </c>
      <c r="AG435" s="11">
        <v>80</v>
      </c>
      <c r="AH435" s="11">
        <v>0</v>
      </c>
      <c r="AI435" s="25" t="s">
        <v>801</v>
      </c>
      <c r="AJ435" s="25" t="s">
        <v>801</v>
      </c>
      <c r="AK435" s="25" t="s">
        <v>326</v>
      </c>
      <c r="AL435" s="11" t="s">
        <v>14</v>
      </c>
      <c r="AM435" s="11">
        <v>10010</v>
      </c>
      <c r="AN435" s="25">
        <v>11011</v>
      </c>
      <c r="AO435" s="11">
        <v>1</v>
      </c>
      <c r="AP435" s="12" t="s">
        <v>242</v>
      </c>
    </row>
    <row r="436" spans="1:42" x14ac:dyDescent="0.15">
      <c r="A436" s="11">
        <v>18109</v>
      </c>
      <c r="B436" s="14" t="s">
        <v>4447</v>
      </c>
      <c r="C436" s="11">
        <v>18</v>
      </c>
      <c r="D436" s="11">
        <v>0</v>
      </c>
      <c r="E436" s="11">
        <v>18</v>
      </c>
      <c r="F436" s="11">
        <v>10000</v>
      </c>
      <c r="G436" s="11">
        <v>2</v>
      </c>
      <c r="H436" s="11">
        <v>93</v>
      </c>
      <c r="I436" s="11">
        <v>65535</v>
      </c>
      <c r="J436" s="11">
        <v>0</v>
      </c>
      <c r="K436" s="11">
        <v>0</v>
      </c>
      <c r="L436" s="11">
        <v>0</v>
      </c>
      <c r="M436" s="56">
        <v>0</v>
      </c>
      <c r="N436" s="56">
        <v>1</v>
      </c>
      <c r="O436" s="11">
        <v>0</v>
      </c>
      <c r="P436" s="11">
        <v>100</v>
      </c>
      <c r="Q436" s="11">
        <v>100</v>
      </c>
      <c r="R436" s="11">
        <v>2</v>
      </c>
      <c r="S436" s="11">
        <v>1</v>
      </c>
      <c r="T436" s="11">
        <v>1</v>
      </c>
      <c r="U436" s="11">
        <v>1</v>
      </c>
      <c r="V436" s="11">
        <v>0</v>
      </c>
      <c r="W436" s="11">
        <v>0</v>
      </c>
      <c r="X436" s="11">
        <v>0</v>
      </c>
      <c r="Y436" s="11">
        <v>0</v>
      </c>
      <c r="Z436" s="16" t="s">
        <v>170</v>
      </c>
      <c r="AA436" s="16">
        <f t="shared" si="29"/>
        <v>18110</v>
      </c>
      <c r="AB436" s="16" t="s">
        <v>4</v>
      </c>
      <c r="AC436" s="16">
        <v>0</v>
      </c>
      <c r="AD436" s="11">
        <v>3</v>
      </c>
      <c r="AE436" s="11">
        <v>84</v>
      </c>
      <c r="AF436" s="56">
        <v>1</v>
      </c>
      <c r="AG436" s="11">
        <v>100</v>
      </c>
      <c r="AH436" s="11">
        <v>0</v>
      </c>
      <c r="AI436" s="25" t="s">
        <v>801</v>
      </c>
      <c r="AJ436" s="25" t="s">
        <v>801</v>
      </c>
      <c r="AK436" s="25" t="s">
        <v>326</v>
      </c>
      <c r="AL436" s="11" t="s">
        <v>14</v>
      </c>
      <c r="AM436" s="11">
        <v>10010</v>
      </c>
      <c r="AN436" s="25">
        <v>11011</v>
      </c>
      <c r="AO436" s="11">
        <v>1</v>
      </c>
      <c r="AP436" s="12" t="s">
        <v>242</v>
      </c>
    </row>
    <row r="437" spans="1:42" x14ac:dyDescent="0.15">
      <c r="A437" s="11">
        <v>18110</v>
      </c>
      <c r="B437" s="14" t="s">
        <v>4448</v>
      </c>
      <c r="C437" s="11">
        <v>18</v>
      </c>
      <c r="D437" s="11">
        <v>0</v>
      </c>
      <c r="E437" s="11">
        <v>18</v>
      </c>
      <c r="F437" s="11">
        <v>10000</v>
      </c>
      <c r="G437" s="11">
        <v>2</v>
      </c>
      <c r="H437" s="11">
        <v>103</v>
      </c>
      <c r="I437" s="11">
        <v>65535</v>
      </c>
      <c r="J437" s="11">
        <v>0</v>
      </c>
      <c r="K437" s="11">
        <v>0</v>
      </c>
      <c r="L437" s="11">
        <v>0</v>
      </c>
      <c r="M437" s="56">
        <v>0</v>
      </c>
      <c r="N437" s="56">
        <v>1</v>
      </c>
      <c r="O437" s="11">
        <v>0</v>
      </c>
      <c r="P437" s="11">
        <v>100</v>
      </c>
      <c r="Q437" s="11">
        <v>100</v>
      </c>
      <c r="R437" s="11">
        <v>2</v>
      </c>
      <c r="S437" s="11">
        <v>1</v>
      </c>
      <c r="T437" s="11">
        <v>1</v>
      </c>
      <c r="U437" s="11">
        <v>1</v>
      </c>
      <c r="V437" s="11">
        <v>0</v>
      </c>
      <c r="W437" s="11">
        <v>0</v>
      </c>
      <c r="X437" s="11">
        <v>0</v>
      </c>
      <c r="Y437" s="11">
        <v>0</v>
      </c>
      <c r="Z437" s="16" t="s">
        <v>170</v>
      </c>
      <c r="AA437" s="16">
        <f t="shared" si="29"/>
        <v>18111</v>
      </c>
      <c r="AB437" s="16" t="s">
        <v>4</v>
      </c>
      <c r="AC437" s="16">
        <v>0</v>
      </c>
      <c r="AD437" s="11">
        <v>3</v>
      </c>
      <c r="AE437" s="11">
        <v>96</v>
      </c>
      <c r="AF437" s="56">
        <v>1</v>
      </c>
      <c r="AG437" s="11">
        <v>120</v>
      </c>
      <c r="AH437" s="11">
        <v>0</v>
      </c>
      <c r="AI437" s="25" t="s">
        <v>801</v>
      </c>
      <c r="AJ437" s="25" t="s">
        <v>801</v>
      </c>
      <c r="AK437" s="25" t="s">
        <v>326</v>
      </c>
      <c r="AL437" s="11" t="s">
        <v>14</v>
      </c>
      <c r="AM437" s="11">
        <v>10010</v>
      </c>
      <c r="AN437" s="25">
        <v>11011</v>
      </c>
      <c r="AO437" s="11">
        <v>1</v>
      </c>
      <c r="AP437" s="12" t="s">
        <v>242</v>
      </c>
    </row>
    <row r="438" spans="1:42" x14ac:dyDescent="0.15">
      <c r="A438" s="11">
        <v>18111</v>
      </c>
      <c r="B438" s="14" t="s">
        <v>4449</v>
      </c>
      <c r="C438" s="11">
        <v>18</v>
      </c>
      <c r="D438" s="11">
        <v>0</v>
      </c>
      <c r="E438" s="11">
        <v>18</v>
      </c>
      <c r="F438" s="11">
        <v>10000</v>
      </c>
      <c r="G438" s="11">
        <v>2</v>
      </c>
      <c r="H438" s="11">
        <v>113</v>
      </c>
      <c r="I438" s="11">
        <v>65535</v>
      </c>
      <c r="J438" s="11">
        <v>0</v>
      </c>
      <c r="K438" s="11">
        <v>0</v>
      </c>
      <c r="L438" s="11">
        <v>0</v>
      </c>
      <c r="M438" s="56">
        <v>0</v>
      </c>
      <c r="N438" s="56">
        <v>1</v>
      </c>
      <c r="O438" s="11">
        <v>0</v>
      </c>
      <c r="P438" s="11">
        <v>100</v>
      </c>
      <c r="Q438" s="11">
        <v>100</v>
      </c>
      <c r="R438" s="11">
        <v>2</v>
      </c>
      <c r="S438" s="11">
        <v>1</v>
      </c>
      <c r="T438" s="11">
        <v>1</v>
      </c>
      <c r="U438" s="11">
        <v>1</v>
      </c>
      <c r="V438" s="11">
        <v>0</v>
      </c>
      <c r="W438" s="11">
        <v>0</v>
      </c>
      <c r="X438" s="11">
        <v>0</v>
      </c>
      <c r="Y438" s="11">
        <v>0</v>
      </c>
      <c r="Z438" s="16" t="s">
        <v>170</v>
      </c>
      <c r="AA438" s="16">
        <f t="shared" si="29"/>
        <v>18112</v>
      </c>
      <c r="AB438" s="16" t="s">
        <v>4</v>
      </c>
      <c r="AC438" s="16">
        <v>0</v>
      </c>
      <c r="AD438" s="11">
        <v>3</v>
      </c>
      <c r="AE438" s="11">
        <v>112</v>
      </c>
      <c r="AF438" s="56">
        <v>1</v>
      </c>
      <c r="AG438" s="11">
        <v>140</v>
      </c>
      <c r="AH438" s="11">
        <v>0</v>
      </c>
      <c r="AI438" s="25" t="s">
        <v>801</v>
      </c>
      <c r="AJ438" s="25" t="s">
        <v>801</v>
      </c>
      <c r="AK438" s="25" t="s">
        <v>8</v>
      </c>
      <c r="AL438" s="11" t="s">
        <v>14</v>
      </c>
      <c r="AM438" s="11">
        <v>10010</v>
      </c>
      <c r="AN438" s="25">
        <v>11011</v>
      </c>
      <c r="AO438" s="11">
        <v>1</v>
      </c>
      <c r="AP438" s="12" t="s">
        <v>242</v>
      </c>
    </row>
    <row r="439" spans="1:42" x14ac:dyDescent="0.15">
      <c r="A439" s="11">
        <v>18112</v>
      </c>
      <c r="B439" s="14" t="s">
        <v>4450</v>
      </c>
      <c r="C439" s="11">
        <v>18</v>
      </c>
      <c r="D439" s="11">
        <v>0</v>
      </c>
      <c r="E439" s="11">
        <v>18</v>
      </c>
      <c r="F439" s="11">
        <v>10000</v>
      </c>
      <c r="G439" s="11">
        <v>2</v>
      </c>
      <c r="H439" s="11">
        <v>123</v>
      </c>
      <c r="I439" s="11">
        <v>65535</v>
      </c>
      <c r="J439" s="11">
        <v>0</v>
      </c>
      <c r="K439" s="11">
        <v>0</v>
      </c>
      <c r="L439" s="11">
        <v>0</v>
      </c>
      <c r="M439" s="56">
        <v>0</v>
      </c>
      <c r="N439" s="56">
        <v>1</v>
      </c>
      <c r="O439" s="11">
        <v>0</v>
      </c>
      <c r="P439" s="11">
        <v>100</v>
      </c>
      <c r="Q439" s="11">
        <v>100</v>
      </c>
      <c r="R439" s="11">
        <v>2</v>
      </c>
      <c r="S439" s="11">
        <v>1</v>
      </c>
      <c r="T439" s="11">
        <v>1</v>
      </c>
      <c r="U439" s="11">
        <v>1</v>
      </c>
      <c r="V439" s="11">
        <v>0</v>
      </c>
      <c r="W439" s="11">
        <v>0</v>
      </c>
      <c r="X439" s="11">
        <v>0</v>
      </c>
      <c r="Y439" s="11">
        <v>0</v>
      </c>
      <c r="Z439" s="16" t="s">
        <v>170</v>
      </c>
      <c r="AA439" s="16">
        <f t="shared" si="29"/>
        <v>18113</v>
      </c>
      <c r="AB439" s="16" t="s">
        <v>4</v>
      </c>
      <c r="AC439" s="16">
        <v>0</v>
      </c>
      <c r="AD439" s="11">
        <v>3</v>
      </c>
      <c r="AE439" s="11">
        <v>128</v>
      </c>
      <c r="AF439" s="56">
        <v>1</v>
      </c>
      <c r="AG439" s="11">
        <v>160</v>
      </c>
      <c r="AH439" s="11">
        <v>0</v>
      </c>
      <c r="AI439" s="25" t="s">
        <v>801</v>
      </c>
      <c r="AJ439" s="25" t="s">
        <v>801</v>
      </c>
      <c r="AK439" s="25" t="s">
        <v>8</v>
      </c>
      <c r="AL439" s="11" t="s">
        <v>14</v>
      </c>
      <c r="AM439" s="11">
        <v>10010</v>
      </c>
      <c r="AN439" s="25">
        <v>11011</v>
      </c>
      <c r="AO439" s="11">
        <v>1</v>
      </c>
      <c r="AP439" s="12" t="s">
        <v>242</v>
      </c>
    </row>
    <row r="440" spans="1:42" x14ac:dyDescent="0.15">
      <c r="A440" s="11">
        <v>18113</v>
      </c>
      <c r="B440" s="14" t="s">
        <v>4451</v>
      </c>
      <c r="C440" s="11">
        <v>18</v>
      </c>
      <c r="D440" s="11">
        <v>0</v>
      </c>
      <c r="E440" s="11">
        <v>18</v>
      </c>
      <c r="F440" s="11">
        <v>10000</v>
      </c>
      <c r="G440" s="11">
        <v>2</v>
      </c>
      <c r="H440" s="11">
        <v>133</v>
      </c>
      <c r="I440" s="11">
        <v>65535</v>
      </c>
      <c r="J440" s="11">
        <v>0</v>
      </c>
      <c r="K440" s="11">
        <v>0</v>
      </c>
      <c r="L440" s="11">
        <v>0</v>
      </c>
      <c r="M440" s="56">
        <v>0</v>
      </c>
      <c r="N440" s="56">
        <v>1</v>
      </c>
      <c r="O440" s="11">
        <v>0</v>
      </c>
      <c r="P440" s="11">
        <v>100</v>
      </c>
      <c r="Q440" s="11">
        <v>100</v>
      </c>
      <c r="R440" s="11">
        <v>2</v>
      </c>
      <c r="S440" s="11">
        <v>1</v>
      </c>
      <c r="T440" s="11">
        <v>1</v>
      </c>
      <c r="U440" s="11">
        <v>1</v>
      </c>
      <c r="V440" s="11">
        <v>0</v>
      </c>
      <c r="W440" s="11">
        <v>0</v>
      </c>
      <c r="X440" s="11">
        <v>0</v>
      </c>
      <c r="Y440" s="11">
        <v>0</v>
      </c>
      <c r="Z440" s="16" t="s">
        <v>170</v>
      </c>
      <c r="AA440" s="16">
        <f t="shared" si="29"/>
        <v>18114</v>
      </c>
      <c r="AB440" s="16" t="s">
        <v>4</v>
      </c>
      <c r="AC440" s="16">
        <v>0</v>
      </c>
      <c r="AD440" s="11">
        <v>3</v>
      </c>
      <c r="AE440" s="11">
        <v>144</v>
      </c>
      <c r="AF440" s="56">
        <v>1</v>
      </c>
      <c r="AG440" s="11">
        <v>180</v>
      </c>
      <c r="AH440" s="11">
        <v>0</v>
      </c>
      <c r="AI440" s="25" t="s">
        <v>801</v>
      </c>
      <c r="AJ440" s="25" t="s">
        <v>801</v>
      </c>
      <c r="AK440" s="25" t="s">
        <v>8</v>
      </c>
      <c r="AL440" s="11" t="s">
        <v>14</v>
      </c>
      <c r="AM440" s="11">
        <v>10010</v>
      </c>
      <c r="AN440" s="25">
        <v>11011</v>
      </c>
      <c r="AO440" s="11">
        <v>1</v>
      </c>
      <c r="AP440" s="12" t="s">
        <v>242</v>
      </c>
    </row>
    <row r="441" spans="1:42" x14ac:dyDescent="0.15">
      <c r="A441" s="11">
        <v>18114</v>
      </c>
      <c r="B441" s="14" t="s">
        <v>4452</v>
      </c>
      <c r="C441" s="11">
        <v>18</v>
      </c>
      <c r="D441" s="11">
        <v>0</v>
      </c>
      <c r="E441" s="11">
        <v>18</v>
      </c>
      <c r="F441" s="11">
        <v>10000</v>
      </c>
      <c r="G441" s="11">
        <v>2</v>
      </c>
      <c r="H441" s="11">
        <v>143</v>
      </c>
      <c r="I441" s="11">
        <v>65535</v>
      </c>
      <c r="J441" s="11">
        <v>0</v>
      </c>
      <c r="K441" s="11">
        <v>0</v>
      </c>
      <c r="L441" s="11">
        <v>0</v>
      </c>
      <c r="M441" s="56">
        <v>0</v>
      </c>
      <c r="N441" s="56">
        <v>1</v>
      </c>
      <c r="O441" s="11">
        <v>0</v>
      </c>
      <c r="P441" s="11">
        <v>100</v>
      </c>
      <c r="Q441" s="11">
        <v>100</v>
      </c>
      <c r="R441" s="11">
        <v>2</v>
      </c>
      <c r="S441" s="11">
        <v>1</v>
      </c>
      <c r="T441" s="11">
        <v>1</v>
      </c>
      <c r="U441" s="11">
        <v>1</v>
      </c>
      <c r="V441" s="11">
        <v>0</v>
      </c>
      <c r="W441" s="11">
        <v>0</v>
      </c>
      <c r="X441" s="11">
        <v>0</v>
      </c>
      <c r="Y441" s="11">
        <v>0</v>
      </c>
      <c r="Z441" s="16" t="s">
        <v>170</v>
      </c>
      <c r="AA441" s="16">
        <v>0</v>
      </c>
      <c r="AB441" s="16" t="s">
        <v>4</v>
      </c>
      <c r="AC441" s="16">
        <v>0</v>
      </c>
      <c r="AD441" s="11">
        <v>3</v>
      </c>
      <c r="AE441" s="11">
        <v>160</v>
      </c>
      <c r="AF441" s="56">
        <v>1</v>
      </c>
      <c r="AG441" s="11">
        <v>200</v>
      </c>
      <c r="AH441" s="11">
        <v>0</v>
      </c>
      <c r="AI441" s="25" t="s">
        <v>801</v>
      </c>
      <c r="AJ441" s="25" t="s">
        <v>801</v>
      </c>
      <c r="AK441" s="25" t="s">
        <v>8</v>
      </c>
      <c r="AL441" s="11" t="s">
        <v>14</v>
      </c>
      <c r="AM441" s="11">
        <v>10010</v>
      </c>
      <c r="AN441" s="25">
        <v>11011</v>
      </c>
      <c r="AO441" s="11">
        <v>1</v>
      </c>
      <c r="AP441" s="12" t="s">
        <v>242</v>
      </c>
    </row>
    <row r="442" spans="1:42" x14ac:dyDescent="0.15">
      <c r="A442" s="11">
        <v>18200</v>
      </c>
      <c r="B442" s="26" t="s">
        <v>4673</v>
      </c>
      <c r="C442" s="11">
        <v>18</v>
      </c>
      <c r="D442" s="11">
        <v>0</v>
      </c>
      <c r="E442" s="11">
        <v>18</v>
      </c>
      <c r="F442" s="11">
        <v>10000</v>
      </c>
      <c r="G442" s="11">
        <v>2</v>
      </c>
      <c r="H442" s="11">
        <v>3</v>
      </c>
      <c r="I442" s="11">
        <v>65535</v>
      </c>
      <c r="J442" s="11">
        <v>0</v>
      </c>
      <c r="K442" s="11">
        <v>0</v>
      </c>
      <c r="L442" s="11">
        <v>0</v>
      </c>
      <c r="M442" s="56">
        <v>0</v>
      </c>
      <c r="N442" s="56">
        <v>1</v>
      </c>
      <c r="O442" s="11">
        <v>0</v>
      </c>
      <c r="P442" s="11">
        <v>100</v>
      </c>
      <c r="Q442" s="11">
        <v>100</v>
      </c>
      <c r="R442" s="11">
        <v>2</v>
      </c>
      <c r="S442" s="11">
        <v>1</v>
      </c>
      <c r="T442" s="11">
        <v>1</v>
      </c>
      <c r="U442" s="11">
        <v>1</v>
      </c>
      <c r="V442" s="11">
        <v>0</v>
      </c>
      <c r="W442" s="11">
        <v>0</v>
      </c>
      <c r="X442" s="11">
        <v>0</v>
      </c>
      <c r="Y442" s="11">
        <v>0</v>
      </c>
      <c r="Z442" s="16" t="s">
        <v>170</v>
      </c>
      <c r="AA442" s="16">
        <f t="shared" ref="AA442:AA446" si="30">A442+1</f>
        <v>18201</v>
      </c>
      <c r="AB442" s="16" t="s">
        <v>4</v>
      </c>
      <c r="AC442" s="16">
        <v>0</v>
      </c>
      <c r="AD442" s="11">
        <v>3</v>
      </c>
      <c r="AE442" s="11">
        <v>8</v>
      </c>
      <c r="AF442" s="56">
        <v>1</v>
      </c>
      <c r="AG442" s="11">
        <v>8</v>
      </c>
      <c r="AH442" s="11">
        <v>0</v>
      </c>
      <c r="AI442" s="25" t="s">
        <v>801</v>
      </c>
      <c r="AJ442" s="25" t="s">
        <v>801</v>
      </c>
      <c r="AK442" s="25" t="s">
        <v>326</v>
      </c>
      <c r="AL442" s="11" t="s">
        <v>14</v>
      </c>
      <c r="AM442" s="11">
        <v>10010</v>
      </c>
      <c r="AN442" s="25">
        <v>11011</v>
      </c>
      <c r="AO442" s="11">
        <v>1</v>
      </c>
      <c r="AP442" s="12" t="s">
        <v>242</v>
      </c>
    </row>
    <row r="443" spans="1:42" x14ac:dyDescent="0.15">
      <c r="A443" s="11">
        <v>18201</v>
      </c>
      <c r="B443" s="26" t="s">
        <v>4674</v>
      </c>
      <c r="C443" s="11">
        <v>18</v>
      </c>
      <c r="D443" s="11">
        <v>0</v>
      </c>
      <c r="E443" s="11">
        <v>18</v>
      </c>
      <c r="F443" s="11">
        <v>10000</v>
      </c>
      <c r="G443" s="11">
        <v>2</v>
      </c>
      <c r="H443" s="11">
        <v>33</v>
      </c>
      <c r="I443" s="11">
        <v>65535</v>
      </c>
      <c r="J443" s="11">
        <v>0</v>
      </c>
      <c r="K443" s="11">
        <v>0</v>
      </c>
      <c r="L443" s="11">
        <v>0</v>
      </c>
      <c r="M443" s="56">
        <v>0</v>
      </c>
      <c r="N443" s="56">
        <v>1</v>
      </c>
      <c r="O443" s="11">
        <v>0</v>
      </c>
      <c r="P443" s="11">
        <v>100</v>
      </c>
      <c r="Q443" s="11">
        <v>100</v>
      </c>
      <c r="R443" s="11">
        <v>2</v>
      </c>
      <c r="S443" s="11">
        <v>1</v>
      </c>
      <c r="T443" s="11">
        <v>1</v>
      </c>
      <c r="U443" s="11">
        <v>1</v>
      </c>
      <c r="V443" s="11">
        <v>0</v>
      </c>
      <c r="W443" s="11">
        <v>0</v>
      </c>
      <c r="X443" s="11">
        <v>0</v>
      </c>
      <c r="Y443" s="11">
        <v>0</v>
      </c>
      <c r="Z443" s="16" t="s">
        <v>170</v>
      </c>
      <c r="AA443" s="16">
        <f t="shared" si="30"/>
        <v>18202</v>
      </c>
      <c r="AB443" s="16" t="s">
        <v>4</v>
      </c>
      <c r="AC443" s="16">
        <v>0</v>
      </c>
      <c r="AD443" s="11">
        <v>3</v>
      </c>
      <c r="AE443" s="11">
        <v>12</v>
      </c>
      <c r="AF443" s="56">
        <v>1</v>
      </c>
      <c r="AG443" s="11">
        <v>10</v>
      </c>
      <c r="AH443" s="11">
        <v>0</v>
      </c>
      <c r="AI443" s="25" t="s">
        <v>801</v>
      </c>
      <c r="AJ443" s="25" t="s">
        <v>801</v>
      </c>
      <c r="AK443" s="25" t="s">
        <v>326</v>
      </c>
      <c r="AL443" s="11" t="s">
        <v>14</v>
      </c>
      <c r="AM443" s="11">
        <v>10010</v>
      </c>
      <c r="AN443" s="25">
        <v>11011</v>
      </c>
      <c r="AO443" s="11">
        <v>1</v>
      </c>
      <c r="AP443" s="12" t="s">
        <v>242</v>
      </c>
    </row>
    <row r="444" spans="1:42" x14ac:dyDescent="0.15">
      <c r="A444" s="11">
        <v>18202</v>
      </c>
      <c r="B444" s="26" t="s">
        <v>4675</v>
      </c>
      <c r="C444" s="11">
        <v>18</v>
      </c>
      <c r="D444" s="11">
        <v>0</v>
      </c>
      <c r="E444" s="11">
        <v>18</v>
      </c>
      <c r="F444" s="11">
        <v>10000</v>
      </c>
      <c r="G444" s="11">
        <v>2</v>
      </c>
      <c r="H444" s="11">
        <v>63</v>
      </c>
      <c r="I444" s="11">
        <v>65535</v>
      </c>
      <c r="J444" s="11">
        <v>0</v>
      </c>
      <c r="K444" s="11">
        <v>0</v>
      </c>
      <c r="L444" s="11">
        <v>0</v>
      </c>
      <c r="M444" s="56">
        <v>0</v>
      </c>
      <c r="N444" s="56">
        <v>1</v>
      </c>
      <c r="O444" s="11">
        <v>0</v>
      </c>
      <c r="P444" s="11">
        <v>100</v>
      </c>
      <c r="Q444" s="11">
        <v>100</v>
      </c>
      <c r="R444" s="11">
        <v>2</v>
      </c>
      <c r="S444" s="11">
        <v>1</v>
      </c>
      <c r="T444" s="11">
        <v>1</v>
      </c>
      <c r="U444" s="11">
        <v>1</v>
      </c>
      <c r="V444" s="11">
        <v>0</v>
      </c>
      <c r="W444" s="11">
        <v>0</v>
      </c>
      <c r="X444" s="11">
        <v>0</v>
      </c>
      <c r="Y444" s="11">
        <v>0</v>
      </c>
      <c r="Z444" s="16" t="s">
        <v>170</v>
      </c>
      <c r="AA444" s="16">
        <f t="shared" si="30"/>
        <v>18203</v>
      </c>
      <c r="AB444" s="16" t="s">
        <v>4</v>
      </c>
      <c r="AC444" s="16">
        <v>0</v>
      </c>
      <c r="AD444" s="11">
        <v>3</v>
      </c>
      <c r="AE444" s="11">
        <v>16</v>
      </c>
      <c r="AF444" s="56">
        <v>1</v>
      </c>
      <c r="AG444" s="11">
        <v>13</v>
      </c>
      <c r="AH444" s="11">
        <v>0</v>
      </c>
      <c r="AI444" s="25" t="s">
        <v>801</v>
      </c>
      <c r="AJ444" s="25" t="s">
        <v>801</v>
      </c>
      <c r="AK444" s="25" t="s">
        <v>326</v>
      </c>
      <c r="AL444" s="11" t="s">
        <v>14</v>
      </c>
      <c r="AM444" s="11">
        <v>10010</v>
      </c>
      <c r="AN444" s="25">
        <v>11011</v>
      </c>
      <c r="AO444" s="11">
        <v>1</v>
      </c>
      <c r="AP444" s="12" t="s">
        <v>242</v>
      </c>
    </row>
    <row r="445" spans="1:42" x14ac:dyDescent="0.15">
      <c r="A445" s="11">
        <v>18203</v>
      </c>
      <c r="B445" s="26" t="s">
        <v>4676</v>
      </c>
      <c r="C445" s="11">
        <v>18</v>
      </c>
      <c r="D445" s="11">
        <v>0</v>
      </c>
      <c r="E445" s="11">
        <v>18</v>
      </c>
      <c r="F445" s="11">
        <v>10000</v>
      </c>
      <c r="G445" s="11">
        <v>2</v>
      </c>
      <c r="H445" s="11">
        <v>93</v>
      </c>
      <c r="I445" s="11">
        <v>65535</v>
      </c>
      <c r="J445" s="11">
        <v>0</v>
      </c>
      <c r="K445" s="11">
        <v>0</v>
      </c>
      <c r="L445" s="11">
        <v>0</v>
      </c>
      <c r="M445" s="56">
        <v>0</v>
      </c>
      <c r="N445" s="56">
        <v>1</v>
      </c>
      <c r="O445" s="11">
        <v>0</v>
      </c>
      <c r="P445" s="11">
        <v>100</v>
      </c>
      <c r="Q445" s="11">
        <v>100</v>
      </c>
      <c r="R445" s="11">
        <v>2</v>
      </c>
      <c r="S445" s="11">
        <v>1</v>
      </c>
      <c r="T445" s="11">
        <v>1</v>
      </c>
      <c r="U445" s="11">
        <v>1</v>
      </c>
      <c r="V445" s="11">
        <v>0</v>
      </c>
      <c r="W445" s="11">
        <v>0</v>
      </c>
      <c r="X445" s="11">
        <v>0</v>
      </c>
      <c r="Y445" s="11">
        <v>0</v>
      </c>
      <c r="Z445" s="16" t="s">
        <v>170</v>
      </c>
      <c r="AA445" s="16">
        <f t="shared" si="30"/>
        <v>18204</v>
      </c>
      <c r="AB445" s="16" t="s">
        <v>4</v>
      </c>
      <c r="AC445" s="16">
        <v>0</v>
      </c>
      <c r="AD445" s="11">
        <v>3</v>
      </c>
      <c r="AE445" s="11">
        <v>20</v>
      </c>
      <c r="AF445" s="56">
        <v>1</v>
      </c>
      <c r="AG445" s="11">
        <v>15</v>
      </c>
      <c r="AH445" s="11">
        <v>0</v>
      </c>
      <c r="AI445" s="25" t="s">
        <v>801</v>
      </c>
      <c r="AJ445" s="25" t="s">
        <v>801</v>
      </c>
      <c r="AK445" s="25" t="s">
        <v>326</v>
      </c>
      <c r="AL445" s="11" t="s">
        <v>14</v>
      </c>
      <c r="AM445" s="11">
        <v>10010</v>
      </c>
      <c r="AN445" s="25">
        <v>11011</v>
      </c>
      <c r="AO445" s="11">
        <v>1</v>
      </c>
      <c r="AP445" s="12" t="s">
        <v>242</v>
      </c>
    </row>
    <row r="446" spans="1:42" x14ac:dyDescent="0.15">
      <c r="A446" s="11">
        <v>18204</v>
      </c>
      <c r="B446" s="26" t="s">
        <v>4677</v>
      </c>
      <c r="C446" s="11">
        <v>18</v>
      </c>
      <c r="D446" s="11">
        <v>0</v>
      </c>
      <c r="E446" s="11">
        <v>18</v>
      </c>
      <c r="F446" s="11">
        <v>10000</v>
      </c>
      <c r="G446" s="11">
        <v>2</v>
      </c>
      <c r="H446" s="11">
        <v>123</v>
      </c>
      <c r="I446" s="11">
        <v>65535</v>
      </c>
      <c r="J446" s="11">
        <v>0</v>
      </c>
      <c r="K446" s="11">
        <v>0</v>
      </c>
      <c r="L446" s="11">
        <v>0</v>
      </c>
      <c r="M446" s="56">
        <v>0</v>
      </c>
      <c r="N446" s="56">
        <v>1</v>
      </c>
      <c r="O446" s="11">
        <v>0</v>
      </c>
      <c r="P446" s="11">
        <v>100</v>
      </c>
      <c r="Q446" s="11">
        <v>100</v>
      </c>
      <c r="R446" s="11">
        <v>2</v>
      </c>
      <c r="S446" s="11">
        <v>1</v>
      </c>
      <c r="T446" s="11">
        <v>1</v>
      </c>
      <c r="U446" s="11">
        <v>1</v>
      </c>
      <c r="V446" s="11">
        <v>0</v>
      </c>
      <c r="W446" s="11">
        <v>0</v>
      </c>
      <c r="X446" s="11">
        <v>0</v>
      </c>
      <c r="Y446" s="11">
        <v>0</v>
      </c>
      <c r="Z446" s="16" t="s">
        <v>170</v>
      </c>
      <c r="AA446" s="16">
        <f t="shared" si="30"/>
        <v>18205</v>
      </c>
      <c r="AB446" s="16" t="s">
        <v>4</v>
      </c>
      <c r="AC446" s="16">
        <v>0</v>
      </c>
      <c r="AD446" s="11">
        <v>3</v>
      </c>
      <c r="AE446" s="11">
        <v>28</v>
      </c>
      <c r="AF446" s="56">
        <v>1</v>
      </c>
      <c r="AG446" s="11">
        <v>20</v>
      </c>
      <c r="AH446" s="11">
        <v>0</v>
      </c>
      <c r="AI446" s="25" t="s">
        <v>801</v>
      </c>
      <c r="AJ446" s="25" t="s">
        <v>801</v>
      </c>
      <c r="AK446" s="25" t="s">
        <v>326</v>
      </c>
      <c r="AL446" s="11" t="s">
        <v>14</v>
      </c>
      <c r="AM446" s="11">
        <v>10010</v>
      </c>
      <c r="AN446" s="25">
        <v>11011</v>
      </c>
      <c r="AO446" s="11">
        <v>1</v>
      </c>
      <c r="AP446" s="12" t="s">
        <v>242</v>
      </c>
    </row>
    <row r="447" spans="1:42" x14ac:dyDescent="0.15">
      <c r="A447" s="11">
        <v>18205</v>
      </c>
      <c r="B447" s="14" t="s">
        <v>4443</v>
      </c>
      <c r="C447" s="11">
        <v>18</v>
      </c>
      <c r="D447" s="11">
        <v>0</v>
      </c>
      <c r="E447" s="11">
        <v>18</v>
      </c>
      <c r="F447" s="11">
        <v>10000</v>
      </c>
      <c r="G447" s="11">
        <v>2</v>
      </c>
      <c r="H447" s="11">
        <v>53</v>
      </c>
      <c r="I447" s="11">
        <v>65535</v>
      </c>
      <c r="J447" s="11">
        <v>0</v>
      </c>
      <c r="K447" s="11">
        <v>0</v>
      </c>
      <c r="L447" s="11">
        <v>0</v>
      </c>
      <c r="M447" s="56">
        <v>0</v>
      </c>
      <c r="N447" s="56">
        <v>1</v>
      </c>
      <c r="O447" s="11">
        <v>0</v>
      </c>
      <c r="P447" s="11">
        <v>100</v>
      </c>
      <c r="Q447" s="11">
        <v>100</v>
      </c>
      <c r="R447" s="11">
        <v>2</v>
      </c>
      <c r="S447" s="11">
        <v>1</v>
      </c>
      <c r="T447" s="11">
        <v>1</v>
      </c>
      <c r="U447" s="11">
        <v>1</v>
      </c>
      <c r="V447" s="11">
        <v>0</v>
      </c>
      <c r="W447" s="11">
        <v>0</v>
      </c>
      <c r="X447" s="11">
        <v>0</v>
      </c>
      <c r="Y447" s="11">
        <v>0</v>
      </c>
      <c r="Z447" s="16" t="s">
        <v>170</v>
      </c>
      <c r="AA447" s="16">
        <v>18206</v>
      </c>
      <c r="AB447" s="16" t="s">
        <v>4</v>
      </c>
      <c r="AC447" s="16">
        <v>0</v>
      </c>
      <c r="AD447" s="11">
        <v>3</v>
      </c>
      <c r="AE447" s="11">
        <v>36</v>
      </c>
      <c r="AF447" s="56">
        <v>1</v>
      </c>
      <c r="AG447" s="11">
        <v>30</v>
      </c>
      <c r="AH447" s="11">
        <v>0</v>
      </c>
      <c r="AI447" s="25" t="s">
        <v>801</v>
      </c>
      <c r="AJ447" s="25" t="s">
        <v>801</v>
      </c>
      <c r="AK447" s="25" t="s">
        <v>326</v>
      </c>
      <c r="AL447" s="11" t="s">
        <v>14</v>
      </c>
      <c r="AM447" s="11">
        <v>10010</v>
      </c>
      <c r="AN447" s="25">
        <v>11011</v>
      </c>
      <c r="AO447" s="11">
        <v>1</v>
      </c>
      <c r="AP447" s="12" t="s">
        <v>242</v>
      </c>
    </row>
    <row r="448" spans="1:42" x14ac:dyDescent="0.15">
      <c r="A448" s="11">
        <v>18206</v>
      </c>
      <c r="B448" s="14" t="s">
        <v>4444</v>
      </c>
      <c r="C448" s="11">
        <v>18</v>
      </c>
      <c r="D448" s="11">
        <v>0</v>
      </c>
      <c r="E448" s="11">
        <v>18</v>
      </c>
      <c r="F448" s="11">
        <v>10000</v>
      </c>
      <c r="G448" s="11">
        <v>2</v>
      </c>
      <c r="H448" s="11">
        <v>63</v>
      </c>
      <c r="I448" s="11">
        <v>65535</v>
      </c>
      <c r="J448" s="11">
        <v>0</v>
      </c>
      <c r="K448" s="11">
        <v>0</v>
      </c>
      <c r="L448" s="11">
        <v>0</v>
      </c>
      <c r="M448" s="56">
        <v>0</v>
      </c>
      <c r="N448" s="56">
        <v>1</v>
      </c>
      <c r="O448" s="11">
        <v>0</v>
      </c>
      <c r="P448" s="11">
        <v>100</v>
      </c>
      <c r="Q448" s="11">
        <v>100</v>
      </c>
      <c r="R448" s="11">
        <v>2</v>
      </c>
      <c r="S448" s="11">
        <v>1</v>
      </c>
      <c r="T448" s="11">
        <v>1</v>
      </c>
      <c r="U448" s="11">
        <v>1</v>
      </c>
      <c r="V448" s="11">
        <v>0</v>
      </c>
      <c r="W448" s="11">
        <v>0</v>
      </c>
      <c r="X448" s="11">
        <v>0</v>
      </c>
      <c r="Y448" s="11">
        <v>0</v>
      </c>
      <c r="Z448" s="16" t="s">
        <v>170</v>
      </c>
      <c r="AA448" s="16">
        <f t="shared" ref="AA448:AA455" si="31">A448+1</f>
        <v>18207</v>
      </c>
      <c r="AB448" s="16" t="s">
        <v>4</v>
      </c>
      <c r="AC448" s="16">
        <v>0</v>
      </c>
      <c r="AD448" s="11">
        <v>3</v>
      </c>
      <c r="AE448" s="11">
        <v>48</v>
      </c>
      <c r="AF448" s="56">
        <v>1</v>
      </c>
      <c r="AG448" s="11">
        <v>40</v>
      </c>
      <c r="AH448" s="11">
        <v>0</v>
      </c>
      <c r="AI448" s="25" t="s">
        <v>801</v>
      </c>
      <c r="AJ448" s="25" t="s">
        <v>801</v>
      </c>
      <c r="AK448" s="25" t="s">
        <v>326</v>
      </c>
      <c r="AL448" s="11" t="s">
        <v>14</v>
      </c>
      <c r="AM448" s="11">
        <v>10010</v>
      </c>
      <c r="AN448" s="25">
        <v>11011</v>
      </c>
      <c r="AO448" s="11">
        <v>1</v>
      </c>
      <c r="AP448" s="12" t="s">
        <v>242</v>
      </c>
    </row>
    <row r="449" spans="1:42" x14ac:dyDescent="0.15">
      <c r="A449" s="11">
        <v>18207</v>
      </c>
      <c r="B449" s="14" t="s">
        <v>4445</v>
      </c>
      <c r="C449" s="11">
        <v>18</v>
      </c>
      <c r="D449" s="11">
        <v>0</v>
      </c>
      <c r="E449" s="11">
        <v>18</v>
      </c>
      <c r="F449" s="11">
        <v>10000</v>
      </c>
      <c r="G449" s="11">
        <v>2</v>
      </c>
      <c r="H449" s="11">
        <v>73</v>
      </c>
      <c r="I449" s="11">
        <v>65535</v>
      </c>
      <c r="J449" s="11">
        <v>0</v>
      </c>
      <c r="K449" s="11">
        <v>0</v>
      </c>
      <c r="L449" s="11">
        <v>0</v>
      </c>
      <c r="M449" s="56">
        <v>0</v>
      </c>
      <c r="N449" s="56">
        <v>1</v>
      </c>
      <c r="O449" s="11">
        <v>0</v>
      </c>
      <c r="P449" s="11">
        <v>100</v>
      </c>
      <c r="Q449" s="11">
        <v>100</v>
      </c>
      <c r="R449" s="11">
        <v>2</v>
      </c>
      <c r="S449" s="11">
        <v>1</v>
      </c>
      <c r="T449" s="11">
        <v>1</v>
      </c>
      <c r="U449" s="11">
        <v>1</v>
      </c>
      <c r="V449" s="11">
        <v>0</v>
      </c>
      <c r="W449" s="11">
        <v>0</v>
      </c>
      <c r="X449" s="11">
        <v>0</v>
      </c>
      <c r="Y449" s="11">
        <v>0</v>
      </c>
      <c r="Z449" s="16" t="s">
        <v>170</v>
      </c>
      <c r="AA449" s="16">
        <f t="shared" si="31"/>
        <v>18208</v>
      </c>
      <c r="AB449" s="16" t="s">
        <v>4</v>
      </c>
      <c r="AC449" s="16">
        <v>0</v>
      </c>
      <c r="AD449" s="11">
        <v>3</v>
      </c>
      <c r="AE449" s="11">
        <v>60</v>
      </c>
      <c r="AF449" s="56">
        <v>1</v>
      </c>
      <c r="AG449" s="11">
        <v>60</v>
      </c>
      <c r="AH449" s="11">
        <v>0</v>
      </c>
      <c r="AI449" s="25" t="s">
        <v>801</v>
      </c>
      <c r="AJ449" s="25" t="s">
        <v>801</v>
      </c>
      <c r="AK449" s="25" t="s">
        <v>326</v>
      </c>
      <c r="AL449" s="11" t="s">
        <v>14</v>
      </c>
      <c r="AM449" s="11">
        <v>10010</v>
      </c>
      <c r="AN449" s="25">
        <v>11011</v>
      </c>
      <c r="AO449" s="11">
        <v>1</v>
      </c>
      <c r="AP449" s="12" t="s">
        <v>242</v>
      </c>
    </row>
    <row r="450" spans="1:42" x14ac:dyDescent="0.15">
      <c r="A450" s="11">
        <v>18208</v>
      </c>
      <c r="B450" s="14" t="s">
        <v>4446</v>
      </c>
      <c r="C450" s="11">
        <v>18</v>
      </c>
      <c r="D450" s="11">
        <v>0</v>
      </c>
      <c r="E450" s="11">
        <v>18</v>
      </c>
      <c r="F450" s="11">
        <v>10000</v>
      </c>
      <c r="G450" s="11">
        <v>2</v>
      </c>
      <c r="H450" s="11">
        <v>83</v>
      </c>
      <c r="I450" s="11">
        <v>65535</v>
      </c>
      <c r="J450" s="11">
        <v>0</v>
      </c>
      <c r="K450" s="11">
        <v>0</v>
      </c>
      <c r="L450" s="11">
        <v>0</v>
      </c>
      <c r="M450" s="56">
        <v>0</v>
      </c>
      <c r="N450" s="56">
        <v>1</v>
      </c>
      <c r="O450" s="11">
        <v>0</v>
      </c>
      <c r="P450" s="11">
        <v>100</v>
      </c>
      <c r="Q450" s="11">
        <v>100</v>
      </c>
      <c r="R450" s="11">
        <v>2</v>
      </c>
      <c r="S450" s="11">
        <v>1</v>
      </c>
      <c r="T450" s="11">
        <v>1</v>
      </c>
      <c r="U450" s="11">
        <v>1</v>
      </c>
      <c r="V450" s="11">
        <v>0</v>
      </c>
      <c r="W450" s="11">
        <v>0</v>
      </c>
      <c r="X450" s="11">
        <v>0</v>
      </c>
      <c r="Y450" s="11">
        <v>0</v>
      </c>
      <c r="Z450" s="16" t="s">
        <v>170</v>
      </c>
      <c r="AA450" s="16">
        <f t="shared" si="31"/>
        <v>18209</v>
      </c>
      <c r="AB450" s="16" t="s">
        <v>4</v>
      </c>
      <c r="AC450" s="16">
        <v>0</v>
      </c>
      <c r="AD450" s="11">
        <v>3</v>
      </c>
      <c r="AE450" s="11">
        <v>72</v>
      </c>
      <c r="AF450" s="56">
        <v>1</v>
      </c>
      <c r="AG450" s="11">
        <v>80</v>
      </c>
      <c r="AH450" s="11">
        <v>0</v>
      </c>
      <c r="AI450" s="25" t="s">
        <v>801</v>
      </c>
      <c r="AJ450" s="25" t="s">
        <v>801</v>
      </c>
      <c r="AK450" s="25" t="s">
        <v>326</v>
      </c>
      <c r="AL450" s="11" t="s">
        <v>14</v>
      </c>
      <c r="AM450" s="11">
        <v>10010</v>
      </c>
      <c r="AN450" s="25">
        <v>11011</v>
      </c>
      <c r="AO450" s="11">
        <v>1</v>
      </c>
      <c r="AP450" s="12" t="s">
        <v>242</v>
      </c>
    </row>
    <row r="451" spans="1:42" x14ac:dyDescent="0.15">
      <c r="A451" s="11">
        <v>18209</v>
      </c>
      <c r="B451" s="14" t="s">
        <v>4447</v>
      </c>
      <c r="C451" s="11">
        <v>18</v>
      </c>
      <c r="D451" s="11">
        <v>0</v>
      </c>
      <c r="E451" s="11">
        <v>18</v>
      </c>
      <c r="F451" s="11">
        <v>10000</v>
      </c>
      <c r="G451" s="11">
        <v>2</v>
      </c>
      <c r="H451" s="11">
        <v>93</v>
      </c>
      <c r="I451" s="11">
        <v>65535</v>
      </c>
      <c r="J451" s="11">
        <v>0</v>
      </c>
      <c r="K451" s="11">
        <v>0</v>
      </c>
      <c r="L451" s="11">
        <v>0</v>
      </c>
      <c r="M451" s="56">
        <v>0</v>
      </c>
      <c r="N451" s="56">
        <v>1</v>
      </c>
      <c r="O451" s="11">
        <v>0</v>
      </c>
      <c r="P451" s="11">
        <v>100</v>
      </c>
      <c r="Q451" s="11">
        <v>100</v>
      </c>
      <c r="R451" s="11">
        <v>2</v>
      </c>
      <c r="S451" s="11">
        <v>1</v>
      </c>
      <c r="T451" s="11">
        <v>1</v>
      </c>
      <c r="U451" s="11">
        <v>1</v>
      </c>
      <c r="V451" s="11">
        <v>0</v>
      </c>
      <c r="W451" s="11">
        <v>0</v>
      </c>
      <c r="X451" s="11">
        <v>0</v>
      </c>
      <c r="Y451" s="11">
        <v>0</v>
      </c>
      <c r="Z451" s="16" t="s">
        <v>170</v>
      </c>
      <c r="AA451" s="16">
        <f t="shared" si="31"/>
        <v>18210</v>
      </c>
      <c r="AB451" s="16" t="s">
        <v>4</v>
      </c>
      <c r="AC451" s="16">
        <v>0</v>
      </c>
      <c r="AD451" s="11">
        <v>3</v>
      </c>
      <c r="AE451" s="11">
        <v>84</v>
      </c>
      <c r="AF451" s="56">
        <v>1</v>
      </c>
      <c r="AG451" s="11">
        <v>100</v>
      </c>
      <c r="AH451" s="11">
        <v>0</v>
      </c>
      <c r="AI451" s="25" t="s">
        <v>801</v>
      </c>
      <c r="AJ451" s="25" t="s">
        <v>801</v>
      </c>
      <c r="AK451" s="25" t="s">
        <v>326</v>
      </c>
      <c r="AL451" s="11" t="s">
        <v>14</v>
      </c>
      <c r="AM451" s="11">
        <v>10010</v>
      </c>
      <c r="AN451" s="25">
        <v>11011</v>
      </c>
      <c r="AO451" s="11">
        <v>1</v>
      </c>
      <c r="AP451" s="12" t="s">
        <v>242</v>
      </c>
    </row>
    <row r="452" spans="1:42" x14ac:dyDescent="0.15">
      <c r="A452" s="11">
        <v>18210</v>
      </c>
      <c r="B452" s="14" t="s">
        <v>4448</v>
      </c>
      <c r="C452" s="11">
        <v>18</v>
      </c>
      <c r="D452" s="11">
        <v>0</v>
      </c>
      <c r="E452" s="11">
        <v>18</v>
      </c>
      <c r="F452" s="11">
        <v>10000</v>
      </c>
      <c r="G452" s="11">
        <v>2</v>
      </c>
      <c r="H452" s="11">
        <v>103</v>
      </c>
      <c r="I452" s="11">
        <v>65535</v>
      </c>
      <c r="J452" s="11">
        <v>0</v>
      </c>
      <c r="K452" s="11">
        <v>0</v>
      </c>
      <c r="L452" s="11">
        <v>0</v>
      </c>
      <c r="M452" s="56">
        <v>0</v>
      </c>
      <c r="N452" s="56">
        <v>1</v>
      </c>
      <c r="O452" s="11">
        <v>0</v>
      </c>
      <c r="P452" s="11">
        <v>100</v>
      </c>
      <c r="Q452" s="11">
        <v>100</v>
      </c>
      <c r="R452" s="11">
        <v>2</v>
      </c>
      <c r="S452" s="11">
        <v>1</v>
      </c>
      <c r="T452" s="11">
        <v>1</v>
      </c>
      <c r="U452" s="11">
        <v>1</v>
      </c>
      <c r="V452" s="11">
        <v>0</v>
      </c>
      <c r="W452" s="11">
        <v>0</v>
      </c>
      <c r="X452" s="11">
        <v>0</v>
      </c>
      <c r="Y452" s="11">
        <v>0</v>
      </c>
      <c r="Z452" s="16" t="s">
        <v>170</v>
      </c>
      <c r="AA452" s="16">
        <f t="shared" si="31"/>
        <v>18211</v>
      </c>
      <c r="AB452" s="16" t="s">
        <v>4</v>
      </c>
      <c r="AC452" s="16">
        <v>0</v>
      </c>
      <c r="AD452" s="11">
        <v>3</v>
      </c>
      <c r="AE452" s="11">
        <v>96</v>
      </c>
      <c r="AF452" s="56">
        <v>1</v>
      </c>
      <c r="AG452" s="11">
        <v>120</v>
      </c>
      <c r="AH452" s="11">
        <v>0</v>
      </c>
      <c r="AI452" s="25" t="s">
        <v>801</v>
      </c>
      <c r="AJ452" s="25" t="s">
        <v>801</v>
      </c>
      <c r="AK452" s="25" t="s">
        <v>326</v>
      </c>
      <c r="AL452" s="11" t="s">
        <v>14</v>
      </c>
      <c r="AM452" s="11">
        <v>10010</v>
      </c>
      <c r="AN452" s="25">
        <v>11011</v>
      </c>
      <c r="AO452" s="11">
        <v>1</v>
      </c>
      <c r="AP452" s="12" t="s">
        <v>242</v>
      </c>
    </row>
    <row r="453" spans="1:42" x14ac:dyDescent="0.15">
      <c r="A453" s="11">
        <v>18211</v>
      </c>
      <c r="B453" s="14" t="s">
        <v>4473</v>
      </c>
      <c r="C453" s="11">
        <v>18</v>
      </c>
      <c r="D453" s="11">
        <v>0</v>
      </c>
      <c r="E453" s="11">
        <v>18</v>
      </c>
      <c r="F453" s="11">
        <v>10000</v>
      </c>
      <c r="G453" s="11">
        <v>2</v>
      </c>
      <c r="H453" s="11">
        <v>113</v>
      </c>
      <c r="I453" s="11">
        <v>65535</v>
      </c>
      <c r="J453" s="11">
        <v>0</v>
      </c>
      <c r="K453" s="11">
        <v>0</v>
      </c>
      <c r="L453" s="11">
        <v>0</v>
      </c>
      <c r="M453" s="56">
        <v>0</v>
      </c>
      <c r="N453" s="56">
        <v>1</v>
      </c>
      <c r="O453" s="11">
        <v>0</v>
      </c>
      <c r="P453" s="11">
        <v>100</v>
      </c>
      <c r="Q453" s="11">
        <v>100</v>
      </c>
      <c r="R453" s="11">
        <v>2</v>
      </c>
      <c r="S453" s="11">
        <v>1</v>
      </c>
      <c r="T453" s="11">
        <v>1</v>
      </c>
      <c r="U453" s="11">
        <v>1</v>
      </c>
      <c r="V453" s="11">
        <v>0</v>
      </c>
      <c r="W453" s="11">
        <v>0</v>
      </c>
      <c r="X453" s="11">
        <v>0</v>
      </c>
      <c r="Y453" s="11">
        <v>0</v>
      </c>
      <c r="Z453" s="16" t="s">
        <v>170</v>
      </c>
      <c r="AA453" s="16">
        <f t="shared" si="31"/>
        <v>18212</v>
      </c>
      <c r="AB453" s="16" t="s">
        <v>4</v>
      </c>
      <c r="AC453" s="16">
        <v>0</v>
      </c>
      <c r="AD453" s="11">
        <v>3</v>
      </c>
      <c r="AE453" s="11">
        <v>112</v>
      </c>
      <c r="AF453" s="56">
        <v>1</v>
      </c>
      <c r="AG453" s="11">
        <v>140</v>
      </c>
      <c r="AH453" s="11">
        <v>0</v>
      </c>
      <c r="AI453" s="25" t="s">
        <v>801</v>
      </c>
      <c r="AJ453" s="25" t="s">
        <v>801</v>
      </c>
      <c r="AK453" s="25" t="s">
        <v>8</v>
      </c>
      <c r="AL453" s="11" t="s">
        <v>14</v>
      </c>
      <c r="AM453" s="11">
        <v>10010</v>
      </c>
      <c r="AN453" s="25">
        <v>11011</v>
      </c>
      <c r="AO453" s="11">
        <v>1</v>
      </c>
      <c r="AP453" s="12" t="s">
        <v>242</v>
      </c>
    </row>
    <row r="454" spans="1:42" x14ac:dyDescent="0.15">
      <c r="A454" s="11">
        <v>18212</v>
      </c>
      <c r="B454" s="14" t="s">
        <v>4450</v>
      </c>
      <c r="C454" s="11">
        <v>18</v>
      </c>
      <c r="D454" s="11">
        <v>0</v>
      </c>
      <c r="E454" s="11">
        <v>18</v>
      </c>
      <c r="F454" s="11">
        <v>10000</v>
      </c>
      <c r="G454" s="11">
        <v>2</v>
      </c>
      <c r="H454" s="11">
        <v>123</v>
      </c>
      <c r="I454" s="11">
        <v>65535</v>
      </c>
      <c r="J454" s="11">
        <v>0</v>
      </c>
      <c r="K454" s="11">
        <v>0</v>
      </c>
      <c r="L454" s="11">
        <v>0</v>
      </c>
      <c r="M454" s="56">
        <v>0</v>
      </c>
      <c r="N454" s="56">
        <v>1</v>
      </c>
      <c r="O454" s="11">
        <v>0</v>
      </c>
      <c r="P454" s="11">
        <v>100</v>
      </c>
      <c r="Q454" s="11">
        <v>100</v>
      </c>
      <c r="R454" s="11">
        <v>2</v>
      </c>
      <c r="S454" s="11">
        <v>1</v>
      </c>
      <c r="T454" s="11">
        <v>1</v>
      </c>
      <c r="U454" s="11">
        <v>1</v>
      </c>
      <c r="V454" s="11">
        <v>0</v>
      </c>
      <c r="W454" s="11">
        <v>0</v>
      </c>
      <c r="X454" s="11">
        <v>0</v>
      </c>
      <c r="Y454" s="11">
        <v>0</v>
      </c>
      <c r="Z454" s="16" t="s">
        <v>170</v>
      </c>
      <c r="AA454" s="16">
        <f t="shared" si="31"/>
        <v>18213</v>
      </c>
      <c r="AB454" s="16" t="s">
        <v>4</v>
      </c>
      <c r="AC454" s="16">
        <v>0</v>
      </c>
      <c r="AD454" s="11">
        <v>3</v>
      </c>
      <c r="AE454" s="11">
        <v>128</v>
      </c>
      <c r="AF454" s="56">
        <v>1</v>
      </c>
      <c r="AG454" s="11">
        <v>160</v>
      </c>
      <c r="AH454" s="11">
        <v>0</v>
      </c>
      <c r="AI454" s="25" t="s">
        <v>801</v>
      </c>
      <c r="AJ454" s="25" t="s">
        <v>801</v>
      </c>
      <c r="AK454" s="25" t="s">
        <v>8</v>
      </c>
      <c r="AL454" s="11" t="s">
        <v>14</v>
      </c>
      <c r="AM454" s="11">
        <v>10010</v>
      </c>
      <c r="AN454" s="25">
        <v>11011</v>
      </c>
      <c r="AO454" s="11">
        <v>1</v>
      </c>
      <c r="AP454" s="12" t="s">
        <v>242</v>
      </c>
    </row>
    <row r="455" spans="1:42" x14ac:dyDescent="0.15">
      <c r="A455" s="11">
        <v>18213</v>
      </c>
      <c r="B455" s="14" t="s">
        <v>4451</v>
      </c>
      <c r="C455" s="11">
        <v>18</v>
      </c>
      <c r="D455" s="11">
        <v>0</v>
      </c>
      <c r="E455" s="11">
        <v>18</v>
      </c>
      <c r="F455" s="11">
        <v>10000</v>
      </c>
      <c r="G455" s="11">
        <v>2</v>
      </c>
      <c r="H455" s="11">
        <v>133</v>
      </c>
      <c r="I455" s="11">
        <v>65535</v>
      </c>
      <c r="J455" s="11">
        <v>0</v>
      </c>
      <c r="K455" s="11">
        <v>0</v>
      </c>
      <c r="L455" s="11">
        <v>0</v>
      </c>
      <c r="M455" s="56">
        <v>0</v>
      </c>
      <c r="N455" s="56">
        <v>1</v>
      </c>
      <c r="O455" s="11">
        <v>0</v>
      </c>
      <c r="P455" s="11">
        <v>100</v>
      </c>
      <c r="Q455" s="11">
        <v>100</v>
      </c>
      <c r="R455" s="11">
        <v>2</v>
      </c>
      <c r="S455" s="11">
        <v>1</v>
      </c>
      <c r="T455" s="11">
        <v>1</v>
      </c>
      <c r="U455" s="11">
        <v>1</v>
      </c>
      <c r="V455" s="11">
        <v>0</v>
      </c>
      <c r="W455" s="11">
        <v>0</v>
      </c>
      <c r="X455" s="11">
        <v>0</v>
      </c>
      <c r="Y455" s="11">
        <v>0</v>
      </c>
      <c r="Z455" s="16" t="s">
        <v>170</v>
      </c>
      <c r="AA455" s="16">
        <f t="shared" si="31"/>
        <v>18214</v>
      </c>
      <c r="AB455" s="16" t="s">
        <v>4</v>
      </c>
      <c r="AC455" s="16">
        <v>0</v>
      </c>
      <c r="AD455" s="11">
        <v>3</v>
      </c>
      <c r="AE455" s="11">
        <v>144</v>
      </c>
      <c r="AF455" s="56">
        <v>1</v>
      </c>
      <c r="AG455" s="11">
        <v>180</v>
      </c>
      <c r="AH455" s="11">
        <v>0</v>
      </c>
      <c r="AI455" s="25" t="s">
        <v>801</v>
      </c>
      <c r="AJ455" s="25" t="s">
        <v>801</v>
      </c>
      <c r="AK455" s="25" t="s">
        <v>8</v>
      </c>
      <c r="AL455" s="11" t="s">
        <v>14</v>
      </c>
      <c r="AM455" s="11">
        <v>10010</v>
      </c>
      <c r="AN455" s="25">
        <v>11011</v>
      </c>
      <c r="AO455" s="11">
        <v>1</v>
      </c>
      <c r="AP455" s="12" t="s">
        <v>242</v>
      </c>
    </row>
    <row r="456" spans="1:42" x14ac:dyDescent="0.15">
      <c r="A456" s="11">
        <v>18214</v>
      </c>
      <c r="B456" s="14" t="s">
        <v>4452</v>
      </c>
      <c r="C456" s="11">
        <v>18</v>
      </c>
      <c r="D456" s="11">
        <v>0</v>
      </c>
      <c r="E456" s="11">
        <v>18</v>
      </c>
      <c r="F456" s="11">
        <v>10000</v>
      </c>
      <c r="G456" s="11">
        <v>2</v>
      </c>
      <c r="H456" s="11">
        <v>143</v>
      </c>
      <c r="I456" s="11">
        <v>65535</v>
      </c>
      <c r="J456" s="11">
        <v>0</v>
      </c>
      <c r="K456" s="11">
        <v>0</v>
      </c>
      <c r="L456" s="11">
        <v>0</v>
      </c>
      <c r="M456" s="56">
        <v>0</v>
      </c>
      <c r="N456" s="56">
        <v>1</v>
      </c>
      <c r="O456" s="11">
        <v>0</v>
      </c>
      <c r="P456" s="11">
        <v>100</v>
      </c>
      <c r="Q456" s="11">
        <v>100</v>
      </c>
      <c r="R456" s="11">
        <v>2</v>
      </c>
      <c r="S456" s="11">
        <v>1</v>
      </c>
      <c r="T456" s="11">
        <v>1</v>
      </c>
      <c r="U456" s="11">
        <v>1</v>
      </c>
      <c r="V456" s="11">
        <v>0</v>
      </c>
      <c r="W456" s="11">
        <v>0</v>
      </c>
      <c r="X456" s="11">
        <v>0</v>
      </c>
      <c r="Y456" s="11">
        <v>0</v>
      </c>
      <c r="Z456" s="16" t="s">
        <v>170</v>
      </c>
      <c r="AA456" s="16">
        <v>0</v>
      </c>
      <c r="AB456" s="16" t="s">
        <v>4</v>
      </c>
      <c r="AC456" s="16">
        <v>0</v>
      </c>
      <c r="AD456" s="11">
        <v>3</v>
      </c>
      <c r="AE456" s="11">
        <v>160</v>
      </c>
      <c r="AF456" s="56">
        <v>1</v>
      </c>
      <c r="AG456" s="11">
        <v>200</v>
      </c>
      <c r="AH456" s="11">
        <v>0</v>
      </c>
      <c r="AI456" s="25" t="s">
        <v>801</v>
      </c>
      <c r="AJ456" s="25" t="s">
        <v>801</v>
      </c>
      <c r="AK456" s="25" t="s">
        <v>8</v>
      </c>
      <c r="AL456" s="11" t="s">
        <v>14</v>
      </c>
      <c r="AM456" s="11">
        <v>10010</v>
      </c>
      <c r="AN456" s="25">
        <v>11011</v>
      </c>
      <c r="AO456" s="11">
        <v>1</v>
      </c>
      <c r="AP456" s="12" t="s">
        <v>242</v>
      </c>
    </row>
    <row r="457" spans="1:42" x14ac:dyDescent="0.15">
      <c r="A457" s="11">
        <v>19100</v>
      </c>
      <c r="B457" s="26" t="s">
        <v>4678</v>
      </c>
      <c r="C457" s="11">
        <v>19</v>
      </c>
      <c r="D457" s="11">
        <v>0</v>
      </c>
      <c r="E457" s="11">
        <v>19</v>
      </c>
      <c r="F457" s="11">
        <v>10000</v>
      </c>
      <c r="G457" s="11">
        <v>2</v>
      </c>
      <c r="H457" s="11">
        <v>3</v>
      </c>
      <c r="I457" s="11">
        <v>65535</v>
      </c>
      <c r="J457" s="11">
        <v>0</v>
      </c>
      <c r="K457" s="11">
        <v>0</v>
      </c>
      <c r="L457" s="11">
        <v>0</v>
      </c>
      <c r="M457" s="56">
        <v>0</v>
      </c>
      <c r="N457" s="56">
        <v>1</v>
      </c>
      <c r="O457" s="11">
        <v>0</v>
      </c>
      <c r="P457" s="11">
        <v>100</v>
      </c>
      <c r="Q457" s="11">
        <v>100</v>
      </c>
      <c r="R457" s="11">
        <v>2</v>
      </c>
      <c r="S457" s="11">
        <v>1</v>
      </c>
      <c r="T457" s="11">
        <v>1</v>
      </c>
      <c r="U457" s="11">
        <v>1</v>
      </c>
      <c r="V457" s="11">
        <v>0</v>
      </c>
      <c r="W457" s="11">
        <v>0</v>
      </c>
      <c r="X457" s="11">
        <v>0</v>
      </c>
      <c r="Y457" s="11">
        <v>0</v>
      </c>
      <c r="Z457" s="16" t="s">
        <v>170</v>
      </c>
      <c r="AA457" s="16">
        <f t="shared" ref="AA457:AA461" si="32">A457+1</f>
        <v>19101</v>
      </c>
      <c r="AB457" s="16" t="s">
        <v>4</v>
      </c>
      <c r="AC457" s="16">
        <v>0</v>
      </c>
      <c r="AD457" s="11">
        <v>3</v>
      </c>
      <c r="AE457" s="11">
        <v>8</v>
      </c>
      <c r="AF457" s="56">
        <v>1</v>
      </c>
      <c r="AG457" s="11">
        <v>8</v>
      </c>
      <c r="AH457" s="11">
        <v>0</v>
      </c>
      <c r="AI457" s="25" t="s">
        <v>803</v>
      </c>
      <c r="AJ457" s="25" t="s">
        <v>803</v>
      </c>
      <c r="AK457" s="25" t="s">
        <v>326</v>
      </c>
      <c r="AL457" s="11" t="s">
        <v>17</v>
      </c>
      <c r="AM457" s="11">
        <v>10010</v>
      </c>
      <c r="AN457" s="25">
        <v>11011</v>
      </c>
      <c r="AO457" s="11">
        <v>1</v>
      </c>
      <c r="AP457" s="12" t="s">
        <v>243</v>
      </c>
    </row>
    <row r="458" spans="1:42" x14ac:dyDescent="0.15">
      <c r="A458" s="11">
        <v>19101</v>
      </c>
      <c r="B458" s="26" t="s">
        <v>4679</v>
      </c>
      <c r="C458" s="11">
        <v>19</v>
      </c>
      <c r="D458" s="11">
        <v>0</v>
      </c>
      <c r="E458" s="11">
        <v>19</v>
      </c>
      <c r="F458" s="11">
        <v>10000</v>
      </c>
      <c r="G458" s="11">
        <v>2</v>
      </c>
      <c r="H458" s="11">
        <v>33</v>
      </c>
      <c r="I458" s="11">
        <v>65535</v>
      </c>
      <c r="J458" s="11">
        <v>0</v>
      </c>
      <c r="K458" s="11">
        <v>0</v>
      </c>
      <c r="L458" s="11">
        <v>0</v>
      </c>
      <c r="M458" s="56">
        <v>0</v>
      </c>
      <c r="N458" s="56">
        <v>1</v>
      </c>
      <c r="O458" s="11">
        <v>0</v>
      </c>
      <c r="P458" s="11">
        <v>100</v>
      </c>
      <c r="Q458" s="11">
        <v>100</v>
      </c>
      <c r="R458" s="11">
        <v>2</v>
      </c>
      <c r="S458" s="11">
        <v>1</v>
      </c>
      <c r="T458" s="11">
        <v>1</v>
      </c>
      <c r="U458" s="11">
        <v>1</v>
      </c>
      <c r="V458" s="11">
        <v>0</v>
      </c>
      <c r="W458" s="11">
        <v>0</v>
      </c>
      <c r="X458" s="11">
        <v>0</v>
      </c>
      <c r="Y458" s="11">
        <v>0</v>
      </c>
      <c r="Z458" s="16" t="s">
        <v>170</v>
      </c>
      <c r="AA458" s="16">
        <f t="shared" si="32"/>
        <v>19102</v>
      </c>
      <c r="AB458" s="16" t="s">
        <v>4</v>
      </c>
      <c r="AC458" s="16">
        <v>0</v>
      </c>
      <c r="AD458" s="11">
        <v>3</v>
      </c>
      <c r="AE458" s="11">
        <v>12</v>
      </c>
      <c r="AF458" s="56">
        <v>1</v>
      </c>
      <c r="AG458" s="11">
        <v>10</v>
      </c>
      <c r="AH458" s="11">
        <v>0</v>
      </c>
      <c r="AI458" s="25" t="s">
        <v>803</v>
      </c>
      <c r="AJ458" s="25" t="s">
        <v>803</v>
      </c>
      <c r="AK458" s="25" t="s">
        <v>326</v>
      </c>
      <c r="AL458" s="11" t="s">
        <v>17</v>
      </c>
      <c r="AM458" s="11">
        <v>10010</v>
      </c>
      <c r="AN458" s="25">
        <v>11011</v>
      </c>
      <c r="AO458" s="11">
        <v>1</v>
      </c>
      <c r="AP458" s="12" t="s">
        <v>243</v>
      </c>
    </row>
    <row r="459" spans="1:42" x14ac:dyDescent="0.15">
      <c r="A459" s="11">
        <v>19102</v>
      </c>
      <c r="B459" s="26" t="s">
        <v>4680</v>
      </c>
      <c r="C459" s="11">
        <v>19</v>
      </c>
      <c r="D459" s="11">
        <v>0</v>
      </c>
      <c r="E459" s="11">
        <v>19</v>
      </c>
      <c r="F459" s="11">
        <v>10000</v>
      </c>
      <c r="G459" s="11">
        <v>2</v>
      </c>
      <c r="H459" s="11">
        <v>63</v>
      </c>
      <c r="I459" s="11">
        <v>65535</v>
      </c>
      <c r="J459" s="11">
        <v>0</v>
      </c>
      <c r="K459" s="11">
        <v>0</v>
      </c>
      <c r="L459" s="11">
        <v>0</v>
      </c>
      <c r="M459" s="56">
        <v>0</v>
      </c>
      <c r="N459" s="56">
        <v>1</v>
      </c>
      <c r="O459" s="11">
        <v>0</v>
      </c>
      <c r="P459" s="11">
        <v>100</v>
      </c>
      <c r="Q459" s="11">
        <v>100</v>
      </c>
      <c r="R459" s="11">
        <v>2</v>
      </c>
      <c r="S459" s="11">
        <v>1</v>
      </c>
      <c r="T459" s="11">
        <v>1</v>
      </c>
      <c r="U459" s="11">
        <v>1</v>
      </c>
      <c r="V459" s="11">
        <v>0</v>
      </c>
      <c r="W459" s="11">
        <v>0</v>
      </c>
      <c r="X459" s="11">
        <v>0</v>
      </c>
      <c r="Y459" s="11">
        <v>0</v>
      </c>
      <c r="Z459" s="16" t="s">
        <v>170</v>
      </c>
      <c r="AA459" s="16">
        <f t="shared" si="32"/>
        <v>19103</v>
      </c>
      <c r="AB459" s="16" t="s">
        <v>4</v>
      </c>
      <c r="AC459" s="16">
        <v>0</v>
      </c>
      <c r="AD459" s="11">
        <v>3</v>
      </c>
      <c r="AE459" s="11">
        <v>16</v>
      </c>
      <c r="AF459" s="56">
        <v>1</v>
      </c>
      <c r="AG459" s="11">
        <v>13</v>
      </c>
      <c r="AH459" s="11">
        <v>0</v>
      </c>
      <c r="AI459" s="25" t="s">
        <v>803</v>
      </c>
      <c r="AJ459" s="25" t="s">
        <v>803</v>
      </c>
      <c r="AK459" s="25" t="s">
        <v>326</v>
      </c>
      <c r="AL459" s="11" t="s">
        <v>17</v>
      </c>
      <c r="AM459" s="11">
        <v>10010</v>
      </c>
      <c r="AN459" s="25">
        <v>11011</v>
      </c>
      <c r="AO459" s="11">
        <v>1</v>
      </c>
      <c r="AP459" s="12" t="s">
        <v>243</v>
      </c>
    </row>
    <row r="460" spans="1:42" x14ac:dyDescent="0.15">
      <c r="A460" s="11">
        <v>19103</v>
      </c>
      <c r="B460" s="26" t="s">
        <v>4681</v>
      </c>
      <c r="C460" s="11">
        <v>19</v>
      </c>
      <c r="D460" s="11">
        <v>0</v>
      </c>
      <c r="E460" s="11">
        <v>19</v>
      </c>
      <c r="F460" s="11">
        <v>10000</v>
      </c>
      <c r="G460" s="11">
        <v>2</v>
      </c>
      <c r="H460" s="11">
        <v>93</v>
      </c>
      <c r="I460" s="11">
        <v>65535</v>
      </c>
      <c r="J460" s="11">
        <v>0</v>
      </c>
      <c r="K460" s="11">
        <v>0</v>
      </c>
      <c r="L460" s="11">
        <v>0</v>
      </c>
      <c r="M460" s="56">
        <v>0</v>
      </c>
      <c r="N460" s="56">
        <v>1</v>
      </c>
      <c r="O460" s="11">
        <v>0</v>
      </c>
      <c r="P460" s="11">
        <v>100</v>
      </c>
      <c r="Q460" s="11">
        <v>100</v>
      </c>
      <c r="R460" s="11">
        <v>2</v>
      </c>
      <c r="S460" s="11">
        <v>1</v>
      </c>
      <c r="T460" s="11">
        <v>1</v>
      </c>
      <c r="U460" s="11">
        <v>1</v>
      </c>
      <c r="V460" s="11">
        <v>0</v>
      </c>
      <c r="W460" s="11">
        <v>0</v>
      </c>
      <c r="X460" s="11">
        <v>0</v>
      </c>
      <c r="Y460" s="11">
        <v>0</v>
      </c>
      <c r="Z460" s="16" t="s">
        <v>170</v>
      </c>
      <c r="AA460" s="16">
        <f t="shared" si="32"/>
        <v>19104</v>
      </c>
      <c r="AB460" s="16" t="s">
        <v>4</v>
      </c>
      <c r="AC460" s="16">
        <v>0</v>
      </c>
      <c r="AD460" s="11">
        <v>3</v>
      </c>
      <c r="AE460" s="11">
        <v>20</v>
      </c>
      <c r="AF460" s="56">
        <v>1</v>
      </c>
      <c r="AG460" s="11">
        <v>15</v>
      </c>
      <c r="AH460" s="11">
        <v>0</v>
      </c>
      <c r="AI460" s="25" t="s">
        <v>803</v>
      </c>
      <c r="AJ460" s="25" t="s">
        <v>803</v>
      </c>
      <c r="AK460" s="25" t="s">
        <v>326</v>
      </c>
      <c r="AL460" s="11" t="s">
        <v>17</v>
      </c>
      <c r="AM460" s="11">
        <v>10010</v>
      </c>
      <c r="AN460" s="25">
        <v>11011</v>
      </c>
      <c r="AO460" s="11">
        <v>1</v>
      </c>
      <c r="AP460" s="12" t="s">
        <v>243</v>
      </c>
    </row>
    <row r="461" spans="1:42" x14ac:dyDescent="0.15">
      <c r="A461" s="11">
        <v>19104</v>
      </c>
      <c r="B461" s="26" t="s">
        <v>4682</v>
      </c>
      <c r="C461" s="11">
        <v>19</v>
      </c>
      <c r="D461" s="11">
        <v>0</v>
      </c>
      <c r="E461" s="11">
        <v>19</v>
      </c>
      <c r="F461" s="11">
        <v>10000</v>
      </c>
      <c r="G461" s="11">
        <v>2</v>
      </c>
      <c r="H461" s="11">
        <v>123</v>
      </c>
      <c r="I461" s="11">
        <v>65535</v>
      </c>
      <c r="J461" s="11">
        <v>0</v>
      </c>
      <c r="K461" s="11">
        <v>0</v>
      </c>
      <c r="L461" s="11">
        <v>0</v>
      </c>
      <c r="M461" s="56">
        <v>0</v>
      </c>
      <c r="N461" s="56">
        <v>1</v>
      </c>
      <c r="O461" s="11">
        <v>0</v>
      </c>
      <c r="P461" s="11">
        <v>100</v>
      </c>
      <c r="Q461" s="11">
        <v>100</v>
      </c>
      <c r="R461" s="11">
        <v>2</v>
      </c>
      <c r="S461" s="11">
        <v>1</v>
      </c>
      <c r="T461" s="11">
        <v>1</v>
      </c>
      <c r="U461" s="11">
        <v>1</v>
      </c>
      <c r="V461" s="11">
        <v>0</v>
      </c>
      <c r="W461" s="11">
        <v>0</v>
      </c>
      <c r="X461" s="11">
        <v>0</v>
      </c>
      <c r="Y461" s="11">
        <v>0</v>
      </c>
      <c r="Z461" s="16" t="s">
        <v>170</v>
      </c>
      <c r="AA461" s="16">
        <f t="shared" si="32"/>
        <v>19105</v>
      </c>
      <c r="AB461" s="16" t="s">
        <v>4</v>
      </c>
      <c r="AC461" s="16">
        <v>0</v>
      </c>
      <c r="AD461" s="11">
        <v>3</v>
      </c>
      <c r="AE461" s="11">
        <v>28</v>
      </c>
      <c r="AF461" s="56">
        <v>1</v>
      </c>
      <c r="AG461" s="11">
        <v>20</v>
      </c>
      <c r="AH461" s="11">
        <v>0</v>
      </c>
      <c r="AI461" s="25" t="s">
        <v>803</v>
      </c>
      <c r="AJ461" s="25" t="s">
        <v>803</v>
      </c>
      <c r="AK461" s="25" t="s">
        <v>326</v>
      </c>
      <c r="AL461" s="11" t="s">
        <v>17</v>
      </c>
      <c r="AM461" s="11">
        <v>10010</v>
      </c>
      <c r="AN461" s="25">
        <v>11011</v>
      </c>
      <c r="AO461" s="11">
        <v>1</v>
      </c>
      <c r="AP461" s="12" t="s">
        <v>243</v>
      </c>
    </row>
    <row r="462" spans="1:42" x14ac:dyDescent="0.15">
      <c r="A462" s="11">
        <v>19105</v>
      </c>
      <c r="B462" s="14" t="s">
        <v>4453</v>
      </c>
      <c r="C462" s="11">
        <v>19</v>
      </c>
      <c r="D462" s="11">
        <v>0</v>
      </c>
      <c r="E462" s="11">
        <v>19</v>
      </c>
      <c r="F462" s="11">
        <v>10000</v>
      </c>
      <c r="G462" s="11">
        <v>2</v>
      </c>
      <c r="H462" s="11">
        <v>53</v>
      </c>
      <c r="I462" s="11">
        <v>65535</v>
      </c>
      <c r="J462" s="11">
        <v>0</v>
      </c>
      <c r="K462" s="11">
        <v>0</v>
      </c>
      <c r="L462" s="11">
        <v>0</v>
      </c>
      <c r="M462" s="56">
        <v>0</v>
      </c>
      <c r="N462" s="56">
        <v>1</v>
      </c>
      <c r="O462" s="11">
        <v>0</v>
      </c>
      <c r="P462" s="11">
        <v>100</v>
      </c>
      <c r="Q462" s="11">
        <v>100</v>
      </c>
      <c r="R462" s="11">
        <v>2</v>
      </c>
      <c r="S462" s="11">
        <v>1</v>
      </c>
      <c r="T462" s="11">
        <v>1</v>
      </c>
      <c r="U462" s="11">
        <v>1</v>
      </c>
      <c r="V462" s="11">
        <v>0</v>
      </c>
      <c r="W462" s="11">
        <v>0</v>
      </c>
      <c r="X462" s="11">
        <v>0</v>
      </c>
      <c r="Y462" s="11">
        <v>0</v>
      </c>
      <c r="Z462" s="16" t="s">
        <v>170</v>
      </c>
      <c r="AA462" s="16">
        <v>19106</v>
      </c>
      <c r="AB462" s="16" t="s">
        <v>4</v>
      </c>
      <c r="AC462" s="16">
        <v>0</v>
      </c>
      <c r="AD462" s="11">
        <v>3</v>
      </c>
      <c r="AE462" s="11">
        <v>36</v>
      </c>
      <c r="AF462" s="56">
        <v>1</v>
      </c>
      <c r="AG462" s="11">
        <v>30</v>
      </c>
      <c r="AH462" s="11">
        <v>0</v>
      </c>
      <c r="AI462" s="25" t="s">
        <v>803</v>
      </c>
      <c r="AJ462" s="25" t="s">
        <v>803</v>
      </c>
      <c r="AK462" s="25" t="s">
        <v>326</v>
      </c>
      <c r="AL462" s="11" t="s">
        <v>17</v>
      </c>
      <c r="AM462" s="11">
        <v>10010</v>
      </c>
      <c r="AN462" s="25">
        <v>11011</v>
      </c>
      <c r="AO462" s="11">
        <v>1</v>
      </c>
      <c r="AP462" s="12" t="s">
        <v>243</v>
      </c>
    </row>
    <row r="463" spans="1:42" x14ac:dyDescent="0.15">
      <c r="A463" s="11">
        <v>19106</v>
      </c>
      <c r="B463" s="14" t="s">
        <v>4454</v>
      </c>
      <c r="C463" s="11">
        <v>19</v>
      </c>
      <c r="D463" s="11">
        <v>0</v>
      </c>
      <c r="E463" s="11">
        <v>19</v>
      </c>
      <c r="F463" s="11">
        <v>10000</v>
      </c>
      <c r="G463" s="11">
        <v>2</v>
      </c>
      <c r="H463" s="11">
        <v>63</v>
      </c>
      <c r="I463" s="11">
        <v>65535</v>
      </c>
      <c r="J463" s="11">
        <v>0</v>
      </c>
      <c r="K463" s="11">
        <v>0</v>
      </c>
      <c r="L463" s="11">
        <v>0</v>
      </c>
      <c r="M463" s="56">
        <v>0</v>
      </c>
      <c r="N463" s="56">
        <v>1</v>
      </c>
      <c r="O463" s="11">
        <v>0</v>
      </c>
      <c r="P463" s="11">
        <v>100</v>
      </c>
      <c r="Q463" s="11">
        <v>100</v>
      </c>
      <c r="R463" s="11">
        <v>2</v>
      </c>
      <c r="S463" s="11">
        <v>1</v>
      </c>
      <c r="T463" s="11">
        <v>1</v>
      </c>
      <c r="U463" s="11">
        <v>1</v>
      </c>
      <c r="V463" s="11">
        <v>0</v>
      </c>
      <c r="W463" s="11">
        <v>0</v>
      </c>
      <c r="X463" s="11">
        <v>0</v>
      </c>
      <c r="Y463" s="11">
        <v>0</v>
      </c>
      <c r="Z463" s="16" t="s">
        <v>170</v>
      </c>
      <c r="AA463" s="16">
        <f t="shared" ref="AA463:AA470" si="33">A463+1</f>
        <v>19107</v>
      </c>
      <c r="AB463" s="16" t="s">
        <v>4</v>
      </c>
      <c r="AC463" s="16">
        <v>0</v>
      </c>
      <c r="AD463" s="11">
        <v>3</v>
      </c>
      <c r="AE463" s="11">
        <v>48</v>
      </c>
      <c r="AF463" s="56">
        <v>1</v>
      </c>
      <c r="AG463" s="11">
        <v>40</v>
      </c>
      <c r="AH463" s="11">
        <v>0</v>
      </c>
      <c r="AI463" s="25" t="s">
        <v>803</v>
      </c>
      <c r="AJ463" s="25" t="s">
        <v>803</v>
      </c>
      <c r="AK463" s="25" t="s">
        <v>326</v>
      </c>
      <c r="AL463" s="11" t="s">
        <v>17</v>
      </c>
      <c r="AM463" s="11">
        <v>10010</v>
      </c>
      <c r="AN463" s="25">
        <v>11011</v>
      </c>
      <c r="AO463" s="11">
        <v>1</v>
      </c>
      <c r="AP463" s="12" t="s">
        <v>243</v>
      </c>
    </row>
    <row r="464" spans="1:42" x14ac:dyDescent="0.15">
      <c r="A464" s="11">
        <v>19107</v>
      </c>
      <c r="B464" s="14" t="s">
        <v>4455</v>
      </c>
      <c r="C464" s="11">
        <v>19</v>
      </c>
      <c r="D464" s="11">
        <v>0</v>
      </c>
      <c r="E464" s="11">
        <v>19</v>
      </c>
      <c r="F464" s="11">
        <v>10000</v>
      </c>
      <c r="G464" s="11">
        <v>2</v>
      </c>
      <c r="H464" s="11">
        <v>73</v>
      </c>
      <c r="I464" s="11">
        <v>65535</v>
      </c>
      <c r="J464" s="11">
        <v>0</v>
      </c>
      <c r="K464" s="11">
        <v>0</v>
      </c>
      <c r="L464" s="11">
        <v>0</v>
      </c>
      <c r="M464" s="56">
        <v>0</v>
      </c>
      <c r="N464" s="56">
        <v>1</v>
      </c>
      <c r="O464" s="11">
        <v>0</v>
      </c>
      <c r="P464" s="11">
        <v>100</v>
      </c>
      <c r="Q464" s="11">
        <v>100</v>
      </c>
      <c r="R464" s="11">
        <v>2</v>
      </c>
      <c r="S464" s="11">
        <v>1</v>
      </c>
      <c r="T464" s="11">
        <v>1</v>
      </c>
      <c r="U464" s="11">
        <v>1</v>
      </c>
      <c r="V464" s="11">
        <v>0</v>
      </c>
      <c r="W464" s="11">
        <v>0</v>
      </c>
      <c r="X464" s="11">
        <v>0</v>
      </c>
      <c r="Y464" s="11">
        <v>0</v>
      </c>
      <c r="Z464" s="16" t="s">
        <v>170</v>
      </c>
      <c r="AA464" s="16">
        <f t="shared" si="33"/>
        <v>19108</v>
      </c>
      <c r="AB464" s="16" t="s">
        <v>4</v>
      </c>
      <c r="AC464" s="16">
        <v>0</v>
      </c>
      <c r="AD464" s="11">
        <v>3</v>
      </c>
      <c r="AE464" s="11">
        <v>60</v>
      </c>
      <c r="AF464" s="56">
        <v>1</v>
      </c>
      <c r="AG464" s="11">
        <v>60</v>
      </c>
      <c r="AH464" s="11">
        <v>0</v>
      </c>
      <c r="AI464" s="25" t="s">
        <v>803</v>
      </c>
      <c r="AJ464" s="25" t="s">
        <v>803</v>
      </c>
      <c r="AK464" s="25" t="s">
        <v>326</v>
      </c>
      <c r="AL464" s="11" t="s">
        <v>17</v>
      </c>
      <c r="AM464" s="11">
        <v>10010</v>
      </c>
      <c r="AN464" s="25">
        <v>11011</v>
      </c>
      <c r="AO464" s="11">
        <v>1</v>
      </c>
      <c r="AP464" s="12" t="s">
        <v>243</v>
      </c>
    </row>
    <row r="465" spans="1:42" x14ac:dyDescent="0.15">
      <c r="A465" s="11">
        <v>19108</v>
      </c>
      <c r="B465" s="14" t="s">
        <v>4456</v>
      </c>
      <c r="C465" s="11">
        <v>19</v>
      </c>
      <c r="D465" s="11">
        <v>0</v>
      </c>
      <c r="E465" s="11">
        <v>19</v>
      </c>
      <c r="F465" s="11">
        <v>10000</v>
      </c>
      <c r="G465" s="11">
        <v>2</v>
      </c>
      <c r="H465" s="11">
        <v>83</v>
      </c>
      <c r="I465" s="11">
        <v>65535</v>
      </c>
      <c r="J465" s="11">
        <v>0</v>
      </c>
      <c r="K465" s="11">
        <v>0</v>
      </c>
      <c r="L465" s="11">
        <v>0</v>
      </c>
      <c r="M465" s="56">
        <v>0</v>
      </c>
      <c r="N465" s="56">
        <v>1</v>
      </c>
      <c r="O465" s="11">
        <v>0</v>
      </c>
      <c r="P465" s="11">
        <v>100</v>
      </c>
      <c r="Q465" s="11">
        <v>100</v>
      </c>
      <c r="R465" s="11">
        <v>2</v>
      </c>
      <c r="S465" s="11">
        <v>1</v>
      </c>
      <c r="T465" s="11">
        <v>1</v>
      </c>
      <c r="U465" s="11">
        <v>1</v>
      </c>
      <c r="V465" s="11">
        <v>0</v>
      </c>
      <c r="W465" s="11">
        <v>0</v>
      </c>
      <c r="X465" s="11">
        <v>0</v>
      </c>
      <c r="Y465" s="11">
        <v>0</v>
      </c>
      <c r="Z465" s="16" t="s">
        <v>170</v>
      </c>
      <c r="AA465" s="16">
        <f t="shared" si="33"/>
        <v>19109</v>
      </c>
      <c r="AB465" s="16" t="s">
        <v>4</v>
      </c>
      <c r="AC465" s="16">
        <v>0</v>
      </c>
      <c r="AD465" s="11">
        <v>3</v>
      </c>
      <c r="AE465" s="11">
        <v>72</v>
      </c>
      <c r="AF465" s="56">
        <v>1</v>
      </c>
      <c r="AG465" s="11">
        <v>80</v>
      </c>
      <c r="AH465" s="11">
        <v>0</v>
      </c>
      <c r="AI465" s="25" t="s">
        <v>803</v>
      </c>
      <c r="AJ465" s="25" t="s">
        <v>803</v>
      </c>
      <c r="AK465" s="25" t="s">
        <v>326</v>
      </c>
      <c r="AL465" s="11" t="s">
        <v>17</v>
      </c>
      <c r="AM465" s="11">
        <v>10010</v>
      </c>
      <c r="AN465" s="25">
        <v>11011</v>
      </c>
      <c r="AO465" s="11">
        <v>1</v>
      </c>
      <c r="AP465" s="12" t="s">
        <v>243</v>
      </c>
    </row>
    <row r="466" spans="1:42" x14ac:dyDescent="0.15">
      <c r="A466" s="11">
        <v>19109</v>
      </c>
      <c r="B466" s="14" t="s">
        <v>4457</v>
      </c>
      <c r="C466" s="11">
        <v>19</v>
      </c>
      <c r="D466" s="11">
        <v>0</v>
      </c>
      <c r="E466" s="11">
        <v>19</v>
      </c>
      <c r="F466" s="11">
        <v>10000</v>
      </c>
      <c r="G466" s="11">
        <v>2</v>
      </c>
      <c r="H466" s="11">
        <v>93</v>
      </c>
      <c r="I466" s="11">
        <v>65535</v>
      </c>
      <c r="J466" s="11">
        <v>0</v>
      </c>
      <c r="K466" s="11">
        <v>0</v>
      </c>
      <c r="L466" s="11">
        <v>0</v>
      </c>
      <c r="M466" s="56">
        <v>0</v>
      </c>
      <c r="N466" s="56">
        <v>1</v>
      </c>
      <c r="O466" s="11">
        <v>0</v>
      </c>
      <c r="P466" s="11">
        <v>100</v>
      </c>
      <c r="Q466" s="11">
        <v>100</v>
      </c>
      <c r="R466" s="11">
        <v>2</v>
      </c>
      <c r="S466" s="11">
        <v>1</v>
      </c>
      <c r="T466" s="11">
        <v>1</v>
      </c>
      <c r="U466" s="11">
        <v>1</v>
      </c>
      <c r="V466" s="11">
        <v>0</v>
      </c>
      <c r="W466" s="11">
        <v>0</v>
      </c>
      <c r="X466" s="11">
        <v>0</v>
      </c>
      <c r="Y466" s="11">
        <v>0</v>
      </c>
      <c r="Z466" s="16" t="s">
        <v>170</v>
      </c>
      <c r="AA466" s="16">
        <f t="shared" si="33"/>
        <v>19110</v>
      </c>
      <c r="AB466" s="16" t="s">
        <v>4</v>
      </c>
      <c r="AC466" s="16">
        <v>0</v>
      </c>
      <c r="AD466" s="11">
        <v>3</v>
      </c>
      <c r="AE466" s="11">
        <v>84</v>
      </c>
      <c r="AF466" s="56">
        <v>1</v>
      </c>
      <c r="AG466" s="11">
        <v>100</v>
      </c>
      <c r="AH466" s="11">
        <v>0</v>
      </c>
      <c r="AI466" s="25" t="s">
        <v>803</v>
      </c>
      <c r="AJ466" s="25" t="s">
        <v>803</v>
      </c>
      <c r="AK466" s="25" t="s">
        <v>326</v>
      </c>
      <c r="AL466" s="11" t="s">
        <v>17</v>
      </c>
      <c r="AM466" s="11">
        <v>10010</v>
      </c>
      <c r="AN466" s="25">
        <v>11011</v>
      </c>
      <c r="AO466" s="11">
        <v>1</v>
      </c>
      <c r="AP466" s="12" t="s">
        <v>243</v>
      </c>
    </row>
    <row r="467" spans="1:42" x14ac:dyDescent="0.15">
      <c r="A467" s="11">
        <v>19110</v>
      </c>
      <c r="B467" s="14" t="s">
        <v>4458</v>
      </c>
      <c r="C467" s="11">
        <v>19</v>
      </c>
      <c r="D467" s="11">
        <v>0</v>
      </c>
      <c r="E467" s="11">
        <v>19</v>
      </c>
      <c r="F467" s="11">
        <v>10000</v>
      </c>
      <c r="G467" s="11">
        <v>2</v>
      </c>
      <c r="H467" s="11">
        <v>103</v>
      </c>
      <c r="I467" s="11">
        <v>65535</v>
      </c>
      <c r="J467" s="11">
        <v>0</v>
      </c>
      <c r="K467" s="11">
        <v>0</v>
      </c>
      <c r="L467" s="11">
        <v>0</v>
      </c>
      <c r="M467" s="56">
        <v>0</v>
      </c>
      <c r="N467" s="56">
        <v>1</v>
      </c>
      <c r="O467" s="11">
        <v>0</v>
      </c>
      <c r="P467" s="11">
        <v>100</v>
      </c>
      <c r="Q467" s="11">
        <v>100</v>
      </c>
      <c r="R467" s="11">
        <v>2</v>
      </c>
      <c r="S467" s="11">
        <v>1</v>
      </c>
      <c r="T467" s="11">
        <v>1</v>
      </c>
      <c r="U467" s="11">
        <v>1</v>
      </c>
      <c r="V467" s="11">
        <v>0</v>
      </c>
      <c r="W467" s="11">
        <v>0</v>
      </c>
      <c r="X467" s="11">
        <v>0</v>
      </c>
      <c r="Y467" s="11">
        <v>0</v>
      </c>
      <c r="Z467" s="16" t="s">
        <v>170</v>
      </c>
      <c r="AA467" s="16">
        <f t="shared" si="33"/>
        <v>19111</v>
      </c>
      <c r="AB467" s="16" t="s">
        <v>4</v>
      </c>
      <c r="AC467" s="16">
        <v>0</v>
      </c>
      <c r="AD467" s="11">
        <v>3</v>
      </c>
      <c r="AE467" s="11">
        <v>96</v>
      </c>
      <c r="AF467" s="56">
        <v>1</v>
      </c>
      <c r="AG467" s="11">
        <v>120</v>
      </c>
      <c r="AH467" s="11">
        <v>0</v>
      </c>
      <c r="AI467" s="25" t="s">
        <v>803</v>
      </c>
      <c r="AJ467" s="25" t="s">
        <v>803</v>
      </c>
      <c r="AK467" s="25" t="s">
        <v>326</v>
      </c>
      <c r="AL467" s="11" t="s">
        <v>17</v>
      </c>
      <c r="AM467" s="11">
        <v>10010</v>
      </c>
      <c r="AN467" s="25">
        <v>11011</v>
      </c>
      <c r="AO467" s="11">
        <v>1</v>
      </c>
      <c r="AP467" s="12" t="s">
        <v>243</v>
      </c>
    </row>
    <row r="468" spans="1:42" x14ac:dyDescent="0.15">
      <c r="A468" s="11">
        <v>19111</v>
      </c>
      <c r="B468" s="14" t="s">
        <v>4459</v>
      </c>
      <c r="C468" s="11">
        <v>19</v>
      </c>
      <c r="D468" s="11">
        <v>0</v>
      </c>
      <c r="E468" s="11">
        <v>19</v>
      </c>
      <c r="F468" s="11">
        <v>10000</v>
      </c>
      <c r="G468" s="11">
        <v>2</v>
      </c>
      <c r="H468" s="11">
        <v>113</v>
      </c>
      <c r="I468" s="11">
        <v>65535</v>
      </c>
      <c r="J468" s="11">
        <v>0</v>
      </c>
      <c r="K468" s="11">
        <v>0</v>
      </c>
      <c r="L468" s="11">
        <v>0</v>
      </c>
      <c r="M468" s="56">
        <v>0</v>
      </c>
      <c r="N468" s="56">
        <v>1</v>
      </c>
      <c r="O468" s="11">
        <v>0</v>
      </c>
      <c r="P468" s="11">
        <v>100</v>
      </c>
      <c r="Q468" s="11">
        <v>100</v>
      </c>
      <c r="R468" s="11">
        <v>2</v>
      </c>
      <c r="S468" s="11">
        <v>1</v>
      </c>
      <c r="T468" s="11">
        <v>1</v>
      </c>
      <c r="U468" s="11">
        <v>1</v>
      </c>
      <c r="V468" s="11">
        <v>0</v>
      </c>
      <c r="W468" s="11">
        <v>0</v>
      </c>
      <c r="X468" s="11">
        <v>0</v>
      </c>
      <c r="Y468" s="11">
        <v>0</v>
      </c>
      <c r="Z468" s="16" t="s">
        <v>170</v>
      </c>
      <c r="AA468" s="16">
        <f t="shared" si="33"/>
        <v>19112</v>
      </c>
      <c r="AB468" s="16" t="s">
        <v>4</v>
      </c>
      <c r="AC468" s="16">
        <v>0</v>
      </c>
      <c r="AD468" s="11">
        <v>3</v>
      </c>
      <c r="AE468" s="11">
        <v>112</v>
      </c>
      <c r="AF468" s="56">
        <v>1</v>
      </c>
      <c r="AG468" s="11">
        <v>140</v>
      </c>
      <c r="AH468" s="11">
        <v>0</v>
      </c>
      <c r="AI468" s="25" t="s">
        <v>8</v>
      </c>
      <c r="AJ468" s="25" t="s">
        <v>8</v>
      </c>
      <c r="AK468" s="25" t="s">
        <v>8</v>
      </c>
      <c r="AL468" s="11" t="s">
        <v>17</v>
      </c>
      <c r="AM468" s="11">
        <v>10010</v>
      </c>
      <c r="AN468" s="25">
        <v>11011</v>
      </c>
      <c r="AO468" s="11">
        <v>1</v>
      </c>
      <c r="AP468" s="12" t="s">
        <v>243</v>
      </c>
    </row>
    <row r="469" spans="1:42" x14ac:dyDescent="0.15">
      <c r="A469" s="11">
        <v>19112</v>
      </c>
      <c r="B469" s="14" t="s">
        <v>4460</v>
      </c>
      <c r="C469" s="11">
        <v>19</v>
      </c>
      <c r="D469" s="11">
        <v>0</v>
      </c>
      <c r="E469" s="11">
        <v>19</v>
      </c>
      <c r="F469" s="11">
        <v>10000</v>
      </c>
      <c r="G469" s="11">
        <v>2</v>
      </c>
      <c r="H469" s="11">
        <v>123</v>
      </c>
      <c r="I469" s="11">
        <v>65535</v>
      </c>
      <c r="J469" s="11">
        <v>0</v>
      </c>
      <c r="K469" s="11">
        <v>0</v>
      </c>
      <c r="L469" s="11">
        <v>0</v>
      </c>
      <c r="M469" s="56">
        <v>0</v>
      </c>
      <c r="N469" s="56">
        <v>1</v>
      </c>
      <c r="O469" s="11">
        <v>0</v>
      </c>
      <c r="P469" s="11">
        <v>100</v>
      </c>
      <c r="Q469" s="11">
        <v>100</v>
      </c>
      <c r="R469" s="11">
        <v>2</v>
      </c>
      <c r="S469" s="11">
        <v>1</v>
      </c>
      <c r="T469" s="11">
        <v>1</v>
      </c>
      <c r="U469" s="11">
        <v>1</v>
      </c>
      <c r="V469" s="11">
        <v>0</v>
      </c>
      <c r="W469" s="11">
        <v>0</v>
      </c>
      <c r="X469" s="11">
        <v>0</v>
      </c>
      <c r="Y469" s="11">
        <v>0</v>
      </c>
      <c r="Z469" s="16" t="s">
        <v>170</v>
      </c>
      <c r="AA469" s="16">
        <f t="shared" si="33"/>
        <v>19113</v>
      </c>
      <c r="AB469" s="16" t="s">
        <v>4</v>
      </c>
      <c r="AC469" s="16">
        <v>0</v>
      </c>
      <c r="AD469" s="11">
        <v>3</v>
      </c>
      <c r="AE469" s="11">
        <v>128</v>
      </c>
      <c r="AF469" s="56">
        <v>1</v>
      </c>
      <c r="AG469" s="11">
        <v>160</v>
      </c>
      <c r="AH469" s="11">
        <v>0</v>
      </c>
      <c r="AI469" s="25" t="s">
        <v>8</v>
      </c>
      <c r="AJ469" s="25" t="s">
        <v>8</v>
      </c>
      <c r="AK469" s="25" t="s">
        <v>8</v>
      </c>
      <c r="AL469" s="11" t="s">
        <v>17</v>
      </c>
      <c r="AM469" s="11">
        <v>10010</v>
      </c>
      <c r="AN469" s="25">
        <v>11011</v>
      </c>
      <c r="AO469" s="11">
        <v>1</v>
      </c>
      <c r="AP469" s="12" t="s">
        <v>243</v>
      </c>
    </row>
    <row r="470" spans="1:42" x14ac:dyDescent="0.15">
      <c r="A470" s="11">
        <v>19113</v>
      </c>
      <c r="B470" s="14" t="s">
        <v>4461</v>
      </c>
      <c r="C470" s="11">
        <v>19</v>
      </c>
      <c r="D470" s="11">
        <v>0</v>
      </c>
      <c r="E470" s="11">
        <v>19</v>
      </c>
      <c r="F470" s="11">
        <v>10000</v>
      </c>
      <c r="G470" s="11">
        <v>2</v>
      </c>
      <c r="H470" s="11">
        <v>133</v>
      </c>
      <c r="I470" s="11">
        <v>65535</v>
      </c>
      <c r="J470" s="11">
        <v>0</v>
      </c>
      <c r="K470" s="11">
        <v>0</v>
      </c>
      <c r="L470" s="11">
        <v>0</v>
      </c>
      <c r="M470" s="56">
        <v>0</v>
      </c>
      <c r="N470" s="56">
        <v>1</v>
      </c>
      <c r="O470" s="11">
        <v>0</v>
      </c>
      <c r="P470" s="11">
        <v>100</v>
      </c>
      <c r="Q470" s="11">
        <v>100</v>
      </c>
      <c r="R470" s="11">
        <v>2</v>
      </c>
      <c r="S470" s="11">
        <v>1</v>
      </c>
      <c r="T470" s="11">
        <v>1</v>
      </c>
      <c r="U470" s="11">
        <v>1</v>
      </c>
      <c r="V470" s="11">
        <v>0</v>
      </c>
      <c r="W470" s="11">
        <v>0</v>
      </c>
      <c r="X470" s="11">
        <v>0</v>
      </c>
      <c r="Y470" s="11">
        <v>0</v>
      </c>
      <c r="Z470" s="16" t="s">
        <v>170</v>
      </c>
      <c r="AA470" s="16">
        <f t="shared" si="33"/>
        <v>19114</v>
      </c>
      <c r="AB470" s="16" t="s">
        <v>4</v>
      </c>
      <c r="AC470" s="16">
        <v>0</v>
      </c>
      <c r="AD470" s="11">
        <v>3</v>
      </c>
      <c r="AE470" s="11">
        <v>144</v>
      </c>
      <c r="AF470" s="56">
        <v>1</v>
      </c>
      <c r="AG470" s="11">
        <v>180</v>
      </c>
      <c r="AH470" s="11">
        <v>0</v>
      </c>
      <c r="AI470" s="25" t="s">
        <v>8</v>
      </c>
      <c r="AJ470" s="25" t="s">
        <v>8</v>
      </c>
      <c r="AK470" s="25" t="s">
        <v>8</v>
      </c>
      <c r="AL470" s="11" t="s">
        <v>17</v>
      </c>
      <c r="AM470" s="11">
        <v>10010</v>
      </c>
      <c r="AN470" s="25">
        <v>11011</v>
      </c>
      <c r="AO470" s="11">
        <v>1</v>
      </c>
      <c r="AP470" s="12" t="s">
        <v>243</v>
      </c>
    </row>
    <row r="471" spans="1:42" x14ac:dyDescent="0.15">
      <c r="A471" s="11">
        <v>19114</v>
      </c>
      <c r="B471" s="14" t="s">
        <v>4462</v>
      </c>
      <c r="C471" s="11">
        <v>19</v>
      </c>
      <c r="D471" s="11">
        <v>0</v>
      </c>
      <c r="E471" s="11">
        <v>19</v>
      </c>
      <c r="F471" s="11">
        <v>10000</v>
      </c>
      <c r="G471" s="11">
        <v>2</v>
      </c>
      <c r="H471" s="11">
        <v>143</v>
      </c>
      <c r="I471" s="11">
        <v>65535</v>
      </c>
      <c r="J471" s="11">
        <v>0</v>
      </c>
      <c r="K471" s="11">
        <v>0</v>
      </c>
      <c r="L471" s="11">
        <v>0</v>
      </c>
      <c r="M471" s="56">
        <v>0</v>
      </c>
      <c r="N471" s="56">
        <v>1</v>
      </c>
      <c r="O471" s="11">
        <v>0</v>
      </c>
      <c r="P471" s="11">
        <v>100</v>
      </c>
      <c r="Q471" s="11">
        <v>100</v>
      </c>
      <c r="R471" s="11">
        <v>2</v>
      </c>
      <c r="S471" s="11">
        <v>1</v>
      </c>
      <c r="T471" s="11">
        <v>1</v>
      </c>
      <c r="U471" s="11">
        <v>1</v>
      </c>
      <c r="V471" s="11">
        <v>0</v>
      </c>
      <c r="W471" s="11">
        <v>0</v>
      </c>
      <c r="X471" s="11">
        <v>0</v>
      </c>
      <c r="Y471" s="11">
        <v>0</v>
      </c>
      <c r="Z471" s="16" t="s">
        <v>170</v>
      </c>
      <c r="AA471" s="16">
        <v>0</v>
      </c>
      <c r="AB471" s="16" t="s">
        <v>4</v>
      </c>
      <c r="AC471" s="16">
        <v>0</v>
      </c>
      <c r="AD471" s="11">
        <v>3</v>
      </c>
      <c r="AE471" s="11">
        <v>160</v>
      </c>
      <c r="AF471" s="56">
        <v>1</v>
      </c>
      <c r="AG471" s="11">
        <v>200</v>
      </c>
      <c r="AH471" s="11">
        <v>0</v>
      </c>
      <c r="AI471" s="25" t="s">
        <v>8</v>
      </c>
      <c r="AJ471" s="25" t="s">
        <v>8</v>
      </c>
      <c r="AK471" s="25" t="s">
        <v>8</v>
      </c>
      <c r="AL471" s="11" t="s">
        <v>17</v>
      </c>
      <c r="AM471" s="11">
        <v>10010</v>
      </c>
      <c r="AN471" s="25">
        <v>11011</v>
      </c>
      <c r="AO471" s="11">
        <v>1</v>
      </c>
      <c r="AP471" s="12" t="s">
        <v>243</v>
      </c>
    </row>
    <row r="472" spans="1:42" x14ac:dyDescent="0.15">
      <c r="A472" s="11">
        <v>19200</v>
      </c>
      <c r="B472" s="26" t="s">
        <v>4678</v>
      </c>
      <c r="C472" s="11">
        <v>19</v>
      </c>
      <c r="D472" s="11">
        <v>0</v>
      </c>
      <c r="E472" s="11">
        <v>19</v>
      </c>
      <c r="F472" s="11">
        <v>10000</v>
      </c>
      <c r="G472" s="11">
        <v>2</v>
      </c>
      <c r="H472" s="11">
        <v>3</v>
      </c>
      <c r="I472" s="11">
        <v>65535</v>
      </c>
      <c r="J472" s="11">
        <v>0</v>
      </c>
      <c r="K472" s="11">
        <v>0</v>
      </c>
      <c r="L472" s="11">
        <v>0</v>
      </c>
      <c r="M472" s="56">
        <v>0</v>
      </c>
      <c r="N472" s="56">
        <v>1</v>
      </c>
      <c r="O472" s="11">
        <v>0</v>
      </c>
      <c r="P472" s="11">
        <v>100</v>
      </c>
      <c r="Q472" s="11">
        <v>100</v>
      </c>
      <c r="R472" s="11">
        <v>2</v>
      </c>
      <c r="S472" s="11">
        <v>1</v>
      </c>
      <c r="T472" s="11">
        <v>1</v>
      </c>
      <c r="U472" s="11">
        <v>1</v>
      </c>
      <c r="V472" s="11">
        <v>0</v>
      </c>
      <c r="W472" s="11">
        <v>0</v>
      </c>
      <c r="X472" s="11">
        <v>0</v>
      </c>
      <c r="Y472" s="11">
        <v>0</v>
      </c>
      <c r="Z472" s="16" t="s">
        <v>170</v>
      </c>
      <c r="AA472" s="16">
        <f>A472+1</f>
        <v>19201</v>
      </c>
      <c r="AB472" s="16" t="s">
        <v>4</v>
      </c>
      <c r="AC472" s="16">
        <v>0</v>
      </c>
      <c r="AD472" s="11">
        <v>3</v>
      </c>
      <c r="AE472" s="11">
        <v>8</v>
      </c>
      <c r="AF472" s="56">
        <v>1</v>
      </c>
      <c r="AG472" s="11">
        <v>8</v>
      </c>
      <c r="AH472" s="11">
        <v>0</v>
      </c>
      <c r="AI472" s="25" t="s">
        <v>803</v>
      </c>
      <c r="AJ472" s="25" t="s">
        <v>803</v>
      </c>
      <c r="AK472" s="25" t="s">
        <v>326</v>
      </c>
      <c r="AL472" s="11" t="s">
        <v>17</v>
      </c>
      <c r="AM472" s="11">
        <v>10010</v>
      </c>
      <c r="AN472" s="25">
        <v>11011</v>
      </c>
      <c r="AO472" s="11">
        <v>1</v>
      </c>
      <c r="AP472" s="12" t="s">
        <v>243</v>
      </c>
    </row>
    <row r="473" spans="1:42" x14ac:dyDescent="0.15">
      <c r="A473" s="11">
        <v>19201</v>
      </c>
      <c r="B473" s="26" t="s">
        <v>4679</v>
      </c>
      <c r="C473" s="11">
        <v>19</v>
      </c>
      <c r="D473" s="11">
        <v>0</v>
      </c>
      <c r="E473" s="11">
        <v>19</v>
      </c>
      <c r="F473" s="11">
        <v>10000</v>
      </c>
      <c r="G473" s="11">
        <v>2</v>
      </c>
      <c r="H473" s="11">
        <v>33</v>
      </c>
      <c r="I473" s="11">
        <v>65535</v>
      </c>
      <c r="J473" s="11">
        <v>0</v>
      </c>
      <c r="K473" s="11">
        <v>0</v>
      </c>
      <c r="L473" s="11">
        <v>0</v>
      </c>
      <c r="M473" s="56">
        <v>0</v>
      </c>
      <c r="N473" s="56">
        <v>1</v>
      </c>
      <c r="O473" s="11">
        <v>0</v>
      </c>
      <c r="P473" s="11">
        <v>100</v>
      </c>
      <c r="Q473" s="11">
        <v>100</v>
      </c>
      <c r="R473" s="11">
        <v>2</v>
      </c>
      <c r="S473" s="11">
        <v>1</v>
      </c>
      <c r="T473" s="11">
        <v>1</v>
      </c>
      <c r="U473" s="11">
        <v>1</v>
      </c>
      <c r="V473" s="11">
        <v>0</v>
      </c>
      <c r="W473" s="11">
        <v>0</v>
      </c>
      <c r="X473" s="11">
        <v>0</v>
      </c>
      <c r="Y473" s="11">
        <v>0</v>
      </c>
      <c r="Z473" s="16" t="s">
        <v>170</v>
      </c>
      <c r="AA473" s="16">
        <f t="shared" ref="AA473:AA475" si="34">A473+1</f>
        <v>19202</v>
      </c>
      <c r="AB473" s="16" t="s">
        <v>4</v>
      </c>
      <c r="AC473" s="16">
        <v>0</v>
      </c>
      <c r="AD473" s="11">
        <v>3</v>
      </c>
      <c r="AE473" s="11">
        <v>12</v>
      </c>
      <c r="AF473" s="56">
        <v>1</v>
      </c>
      <c r="AG473" s="11">
        <v>10</v>
      </c>
      <c r="AH473" s="11">
        <v>0</v>
      </c>
      <c r="AI473" s="25" t="s">
        <v>803</v>
      </c>
      <c r="AJ473" s="25" t="s">
        <v>803</v>
      </c>
      <c r="AK473" s="25" t="s">
        <v>326</v>
      </c>
      <c r="AL473" s="11" t="s">
        <v>17</v>
      </c>
      <c r="AM473" s="11">
        <v>10010</v>
      </c>
      <c r="AN473" s="25">
        <v>11011</v>
      </c>
      <c r="AO473" s="11">
        <v>1</v>
      </c>
      <c r="AP473" s="12" t="s">
        <v>243</v>
      </c>
    </row>
    <row r="474" spans="1:42" x14ac:dyDescent="0.15">
      <c r="A474" s="11">
        <v>19202</v>
      </c>
      <c r="B474" s="26" t="s">
        <v>4680</v>
      </c>
      <c r="C474" s="11">
        <v>19</v>
      </c>
      <c r="D474" s="11">
        <v>0</v>
      </c>
      <c r="E474" s="11">
        <v>19</v>
      </c>
      <c r="F474" s="11">
        <v>10000</v>
      </c>
      <c r="G474" s="11">
        <v>2</v>
      </c>
      <c r="H474" s="11">
        <v>63</v>
      </c>
      <c r="I474" s="11">
        <v>65535</v>
      </c>
      <c r="J474" s="11">
        <v>0</v>
      </c>
      <c r="K474" s="11">
        <v>0</v>
      </c>
      <c r="L474" s="11">
        <v>0</v>
      </c>
      <c r="M474" s="56">
        <v>0</v>
      </c>
      <c r="N474" s="56">
        <v>1</v>
      </c>
      <c r="O474" s="11">
        <v>0</v>
      </c>
      <c r="P474" s="11">
        <v>100</v>
      </c>
      <c r="Q474" s="11">
        <v>100</v>
      </c>
      <c r="R474" s="11">
        <v>2</v>
      </c>
      <c r="S474" s="11">
        <v>1</v>
      </c>
      <c r="T474" s="11">
        <v>1</v>
      </c>
      <c r="U474" s="11">
        <v>1</v>
      </c>
      <c r="V474" s="11">
        <v>0</v>
      </c>
      <c r="W474" s="11">
        <v>0</v>
      </c>
      <c r="X474" s="11">
        <v>0</v>
      </c>
      <c r="Y474" s="11">
        <v>0</v>
      </c>
      <c r="Z474" s="16" t="s">
        <v>170</v>
      </c>
      <c r="AA474" s="16">
        <f t="shared" si="34"/>
        <v>19203</v>
      </c>
      <c r="AB474" s="16" t="s">
        <v>4</v>
      </c>
      <c r="AC474" s="16">
        <v>0</v>
      </c>
      <c r="AD474" s="11">
        <v>3</v>
      </c>
      <c r="AE474" s="11">
        <v>16</v>
      </c>
      <c r="AF474" s="56">
        <v>1</v>
      </c>
      <c r="AG474" s="11">
        <v>13</v>
      </c>
      <c r="AH474" s="11">
        <v>0</v>
      </c>
      <c r="AI474" s="25" t="s">
        <v>803</v>
      </c>
      <c r="AJ474" s="25" t="s">
        <v>803</v>
      </c>
      <c r="AK474" s="25" t="s">
        <v>326</v>
      </c>
      <c r="AL474" s="11" t="s">
        <v>17</v>
      </c>
      <c r="AM474" s="11">
        <v>10010</v>
      </c>
      <c r="AN474" s="25">
        <v>11011</v>
      </c>
      <c r="AO474" s="11">
        <v>1</v>
      </c>
      <c r="AP474" s="12" t="s">
        <v>243</v>
      </c>
    </row>
    <row r="475" spans="1:42" x14ac:dyDescent="0.15">
      <c r="A475" s="11">
        <v>19203</v>
      </c>
      <c r="B475" s="26" t="s">
        <v>4681</v>
      </c>
      <c r="C475" s="11">
        <v>19</v>
      </c>
      <c r="D475" s="11">
        <v>0</v>
      </c>
      <c r="E475" s="11">
        <v>19</v>
      </c>
      <c r="F475" s="11">
        <v>10000</v>
      </c>
      <c r="G475" s="11">
        <v>2</v>
      </c>
      <c r="H475" s="11">
        <v>93</v>
      </c>
      <c r="I475" s="11">
        <v>65535</v>
      </c>
      <c r="J475" s="11">
        <v>0</v>
      </c>
      <c r="K475" s="11">
        <v>0</v>
      </c>
      <c r="L475" s="11">
        <v>0</v>
      </c>
      <c r="M475" s="56">
        <v>0</v>
      </c>
      <c r="N475" s="56">
        <v>1</v>
      </c>
      <c r="O475" s="11">
        <v>0</v>
      </c>
      <c r="P475" s="11">
        <v>100</v>
      </c>
      <c r="Q475" s="11">
        <v>100</v>
      </c>
      <c r="R475" s="11">
        <v>2</v>
      </c>
      <c r="S475" s="11">
        <v>1</v>
      </c>
      <c r="T475" s="11">
        <v>1</v>
      </c>
      <c r="U475" s="11">
        <v>1</v>
      </c>
      <c r="V475" s="11">
        <v>0</v>
      </c>
      <c r="W475" s="11">
        <v>0</v>
      </c>
      <c r="X475" s="11">
        <v>0</v>
      </c>
      <c r="Y475" s="11">
        <v>0</v>
      </c>
      <c r="Z475" s="16" t="s">
        <v>170</v>
      </c>
      <c r="AA475" s="16">
        <f t="shared" si="34"/>
        <v>19204</v>
      </c>
      <c r="AB475" s="16" t="s">
        <v>4</v>
      </c>
      <c r="AC475" s="16">
        <v>0</v>
      </c>
      <c r="AD475" s="11">
        <v>3</v>
      </c>
      <c r="AE475" s="11">
        <v>20</v>
      </c>
      <c r="AF475" s="56">
        <v>1</v>
      </c>
      <c r="AG475" s="11">
        <v>15</v>
      </c>
      <c r="AH475" s="11">
        <v>0</v>
      </c>
      <c r="AI475" s="25" t="s">
        <v>803</v>
      </c>
      <c r="AJ475" s="25" t="s">
        <v>803</v>
      </c>
      <c r="AK475" s="25" t="s">
        <v>326</v>
      </c>
      <c r="AL475" s="11" t="s">
        <v>17</v>
      </c>
      <c r="AM475" s="11">
        <v>10010</v>
      </c>
      <c r="AN475" s="25">
        <v>11011</v>
      </c>
      <c r="AO475" s="11">
        <v>1</v>
      </c>
      <c r="AP475" s="12" t="s">
        <v>243</v>
      </c>
    </row>
    <row r="476" spans="1:42" x14ac:dyDescent="0.15">
      <c r="A476" s="11">
        <v>19204</v>
      </c>
      <c r="B476" s="26" t="s">
        <v>4682</v>
      </c>
      <c r="C476" s="11">
        <v>19</v>
      </c>
      <c r="D476" s="11">
        <v>0</v>
      </c>
      <c r="E476" s="11">
        <v>19</v>
      </c>
      <c r="F476" s="11">
        <v>10000</v>
      </c>
      <c r="G476" s="11">
        <v>2</v>
      </c>
      <c r="H476" s="11">
        <v>123</v>
      </c>
      <c r="I476" s="11">
        <v>65535</v>
      </c>
      <c r="J476" s="11">
        <v>0</v>
      </c>
      <c r="K476" s="11">
        <v>0</v>
      </c>
      <c r="L476" s="11">
        <v>0</v>
      </c>
      <c r="M476" s="56">
        <v>0</v>
      </c>
      <c r="N476" s="56">
        <v>1</v>
      </c>
      <c r="O476" s="11">
        <v>0</v>
      </c>
      <c r="P476" s="11">
        <v>100</v>
      </c>
      <c r="Q476" s="11">
        <v>100</v>
      </c>
      <c r="R476" s="11">
        <v>2</v>
      </c>
      <c r="S476" s="11">
        <v>1</v>
      </c>
      <c r="T476" s="11">
        <v>1</v>
      </c>
      <c r="U476" s="11">
        <v>1</v>
      </c>
      <c r="V476" s="11">
        <v>0</v>
      </c>
      <c r="W476" s="11">
        <v>0</v>
      </c>
      <c r="X476" s="11">
        <v>0</v>
      </c>
      <c r="Y476" s="11">
        <v>0</v>
      </c>
      <c r="Z476" s="16" t="s">
        <v>170</v>
      </c>
      <c r="AA476" s="16">
        <f>A476+1</f>
        <v>19205</v>
      </c>
      <c r="AB476" s="16" t="s">
        <v>4</v>
      </c>
      <c r="AC476" s="16">
        <v>0</v>
      </c>
      <c r="AD476" s="11">
        <v>3</v>
      </c>
      <c r="AE476" s="11">
        <v>28</v>
      </c>
      <c r="AF476" s="56">
        <v>1</v>
      </c>
      <c r="AG476" s="11">
        <v>20</v>
      </c>
      <c r="AH476" s="11">
        <v>0</v>
      </c>
      <c r="AI476" s="25" t="s">
        <v>803</v>
      </c>
      <c r="AJ476" s="25" t="s">
        <v>803</v>
      </c>
      <c r="AK476" s="25" t="s">
        <v>326</v>
      </c>
      <c r="AL476" s="11" t="s">
        <v>17</v>
      </c>
      <c r="AM476" s="11">
        <v>10010</v>
      </c>
      <c r="AN476" s="25">
        <v>11011</v>
      </c>
      <c r="AO476" s="11">
        <v>1</v>
      </c>
      <c r="AP476" s="12" t="s">
        <v>243</v>
      </c>
    </row>
    <row r="477" spans="1:42" x14ac:dyDescent="0.15">
      <c r="A477" s="11">
        <v>19205</v>
      </c>
      <c r="B477" s="14" t="s">
        <v>4453</v>
      </c>
      <c r="C477" s="11">
        <v>19</v>
      </c>
      <c r="D477" s="11">
        <v>0</v>
      </c>
      <c r="E477" s="11">
        <v>19</v>
      </c>
      <c r="F477" s="11">
        <v>10000</v>
      </c>
      <c r="G477" s="11">
        <v>2</v>
      </c>
      <c r="H477" s="11">
        <v>53</v>
      </c>
      <c r="I477" s="11">
        <v>65535</v>
      </c>
      <c r="J477" s="11">
        <v>0</v>
      </c>
      <c r="K477" s="11">
        <v>0</v>
      </c>
      <c r="L477" s="11">
        <v>0</v>
      </c>
      <c r="M477" s="56">
        <v>0</v>
      </c>
      <c r="N477" s="56">
        <v>1</v>
      </c>
      <c r="O477" s="11">
        <v>0</v>
      </c>
      <c r="P477" s="11">
        <v>100</v>
      </c>
      <c r="Q477" s="11">
        <v>100</v>
      </c>
      <c r="R477" s="11">
        <v>2</v>
      </c>
      <c r="S477" s="11">
        <v>1</v>
      </c>
      <c r="T477" s="11">
        <v>1</v>
      </c>
      <c r="U477" s="11">
        <v>1</v>
      </c>
      <c r="V477" s="11">
        <v>0</v>
      </c>
      <c r="W477" s="11">
        <v>0</v>
      </c>
      <c r="X477" s="11">
        <v>0</v>
      </c>
      <c r="Y477" s="11">
        <v>0</v>
      </c>
      <c r="Z477" s="16" t="s">
        <v>170</v>
      </c>
      <c r="AA477" s="16">
        <v>19206</v>
      </c>
      <c r="AB477" s="16" t="s">
        <v>4</v>
      </c>
      <c r="AC477" s="16">
        <v>0</v>
      </c>
      <c r="AD477" s="11">
        <v>3</v>
      </c>
      <c r="AE477" s="11">
        <v>36</v>
      </c>
      <c r="AF477" s="56">
        <v>1</v>
      </c>
      <c r="AG477" s="11">
        <v>30</v>
      </c>
      <c r="AH477" s="11">
        <v>0</v>
      </c>
      <c r="AI477" s="25" t="s">
        <v>803</v>
      </c>
      <c r="AJ477" s="25" t="s">
        <v>803</v>
      </c>
      <c r="AK477" s="25" t="s">
        <v>326</v>
      </c>
      <c r="AL477" s="11" t="s">
        <v>17</v>
      </c>
      <c r="AM477" s="11">
        <v>10010</v>
      </c>
      <c r="AN477" s="25">
        <v>11011</v>
      </c>
      <c r="AO477" s="11">
        <v>1</v>
      </c>
      <c r="AP477" s="12" t="s">
        <v>243</v>
      </c>
    </row>
    <row r="478" spans="1:42" x14ac:dyDescent="0.15">
      <c r="A478" s="11">
        <v>19206</v>
      </c>
      <c r="B478" s="14" t="s">
        <v>4454</v>
      </c>
      <c r="C478" s="11">
        <v>19</v>
      </c>
      <c r="D478" s="11">
        <v>0</v>
      </c>
      <c r="E478" s="11">
        <v>19</v>
      </c>
      <c r="F478" s="11">
        <v>10000</v>
      </c>
      <c r="G478" s="11">
        <v>2</v>
      </c>
      <c r="H478" s="11">
        <v>63</v>
      </c>
      <c r="I478" s="11">
        <v>65535</v>
      </c>
      <c r="J478" s="11">
        <v>0</v>
      </c>
      <c r="K478" s="11">
        <v>0</v>
      </c>
      <c r="L478" s="11">
        <v>0</v>
      </c>
      <c r="M478" s="56">
        <v>0</v>
      </c>
      <c r="N478" s="56">
        <v>1</v>
      </c>
      <c r="O478" s="11">
        <v>0</v>
      </c>
      <c r="P478" s="11">
        <v>100</v>
      </c>
      <c r="Q478" s="11">
        <v>100</v>
      </c>
      <c r="R478" s="11">
        <v>2</v>
      </c>
      <c r="S478" s="11">
        <v>1</v>
      </c>
      <c r="T478" s="11">
        <v>1</v>
      </c>
      <c r="U478" s="11">
        <v>1</v>
      </c>
      <c r="V478" s="11">
        <v>0</v>
      </c>
      <c r="W478" s="11">
        <v>0</v>
      </c>
      <c r="X478" s="11">
        <v>0</v>
      </c>
      <c r="Y478" s="11">
        <v>0</v>
      </c>
      <c r="Z478" s="16" t="s">
        <v>170</v>
      </c>
      <c r="AA478" s="16">
        <f>A478+1</f>
        <v>19207</v>
      </c>
      <c r="AB478" s="16" t="s">
        <v>4</v>
      </c>
      <c r="AC478" s="16">
        <v>0</v>
      </c>
      <c r="AD478" s="11">
        <v>3</v>
      </c>
      <c r="AE478" s="11">
        <v>48</v>
      </c>
      <c r="AF478" s="56">
        <v>1</v>
      </c>
      <c r="AG478" s="11">
        <v>40</v>
      </c>
      <c r="AH478" s="11">
        <v>0</v>
      </c>
      <c r="AI478" s="25" t="s">
        <v>803</v>
      </c>
      <c r="AJ478" s="25" t="s">
        <v>803</v>
      </c>
      <c r="AK478" s="25" t="s">
        <v>326</v>
      </c>
      <c r="AL478" s="11" t="s">
        <v>17</v>
      </c>
      <c r="AM478" s="11">
        <v>10010</v>
      </c>
      <c r="AN478" s="25">
        <v>11011</v>
      </c>
      <c r="AO478" s="11">
        <v>1</v>
      </c>
      <c r="AP478" s="12" t="s">
        <v>243</v>
      </c>
    </row>
    <row r="479" spans="1:42" x14ac:dyDescent="0.15">
      <c r="A479" s="11">
        <v>19207</v>
      </c>
      <c r="B479" s="14" t="s">
        <v>4455</v>
      </c>
      <c r="C479" s="11">
        <v>19</v>
      </c>
      <c r="D479" s="11">
        <v>0</v>
      </c>
      <c r="E479" s="11">
        <v>19</v>
      </c>
      <c r="F479" s="11">
        <v>10000</v>
      </c>
      <c r="G479" s="11">
        <v>2</v>
      </c>
      <c r="H479" s="11">
        <v>73</v>
      </c>
      <c r="I479" s="11">
        <v>65535</v>
      </c>
      <c r="J479" s="11">
        <v>0</v>
      </c>
      <c r="K479" s="11">
        <v>0</v>
      </c>
      <c r="L479" s="11">
        <v>0</v>
      </c>
      <c r="M479" s="56">
        <v>0</v>
      </c>
      <c r="N479" s="56">
        <v>1</v>
      </c>
      <c r="O479" s="11">
        <v>0</v>
      </c>
      <c r="P479" s="11">
        <v>100</v>
      </c>
      <c r="Q479" s="11">
        <v>100</v>
      </c>
      <c r="R479" s="11">
        <v>2</v>
      </c>
      <c r="S479" s="11">
        <v>1</v>
      </c>
      <c r="T479" s="11">
        <v>1</v>
      </c>
      <c r="U479" s="11">
        <v>1</v>
      </c>
      <c r="V479" s="11">
        <v>0</v>
      </c>
      <c r="W479" s="11">
        <v>0</v>
      </c>
      <c r="X479" s="11">
        <v>0</v>
      </c>
      <c r="Y479" s="11">
        <v>0</v>
      </c>
      <c r="Z479" s="16" t="s">
        <v>170</v>
      </c>
      <c r="AA479" s="16">
        <f>A479+1</f>
        <v>19208</v>
      </c>
      <c r="AB479" s="16" t="s">
        <v>4</v>
      </c>
      <c r="AC479" s="16">
        <v>0</v>
      </c>
      <c r="AD479" s="11">
        <v>3</v>
      </c>
      <c r="AE479" s="11">
        <v>60</v>
      </c>
      <c r="AF479" s="56">
        <v>1</v>
      </c>
      <c r="AG479" s="11">
        <v>60</v>
      </c>
      <c r="AH479" s="11">
        <v>0</v>
      </c>
      <c r="AI479" s="25" t="s">
        <v>803</v>
      </c>
      <c r="AJ479" s="25" t="s">
        <v>803</v>
      </c>
      <c r="AK479" s="25" t="s">
        <v>326</v>
      </c>
      <c r="AL479" s="11" t="s">
        <v>17</v>
      </c>
      <c r="AM479" s="11">
        <v>10010</v>
      </c>
      <c r="AN479" s="25">
        <v>11011</v>
      </c>
      <c r="AO479" s="11">
        <v>1</v>
      </c>
      <c r="AP479" s="12" t="s">
        <v>243</v>
      </c>
    </row>
    <row r="480" spans="1:42" x14ac:dyDescent="0.15">
      <c r="A480" s="11">
        <v>19208</v>
      </c>
      <c r="B480" s="14" t="s">
        <v>4456</v>
      </c>
      <c r="C480" s="11">
        <v>19</v>
      </c>
      <c r="D480" s="11">
        <v>0</v>
      </c>
      <c r="E480" s="11">
        <v>19</v>
      </c>
      <c r="F480" s="11">
        <v>10000</v>
      </c>
      <c r="G480" s="11">
        <v>2</v>
      </c>
      <c r="H480" s="11">
        <v>83</v>
      </c>
      <c r="I480" s="11">
        <v>65535</v>
      </c>
      <c r="J480" s="11">
        <v>0</v>
      </c>
      <c r="K480" s="11">
        <v>0</v>
      </c>
      <c r="L480" s="11">
        <v>0</v>
      </c>
      <c r="M480" s="56">
        <v>0</v>
      </c>
      <c r="N480" s="56">
        <v>1</v>
      </c>
      <c r="O480" s="11">
        <v>0</v>
      </c>
      <c r="P480" s="11">
        <v>100</v>
      </c>
      <c r="Q480" s="11">
        <v>100</v>
      </c>
      <c r="R480" s="11">
        <v>2</v>
      </c>
      <c r="S480" s="11">
        <v>1</v>
      </c>
      <c r="T480" s="11">
        <v>1</v>
      </c>
      <c r="U480" s="11">
        <v>1</v>
      </c>
      <c r="V480" s="11">
        <v>0</v>
      </c>
      <c r="W480" s="11">
        <v>0</v>
      </c>
      <c r="X480" s="11">
        <v>0</v>
      </c>
      <c r="Y480" s="11">
        <v>0</v>
      </c>
      <c r="Z480" s="16" t="s">
        <v>170</v>
      </c>
      <c r="AA480" s="16">
        <f>A480+1</f>
        <v>19209</v>
      </c>
      <c r="AB480" s="16" t="s">
        <v>4</v>
      </c>
      <c r="AC480" s="16">
        <v>0</v>
      </c>
      <c r="AD480" s="11">
        <v>3</v>
      </c>
      <c r="AE480" s="11">
        <v>72</v>
      </c>
      <c r="AF480" s="56">
        <v>1</v>
      </c>
      <c r="AG480" s="11">
        <v>80</v>
      </c>
      <c r="AH480" s="11">
        <v>0</v>
      </c>
      <c r="AI480" s="25" t="s">
        <v>803</v>
      </c>
      <c r="AJ480" s="25" t="s">
        <v>803</v>
      </c>
      <c r="AK480" s="25" t="s">
        <v>326</v>
      </c>
      <c r="AL480" s="11" t="s">
        <v>17</v>
      </c>
      <c r="AM480" s="11">
        <v>10010</v>
      </c>
      <c r="AN480" s="25">
        <v>11011</v>
      </c>
      <c r="AO480" s="11">
        <v>1</v>
      </c>
      <c r="AP480" s="12" t="s">
        <v>243</v>
      </c>
    </row>
    <row r="481" spans="1:45" x14ac:dyDescent="0.15">
      <c r="A481" s="11">
        <v>19209</v>
      </c>
      <c r="B481" s="14" t="s">
        <v>4457</v>
      </c>
      <c r="C481" s="11">
        <v>19</v>
      </c>
      <c r="D481" s="11">
        <v>0</v>
      </c>
      <c r="E481" s="11">
        <v>19</v>
      </c>
      <c r="F481" s="11">
        <v>10000</v>
      </c>
      <c r="G481" s="11">
        <v>2</v>
      </c>
      <c r="H481" s="11">
        <v>93</v>
      </c>
      <c r="I481" s="11">
        <v>65535</v>
      </c>
      <c r="J481" s="11">
        <v>0</v>
      </c>
      <c r="K481" s="11">
        <v>0</v>
      </c>
      <c r="L481" s="11">
        <v>0</v>
      </c>
      <c r="M481" s="56">
        <v>0</v>
      </c>
      <c r="N481" s="56">
        <v>1</v>
      </c>
      <c r="O481" s="11">
        <v>0</v>
      </c>
      <c r="P481" s="11">
        <v>100</v>
      </c>
      <c r="Q481" s="11">
        <v>100</v>
      </c>
      <c r="R481" s="11">
        <v>2</v>
      </c>
      <c r="S481" s="11">
        <v>1</v>
      </c>
      <c r="T481" s="11">
        <v>1</v>
      </c>
      <c r="U481" s="11">
        <v>1</v>
      </c>
      <c r="V481" s="11">
        <v>0</v>
      </c>
      <c r="W481" s="11">
        <v>0</v>
      </c>
      <c r="X481" s="11">
        <v>0</v>
      </c>
      <c r="Y481" s="11">
        <v>0</v>
      </c>
      <c r="Z481" s="16" t="s">
        <v>170</v>
      </c>
      <c r="AA481" s="16">
        <f>A481+1</f>
        <v>19210</v>
      </c>
      <c r="AB481" s="16" t="s">
        <v>4</v>
      </c>
      <c r="AC481" s="16">
        <v>0</v>
      </c>
      <c r="AD481" s="11">
        <v>3</v>
      </c>
      <c r="AE481" s="11">
        <v>84</v>
      </c>
      <c r="AF481" s="56">
        <v>1</v>
      </c>
      <c r="AG481" s="11">
        <v>100</v>
      </c>
      <c r="AH481" s="11">
        <v>0</v>
      </c>
      <c r="AI481" s="25" t="s">
        <v>803</v>
      </c>
      <c r="AJ481" s="25" t="s">
        <v>803</v>
      </c>
      <c r="AK481" s="25" t="s">
        <v>326</v>
      </c>
      <c r="AL481" s="11" t="s">
        <v>17</v>
      </c>
      <c r="AM481" s="11">
        <v>10010</v>
      </c>
      <c r="AN481" s="25">
        <v>11011</v>
      </c>
      <c r="AO481" s="11">
        <v>1</v>
      </c>
      <c r="AP481" s="12" t="s">
        <v>243</v>
      </c>
    </row>
    <row r="482" spans="1:45" x14ac:dyDescent="0.15">
      <c r="A482" s="11">
        <v>19210</v>
      </c>
      <c r="B482" s="14" t="s">
        <v>4458</v>
      </c>
      <c r="C482" s="11">
        <v>19</v>
      </c>
      <c r="D482" s="11">
        <v>0</v>
      </c>
      <c r="E482" s="11">
        <v>19</v>
      </c>
      <c r="F482" s="11">
        <v>10000</v>
      </c>
      <c r="G482" s="11">
        <v>2</v>
      </c>
      <c r="H482" s="11">
        <v>103</v>
      </c>
      <c r="I482" s="11">
        <v>65535</v>
      </c>
      <c r="J482" s="11">
        <v>0</v>
      </c>
      <c r="K482" s="11">
        <v>0</v>
      </c>
      <c r="L482" s="11">
        <v>0</v>
      </c>
      <c r="M482" s="56">
        <v>0</v>
      </c>
      <c r="N482" s="56">
        <v>1</v>
      </c>
      <c r="O482" s="11">
        <v>0</v>
      </c>
      <c r="P482" s="11">
        <v>100</v>
      </c>
      <c r="Q482" s="11">
        <v>100</v>
      </c>
      <c r="R482" s="11">
        <v>2</v>
      </c>
      <c r="S482" s="11">
        <v>1</v>
      </c>
      <c r="T482" s="11">
        <v>1</v>
      </c>
      <c r="U482" s="11">
        <v>1</v>
      </c>
      <c r="V482" s="11">
        <v>0</v>
      </c>
      <c r="W482" s="11">
        <v>0</v>
      </c>
      <c r="X482" s="11">
        <v>0</v>
      </c>
      <c r="Y482" s="11">
        <v>0</v>
      </c>
      <c r="Z482" s="16" t="s">
        <v>170</v>
      </c>
      <c r="AA482" s="16">
        <f t="shared" ref="AA482:AA484" si="35">A482+1</f>
        <v>19211</v>
      </c>
      <c r="AB482" s="16" t="s">
        <v>4</v>
      </c>
      <c r="AC482" s="16">
        <v>0</v>
      </c>
      <c r="AD482" s="11">
        <v>3</v>
      </c>
      <c r="AE482" s="11">
        <v>96</v>
      </c>
      <c r="AF482" s="56">
        <v>1</v>
      </c>
      <c r="AG482" s="11">
        <v>120</v>
      </c>
      <c r="AH482" s="11">
        <v>0</v>
      </c>
      <c r="AI482" s="25" t="s">
        <v>803</v>
      </c>
      <c r="AJ482" s="25" t="s">
        <v>803</v>
      </c>
      <c r="AK482" s="25" t="s">
        <v>326</v>
      </c>
      <c r="AL482" s="11" t="s">
        <v>17</v>
      </c>
      <c r="AM482" s="11">
        <v>10010</v>
      </c>
      <c r="AN482" s="25">
        <v>11011</v>
      </c>
      <c r="AO482" s="11">
        <v>1</v>
      </c>
      <c r="AP482" s="12" t="s">
        <v>243</v>
      </c>
    </row>
    <row r="483" spans="1:45" x14ac:dyDescent="0.15">
      <c r="A483" s="11">
        <v>19211</v>
      </c>
      <c r="B483" s="14" t="s">
        <v>4474</v>
      </c>
      <c r="C483" s="11">
        <v>19</v>
      </c>
      <c r="D483" s="11">
        <v>0</v>
      </c>
      <c r="E483" s="11">
        <v>19</v>
      </c>
      <c r="F483" s="11">
        <v>10000</v>
      </c>
      <c r="G483" s="11">
        <v>2</v>
      </c>
      <c r="H483" s="11">
        <v>113</v>
      </c>
      <c r="I483" s="11">
        <v>65535</v>
      </c>
      <c r="J483" s="11">
        <v>0</v>
      </c>
      <c r="K483" s="11">
        <v>0</v>
      </c>
      <c r="L483" s="11">
        <v>0</v>
      </c>
      <c r="M483" s="56">
        <v>0</v>
      </c>
      <c r="N483" s="56">
        <v>1</v>
      </c>
      <c r="O483" s="11">
        <v>0</v>
      </c>
      <c r="P483" s="11">
        <v>100</v>
      </c>
      <c r="Q483" s="11">
        <v>100</v>
      </c>
      <c r="R483" s="11">
        <v>2</v>
      </c>
      <c r="S483" s="11">
        <v>1</v>
      </c>
      <c r="T483" s="11">
        <v>1</v>
      </c>
      <c r="U483" s="11">
        <v>1</v>
      </c>
      <c r="V483" s="11">
        <v>0</v>
      </c>
      <c r="W483" s="11">
        <v>0</v>
      </c>
      <c r="X483" s="11">
        <v>0</v>
      </c>
      <c r="Y483" s="11">
        <v>0</v>
      </c>
      <c r="Z483" s="16" t="s">
        <v>170</v>
      </c>
      <c r="AA483" s="16">
        <f t="shared" si="35"/>
        <v>19212</v>
      </c>
      <c r="AB483" s="16" t="s">
        <v>4</v>
      </c>
      <c r="AC483" s="16">
        <v>0</v>
      </c>
      <c r="AD483" s="11">
        <v>3</v>
      </c>
      <c r="AE483" s="11">
        <v>112</v>
      </c>
      <c r="AF483" s="56">
        <v>1</v>
      </c>
      <c r="AG483" s="11">
        <v>140</v>
      </c>
      <c r="AH483" s="11">
        <v>0</v>
      </c>
      <c r="AI483" s="25" t="s">
        <v>8</v>
      </c>
      <c r="AJ483" s="25" t="s">
        <v>8</v>
      </c>
      <c r="AK483" s="25" t="s">
        <v>8</v>
      </c>
      <c r="AL483" s="11" t="s">
        <v>17</v>
      </c>
      <c r="AM483" s="11">
        <v>10010</v>
      </c>
      <c r="AN483" s="25">
        <v>11011</v>
      </c>
      <c r="AO483" s="11">
        <v>1</v>
      </c>
      <c r="AP483" s="12" t="s">
        <v>243</v>
      </c>
    </row>
    <row r="484" spans="1:45" x14ac:dyDescent="0.15">
      <c r="A484" s="11">
        <v>19212</v>
      </c>
      <c r="B484" s="14" t="s">
        <v>4456</v>
      </c>
      <c r="C484" s="11">
        <v>19</v>
      </c>
      <c r="D484" s="11">
        <v>0</v>
      </c>
      <c r="E484" s="11">
        <v>19</v>
      </c>
      <c r="F484" s="11">
        <v>10000</v>
      </c>
      <c r="G484" s="11">
        <v>2</v>
      </c>
      <c r="H484" s="11">
        <v>123</v>
      </c>
      <c r="I484" s="11">
        <v>65535</v>
      </c>
      <c r="J484" s="11">
        <v>0</v>
      </c>
      <c r="K484" s="11">
        <v>0</v>
      </c>
      <c r="L484" s="11">
        <v>0</v>
      </c>
      <c r="M484" s="56">
        <v>0</v>
      </c>
      <c r="N484" s="56">
        <v>1</v>
      </c>
      <c r="O484" s="11">
        <v>0</v>
      </c>
      <c r="P484" s="11">
        <v>100</v>
      </c>
      <c r="Q484" s="11">
        <v>100</v>
      </c>
      <c r="R484" s="11">
        <v>2</v>
      </c>
      <c r="S484" s="11">
        <v>1</v>
      </c>
      <c r="T484" s="11">
        <v>1</v>
      </c>
      <c r="U484" s="11">
        <v>1</v>
      </c>
      <c r="V484" s="11">
        <v>0</v>
      </c>
      <c r="W484" s="11">
        <v>0</v>
      </c>
      <c r="X484" s="11">
        <v>0</v>
      </c>
      <c r="Y484" s="11">
        <v>0</v>
      </c>
      <c r="Z484" s="16" t="s">
        <v>170</v>
      </c>
      <c r="AA484" s="16">
        <f t="shared" si="35"/>
        <v>19213</v>
      </c>
      <c r="AB484" s="16" t="s">
        <v>4</v>
      </c>
      <c r="AC484" s="16">
        <v>0</v>
      </c>
      <c r="AD484" s="11">
        <v>3</v>
      </c>
      <c r="AE484" s="11">
        <v>128</v>
      </c>
      <c r="AF484" s="56">
        <v>1</v>
      </c>
      <c r="AG484" s="11">
        <v>160</v>
      </c>
      <c r="AH484" s="11">
        <v>0</v>
      </c>
      <c r="AI484" s="25" t="s">
        <v>8</v>
      </c>
      <c r="AJ484" s="25" t="s">
        <v>8</v>
      </c>
      <c r="AK484" s="25" t="s">
        <v>8</v>
      </c>
      <c r="AL484" s="11" t="s">
        <v>17</v>
      </c>
      <c r="AM484" s="11">
        <v>10010</v>
      </c>
      <c r="AN484" s="25">
        <v>11011</v>
      </c>
      <c r="AO484" s="11">
        <v>1</v>
      </c>
      <c r="AP484" s="12" t="s">
        <v>243</v>
      </c>
    </row>
    <row r="485" spans="1:45" x14ac:dyDescent="0.15">
      <c r="A485" s="11">
        <v>19213</v>
      </c>
      <c r="B485" s="14" t="s">
        <v>4457</v>
      </c>
      <c r="C485" s="11">
        <v>19</v>
      </c>
      <c r="D485" s="11">
        <v>0</v>
      </c>
      <c r="E485" s="11">
        <v>19</v>
      </c>
      <c r="F485" s="11">
        <v>10000</v>
      </c>
      <c r="G485" s="11">
        <v>2</v>
      </c>
      <c r="H485" s="11">
        <v>133</v>
      </c>
      <c r="I485" s="11">
        <v>65535</v>
      </c>
      <c r="J485" s="11">
        <v>0</v>
      </c>
      <c r="K485" s="11">
        <v>0</v>
      </c>
      <c r="L485" s="11">
        <v>0</v>
      </c>
      <c r="M485" s="56">
        <v>0</v>
      </c>
      <c r="N485" s="56">
        <v>1</v>
      </c>
      <c r="O485" s="11">
        <v>0</v>
      </c>
      <c r="P485" s="11">
        <v>100</v>
      </c>
      <c r="Q485" s="11">
        <v>100</v>
      </c>
      <c r="R485" s="11">
        <v>2</v>
      </c>
      <c r="S485" s="11">
        <v>1</v>
      </c>
      <c r="T485" s="11">
        <v>1</v>
      </c>
      <c r="U485" s="11">
        <v>1</v>
      </c>
      <c r="V485" s="11">
        <v>0</v>
      </c>
      <c r="W485" s="11">
        <v>0</v>
      </c>
      <c r="X485" s="11">
        <v>0</v>
      </c>
      <c r="Y485" s="11">
        <v>0</v>
      </c>
      <c r="Z485" s="16" t="s">
        <v>170</v>
      </c>
      <c r="AA485" s="16">
        <f>A485+1</f>
        <v>19214</v>
      </c>
      <c r="AB485" s="16" t="s">
        <v>4</v>
      </c>
      <c r="AC485" s="16">
        <v>0</v>
      </c>
      <c r="AD485" s="11">
        <v>3</v>
      </c>
      <c r="AE485" s="11">
        <v>144</v>
      </c>
      <c r="AF485" s="56">
        <v>1</v>
      </c>
      <c r="AG485" s="11">
        <v>180</v>
      </c>
      <c r="AH485" s="11">
        <v>0</v>
      </c>
      <c r="AI485" s="25" t="s">
        <v>8</v>
      </c>
      <c r="AJ485" s="25" t="s">
        <v>8</v>
      </c>
      <c r="AK485" s="25" t="s">
        <v>8</v>
      </c>
      <c r="AL485" s="11" t="s">
        <v>17</v>
      </c>
      <c r="AM485" s="11">
        <v>10010</v>
      </c>
      <c r="AN485" s="25">
        <v>11011</v>
      </c>
      <c r="AO485" s="11">
        <v>1</v>
      </c>
      <c r="AP485" s="12" t="s">
        <v>243</v>
      </c>
    </row>
    <row r="486" spans="1:45" x14ac:dyDescent="0.15">
      <c r="A486" s="11">
        <v>19214</v>
      </c>
      <c r="B486" s="14" t="s">
        <v>4458</v>
      </c>
      <c r="C486" s="11">
        <v>19</v>
      </c>
      <c r="D486" s="11">
        <v>0</v>
      </c>
      <c r="E486" s="11">
        <v>19</v>
      </c>
      <c r="F486" s="11">
        <v>10000</v>
      </c>
      <c r="G486" s="11">
        <v>2</v>
      </c>
      <c r="H486" s="11">
        <v>143</v>
      </c>
      <c r="I486" s="11">
        <v>65535</v>
      </c>
      <c r="J486" s="11">
        <v>0</v>
      </c>
      <c r="K486" s="11">
        <v>0</v>
      </c>
      <c r="L486" s="11">
        <v>0</v>
      </c>
      <c r="M486" s="56">
        <v>0</v>
      </c>
      <c r="N486" s="56">
        <v>1</v>
      </c>
      <c r="O486" s="11">
        <v>0</v>
      </c>
      <c r="P486" s="11">
        <v>100</v>
      </c>
      <c r="Q486" s="11">
        <v>100</v>
      </c>
      <c r="R486" s="11">
        <v>2</v>
      </c>
      <c r="S486" s="11">
        <v>1</v>
      </c>
      <c r="T486" s="11">
        <v>1</v>
      </c>
      <c r="U486" s="11">
        <v>1</v>
      </c>
      <c r="V486" s="11">
        <v>0</v>
      </c>
      <c r="W486" s="11">
        <v>0</v>
      </c>
      <c r="X486" s="11">
        <v>0</v>
      </c>
      <c r="Y486" s="11">
        <v>0</v>
      </c>
      <c r="Z486" s="16" t="s">
        <v>170</v>
      </c>
      <c r="AA486" s="16">
        <v>0</v>
      </c>
      <c r="AB486" s="16" t="s">
        <v>4</v>
      </c>
      <c r="AC486" s="16">
        <v>0</v>
      </c>
      <c r="AD486" s="11">
        <v>3</v>
      </c>
      <c r="AE486" s="11">
        <v>160</v>
      </c>
      <c r="AF486" s="56">
        <v>1</v>
      </c>
      <c r="AG486" s="11">
        <v>200</v>
      </c>
      <c r="AH486" s="11">
        <v>0</v>
      </c>
      <c r="AI486" s="25" t="s">
        <v>8</v>
      </c>
      <c r="AJ486" s="25" t="s">
        <v>8</v>
      </c>
      <c r="AK486" s="25" t="s">
        <v>8</v>
      </c>
      <c r="AL486" s="11" t="s">
        <v>17</v>
      </c>
      <c r="AM486" s="11">
        <v>10010</v>
      </c>
      <c r="AN486" s="25">
        <v>11011</v>
      </c>
      <c r="AO486" s="11">
        <v>1</v>
      </c>
      <c r="AP486" s="12" t="s">
        <v>243</v>
      </c>
    </row>
    <row r="487" spans="1:45" x14ac:dyDescent="0.15">
      <c r="A487" s="11">
        <v>20001</v>
      </c>
      <c r="B487" s="14" t="s">
        <v>842</v>
      </c>
      <c r="C487" s="11">
        <v>25</v>
      </c>
      <c r="D487" s="11">
        <v>0</v>
      </c>
      <c r="E487" s="11">
        <v>0</v>
      </c>
      <c r="F487" s="11">
        <v>0</v>
      </c>
      <c r="G487" s="11">
        <v>2</v>
      </c>
      <c r="H487" s="11">
        <v>0</v>
      </c>
      <c r="I487" s="11">
        <v>65535</v>
      </c>
      <c r="J487" s="11">
        <v>0</v>
      </c>
      <c r="K487" s="11">
        <v>1</v>
      </c>
      <c r="L487" s="11">
        <v>0</v>
      </c>
      <c r="M487" s="56">
        <v>0</v>
      </c>
      <c r="N487" s="56">
        <v>1</v>
      </c>
      <c r="O487" s="11">
        <v>0</v>
      </c>
      <c r="P487" s="11">
        <v>0</v>
      </c>
      <c r="Q487" s="11">
        <v>3600</v>
      </c>
      <c r="R487" s="11">
        <v>0</v>
      </c>
      <c r="S487" s="11">
        <v>0</v>
      </c>
      <c r="T487" s="11">
        <v>0</v>
      </c>
      <c r="U487" s="11">
        <v>1</v>
      </c>
      <c r="V487" s="11">
        <v>0</v>
      </c>
      <c r="W487" s="11">
        <v>0</v>
      </c>
      <c r="X487" s="11">
        <v>0</v>
      </c>
      <c r="Y487" s="11">
        <v>0</v>
      </c>
      <c r="Z487" s="16" t="s">
        <v>170</v>
      </c>
      <c r="AA487" s="16">
        <v>0</v>
      </c>
      <c r="AB487" s="16" t="s">
        <v>4</v>
      </c>
      <c r="AC487" s="16">
        <v>0</v>
      </c>
      <c r="AD487" s="11">
        <v>12</v>
      </c>
      <c r="AE487" s="11">
        <v>500</v>
      </c>
      <c r="AF487" s="56">
        <v>0</v>
      </c>
      <c r="AG487" s="11">
        <v>0</v>
      </c>
      <c r="AH487" s="11">
        <v>0</v>
      </c>
      <c r="AI487" s="25" t="s">
        <v>3167</v>
      </c>
      <c r="AJ487" s="25" t="s">
        <v>3168</v>
      </c>
      <c r="AK487" s="25" t="s">
        <v>326</v>
      </c>
      <c r="AL487" s="11" t="s">
        <v>14</v>
      </c>
      <c r="AM487" s="11">
        <v>10010</v>
      </c>
      <c r="AN487" s="25">
        <v>11011</v>
      </c>
      <c r="AO487" s="11">
        <v>1</v>
      </c>
      <c r="AP487" s="12" t="s">
        <v>244</v>
      </c>
      <c r="AQ487" s="12" t="s">
        <v>5519</v>
      </c>
      <c r="AS487" s="16" t="s">
        <v>793</v>
      </c>
    </row>
    <row r="488" spans="1:45" x14ac:dyDescent="0.15">
      <c r="A488" s="11">
        <v>20002</v>
      </c>
      <c r="B488" s="14" t="s">
        <v>972</v>
      </c>
      <c r="C488" s="11">
        <v>25</v>
      </c>
      <c r="D488" s="11">
        <v>0</v>
      </c>
      <c r="E488" s="11">
        <v>0</v>
      </c>
      <c r="F488" s="11">
        <v>0</v>
      </c>
      <c r="G488" s="11">
        <v>2</v>
      </c>
      <c r="H488" s="11">
        <v>0</v>
      </c>
      <c r="I488" s="11">
        <v>65535</v>
      </c>
      <c r="J488" s="11">
        <v>0</v>
      </c>
      <c r="K488" s="11">
        <v>5</v>
      </c>
      <c r="L488" s="11">
        <v>0</v>
      </c>
      <c r="M488" s="56">
        <v>0</v>
      </c>
      <c r="N488" s="56">
        <v>1</v>
      </c>
      <c r="O488" s="11">
        <v>0</v>
      </c>
      <c r="P488" s="11">
        <v>0</v>
      </c>
      <c r="Q488" s="11">
        <v>3600</v>
      </c>
      <c r="R488" s="11">
        <v>0</v>
      </c>
      <c r="S488" s="11">
        <v>0</v>
      </c>
      <c r="T488" s="11">
        <v>0</v>
      </c>
      <c r="U488" s="11">
        <v>1</v>
      </c>
      <c r="V488" s="11">
        <v>0</v>
      </c>
      <c r="W488" s="11">
        <v>0</v>
      </c>
      <c r="X488" s="11">
        <v>0</v>
      </c>
      <c r="Y488" s="11">
        <v>0</v>
      </c>
      <c r="Z488" s="16" t="s">
        <v>170</v>
      </c>
      <c r="AA488" s="16">
        <v>0</v>
      </c>
      <c r="AB488" s="16" t="s">
        <v>4</v>
      </c>
      <c r="AC488" s="16">
        <v>0</v>
      </c>
      <c r="AD488" s="11">
        <v>12</v>
      </c>
      <c r="AE488" s="11">
        <v>500</v>
      </c>
      <c r="AF488" s="56">
        <v>0</v>
      </c>
      <c r="AG488" s="11">
        <v>0</v>
      </c>
      <c r="AH488" s="11">
        <v>0</v>
      </c>
      <c r="AI488" s="25" t="s">
        <v>3167</v>
      </c>
      <c r="AJ488" s="25" t="s">
        <v>3168</v>
      </c>
      <c r="AK488" s="25" t="s">
        <v>326</v>
      </c>
      <c r="AL488" s="11" t="s">
        <v>14</v>
      </c>
      <c r="AM488" s="11">
        <v>10010</v>
      </c>
      <c r="AN488" s="25">
        <v>11011</v>
      </c>
      <c r="AO488" s="11">
        <v>1</v>
      </c>
      <c r="AP488" s="12" t="s">
        <v>244</v>
      </c>
      <c r="AQ488" s="12" t="s">
        <v>5520</v>
      </c>
      <c r="AS488" s="16" t="s">
        <v>793</v>
      </c>
    </row>
    <row r="489" spans="1:45" x14ac:dyDescent="0.15">
      <c r="A489" s="11">
        <v>20003</v>
      </c>
      <c r="B489" s="14" t="s">
        <v>843</v>
      </c>
      <c r="C489" s="11">
        <v>25</v>
      </c>
      <c r="D489" s="11">
        <v>0</v>
      </c>
      <c r="E489" s="11">
        <v>0</v>
      </c>
      <c r="F489" s="11">
        <v>0</v>
      </c>
      <c r="G489" s="11">
        <v>2</v>
      </c>
      <c r="H489" s="11">
        <v>0</v>
      </c>
      <c r="I489" s="11">
        <v>65535</v>
      </c>
      <c r="J489" s="11">
        <v>0</v>
      </c>
      <c r="K489" s="11">
        <v>6</v>
      </c>
      <c r="L489" s="11">
        <v>0</v>
      </c>
      <c r="M489" s="56">
        <v>0</v>
      </c>
      <c r="N489" s="56">
        <v>1</v>
      </c>
      <c r="O489" s="11">
        <v>0</v>
      </c>
      <c r="P489" s="11">
        <v>0</v>
      </c>
      <c r="Q489" s="11">
        <v>3600</v>
      </c>
      <c r="R489" s="11">
        <v>0</v>
      </c>
      <c r="S489" s="11">
        <v>0</v>
      </c>
      <c r="T489" s="11">
        <v>0</v>
      </c>
      <c r="U489" s="11">
        <v>1</v>
      </c>
      <c r="V489" s="11">
        <v>0</v>
      </c>
      <c r="W489" s="11">
        <v>0</v>
      </c>
      <c r="X489" s="11">
        <v>0</v>
      </c>
      <c r="Y489" s="11">
        <v>0</v>
      </c>
      <c r="Z489" s="16" t="s">
        <v>170</v>
      </c>
      <c r="AA489" s="16">
        <v>0</v>
      </c>
      <c r="AB489" s="16" t="s">
        <v>4</v>
      </c>
      <c r="AC489" s="16">
        <v>0</v>
      </c>
      <c r="AD489" s="11">
        <v>12</v>
      </c>
      <c r="AE489" s="11">
        <v>500</v>
      </c>
      <c r="AF489" s="56">
        <v>0</v>
      </c>
      <c r="AG489" s="11">
        <v>0</v>
      </c>
      <c r="AH489" s="11">
        <v>0</v>
      </c>
      <c r="AI489" s="25" t="s">
        <v>3167</v>
      </c>
      <c r="AJ489" s="25" t="s">
        <v>3168</v>
      </c>
      <c r="AK489" s="25" t="s">
        <v>326</v>
      </c>
      <c r="AL489" s="11" t="s">
        <v>14</v>
      </c>
      <c r="AM489" s="11">
        <v>10010</v>
      </c>
      <c r="AN489" s="25">
        <v>11011</v>
      </c>
      <c r="AO489" s="11">
        <v>1</v>
      </c>
      <c r="AP489" s="12" t="s">
        <v>244</v>
      </c>
      <c r="AQ489" s="12" t="s">
        <v>5521</v>
      </c>
      <c r="AS489" s="16" t="s">
        <v>793</v>
      </c>
    </row>
    <row r="490" spans="1:45" x14ac:dyDescent="0.15">
      <c r="A490" s="11">
        <v>20004</v>
      </c>
      <c r="B490" s="14" t="s">
        <v>844</v>
      </c>
      <c r="C490" s="11">
        <v>25</v>
      </c>
      <c r="D490" s="11">
        <v>0</v>
      </c>
      <c r="E490" s="11">
        <v>0</v>
      </c>
      <c r="F490" s="11">
        <v>0</v>
      </c>
      <c r="G490" s="11">
        <v>2</v>
      </c>
      <c r="H490" s="11">
        <v>0</v>
      </c>
      <c r="I490" s="11">
        <v>65535</v>
      </c>
      <c r="J490" s="11">
        <v>0</v>
      </c>
      <c r="K490" s="11">
        <v>4</v>
      </c>
      <c r="L490" s="11">
        <v>0</v>
      </c>
      <c r="M490" s="56">
        <v>0</v>
      </c>
      <c r="N490" s="56">
        <v>1</v>
      </c>
      <c r="O490" s="11">
        <v>0</v>
      </c>
      <c r="P490" s="11">
        <v>0</v>
      </c>
      <c r="Q490" s="11">
        <v>3600</v>
      </c>
      <c r="R490" s="11">
        <v>0</v>
      </c>
      <c r="S490" s="11">
        <v>0</v>
      </c>
      <c r="T490" s="11">
        <v>0</v>
      </c>
      <c r="U490" s="11">
        <v>1</v>
      </c>
      <c r="V490" s="11">
        <v>0</v>
      </c>
      <c r="W490" s="11">
        <v>0</v>
      </c>
      <c r="X490" s="11">
        <v>0</v>
      </c>
      <c r="Y490" s="11">
        <v>0</v>
      </c>
      <c r="Z490" s="16" t="s">
        <v>170</v>
      </c>
      <c r="AA490" s="16">
        <v>0</v>
      </c>
      <c r="AB490" s="16" t="s">
        <v>4</v>
      </c>
      <c r="AC490" s="16">
        <v>0</v>
      </c>
      <c r="AD490" s="11">
        <v>12</v>
      </c>
      <c r="AE490" s="11">
        <v>500</v>
      </c>
      <c r="AF490" s="56">
        <v>0</v>
      </c>
      <c r="AG490" s="11">
        <v>0</v>
      </c>
      <c r="AH490" s="11">
        <v>0</v>
      </c>
      <c r="AI490" s="25" t="s">
        <v>3173</v>
      </c>
      <c r="AJ490" s="25" t="s">
        <v>3174</v>
      </c>
      <c r="AK490" s="25" t="s">
        <v>326</v>
      </c>
      <c r="AL490" s="11" t="s">
        <v>14</v>
      </c>
      <c r="AM490" s="11">
        <v>10010</v>
      </c>
      <c r="AN490" s="25">
        <v>11011</v>
      </c>
      <c r="AO490" s="11">
        <v>1</v>
      </c>
      <c r="AP490" s="12" t="s">
        <v>244</v>
      </c>
      <c r="AQ490" s="12" t="s">
        <v>5522</v>
      </c>
      <c r="AS490" s="16" t="s">
        <v>793</v>
      </c>
    </row>
    <row r="491" spans="1:45" x14ac:dyDescent="0.15">
      <c r="A491" s="11">
        <v>20005</v>
      </c>
      <c r="B491" s="14" t="s">
        <v>845</v>
      </c>
      <c r="C491" s="11">
        <v>25</v>
      </c>
      <c r="D491" s="11">
        <v>0</v>
      </c>
      <c r="E491" s="11">
        <v>0</v>
      </c>
      <c r="F491" s="11">
        <v>0</v>
      </c>
      <c r="G491" s="11">
        <v>2</v>
      </c>
      <c r="H491" s="11">
        <v>0</v>
      </c>
      <c r="I491" s="11">
        <v>65535</v>
      </c>
      <c r="J491" s="11">
        <v>0</v>
      </c>
      <c r="K491" s="11">
        <v>2</v>
      </c>
      <c r="L491" s="11">
        <v>0</v>
      </c>
      <c r="M491" s="56">
        <v>0</v>
      </c>
      <c r="N491" s="56">
        <v>1</v>
      </c>
      <c r="O491" s="11">
        <v>0</v>
      </c>
      <c r="P491" s="11">
        <v>0</v>
      </c>
      <c r="Q491" s="11">
        <v>3600</v>
      </c>
      <c r="R491" s="11">
        <v>0</v>
      </c>
      <c r="S491" s="11">
        <v>0</v>
      </c>
      <c r="T491" s="11">
        <v>0</v>
      </c>
      <c r="U491" s="11">
        <v>1</v>
      </c>
      <c r="V491" s="11">
        <v>0</v>
      </c>
      <c r="W491" s="11">
        <v>0</v>
      </c>
      <c r="X491" s="11">
        <v>0</v>
      </c>
      <c r="Y491" s="11">
        <v>0</v>
      </c>
      <c r="Z491" s="16" t="s">
        <v>170</v>
      </c>
      <c r="AA491" s="16">
        <v>0</v>
      </c>
      <c r="AB491" s="16" t="s">
        <v>4</v>
      </c>
      <c r="AC491" s="16">
        <v>0</v>
      </c>
      <c r="AD491" s="11">
        <v>12</v>
      </c>
      <c r="AE491" s="11">
        <v>500</v>
      </c>
      <c r="AF491" s="56">
        <v>0</v>
      </c>
      <c r="AG491" s="11">
        <v>0</v>
      </c>
      <c r="AH491" s="11">
        <v>0</v>
      </c>
      <c r="AI491" s="25" t="s">
        <v>3173</v>
      </c>
      <c r="AJ491" s="25" t="s">
        <v>3174</v>
      </c>
      <c r="AK491" s="25" t="s">
        <v>326</v>
      </c>
      <c r="AL491" s="11" t="s">
        <v>14</v>
      </c>
      <c r="AM491" s="11">
        <v>10010</v>
      </c>
      <c r="AN491" s="25">
        <v>11011</v>
      </c>
      <c r="AO491" s="11">
        <v>1</v>
      </c>
      <c r="AP491" s="12" t="s">
        <v>244</v>
      </c>
      <c r="AQ491" s="12" t="s">
        <v>5523</v>
      </c>
      <c r="AS491" s="16" t="s">
        <v>793</v>
      </c>
    </row>
    <row r="492" spans="1:45" x14ac:dyDescent="0.15">
      <c r="A492" s="11">
        <v>20006</v>
      </c>
      <c r="B492" s="14" t="s">
        <v>846</v>
      </c>
      <c r="C492" s="11">
        <v>25</v>
      </c>
      <c r="D492" s="11">
        <v>0</v>
      </c>
      <c r="E492" s="11">
        <v>0</v>
      </c>
      <c r="F492" s="11">
        <v>0</v>
      </c>
      <c r="G492" s="11">
        <v>2</v>
      </c>
      <c r="H492" s="11">
        <v>0</v>
      </c>
      <c r="I492" s="11">
        <v>65535</v>
      </c>
      <c r="J492" s="11">
        <v>0</v>
      </c>
      <c r="K492" s="11">
        <v>3</v>
      </c>
      <c r="L492" s="11">
        <v>0</v>
      </c>
      <c r="M492" s="56">
        <v>0</v>
      </c>
      <c r="N492" s="56">
        <v>1</v>
      </c>
      <c r="O492" s="11">
        <v>0</v>
      </c>
      <c r="P492" s="11">
        <v>0</v>
      </c>
      <c r="Q492" s="11">
        <v>3600</v>
      </c>
      <c r="R492" s="11">
        <v>0</v>
      </c>
      <c r="S492" s="11">
        <v>0</v>
      </c>
      <c r="T492" s="11">
        <v>0</v>
      </c>
      <c r="U492" s="11">
        <v>1</v>
      </c>
      <c r="V492" s="11">
        <v>0</v>
      </c>
      <c r="W492" s="11">
        <v>0</v>
      </c>
      <c r="X492" s="11">
        <v>0</v>
      </c>
      <c r="Y492" s="11">
        <v>0</v>
      </c>
      <c r="Z492" s="16" t="s">
        <v>170</v>
      </c>
      <c r="AA492" s="16">
        <v>0</v>
      </c>
      <c r="AB492" s="16" t="s">
        <v>4</v>
      </c>
      <c r="AC492" s="16">
        <v>0</v>
      </c>
      <c r="AD492" s="11">
        <v>12</v>
      </c>
      <c r="AE492" s="11">
        <v>500</v>
      </c>
      <c r="AF492" s="56">
        <v>0</v>
      </c>
      <c r="AG492" s="11">
        <v>0</v>
      </c>
      <c r="AH492" s="11">
        <v>0</v>
      </c>
      <c r="AI492" s="25" t="s">
        <v>3173</v>
      </c>
      <c r="AJ492" s="25" t="s">
        <v>3174</v>
      </c>
      <c r="AK492" s="25" t="s">
        <v>326</v>
      </c>
      <c r="AL492" s="11" t="s">
        <v>14</v>
      </c>
      <c r="AM492" s="11">
        <v>10010</v>
      </c>
      <c r="AN492" s="25">
        <v>11011</v>
      </c>
      <c r="AO492" s="11">
        <v>1</v>
      </c>
      <c r="AP492" s="12" t="s">
        <v>244</v>
      </c>
      <c r="AQ492" s="12" t="s">
        <v>5524</v>
      </c>
      <c r="AS492" s="16" t="s">
        <v>793</v>
      </c>
    </row>
    <row r="493" spans="1:45" x14ac:dyDescent="0.15">
      <c r="A493" s="11">
        <v>20011</v>
      </c>
      <c r="B493" s="14" t="s">
        <v>837</v>
      </c>
      <c r="C493" s="11">
        <v>25</v>
      </c>
      <c r="D493" s="11">
        <v>0</v>
      </c>
      <c r="E493" s="11">
        <v>0</v>
      </c>
      <c r="F493" s="11">
        <v>0</v>
      </c>
      <c r="G493" s="11">
        <v>2</v>
      </c>
      <c r="H493" s="11">
        <v>0</v>
      </c>
      <c r="I493" s="11">
        <v>65535</v>
      </c>
      <c r="J493" s="11">
        <v>0</v>
      </c>
      <c r="K493" s="11">
        <v>1</v>
      </c>
      <c r="L493" s="11">
        <v>0</v>
      </c>
      <c r="M493" s="56">
        <v>0</v>
      </c>
      <c r="N493" s="56">
        <v>1</v>
      </c>
      <c r="O493" s="11">
        <v>0</v>
      </c>
      <c r="P493" s="11">
        <v>0</v>
      </c>
      <c r="Q493" s="11">
        <v>3600</v>
      </c>
      <c r="R493" s="11">
        <v>0</v>
      </c>
      <c r="S493" s="11">
        <v>0</v>
      </c>
      <c r="T493" s="11">
        <v>0</v>
      </c>
      <c r="U493" s="11">
        <v>1</v>
      </c>
      <c r="V493" s="11">
        <v>0</v>
      </c>
      <c r="W493" s="11">
        <v>0</v>
      </c>
      <c r="X493" s="11">
        <v>0</v>
      </c>
      <c r="Y493" s="11">
        <v>0</v>
      </c>
      <c r="Z493" s="16" t="s">
        <v>170</v>
      </c>
      <c r="AA493" s="16">
        <v>0</v>
      </c>
      <c r="AB493" s="16" t="s">
        <v>197</v>
      </c>
      <c r="AC493" s="16">
        <v>0</v>
      </c>
      <c r="AD493" s="11">
        <v>12</v>
      </c>
      <c r="AE493" s="11">
        <v>500</v>
      </c>
      <c r="AF493" s="56">
        <v>0</v>
      </c>
      <c r="AG493" s="11">
        <v>0</v>
      </c>
      <c r="AH493" s="11">
        <v>0</v>
      </c>
      <c r="AI493" s="25" t="s">
        <v>3173</v>
      </c>
      <c r="AJ493" s="25" t="s">
        <v>3911</v>
      </c>
      <c r="AK493" s="25" t="s">
        <v>801</v>
      </c>
      <c r="AL493" s="11" t="s">
        <v>14</v>
      </c>
      <c r="AM493" s="11">
        <v>10010</v>
      </c>
      <c r="AN493" s="25">
        <v>11011</v>
      </c>
      <c r="AO493" s="11">
        <v>1</v>
      </c>
      <c r="AP493" s="12" t="s">
        <v>534</v>
      </c>
      <c r="AQ493" s="12" t="s">
        <v>5519</v>
      </c>
      <c r="AS493" s="16" t="s">
        <v>793</v>
      </c>
    </row>
    <row r="494" spans="1:45" x14ac:dyDescent="0.15">
      <c r="A494" s="11">
        <v>20012</v>
      </c>
      <c r="B494" s="14" t="s">
        <v>973</v>
      </c>
      <c r="C494" s="11">
        <v>25</v>
      </c>
      <c r="D494" s="11">
        <v>0</v>
      </c>
      <c r="E494" s="11">
        <v>0</v>
      </c>
      <c r="F494" s="11">
        <v>0</v>
      </c>
      <c r="G494" s="11">
        <v>2</v>
      </c>
      <c r="H494" s="11">
        <v>0</v>
      </c>
      <c r="I494" s="11">
        <v>65535</v>
      </c>
      <c r="J494" s="11">
        <v>0</v>
      </c>
      <c r="K494" s="11">
        <v>5</v>
      </c>
      <c r="L494" s="11">
        <v>0</v>
      </c>
      <c r="M494" s="56">
        <v>0</v>
      </c>
      <c r="N494" s="56">
        <v>1</v>
      </c>
      <c r="O494" s="11">
        <v>0</v>
      </c>
      <c r="P494" s="11">
        <v>0</v>
      </c>
      <c r="Q494" s="11">
        <v>3600</v>
      </c>
      <c r="R494" s="11">
        <v>0</v>
      </c>
      <c r="S494" s="11">
        <v>0</v>
      </c>
      <c r="T494" s="11">
        <v>0</v>
      </c>
      <c r="U494" s="11">
        <v>1</v>
      </c>
      <c r="V494" s="11">
        <v>0</v>
      </c>
      <c r="W494" s="11">
        <v>0</v>
      </c>
      <c r="X494" s="11">
        <v>0</v>
      </c>
      <c r="Y494" s="11">
        <v>0</v>
      </c>
      <c r="Z494" s="16" t="s">
        <v>170</v>
      </c>
      <c r="AA494" s="16">
        <v>0</v>
      </c>
      <c r="AB494" s="16" t="s">
        <v>197</v>
      </c>
      <c r="AC494" s="16">
        <v>0</v>
      </c>
      <c r="AD494" s="11">
        <v>12</v>
      </c>
      <c r="AE494" s="11">
        <v>500</v>
      </c>
      <c r="AF494" s="56">
        <v>0</v>
      </c>
      <c r="AG494" s="11">
        <v>0</v>
      </c>
      <c r="AH494" s="11">
        <v>0</v>
      </c>
      <c r="AI494" s="25" t="s">
        <v>3173</v>
      </c>
      <c r="AJ494" s="25" t="s">
        <v>3911</v>
      </c>
      <c r="AK494" s="25" t="s">
        <v>801</v>
      </c>
      <c r="AL494" s="11" t="s">
        <v>14</v>
      </c>
      <c r="AM494" s="11">
        <v>10010</v>
      </c>
      <c r="AN494" s="25">
        <v>11011</v>
      </c>
      <c r="AO494" s="11">
        <v>1</v>
      </c>
      <c r="AP494" s="12" t="s">
        <v>534</v>
      </c>
      <c r="AQ494" s="12" t="s">
        <v>5520</v>
      </c>
      <c r="AS494" s="16" t="s">
        <v>793</v>
      </c>
    </row>
    <row r="495" spans="1:45" x14ac:dyDescent="0.15">
      <c r="A495" s="11">
        <v>20013</v>
      </c>
      <c r="B495" s="14" t="s">
        <v>838</v>
      </c>
      <c r="C495" s="11">
        <v>25</v>
      </c>
      <c r="D495" s="11">
        <v>0</v>
      </c>
      <c r="E495" s="11">
        <v>0</v>
      </c>
      <c r="F495" s="11">
        <v>0</v>
      </c>
      <c r="G495" s="11">
        <v>2</v>
      </c>
      <c r="H495" s="11">
        <v>0</v>
      </c>
      <c r="I495" s="11">
        <v>65535</v>
      </c>
      <c r="J495" s="11">
        <v>0</v>
      </c>
      <c r="K495" s="11">
        <v>6</v>
      </c>
      <c r="L495" s="11">
        <v>0</v>
      </c>
      <c r="M495" s="56">
        <v>0</v>
      </c>
      <c r="N495" s="56">
        <v>1</v>
      </c>
      <c r="O495" s="11">
        <v>0</v>
      </c>
      <c r="P495" s="11">
        <v>0</v>
      </c>
      <c r="Q495" s="11">
        <v>3600</v>
      </c>
      <c r="R495" s="11">
        <v>0</v>
      </c>
      <c r="S495" s="11">
        <v>0</v>
      </c>
      <c r="T495" s="11">
        <v>0</v>
      </c>
      <c r="U495" s="11">
        <v>1</v>
      </c>
      <c r="V495" s="11">
        <v>0</v>
      </c>
      <c r="W495" s="11">
        <v>0</v>
      </c>
      <c r="X495" s="11">
        <v>0</v>
      </c>
      <c r="Y495" s="11">
        <v>0</v>
      </c>
      <c r="Z495" s="16" t="s">
        <v>170</v>
      </c>
      <c r="AA495" s="16">
        <v>0</v>
      </c>
      <c r="AB495" s="16" t="s">
        <v>197</v>
      </c>
      <c r="AC495" s="16">
        <v>0</v>
      </c>
      <c r="AD495" s="11">
        <v>12</v>
      </c>
      <c r="AE495" s="11">
        <v>500</v>
      </c>
      <c r="AF495" s="56">
        <v>0</v>
      </c>
      <c r="AG495" s="11">
        <v>0</v>
      </c>
      <c r="AH495" s="11">
        <v>0</v>
      </c>
      <c r="AI495" s="25" t="s">
        <v>3173</v>
      </c>
      <c r="AJ495" s="25" t="s">
        <v>3911</v>
      </c>
      <c r="AK495" s="25" t="s">
        <v>801</v>
      </c>
      <c r="AL495" s="11" t="s">
        <v>14</v>
      </c>
      <c r="AM495" s="11">
        <v>10010</v>
      </c>
      <c r="AN495" s="25">
        <v>11011</v>
      </c>
      <c r="AO495" s="11">
        <v>1</v>
      </c>
      <c r="AP495" s="12" t="s">
        <v>534</v>
      </c>
      <c r="AQ495" s="12" t="s">
        <v>5521</v>
      </c>
      <c r="AS495" s="16" t="s">
        <v>793</v>
      </c>
    </row>
    <row r="496" spans="1:45" x14ac:dyDescent="0.15">
      <c r="A496" s="11">
        <v>20014</v>
      </c>
      <c r="B496" s="14" t="s">
        <v>839</v>
      </c>
      <c r="C496" s="11">
        <v>25</v>
      </c>
      <c r="D496" s="11">
        <v>0</v>
      </c>
      <c r="E496" s="11">
        <v>0</v>
      </c>
      <c r="F496" s="11">
        <v>0</v>
      </c>
      <c r="G496" s="11">
        <v>2</v>
      </c>
      <c r="H496" s="11">
        <v>0</v>
      </c>
      <c r="I496" s="11">
        <v>65535</v>
      </c>
      <c r="J496" s="11">
        <v>0</v>
      </c>
      <c r="K496" s="11">
        <v>4</v>
      </c>
      <c r="L496" s="11">
        <v>0</v>
      </c>
      <c r="M496" s="56">
        <v>0</v>
      </c>
      <c r="N496" s="56">
        <v>1</v>
      </c>
      <c r="O496" s="11">
        <v>0</v>
      </c>
      <c r="P496" s="11">
        <v>0</v>
      </c>
      <c r="Q496" s="11">
        <v>3600</v>
      </c>
      <c r="R496" s="11">
        <v>0</v>
      </c>
      <c r="S496" s="11">
        <v>0</v>
      </c>
      <c r="T496" s="11">
        <v>0</v>
      </c>
      <c r="U496" s="11">
        <v>1</v>
      </c>
      <c r="V496" s="11">
        <v>0</v>
      </c>
      <c r="W496" s="11">
        <v>0</v>
      </c>
      <c r="X496" s="11">
        <v>0</v>
      </c>
      <c r="Y496" s="11">
        <v>0</v>
      </c>
      <c r="Z496" s="16" t="s">
        <v>170</v>
      </c>
      <c r="AA496" s="16">
        <v>0</v>
      </c>
      <c r="AB496" s="16" t="s">
        <v>197</v>
      </c>
      <c r="AC496" s="16">
        <v>0</v>
      </c>
      <c r="AD496" s="11">
        <v>12</v>
      </c>
      <c r="AE496" s="11">
        <v>500</v>
      </c>
      <c r="AF496" s="56">
        <v>0</v>
      </c>
      <c r="AG496" s="11">
        <v>0</v>
      </c>
      <c r="AH496" s="11">
        <v>0</v>
      </c>
      <c r="AI496" s="25" t="s">
        <v>3173</v>
      </c>
      <c r="AJ496" s="25" t="s">
        <v>3911</v>
      </c>
      <c r="AK496" s="25" t="s">
        <v>801</v>
      </c>
      <c r="AL496" s="11" t="s">
        <v>14</v>
      </c>
      <c r="AM496" s="11">
        <v>10010</v>
      </c>
      <c r="AN496" s="25">
        <v>11011</v>
      </c>
      <c r="AO496" s="11">
        <v>1</v>
      </c>
      <c r="AP496" s="12" t="s">
        <v>534</v>
      </c>
      <c r="AQ496" s="12" t="s">
        <v>5522</v>
      </c>
      <c r="AS496" s="16" t="s">
        <v>793</v>
      </c>
    </row>
    <row r="497" spans="1:45" x14ac:dyDescent="0.15">
      <c r="A497" s="11">
        <v>20015</v>
      </c>
      <c r="B497" s="14" t="s">
        <v>840</v>
      </c>
      <c r="C497" s="11">
        <v>25</v>
      </c>
      <c r="D497" s="11">
        <v>0</v>
      </c>
      <c r="E497" s="11">
        <v>0</v>
      </c>
      <c r="F497" s="11">
        <v>0</v>
      </c>
      <c r="G497" s="11">
        <v>2</v>
      </c>
      <c r="H497" s="11">
        <v>0</v>
      </c>
      <c r="I497" s="11">
        <v>65535</v>
      </c>
      <c r="J497" s="11">
        <v>0</v>
      </c>
      <c r="K497" s="11">
        <v>2</v>
      </c>
      <c r="L497" s="11">
        <v>0</v>
      </c>
      <c r="M497" s="56">
        <v>0</v>
      </c>
      <c r="N497" s="56">
        <v>1</v>
      </c>
      <c r="O497" s="11">
        <v>0</v>
      </c>
      <c r="P497" s="11">
        <v>0</v>
      </c>
      <c r="Q497" s="11">
        <v>3600</v>
      </c>
      <c r="R497" s="11">
        <v>0</v>
      </c>
      <c r="S497" s="11">
        <v>0</v>
      </c>
      <c r="T497" s="11">
        <v>0</v>
      </c>
      <c r="U497" s="11">
        <v>1</v>
      </c>
      <c r="V497" s="11">
        <v>0</v>
      </c>
      <c r="W497" s="11">
        <v>0</v>
      </c>
      <c r="X497" s="11">
        <v>0</v>
      </c>
      <c r="Y497" s="11">
        <v>0</v>
      </c>
      <c r="Z497" s="16" t="s">
        <v>170</v>
      </c>
      <c r="AA497" s="16">
        <v>0</v>
      </c>
      <c r="AB497" s="16" t="s">
        <v>197</v>
      </c>
      <c r="AC497" s="16">
        <v>0</v>
      </c>
      <c r="AD497" s="11">
        <v>12</v>
      </c>
      <c r="AE497" s="11">
        <v>500</v>
      </c>
      <c r="AF497" s="56">
        <v>0</v>
      </c>
      <c r="AG497" s="11">
        <v>0</v>
      </c>
      <c r="AH497" s="11">
        <v>0</v>
      </c>
      <c r="AI497" s="25" t="s">
        <v>3173</v>
      </c>
      <c r="AJ497" s="25" t="s">
        <v>3911</v>
      </c>
      <c r="AK497" s="25" t="s">
        <v>801</v>
      </c>
      <c r="AL497" s="11" t="s">
        <v>14</v>
      </c>
      <c r="AM497" s="11">
        <v>10010</v>
      </c>
      <c r="AN497" s="25">
        <v>11011</v>
      </c>
      <c r="AO497" s="11">
        <v>1</v>
      </c>
      <c r="AP497" s="12" t="s">
        <v>534</v>
      </c>
      <c r="AQ497" s="12" t="s">
        <v>5523</v>
      </c>
      <c r="AS497" s="16" t="s">
        <v>793</v>
      </c>
    </row>
    <row r="498" spans="1:45" x14ac:dyDescent="0.15">
      <c r="A498" s="11">
        <v>20016</v>
      </c>
      <c r="B498" s="14" t="s">
        <v>841</v>
      </c>
      <c r="C498" s="11">
        <v>25</v>
      </c>
      <c r="D498" s="11">
        <v>0</v>
      </c>
      <c r="E498" s="11">
        <v>0</v>
      </c>
      <c r="F498" s="11">
        <v>0</v>
      </c>
      <c r="G498" s="11">
        <v>2</v>
      </c>
      <c r="H498" s="11">
        <v>0</v>
      </c>
      <c r="I498" s="11">
        <v>65535</v>
      </c>
      <c r="J498" s="11">
        <v>0</v>
      </c>
      <c r="K498" s="11">
        <v>3</v>
      </c>
      <c r="L498" s="11">
        <v>0</v>
      </c>
      <c r="M498" s="56">
        <v>0</v>
      </c>
      <c r="N498" s="56">
        <v>1</v>
      </c>
      <c r="O498" s="11">
        <v>0</v>
      </c>
      <c r="P498" s="11">
        <v>0</v>
      </c>
      <c r="Q498" s="11">
        <v>3600</v>
      </c>
      <c r="R498" s="11">
        <v>0</v>
      </c>
      <c r="S498" s="11">
        <v>0</v>
      </c>
      <c r="T498" s="11">
        <v>0</v>
      </c>
      <c r="U498" s="11">
        <v>1</v>
      </c>
      <c r="V498" s="11">
        <v>0</v>
      </c>
      <c r="W498" s="11">
        <v>0</v>
      </c>
      <c r="X498" s="11">
        <v>0</v>
      </c>
      <c r="Y498" s="11">
        <v>0</v>
      </c>
      <c r="Z498" s="16" t="s">
        <v>170</v>
      </c>
      <c r="AA498" s="16">
        <v>0</v>
      </c>
      <c r="AB498" s="16" t="s">
        <v>197</v>
      </c>
      <c r="AC498" s="16">
        <v>0</v>
      </c>
      <c r="AD498" s="11">
        <v>12</v>
      </c>
      <c r="AE498" s="11">
        <v>500</v>
      </c>
      <c r="AF498" s="56">
        <v>0</v>
      </c>
      <c r="AG498" s="11">
        <v>0</v>
      </c>
      <c r="AH498" s="11">
        <v>0</v>
      </c>
      <c r="AI498" s="25" t="s">
        <v>3173</v>
      </c>
      <c r="AJ498" s="25" t="s">
        <v>3911</v>
      </c>
      <c r="AK498" s="25" t="s">
        <v>801</v>
      </c>
      <c r="AL498" s="11" t="s">
        <v>14</v>
      </c>
      <c r="AM498" s="11">
        <v>10010</v>
      </c>
      <c r="AN498" s="25">
        <v>11011</v>
      </c>
      <c r="AO498" s="11">
        <v>1</v>
      </c>
      <c r="AP498" s="12" t="s">
        <v>534</v>
      </c>
      <c r="AQ498" s="12" t="s">
        <v>5524</v>
      </c>
      <c r="AS498" s="16" t="s">
        <v>793</v>
      </c>
    </row>
    <row r="499" spans="1:45" x14ac:dyDescent="0.15">
      <c r="A499" s="11">
        <v>20021</v>
      </c>
      <c r="B499" s="14" t="s">
        <v>282</v>
      </c>
      <c r="C499" s="11">
        <v>22</v>
      </c>
      <c r="D499" s="11">
        <v>0</v>
      </c>
      <c r="E499" s="11">
        <v>0</v>
      </c>
      <c r="F499" s="11">
        <v>0</v>
      </c>
      <c r="G499" s="11">
        <v>9</v>
      </c>
      <c r="H499" s="11">
        <v>0</v>
      </c>
      <c r="I499" s="11">
        <v>65535</v>
      </c>
      <c r="J499" s="11">
        <v>0</v>
      </c>
      <c r="K499" s="11">
        <v>1</v>
      </c>
      <c r="L499" s="11">
        <v>0</v>
      </c>
      <c r="M499" s="56">
        <v>0</v>
      </c>
      <c r="N499" s="56">
        <v>1</v>
      </c>
      <c r="O499" s="11">
        <v>0</v>
      </c>
      <c r="P499" s="11">
        <v>0</v>
      </c>
      <c r="Q499" s="11">
        <v>3600</v>
      </c>
      <c r="R499" s="11">
        <v>0</v>
      </c>
      <c r="S499" s="11">
        <v>0</v>
      </c>
      <c r="T499" s="11">
        <v>0</v>
      </c>
      <c r="U499" s="11">
        <v>1</v>
      </c>
      <c r="V499" s="11">
        <v>0</v>
      </c>
      <c r="W499" s="11">
        <v>0</v>
      </c>
      <c r="X499" s="11">
        <v>0</v>
      </c>
      <c r="Y499" s="11">
        <v>0</v>
      </c>
      <c r="Z499" s="16" t="s">
        <v>170</v>
      </c>
      <c r="AA499" s="16">
        <v>0</v>
      </c>
      <c r="AB499" s="16" t="s">
        <v>4</v>
      </c>
      <c r="AC499" s="16">
        <v>0</v>
      </c>
      <c r="AD499" s="11">
        <v>12</v>
      </c>
      <c r="AE499" s="11">
        <v>500</v>
      </c>
      <c r="AF499" s="56">
        <v>0</v>
      </c>
      <c r="AG499" s="11">
        <v>0</v>
      </c>
      <c r="AH499" s="11">
        <v>0</v>
      </c>
      <c r="AI499" s="25" t="s">
        <v>326</v>
      </c>
      <c r="AJ499" s="25" t="s">
        <v>326</v>
      </c>
      <c r="AK499" s="25" t="s">
        <v>326</v>
      </c>
      <c r="AL499" s="11" t="s">
        <v>15</v>
      </c>
      <c r="AM499" s="11">
        <v>10010</v>
      </c>
      <c r="AN499" s="25">
        <v>11011</v>
      </c>
      <c r="AO499" s="11">
        <v>0</v>
      </c>
      <c r="AP499" s="12" t="s">
        <v>244</v>
      </c>
      <c r="AQ499" s="12" t="s">
        <v>5523</v>
      </c>
    </row>
    <row r="500" spans="1:45" x14ac:dyDescent="0.15">
      <c r="A500" s="11">
        <v>20022</v>
      </c>
      <c r="B500" s="14" t="s">
        <v>542</v>
      </c>
      <c r="C500" s="11">
        <v>22</v>
      </c>
      <c r="D500" s="11">
        <v>0</v>
      </c>
      <c r="E500" s="11">
        <v>0</v>
      </c>
      <c r="F500" s="11">
        <v>0</v>
      </c>
      <c r="G500" s="11">
        <v>9</v>
      </c>
      <c r="H500" s="11">
        <v>0</v>
      </c>
      <c r="I500" s="11">
        <v>65535</v>
      </c>
      <c r="J500" s="11">
        <v>0</v>
      </c>
      <c r="K500" s="11">
        <v>5</v>
      </c>
      <c r="L500" s="11">
        <v>0</v>
      </c>
      <c r="M500" s="56">
        <v>0</v>
      </c>
      <c r="N500" s="56">
        <v>1</v>
      </c>
      <c r="O500" s="11">
        <v>0</v>
      </c>
      <c r="P500" s="11">
        <v>0</v>
      </c>
      <c r="Q500" s="11">
        <v>3600</v>
      </c>
      <c r="R500" s="11">
        <v>0</v>
      </c>
      <c r="S500" s="11">
        <v>0</v>
      </c>
      <c r="T500" s="11">
        <v>0</v>
      </c>
      <c r="U500" s="11">
        <v>1</v>
      </c>
      <c r="V500" s="11">
        <v>0</v>
      </c>
      <c r="W500" s="11">
        <v>0</v>
      </c>
      <c r="X500" s="11">
        <v>0</v>
      </c>
      <c r="Y500" s="11">
        <v>0</v>
      </c>
      <c r="Z500" s="16" t="s">
        <v>170</v>
      </c>
      <c r="AA500" s="16">
        <v>0</v>
      </c>
      <c r="AB500" s="16" t="s">
        <v>4</v>
      </c>
      <c r="AC500" s="16">
        <v>0</v>
      </c>
      <c r="AD500" s="11">
        <v>12</v>
      </c>
      <c r="AE500" s="11">
        <v>500</v>
      </c>
      <c r="AF500" s="56">
        <v>0</v>
      </c>
      <c r="AG500" s="11">
        <v>0</v>
      </c>
      <c r="AH500" s="11">
        <v>0</v>
      </c>
      <c r="AI500" s="25" t="s">
        <v>326</v>
      </c>
      <c r="AJ500" s="25" t="s">
        <v>326</v>
      </c>
      <c r="AK500" s="25" t="s">
        <v>326</v>
      </c>
      <c r="AL500" s="11" t="s">
        <v>15</v>
      </c>
      <c r="AM500" s="11">
        <v>10010</v>
      </c>
      <c r="AN500" s="25">
        <v>11011</v>
      </c>
      <c r="AO500" s="11">
        <v>0</v>
      </c>
      <c r="AP500" s="12" t="s">
        <v>244</v>
      </c>
      <c r="AQ500" s="12" t="s">
        <v>5521</v>
      </c>
    </row>
    <row r="501" spans="1:45" x14ac:dyDescent="0.15">
      <c r="A501" s="11">
        <v>20023</v>
      </c>
      <c r="B501" s="14" t="s">
        <v>278</v>
      </c>
      <c r="C501" s="11">
        <v>22</v>
      </c>
      <c r="D501" s="11">
        <v>0</v>
      </c>
      <c r="E501" s="11">
        <v>0</v>
      </c>
      <c r="F501" s="11">
        <v>0</v>
      </c>
      <c r="G501" s="11">
        <v>9</v>
      </c>
      <c r="H501" s="11">
        <v>0</v>
      </c>
      <c r="I501" s="11">
        <v>65535</v>
      </c>
      <c r="J501" s="11">
        <v>0</v>
      </c>
      <c r="K501" s="11">
        <v>6</v>
      </c>
      <c r="L501" s="11">
        <v>0</v>
      </c>
      <c r="M501" s="56">
        <v>0</v>
      </c>
      <c r="N501" s="56">
        <v>1</v>
      </c>
      <c r="O501" s="11">
        <v>0</v>
      </c>
      <c r="P501" s="11">
        <v>0</v>
      </c>
      <c r="Q501" s="11">
        <v>3600</v>
      </c>
      <c r="R501" s="11">
        <v>0</v>
      </c>
      <c r="S501" s="11">
        <v>0</v>
      </c>
      <c r="T501" s="11">
        <v>0</v>
      </c>
      <c r="U501" s="11">
        <v>1</v>
      </c>
      <c r="V501" s="11">
        <v>0</v>
      </c>
      <c r="W501" s="11">
        <v>0</v>
      </c>
      <c r="X501" s="11">
        <v>0</v>
      </c>
      <c r="Y501" s="11">
        <v>0</v>
      </c>
      <c r="Z501" s="16" t="s">
        <v>170</v>
      </c>
      <c r="AA501" s="16">
        <v>0</v>
      </c>
      <c r="AB501" s="16" t="s">
        <v>4</v>
      </c>
      <c r="AC501" s="16">
        <v>0</v>
      </c>
      <c r="AD501" s="11">
        <v>12</v>
      </c>
      <c r="AE501" s="11">
        <v>500</v>
      </c>
      <c r="AF501" s="56">
        <v>0</v>
      </c>
      <c r="AG501" s="11">
        <v>0</v>
      </c>
      <c r="AH501" s="11">
        <v>0</v>
      </c>
      <c r="AI501" s="25" t="s">
        <v>326</v>
      </c>
      <c r="AJ501" s="25" t="s">
        <v>326</v>
      </c>
      <c r="AK501" s="25" t="s">
        <v>326</v>
      </c>
      <c r="AL501" s="11" t="s">
        <v>15</v>
      </c>
      <c r="AM501" s="11">
        <v>10010</v>
      </c>
      <c r="AN501" s="25">
        <v>11011</v>
      </c>
      <c r="AO501" s="11">
        <v>0</v>
      </c>
      <c r="AP501" s="12" t="s">
        <v>244</v>
      </c>
      <c r="AQ501" s="12" t="s">
        <v>5524</v>
      </c>
    </row>
    <row r="502" spans="1:45" x14ac:dyDescent="0.15">
      <c r="A502" s="11">
        <v>20024</v>
      </c>
      <c r="B502" s="14" t="s">
        <v>974</v>
      </c>
      <c r="C502" s="11">
        <v>22</v>
      </c>
      <c r="D502" s="11">
        <v>0</v>
      </c>
      <c r="E502" s="11">
        <v>0</v>
      </c>
      <c r="F502" s="11">
        <v>0</v>
      </c>
      <c r="G502" s="11">
        <v>9</v>
      </c>
      <c r="H502" s="11">
        <v>0</v>
      </c>
      <c r="I502" s="11">
        <v>65535</v>
      </c>
      <c r="J502" s="11">
        <v>0</v>
      </c>
      <c r="K502" s="11">
        <v>4</v>
      </c>
      <c r="L502" s="11">
        <v>0</v>
      </c>
      <c r="M502" s="56">
        <v>0</v>
      </c>
      <c r="N502" s="56">
        <v>1</v>
      </c>
      <c r="O502" s="11">
        <v>0</v>
      </c>
      <c r="P502" s="11">
        <v>0</v>
      </c>
      <c r="Q502" s="11">
        <v>3600</v>
      </c>
      <c r="R502" s="11">
        <v>0</v>
      </c>
      <c r="S502" s="11">
        <v>0</v>
      </c>
      <c r="T502" s="11">
        <v>0</v>
      </c>
      <c r="U502" s="11">
        <v>1</v>
      </c>
      <c r="V502" s="11">
        <v>0</v>
      </c>
      <c r="W502" s="11">
        <v>0</v>
      </c>
      <c r="X502" s="11">
        <v>0</v>
      </c>
      <c r="Y502" s="11">
        <v>0</v>
      </c>
      <c r="Z502" s="16" t="s">
        <v>170</v>
      </c>
      <c r="AA502" s="16">
        <v>0</v>
      </c>
      <c r="AB502" s="16" t="s">
        <v>4</v>
      </c>
      <c r="AC502" s="16">
        <v>0</v>
      </c>
      <c r="AD502" s="11">
        <v>12</v>
      </c>
      <c r="AE502" s="11">
        <v>500</v>
      </c>
      <c r="AF502" s="56">
        <v>0</v>
      </c>
      <c r="AG502" s="11">
        <v>0</v>
      </c>
      <c r="AH502" s="11">
        <v>0</v>
      </c>
      <c r="AI502" s="25" t="s">
        <v>326</v>
      </c>
      <c r="AJ502" s="25" t="s">
        <v>326</v>
      </c>
      <c r="AK502" s="25" t="s">
        <v>326</v>
      </c>
      <c r="AL502" s="11" t="s">
        <v>15</v>
      </c>
      <c r="AM502" s="11">
        <v>10010</v>
      </c>
      <c r="AN502" s="25">
        <v>11011</v>
      </c>
      <c r="AO502" s="11">
        <v>0</v>
      </c>
      <c r="AP502" s="12" t="s">
        <v>244</v>
      </c>
      <c r="AQ502" s="12" t="s">
        <v>5520</v>
      </c>
    </row>
    <row r="503" spans="1:45" x14ac:dyDescent="0.15">
      <c r="A503" s="11">
        <v>20025</v>
      </c>
      <c r="B503" s="14" t="s">
        <v>731</v>
      </c>
      <c r="C503" s="11">
        <v>22</v>
      </c>
      <c r="D503" s="11">
        <v>0</v>
      </c>
      <c r="E503" s="11">
        <v>0</v>
      </c>
      <c r="F503" s="11">
        <v>0</v>
      </c>
      <c r="G503" s="11">
        <v>9</v>
      </c>
      <c r="H503" s="11">
        <v>0</v>
      </c>
      <c r="I503" s="11">
        <v>65535</v>
      </c>
      <c r="J503" s="11">
        <v>0</v>
      </c>
      <c r="K503" s="11">
        <v>2</v>
      </c>
      <c r="L503" s="11">
        <v>0</v>
      </c>
      <c r="M503" s="56">
        <v>0</v>
      </c>
      <c r="N503" s="56">
        <v>1</v>
      </c>
      <c r="O503" s="11">
        <v>0</v>
      </c>
      <c r="P503" s="11">
        <v>0</v>
      </c>
      <c r="Q503" s="11">
        <v>3600</v>
      </c>
      <c r="R503" s="11">
        <v>0</v>
      </c>
      <c r="S503" s="11">
        <v>0</v>
      </c>
      <c r="T503" s="11">
        <v>0</v>
      </c>
      <c r="U503" s="11">
        <v>1</v>
      </c>
      <c r="V503" s="11">
        <v>0</v>
      </c>
      <c r="W503" s="11">
        <v>0</v>
      </c>
      <c r="X503" s="11">
        <v>0</v>
      </c>
      <c r="Y503" s="11">
        <v>0</v>
      </c>
      <c r="Z503" s="16" t="s">
        <v>170</v>
      </c>
      <c r="AA503" s="16">
        <v>0</v>
      </c>
      <c r="AB503" s="16" t="s">
        <v>4</v>
      </c>
      <c r="AC503" s="16">
        <v>0</v>
      </c>
      <c r="AD503" s="11">
        <v>12</v>
      </c>
      <c r="AE503" s="11">
        <v>500</v>
      </c>
      <c r="AF503" s="56">
        <v>0</v>
      </c>
      <c r="AG503" s="11">
        <v>0</v>
      </c>
      <c r="AH503" s="11">
        <v>0</v>
      </c>
      <c r="AI503" s="25" t="s">
        <v>326</v>
      </c>
      <c r="AJ503" s="25" t="s">
        <v>326</v>
      </c>
      <c r="AK503" s="25" t="s">
        <v>326</v>
      </c>
      <c r="AL503" s="11" t="s">
        <v>15</v>
      </c>
      <c r="AM503" s="11">
        <v>10010</v>
      </c>
      <c r="AN503" s="25">
        <v>11011</v>
      </c>
      <c r="AO503" s="11">
        <v>0</v>
      </c>
      <c r="AP503" s="12" t="s">
        <v>244</v>
      </c>
      <c r="AQ503" s="12" t="s">
        <v>5519</v>
      </c>
    </row>
    <row r="504" spans="1:45" x14ac:dyDescent="0.15">
      <c r="A504" s="11">
        <v>20026</v>
      </c>
      <c r="B504" s="14" t="s">
        <v>274</v>
      </c>
      <c r="C504" s="11">
        <v>22</v>
      </c>
      <c r="D504" s="11">
        <v>0</v>
      </c>
      <c r="E504" s="11">
        <v>0</v>
      </c>
      <c r="F504" s="11">
        <v>0</v>
      </c>
      <c r="G504" s="11">
        <v>9</v>
      </c>
      <c r="H504" s="11">
        <v>0</v>
      </c>
      <c r="I504" s="11">
        <v>65535</v>
      </c>
      <c r="J504" s="11">
        <v>0</v>
      </c>
      <c r="K504" s="11">
        <v>3</v>
      </c>
      <c r="L504" s="11">
        <v>0</v>
      </c>
      <c r="M504" s="56">
        <v>0</v>
      </c>
      <c r="N504" s="56">
        <v>1</v>
      </c>
      <c r="O504" s="11">
        <v>0</v>
      </c>
      <c r="P504" s="11">
        <v>0</v>
      </c>
      <c r="Q504" s="11">
        <v>3600</v>
      </c>
      <c r="R504" s="11">
        <v>0</v>
      </c>
      <c r="S504" s="11">
        <v>0</v>
      </c>
      <c r="T504" s="11">
        <v>0</v>
      </c>
      <c r="U504" s="11">
        <v>1</v>
      </c>
      <c r="V504" s="11">
        <v>0</v>
      </c>
      <c r="W504" s="11">
        <v>0</v>
      </c>
      <c r="X504" s="11">
        <v>0</v>
      </c>
      <c r="Y504" s="11">
        <v>0</v>
      </c>
      <c r="Z504" s="16" t="s">
        <v>170</v>
      </c>
      <c r="AA504" s="16">
        <v>0</v>
      </c>
      <c r="AB504" s="16" t="s">
        <v>4</v>
      </c>
      <c r="AC504" s="16">
        <v>0</v>
      </c>
      <c r="AD504" s="11">
        <v>12</v>
      </c>
      <c r="AE504" s="11">
        <v>500</v>
      </c>
      <c r="AF504" s="56">
        <v>0</v>
      </c>
      <c r="AG504" s="11">
        <v>0</v>
      </c>
      <c r="AH504" s="11">
        <v>0</v>
      </c>
      <c r="AI504" s="25" t="s">
        <v>326</v>
      </c>
      <c r="AJ504" s="25" t="s">
        <v>326</v>
      </c>
      <c r="AK504" s="25" t="s">
        <v>326</v>
      </c>
      <c r="AL504" s="11" t="s">
        <v>15</v>
      </c>
      <c r="AM504" s="11">
        <v>10010</v>
      </c>
      <c r="AN504" s="25">
        <v>11011</v>
      </c>
      <c r="AO504" s="11">
        <v>0</v>
      </c>
      <c r="AP504" s="12" t="s">
        <v>244</v>
      </c>
      <c r="AQ504" s="12" t="s">
        <v>5522</v>
      </c>
    </row>
    <row r="505" spans="1:45" x14ac:dyDescent="0.15">
      <c r="A505" s="11">
        <v>20099</v>
      </c>
      <c r="B505" s="14" t="s">
        <v>1237</v>
      </c>
      <c r="C505" s="11">
        <v>10</v>
      </c>
      <c r="D505" s="11">
        <v>0</v>
      </c>
      <c r="E505" s="11">
        <v>0</v>
      </c>
      <c r="F505" s="11">
        <v>0</v>
      </c>
      <c r="G505" s="11">
        <v>9</v>
      </c>
      <c r="H505" s="11">
        <v>0</v>
      </c>
      <c r="I505" s="11">
        <v>65535</v>
      </c>
      <c r="J505" s="11">
        <v>0</v>
      </c>
      <c r="K505" s="11">
        <v>0</v>
      </c>
      <c r="L505" s="11">
        <v>0</v>
      </c>
      <c r="M505" s="56">
        <v>1</v>
      </c>
      <c r="N505" s="56">
        <v>1</v>
      </c>
      <c r="O505" s="11">
        <v>2</v>
      </c>
      <c r="P505" s="11">
        <v>0</v>
      </c>
      <c r="Q505" s="11">
        <v>100</v>
      </c>
      <c r="R505" s="11">
        <v>0</v>
      </c>
      <c r="S505" s="11">
        <v>0</v>
      </c>
      <c r="T505" s="11">
        <v>0</v>
      </c>
      <c r="U505" s="11">
        <v>1</v>
      </c>
      <c r="V505" s="11">
        <v>0</v>
      </c>
      <c r="W505" s="11">
        <v>0</v>
      </c>
      <c r="X505" s="11">
        <v>0</v>
      </c>
      <c r="Y505" s="11">
        <v>0</v>
      </c>
      <c r="Z505" s="16" t="s">
        <v>170</v>
      </c>
      <c r="AA505" s="16">
        <v>0</v>
      </c>
      <c r="AB505" s="16" t="s">
        <v>4</v>
      </c>
      <c r="AC505" s="16">
        <v>0</v>
      </c>
      <c r="AD505" s="11">
        <v>3</v>
      </c>
      <c r="AE505" s="11">
        <v>0</v>
      </c>
      <c r="AF505" s="56">
        <v>1</v>
      </c>
      <c r="AG505" s="11">
        <v>0</v>
      </c>
      <c r="AH505" s="11">
        <v>0</v>
      </c>
      <c r="AI505" s="25" t="s">
        <v>8</v>
      </c>
      <c r="AJ505" s="25" t="s">
        <v>8</v>
      </c>
      <c r="AK505" s="25" t="s">
        <v>693</v>
      </c>
      <c r="AL505" s="11" t="s">
        <v>14</v>
      </c>
      <c r="AM505" s="11">
        <v>10010</v>
      </c>
      <c r="AN505" s="25">
        <v>11011</v>
      </c>
      <c r="AO505" s="11">
        <v>0</v>
      </c>
      <c r="AP505" s="12" t="s">
        <v>1238</v>
      </c>
      <c r="AQ505" s="12" t="s">
        <v>5525</v>
      </c>
      <c r="AR505" s="12" t="s">
        <v>4697</v>
      </c>
      <c r="AS505" s="60" t="s">
        <v>1239</v>
      </c>
    </row>
    <row r="506" spans="1:45" x14ac:dyDescent="0.15">
      <c r="A506" s="11">
        <v>20101</v>
      </c>
      <c r="B506" s="14" t="s">
        <v>848</v>
      </c>
      <c r="C506" s="11">
        <v>73</v>
      </c>
      <c r="D506" s="11">
        <v>0</v>
      </c>
      <c r="E506" s="11">
        <v>0</v>
      </c>
      <c r="F506" s="11">
        <v>0</v>
      </c>
      <c r="G506" s="11">
        <v>9</v>
      </c>
      <c r="H506" s="11">
        <v>0</v>
      </c>
      <c r="I506" s="11">
        <v>65535</v>
      </c>
      <c r="J506" s="11">
        <v>0</v>
      </c>
      <c r="K506" s="11">
        <v>0</v>
      </c>
      <c r="L506" s="11">
        <v>0</v>
      </c>
      <c r="M506" s="56">
        <v>0</v>
      </c>
      <c r="N506" s="56">
        <v>1</v>
      </c>
      <c r="O506" s="11">
        <v>1</v>
      </c>
      <c r="P506" s="11">
        <v>7200</v>
      </c>
      <c r="Q506" s="11">
        <v>3600</v>
      </c>
      <c r="R506" s="11">
        <v>4</v>
      </c>
      <c r="S506" s="11">
        <v>0</v>
      </c>
      <c r="T506" s="11">
        <v>0</v>
      </c>
      <c r="U506" s="11">
        <v>1</v>
      </c>
      <c r="V506" s="11">
        <v>0</v>
      </c>
      <c r="W506" s="11">
        <v>0</v>
      </c>
      <c r="X506" s="11">
        <v>0</v>
      </c>
      <c r="Y506" s="11">
        <v>0</v>
      </c>
      <c r="Z506" s="16" t="s">
        <v>170</v>
      </c>
      <c r="AA506" s="16">
        <v>0</v>
      </c>
      <c r="AB506" s="16" t="s">
        <v>4</v>
      </c>
      <c r="AC506" s="16">
        <v>0</v>
      </c>
      <c r="AD506" s="11">
        <v>12</v>
      </c>
      <c r="AE506" s="11">
        <v>500</v>
      </c>
      <c r="AF506" s="56">
        <v>0</v>
      </c>
      <c r="AG506" s="11">
        <v>100</v>
      </c>
      <c r="AH506" s="11">
        <v>0</v>
      </c>
      <c r="AI506" s="25" t="s">
        <v>3173</v>
      </c>
      <c r="AJ506" s="25" t="s">
        <v>801</v>
      </c>
      <c r="AK506" s="25" t="s">
        <v>326</v>
      </c>
      <c r="AL506" s="11" t="s">
        <v>14</v>
      </c>
      <c r="AM506" s="11">
        <v>10010</v>
      </c>
      <c r="AN506" s="25">
        <v>11011</v>
      </c>
      <c r="AO506" s="11">
        <v>1</v>
      </c>
      <c r="AP506" s="12" t="s">
        <v>244</v>
      </c>
      <c r="AQ506" s="12" t="s">
        <v>5526</v>
      </c>
    </row>
    <row r="507" spans="1:45" x14ac:dyDescent="0.15">
      <c r="A507" s="11">
        <v>20102</v>
      </c>
      <c r="B507" s="14" t="s">
        <v>849</v>
      </c>
      <c r="C507" s="11">
        <v>73</v>
      </c>
      <c r="D507" s="11">
        <v>0</v>
      </c>
      <c r="E507" s="11">
        <v>0</v>
      </c>
      <c r="F507" s="11">
        <v>0</v>
      </c>
      <c r="G507" s="11">
        <v>9</v>
      </c>
      <c r="H507" s="11">
        <v>0</v>
      </c>
      <c r="I507" s="11">
        <v>65535</v>
      </c>
      <c r="J507" s="11">
        <v>0</v>
      </c>
      <c r="K507" s="11">
        <v>0</v>
      </c>
      <c r="L507" s="11">
        <v>0</v>
      </c>
      <c r="M507" s="56">
        <v>0</v>
      </c>
      <c r="N507" s="56">
        <v>1</v>
      </c>
      <c r="O507" s="11">
        <v>1</v>
      </c>
      <c r="P507" s="11">
        <v>7200</v>
      </c>
      <c r="Q507" s="11">
        <v>3600</v>
      </c>
      <c r="R507" s="11">
        <v>4</v>
      </c>
      <c r="S507" s="11">
        <v>0</v>
      </c>
      <c r="T507" s="11">
        <v>0</v>
      </c>
      <c r="U507" s="11">
        <v>1</v>
      </c>
      <c r="V507" s="11">
        <v>0</v>
      </c>
      <c r="W507" s="11">
        <v>0</v>
      </c>
      <c r="X507" s="11">
        <v>0</v>
      </c>
      <c r="Y507" s="11">
        <v>0</v>
      </c>
      <c r="Z507" s="16" t="s">
        <v>170</v>
      </c>
      <c r="AA507" s="16">
        <v>0</v>
      </c>
      <c r="AB507" s="16" t="s">
        <v>4</v>
      </c>
      <c r="AC507" s="16">
        <v>0</v>
      </c>
      <c r="AD507" s="11">
        <v>12</v>
      </c>
      <c r="AE507" s="11">
        <v>500</v>
      </c>
      <c r="AF507" s="56">
        <v>0</v>
      </c>
      <c r="AG507" s="11">
        <v>100</v>
      </c>
      <c r="AH507" s="11">
        <v>0</v>
      </c>
      <c r="AI507" s="25" t="s">
        <v>3173</v>
      </c>
      <c r="AJ507" s="25" t="s">
        <v>326</v>
      </c>
      <c r="AK507" s="25" t="s">
        <v>326</v>
      </c>
      <c r="AL507" s="11" t="s">
        <v>14</v>
      </c>
      <c r="AM507" s="11">
        <v>10010</v>
      </c>
      <c r="AN507" s="25">
        <v>11011</v>
      </c>
      <c r="AO507" s="11">
        <v>1</v>
      </c>
      <c r="AP507" s="12" t="s">
        <v>244</v>
      </c>
      <c r="AQ507" s="12" t="s">
        <v>5527</v>
      </c>
    </row>
    <row r="508" spans="1:45" x14ac:dyDescent="0.15">
      <c r="A508" s="11">
        <v>20103</v>
      </c>
      <c r="B508" s="14" t="s">
        <v>850</v>
      </c>
      <c r="C508" s="11">
        <v>73</v>
      </c>
      <c r="D508" s="11">
        <v>0</v>
      </c>
      <c r="E508" s="11">
        <v>0</v>
      </c>
      <c r="F508" s="11">
        <v>0</v>
      </c>
      <c r="G508" s="11">
        <v>9</v>
      </c>
      <c r="H508" s="11">
        <v>0</v>
      </c>
      <c r="I508" s="11">
        <v>65535</v>
      </c>
      <c r="J508" s="11">
        <v>0</v>
      </c>
      <c r="K508" s="11">
        <v>0</v>
      </c>
      <c r="L508" s="11">
        <v>0</v>
      </c>
      <c r="M508" s="56">
        <v>0</v>
      </c>
      <c r="N508" s="56">
        <v>1</v>
      </c>
      <c r="O508" s="11">
        <v>1</v>
      </c>
      <c r="P508" s="11">
        <v>7200</v>
      </c>
      <c r="Q508" s="11">
        <v>3600</v>
      </c>
      <c r="R508" s="11">
        <v>4</v>
      </c>
      <c r="S508" s="11">
        <v>0</v>
      </c>
      <c r="T508" s="11">
        <v>0</v>
      </c>
      <c r="U508" s="11">
        <v>1</v>
      </c>
      <c r="V508" s="11">
        <v>0</v>
      </c>
      <c r="W508" s="11">
        <v>0</v>
      </c>
      <c r="X508" s="11">
        <v>0</v>
      </c>
      <c r="Y508" s="11">
        <v>0</v>
      </c>
      <c r="Z508" s="16" t="s">
        <v>170</v>
      </c>
      <c r="AA508" s="16">
        <v>0</v>
      </c>
      <c r="AB508" s="16" t="s">
        <v>4</v>
      </c>
      <c r="AC508" s="16">
        <v>0</v>
      </c>
      <c r="AD508" s="11">
        <v>12</v>
      </c>
      <c r="AE508" s="11">
        <v>500</v>
      </c>
      <c r="AF508" s="56">
        <v>0</v>
      </c>
      <c r="AG508" s="11">
        <v>100</v>
      </c>
      <c r="AH508" s="11">
        <v>0</v>
      </c>
      <c r="AI508" s="25" t="s">
        <v>3173</v>
      </c>
      <c r="AJ508" s="25" t="s">
        <v>326</v>
      </c>
      <c r="AK508" s="25" t="s">
        <v>326</v>
      </c>
      <c r="AL508" s="11" t="s">
        <v>14</v>
      </c>
      <c r="AM508" s="11">
        <v>10010</v>
      </c>
      <c r="AN508" s="25">
        <v>11011</v>
      </c>
      <c r="AO508" s="11">
        <v>1</v>
      </c>
      <c r="AP508" s="12" t="s">
        <v>244</v>
      </c>
      <c r="AQ508" s="12" t="s">
        <v>5528</v>
      </c>
    </row>
    <row r="509" spans="1:45" x14ac:dyDescent="0.15">
      <c r="A509" s="11">
        <v>20104</v>
      </c>
      <c r="B509" s="14" t="s">
        <v>852</v>
      </c>
      <c r="C509" s="11">
        <v>73</v>
      </c>
      <c r="D509" s="11">
        <v>0</v>
      </c>
      <c r="E509" s="11">
        <v>0</v>
      </c>
      <c r="F509" s="11">
        <v>0</v>
      </c>
      <c r="G509" s="11">
        <v>9</v>
      </c>
      <c r="H509" s="11">
        <v>0</v>
      </c>
      <c r="I509" s="11">
        <v>65535</v>
      </c>
      <c r="J509" s="11">
        <v>0</v>
      </c>
      <c r="K509" s="11">
        <v>0</v>
      </c>
      <c r="L509" s="11">
        <v>0</v>
      </c>
      <c r="M509" s="56">
        <v>0</v>
      </c>
      <c r="N509" s="56">
        <v>1</v>
      </c>
      <c r="O509" s="11">
        <v>1</v>
      </c>
      <c r="P509" s="11">
        <v>7200</v>
      </c>
      <c r="Q509" s="11">
        <v>3600</v>
      </c>
      <c r="R509" s="11">
        <v>4</v>
      </c>
      <c r="S509" s="11">
        <v>0</v>
      </c>
      <c r="T509" s="11">
        <v>0</v>
      </c>
      <c r="U509" s="11">
        <v>1</v>
      </c>
      <c r="V509" s="11">
        <v>0</v>
      </c>
      <c r="W509" s="11">
        <v>0</v>
      </c>
      <c r="X509" s="11">
        <v>0</v>
      </c>
      <c r="Y509" s="11">
        <v>0</v>
      </c>
      <c r="Z509" s="16" t="s">
        <v>170</v>
      </c>
      <c r="AA509" s="16">
        <v>0</v>
      </c>
      <c r="AB509" s="16" t="s">
        <v>4</v>
      </c>
      <c r="AC509" s="16">
        <v>0</v>
      </c>
      <c r="AD509" s="11">
        <v>12</v>
      </c>
      <c r="AE509" s="11">
        <v>500</v>
      </c>
      <c r="AF509" s="56">
        <v>0</v>
      </c>
      <c r="AG509" s="11">
        <v>100</v>
      </c>
      <c r="AH509" s="11">
        <v>0</v>
      </c>
      <c r="AI509" s="25" t="s">
        <v>3173</v>
      </c>
      <c r="AJ509" s="25" t="s">
        <v>326</v>
      </c>
      <c r="AK509" s="25" t="s">
        <v>326</v>
      </c>
      <c r="AL509" s="11" t="s">
        <v>14</v>
      </c>
      <c r="AM509" s="11">
        <v>10010</v>
      </c>
      <c r="AN509" s="25">
        <v>11011</v>
      </c>
      <c r="AO509" s="11">
        <v>1</v>
      </c>
      <c r="AP509" s="12" t="s">
        <v>244</v>
      </c>
      <c r="AQ509" s="12" t="s">
        <v>5529</v>
      </c>
    </row>
    <row r="510" spans="1:45" x14ac:dyDescent="0.15">
      <c r="A510" s="11">
        <v>20105</v>
      </c>
      <c r="B510" s="14" t="s">
        <v>851</v>
      </c>
      <c r="C510" s="11">
        <v>73</v>
      </c>
      <c r="D510" s="11">
        <v>0</v>
      </c>
      <c r="E510" s="11">
        <v>0</v>
      </c>
      <c r="F510" s="11">
        <v>0</v>
      </c>
      <c r="G510" s="11">
        <v>9</v>
      </c>
      <c r="H510" s="11">
        <v>0</v>
      </c>
      <c r="I510" s="11">
        <v>65535</v>
      </c>
      <c r="J510" s="11">
        <v>0</v>
      </c>
      <c r="K510" s="11">
        <v>0</v>
      </c>
      <c r="L510" s="11">
        <v>0</v>
      </c>
      <c r="M510" s="56">
        <v>0</v>
      </c>
      <c r="N510" s="56">
        <v>1</v>
      </c>
      <c r="O510" s="11">
        <v>1</v>
      </c>
      <c r="P510" s="11">
        <v>7200</v>
      </c>
      <c r="Q510" s="11">
        <v>3600</v>
      </c>
      <c r="R510" s="11">
        <v>4</v>
      </c>
      <c r="S510" s="11">
        <v>0</v>
      </c>
      <c r="T510" s="11">
        <v>0</v>
      </c>
      <c r="U510" s="11">
        <v>1</v>
      </c>
      <c r="V510" s="11">
        <v>0</v>
      </c>
      <c r="W510" s="11">
        <v>0</v>
      </c>
      <c r="X510" s="11">
        <v>0</v>
      </c>
      <c r="Y510" s="11">
        <v>0</v>
      </c>
      <c r="Z510" s="16" t="s">
        <v>170</v>
      </c>
      <c r="AA510" s="16">
        <v>0</v>
      </c>
      <c r="AB510" s="16" t="s">
        <v>4</v>
      </c>
      <c r="AC510" s="16">
        <v>0</v>
      </c>
      <c r="AD510" s="11">
        <v>12</v>
      </c>
      <c r="AE510" s="11">
        <v>500</v>
      </c>
      <c r="AF510" s="56">
        <v>0</v>
      </c>
      <c r="AG510" s="11">
        <v>100</v>
      </c>
      <c r="AH510" s="11">
        <v>0</v>
      </c>
      <c r="AI510" s="25" t="s">
        <v>3173</v>
      </c>
      <c r="AJ510" s="25" t="s">
        <v>326</v>
      </c>
      <c r="AK510" s="25" t="s">
        <v>326</v>
      </c>
      <c r="AL510" s="11" t="s">
        <v>14</v>
      </c>
      <c r="AM510" s="11">
        <v>10010</v>
      </c>
      <c r="AN510" s="25">
        <v>11011</v>
      </c>
      <c r="AO510" s="11">
        <v>1</v>
      </c>
      <c r="AP510" s="12" t="s">
        <v>244</v>
      </c>
      <c r="AQ510" s="12" t="s">
        <v>5530</v>
      </c>
    </row>
    <row r="511" spans="1:45" x14ac:dyDescent="0.15">
      <c r="A511" s="11">
        <v>20112</v>
      </c>
      <c r="B511" s="14" t="s">
        <v>732</v>
      </c>
      <c r="C511" s="11">
        <v>73</v>
      </c>
      <c r="D511" s="11">
        <v>0</v>
      </c>
      <c r="E511" s="11">
        <v>0</v>
      </c>
      <c r="F511" s="11">
        <v>0</v>
      </c>
      <c r="G511" s="11">
        <v>9</v>
      </c>
      <c r="H511" s="11">
        <v>0</v>
      </c>
      <c r="I511" s="11">
        <v>65535</v>
      </c>
      <c r="J511" s="11">
        <v>0</v>
      </c>
      <c r="K511" s="11">
        <v>0</v>
      </c>
      <c r="L511" s="11">
        <v>0</v>
      </c>
      <c r="M511" s="56">
        <v>0</v>
      </c>
      <c r="N511" s="56">
        <v>1</v>
      </c>
      <c r="O511" s="11">
        <v>1</v>
      </c>
      <c r="P511" s="11">
        <v>0</v>
      </c>
      <c r="Q511" s="11">
        <v>3600</v>
      </c>
      <c r="R511" s="11">
        <v>4</v>
      </c>
      <c r="S511" s="11">
        <v>0</v>
      </c>
      <c r="T511" s="11">
        <v>0</v>
      </c>
      <c r="U511" s="11">
        <v>1</v>
      </c>
      <c r="V511" s="11">
        <v>0</v>
      </c>
      <c r="W511" s="11">
        <v>0</v>
      </c>
      <c r="X511" s="11">
        <v>0</v>
      </c>
      <c r="Y511" s="11">
        <v>0</v>
      </c>
      <c r="Z511" s="16" t="s">
        <v>170</v>
      </c>
      <c r="AA511" s="16">
        <v>0</v>
      </c>
      <c r="AB511" s="16" t="s">
        <v>197</v>
      </c>
      <c r="AC511" s="16">
        <v>0</v>
      </c>
      <c r="AD511" s="11">
        <v>12</v>
      </c>
      <c r="AE511" s="11">
        <v>500</v>
      </c>
      <c r="AF511" s="56">
        <v>0</v>
      </c>
      <c r="AG511" s="11">
        <v>100</v>
      </c>
      <c r="AH511" s="11">
        <v>0</v>
      </c>
      <c r="AI511" s="25" t="s">
        <v>3169</v>
      </c>
      <c r="AJ511" s="25" t="s">
        <v>3170</v>
      </c>
      <c r="AK511" s="25" t="s">
        <v>326</v>
      </c>
      <c r="AL511" s="11" t="s">
        <v>14</v>
      </c>
      <c r="AM511" s="11">
        <v>10010</v>
      </c>
      <c r="AN511" s="25">
        <v>11011</v>
      </c>
      <c r="AO511" s="11">
        <v>1</v>
      </c>
      <c r="AP511" s="12" t="s">
        <v>244</v>
      </c>
      <c r="AQ511" s="12" t="s">
        <v>5531</v>
      </c>
    </row>
    <row r="512" spans="1:45" ht="36" x14ac:dyDescent="0.15">
      <c r="A512" s="11">
        <v>20113</v>
      </c>
      <c r="B512" s="14" t="s">
        <v>623</v>
      </c>
      <c r="C512" s="11">
        <v>25</v>
      </c>
      <c r="D512" s="11">
        <v>0</v>
      </c>
      <c r="E512" s="11">
        <v>0</v>
      </c>
      <c r="F512" s="11">
        <v>0</v>
      </c>
      <c r="G512" s="11">
        <v>9</v>
      </c>
      <c r="H512" s="11">
        <v>0</v>
      </c>
      <c r="I512" s="11">
        <v>65535</v>
      </c>
      <c r="J512" s="11">
        <v>1</v>
      </c>
      <c r="K512" s="11">
        <v>1</v>
      </c>
      <c r="L512" s="11">
        <v>0</v>
      </c>
      <c r="M512" s="56">
        <v>0</v>
      </c>
      <c r="N512" s="56">
        <v>1</v>
      </c>
      <c r="O512" s="11">
        <v>1</v>
      </c>
      <c r="P512" s="11">
        <v>259200</v>
      </c>
      <c r="Q512" s="11">
        <v>3600</v>
      </c>
      <c r="R512" s="11">
        <v>4</v>
      </c>
      <c r="S512" s="11">
        <v>1</v>
      </c>
      <c r="T512" s="11">
        <v>0</v>
      </c>
      <c r="U512" s="11">
        <v>1</v>
      </c>
      <c r="V512" s="11">
        <v>0</v>
      </c>
      <c r="W512" s="11">
        <v>0</v>
      </c>
      <c r="X512" s="11">
        <v>0</v>
      </c>
      <c r="Y512" s="11">
        <v>0</v>
      </c>
      <c r="Z512" s="16" t="s">
        <v>170</v>
      </c>
      <c r="AA512" s="16">
        <v>0</v>
      </c>
      <c r="AB512" s="16" t="s">
        <v>197</v>
      </c>
      <c r="AC512" s="16">
        <v>0</v>
      </c>
      <c r="AD512" s="11">
        <v>12</v>
      </c>
      <c r="AE512" s="11">
        <v>2000</v>
      </c>
      <c r="AF512" s="56">
        <v>0</v>
      </c>
      <c r="AG512" s="11">
        <v>100</v>
      </c>
      <c r="AH512" s="11">
        <v>0</v>
      </c>
      <c r="AI512" s="25" t="s">
        <v>3173</v>
      </c>
      <c r="AJ512" s="25" t="s">
        <v>3174</v>
      </c>
      <c r="AK512" s="25" t="s">
        <v>326</v>
      </c>
      <c r="AL512" s="11" t="s">
        <v>14</v>
      </c>
      <c r="AM512" s="11">
        <v>10010</v>
      </c>
      <c r="AN512" s="25">
        <v>11011</v>
      </c>
      <c r="AO512" s="11">
        <v>1</v>
      </c>
      <c r="AP512" s="12" t="s">
        <v>244</v>
      </c>
      <c r="AQ512" s="12" t="s">
        <v>6955</v>
      </c>
      <c r="AS512" s="16" t="s">
        <v>847</v>
      </c>
    </row>
    <row r="513" spans="1:45" ht="36" x14ac:dyDescent="0.15">
      <c r="A513" s="11">
        <v>20114</v>
      </c>
      <c r="B513" s="14" t="s">
        <v>625</v>
      </c>
      <c r="C513" s="11">
        <v>25</v>
      </c>
      <c r="D513" s="11">
        <v>0</v>
      </c>
      <c r="E513" s="11">
        <v>0</v>
      </c>
      <c r="F513" s="11">
        <v>0</v>
      </c>
      <c r="G513" s="11">
        <v>9</v>
      </c>
      <c r="H513" s="11">
        <v>0</v>
      </c>
      <c r="I513" s="11">
        <v>65535</v>
      </c>
      <c r="J513" s="11">
        <v>1</v>
      </c>
      <c r="K513" s="11">
        <v>5</v>
      </c>
      <c r="L513" s="11">
        <v>0</v>
      </c>
      <c r="M513" s="56">
        <v>0</v>
      </c>
      <c r="N513" s="56">
        <v>1</v>
      </c>
      <c r="O513" s="11">
        <v>1</v>
      </c>
      <c r="P513" s="11">
        <v>259200</v>
      </c>
      <c r="Q513" s="11">
        <v>3600</v>
      </c>
      <c r="R513" s="11">
        <v>4</v>
      </c>
      <c r="S513" s="11">
        <v>1</v>
      </c>
      <c r="T513" s="11">
        <v>0</v>
      </c>
      <c r="U513" s="11">
        <v>1</v>
      </c>
      <c r="V513" s="11">
        <v>0</v>
      </c>
      <c r="W513" s="11">
        <v>0</v>
      </c>
      <c r="X513" s="11">
        <v>0</v>
      </c>
      <c r="Y513" s="11">
        <v>0</v>
      </c>
      <c r="Z513" s="16" t="s">
        <v>170</v>
      </c>
      <c r="AA513" s="16">
        <v>0</v>
      </c>
      <c r="AB513" s="16" t="s">
        <v>197</v>
      </c>
      <c r="AC513" s="16">
        <v>0</v>
      </c>
      <c r="AD513" s="11">
        <v>12</v>
      </c>
      <c r="AE513" s="11">
        <v>2000</v>
      </c>
      <c r="AF513" s="56">
        <v>0</v>
      </c>
      <c r="AG513" s="11">
        <v>100</v>
      </c>
      <c r="AH513" s="11">
        <v>0</v>
      </c>
      <c r="AI513" s="25" t="s">
        <v>3173</v>
      </c>
      <c r="AJ513" s="25" t="s">
        <v>3174</v>
      </c>
      <c r="AK513" s="25" t="s">
        <v>326</v>
      </c>
      <c r="AL513" s="11" t="s">
        <v>14</v>
      </c>
      <c r="AM513" s="11">
        <v>10010</v>
      </c>
      <c r="AN513" s="25">
        <v>11011</v>
      </c>
      <c r="AO513" s="11">
        <v>1</v>
      </c>
      <c r="AP513" s="12" t="s">
        <v>244</v>
      </c>
      <c r="AQ513" s="12" t="s">
        <v>5532</v>
      </c>
      <c r="AS513" s="16" t="s">
        <v>847</v>
      </c>
    </row>
    <row r="514" spans="1:45" ht="36" x14ac:dyDescent="0.15">
      <c r="A514" s="11">
        <v>20115</v>
      </c>
      <c r="B514" s="14" t="s">
        <v>624</v>
      </c>
      <c r="C514" s="11">
        <v>25</v>
      </c>
      <c r="D514" s="11">
        <v>0</v>
      </c>
      <c r="E514" s="11">
        <v>0</v>
      </c>
      <c r="F514" s="11">
        <v>0</v>
      </c>
      <c r="G514" s="11">
        <v>9</v>
      </c>
      <c r="H514" s="11">
        <v>0</v>
      </c>
      <c r="I514" s="11">
        <v>65535</v>
      </c>
      <c r="J514" s="11">
        <v>1</v>
      </c>
      <c r="K514" s="11">
        <v>6</v>
      </c>
      <c r="L514" s="11">
        <v>0</v>
      </c>
      <c r="M514" s="56">
        <v>0</v>
      </c>
      <c r="N514" s="56">
        <v>1</v>
      </c>
      <c r="O514" s="11">
        <v>1</v>
      </c>
      <c r="P514" s="11">
        <v>259200</v>
      </c>
      <c r="Q514" s="11">
        <v>3600</v>
      </c>
      <c r="R514" s="11">
        <v>4</v>
      </c>
      <c r="S514" s="11">
        <v>1</v>
      </c>
      <c r="T514" s="11">
        <v>0</v>
      </c>
      <c r="U514" s="11">
        <v>1</v>
      </c>
      <c r="V514" s="11">
        <v>0</v>
      </c>
      <c r="W514" s="11">
        <v>0</v>
      </c>
      <c r="X514" s="11">
        <v>0</v>
      </c>
      <c r="Y514" s="11">
        <v>0</v>
      </c>
      <c r="Z514" s="16" t="s">
        <v>170</v>
      </c>
      <c r="AA514" s="16">
        <v>0</v>
      </c>
      <c r="AB514" s="16" t="s">
        <v>4</v>
      </c>
      <c r="AC514" s="16">
        <v>0</v>
      </c>
      <c r="AD514" s="11">
        <v>12</v>
      </c>
      <c r="AE514" s="11">
        <v>2000</v>
      </c>
      <c r="AF514" s="56">
        <v>0</v>
      </c>
      <c r="AG514" s="11">
        <v>100</v>
      </c>
      <c r="AH514" s="11">
        <v>0</v>
      </c>
      <c r="AI514" s="25" t="s">
        <v>3173</v>
      </c>
      <c r="AJ514" s="25" t="s">
        <v>3174</v>
      </c>
      <c r="AK514" s="25" t="s">
        <v>326</v>
      </c>
      <c r="AL514" s="11" t="s">
        <v>14</v>
      </c>
      <c r="AM514" s="11">
        <v>10010</v>
      </c>
      <c r="AN514" s="25">
        <v>11011</v>
      </c>
      <c r="AO514" s="11">
        <v>1</v>
      </c>
      <c r="AP514" s="12" t="s">
        <v>244</v>
      </c>
      <c r="AQ514" s="12" t="s">
        <v>5532</v>
      </c>
      <c r="AS514" s="16" t="s">
        <v>847</v>
      </c>
    </row>
    <row r="515" spans="1:45" ht="36" x14ac:dyDescent="0.15">
      <c r="A515" s="11">
        <v>20116</v>
      </c>
      <c r="B515" s="14" t="s">
        <v>626</v>
      </c>
      <c r="C515" s="11">
        <v>25</v>
      </c>
      <c r="D515" s="11">
        <v>0</v>
      </c>
      <c r="E515" s="11">
        <v>0</v>
      </c>
      <c r="F515" s="11">
        <v>0</v>
      </c>
      <c r="G515" s="11">
        <v>9</v>
      </c>
      <c r="H515" s="11">
        <v>0</v>
      </c>
      <c r="I515" s="11">
        <v>65535</v>
      </c>
      <c r="J515" s="11">
        <v>1</v>
      </c>
      <c r="K515" s="11">
        <v>4</v>
      </c>
      <c r="L515" s="11">
        <v>0</v>
      </c>
      <c r="M515" s="56">
        <v>0</v>
      </c>
      <c r="N515" s="56">
        <v>1</v>
      </c>
      <c r="O515" s="11">
        <v>1</v>
      </c>
      <c r="P515" s="11">
        <v>259200</v>
      </c>
      <c r="Q515" s="11">
        <v>3600</v>
      </c>
      <c r="R515" s="11">
        <v>4</v>
      </c>
      <c r="S515" s="11">
        <v>1</v>
      </c>
      <c r="T515" s="11">
        <v>0</v>
      </c>
      <c r="U515" s="11">
        <v>1</v>
      </c>
      <c r="V515" s="11">
        <v>0</v>
      </c>
      <c r="W515" s="11">
        <v>0</v>
      </c>
      <c r="X515" s="11">
        <v>0</v>
      </c>
      <c r="Y515" s="11">
        <v>0</v>
      </c>
      <c r="Z515" s="16" t="s">
        <v>170</v>
      </c>
      <c r="AA515" s="16">
        <v>0</v>
      </c>
      <c r="AB515" s="16" t="s">
        <v>197</v>
      </c>
      <c r="AC515" s="16">
        <v>0</v>
      </c>
      <c r="AD515" s="11">
        <v>12</v>
      </c>
      <c r="AE515" s="11">
        <v>2000</v>
      </c>
      <c r="AF515" s="56">
        <v>0</v>
      </c>
      <c r="AG515" s="11">
        <v>100</v>
      </c>
      <c r="AH515" s="11">
        <v>0</v>
      </c>
      <c r="AI515" s="25" t="s">
        <v>3173</v>
      </c>
      <c r="AJ515" s="25" t="s">
        <v>3174</v>
      </c>
      <c r="AK515" s="25" t="s">
        <v>326</v>
      </c>
      <c r="AL515" s="11" t="s">
        <v>14</v>
      </c>
      <c r="AM515" s="11">
        <v>10010</v>
      </c>
      <c r="AN515" s="25">
        <v>11011</v>
      </c>
      <c r="AO515" s="11">
        <v>1</v>
      </c>
      <c r="AP515" s="12" t="s">
        <v>244</v>
      </c>
      <c r="AQ515" s="12" t="s">
        <v>5532</v>
      </c>
      <c r="AS515" s="16" t="s">
        <v>847</v>
      </c>
    </row>
    <row r="516" spans="1:45" ht="36" x14ac:dyDescent="0.15">
      <c r="A516" s="11">
        <v>20117</v>
      </c>
      <c r="B516" s="14" t="s">
        <v>283</v>
      </c>
      <c r="C516" s="11">
        <v>25</v>
      </c>
      <c r="D516" s="11">
        <v>0</v>
      </c>
      <c r="E516" s="11">
        <v>0</v>
      </c>
      <c r="F516" s="11">
        <v>0</v>
      </c>
      <c r="G516" s="11">
        <v>9</v>
      </c>
      <c r="H516" s="11">
        <v>0</v>
      </c>
      <c r="I516" s="11">
        <v>65535</v>
      </c>
      <c r="J516" s="11">
        <v>1</v>
      </c>
      <c r="K516" s="11">
        <v>2</v>
      </c>
      <c r="L516" s="11">
        <v>0</v>
      </c>
      <c r="M516" s="56">
        <v>0</v>
      </c>
      <c r="N516" s="56">
        <v>1</v>
      </c>
      <c r="O516" s="11">
        <v>1</v>
      </c>
      <c r="P516" s="11">
        <v>259200</v>
      </c>
      <c r="Q516" s="11">
        <v>3600</v>
      </c>
      <c r="R516" s="11">
        <v>4</v>
      </c>
      <c r="S516" s="11">
        <v>1</v>
      </c>
      <c r="T516" s="11">
        <v>0</v>
      </c>
      <c r="U516" s="11">
        <v>1</v>
      </c>
      <c r="V516" s="11">
        <v>0</v>
      </c>
      <c r="W516" s="11">
        <v>0</v>
      </c>
      <c r="X516" s="11">
        <v>0</v>
      </c>
      <c r="Y516" s="11">
        <v>0</v>
      </c>
      <c r="Z516" s="16" t="s">
        <v>170</v>
      </c>
      <c r="AA516" s="16">
        <v>0</v>
      </c>
      <c r="AB516" s="16" t="s">
        <v>4</v>
      </c>
      <c r="AC516" s="16">
        <v>0</v>
      </c>
      <c r="AD516" s="11">
        <v>12</v>
      </c>
      <c r="AE516" s="11">
        <v>2000</v>
      </c>
      <c r="AF516" s="56">
        <v>0</v>
      </c>
      <c r="AG516" s="11">
        <v>100</v>
      </c>
      <c r="AH516" s="11">
        <v>0</v>
      </c>
      <c r="AI516" s="25" t="s">
        <v>3173</v>
      </c>
      <c r="AJ516" s="25" t="s">
        <v>3174</v>
      </c>
      <c r="AK516" s="25" t="s">
        <v>326</v>
      </c>
      <c r="AL516" s="11" t="s">
        <v>14</v>
      </c>
      <c r="AM516" s="11">
        <v>10010</v>
      </c>
      <c r="AN516" s="25">
        <v>11011</v>
      </c>
      <c r="AO516" s="11">
        <v>1</v>
      </c>
      <c r="AP516" s="12" t="s">
        <v>244</v>
      </c>
      <c r="AQ516" s="12" t="s">
        <v>5532</v>
      </c>
      <c r="AS516" s="16" t="s">
        <v>847</v>
      </c>
    </row>
    <row r="517" spans="1:45" ht="36" x14ac:dyDescent="0.15">
      <c r="A517" s="11">
        <v>20118</v>
      </c>
      <c r="B517" s="14" t="s">
        <v>627</v>
      </c>
      <c r="C517" s="11">
        <v>25</v>
      </c>
      <c r="D517" s="11">
        <v>0</v>
      </c>
      <c r="E517" s="11">
        <v>0</v>
      </c>
      <c r="F517" s="11">
        <v>0</v>
      </c>
      <c r="G517" s="11">
        <v>9</v>
      </c>
      <c r="H517" s="11">
        <v>0</v>
      </c>
      <c r="I517" s="11">
        <v>65535</v>
      </c>
      <c r="J517" s="11">
        <v>1</v>
      </c>
      <c r="K517" s="11">
        <v>3</v>
      </c>
      <c r="L517" s="11">
        <v>0</v>
      </c>
      <c r="M517" s="56">
        <v>0</v>
      </c>
      <c r="N517" s="56">
        <v>1</v>
      </c>
      <c r="O517" s="11">
        <v>1</v>
      </c>
      <c r="P517" s="11">
        <v>259200</v>
      </c>
      <c r="Q517" s="11">
        <v>3600</v>
      </c>
      <c r="R517" s="11">
        <v>4</v>
      </c>
      <c r="S517" s="11">
        <v>1</v>
      </c>
      <c r="T517" s="11">
        <v>0</v>
      </c>
      <c r="U517" s="11">
        <v>1</v>
      </c>
      <c r="V517" s="11">
        <v>0</v>
      </c>
      <c r="W517" s="11">
        <v>0</v>
      </c>
      <c r="X517" s="11">
        <v>0</v>
      </c>
      <c r="Y517" s="11">
        <v>0</v>
      </c>
      <c r="Z517" s="16" t="s">
        <v>170</v>
      </c>
      <c r="AA517" s="16">
        <v>0</v>
      </c>
      <c r="AB517" s="16" t="s">
        <v>4</v>
      </c>
      <c r="AC517" s="16">
        <v>0</v>
      </c>
      <c r="AD517" s="11">
        <v>12</v>
      </c>
      <c r="AE517" s="11">
        <v>2000</v>
      </c>
      <c r="AF517" s="56">
        <v>0</v>
      </c>
      <c r="AG517" s="11">
        <v>100</v>
      </c>
      <c r="AH517" s="11">
        <v>0</v>
      </c>
      <c r="AI517" s="25" t="s">
        <v>3173</v>
      </c>
      <c r="AJ517" s="25" t="s">
        <v>3174</v>
      </c>
      <c r="AK517" s="25" t="s">
        <v>326</v>
      </c>
      <c r="AL517" s="11" t="s">
        <v>14</v>
      </c>
      <c r="AM517" s="11">
        <v>10010</v>
      </c>
      <c r="AN517" s="25">
        <v>11011</v>
      </c>
      <c r="AO517" s="11">
        <v>1</v>
      </c>
      <c r="AP517" s="12" t="s">
        <v>244</v>
      </c>
      <c r="AQ517" s="12" t="s">
        <v>5532</v>
      </c>
      <c r="AS517" s="16" t="s">
        <v>847</v>
      </c>
    </row>
    <row r="518" spans="1:45" ht="36" x14ac:dyDescent="0.15">
      <c r="A518" s="11">
        <v>20121</v>
      </c>
      <c r="B518" s="14" t="s">
        <v>598</v>
      </c>
      <c r="C518" s="11">
        <v>25</v>
      </c>
      <c r="D518" s="11">
        <v>0</v>
      </c>
      <c r="E518" s="11">
        <v>0</v>
      </c>
      <c r="F518" s="11">
        <v>0</v>
      </c>
      <c r="G518" s="11">
        <v>9</v>
      </c>
      <c r="H518" s="11">
        <v>0</v>
      </c>
      <c r="I518" s="11">
        <v>65535</v>
      </c>
      <c r="J518" s="11">
        <v>1</v>
      </c>
      <c r="K518" s="11">
        <v>1</v>
      </c>
      <c r="L518" s="11">
        <v>0</v>
      </c>
      <c r="M518" s="56">
        <v>0</v>
      </c>
      <c r="N518" s="56">
        <v>1</v>
      </c>
      <c r="O518" s="11">
        <v>1</v>
      </c>
      <c r="P518" s="11">
        <v>604800</v>
      </c>
      <c r="Q518" s="11">
        <v>3600</v>
      </c>
      <c r="R518" s="11">
        <v>4</v>
      </c>
      <c r="S518" s="11">
        <v>1</v>
      </c>
      <c r="T518" s="11">
        <v>1</v>
      </c>
      <c r="U518" s="11">
        <v>1</v>
      </c>
      <c r="V518" s="11">
        <v>0</v>
      </c>
      <c r="W518" s="11">
        <v>0</v>
      </c>
      <c r="X518" s="11">
        <v>0</v>
      </c>
      <c r="Y518" s="11">
        <v>0</v>
      </c>
      <c r="Z518" s="16" t="s">
        <v>170</v>
      </c>
      <c r="AA518" s="16">
        <v>0</v>
      </c>
      <c r="AB518" s="16" t="s">
        <v>197</v>
      </c>
      <c r="AC518" s="16">
        <v>0</v>
      </c>
      <c r="AD518" s="11">
        <v>12</v>
      </c>
      <c r="AE518" s="11">
        <v>2000</v>
      </c>
      <c r="AF518" s="56">
        <v>0</v>
      </c>
      <c r="AG518" s="11">
        <v>100</v>
      </c>
      <c r="AH518" s="11">
        <v>0</v>
      </c>
      <c r="AI518" s="25" t="s">
        <v>3173</v>
      </c>
      <c r="AJ518" s="25" t="s">
        <v>3174</v>
      </c>
      <c r="AK518" s="25" t="s">
        <v>801</v>
      </c>
      <c r="AL518" s="11" t="s">
        <v>14</v>
      </c>
      <c r="AM518" s="11">
        <v>10010</v>
      </c>
      <c r="AN518" s="25">
        <v>11011</v>
      </c>
      <c r="AO518" s="11">
        <v>1</v>
      </c>
      <c r="AP518" s="12" t="s">
        <v>534</v>
      </c>
      <c r="AQ518" s="12" t="s">
        <v>5533</v>
      </c>
      <c r="AR518" s="15" t="s">
        <v>4698</v>
      </c>
    </row>
    <row r="519" spans="1:45" ht="36" x14ac:dyDescent="0.15">
      <c r="A519" s="11">
        <v>20122</v>
      </c>
      <c r="B519" s="14" t="s">
        <v>630</v>
      </c>
      <c r="C519" s="11">
        <v>25</v>
      </c>
      <c r="D519" s="11">
        <v>0</v>
      </c>
      <c r="E519" s="11">
        <v>0</v>
      </c>
      <c r="F519" s="11">
        <v>0</v>
      </c>
      <c r="G519" s="11">
        <v>9</v>
      </c>
      <c r="H519" s="11">
        <v>0</v>
      </c>
      <c r="I519" s="11">
        <v>65535</v>
      </c>
      <c r="J519" s="11">
        <v>1</v>
      </c>
      <c r="K519" s="11">
        <v>5</v>
      </c>
      <c r="L519" s="11">
        <v>0</v>
      </c>
      <c r="M519" s="56">
        <v>0</v>
      </c>
      <c r="N519" s="56">
        <v>1</v>
      </c>
      <c r="O519" s="11">
        <v>1</v>
      </c>
      <c r="P519" s="11">
        <v>604800</v>
      </c>
      <c r="Q519" s="11">
        <v>3600</v>
      </c>
      <c r="R519" s="11">
        <v>4</v>
      </c>
      <c r="S519" s="11">
        <v>1</v>
      </c>
      <c r="T519" s="11">
        <v>1</v>
      </c>
      <c r="U519" s="11">
        <v>1</v>
      </c>
      <c r="V519" s="11">
        <v>0</v>
      </c>
      <c r="W519" s="11">
        <v>0</v>
      </c>
      <c r="X519" s="11">
        <v>0</v>
      </c>
      <c r="Y519" s="11">
        <v>0</v>
      </c>
      <c r="Z519" s="16" t="s">
        <v>170</v>
      </c>
      <c r="AA519" s="16">
        <v>0</v>
      </c>
      <c r="AB519" s="16" t="s">
        <v>197</v>
      </c>
      <c r="AC519" s="16">
        <v>0</v>
      </c>
      <c r="AD519" s="11">
        <v>12</v>
      </c>
      <c r="AE519" s="11">
        <v>2000</v>
      </c>
      <c r="AF519" s="56">
        <v>0</v>
      </c>
      <c r="AG519" s="11">
        <v>100</v>
      </c>
      <c r="AH519" s="11">
        <v>0</v>
      </c>
      <c r="AI519" s="25" t="s">
        <v>3173</v>
      </c>
      <c r="AJ519" s="25" t="s">
        <v>3174</v>
      </c>
      <c r="AK519" s="25" t="s">
        <v>801</v>
      </c>
      <c r="AL519" s="11" t="s">
        <v>14</v>
      </c>
      <c r="AM519" s="11">
        <v>10010</v>
      </c>
      <c r="AN519" s="25">
        <v>11011</v>
      </c>
      <c r="AO519" s="11">
        <v>1</v>
      </c>
      <c r="AP519" s="12" t="s">
        <v>534</v>
      </c>
      <c r="AQ519" s="12" t="s">
        <v>5534</v>
      </c>
      <c r="AR519" s="15" t="s">
        <v>4698</v>
      </c>
    </row>
    <row r="520" spans="1:45" ht="36" x14ac:dyDescent="0.15">
      <c r="A520" s="11">
        <v>20123</v>
      </c>
      <c r="B520" s="14" t="s">
        <v>628</v>
      </c>
      <c r="C520" s="11">
        <v>25</v>
      </c>
      <c r="D520" s="11">
        <v>0</v>
      </c>
      <c r="E520" s="11">
        <v>0</v>
      </c>
      <c r="F520" s="11">
        <v>0</v>
      </c>
      <c r="G520" s="11">
        <v>9</v>
      </c>
      <c r="H520" s="11">
        <v>0</v>
      </c>
      <c r="I520" s="11">
        <v>65535</v>
      </c>
      <c r="J520" s="11">
        <v>1</v>
      </c>
      <c r="K520" s="11">
        <v>6</v>
      </c>
      <c r="L520" s="11">
        <v>0</v>
      </c>
      <c r="M520" s="56">
        <v>0</v>
      </c>
      <c r="N520" s="56">
        <v>1</v>
      </c>
      <c r="O520" s="11">
        <v>1</v>
      </c>
      <c r="P520" s="11">
        <v>604800</v>
      </c>
      <c r="Q520" s="11">
        <v>3600</v>
      </c>
      <c r="R520" s="11">
        <v>4</v>
      </c>
      <c r="S520" s="11">
        <v>1</v>
      </c>
      <c r="T520" s="11">
        <v>1</v>
      </c>
      <c r="U520" s="11">
        <v>1</v>
      </c>
      <c r="V520" s="11">
        <v>0</v>
      </c>
      <c r="W520" s="11">
        <v>0</v>
      </c>
      <c r="X520" s="11">
        <v>0</v>
      </c>
      <c r="Y520" s="11">
        <v>0</v>
      </c>
      <c r="Z520" s="16" t="s">
        <v>170</v>
      </c>
      <c r="AA520" s="16">
        <v>0</v>
      </c>
      <c r="AB520" s="16" t="s">
        <v>197</v>
      </c>
      <c r="AC520" s="16">
        <v>0</v>
      </c>
      <c r="AD520" s="11">
        <v>12</v>
      </c>
      <c r="AE520" s="11">
        <v>2000</v>
      </c>
      <c r="AF520" s="56">
        <v>0</v>
      </c>
      <c r="AG520" s="11">
        <v>100</v>
      </c>
      <c r="AH520" s="11">
        <v>0</v>
      </c>
      <c r="AI520" s="25" t="s">
        <v>3173</v>
      </c>
      <c r="AJ520" s="25" t="s">
        <v>3174</v>
      </c>
      <c r="AK520" s="25" t="s">
        <v>801</v>
      </c>
      <c r="AL520" s="11" t="s">
        <v>14</v>
      </c>
      <c r="AM520" s="11">
        <v>10010</v>
      </c>
      <c r="AN520" s="25">
        <v>11011</v>
      </c>
      <c r="AO520" s="11">
        <v>1</v>
      </c>
      <c r="AP520" s="12" t="s">
        <v>534</v>
      </c>
      <c r="AQ520" s="12" t="s">
        <v>5535</v>
      </c>
      <c r="AR520" s="15" t="s">
        <v>4698</v>
      </c>
    </row>
    <row r="521" spans="1:45" ht="36" x14ac:dyDescent="0.15">
      <c r="A521" s="11">
        <v>20124</v>
      </c>
      <c r="B521" s="14" t="s">
        <v>629</v>
      </c>
      <c r="C521" s="11">
        <v>25</v>
      </c>
      <c r="D521" s="11">
        <v>0</v>
      </c>
      <c r="E521" s="11">
        <v>0</v>
      </c>
      <c r="F521" s="11">
        <v>0</v>
      </c>
      <c r="G521" s="11">
        <v>9</v>
      </c>
      <c r="H521" s="11">
        <v>0</v>
      </c>
      <c r="I521" s="11">
        <v>65535</v>
      </c>
      <c r="J521" s="11">
        <v>1</v>
      </c>
      <c r="K521" s="11">
        <v>4</v>
      </c>
      <c r="L521" s="11">
        <v>0</v>
      </c>
      <c r="M521" s="56">
        <v>0</v>
      </c>
      <c r="N521" s="56">
        <v>1</v>
      </c>
      <c r="O521" s="11">
        <v>1</v>
      </c>
      <c r="P521" s="11">
        <v>604800</v>
      </c>
      <c r="Q521" s="11">
        <v>3600</v>
      </c>
      <c r="R521" s="11">
        <v>4</v>
      </c>
      <c r="S521" s="11">
        <v>1</v>
      </c>
      <c r="T521" s="11">
        <v>1</v>
      </c>
      <c r="U521" s="11">
        <v>1</v>
      </c>
      <c r="V521" s="11">
        <v>0</v>
      </c>
      <c r="W521" s="11">
        <v>0</v>
      </c>
      <c r="X521" s="11">
        <v>0</v>
      </c>
      <c r="Y521" s="11">
        <v>0</v>
      </c>
      <c r="Z521" s="16" t="s">
        <v>170</v>
      </c>
      <c r="AA521" s="16">
        <v>0</v>
      </c>
      <c r="AB521" s="16" t="s">
        <v>197</v>
      </c>
      <c r="AC521" s="16">
        <v>0</v>
      </c>
      <c r="AD521" s="11">
        <v>12</v>
      </c>
      <c r="AE521" s="11">
        <v>2000</v>
      </c>
      <c r="AF521" s="56">
        <v>0</v>
      </c>
      <c r="AG521" s="11">
        <v>100</v>
      </c>
      <c r="AH521" s="11">
        <v>0</v>
      </c>
      <c r="AI521" s="25" t="s">
        <v>3173</v>
      </c>
      <c r="AJ521" s="25" t="s">
        <v>3174</v>
      </c>
      <c r="AK521" s="25" t="s">
        <v>801</v>
      </c>
      <c r="AL521" s="11" t="s">
        <v>14</v>
      </c>
      <c r="AM521" s="11">
        <v>10010</v>
      </c>
      <c r="AN521" s="25">
        <v>11011</v>
      </c>
      <c r="AO521" s="11">
        <v>1</v>
      </c>
      <c r="AP521" s="12" t="s">
        <v>534</v>
      </c>
      <c r="AQ521" s="12" t="s">
        <v>5536</v>
      </c>
      <c r="AR521" s="15" t="s">
        <v>4698</v>
      </c>
    </row>
    <row r="522" spans="1:45" ht="36" x14ac:dyDescent="0.15">
      <c r="A522" s="11">
        <v>20125</v>
      </c>
      <c r="B522" s="14" t="s">
        <v>631</v>
      </c>
      <c r="C522" s="11">
        <v>25</v>
      </c>
      <c r="D522" s="11">
        <v>0</v>
      </c>
      <c r="E522" s="11">
        <v>0</v>
      </c>
      <c r="F522" s="11">
        <v>0</v>
      </c>
      <c r="G522" s="11">
        <v>9</v>
      </c>
      <c r="H522" s="11">
        <v>0</v>
      </c>
      <c r="I522" s="11">
        <v>65535</v>
      </c>
      <c r="J522" s="11">
        <v>1</v>
      </c>
      <c r="K522" s="11">
        <v>2</v>
      </c>
      <c r="L522" s="11">
        <v>0</v>
      </c>
      <c r="M522" s="56">
        <v>0</v>
      </c>
      <c r="N522" s="56">
        <v>1</v>
      </c>
      <c r="O522" s="11">
        <v>1</v>
      </c>
      <c r="P522" s="11">
        <v>604800</v>
      </c>
      <c r="Q522" s="11">
        <v>3600</v>
      </c>
      <c r="R522" s="11">
        <v>4</v>
      </c>
      <c r="S522" s="11">
        <v>1</v>
      </c>
      <c r="T522" s="11">
        <v>1</v>
      </c>
      <c r="U522" s="11">
        <v>1</v>
      </c>
      <c r="V522" s="11">
        <v>0</v>
      </c>
      <c r="W522" s="11">
        <v>0</v>
      </c>
      <c r="X522" s="11">
        <v>0</v>
      </c>
      <c r="Y522" s="11">
        <v>0</v>
      </c>
      <c r="Z522" s="16" t="s">
        <v>170</v>
      </c>
      <c r="AA522" s="16">
        <v>0</v>
      </c>
      <c r="AB522" s="16" t="s">
        <v>197</v>
      </c>
      <c r="AC522" s="16">
        <v>0</v>
      </c>
      <c r="AD522" s="11">
        <v>12</v>
      </c>
      <c r="AE522" s="11">
        <v>2000</v>
      </c>
      <c r="AF522" s="56">
        <v>0</v>
      </c>
      <c r="AG522" s="11">
        <v>100</v>
      </c>
      <c r="AH522" s="11">
        <v>0</v>
      </c>
      <c r="AI522" s="25" t="s">
        <v>3173</v>
      </c>
      <c r="AJ522" s="25" t="s">
        <v>3174</v>
      </c>
      <c r="AK522" s="25" t="s">
        <v>801</v>
      </c>
      <c r="AL522" s="11" t="s">
        <v>14</v>
      </c>
      <c r="AM522" s="11">
        <v>10010</v>
      </c>
      <c r="AN522" s="25">
        <v>11011</v>
      </c>
      <c r="AO522" s="11">
        <v>1</v>
      </c>
      <c r="AP522" s="12" t="s">
        <v>534</v>
      </c>
      <c r="AQ522" s="12" t="s">
        <v>5537</v>
      </c>
      <c r="AR522" s="15" t="s">
        <v>4698</v>
      </c>
    </row>
    <row r="523" spans="1:45" ht="36" x14ac:dyDescent="0.15">
      <c r="A523" s="11">
        <v>20126</v>
      </c>
      <c r="B523" s="14" t="s">
        <v>622</v>
      </c>
      <c r="C523" s="11">
        <v>25</v>
      </c>
      <c r="D523" s="11">
        <v>0</v>
      </c>
      <c r="E523" s="11">
        <v>0</v>
      </c>
      <c r="F523" s="11">
        <v>0</v>
      </c>
      <c r="G523" s="11">
        <v>9</v>
      </c>
      <c r="H523" s="11">
        <v>0</v>
      </c>
      <c r="I523" s="11">
        <v>65535</v>
      </c>
      <c r="J523" s="11">
        <v>1</v>
      </c>
      <c r="K523" s="11">
        <v>3</v>
      </c>
      <c r="L523" s="11">
        <v>0</v>
      </c>
      <c r="M523" s="56">
        <v>0</v>
      </c>
      <c r="N523" s="56">
        <v>1</v>
      </c>
      <c r="O523" s="11">
        <v>1</v>
      </c>
      <c r="P523" s="11">
        <v>604800</v>
      </c>
      <c r="Q523" s="11">
        <v>3600</v>
      </c>
      <c r="R523" s="11">
        <v>4</v>
      </c>
      <c r="S523" s="11">
        <v>1</v>
      </c>
      <c r="T523" s="11">
        <v>1</v>
      </c>
      <c r="U523" s="11">
        <v>1</v>
      </c>
      <c r="V523" s="11">
        <v>0</v>
      </c>
      <c r="W523" s="11">
        <v>0</v>
      </c>
      <c r="X523" s="11">
        <v>0</v>
      </c>
      <c r="Y523" s="11">
        <v>0</v>
      </c>
      <c r="Z523" s="16" t="s">
        <v>170</v>
      </c>
      <c r="AA523" s="16">
        <v>0</v>
      </c>
      <c r="AB523" s="16" t="s">
        <v>197</v>
      </c>
      <c r="AC523" s="16">
        <v>0</v>
      </c>
      <c r="AD523" s="11">
        <v>12</v>
      </c>
      <c r="AE523" s="11">
        <v>2000</v>
      </c>
      <c r="AF523" s="56">
        <v>0</v>
      </c>
      <c r="AG523" s="11">
        <v>100</v>
      </c>
      <c r="AH523" s="11">
        <v>0</v>
      </c>
      <c r="AI523" s="25" t="s">
        <v>3173</v>
      </c>
      <c r="AJ523" s="25" t="s">
        <v>3174</v>
      </c>
      <c r="AK523" s="25" t="s">
        <v>801</v>
      </c>
      <c r="AL523" s="11" t="s">
        <v>14</v>
      </c>
      <c r="AM523" s="11">
        <v>10010</v>
      </c>
      <c r="AN523" s="25">
        <v>11011</v>
      </c>
      <c r="AO523" s="11">
        <v>1</v>
      </c>
      <c r="AP523" s="12" t="s">
        <v>534</v>
      </c>
      <c r="AQ523" s="12" t="s">
        <v>5538</v>
      </c>
      <c r="AR523" s="15" t="s">
        <v>4698</v>
      </c>
    </row>
    <row r="524" spans="1:45" ht="36" x14ac:dyDescent="0.15">
      <c r="A524" s="11">
        <v>20131</v>
      </c>
      <c r="B524" s="14" t="s">
        <v>3125</v>
      </c>
      <c r="C524" s="11">
        <v>25</v>
      </c>
      <c r="D524" s="11">
        <v>0</v>
      </c>
      <c r="E524" s="11">
        <v>0</v>
      </c>
      <c r="F524" s="11">
        <v>0</v>
      </c>
      <c r="G524" s="11">
        <v>9</v>
      </c>
      <c r="H524" s="11">
        <v>0</v>
      </c>
      <c r="I524" s="11">
        <v>65535</v>
      </c>
      <c r="J524" s="11">
        <v>1</v>
      </c>
      <c r="K524" s="11">
        <v>1</v>
      </c>
      <c r="L524" s="11">
        <v>0</v>
      </c>
      <c r="M524" s="56">
        <v>0</v>
      </c>
      <c r="N524" s="56">
        <v>1</v>
      </c>
      <c r="O524" s="11">
        <v>1</v>
      </c>
      <c r="P524" s="11">
        <v>604800</v>
      </c>
      <c r="Q524" s="11">
        <v>3600</v>
      </c>
      <c r="R524" s="11">
        <v>4</v>
      </c>
      <c r="S524" s="11">
        <v>1</v>
      </c>
      <c r="T524" s="11">
        <v>1</v>
      </c>
      <c r="U524" s="11">
        <v>1</v>
      </c>
      <c r="V524" s="11">
        <v>0</v>
      </c>
      <c r="W524" s="11">
        <v>0</v>
      </c>
      <c r="X524" s="11">
        <v>0</v>
      </c>
      <c r="Y524" s="11">
        <v>0</v>
      </c>
      <c r="Z524" s="16" t="s">
        <v>170</v>
      </c>
      <c r="AA524" s="16">
        <v>0</v>
      </c>
      <c r="AB524" s="16" t="s">
        <v>4</v>
      </c>
      <c r="AC524" s="16">
        <v>0</v>
      </c>
      <c r="AD524" s="11">
        <v>12</v>
      </c>
      <c r="AE524" s="11">
        <v>2000</v>
      </c>
      <c r="AF524" s="56">
        <v>0</v>
      </c>
      <c r="AG524" s="11">
        <v>100</v>
      </c>
      <c r="AH524" s="11">
        <v>0</v>
      </c>
      <c r="AI524" s="25" t="s">
        <v>3173</v>
      </c>
      <c r="AJ524" s="25" t="s">
        <v>3174</v>
      </c>
      <c r="AK524" s="25" t="s">
        <v>8</v>
      </c>
      <c r="AL524" s="11" t="s">
        <v>14</v>
      </c>
      <c r="AM524" s="11">
        <v>10010</v>
      </c>
      <c r="AN524" s="25">
        <v>11011</v>
      </c>
      <c r="AO524" s="11">
        <v>1</v>
      </c>
      <c r="AP524" s="12" t="s">
        <v>244</v>
      </c>
      <c r="AQ524" s="12" t="s">
        <v>5539</v>
      </c>
      <c r="AR524" s="15" t="s">
        <v>4698</v>
      </c>
    </row>
    <row r="525" spans="1:45" ht="36" x14ac:dyDescent="0.15">
      <c r="A525" s="11">
        <v>20132</v>
      </c>
      <c r="B525" s="14" t="s">
        <v>859</v>
      </c>
      <c r="C525" s="11">
        <v>25</v>
      </c>
      <c r="D525" s="11">
        <v>0</v>
      </c>
      <c r="E525" s="11">
        <v>0</v>
      </c>
      <c r="F525" s="11">
        <v>0</v>
      </c>
      <c r="G525" s="11">
        <v>9</v>
      </c>
      <c r="H525" s="11">
        <v>0</v>
      </c>
      <c r="I525" s="11">
        <v>65535</v>
      </c>
      <c r="J525" s="11">
        <v>1</v>
      </c>
      <c r="K525" s="11">
        <v>5</v>
      </c>
      <c r="L525" s="11">
        <v>0</v>
      </c>
      <c r="M525" s="56">
        <v>0</v>
      </c>
      <c r="N525" s="56">
        <v>1</v>
      </c>
      <c r="O525" s="11">
        <v>1</v>
      </c>
      <c r="P525" s="11">
        <v>604800</v>
      </c>
      <c r="Q525" s="11">
        <v>3600</v>
      </c>
      <c r="R525" s="11">
        <v>4</v>
      </c>
      <c r="S525" s="11">
        <v>1</v>
      </c>
      <c r="T525" s="11">
        <v>1</v>
      </c>
      <c r="U525" s="11">
        <v>1</v>
      </c>
      <c r="V525" s="11">
        <v>0</v>
      </c>
      <c r="W525" s="11">
        <v>0</v>
      </c>
      <c r="X525" s="11">
        <v>0</v>
      </c>
      <c r="Y525" s="11">
        <v>0</v>
      </c>
      <c r="Z525" s="16" t="s">
        <v>170</v>
      </c>
      <c r="AA525" s="16">
        <v>0</v>
      </c>
      <c r="AB525" s="16" t="s">
        <v>4</v>
      </c>
      <c r="AC525" s="16">
        <v>0</v>
      </c>
      <c r="AD525" s="11">
        <v>12</v>
      </c>
      <c r="AE525" s="11">
        <v>2000</v>
      </c>
      <c r="AF525" s="56">
        <v>0</v>
      </c>
      <c r="AG525" s="11">
        <v>100</v>
      </c>
      <c r="AH525" s="11">
        <v>0</v>
      </c>
      <c r="AI525" s="25" t="s">
        <v>3173</v>
      </c>
      <c r="AJ525" s="25" t="s">
        <v>3174</v>
      </c>
      <c r="AK525" s="25" t="s">
        <v>8</v>
      </c>
      <c r="AL525" s="11" t="s">
        <v>14</v>
      </c>
      <c r="AM525" s="11">
        <v>10010</v>
      </c>
      <c r="AN525" s="25">
        <v>11011</v>
      </c>
      <c r="AO525" s="11">
        <v>1</v>
      </c>
      <c r="AP525" s="12" t="s">
        <v>244</v>
      </c>
      <c r="AQ525" s="12" t="s">
        <v>5540</v>
      </c>
      <c r="AR525" s="15" t="s">
        <v>4698</v>
      </c>
    </row>
    <row r="526" spans="1:45" ht="36" x14ac:dyDescent="0.15">
      <c r="A526" s="11">
        <v>20133</v>
      </c>
      <c r="B526" s="14" t="s">
        <v>860</v>
      </c>
      <c r="C526" s="11">
        <v>25</v>
      </c>
      <c r="D526" s="11">
        <v>0</v>
      </c>
      <c r="E526" s="11">
        <v>0</v>
      </c>
      <c r="F526" s="11">
        <v>0</v>
      </c>
      <c r="G526" s="11">
        <v>9</v>
      </c>
      <c r="H526" s="11">
        <v>0</v>
      </c>
      <c r="I526" s="11">
        <v>65535</v>
      </c>
      <c r="J526" s="11">
        <v>1</v>
      </c>
      <c r="K526" s="11">
        <v>6</v>
      </c>
      <c r="L526" s="11">
        <v>0</v>
      </c>
      <c r="M526" s="56">
        <v>0</v>
      </c>
      <c r="N526" s="56">
        <v>1</v>
      </c>
      <c r="O526" s="11">
        <v>1</v>
      </c>
      <c r="P526" s="11">
        <v>604800</v>
      </c>
      <c r="Q526" s="11">
        <v>3600</v>
      </c>
      <c r="R526" s="11">
        <v>4</v>
      </c>
      <c r="S526" s="11">
        <v>1</v>
      </c>
      <c r="T526" s="11">
        <v>1</v>
      </c>
      <c r="U526" s="11">
        <v>1</v>
      </c>
      <c r="V526" s="11">
        <v>0</v>
      </c>
      <c r="W526" s="11">
        <v>0</v>
      </c>
      <c r="X526" s="11">
        <v>0</v>
      </c>
      <c r="Y526" s="11">
        <v>0</v>
      </c>
      <c r="Z526" s="16" t="s">
        <v>170</v>
      </c>
      <c r="AA526" s="16">
        <v>0</v>
      </c>
      <c r="AB526" s="16" t="s">
        <v>4</v>
      </c>
      <c r="AC526" s="16">
        <v>0</v>
      </c>
      <c r="AD526" s="11">
        <v>12</v>
      </c>
      <c r="AE526" s="11">
        <v>2000</v>
      </c>
      <c r="AF526" s="56">
        <v>0</v>
      </c>
      <c r="AG526" s="11">
        <v>100</v>
      </c>
      <c r="AH526" s="11">
        <v>0</v>
      </c>
      <c r="AI526" s="25" t="s">
        <v>3173</v>
      </c>
      <c r="AJ526" s="25" t="s">
        <v>3174</v>
      </c>
      <c r="AK526" s="25" t="s">
        <v>8</v>
      </c>
      <c r="AL526" s="11" t="s">
        <v>14</v>
      </c>
      <c r="AM526" s="11">
        <v>10010</v>
      </c>
      <c r="AN526" s="25">
        <v>11011</v>
      </c>
      <c r="AO526" s="11">
        <v>1</v>
      </c>
      <c r="AP526" s="12" t="s">
        <v>244</v>
      </c>
      <c r="AQ526" s="12" t="s">
        <v>5541</v>
      </c>
      <c r="AR526" s="15" t="s">
        <v>4698</v>
      </c>
    </row>
    <row r="527" spans="1:45" ht="36" x14ac:dyDescent="0.15">
      <c r="A527" s="11">
        <v>20134</v>
      </c>
      <c r="B527" s="14" t="s">
        <v>858</v>
      </c>
      <c r="C527" s="11">
        <v>25</v>
      </c>
      <c r="D527" s="11">
        <v>0</v>
      </c>
      <c r="E527" s="11">
        <v>0</v>
      </c>
      <c r="F527" s="11">
        <v>0</v>
      </c>
      <c r="G527" s="11">
        <v>9</v>
      </c>
      <c r="H527" s="11">
        <v>0</v>
      </c>
      <c r="I527" s="11">
        <v>65535</v>
      </c>
      <c r="J527" s="11">
        <v>1</v>
      </c>
      <c r="K527" s="11">
        <v>4</v>
      </c>
      <c r="L527" s="11">
        <v>0</v>
      </c>
      <c r="M527" s="56">
        <v>0</v>
      </c>
      <c r="N527" s="56">
        <v>1</v>
      </c>
      <c r="O527" s="11">
        <v>1</v>
      </c>
      <c r="P527" s="11">
        <v>604800</v>
      </c>
      <c r="Q527" s="11">
        <v>3600</v>
      </c>
      <c r="R527" s="11">
        <v>4</v>
      </c>
      <c r="S527" s="11">
        <v>1</v>
      </c>
      <c r="T527" s="11">
        <v>1</v>
      </c>
      <c r="U527" s="11">
        <v>1</v>
      </c>
      <c r="V527" s="11">
        <v>0</v>
      </c>
      <c r="W527" s="11">
        <v>0</v>
      </c>
      <c r="X527" s="11">
        <v>0</v>
      </c>
      <c r="Y527" s="11">
        <v>0</v>
      </c>
      <c r="Z527" s="16" t="s">
        <v>170</v>
      </c>
      <c r="AA527" s="16">
        <v>0</v>
      </c>
      <c r="AB527" s="16" t="s">
        <v>4</v>
      </c>
      <c r="AC527" s="16">
        <v>0</v>
      </c>
      <c r="AD527" s="11">
        <v>12</v>
      </c>
      <c r="AE527" s="11">
        <v>2000</v>
      </c>
      <c r="AF527" s="56">
        <v>0</v>
      </c>
      <c r="AG527" s="11">
        <v>100</v>
      </c>
      <c r="AH527" s="11">
        <v>0</v>
      </c>
      <c r="AI527" s="25" t="s">
        <v>3173</v>
      </c>
      <c r="AJ527" s="25" t="s">
        <v>3174</v>
      </c>
      <c r="AK527" s="25" t="s">
        <v>8</v>
      </c>
      <c r="AL527" s="11" t="s">
        <v>14</v>
      </c>
      <c r="AM527" s="11">
        <v>10010</v>
      </c>
      <c r="AN527" s="25">
        <v>11011</v>
      </c>
      <c r="AO527" s="11">
        <v>1</v>
      </c>
      <c r="AP527" s="12" t="s">
        <v>244</v>
      </c>
      <c r="AQ527" s="12" t="s">
        <v>5542</v>
      </c>
      <c r="AR527" s="15" t="s">
        <v>4698</v>
      </c>
    </row>
    <row r="528" spans="1:45" ht="36" x14ac:dyDescent="0.15">
      <c r="A528" s="11">
        <v>20135</v>
      </c>
      <c r="B528" s="14" t="s">
        <v>861</v>
      </c>
      <c r="C528" s="11">
        <v>25</v>
      </c>
      <c r="D528" s="11">
        <v>0</v>
      </c>
      <c r="E528" s="11">
        <v>0</v>
      </c>
      <c r="F528" s="11">
        <v>0</v>
      </c>
      <c r="G528" s="11">
        <v>9</v>
      </c>
      <c r="H528" s="11">
        <v>0</v>
      </c>
      <c r="I528" s="11">
        <v>65535</v>
      </c>
      <c r="J528" s="11">
        <v>1</v>
      </c>
      <c r="K528" s="11">
        <v>2</v>
      </c>
      <c r="L528" s="11">
        <v>0</v>
      </c>
      <c r="M528" s="56">
        <v>0</v>
      </c>
      <c r="N528" s="56">
        <v>1</v>
      </c>
      <c r="O528" s="11">
        <v>1</v>
      </c>
      <c r="P528" s="11">
        <v>604800</v>
      </c>
      <c r="Q528" s="11">
        <v>3600</v>
      </c>
      <c r="R528" s="11">
        <v>4</v>
      </c>
      <c r="S528" s="11">
        <v>1</v>
      </c>
      <c r="T528" s="11">
        <v>1</v>
      </c>
      <c r="U528" s="11">
        <v>1</v>
      </c>
      <c r="V528" s="11">
        <v>0</v>
      </c>
      <c r="W528" s="11">
        <v>0</v>
      </c>
      <c r="X528" s="11">
        <v>0</v>
      </c>
      <c r="Y528" s="11">
        <v>0</v>
      </c>
      <c r="Z528" s="16" t="s">
        <v>170</v>
      </c>
      <c r="AA528" s="16">
        <v>0</v>
      </c>
      <c r="AB528" s="16" t="s">
        <v>4</v>
      </c>
      <c r="AC528" s="16">
        <v>0</v>
      </c>
      <c r="AD528" s="11">
        <v>12</v>
      </c>
      <c r="AE528" s="11">
        <v>2000</v>
      </c>
      <c r="AF528" s="56">
        <v>0</v>
      </c>
      <c r="AG528" s="11">
        <v>100</v>
      </c>
      <c r="AH528" s="11">
        <v>0</v>
      </c>
      <c r="AI528" s="25" t="s">
        <v>3173</v>
      </c>
      <c r="AJ528" s="25" t="s">
        <v>3174</v>
      </c>
      <c r="AK528" s="25" t="s">
        <v>8</v>
      </c>
      <c r="AL528" s="11" t="s">
        <v>14</v>
      </c>
      <c r="AM528" s="11">
        <v>10010</v>
      </c>
      <c r="AN528" s="25">
        <v>11011</v>
      </c>
      <c r="AO528" s="11">
        <v>1</v>
      </c>
      <c r="AP528" s="12" t="s">
        <v>244</v>
      </c>
      <c r="AQ528" s="12" t="s">
        <v>5543</v>
      </c>
      <c r="AR528" s="15" t="s">
        <v>4698</v>
      </c>
    </row>
    <row r="529" spans="1:44" ht="36" x14ac:dyDescent="0.15">
      <c r="A529" s="11">
        <v>20136</v>
      </c>
      <c r="B529" s="14" t="s">
        <v>862</v>
      </c>
      <c r="C529" s="11">
        <v>25</v>
      </c>
      <c r="D529" s="11">
        <v>0</v>
      </c>
      <c r="E529" s="11">
        <v>0</v>
      </c>
      <c r="F529" s="11">
        <v>0</v>
      </c>
      <c r="G529" s="11">
        <v>9</v>
      </c>
      <c r="H529" s="11">
        <v>0</v>
      </c>
      <c r="I529" s="11">
        <v>65535</v>
      </c>
      <c r="J529" s="11">
        <v>1</v>
      </c>
      <c r="K529" s="11">
        <v>3</v>
      </c>
      <c r="L529" s="11">
        <v>0</v>
      </c>
      <c r="M529" s="56">
        <v>0</v>
      </c>
      <c r="N529" s="56">
        <v>1</v>
      </c>
      <c r="O529" s="11">
        <v>1</v>
      </c>
      <c r="P529" s="11">
        <v>604800</v>
      </c>
      <c r="Q529" s="11">
        <v>3600</v>
      </c>
      <c r="R529" s="11">
        <v>4</v>
      </c>
      <c r="S529" s="11">
        <v>1</v>
      </c>
      <c r="T529" s="11">
        <v>1</v>
      </c>
      <c r="U529" s="11">
        <v>1</v>
      </c>
      <c r="V529" s="11">
        <v>0</v>
      </c>
      <c r="W529" s="11">
        <v>0</v>
      </c>
      <c r="X529" s="11">
        <v>0</v>
      </c>
      <c r="Y529" s="11">
        <v>0</v>
      </c>
      <c r="Z529" s="16" t="s">
        <v>170</v>
      </c>
      <c r="AA529" s="16">
        <v>0</v>
      </c>
      <c r="AB529" s="16" t="s">
        <v>4</v>
      </c>
      <c r="AC529" s="16">
        <v>0</v>
      </c>
      <c r="AD529" s="11">
        <v>12</v>
      </c>
      <c r="AE529" s="11">
        <v>2000</v>
      </c>
      <c r="AF529" s="56">
        <v>0</v>
      </c>
      <c r="AG529" s="11">
        <v>100</v>
      </c>
      <c r="AH529" s="11">
        <v>0</v>
      </c>
      <c r="AI529" s="25" t="s">
        <v>3173</v>
      </c>
      <c r="AJ529" s="25" t="s">
        <v>3174</v>
      </c>
      <c r="AK529" s="25" t="s">
        <v>8</v>
      </c>
      <c r="AL529" s="11" t="s">
        <v>14</v>
      </c>
      <c r="AM529" s="11">
        <v>10010</v>
      </c>
      <c r="AN529" s="25">
        <v>11011</v>
      </c>
      <c r="AO529" s="11">
        <v>1</v>
      </c>
      <c r="AP529" s="12" t="s">
        <v>244</v>
      </c>
      <c r="AQ529" s="12" t="s">
        <v>5544</v>
      </c>
      <c r="AR529" s="15" t="s">
        <v>4698</v>
      </c>
    </row>
    <row r="530" spans="1:44" ht="36" x14ac:dyDescent="0.15">
      <c r="A530" s="11">
        <v>20141</v>
      </c>
      <c r="B530" s="14" t="s">
        <v>623</v>
      </c>
      <c r="C530" s="11">
        <v>25</v>
      </c>
      <c r="D530" s="11">
        <v>0</v>
      </c>
      <c r="E530" s="11">
        <v>0</v>
      </c>
      <c r="F530" s="11">
        <v>0</v>
      </c>
      <c r="G530" s="11">
        <v>9</v>
      </c>
      <c r="H530" s="11">
        <v>0</v>
      </c>
      <c r="I530" s="11">
        <v>65535</v>
      </c>
      <c r="J530" s="11">
        <v>1</v>
      </c>
      <c r="K530" s="11">
        <v>1</v>
      </c>
      <c r="L530" s="11">
        <v>0</v>
      </c>
      <c r="M530" s="56">
        <v>0</v>
      </c>
      <c r="N530" s="56">
        <v>1</v>
      </c>
      <c r="O530" s="11">
        <v>1</v>
      </c>
      <c r="P530" s="11">
        <v>604800</v>
      </c>
      <c r="Q530" s="11">
        <v>3600</v>
      </c>
      <c r="R530" s="11">
        <v>4</v>
      </c>
      <c r="S530" s="11">
        <v>1</v>
      </c>
      <c r="T530" s="11">
        <v>1</v>
      </c>
      <c r="U530" s="11">
        <v>1</v>
      </c>
      <c r="V530" s="11">
        <v>0</v>
      </c>
      <c r="W530" s="11">
        <v>0</v>
      </c>
      <c r="X530" s="11">
        <v>0</v>
      </c>
      <c r="Y530" s="11">
        <v>0</v>
      </c>
      <c r="Z530" s="16" t="s">
        <v>170</v>
      </c>
      <c r="AA530" s="16">
        <v>0</v>
      </c>
      <c r="AB530" s="16" t="s">
        <v>4</v>
      </c>
      <c r="AC530" s="16">
        <v>0</v>
      </c>
      <c r="AD530" s="11">
        <v>12</v>
      </c>
      <c r="AE530" s="11">
        <v>2000</v>
      </c>
      <c r="AF530" s="56">
        <v>0</v>
      </c>
      <c r="AG530" s="11">
        <v>100</v>
      </c>
      <c r="AH530" s="11">
        <v>0</v>
      </c>
      <c r="AI530" s="25" t="s">
        <v>3173</v>
      </c>
      <c r="AJ530" s="25" t="s">
        <v>3174</v>
      </c>
      <c r="AK530" s="25" t="s">
        <v>8</v>
      </c>
      <c r="AL530" s="11" t="s">
        <v>14</v>
      </c>
      <c r="AM530" s="11">
        <v>10010</v>
      </c>
      <c r="AN530" s="25">
        <v>11011</v>
      </c>
      <c r="AO530" s="11">
        <v>1</v>
      </c>
      <c r="AP530" s="12" t="s">
        <v>244</v>
      </c>
      <c r="AQ530" s="12" t="s">
        <v>5545</v>
      </c>
      <c r="AR530" s="15" t="s">
        <v>4698</v>
      </c>
    </row>
    <row r="531" spans="1:44" ht="36" x14ac:dyDescent="0.15">
      <c r="A531" s="11">
        <v>20142</v>
      </c>
      <c r="B531" s="14" t="s">
        <v>625</v>
      </c>
      <c r="C531" s="11">
        <v>25</v>
      </c>
      <c r="D531" s="11">
        <v>0</v>
      </c>
      <c r="E531" s="11">
        <v>0</v>
      </c>
      <c r="F531" s="11">
        <v>0</v>
      </c>
      <c r="G531" s="11">
        <v>9</v>
      </c>
      <c r="H531" s="11">
        <v>0</v>
      </c>
      <c r="I531" s="11">
        <v>65535</v>
      </c>
      <c r="J531" s="11">
        <v>1</v>
      </c>
      <c r="K531" s="11">
        <v>5</v>
      </c>
      <c r="L531" s="11">
        <v>0</v>
      </c>
      <c r="M531" s="56">
        <v>0</v>
      </c>
      <c r="N531" s="56">
        <v>1</v>
      </c>
      <c r="O531" s="11">
        <v>1</v>
      </c>
      <c r="P531" s="11">
        <v>604800</v>
      </c>
      <c r="Q531" s="11">
        <v>3600</v>
      </c>
      <c r="R531" s="11">
        <v>4</v>
      </c>
      <c r="S531" s="11">
        <v>1</v>
      </c>
      <c r="T531" s="11">
        <v>1</v>
      </c>
      <c r="U531" s="11">
        <v>1</v>
      </c>
      <c r="V531" s="11">
        <v>0</v>
      </c>
      <c r="W531" s="11">
        <v>0</v>
      </c>
      <c r="X531" s="11">
        <v>0</v>
      </c>
      <c r="Y531" s="11">
        <v>0</v>
      </c>
      <c r="Z531" s="16" t="s">
        <v>170</v>
      </c>
      <c r="AA531" s="16">
        <v>0</v>
      </c>
      <c r="AB531" s="16" t="s">
        <v>4</v>
      </c>
      <c r="AC531" s="16">
        <v>0</v>
      </c>
      <c r="AD531" s="11">
        <v>12</v>
      </c>
      <c r="AE531" s="11">
        <v>2000</v>
      </c>
      <c r="AF531" s="56">
        <v>0</v>
      </c>
      <c r="AG531" s="11">
        <v>100</v>
      </c>
      <c r="AH531" s="11">
        <v>0</v>
      </c>
      <c r="AI531" s="25" t="s">
        <v>3173</v>
      </c>
      <c r="AJ531" s="25" t="s">
        <v>3174</v>
      </c>
      <c r="AK531" s="25" t="s">
        <v>8</v>
      </c>
      <c r="AL531" s="11" t="s">
        <v>14</v>
      </c>
      <c r="AM531" s="11">
        <v>10010</v>
      </c>
      <c r="AN531" s="25">
        <v>11011</v>
      </c>
      <c r="AO531" s="11">
        <v>1</v>
      </c>
      <c r="AP531" s="12" t="s">
        <v>244</v>
      </c>
      <c r="AQ531" s="12" t="s">
        <v>5546</v>
      </c>
      <c r="AR531" s="15" t="s">
        <v>4698</v>
      </c>
    </row>
    <row r="532" spans="1:44" ht="36" x14ac:dyDescent="0.15">
      <c r="A532" s="11">
        <v>20143</v>
      </c>
      <c r="B532" s="14" t="s">
        <v>624</v>
      </c>
      <c r="C532" s="11">
        <v>25</v>
      </c>
      <c r="D532" s="11">
        <v>0</v>
      </c>
      <c r="E532" s="11">
        <v>0</v>
      </c>
      <c r="F532" s="11">
        <v>0</v>
      </c>
      <c r="G532" s="11">
        <v>9</v>
      </c>
      <c r="H532" s="11">
        <v>0</v>
      </c>
      <c r="I532" s="11">
        <v>65535</v>
      </c>
      <c r="J532" s="11">
        <v>1</v>
      </c>
      <c r="K532" s="11">
        <v>6</v>
      </c>
      <c r="L532" s="11">
        <v>0</v>
      </c>
      <c r="M532" s="56">
        <v>0</v>
      </c>
      <c r="N532" s="56">
        <v>1</v>
      </c>
      <c r="O532" s="11">
        <v>1</v>
      </c>
      <c r="P532" s="11">
        <v>604800</v>
      </c>
      <c r="Q532" s="11">
        <v>3600</v>
      </c>
      <c r="R532" s="11">
        <v>4</v>
      </c>
      <c r="S532" s="11">
        <v>1</v>
      </c>
      <c r="T532" s="11">
        <v>1</v>
      </c>
      <c r="U532" s="11">
        <v>1</v>
      </c>
      <c r="V532" s="11">
        <v>0</v>
      </c>
      <c r="W532" s="11">
        <v>0</v>
      </c>
      <c r="X532" s="11">
        <v>0</v>
      </c>
      <c r="Y532" s="11">
        <v>0</v>
      </c>
      <c r="Z532" s="16" t="s">
        <v>170</v>
      </c>
      <c r="AA532" s="16">
        <v>0</v>
      </c>
      <c r="AB532" s="16" t="s">
        <v>4</v>
      </c>
      <c r="AC532" s="16">
        <v>0</v>
      </c>
      <c r="AD532" s="11">
        <v>12</v>
      </c>
      <c r="AE532" s="11">
        <v>2000</v>
      </c>
      <c r="AF532" s="56">
        <v>0</v>
      </c>
      <c r="AG532" s="11">
        <v>100</v>
      </c>
      <c r="AH532" s="11">
        <v>0</v>
      </c>
      <c r="AI532" s="25" t="s">
        <v>3173</v>
      </c>
      <c r="AJ532" s="25" t="s">
        <v>3174</v>
      </c>
      <c r="AK532" s="25" t="s">
        <v>8</v>
      </c>
      <c r="AL532" s="11" t="s">
        <v>14</v>
      </c>
      <c r="AM532" s="11">
        <v>10010</v>
      </c>
      <c r="AN532" s="25">
        <v>11011</v>
      </c>
      <c r="AO532" s="11">
        <v>1</v>
      </c>
      <c r="AP532" s="12" t="s">
        <v>244</v>
      </c>
      <c r="AQ532" s="12" t="s">
        <v>5547</v>
      </c>
      <c r="AR532" s="15" t="s">
        <v>4698</v>
      </c>
    </row>
    <row r="533" spans="1:44" ht="36" x14ac:dyDescent="0.15">
      <c r="A533" s="11">
        <v>20144</v>
      </c>
      <c r="B533" s="14" t="s">
        <v>626</v>
      </c>
      <c r="C533" s="11">
        <v>25</v>
      </c>
      <c r="D533" s="11">
        <v>0</v>
      </c>
      <c r="E533" s="11">
        <v>0</v>
      </c>
      <c r="F533" s="11">
        <v>0</v>
      </c>
      <c r="G533" s="11">
        <v>9</v>
      </c>
      <c r="H533" s="11">
        <v>0</v>
      </c>
      <c r="I533" s="11">
        <v>65535</v>
      </c>
      <c r="J533" s="11">
        <v>1</v>
      </c>
      <c r="K533" s="11">
        <v>4</v>
      </c>
      <c r="L533" s="11">
        <v>0</v>
      </c>
      <c r="M533" s="56">
        <v>0</v>
      </c>
      <c r="N533" s="56">
        <v>1</v>
      </c>
      <c r="O533" s="11">
        <v>1</v>
      </c>
      <c r="P533" s="11">
        <v>604800</v>
      </c>
      <c r="Q533" s="11">
        <v>3600</v>
      </c>
      <c r="R533" s="11">
        <v>4</v>
      </c>
      <c r="S533" s="11">
        <v>1</v>
      </c>
      <c r="T533" s="11">
        <v>1</v>
      </c>
      <c r="U533" s="11">
        <v>1</v>
      </c>
      <c r="V533" s="11">
        <v>0</v>
      </c>
      <c r="W533" s="11">
        <v>0</v>
      </c>
      <c r="X533" s="11">
        <v>0</v>
      </c>
      <c r="Y533" s="11">
        <v>0</v>
      </c>
      <c r="Z533" s="16" t="s">
        <v>170</v>
      </c>
      <c r="AA533" s="16">
        <v>0</v>
      </c>
      <c r="AB533" s="16" t="s">
        <v>4</v>
      </c>
      <c r="AC533" s="16">
        <v>0</v>
      </c>
      <c r="AD533" s="11">
        <v>12</v>
      </c>
      <c r="AE533" s="11">
        <v>2000</v>
      </c>
      <c r="AF533" s="56">
        <v>0</v>
      </c>
      <c r="AG533" s="11">
        <v>100</v>
      </c>
      <c r="AH533" s="11">
        <v>0</v>
      </c>
      <c r="AI533" s="25" t="s">
        <v>3173</v>
      </c>
      <c r="AJ533" s="25" t="s">
        <v>3174</v>
      </c>
      <c r="AK533" s="25" t="s">
        <v>8</v>
      </c>
      <c r="AL533" s="11" t="s">
        <v>14</v>
      </c>
      <c r="AM533" s="11">
        <v>10010</v>
      </c>
      <c r="AN533" s="25">
        <v>11011</v>
      </c>
      <c r="AO533" s="11">
        <v>1</v>
      </c>
      <c r="AP533" s="12" t="s">
        <v>244</v>
      </c>
      <c r="AQ533" s="12" t="s">
        <v>5548</v>
      </c>
      <c r="AR533" s="15" t="s">
        <v>4698</v>
      </c>
    </row>
    <row r="534" spans="1:44" ht="36" x14ac:dyDescent="0.15">
      <c r="A534" s="11">
        <v>20145</v>
      </c>
      <c r="B534" s="14" t="s">
        <v>283</v>
      </c>
      <c r="C534" s="11">
        <v>25</v>
      </c>
      <c r="D534" s="11">
        <v>0</v>
      </c>
      <c r="E534" s="11">
        <v>0</v>
      </c>
      <c r="F534" s="11">
        <v>0</v>
      </c>
      <c r="G534" s="11">
        <v>9</v>
      </c>
      <c r="H534" s="11">
        <v>0</v>
      </c>
      <c r="I534" s="11">
        <v>65535</v>
      </c>
      <c r="J534" s="11">
        <v>1</v>
      </c>
      <c r="K534" s="11">
        <v>2</v>
      </c>
      <c r="L534" s="11">
        <v>0</v>
      </c>
      <c r="M534" s="56">
        <v>0</v>
      </c>
      <c r="N534" s="56">
        <v>1</v>
      </c>
      <c r="O534" s="11">
        <v>1</v>
      </c>
      <c r="P534" s="11">
        <v>604800</v>
      </c>
      <c r="Q534" s="11">
        <v>3600</v>
      </c>
      <c r="R534" s="11">
        <v>4</v>
      </c>
      <c r="S534" s="11">
        <v>1</v>
      </c>
      <c r="T534" s="11">
        <v>1</v>
      </c>
      <c r="U534" s="11">
        <v>1</v>
      </c>
      <c r="V534" s="11">
        <v>0</v>
      </c>
      <c r="W534" s="11">
        <v>0</v>
      </c>
      <c r="X534" s="11">
        <v>0</v>
      </c>
      <c r="Y534" s="11">
        <v>0</v>
      </c>
      <c r="Z534" s="16" t="s">
        <v>170</v>
      </c>
      <c r="AA534" s="16">
        <v>0</v>
      </c>
      <c r="AB534" s="16" t="s">
        <v>4</v>
      </c>
      <c r="AC534" s="16">
        <v>0</v>
      </c>
      <c r="AD534" s="11">
        <v>12</v>
      </c>
      <c r="AE534" s="11">
        <v>2000</v>
      </c>
      <c r="AF534" s="56">
        <v>0</v>
      </c>
      <c r="AG534" s="11">
        <v>100</v>
      </c>
      <c r="AH534" s="11">
        <v>0</v>
      </c>
      <c r="AI534" s="25" t="s">
        <v>3173</v>
      </c>
      <c r="AJ534" s="25" t="s">
        <v>3174</v>
      </c>
      <c r="AK534" s="25" t="s">
        <v>8</v>
      </c>
      <c r="AL534" s="11" t="s">
        <v>14</v>
      </c>
      <c r="AM534" s="11">
        <v>10010</v>
      </c>
      <c r="AN534" s="25">
        <v>11011</v>
      </c>
      <c r="AO534" s="11">
        <v>1</v>
      </c>
      <c r="AP534" s="12" t="s">
        <v>244</v>
      </c>
      <c r="AQ534" s="12" t="s">
        <v>5549</v>
      </c>
      <c r="AR534" s="15" t="s">
        <v>4698</v>
      </c>
    </row>
    <row r="535" spans="1:44" ht="36" x14ac:dyDescent="0.15">
      <c r="A535" s="11">
        <v>20146</v>
      </c>
      <c r="B535" s="14" t="s">
        <v>627</v>
      </c>
      <c r="C535" s="11">
        <v>25</v>
      </c>
      <c r="D535" s="11">
        <v>0</v>
      </c>
      <c r="E535" s="11">
        <v>0</v>
      </c>
      <c r="F535" s="11">
        <v>0</v>
      </c>
      <c r="G535" s="11">
        <v>9</v>
      </c>
      <c r="H535" s="11">
        <v>0</v>
      </c>
      <c r="I535" s="11">
        <v>65535</v>
      </c>
      <c r="J535" s="11">
        <v>1</v>
      </c>
      <c r="K535" s="11">
        <v>3</v>
      </c>
      <c r="L535" s="11">
        <v>0</v>
      </c>
      <c r="M535" s="56">
        <v>0</v>
      </c>
      <c r="N535" s="56">
        <v>1</v>
      </c>
      <c r="O535" s="11">
        <v>1</v>
      </c>
      <c r="P535" s="11">
        <v>604800</v>
      </c>
      <c r="Q535" s="11">
        <v>3600</v>
      </c>
      <c r="R535" s="11">
        <v>4</v>
      </c>
      <c r="S535" s="11">
        <v>1</v>
      </c>
      <c r="T535" s="11">
        <v>1</v>
      </c>
      <c r="U535" s="11">
        <v>1</v>
      </c>
      <c r="V535" s="11">
        <v>0</v>
      </c>
      <c r="W535" s="11">
        <v>0</v>
      </c>
      <c r="X535" s="11">
        <v>0</v>
      </c>
      <c r="Y535" s="11">
        <v>0</v>
      </c>
      <c r="Z535" s="16" t="s">
        <v>170</v>
      </c>
      <c r="AA535" s="16">
        <v>0</v>
      </c>
      <c r="AB535" s="16" t="s">
        <v>4</v>
      </c>
      <c r="AC535" s="16">
        <v>0</v>
      </c>
      <c r="AD535" s="11">
        <v>12</v>
      </c>
      <c r="AE535" s="11">
        <v>2000</v>
      </c>
      <c r="AF535" s="56">
        <v>0</v>
      </c>
      <c r="AG535" s="11">
        <v>100</v>
      </c>
      <c r="AH535" s="11">
        <v>0</v>
      </c>
      <c r="AI535" s="25" t="s">
        <v>3173</v>
      </c>
      <c r="AJ535" s="25" t="s">
        <v>3174</v>
      </c>
      <c r="AK535" s="25" t="s">
        <v>8</v>
      </c>
      <c r="AL535" s="11" t="s">
        <v>14</v>
      </c>
      <c r="AM535" s="11">
        <v>10010</v>
      </c>
      <c r="AN535" s="25">
        <v>11011</v>
      </c>
      <c r="AO535" s="11">
        <v>1</v>
      </c>
      <c r="AP535" s="12" t="s">
        <v>244</v>
      </c>
      <c r="AQ535" s="12" t="s">
        <v>5550</v>
      </c>
      <c r="AR535" s="15" t="s">
        <v>4698</v>
      </c>
    </row>
    <row r="536" spans="1:44" x14ac:dyDescent="0.15">
      <c r="A536" s="11">
        <v>20151</v>
      </c>
      <c r="B536" s="14" t="s">
        <v>853</v>
      </c>
      <c r="C536" s="11">
        <v>72</v>
      </c>
      <c r="D536" s="11">
        <v>0</v>
      </c>
      <c r="E536" s="11">
        <v>0</v>
      </c>
      <c r="F536" s="11">
        <v>0</v>
      </c>
      <c r="G536" s="11">
        <v>9</v>
      </c>
      <c r="H536" s="11">
        <v>0</v>
      </c>
      <c r="I536" s="11">
        <v>65535</v>
      </c>
      <c r="J536" s="11">
        <v>0</v>
      </c>
      <c r="K536" s="11">
        <v>0</v>
      </c>
      <c r="L536" s="11">
        <v>0</v>
      </c>
      <c r="M536" s="56">
        <v>0</v>
      </c>
      <c r="N536" s="56">
        <v>1</v>
      </c>
      <c r="O536" s="11">
        <v>1</v>
      </c>
      <c r="P536" s="11">
        <v>7200</v>
      </c>
      <c r="Q536" s="11">
        <v>3600</v>
      </c>
      <c r="R536" s="11">
        <v>4</v>
      </c>
      <c r="S536" s="11">
        <v>0</v>
      </c>
      <c r="T536" s="11">
        <v>0</v>
      </c>
      <c r="U536" s="11">
        <v>1</v>
      </c>
      <c r="V536" s="11">
        <v>0</v>
      </c>
      <c r="W536" s="11">
        <v>0</v>
      </c>
      <c r="X536" s="11">
        <v>0</v>
      </c>
      <c r="Y536" s="11">
        <v>0</v>
      </c>
      <c r="Z536" s="16" t="s">
        <v>170</v>
      </c>
      <c r="AA536" s="16">
        <v>0</v>
      </c>
      <c r="AB536" s="16" t="s">
        <v>4</v>
      </c>
      <c r="AC536" s="16">
        <v>0</v>
      </c>
      <c r="AD536" s="11">
        <v>12</v>
      </c>
      <c r="AE536" s="11">
        <v>500</v>
      </c>
      <c r="AF536" s="56">
        <v>0</v>
      </c>
      <c r="AG536" s="11">
        <v>100</v>
      </c>
      <c r="AH536" s="11">
        <v>0</v>
      </c>
      <c r="AI536" s="25" t="s">
        <v>801</v>
      </c>
      <c r="AJ536" s="25" t="s">
        <v>3174</v>
      </c>
      <c r="AK536" s="25" t="s">
        <v>326</v>
      </c>
      <c r="AL536" s="11" t="s">
        <v>14</v>
      </c>
      <c r="AM536" s="11">
        <v>10010</v>
      </c>
      <c r="AN536" s="25">
        <v>11011</v>
      </c>
      <c r="AO536" s="11">
        <v>1</v>
      </c>
      <c r="AP536" s="12" t="s">
        <v>244</v>
      </c>
      <c r="AQ536" s="12" t="s">
        <v>5551</v>
      </c>
    </row>
    <row r="537" spans="1:44" x14ac:dyDescent="0.15">
      <c r="A537" s="11">
        <v>20152</v>
      </c>
      <c r="B537" s="14" t="s">
        <v>854</v>
      </c>
      <c r="C537" s="11">
        <v>72</v>
      </c>
      <c r="D537" s="11">
        <v>0</v>
      </c>
      <c r="E537" s="11">
        <v>0</v>
      </c>
      <c r="F537" s="11">
        <v>0</v>
      </c>
      <c r="G537" s="11">
        <v>9</v>
      </c>
      <c r="H537" s="11">
        <v>0</v>
      </c>
      <c r="I537" s="11">
        <v>65535</v>
      </c>
      <c r="J537" s="11">
        <v>0</v>
      </c>
      <c r="K537" s="11">
        <v>0</v>
      </c>
      <c r="L537" s="11">
        <v>0</v>
      </c>
      <c r="M537" s="56">
        <v>0</v>
      </c>
      <c r="N537" s="56">
        <v>1</v>
      </c>
      <c r="O537" s="11">
        <v>1</v>
      </c>
      <c r="P537" s="11">
        <v>7200</v>
      </c>
      <c r="Q537" s="11">
        <v>3600</v>
      </c>
      <c r="R537" s="11">
        <v>4</v>
      </c>
      <c r="S537" s="11">
        <v>0</v>
      </c>
      <c r="T537" s="11">
        <v>0</v>
      </c>
      <c r="U537" s="11">
        <v>1</v>
      </c>
      <c r="V537" s="11">
        <v>0</v>
      </c>
      <c r="W537" s="11">
        <v>0</v>
      </c>
      <c r="X537" s="11">
        <v>0</v>
      </c>
      <c r="Y537" s="11">
        <v>0</v>
      </c>
      <c r="Z537" s="16" t="s">
        <v>170</v>
      </c>
      <c r="AA537" s="16">
        <v>0</v>
      </c>
      <c r="AB537" s="16" t="s">
        <v>4</v>
      </c>
      <c r="AC537" s="16">
        <v>0</v>
      </c>
      <c r="AD537" s="11">
        <v>12</v>
      </c>
      <c r="AE537" s="11">
        <v>500</v>
      </c>
      <c r="AF537" s="56">
        <v>0</v>
      </c>
      <c r="AG537" s="11">
        <v>100</v>
      </c>
      <c r="AH537" s="11">
        <v>0</v>
      </c>
      <c r="AI537" s="25" t="s">
        <v>326</v>
      </c>
      <c r="AJ537" s="25" t="s">
        <v>3174</v>
      </c>
      <c r="AK537" s="25" t="s">
        <v>326</v>
      </c>
      <c r="AL537" s="11" t="s">
        <v>14</v>
      </c>
      <c r="AM537" s="11">
        <v>10010</v>
      </c>
      <c r="AN537" s="25">
        <v>11011</v>
      </c>
      <c r="AO537" s="11">
        <v>1</v>
      </c>
      <c r="AP537" s="12" t="s">
        <v>244</v>
      </c>
      <c r="AQ537" s="12" t="s">
        <v>5552</v>
      </c>
    </row>
    <row r="538" spans="1:44" x14ac:dyDescent="0.15">
      <c r="A538" s="11">
        <v>20153</v>
      </c>
      <c r="B538" s="14" t="s">
        <v>855</v>
      </c>
      <c r="C538" s="11">
        <v>72</v>
      </c>
      <c r="D538" s="11">
        <v>0</v>
      </c>
      <c r="E538" s="11">
        <v>0</v>
      </c>
      <c r="F538" s="11">
        <v>0</v>
      </c>
      <c r="G538" s="11">
        <v>9</v>
      </c>
      <c r="H538" s="11">
        <v>0</v>
      </c>
      <c r="I538" s="11">
        <v>65535</v>
      </c>
      <c r="J538" s="11">
        <v>0</v>
      </c>
      <c r="K538" s="11">
        <v>0</v>
      </c>
      <c r="L538" s="11">
        <v>0</v>
      </c>
      <c r="M538" s="56">
        <v>0</v>
      </c>
      <c r="N538" s="56">
        <v>1</v>
      </c>
      <c r="O538" s="11">
        <v>1</v>
      </c>
      <c r="P538" s="11">
        <v>7200</v>
      </c>
      <c r="Q538" s="11">
        <v>3600</v>
      </c>
      <c r="R538" s="11">
        <v>4</v>
      </c>
      <c r="S538" s="11">
        <v>0</v>
      </c>
      <c r="T538" s="11">
        <v>0</v>
      </c>
      <c r="U538" s="11">
        <v>1</v>
      </c>
      <c r="V538" s="11">
        <v>0</v>
      </c>
      <c r="W538" s="11">
        <v>0</v>
      </c>
      <c r="X538" s="11">
        <v>0</v>
      </c>
      <c r="Y538" s="11">
        <v>0</v>
      </c>
      <c r="Z538" s="16" t="s">
        <v>170</v>
      </c>
      <c r="AA538" s="16">
        <v>0</v>
      </c>
      <c r="AB538" s="16" t="s">
        <v>4</v>
      </c>
      <c r="AC538" s="16">
        <v>0</v>
      </c>
      <c r="AD538" s="11">
        <v>12</v>
      </c>
      <c r="AE538" s="11">
        <v>500</v>
      </c>
      <c r="AF538" s="56">
        <v>0</v>
      </c>
      <c r="AG538" s="11">
        <v>100</v>
      </c>
      <c r="AH538" s="11">
        <v>0</v>
      </c>
      <c r="AI538" s="25" t="s">
        <v>326</v>
      </c>
      <c r="AJ538" s="25" t="s">
        <v>3174</v>
      </c>
      <c r="AK538" s="25" t="s">
        <v>326</v>
      </c>
      <c r="AL538" s="11" t="s">
        <v>14</v>
      </c>
      <c r="AM538" s="11">
        <v>10010</v>
      </c>
      <c r="AN538" s="25">
        <v>11011</v>
      </c>
      <c r="AO538" s="11">
        <v>1</v>
      </c>
      <c r="AP538" s="12" t="s">
        <v>244</v>
      </c>
      <c r="AQ538" s="12" t="s">
        <v>5530</v>
      </c>
    </row>
    <row r="539" spans="1:44" x14ac:dyDescent="0.15">
      <c r="A539" s="11">
        <v>20154</v>
      </c>
      <c r="B539" s="14" t="s">
        <v>856</v>
      </c>
      <c r="C539" s="11">
        <v>72</v>
      </c>
      <c r="D539" s="11">
        <v>0</v>
      </c>
      <c r="E539" s="11">
        <v>0</v>
      </c>
      <c r="F539" s="11">
        <v>0</v>
      </c>
      <c r="G539" s="11">
        <v>9</v>
      </c>
      <c r="H539" s="11">
        <v>0</v>
      </c>
      <c r="I539" s="11">
        <v>65535</v>
      </c>
      <c r="J539" s="11">
        <v>0</v>
      </c>
      <c r="K539" s="11">
        <v>0</v>
      </c>
      <c r="L539" s="11">
        <v>0</v>
      </c>
      <c r="M539" s="56">
        <v>0</v>
      </c>
      <c r="N539" s="56">
        <v>1</v>
      </c>
      <c r="O539" s="11">
        <v>1</v>
      </c>
      <c r="P539" s="11">
        <v>7200</v>
      </c>
      <c r="Q539" s="11">
        <v>3600</v>
      </c>
      <c r="R539" s="11">
        <v>4</v>
      </c>
      <c r="S539" s="11">
        <v>0</v>
      </c>
      <c r="T539" s="11">
        <v>0</v>
      </c>
      <c r="U539" s="11">
        <v>1</v>
      </c>
      <c r="V539" s="11">
        <v>0</v>
      </c>
      <c r="W539" s="11">
        <v>0</v>
      </c>
      <c r="X539" s="11">
        <v>0</v>
      </c>
      <c r="Y539" s="11">
        <v>0</v>
      </c>
      <c r="Z539" s="16" t="s">
        <v>170</v>
      </c>
      <c r="AA539" s="16">
        <v>0</v>
      </c>
      <c r="AB539" s="16" t="s">
        <v>4</v>
      </c>
      <c r="AC539" s="16">
        <v>0</v>
      </c>
      <c r="AD539" s="11">
        <v>12</v>
      </c>
      <c r="AE539" s="11">
        <v>500</v>
      </c>
      <c r="AF539" s="56">
        <v>0</v>
      </c>
      <c r="AG539" s="11">
        <v>100</v>
      </c>
      <c r="AH539" s="11">
        <v>0</v>
      </c>
      <c r="AI539" s="25" t="s">
        <v>326</v>
      </c>
      <c r="AJ539" s="25" t="s">
        <v>3174</v>
      </c>
      <c r="AK539" s="25" t="s">
        <v>326</v>
      </c>
      <c r="AL539" s="11" t="s">
        <v>14</v>
      </c>
      <c r="AM539" s="11">
        <v>10010</v>
      </c>
      <c r="AN539" s="25">
        <v>11011</v>
      </c>
      <c r="AO539" s="11">
        <v>1</v>
      </c>
      <c r="AP539" s="12" t="s">
        <v>244</v>
      </c>
      <c r="AQ539" s="12" t="s">
        <v>5529</v>
      </c>
    </row>
    <row r="540" spans="1:44" x14ac:dyDescent="0.15">
      <c r="A540" s="11">
        <v>20155</v>
      </c>
      <c r="B540" s="14" t="s">
        <v>857</v>
      </c>
      <c r="C540" s="11">
        <v>72</v>
      </c>
      <c r="D540" s="11">
        <v>0</v>
      </c>
      <c r="E540" s="11">
        <v>0</v>
      </c>
      <c r="F540" s="11">
        <v>0</v>
      </c>
      <c r="G540" s="11">
        <v>9</v>
      </c>
      <c r="H540" s="11">
        <v>0</v>
      </c>
      <c r="I540" s="11">
        <v>65535</v>
      </c>
      <c r="J540" s="11">
        <v>0</v>
      </c>
      <c r="K540" s="11">
        <v>0</v>
      </c>
      <c r="L540" s="11">
        <v>0</v>
      </c>
      <c r="M540" s="56">
        <v>0</v>
      </c>
      <c r="N540" s="56">
        <v>1</v>
      </c>
      <c r="O540" s="11">
        <v>1</v>
      </c>
      <c r="P540" s="11">
        <v>7200</v>
      </c>
      <c r="Q540" s="11">
        <v>3600</v>
      </c>
      <c r="R540" s="11">
        <v>4</v>
      </c>
      <c r="S540" s="11">
        <v>0</v>
      </c>
      <c r="T540" s="11">
        <v>0</v>
      </c>
      <c r="U540" s="11">
        <v>1</v>
      </c>
      <c r="V540" s="11">
        <v>0</v>
      </c>
      <c r="W540" s="11">
        <v>0</v>
      </c>
      <c r="X540" s="11">
        <v>0</v>
      </c>
      <c r="Y540" s="11">
        <v>0</v>
      </c>
      <c r="Z540" s="16" t="s">
        <v>170</v>
      </c>
      <c r="AA540" s="16">
        <v>0</v>
      </c>
      <c r="AB540" s="16" t="s">
        <v>4</v>
      </c>
      <c r="AC540" s="16">
        <v>0</v>
      </c>
      <c r="AD540" s="11">
        <v>12</v>
      </c>
      <c r="AE540" s="11">
        <v>500</v>
      </c>
      <c r="AF540" s="56">
        <v>0</v>
      </c>
      <c r="AG540" s="11">
        <v>100</v>
      </c>
      <c r="AH540" s="11">
        <v>0</v>
      </c>
      <c r="AI540" s="25" t="s">
        <v>326</v>
      </c>
      <c r="AJ540" s="25" t="s">
        <v>3174</v>
      </c>
      <c r="AK540" s="25" t="s">
        <v>326</v>
      </c>
      <c r="AL540" s="11" t="s">
        <v>14</v>
      </c>
      <c r="AM540" s="11">
        <v>10010</v>
      </c>
      <c r="AN540" s="25">
        <v>11011</v>
      </c>
      <c r="AO540" s="11">
        <v>1</v>
      </c>
      <c r="AP540" s="12" t="s">
        <v>244</v>
      </c>
      <c r="AQ540" s="12" t="s">
        <v>5553</v>
      </c>
    </row>
    <row r="541" spans="1:44" x14ac:dyDescent="0.15">
      <c r="A541" s="11">
        <v>20157</v>
      </c>
      <c r="B541" s="14" t="s">
        <v>733</v>
      </c>
      <c r="C541" s="11">
        <v>72</v>
      </c>
      <c r="D541" s="11">
        <v>0</v>
      </c>
      <c r="E541" s="11">
        <v>0</v>
      </c>
      <c r="F541" s="11">
        <v>0</v>
      </c>
      <c r="G541" s="11">
        <v>9</v>
      </c>
      <c r="H541" s="11">
        <v>0</v>
      </c>
      <c r="I541" s="11">
        <v>65535</v>
      </c>
      <c r="J541" s="11">
        <v>0</v>
      </c>
      <c r="K541" s="11">
        <v>0</v>
      </c>
      <c r="L541" s="11">
        <v>0</v>
      </c>
      <c r="M541" s="56">
        <v>0</v>
      </c>
      <c r="N541" s="56">
        <v>1</v>
      </c>
      <c r="O541" s="11">
        <v>1</v>
      </c>
      <c r="P541" s="11">
        <v>86400</v>
      </c>
      <c r="Q541" s="11">
        <v>3600</v>
      </c>
      <c r="R541" s="11">
        <v>4</v>
      </c>
      <c r="S541" s="11">
        <v>0</v>
      </c>
      <c r="T541" s="11">
        <v>0</v>
      </c>
      <c r="U541" s="11">
        <v>1</v>
      </c>
      <c r="V541" s="11">
        <v>0</v>
      </c>
      <c r="W541" s="11">
        <v>0</v>
      </c>
      <c r="X541" s="11">
        <v>0</v>
      </c>
      <c r="Y541" s="11">
        <v>0</v>
      </c>
      <c r="Z541" s="16" t="s">
        <v>170</v>
      </c>
      <c r="AA541" s="16">
        <v>0</v>
      </c>
      <c r="AB541" s="16" t="s">
        <v>225</v>
      </c>
      <c r="AC541" s="16">
        <v>0</v>
      </c>
      <c r="AD541" s="11">
        <v>12</v>
      </c>
      <c r="AE541" s="11">
        <v>500</v>
      </c>
      <c r="AF541" s="56">
        <v>0</v>
      </c>
      <c r="AG541" s="11">
        <v>100</v>
      </c>
      <c r="AH541" s="11">
        <v>0</v>
      </c>
      <c r="AI541" s="25" t="s">
        <v>3173</v>
      </c>
      <c r="AJ541" s="25" t="s">
        <v>3174</v>
      </c>
      <c r="AK541" s="25" t="s">
        <v>226</v>
      </c>
      <c r="AL541" s="11" t="s">
        <v>14</v>
      </c>
      <c r="AM541" s="11">
        <v>10010</v>
      </c>
      <c r="AN541" s="25">
        <v>11011</v>
      </c>
      <c r="AO541" s="11">
        <v>1</v>
      </c>
      <c r="AP541" s="12" t="s">
        <v>244</v>
      </c>
      <c r="AQ541" s="12" t="s">
        <v>5554</v>
      </c>
    </row>
    <row r="542" spans="1:44" x14ac:dyDescent="0.15">
      <c r="A542" s="11">
        <v>20158</v>
      </c>
      <c r="B542" s="14" t="s">
        <v>1098</v>
      </c>
      <c r="C542" s="11">
        <v>25</v>
      </c>
      <c r="D542" s="11">
        <v>0</v>
      </c>
      <c r="E542" s="11">
        <v>0</v>
      </c>
      <c r="F542" s="11">
        <v>0</v>
      </c>
      <c r="G542" s="11">
        <v>9</v>
      </c>
      <c r="H542" s="11">
        <v>0</v>
      </c>
      <c r="I542" s="11">
        <v>65535</v>
      </c>
      <c r="J542" s="11">
        <v>1</v>
      </c>
      <c r="K542" s="11">
        <v>0</v>
      </c>
      <c r="L542" s="11">
        <v>0</v>
      </c>
      <c r="M542" s="56">
        <v>0</v>
      </c>
      <c r="N542" s="56">
        <v>1</v>
      </c>
      <c r="O542" s="11">
        <v>1</v>
      </c>
      <c r="P542" s="11">
        <v>7200</v>
      </c>
      <c r="Q542" s="11">
        <v>3600</v>
      </c>
      <c r="R542" s="11">
        <v>4</v>
      </c>
      <c r="S542" s="11">
        <v>0</v>
      </c>
      <c r="T542" s="11">
        <v>0</v>
      </c>
      <c r="U542" s="11">
        <v>1</v>
      </c>
      <c r="V542" s="11">
        <v>0</v>
      </c>
      <c r="W542" s="11">
        <v>0</v>
      </c>
      <c r="X542" s="11">
        <v>0</v>
      </c>
      <c r="Y542" s="11">
        <v>0</v>
      </c>
      <c r="Z542" s="16" t="s">
        <v>170</v>
      </c>
      <c r="AA542" s="16">
        <v>0</v>
      </c>
      <c r="AB542" s="16" t="s">
        <v>4</v>
      </c>
      <c r="AC542" s="16">
        <v>0</v>
      </c>
      <c r="AD542" s="11">
        <v>12</v>
      </c>
      <c r="AE542" s="11">
        <v>1000</v>
      </c>
      <c r="AF542" s="56">
        <v>0</v>
      </c>
      <c r="AG542" s="11">
        <v>100</v>
      </c>
      <c r="AH542" s="11">
        <v>0</v>
      </c>
      <c r="AI542" s="25" t="s">
        <v>3173</v>
      </c>
      <c r="AJ542" s="25" t="s">
        <v>3174</v>
      </c>
      <c r="AK542" s="25" t="s">
        <v>8</v>
      </c>
      <c r="AL542" s="11" t="s">
        <v>14</v>
      </c>
      <c r="AM542" s="11">
        <v>10010</v>
      </c>
      <c r="AN542" s="25">
        <v>11011</v>
      </c>
      <c r="AO542" s="11">
        <v>1</v>
      </c>
      <c r="AP542" s="12" t="s">
        <v>244</v>
      </c>
      <c r="AQ542" s="12" t="s">
        <v>5555</v>
      </c>
      <c r="AR542" s="15" t="s">
        <v>4699</v>
      </c>
    </row>
    <row r="543" spans="1:44" ht="36" x14ac:dyDescent="0.15">
      <c r="A543" s="11">
        <v>20159</v>
      </c>
      <c r="B543" s="14" t="s">
        <v>1099</v>
      </c>
      <c r="C543" s="11">
        <v>25</v>
      </c>
      <c r="D543" s="11">
        <v>0</v>
      </c>
      <c r="E543" s="11">
        <v>0</v>
      </c>
      <c r="F543" s="11">
        <v>0</v>
      </c>
      <c r="G543" s="11">
        <v>9</v>
      </c>
      <c r="H543" s="11">
        <v>0</v>
      </c>
      <c r="I543" s="11">
        <v>65535</v>
      </c>
      <c r="J543" s="11">
        <v>1</v>
      </c>
      <c r="K543" s="11">
        <v>0</v>
      </c>
      <c r="L543" s="11">
        <v>0</v>
      </c>
      <c r="M543" s="56">
        <v>0</v>
      </c>
      <c r="N543" s="56">
        <v>1</v>
      </c>
      <c r="O543" s="11">
        <v>1</v>
      </c>
      <c r="P543" s="11">
        <v>604800</v>
      </c>
      <c r="Q543" s="11">
        <v>3600</v>
      </c>
      <c r="R543" s="11">
        <v>4</v>
      </c>
      <c r="S543" s="11">
        <v>1</v>
      </c>
      <c r="T543" s="11">
        <v>1</v>
      </c>
      <c r="U543" s="11">
        <v>1</v>
      </c>
      <c r="V543" s="11">
        <v>0</v>
      </c>
      <c r="W543" s="11">
        <v>0</v>
      </c>
      <c r="X543" s="11">
        <v>0</v>
      </c>
      <c r="Y543" s="11">
        <v>0</v>
      </c>
      <c r="Z543" s="16" t="s">
        <v>170</v>
      </c>
      <c r="AA543" s="16">
        <v>0</v>
      </c>
      <c r="AB543" s="16" t="s">
        <v>4</v>
      </c>
      <c r="AC543" s="16">
        <v>0</v>
      </c>
      <c r="AD543" s="11">
        <v>12</v>
      </c>
      <c r="AE543" s="11">
        <v>1000</v>
      </c>
      <c r="AF543" s="56">
        <v>0</v>
      </c>
      <c r="AG543" s="11">
        <v>100</v>
      </c>
      <c r="AH543" s="11">
        <v>0</v>
      </c>
      <c r="AI543" s="25" t="s">
        <v>3173</v>
      </c>
      <c r="AJ543" s="25" t="s">
        <v>3174</v>
      </c>
      <c r="AK543" s="25" t="s">
        <v>8</v>
      </c>
      <c r="AL543" s="11" t="s">
        <v>14</v>
      </c>
      <c r="AM543" s="11">
        <v>10010</v>
      </c>
      <c r="AN543" s="25">
        <v>11011</v>
      </c>
      <c r="AO543" s="11">
        <v>1</v>
      </c>
      <c r="AP543" s="12" t="s">
        <v>244</v>
      </c>
      <c r="AQ543" s="12" t="s">
        <v>5556</v>
      </c>
    </row>
    <row r="544" spans="1:44" ht="36" x14ac:dyDescent="0.15">
      <c r="A544" s="11">
        <v>20160</v>
      </c>
      <c r="B544" s="14" t="s">
        <v>1100</v>
      </c>
      <c r="C544" s="11">
        <v>25</v>
      </c>
      <c r="D544" s="11">
        <v>0</v>
      </c>
      <c r="E544" s="11">
        <v>0</v>
      </c>
      <c r="F544" s="11">
        <v>0</v>
      </c>
      <c r="G544" s="11">
        <v>9</v>
      </c>
      <c r="H544" s="11">
        <v>0</v>
      </c>
      <c r="I544" s="11">
        <v>65535</v>
      </c>
      <c r="J544" s="11">
        <v>1</v>
      </c>
      <c r="K544" s="11">
        <v>0</v>
      </c>
      <c r="L544" s="11">
        <v>0</v>
      </c>
      <c r="M544" s="56">
        <v>0</v>
      </c>
      <c r="N544" s="56">
        <v>1</v>
      </c>
      <c r="O544" s="11">
        <v>1</v>
      </c>
      <c r="P544" s="11">
        <v>604800</v>
      </c>
      <c r="Q544" s="11">
        <v>3600</v>
      </c>
      <c r="R544" s="11">
        <v>4</v>
      </c>
      <c r="S544" s="11">
        <v>1</v>
      </c>
      <c r="T544" s="11">
        <v>1</v>
      </c>
      <c r="U544" s="11">
        <v>1</v>
      </c>
      <c r="V544" s="11">
        <v>0</v>
      </c>
      <c r="W544" s="11">
        <v>0</v>
      </c>
      <c r="X544" s="11">
        <v>0</v>
      </c>
      <c r="Y544" s="11">
        <v>0</v>
      </c>
      <c r="Z544" s="16" t="s">
        <v>170</v>
      </c>
      <c r="AA544" s="16">
        <v>0</v>
      </c>
      <c r="AB544" s="16" t="s">
        <v>4</v>
      </c>
      <c r="AC544" s="16">
        <v>0</v>
      </c>
      <c r="AD544" s="11">
        <v>12</v>
      </c>
      <c r="AE544" s="11">
        <v>1000</v>
      </c>
      <c r="AF544" s="56">
        <v>0</v>
      </c>
      <c r="AG544" s="11">
        <v>100</v>
      </c>
      <c r="AH544" s="11">
        <v>0</v>
      </c>
      <c r="AI544" s="25" t="s">
        <v>3173</v>
      </c>
      <c r="AJ544" s="25" t="s">
        <v>3174</v>
      </c>
      <c r="AK544" s="25" t="s">
        <v>8</v>
      </c>
      <c r="AL544" s="11" t="s">
        <v>14</v>
      </c>
      <c r="AM544" s="11">
        <v>10010</v>
      </c>
      <c r="AN544" s="25">
        <v>11011</v>
      </c>
      <c r="AO544" s="11">
        <v>1</v>
      </c>
      <c r="AP544" s="12" t="s">
        <v>244</v>
      </c>
      <c r="AQ544" s="12" t="s">
        <v>5557</v>
      </c>
    </row>
    <row r="545" spans="1:45" ht="36" x14ac:dyDescent="0.15">
      <c r="A545" s="11">
        <v>20161</v>
      </c>
      <c r="B545" s="14" t="s">
        <v>1101</v>
      </c>
      <c r="C545" s="11">
        <v>25</v>
      </c>
      <c r="D545" s="11">
        <v>0</v>
      </c>
      <c r="E545" s="11">
        <v>0</v>
      </c>
      <c r="F545" s="11">
        <v>0</v>
      </c>
      <c r="G545" s="11">
        <v>9</v>
      </c>
      <c r="H545" s="11">
        <v>0</v>
      </c>
      <c r="I545" s="11">
        <v>65535</v>
      </c>
      <c r="J545" s="11">
        <v>1</v>
      </c>
      <c r="K545" s="11">
        <v>0</v>
      </c>
      <c r="L545" s="11">
        <v>0</v>
      </c>
      <c r="M545" s="56">
        <v>0</v>
      </c>
      <c r="N545" s="56">
        <v>1</v>
      </c>
      <c r="O545" s="11">
        <v>1</v>
      </c>
      <c r="P545" s="11">
        <v>604800</v>
      </c>
      <c r="Q545" s="11">
        <v>3600</v>
      </c>
      <c r="R545" s="11">
        <v>4</v>
      </c>
      <c r="S545" s="11">
        <v>1</v>
      </c>
      <c r="T545" s="11">
        <v>1</v>
      </c>
      <c r="U545" s="11">
        <v>1</v>
      </c>
      <c r="V545" s="11">
        <v>0</v>
      </c>
      <c r="W545" s="11">
        <v>0</v>
      </c>
      <c r="X545" s="11">
        <v>0</v>
      </c>
      <c r="Y545" s="11">
        <v>0</v>
      </c>
      <c r="Z545" s="16" t="s">
        <v>170</v>
      </c>
      <c r="AA545" s="16">
        <v>0</v>
      </c>
      <c r="AB545" s="16" t="s">
        <v>4</v>
      </c>
      <c r="AC545" s="16">
        <v>0</v>
      </c>
      <c r="AD545" s="11">
        <v>12</v>
      </c>
      <c r="AE545" s="11">
        <v>1000</v>
      </c>
      <c r="AF545" s="56">
        <v>0</v>
      </c>
      <c r="AG545" s="11">
        <v>100</v>
      </c>
      <c r="AH545" s="11">
        <v>0</v>
      </c>
      <c r="AI545" s="25" t="s">
        <v>3173</v>
      </c>
      <c r="AJ545" s="25" t="s">
        <v>3174</v>
      </c>
      <c r="AK545" s="25" t="s">
        <v>8</v>
      </c>
      <c r="AL545" s="11" t="s">
        <v>14</v>
      </c>
      <c r="AM545" s="11">
        <v>10010</v>
      </c>
      <c r="AN545" s="25">
        <v>11011</v>
      </c>
      <c r="AO545" s="11">
        <v>1</v>
      </c>
      <c r="AP545" s="12" t="s">
        <v>244</v>
      </c>
      <c r="AQ545" s="12" t="s">
        <v>5558</v>
      </c>
    </row>
    <row r="546" spans="1:45" ht="36" x14ac:dyDescent="0.15">
      <c r="A546" s="11">
        <v>20162</v>
      </c>
      <c r="B546" s="14" t="s">
        <v>1102</v>
      </c>
      <c r="C546" s="11">
        <v>25</v>
      </c>
      <c r="D546" s="11">
        <v>0</v>
      </c>
      <c r="E546" s="11">
        <v>0</v>
      </c>
      <c r="F546" s="11">
        <v>0</v>
      </c>
      <c r="G546" s="11">
        <v>9</v>
      </c>
      <c r="H546" s="11">
        <v>0</v>
      </c>
      <c r="I546" s="11">
        <v>65535</v>
      </c>
      <c r="J546" s="11">
        <v>1</v>
      </c>
      <c r="K546" s="11">
        <v>0</v>
      </c>
      <c r="L546" s="11">
        <v>0</v>
      </c>
      <c r="M546" s="56">
        <v>0</v>
      </c>
      <c r="N546" s="56">
        <v>1</v>
      </c>
      <c r="O546" s="11">
        <v>1</v>
      </c>
      <c r="P546" s="11">
        <v>604800</v>
      </c>
      <c r="Q546" s="11">
        <v>3600</v>
      </c>
      <c r="R546" s="11">
        <v>4</v>
      </c>
      <c r="S546" s="11">
        <v>1</v>
      </c>
      <c r="T546" s="11">
        <v>1</v>
      </c>
      <c r="U546" s="11">
        <v>1</v>
      </c>
      <c r="V546" s="11">
        <v>0</v>
      </c>
      <c r="W546" s="11">
        <v>0</v>
      </c>
      <c r="X546" s="11">
        <v>0</v>
      </c>
      <c r="Y546" s="11">
        <v>0</v>
      </c>
      <c r="Z546" s="16" t="s">
        <v>170</v>
      </c>
      <c r="AA546" s="16">
        <v>0</v>
      </c>
      <c r="AB546" s="16" t="s">
        <v>4</v>
      </c>
      <c r="AC546" s="16">
        <v>0</v>
      </c>
      <c r="AD546" s="11">
        <v>12</v>
      </c>
      <c r="AE546" s="11">
        <v>1000</v>
      </c>
      <c r="AF546" s="56">
        <v>0</v>
      </c>
      <c r="AG546" s="11">
        <v>100</v>
      </c>
      <c r="AH546" s="11">
        <v>0</v>
      </c>
      <c r="AI546" s="25" t="s">
        <v>3173</v>
      </c>
      <c r="AJ546" s="25" t="s">
        <v>3174</v>
      </c>
      <c r="AK546" s="25" t="s">
        <v>8</v>
      </c>
      <c r="AL546" s="11" t="s">
        <v>14</v>
      </c>
      <c r="AM546" s="11">
        <v>10010</v>
      </c>
      <c r="AN546" s="25">
        <v>11011</v>
      </c>
      <c r="AO546" s="11">
        <v>1</v>
      </c>
      <c r="AP546" s="12" t="s">
        <v>244</v>
      </c>
      <c r="AQ546" s="12" t="s">
        <v>5559</v>
      </c>
      <c r="AS546" s="16" t="s">
        <v>2874</v>
      </c>
    </row>
    <row r="547" spans="1:45" ht="36" x14ac:dyDescent="0.15">
      <c r="A547" s="11">
        <v>20163</v>
      </c>
      <c r="B547" s="14" t="s">
        <v>1004</v>
      </c>
      <c r="C547" s="11">
        <v>72</v>
      </c>
      <c r="D547" s="11">
        <v>0</v>
      </c>
      <c r="E547" s="11">
        <v>0</v>
      </c>
      <c r="F547" s="11">
        <v>0</v>
      </c>
      <c r="G547" s="11">
        <v>9</v>
      </c>
      <c r="H547" s="11">
        <v>0</v>
      </c>
      <c r="I547" s="11">
        <v>65535</v>
      </c>
      <c r="J547" s="11">
        <v>1</v>
      </c>
      <c r="K547" s="11">
        <v>0</v>
      </c>
      <c r="L547" s="11">
        <v>0</v>
      </c>
      <c r="M547" s="56">
        <v>0</v>
      </c>
      <c r="N547" s="56">
        <v>1</v>
      </c>
      <c r="O547" s="11">
        <v>1</v>
      </c>
      <c r="P547" s="11">
        <v>604800</v>
      </c>
      <c r="Q547" s="11">
        <v>3600</v>
      </c>
      <c r="R547" s="11">
        <v>4</v>
      </c>
      <c r="S547" s="11">
        <v>1</v>
      </c>
      <c r="T547" s="11">
        <v>0</v>
      </c>
      <c r="U547" s="11">
        <v>1</v>
      </c>
      <c r="V547" s="11">
        <v>0</v>
      </c>
      <c r="W547" s="11">
        <v>0</v>
      </c>
      <c r="X547" s="11">
        <v>0</v>
      </c>
      <c r="Y547" s="11">
        <v>0</v>
      </c>
      <c r="Z547" s="16" t="s">
        <v>170</v>
      </c>
      <c r="AA547" s="16">
        <v>0</v>
      </c>
      <c r="AB547" s="16" t="s">
        <v>4</v>
      </c>
      <c r="AC547" s="16">
        <v>0</v>
      </c>
      <c r="AD547" s="11">
        <v>12</v>
      </c>
      <c r="AE547" s="11">
        <v>1000</v>
      </c>
      <c r="AF547" s="56">
        <v>0</v>
      </c>
      <c r="AG547" s="11">
        <v>100</v>
      </c>
      <c r="AH547" s="11">
        <v>0</v>
      </c>
      <c r="AI547" s="25" t="s">
        <v>8</v>
      </c>
      <c r="AJ547" s="25" t="s">
        <v>3174</v>
      </c>
      <c r="AK547" s="25" t="s">
        <v>8</v>
      </c>
      <c r="AL547" s="11" t="s">
        <v>14</v>
      </c>
      <c r="AM547" s="11">
        <v>10010</v>
      </c>
      <c r="AN547" s="25">
        <v>11011</v>
      </c>
      <c r="AO547" s="11">
        <v>1</v>
      </c>
      <c r="AP547" s="12" t="s">
        <v>244</v>
      </c>
      <c r="AQ547" s="12" t="s">
        <v>5560</v>
      </c>
      <c r="AR547" s="15" t="s">
        <v>4699</v>
      </c>
    </row>
    <row r="548" spans="1:45" ht="36" x14ac:dyDescent="0.15">
      <c r="A548" s="11">
        <v>20164</v>
      </c>
      <c r="B548" s="14" t="s">
        <v>1005</v>
      </c>
      <c r="C548" s="11">
        <v>72</v>
      </c>
      <c r="D548" s="11">
        <v>0</v>
      </c>
      <c r="E548" s="11">
        <v>0</v>
      </c>
      <c r="F548" s="11">
        <v>0</v>
      </c>
      <c r="G548" s="11">
        <v>9</v>
      </c>
      <c r="H548" s="11">
        <v>0</v>
      </c>
      <c r="I548" s="11">
        <v>65535</v>
      </c>
      <c r="J548" s="11">
        <v>3</v>
      </c>
      <c r="K548" s="11">
        <v>0</v>
      </c>
      <c r="L548" s="11">
        <v>0</v>
      </c>
      <c r="M548" s="56">
        <v>0</v>
      </c>
      <c r="N548" s="56">
        <v>1</v>
      </c>
      <c r="O548" s="11">
        <v>1</v>
      </c>
      <c r="P548" s="11">
        <v>7776000</v>
      </c>
      <c r="Q548" s="11">
        <v>3600</v>
      </c>
      <c r="R548" s="11">
        <v>4</v>
      </c>
      <c r="S548" s="11">
        <v>1</v>
      </c>
      <c r="T548" s="11">
        <v>1</v>
      </c>
      <c r="U548" s="11">
        <v>1</v>
      </c>
      <c r="V548" s="11">
        <v>0</v>
      </c>
      <c r="W548" s="11">
        <v>0</v>
      </c>
      <c r="X548" s="11">
        <v>0</v>
      </c>
      <c r="Y548" s="11">
        <v>0</v>
      </c>
      <c r="Z548" s="16" t="s">
        <v>170</v>
      </c>
      <c r="AA548" s="16">
        <v>0</v>
      </c>
      <c r="AB548" s="16" t="s">
        <v>4</v>
      </c>
      <c r="AC548" s="16">
        <v>0</v>
      </c>
      <c r="AD548" s="11">
        <v>12</v>
      </c>
      <c r="AE548" s="11">
        <v>38800</v>
      </c>
      <c r="AF548" s="56">
        <v>0</v>
      </c>
      <c r="AG548" s="11">
        <v>100</v>
      </c>
      <c r="AH548" s="11">
        <v>0</v>
      </c>
      <c r="AI548" s="25" t="s">
        <v>8</v>
      </c>
      <c r="AJ548" s="25" t="s">
        <v>3174</v>
      </c>
      <c r="AK548" s="25" t="s">
        <v>8</v>
      </c>
      <c r="AL548" s="11" t="s">
        <v>14</v>
      </c>
      <c r="AM548" s="11">
        <v>10010</v>
      </c>
      <c r="AN548" s="25">
        <v>11011</v>
      </c>
      <c r="AO548" s="11">
        <v>1</v>
      </c>
      <c r="AP548" s="12" t="s">
        <v>244</v>
      </c>
      <c r="AQ548" s="12" t="s">
        <v>5561</v>
      </c>
    </row>
    <row r="549" spans="1:45" ht="36" x14ac:dyDescent="0.15">
      <c r="A549" s="11">
        <v>20165</v>
      </c>
      <c r="B549" s="14" t="s">
        <v>1006</v>
      </c>
      <c r="C549" s="11">
        <v>72</v>
      </c>
      <c r="D549" s="11">
        <v>0</v>
      </c>
      <c r="E549" s="11">
        <v>0</v>
      </c>
      <c r="F549" s="11">
        <v>0</v>
      </c>
      <c r="G549" s="11">
        <v>9</v>
      </c>
      <c r="H549" s="11">
        <v>0</v>
      </c>
      <c r="I549" s="11">
        <v>65535</v>
      </c>
      <c r="J549" s="11">
        <v>2</v>
      </c>
      <c r="K549" s="11">
        <v>0</v>
      </c>
      <c r="L549" s="11">
        <v>0</v>
      </c>
      <c r="M549" s="56">
        <v>0</v>
      </c>
      <c r="N549" s="56">
        <v>1</v>
      </c>
      <c r="O549" s="11">
        <v>1</v>
      </c>
      <c r="P549" s="11">
        <v>604800</v>
      </c>
      <c r="Q549" s="11">
        <v>3600</v>
      </c>
      <c r="R549" s="11">
        <v>4</v>
      </c>
      <c r="S549" s="11">
        <v>1</v>
      </c>
      <c r="T549" s="11">
        <v>0</v>
      </c>
      <c r="U549" s="11">
        <v>1</v>
      </c>
      <c r="V549" s="11">
        <v>0</v>
      </c>
      <c r="W549" s="11">
        <v>0</v>
      </c>
      <c r="X549" s="11">
        <v>0</v>
      </c>
      <c r="Y549" s="11">
        <v>0</v>
      </c>
      <c r="Z549" s="16" t="s">
        <v>170</v>
      </c>
      <c r="AA549" s="16">
        <v>0</v>
      </c>
      <c r="AB549" s="16" t="s">
        <v>4</v>
      </c>
      <c r="AC549" s="16">
        <v>0</v>
      </c>
      <c r="AD549" s="11">
        <v>12</v>
      </c>
      <c r="AE549" s="11">
        <v>1000</v>
      </c>
      <c r="AF549" s="56">
        <v>0</v>
      </c>
      <c r="AG549" s="11">
        <v>100</v>
      </c>
      <c r="AH549" s="11">
        <v>0</v>
      </c>
      <c r="AI549" s="25" t="s">
        <v>8</v>
      </c>
      <c r="AJ549" s="25" t="s">
        <v>3174</v>
      </c>
      <c r="AK549" s="25" t="s">
        <v>8</v>
      </c>
      <c r="AL549" s="11" t="s">
        <v>14</v>
      </c>
      <c r="AM549" s="11">
        <v>10010</v>
      </c>
      <c r="AN549" s="25">
        <v>11011</v>
      </c>
      <c r="AO549" s="11">
        <v>1</v>
      </c>
      <c r="AP549" s="12" t="s">
        <v>244</v>
      </c>
      <c r="AQ549" s="12" t="s">
        <v>5560</v>
      </c>
      <c r="AR549" s="15" t="s">
        <v>4699</v>
      </c>
    </row>
    <row r="550" spans="1:45" ht="36" x14ac:dyDescent="0.15">
      <c r="A550" s="11">
        <v>20166</v>
      </c>
      <c r="B550" s="14" t="s">
        <v>1007</v>
      </c>
      <c r="C550" s="11">
        <v>72</v>
      </c>
      <c r="D550" s="11">
        <v>0</v>
      </c>
      <c r="E550" s="11">
        <v>0</v>
      </c>
      <c r="F550" s="11">
        <v>0</v>
      </c>
      <c r="G550" s="11">
        <v>9</v>
      </c>
      <c r="H550" s="11">
        <v>0</v>
      </c>
      <c r="I550" s="11">
        <v>65535</v>
      </c>
      <c r="J550" s="11">
        <v>5</v>
      </c>
      <c r="K550" s="11">
        <v>0</v>
      </c>
      <c r="L550" s="11">
        <v>0</v>
      </c>
      <c r="M550" s="56">
        <v>0</v>
      </c>
      <c r="N550" s="56">
        <v>1</v>
      </c>
      <c r="O550" s="11">
        <v>1</v>
      </c>
      <c r="P550" s="11">
        <v>62208000</v>
      </c>
      <c r="Q550" s="11">
        <v>3600</v>
      </c>
      <c r="R550" s="11">
        <v>4</v>
      </c>
      <c r="S550" s="11">
        <v>1</v>
      </c>
      <c r="T550" s="11">
        <v>0</v>
      </c>
      <c r="U550" s="11">
        <v>1</v>
      </c>
      <c r="V550" s="11">
        <v>0</v>
      </c>
      <c r="W550" s="11">
        <v>0</v>
      </c>
      <c r="X550" s="11">
        <v>0</v>
      </c>
      <c r="Y550" s="11">
        <v>0</v>
      </c>
      <c r="Z550" s="16" t="s">
        <v>170</v>
      </c>
      <c r="AA550" s="16">
        <v>0</v>
      </c>
      <c r="AB550" s="16" t="s">
        <v>4</v>
      </c>
      <c r="AC550" s="16">
        <v>0</v>
      </c>
      <c r="AD550" s="11">
        <v>12</v>
      </c>
      <c r="AE550" s="11">
        <v>1000</v>
      </c>
      <c r="AF550" s="56">
        <v>0</v>
      </c>
      <c r="AG550" s="11">
        <v>100</v>
      </c>
      <c r="AH550" s="11">
        <v>0</v>
      </c>
      <c r="AI550" s="25" t="s">
        <v>8</v>
      </c>
      <c r="AJ550" s="25" t="s">
        <v>3174</v>
      </c>
      <c r="AK550" s="25" t="s">
        <v>8</v>
      </c>
      <c r="AL550" s="11" t="s">
        <v>14</v>
      </c>
      <c r="AM550" s="11">
        <v>10010</v>
      </c>
      <c r="AN550" s="25">
        <v>11011</v>
      </c>
      <c r="AO550" s="11">
        <v>1</v>
      </c>
      <c r="AP550" s="12" t="s">
        <v>244</v>
      </c>
      <c r="AQ550" s="12" t="s">
        <v>5561</v>
      </c>
      <c r="AR550" s="15" t="s">
        <v>4699</v>
      </c>
    </row>
    <row r="551" spans="1:45" ht="36" x14ac:dyDescent="0.15">
      <c r="A551" s="11">
        <v>20167</v>
      </c>
      <c r="B551" s="14" t="s">
        <v>997</v>
      </c>
      <c r="C551" s="11">
        <v>73</v>
      </c>
      <c r="D551" s="11">
        <v>0</v>
      </c>
      <c r="E551" s="11">
        <v>0</v>
      </c>
      <c r="F551" s="11">
        <v>0</v>
      </c>
      <c r="G551" s="11">
        <v>9</v>
      </c>
      <c r="H551" s="11">
        <v>0</v>
      </c>
      <c r="I551" s="11">
        <v>65535</v>
      </c>
      <c r="J551" s="11">
        <v>1</v>
      </c>
      <c r="K551" s="11">
        <v>0</v>
      </c>
      <c r="L551" s="11">
        <v>0</v>
      </c>
      <c r="M551" s="56">
        <v>0</v>
      </c>
      <c r="N551" s="56">
        <v>1</v>
      </c>
      <c r="O551" s="11">
        <v>1</v>
      </c>
      <c r="P551" s="11">
        <v>604800</v>
      </c>
      <c r="Q551" s="11">
        <v>3600</v>
      </c>
      <c r="R551" s="11">
        <v>4</v>
      </c>
      <c r="S551" s="11">
        <v>1</v>
      </c>
      <c r="T551" s="11">
        <v>0</v>
      </c>
      <c r="U551" s="11">
        <v>1</v>
      </c>
      <c r="V551" s="11">
        <v>0</v>
      </c>
      <c r="W551" s="11">
        <v>0</v>
      </c>
      <c r="X551" s="11">
        <v>0</v>
      </c>
      <c r="Y551" s="11">
        <v>0</v>
      </c>
      <c r="Z551" s="16" t="s">
        <v>170</v>
      </c>
      <c r="AA551" s="16">
        <v>0</v>
      </c>
      <c r="AB551" s="16" t="s">
        <v>4</v>
      </c>
      <c r="AC551" s="16">
        <v>0</v>
      </c>
      <c r="AD551" s="11">
        <v>12</v>
      </c>
      <c r="AE551" s="11">
        <v>1000</v>
      </c>
      <c r="AF551" s="56">
        <v>0</v>
      </c>
      <c r="AG551" s="11">
        <v>100</v>
      </c>
      <c r="AH551" s="11">
        <v>0</v>
      </c>
      <c r="AI551" s="25" t="s">
        <v>3173</v>
      </c>
      <c r="AJ551" s="25" t="s">
        <v>8</v>
      </c>
      <c r="AK551" s="25" t="s">
        <v>8</v>
      </c>
      <c r="AL551" s="11" t="s">
        <v>14</v>
      </c>
      <c r="AM551" s="11">
        <v>10010</v>
      </c>
      <c r="AN551" s="25">
        <v>11011</v>
      </c>
      <c r="AO551" s="11">
        <v>1</v>
      </c>
      <c r="AP551" s="12" t="s">
        <v>244</v>
      </c>
      <c r="AQ551" s="12" t="s">
        <v>5562</v>
      </c>
      <c r="AR551" s="15" t="s">
        <v>4699</v>
      </c>
    </row>
    <row r="552" spans="1:45" ht="36" x14ac:dyDescent="0.15">
      <c r="A552" s="11">
        <v>20168</v>
      </c>
      <c r="B552" s="14" t="s">
        <v>999</v>
      </c>
      <c r="C552" s="11">
        <v>73</v>
      </c>
      <c r="D552" s="11">
        <v>0</v>
      </c>
      <c r="E552" s="11">
        <v>0</v>
      </c>
      <c r="F552" s="11">
        <v>0</v>
      </c>
      <c r="G552" s="11">
        <v>9</v>
      </c>
      <c r="H552" s="11">
        <v>0</v>
      </c>
      <c r="I552" s="11">
        <v>65535</v>
      </c>
      <c r="J552" s="11">
        <v>5</v>
      </c>
      <c r="K552" s="11">
        <v>0</v>
      </c>
      <c r="L552" s="11">
        <v>0</v>
      </c>
      <c r="M552" s="56">
        <v>0</v>
      </c>
      <c r="N552" s="56">
        <v>1</v>
      </c>
      <c r="O552" s="11">
        <v>1</v>
      </c>
      <c r="P552" s="11">
        <v>62208000</v>
      </c>
      <c r="Q552" s="11">
        <v>3600</v>
      </c>
      <c r="R552" s="11">
        <v>4</v>
      </c>
      <c r="S552" s="11">
        <v>1</v>
      </c>
      <c r="T552" s="11">
        <v>0</v>
      </c>
      <c r="U552" s="11">
        <v>1</v>
      </c>
      <c r="V552" s="11">
        <v>0</v>
      </c>
      <c r="W552" s="11">
        <v>0</v>
      </c>
      <c r="X552" s="11">
        <v>0</v>
      </c>
      <c r="Y552" s="11">
        <v>0</v>
      </c>
      <c r="Z552" s="16" t="s">
        <v>170</v>
      </c>
      <c r="AA552" s="16">
        <v>0</v>
      </c>
      <c r="AB552" s="16" t="s">
        <v>4</v>
      </c>
      <c r="AC552" s="16">
        <v>0</v>
      </c>
      <c r="AD552" s="11">
        <v>12</v>
      </c>
      <c r="AE552" s="11">
        <v>1000</v>
      </c>
      <c r="AF552" s="56">
        <v>0</v>
      </c>
      <c r="AG552" s="11">
        <v>100</v>
      </c>
      <c r="AH552" s="11">
        <v>0</v>
      </c>
      <c r="AI552" s="25" t="s">
        <v>3173</v>
      </c>
      <c r="AJ552" s="25" t="s">
        <v>8</v>
      </c>
      <c r="AK552" s="25" t="s">
        <v>8</v>
      </c>
      <c r="AL552" s="11" t="s">
        <v>14</v>
      </c>
      <c r="AM552" s="11">
        <v>10010</v>
      </c>
      <c r="AN552" s="25">
        <v>11011</v>
      </c>
      <c r="AO552" s="11">
        <v>1</v>
      </c>
      <c r="AP552" s="12" t="s">
        <v>244</v>
      </c>
      <c r="AQ552" s="12" t="s">
        <v>5563</v>
      </c>
      <c r="AR552" s="15" t="s">
        <v>4699</v>
      </c>
    </row>
    <row r="553" spans="1:45" ht="36" x14ac:dyDescent="0.15">
      <c r="A553" s="11">
        <v>20169</v>
      </c>
      <c r="B553" s="14" t="s">
        <v>998</v>
      </c>
      <c r="C553" s="11">
        <v>73</v>
      </c>
      <c r="D553" s="11">
        <v>0</v>
      </c>
      <c r="E553" s="11">
        <v>0</v>
      </c>
      <c r="F553" s="11">
        <v>0</v>
      </c>
      <c r="G553" s="11">
        <v>9</v>
      </c>
      <c r="H553" s="11">
        <v>0</v>
      </c>
      <c r="I553" s="11">
        <v>65535</v>
      </c>
      <c r="J553" s="11">
        <v>2</v>
      </c>
      <c r="K553" s="11">
        <v>0</v>
      </c>
      <c r="L553" s="11">
        <v>0</v>
      </c>
      <c r="M553" s="56">
        <v>0</v>
      </c>
      <c r="N553" s="56">
        <v>1</v>
      </c>
      <c r="O553" s="11">
        <v>1</v>
      </c>
      <c r="P553" s="11">
        <v>604800</v>
      </c>
      <c r="Q553" s="11">
        <v>3600</v>
      </c>
      <c r="R553" s="11">
        <v>4</v>
      </c>
      <c r="S553" s="11">
        <v>1</v>
      </c>
      <c r="T553" s="11">
        <v>0</v>
      </c>
      <c r="U553" s="11">
        <v>1</v>
      </c>
      <c r="V553" s="11">
        <v>0</v>
      </c>
      <c r="W553" s="11">
        <v>0</v>
      </c>
      <c r="X553" s="11">
        <v>0</v>
      </c>
      <c r="Y553" s="11">
        <v>0</v>
      </c>
      <c r="Z553" s="16" t="s">
        <v>170</v>
      </c>
      <c r="AA553" s="16">
        <v>0</v>
      </c>
      <c r="AB553" s="16" t="s">
        <v>4</v>
      </c>
      <c r="AC553" s="16">
        <v>0</v>
      </c>
      <c r="AD553" s="11">
        <v>12</v>
      </c>
      <c r="AE553" s="11">
        <v>1000</v>
      </c>
      <c r="AF553" s="56">
        <v>0</v>
      </c>
      <c r="AG553" s="11">
        <v>100</v>
      </c>
      <c r="AH553" s="11">
        <v>0</v>
      </c>
      <c r="AI553" s="25" t="s">
        <v>3173</v>
      </c>
      <c r="AJ553" s="25" t="s">
        <v>8</v>
      </c>
      <c r="AK553" s="25" t="s">
        <v>8</v>
      </c>
      <c r="AL553" s="11" t="s">
        <v>14</v>
      </c>
      <c r="AM553" s="11">
        <v>10010</v>
      </c>
      <c r="AN553" s="25">
        <v>11011</v>
      </c>
      <c r="AO553" s="11">
        <v>1</v>
      </c>
      <c r="AP553" s="12" t="s">
        <v>244</v>
      </c>
      <c r="AQ553" s="12" t="s">
        <v>5562</v>
      </c>
      <c r="AR553" s="15" t="s">
        <v>4699</v>
      </c>
    </row>
    <row r="554" spans="1:45" ht="36" x14ac:dyDescent="0.15">
      <c r="A554" s="11">
        <v>20170</v>
      </c>
      <c r="B554" s="14" t="s">
        <v>1002</v>
      </c>
      <c r="C554" s="11">
        <v>73</v>
      </c>
      <c r="D554" s="11">
        <v>0</v>
      </c>
      <c r="E554" s="11">
        <v>0</v>
      </c>
      <c r="F554" s="11">
        <v>0</v>
      </c>
      <c r="G554" s="11">
        <v>9</v>
      </c>
      <c r="H554" s="11">
        <v>0</v>
      </c>
      <c r="I554" s="11">
        <v>65535</v>
      </c>
      <c r="J554" s="11">
        <v>3</v>
      </c>
      <c r="K554" s="11">
        <v>0</v>
      </c>
      <c r="L554" s="11">
        <v>0</v>
      </c>
      <c r="M554" s="56">
        <v>0</v>
      </c>
      <c r="N554" s="56">
        <v>1</v>
      </c>
      <c r="O554" s="11">
        <v>1</v>
      </c>
      <c r="P554" s="11">
        <v>7776000</v>
      </c>
      <c r="Q554" s="11">
        <v>3600</v>
      </c>
      <c r="R554" s="11">
        <v>4</v>
      </c>
      <c r="S554" s="11">
        <v>1</v>
      </c>
      <c r="T554" s="11">
        <v>1</v>
      </c>
      <c r="U554" s="11">
        <v>1</v>
      </c>
      <c r="V554" s="11">
        <v>0</v>
      </c>
      <c r="W554" s="11">
        <v>0</v>
      </c>
      <c r="X554" s="11">
        <v>0</v>
      </c>
      <c r="Y554" s="11">
        <v>0</v>
      </c>
      <c r="Z554" s="16" t="s">
        <v>170</v>
      </c>
      <c r="AA554" s="16">
        <v>0</v>
      </c>
      <c r="AB554" s="16" t="s">
        <v>4</v>
      </c>
      <c r="AC554" s="16">
        <v>0</v>
      </c>
      <c r="AD554" s="11">
        <v>12</v>
      </c>
      <c r="AE554" s="11">
        <v>38800</v>
      </c>
      <c r="AF554" s="56">
        <v>0</v>
      </c>
      <c r="AG554" s="11">
        <v>100</v>
      </c>
      <c r="AH554" s="11">
        <v>0</v>
      </c>
      <c r="AI554" s="25" t="s">
        <v>3173</v>
      </c>
      <c r="AJ554" s="25" t="s">
        <v>8</v>
      </c>
      <c r="AK554" s="25" t="s">
        <v>8</v>
      </c>
      <c r="AL554" s="11" t="s">
        <v>14</v>
      </c>
      <c r="AM554" s="11">
        <v>10010</v>
      </c>
      <c r="AN554" s="25">
        <v>11011</v>
      </c>
      <c r="AO554" s="11">
        <v>1</v>
      </c>
      <c r="AP554" s="12" t="s">
        <v>244</v>
      </c>
      <c r="AQ554" s="12" t="s">
        <v>5563</v>
      </c>
    </row>
    <row r="555" spans="1:45" ht="36" x14ac:dyDescent="0.15">
      <c r="A555" s="11">
        <v>20171</v>
      </c>
      <c r="B555" s="14" t="s">
        <v>1029</v>
      </c>
      <c r="C555" s="11">
        <v>25</v>
      </c>
      <c r="D555" s="11">
        <v>0</v>
      </c>
      <c r="E555" s="11">
        <v>0</v>
      </c>
      <c r="F555" s="11">
        <v>0</v>
      </c>
      <c r="G555" s="11">
        <v>9</v>
      </c>
      <c r="H555" s="11">
        <v>0</v>
      </c>
      <c r="I555" s="11">
        <v>65535</v>
      </c>
      <c r="J555" s="11">
        <v>1</v>
      </c>
      <c r="K555" s="11">
        <v>0</v>
      </c>
      <c r="L555" s="11">
        <v>0</v>
      </c>
      <c r="M555" s="56">
        <v>0</v>
      </c>
      <c r="N555" s="56">
        <v>1</v>
      </c>
      <c r="O555" s="11">
        <v>1</v>
      </c>
      <c r="P555" s="11">
        <v>604800</v>
      </c>
      <c r="Q555" s="11">
        <v>3600</v>
      </c>
      <c r="R555" s="11">
        <v>4</v>
      </c>
      <c r="S555" s="11">
        <v>1</v>
      </c>
      <c r="T555" s="11">
        <v>1</v>
      </c>
      <c r="U555" s="11">
        <v>1</v>
      </c>
      <c r="V555" s="11">
        <v>0</v>
      </c>
      <c r="W555" s="11">
        <v>0</v>
      </c>
      <c r="X555" s="11">
        <v>0</v>
      </c>
      <c r="Y555" s="11">
        <v>0</v>
      </c>
      <c r="Z555" s="16" t="s">
        <v>170</v>
      </c>
      <c r="AA555" s="16">
        <v>0</v>
      </c>
      <c r="AB555" s="16" t="s">
        <v>4</v>
      </c>
      <c r="AC555" s="16">
        <v>0</v>
      </c>
      <c r="AD555" s="11">
        <v>12</v>
      </c>
      <c r="AE555" s="11">
        <v>1000</v>
      </c>
      <c r="AF555" s="56">
        <v>0</v>
      </c>
      <c r="AG555" s="11">
        <v>100</v>
      </c>
      <c r="AH555" s="11">
        <v>0</v>
      </c>
      <c r="AI555" s="25" t="s">
        <v>3173</v>
      </c>
      <c r="AJ555" s="25" t="s">
        <v>3174</v>
      </c>
      <c r="AK555" s="25" t="s">
        <v>8</v>
      </c>
      <c r="AL555" s="11" t="s">
        <v>14</v>
      </c>
      <c r="AM555" s="11">
        <v>10010</v>
      </c>
      <c r="AN555" s="25">
        <v>11011</v>
      </c>
      <c r="AO555" s="11">
        <v>1</v>
      </c>
      <c r="AP555" s="12" t="s">
        <v>244</v>
      </c>
      <c r="AQ555" s="12" t="s">
        <v>5564</v>
      </c>
      <c r="AR555" s="15" t="s">
        <v>4698</v>
      </c>
      <c r="AS555" s="16" t="s">
        <v>3050</v>
      </c>
    </row>
    <row r="556" spans="1:45" ht="36" x14ac:dyDescent="0.15">
      <c r="A556" s="11">
        <v>20172</v>
      </c>
      <c r="B556" s="14" t="s">
        <v>1103</v>
      </c>
      <c r="C556" s="11">
        <v>72</v>
      </c>
      <c r="D556" s="11">
        <v>0</v>
      </c>
      <c r="E556" s="11">
        <v>0</v>
      </c>
      <c r="F556" s="11">
        <v>0</v>
      </c>
      <c r="G556" s="11">
        <v>9</v>
      </c>
      <c r="H556" s="11">
        <v>0</v>
      </c>
      <c r="I556" s="11">
        <v>65535</v>
      </c>
      <c r="J556" s="11">
        <v>1</v>
      </c>
      <c r="K556" s="11">
        <v>0</v>
      </c>
      <c r="L556" s="11">
        <v>0</v>
      </c>
      <c r="M556" s="56">
        <v>0</v>
      </c>
      <c r="N556" s="56">
        <v>1</v>
      </c>
      <c r="O556" s="11">
        <v>1</v>
      </c>
      <c r="P556" s="11">
        <v>604800</v>
      </c>
      <c r="Q556" s="11">
        <v>3600</v>
      </c>
      <c r="R556" s="11">
        <v>4</v>
      </c>
      <c r="S556" s="11">
        <v>1</v>
      </c>
      <c r="T556" s="11">
        <v>1</v>
      </c>
      <c r="U556" s="11">
        <v>1</v>
      </c>
      <c r="V556" s="11">
        <v>0</v>
      </c>
      <c r="W556" s="11">
        <v>0</v>
      </c>
      <c r="X556" s="11">
        <v>0</v>
      </c>
      <c r="Y556" s="11">
        <v>0</v>
      </c>
      <c r="Z556" s="16" t="s">
        <v>170</v>
      </c>
      <c r="AA556" s="16">
        <v>0</v>
      </c>
      <c r="AB556" s="16" t="s">
        <v>4</v>
      </c>
      <c r="AC556" s="16">
        <v>0</v>
      </c>
      <c r="AD556" s="11">
        <v>12</v>
      </c>
      <c r="AE556" s="11">
        <v>1000</v>
      </c>
      <c r="AF556" s="56">
        <v>0</v>
      </c>
      <c r="AG556" s="11">
        <v>100</v>
      </c>
      <c r="AH556" s="11">
        <v>0</v>
      </c>
      <c r="AI556" s="25" t="s">
        <v>8</v>
      </c>
      <c r="AJ556" s="25" t="s">
        <v>3174</v>
      </c>
      <c r="AK556" s="25" t="s">
        <v>8</v>
      </c>
      <c r="AL556" s="11" t="s">
        <v>14</v>
      </c>
      <c r="AM556" s="11">
        <v>10010</v>
      </c>
      <c r="AN556" s="25">
        <v>11011</v>
      </c>
      <c r="AO556" s="11">
        <v>1</v>
      </c>
      <c r="AP556" s="12" t="s">
        <v>244</v>
      </c>
      <c r="AQ556" s="12" t="s">
        <v>5565</v>
      </c>
      <c r="AR556" s="15" t="s">
        <v>4698</v>
      </c>
      <c r="AS556" s="16" t="s">
        <v>2278</v>
      </c>
    </row>
    <row r="557" spans="1:45" ht="36" x14ac:dyDescent="0.15">
      <c r="A557" s="11">
        <v>20173</v>
      </c>
      <c r="B557" s="14" t="s">
        <v>1104</v>
      </c>
      <c r="C557" s="11">
        <v>72</v>
      </c>
      <c r="D557" s="11">
        <v>0</v>
      </c>
      <c r="E557" s="11">
        <v>0</v>
      </c>
      <c r="F557" s="11">
        <v>0</v>
      </c>
      <c r="G557" s="11">
        <v>9</v>
      </c>
      <c r="H557" s="11">
        <v>0</v>
      </c>
      <c r="I557" s="11">
        <v>65535</v>
      </c>
      <c r="J557" s="11">
        <v>1</v>
      </c>
      <c r="K557" s="11">
        <v>0</v>
      </c>
      <c r="L557" s="11">
        <v>0</v>
      </c>
      <c r="M557" s="56">
        <v>0</v>
      </c>
      <c r="N557" s="56">
        <v>1</v>
      </c>
      <c r="O557" s="11">
        <v>1</v>
      </c>
      <c r="P557" s="11">
        <v>604800</v>
      </c>
      <c r="Q557" s="11">
        <v>3600</v>
      </c>
      <c r="R557" s="11">
        <v>4</v>
      </c>
      <c r="S557" s="11">
        <v>1</v>
      </c>
      <c r="T557" s="11">
        <v>1</v>
      </c>
      <c r="U557" s="11">
        <v>1</v>
      </c>
      <c r="V557" s="11">
        <v>0</v>
      </c>
      <c r="W557" s="11">
        <v>0</v>
      </c>
      <c r="X557" s="11">
        <v>0</v>
      </c>
      <c r="Y557" s="11">
        <v>0</v>
      </c>
      <c r="Z557" s="16" t="s">
        <v>170</v>
      </c>
      <c r="AA557" s="16">
        <v>0</v>
      </c>
      <c r="AB557" s="16" t="s">
        <v>4</v>
      </c>
      <c r="AC557" s="16">
        <v>0</v>
      </c>
      <c r="AD557" s="11">
        <v>12</v>
      </c>
      <c r="AE557" s="11">
        <v>1000</v>
      </c>
      <c r="AF557" s="56">
        <v>0</v>
      </c>
      <c r="AG557" s="11">
        <v>100</v>
      </c>
      <c r="AH557" s="11">
        <v>0</v>
      </c>
      <c r="AI557" s="25" t="s">
        <v>8</v>
      </c>
      <c r="AJ557" s="25" t="s">
        <v>3174</v>
      </c>
      <c r="AK557" s="25" t="s">
        <v>8</v>
      </c>
      <c r="AL557" s="11" t="s">
        <v>14</v>
      </c>
      <c r="AM557" s="11">
        <v>10010</v>
      </c>
      <c r="AN557" s="25">
        <v>11011</v>
      </c>
      <c r="AO557" s="11">
        <v>1</v>
      </c>
      <c r="AP557" s="12" t="s">
        <v>244</v>
      </c>
      <c r="AQ557" s="12" t="s">
        <v>5566</v>
      </c>
      <c r="AR557" s="15" t="s">
        <v>4698</v>
      </c>
      <c r="AS557" s="16" t="s">
        <v>1046</v>
      </c>
    </row>
    <row r="558" spans="1:45" ht="36" x14ac:dyDescent="0.15">
      <c r="A558" s="11">
        <v>20174</v>
      </c>
      <c r="B558" s="14" t="s">
        <v>1105</v>
      </c>
      <c r="C558" s="11">
        <v>72</v>
      </c>
      <c r="D558" s="11">
        <v>0</v>
      </c>
      <c r="E558" s="11">
        <v>0</v>
      </c>
      <c r="F558" s="11">
        <v>0</v>
      </c>
      <c r="G558" s="11">
        <v>9</v>
      </c>
      <c r="H558" s="11">
        <v>0</v>
      </c>
      <c r="I558" s="11">
        <v>65535</v>
      </c>
      <c r="J558" s="11">
        <v>1</v>
      </c>
      <c r="K558" s="11">
        <v>0</v>
      </c>
      <c r="L558" s="11">
        <v>0</v>
      </c>
      <c r="M558" s="56">
        <v>0</v>
      </c>
      <c r="N558" s="56">
        <v>1</v>
      </c>
      <c r="O558" s="11">
        <v>1</v>
      </c>
      <c r="P558" s="11">
        <v>604800</v>
      </c>
      <c r="Q558" s="11">
        <v>3600</v>
      </c>
      <c r="R558" s="11">
        <v>4</v>
      </c>
      <c r="S558" s="11">
        <v>1</v>
      </c>
      <c r="T558" s="11">
        <v>1</v>
      </c>
      <c r="U558" s="11">
        <v>1</v>
      </c>
      <c r="V558" s="11">
        <v>0</v>
      </c>
      <c r="W558" s="11">
        <v>0</v>
      </c>
      <c r="X558" s="11">
        <v>0</v>
      </c>
      <c r="Y558" s="11">
        <v>0</v>
      </c>
      <c r="Z558" s="16" t="s">
        <v>170</v>
      </c>
      <c r="AA558" s="16">
        <v>0</v>
      </c>
      <c r="AB558" s="16" t="s">
        <v>4</v>
      </c>
      <c r="AC558" s="16">
        <v>0</v>
      </c>
      <c r="AD558" s="11">
        <v>12</v>
      </c>
      <c r="AE558" s="11">
        <v>1000</v>
      </c>
      <c r="AF558" s="56">
        <v>0</v>
      </c>
      <c r="AG558" s="11">
        <v>100</v>
      </c>
      <c r="AH558" s="11">
        <v>0</v>
      </c>
      <c r="AI558" s="25" t="s">
        <v>8</v>
      </c>
      <c r="AJ558" s="25" t="s">
        <v>3174</v>
      </c>
      <c r="AK558" s="25" t="s">
        <v>8</v>
      </c>
      <c r="AL558" s="11" t="s">
        <v>14</v>
      </c>
      <c r="AM558" s="11">
        <v>10010</v>
      </c>
      <c r="AN558" s="25">
        <v>11011</v>
      </c>
      <c r="AO558" s="11">
        <v>1</v>
      </c>
      <c r="AP558" s="12" t="s">
        <v>244</v>
      </c>
      <c r="AQ558" s="12" t="s">
        <v>5567</v>
      </c>
      <c r="AR558" s="15" t="s">
        <v>4698</v>
      </c>
      <c r="AS558" s="16" t="s">
        <v>1046</v>
      </c>
    </row>
    <row r="559" spans="1:45" ht="36" x14ac:dyDescent="0.15">
      <c r="A559" s="11">
        <v>20175</v>
      </c>
      <c r="B559" s="14" t="s">
        <v>1353</v>
      </c>
      <c r="C559" s="11">
        <v>72</v>
      </c>
      <c r="D559" s="11">
        <v>0</v>
      </c>
      <c r="E559" s="11">
        <v>0</v>
      </c>
      <c r="F559" s="11">
        <v>0</v>
      </c>
      <c r="G559" s="11">
        <v>9</v>
      </c>
      <c r="H559" s="11">
        <v>0</v>
      </c>
      <c r="I559" s="11">
        <v>65535</v>
      </c>
      <c r="J559" s="11">
        <v>1</v>
      </c>
      <c r="K559" s="11">
        <v>0</v>
      </c>
      <c r="L559" s="11">
        <v>0</v>
      </c>
      <c r="M559" s="56">
        <v>0</v>
      </c>
      <c r="N559" s="56">
        <v>1</v>
      </c>
      <c r="O559" s="11">
        <v>1</v>
      </c>
      <c r="P559" s="11">
        <v>604800</v>
      </c>
      <c r="Q559" s="11">
        <v>3600</v>
      </c>
      <c r="R559" s="11">
        <v>4</v>
      </c>
      <c r="S559" s="11">
        <v>1</v>
      </c>
      <c r="T559" s="11">
        <v>1</v>
      </c>
      <c r="U559" s="11">
        <v>1</v>
      </c>
      <c r="V559" s="11">
        <v>0</v>
      </c>
      <c r="W559" s="11">
        <v>0</v>
      </c>
      <c r="X559" s="11">
        <v>0</v>
      </c>
      <c r="Y559" s="11">
        <v>0</v>
      </c>
      <c r="Z559" s="16" t="s">
        <v>170</v>
      </c>
      <c r="AA559" s="16">
        <v>0</v>
      </c>
      <c r="AB559" s="16" t="s">
        <v>4</v>
      </c>
      <c r="AC559" s="16">
        <v>0</v>
      </c>
      <c r="AD559" s="11">
        <v>12</v>
      </c>
      <c r="AE559" s="11">
        <v>1000</v>
      </c>
      <c r="AF559" s="56">
        <v>0</v>
      </c>
      <c r="AG559" s="11">
        <v>100</v>
      </c>
      <c r="AH559" s="11">
        <v>0</v>
      </c>
      <c r="AI559" s="25" t="s">
        <v>8</v>
      </c>
      <c r="AJ559" s="25" t="s">
        <v>3174</v>
      </c>
      <c r="AK559" s="25" t="s">
        <v>8</v>
      </c>
      <c r="AL559" s="11" t="s">
        <v>14</v>
      </c>
      <c r="AM559" s="11">
        <v>10010</v>
      </c>
      <c r="AN559" s="25">
        <v>11011</v>
      </c>
      <c r="AO559" s="11">
        <v>1</v>
      </c>
      <c r="AP559" s="12" t="s">
        <v>244</v>
      </c>
      <c r="AQ559" s="12" t="s">
        <v>5568</v>
      </c>
      <c r="AR559" s="15" t="s">
        <v>4698</v>
      </c>
      <c r="AS559" s="16" t="s">
        <v>1046</v>
      </c>
    </row>
    <row r="560" spans="1:45" ht="36" x14ac:dyDescent="0.15">
      <c r="A560" s="11">
        <v>20176</v>
      </c>
      <c r="B560" s="14" t="s">
        <v>1106</v>
      </c>
      <c r="C560" s="11">
        <v>72</v>
      </c>
      <c r="D560" s="11">
        <v>0</v>
      </c>
      <c r="E560" s="11">
        <v>0</v>
      </c>
      <c r="F560" s="11">
        <v>0</v>
      </c>
      <c r="G560" s="11">
        <v>9</v>
      </c>
      <c r="H560" s="11">
        <v>0</v>
      </c>
      <c r="I560" s="11">
        <v>65535</v>
      </c>
      <c r="J560" s="11">
        <v>1</v>
      </c>
      <c r="K560" s="11">
        <v>0</v>
      </c>
      <c r="L560" s="11">
        <v>0</v>
      </c>
      <c r="M560" s="56">
        <v>0</v>
      </c>
      <c r="N560" s="56">
        <v>1</v>
      </c>
      <c r="O560" s="11">
        <v>1</v>
      </c>
      <c r="P560" s="11">
        <v>604800</v>
      </c>
      <c r="Q560" s="11">
        <v>3600</v>
      </c>
      <c r="R560" s="11">
        <v>4</v>
      </c>
      <c r="S560" s="11">
        <v>1</v>
      </c>
      <c r="T560" s="11">
        <v>1</v>
      </c>
      <c r="U560" s="11">
        <v>1</v>
      </c>
      <c r="V560" s="11">
        <v>0</v>
      </c>
      <c r="W560" s="11">
        <v>0</v>
      </c>
      <c r="X560" s="11">
        <v>0</v>
      </c>
      <c r="Y560" s="11">
        <v>0</v>
      </c>
      <c r="Z560" s="16" t="s">
        <v>170</v>
      </c>
      <c r="AA560" s="16">
        <v>0</v>
      </c>
      <c r="AB560" s="16" t="s">
        <v>4</v>
      </c>
      <c r="AC560" s="16">
        <v>0</v>
      </c>
      <c r="AD560" s="11">
        <v>12</v>
      </c>
      <c r="AE560" s="11">
        <v>1000</v>
      </c>
      <c r="AF560" s="56">
        <v>0</v>
      </c>
      <c r="AG560" s="11">
        <v>100</v>
      </c>
      <c r="AH560" s="11">
        <v>0</v>
      </c>
      <c r="AI560" s="25" t="s">
        <v>8</v>
      </c>
      <c r="AJ560" s="25" t="s">
        <v>3174</v>
      </c>
      <c r="AK560" s="25" t="s">
        <v>8</v>
      </c>
      <c r="AL560" s="11" t="s">
        <v>14</v>
      </c>
      <c r="AM560" s="11">
        <v>10010</v>
      </c>
      <c r="AN560" s="25">
        <v>11011</v>
      </c>
      <c r="AO560" s="11">
        <v>1</v>
      </c>
      <c r="AP560" s="12" t="s">
        <v>244</v>
      </c>
      <c r="AQ560" s="12" t="s">
        <v>5569</v>
      </c>
      <c r="AR560" s="15" t="s">
        <v>4698</v>
      </c>
      <c r="AS560" s="16" t="s">
        <v>1046</v>
      </c>
    </row>
    <row r="561" spans="1:45" ht="36" x14ac:dyDescent="0.15">
      <c r="A561" s="11">
        <v>20177</v>
      </c>
      <c r="B561" s="14" t="s">
        <v>1042</v>
      </c>
      <c r="C561" s="11">
        <v>72</v>
      </c>
      <c r="D561" s="11">
        <v>0</v>
      </c>
      <c r="E561" s="11">
        <v>0</v>
      </c>
      <c r="F561" s="11">
        <v>0</v>
      </c>
      <c r="G561" s="11">
        <v>9</v>
      </c>
      <c r="H561" s="11">
        <v>0</v>
      </c>
      <c r="I561" s="11">
        <v>65535</v>
      </c>
      <c r="J561" s="11">
        <v>1</v>
      </c>
      <c r="K561" s="11">
        <v>0</v>
      </c>
      <c r="L561" s="11">
        <v>0</v>
      </c>
      <c r="M561" s="56">
        <v>0</v>
      </c>
      <c r="N561" s="56">
        <v>1</v>
      </c>
      <c r="O561" s="11">
        <v>1</v>
      </c>
      <c r="P561" s="11">
        <v>604800</v>
      </c>
      <c r="Q561" s="11">
        <v>3600</v>
      </c>
      <c r="R561" s="11">
        <v>4</v>
      </c>
      <c r="S561" s="11">
        <v>1</v>
      </c>
      <c r="T561" s="11">
        <v>1</v>
      </c>
      <c r="U561" s="11">
        <v>1</v>
      </c>
      <c r="V561" s="11">
        <v>0</v>
      </c>
      <c r="W561" s="11">
        <v>0</v>
      </c>
      <c r="X561" s="11">
        <v>0</v>
      </c>
      <c r="Y561" s="11">
        <v>0</v>
      </c>
      <c r="Z561" s="16" t="s">
        <v>170</v>
      </c>
      <c r="AA561" s="16">
        <v>0</v>
      </c>
      <c r="AB561" s="16" t="s">
        <v>4</v>
      </c>
      <c r="AC561" s="16">
        <v>0</v>
      </c>
      <c r="AD561" s="11">
        <v>12</v>
      </c>
      <c r="AE561" s="11">
        <v>1000</v>
      </c>
      <c r="AF561" s="56">
        <v>0</v>
      </c>
      <c r="AG561" s="11">
        <v>100</v>
      </c>
      <c r="AH561" s="11">
        <v>0</v>
      </c>
      <c r="AI561" s="25" t="s">
        <v>8</v>
      </c>
      <c r="AJ561" s="25" t="s">
        <v>3174</v>
      </c>
      <c r="AK561" s="25" t="s">
        <v>8</v>
      </c>
      <c r="AL561" s="11" t="s">
        <v>14</v>
      </c>
      <c r="AM561" s="11">
        <v>10010</v>
      </c>
      <c r="AN561" s="25">
        <v>11011</v>
      </c>
      <c r="AO561" s="11">
        <v>1</v>
      </c>
      <c r="AP561" s="12" t="s">
        <v>244</v>
      </c>
      <c r="AQ561" s="12" t="s">
        <v>5570</v>
      </c>
      <c r="AR561" s="15" t="s">
        <v>4698</v>
      </c>
      <c r="AS561" s="16" t="s">
        <v>1046</v>
      </c>
    </row>
    <row r="562" spans="1:45" ht="36" x14ac:dyDescent="0.15">
      <c r="A562" s="11">
        <v>20178</v>
      </c>
      <c r="B562" s="14" t="s">
        <v>1042</v>
      </c>
      <c r="C562" s="11">
        <v>72</v>
      </c>
      <c r="D562" s="11">
        <v>0</v>
      </c>
      <c r="E562" s="11">
        <v>0</v>
      </c>
      <c r="F562" s="11">
        <v>0</v>
      </c>
      <c r="G562" s="11">
        <v>9</v>
      </c>
      <c r="H562" s="11">
        <v>0</v>
      </c>
      <c r="I562" s="11">
        <v>65535</v>
      </c>
      <c r="J562" s="11">
        <v>1</v>
      </c>
      <c r="K562" s="11">
        <v>0</v>
      </c>
      <c r="L562" s="11">
        <v>0</v>
      </c>
      <c r="M562" s="56">
        <v>0</v>
      </c>
      <c r="N562" s="56">
        <v>1</v>
      </c>
      <c r="O562" s="11">
        <v>1</v>
      </c>
      <c r="P562" s="11">
        <v>604800</v>
      </c>
      <c r="Q562" s="11">
        <v>3600</v>
      </c>
      <c r="R562" s="11">
        <v>4</v>
      </c>
      <c r="S562" s="11">
        <v>1</v>
      </c>
      <c r="T562" s="11">
        <v>1</v>
      </c>
      <c r="U562" s="11">
        <v>1</v>
      </c>
      <c r="V562" s="11">
        <v>0</v>
      </c>
      <c r="W562" s="11">
        <v>0</v>
      </c>
      <c r="X562" s="11">
        <v>0</v>
      </c>
      <c r="Y562" s="11">
        <v>0</v>
      </c>
      <c r="Z562" s="16" t="s">
        <v>170</v>
      </c>
      <c r="AA562" s="16">
        <v>0</v>
      </c>
      <c r="AB562" s="16" t="s">
        <v>4</v>
      </c>
      <c r="AC562" s="16">
        <v>0</v>
      </c>
      <c r="AD562" s="11">
        <v>12</v>
      </c>
      <c r="AE562" s="11">
        <v>1000</v>
      </c>
      <c r="AF562" s="56">
        <v>0</v>
      </c>
      <c r="AG562" s="11">
        <v>100</v>
      </c>
      <c r="AH562" s="11">
        <v>0</v>
      </c>
      <c r="AI562" s="25" t="s">
        <v>8</v>
      </c>
      <c r="AJ562" s="25" t="s">
        <v>3174</v>
      </c>
      <c r="AK562" s="25" t="s">
        <v>8</v>
      </c>
      <c r="AL562" s="11" t="s">
        <v>14</v>
      </c>
      <c r="AM562" s="11">
        <v>10010</v>
      </c>
      <c r="AN562" s="25">
        <v>11011</v>
      </c>
      <c r="AO562" s="11">
        <v>1</v>
      </c>
      <c r="AP562" s="12" t="s">
        <v>244</v>
      </c>
      <c r="AQ562" s="12" t="s">
        <v>5571</v>
      </c>
      <c r="AR562" s="15" t="s">
        <v>4698</v>
      </c>
      <c r="AS562" s="16" t="s">
        <v>1046</v>
      </c>
    </row>
    <row r="563" spans="1:45" ht="36" x14ac:dyDescent="0.15">
      <c r="A563" s="11">
        <v>20179</v>
      </c>
      <c r="B563" s="14" t="s">
        <v>1107</v>
      </c>
      <c r="C563" s="11">
        <v>72</v>
      </c>
      <c r="D563" s="11">
        <v>0</v>
      </c>
      <c r="E563" s="11">
        <v>0</v>
      </c>
      <c r="F563" s="11">
        <v>0</v>
      </c>
      <c r="G563" s="11">
        <v>9</v>
      </c>
      <c r="H563" s="11">
        <v>0</v>
      </c>
      <c r="I563" s="11">
        <v>65535</v>
      </c>
      <c r="J563" s="11">
        <v>1</v>
      </c>
      <c r="K563" s="11">
        <v>0</v>
      </c>
      <c r="L563" s="11">
        <v>0</v>
      </c>
      <c r="M563" s="56">
        <v>0</v>
      </c>
      <c r="N563" s="56">
        <v>1</v>
      </c>
      <c r="O563" s="11">
        <v>1</v>
      </c>
      <c r="P563" s="11">
        <v>604800</v>
      </c>
      <c r="Q563" s="11">
        <v>3600</v>
      </c>
      <c r="R563" s="11">
        <v>4</v>
      </c>
      <c r="S563" s="11">
        <v>1</v>
      </c>
      <c r="T563" s="11">
        <v>1</v>
      </c>
      <c r="U563" s="11">
        <v>1</v>
      </c>
      <c r="V563" s="11">
        <v>0</v>
      </c>
      <c r="W563" s="11">
        <v>0</v>
      </c>
      <c r="X563" s="11">
        <v>0</v>
      </c>
      <c r="Y563" s="11">
        <v>0</v>
      </c>
      <c r="Z563" s="16" t="s">
        <v>170</v>
      </c>
      <c r="AA563" s="16">
        <v>0</v>
      </c>
      <c r="AB563" s="16" t="s">
        <v>4</v>
      </c>
      <c r="AC563" s="16">
        <v>0</v>
      </c>
      <c r="AD563" s="11">
        <v>12</v>
      </c>
      <c r="AE563" s="11">
        <v>1000</v>
      </c>
      <c r="AF563" s="56">
        <v>0</v>
      </c>
      <c r="AG563" s="11">
        <v>100</v>
      </c>
      <c r="AH563" s="11">
        <v>0</v>
      </c>
      <c r="AI563" s="25" t="s">
        <v>8</v>
      </c>
      <c r="AJ563" s="25" t="s">
        <v>3174</v>
      </c>
      <c r="AK563" s="25" t="s">
        <v>8</v>
      </c>
      <c r="AL563" s="11" t="s">
        <v>14</v>
      </c>
      <c r="AM563" s="11">
        <v>10010</v>
      </c>
      <c r="AN563" s="25">
        <v>11011</v>
      </c>
      <c r="AO563" s="11">
        <v>1</v>
      </c>
      <c r="AP563" s="12" t="s">
        <v>1044</v>
      </c>
      <c r="AQ563" s="12" t="s">
        <v>5572</v>
      </c>
      <c r="AR563" s="15" t="s">
        <v>4698</v>
      </c>
      <c r="AS563" s="16" t="s">
        <v>1046</v>
      </c>
    </row>
    <row r="564" spans="1:45" ht="36" x14ac:dyDescent="0.15">
      <c r="A564" s="11">
        <v>20180</v>
      </c>
      <c r="B564" s="14" t="s">
        <v>1108</v>
      </c>
      <c r="C564" s="11">
        <v>72</v>
      </c>
      <c r="D564" s="11">
        <v>0</v>
      </c>
      <c r="E564" s="11">
        <v>0</v>
      </c>
      <c r="F564" s="11">
        <v>0</v>
      </c>
      <c r="G564" s="11">
        <v>9</v>
      </c>
      <c r="H564" s="11">
        <v>0</v>
      </c>
      <c r="I564" s="11">
        <v>65535</v>
      </c>
      <c r="J564" s="11">
        <v>1</v>
      </c>
      <c r="K564" s="11">
        <v>0</v>
      </c>
      <c r="L564" s="11">
        <v>0</v>
      </c>
      <c r="M564" s="56">
        <v>0</v>
      </c>
      <c r="N564" s="56">
        <v>1</v>
      </c>
      <c r="O564" s="11">
        <v>1</v>
      </c>
      <c r="P564" s="11">
        <v>604800</v>
      </c>
      <c r="Q564" s="11">
        <v>3600</v>
      </c>
      <c r="R564" s="11">
        <v>4</v>
      </c>
      <c r="S564" s="11">
        <v>1</v>
      </c>
      <c r="T564" s="11">
        <v>1</v>
      </c>
      <c r="U564" s="11">
        <v>1</v>
      </c>
      <c r="V564" s="11">
        <v>0</v>
      </c>
      <c r="W564" s="11">
        <v>0</v>
      </c>
      <c r="X564" s="11">
        <v>0</v>
      </c>
      <c r="Y564" s="11">
        <v>0</v>
      </c>
      <c r="Z564" s="16" t="s">
        <v>170</v>
      </c>
      <c r="AA564" s="16">
        <v>0</v>
      </c>
      <c r="AB564" s="16" t="s">
        <v>4</v>
      </c>
      <c r="AC564" s="16">
        <v>0</v>
      </c>
      <c r="AD564" s="11">
        <v>12</v>
      </c>
      <c r="AE564" s="11">
        <v>1000</v>
      </c>
      <c r="AF564" s="56">
        <v>0</v>
      </c>
      <c r="AG564" s="11">
        <v>100</v>
      </c>
      <c r="AH564" s="11">
        <v>0</v>
      </c>
      <c r="AI564" s="25" t="s">
        <v>8</v>
      </c>
      <c r="AJ564" s="25" t="s">
        <v>3174</v>
      </c>
      <c r="AK564" s="25" t="s">
        <v>8</v>
      </c>
      <c r="AL564" s="11" t="s">
        <v>14</v>
      </c>
      <c r="AM564" s="11">
        <v>10010</v>
      </c>
      <c r="AN564" s="25">
        <v>11011</v>
      </c>
      <c r="AO564" s="11">
        <v>1</v>
      </c>
      <c r="AP564" s="12" t="s">
        <v>244</v>
      </c>
      <c r="AQ564" s="12" t="s">
        <v>5572</v>
      </c>
      <c r="AR564" s="15" t="s">
        <v>4698</v>
      </c>
      <c r="AS564" s="16" t="s">
        <v>1046</v>
      </c>
    </row>
    <row r="565" spans="1:45" ht="36" x14ac:dyDescent="0.15">
      <c r="A565" s="11">
        <v>20181</v>
      </c>
      <c r="B565" s="14" t="s">
        <v>1062</v>
      </c>
      <c r="C565" s="11">
        <v>72</v>
      </c>
      <c r="D565" s="11">
        <v>0</v>
      </c>
      <c r="E565" s="11">
        <v>0</v>
      </c>
      <c r="F565" s="11">
        <v>0</v>
      </c>
      <c r="G565" s="11">
        <v>9</v>
      </c>
      <c r="H565" s="11">
        <v>0</v>
      </c>
      <c r="I565" s="11">
        <v>65535</v>
      </c>
      <c r="J565" s="11">
        <v>1</v>
      </c>
      <c r="K565" s="11">
        <v>0</v>
      </c>
      <c r="L565" s="11">
        <v>0</v>
      </c>
      <c r="M565" s="56">
        <v>0</v>
      </c>
      <c r="N565" s="56">
        <v>1</v>
      </c>
      <c r="O565" s="11">
        <v>1</v>
      </c>
      <c r="P565" s="11">
        <v>604800</v>
      </c>
      <c r="Q565" s="11">
        <v>3600</v>
      </c>
      <c r="R565" s="11">
        <v>4</v>
      </c>
      <c r="S565" s="11">
        <v>1</v>
      </c>
      <c r="T565" s="11">
        <v>1</v>
      </c>
      <c r="U565" s="11">
        <v>1</v>
      </c>
      <c r="V565" s="11">
        <v>0</v>
      </c>
      <c r="W565" s="11">
        <v>0</v>
      </c>
      <c r="X565" s="11">
        <v>0</v>
      </c>
      <c r="Y565" s="11">
        <v>0</v>
      </c>
      <c r="Z565" s="16" t="s">
        <v>170</v>
      </c>
      <c r="AA565" s="16">
        <v>0</v>
      </c>
      <c r="AB565" s="16" t="s">
        <v>4</v>
      </c>
      <c r="AC565" s="16">
        <v>0</v>
      </c>
      <c r="AD565" s="11">
        <v>12</v>
      </c>
      <c r="AE565" s="11">
        <v>1000</v>
      </c>
      <c r="AF565" s="56">
        <v>0</v>
      </c>
      <c r="AG565" s="11">
        <v>100</v>
      </c>
      <c r="AH565" s="11">
        <v>0</v>
      </c>
      <c r="AI565" s="25" t="s">
        <v>8</v>
      </c>
      <c r="AJ565" s="25" t="s">
        <v>3174</v>
      </c>
      <c r="AK565" s="25" t="s">
        <v>8</v>
      </c>
      <c r="AL565" s="11" t="s">
        <v>14</v>
      </c>
      <c r="AM565" s="11">
        <v>10010</v>
      </c>
      <c r="AN565" s="25">
        <v>11011</v>
      </c>
      <c r="AO565" s="11">
        <v>1</v>
      </c>
      <c r="AP565" s="12" t="s">
        <v>244</v>
      </c>
      <c r="AQ565" s="12" t="s">
        <v>5573</v>
      </c>
      <c r="AR565" s="15" t="s">
        <v>4698</v>
      </c>
      <c r="AS565" s="16" t="s">
        <v>1046</v>
      </c>
    </row>
    <row r="566" spans="1:45" ht="48" x14ac:dyDescent="0.15">
      <c r="A566" s="11">
        <v>20182</v>
      </c>
      <c r="B566" s="14" t="s">
        <v>1109</v>
      </c>
      <c r="C566" s="11">
        <v>73</v>
      </c>
      <c r="D566" s="11">
        <v>0</v>
      </c>
      <c r="E566" s="11">
        <v>0</v>
      </c>
      <c r="F566" s="11">
        <v>0</v>
      </c>
      <c r="G566" s="11">
        <v>9</v>
      </c>
      <c r="H566" s="11">
        <v>0</v>
      </c>
      <c r="I566" s="11">
        <v>65535</v>
      </c>
      <c r="J566" s="11">
        <v>1</v>
      </c>
      <c r="K566" s="11">
        <v>0</v>
      </c>
      <c r="L566" s="11">
        <v>0</v>
      </c>
      <c r="M566" s="56">
        <v>0</v>
      </c>
      <c r="N566" s="56">
        <v>1</v>
      </c>
      <c r="O566" s="11">
        <v>1</v>
      </c>
      <c r="P566" s="11">
        <v>604800</v>
      </c>
      <c r="Q566" s="11">
        <v>3600</v>
      </c>
      <c r="R566" s="11">
        <v>4</v>
      </c>
      <c r="S566" s="11">
        <v>1</v>
      </c>
      <c r="T566" s="11">
        <v>1</v>
      </c>
      <c r="U566" s="11">
        <v>1</v>
      </c>
      <c r="V566" s="11">
        <v>0</v>
      </c>
      <c r="W566" s="11">
        <v>0</v>
      </c>
      <c r="X566" s="11">
        <v>0</v>
      </c>
      <c r="Y566" s="11">
        <v>0</v>
      </c>
      <c r="Z566" s="16" t="s">
        <v>170</v>
      </c>
      <c r="AA566" s="16">
        <v>0</v>
      </c>
      <c r="AB566" s="16" t="s">
        <v>4</v>
      </c>
      <c r="AC566" s="16">
        <v>0</v>
      </c>
      <c r="AD566" s="11">
        <v>12</v>
      </c>
      <c r="AE566" s="11">
        <v>1000</v>
      </c>
      <c r="AF566" s="56">
        <v>0</v>
      </c>
      <c r="AG566" s="11">
        <v>100</v>
      </c>
      <c r="AH566" s="11">
        <v>0</v>
      </c>
      <c r="AI566" s="25" t="s">
        <v>3173</v>
      </c>
      <c r="AJ566" s="25" t="s">
        <v>8</v>
      </c>
      <c r="AK566" s="25" t="s">
        <v>8</v>
      </c>
      <c r="AL566" s="11" t="s">
        <v>14</v>
      </c>
      <c r="AM566" s="11">
        <v>10010</v>
      </c>
      <c r="AN566" s="25">
        <v>11011</v>
      </c>
      <c r="AO566" s="11">
        <v>1</v>
      </c>
      <c r="AP566" s="12" t="s">
        <v>244</v>
      </c>
      <c r="AQ566" s="12" t="s">
        <v>5574</v>
      </c>
      <c r="AR566" s="15" t="s">
        <v>4698</v>
      </c>
      <c r="AS566" s="16" t="s">
        <v>1046</v>
      </c>
    </row>
    <row r="567" spans="1:45" ht="48" x14ac:dyDescent="0.15">
      <c r="A567" s="11">
        <v>20183</v>
      </c>
      <c r="B567" s="14" t="s">
        <v>1110</v>
      </c>
      <c r="C567" s="11">
        <v>73</v>
      </c>
      <c r="D567" s="11">
        <v>0</v>
      </c>
      <c r="E567" s="11">
        <v>0</v>
      </c>
      <c r="F567" s="11">
        <v>0</v>
      </c>
      <c r="G567" s="11">
        <v>9</v>
      </c>
      <c r="H567" s="11">
        <v>0</v>
      </c>
      <c r="I567" s="11">
        <v>65535</v>
      </c>
      <c r="J567" s="11">
        <v>1</v>
      </c>
      <c r="K567" s="11">
        <v>0</v>
      </c>
      <c r="L567" s="11">
        <v>0</v>
      </c>
      <c r="M567" s="56">
        <v>0</v>
      </c>
      <c r="N567" s="56">
        <v>1</v>
      </c>
      <c r="O567" s="11">
        <v>1</v>
      </c>
      <c r="P567" s="11">
        <v>604800</v>
      </c>
      <c r="Q567" s="11">
        <v>3600</v>
      </c>
      <c r="R567" s="11">
        <v>4</v>
      </c>
      <c r="S567" s="11">
        <v>1</v>
      </c>
      <c r="T567" s="11">
        <v>1</v>
      </c>
      <c r="U567" s="11">
        <v>1</v>
      </c>
      <c r="V567" s="11">
        <v>0</v>
      </c>
      <c r="W567" s="11">
        <v>0</v>
      </c>
      <c r="X567" s="11">
        <v>0</v>
      </c>
      <c r="Y567" s="11">
        <v>0</v>
      </c>
      <c r="Z567" s="16" t="s">
        <v>170</v>
      </c>
      <c r="AA567" s="16">
        <v>0</v>
      </c>
      <c r="AB567" s="16" t="s">
        <v>4</v>
      </c>
      <c r="AC567" s="16">
        <v>0</v>
      </c>
      <c r="AD567" s="11">
        <v>12</v>
      </c>
      <c r="AE567" s="11">
        <v>1000</v>
      </c>
      <c r="AF567" s="56">
        <v>0</v>
      </c>
      <c r="AG567" s="11">
        <v>100</v>
      </c>
      <c r="AH567" s="11">
        <v>0</v>
      </c>
      <c r="AI567" s="25" t="s">
        <v>3173</v>
      </c>
      <c r="AJ567" s="25" t="s">
        <v>8</v>
      </c>
      <c r="AK567" s="25" t="s">
        <v>8</v>
      </c>
      <c r="AL567" s="11" t="s">
        <v>14</v>
      </c>
      <c r="AM567" s="11">
        <v>10010</v>
      </c>
      <c r="AN567" s="25">
        <v>11011</v>
      </c>
      <c r="AO567" s="11">
        <v>1</v>
      </c>
      <c r="AP567" s="12" t="s">
        <v>1045</v>
      </c>
      <c r="AQ567" s="12" t="s">
        <v>5574</v>
      </c>
      <c r="AR567" s="15" t="s">
        <v>4698</v>
      </c>
      <c r="AS567" s="16" t="s">
        <v>1046</v>
      </c>
    </row>
    <row r="568" spans="1:45" ht="48" x14ac:dyDescent="0.15">
      <c r="A568" s="11">
        <v>20184</v>
      </c>
      <c r="B568" s="14" t="s">
        <v>1111</v>
      </c>
      <c r="C568" s="11">
        <v>73</v>
      </c>
      <c r="D568" s="11">
        <v>0</v>
      </c>
      <c r="E568" s="11">
        <v>0</v>
      </c>
      <c r="F568" s="11">
        <v>0</v>
      </c>
      <c r="G568" s="11">
        <v>9</v>
      </c>
      <c r="H568" s="11">
        <v>0</v>
      </c>
      <c r="I568" s="11">
        <v>65535</v>
      </c>
      <c r="J568" s="11">
        <v>1</v>
      </c>
      <c r="K568" s="11">
        <v>0</v>
      </c>
      <c r="L568" s="11">
        <v>0</v>
      </c>
      <c r="M568" s="56">
        <v>0</v>
      </c>
      <c r="N568" s="56">
        <v>1</v>
      </c>
      <c r="O568" s="11">
        <v>1</v>
      </c>
      <c r="P568" s="11">
        <v>604800</v>
      </c>
      <c r="Q568" s="11">
        <v>3600</v>
      </c>
      <c r="R568" s="11">
        <v>4</v>
      </c>
      <c r="S568" s="11">
        <v>1</v>
      </c>
      <c r="T568" s="11">
        <v>1</v>
      </c>
      <c r="U568" s="11">
        <v>1</v>
      </c>
      <c r="V568" s="11">
        <v>0</v>
      </c>
      <c r="W568" s="11">
        <v>0</v>
      </c>
      <c r="X568" s="11">
        <v>0</v>
      </c>
      <c r="Y568" s="11">
        <v>0</v>
      </c>
      <c r="Z568" s="16" t="s">
        <v>170</v>
      </c>
      <c r="AA568" s="16">
        <v>0</v>
      </c>
      <c r="AB568" s="16" t="s">
        <v>4</v>
      </c>
      <c r="AC568" s="16">
        <v>0</v>
      </c>
      <c r="AD568" s="11">
        <v>12</v>
      </c>
      <c r="AE568" s="11">
        <v>1000</v>
      </c>
      <c r="AF568" s="56">
        <v>0</v>
      </c>
      <c r="AG568" s="11">
        <v>100</v>
      </c>
      <c r="AH568" s="11">
        <v>0</v>
      </c>
      <c r="AI568" s="25" t="s">
        <v>3173</v>
      </c>
      <c r="AJ568" s="25" t="s">
        <v>8</v>
      </c>
      <c r="AK568" s="25" t="s">
        <v>8</v>
      </c>
      <c r="AL568" s="11" t="s">
        <v>14</v>
      </c>
      <c r="AM568" s="11">
        <v>10010</v>
      </c>
      <c r="AN568" s="25">
        <v>11011</v>
      </c>
      <c r="AO568" s="11">
        <v>1</v>
      </c>
      <c r="AP568" s="12" t="s">
        <v>1044</v>
      </c>
      <c r="AQ568" s="12" t="s">
        <v>5575</v>
      </c>
      <c r="AR568" s="15" t="s">
        <v>4698</v>
      </c>
      <c r="AS568" s="16" t="s">
        <v>1046</v>
      </c>
    </row>
    <row r="569" spans="1:45" ht="48" x14ac:dyDescent="0.15">
      <c r="A569" s="11">
        <v>20185</v>
      </c>
      <c r="B569" s="14" t="s">
        <v>1112</v>
      </c>
      <c r="C569" s="11">
        <v>73</v>
      </c>
      <c r="D569" s="11">
        <v>0</v>
      </c>
      <c r="E569" s="11">
        <v>0</v>
      </c>
      <c r="F569" s="11">
        <v>0</v>
      </c>
      <c r="G569" s="11">
        <v>9</v>
      </c>
      <c r="H569" s="11">
        <v>0</v>
      </c>
      <c r="I569" s="11">
        <v>65535</v>
      </c>
      <c r="J569" s="11">
        <v>1</v>
      </c>
      <c r="K569" s="11">
        <v>0</v>
      </c>
      <c r="L569" s="11">
        <v>0</v>
      </c>
      <c r="M569" s="56">
        <v>0</v>
      </c>
      <c r="N569" s="56">
        <v>1</v>
      </c>
      <c r="O569" s="11">
        <v>1</v>
      </c>
      <c r="P569" s="11">
        <v>604800</v>
      </c>
      <c r="Q569" s="11">
        <v>3600</v>
      </c>
      <c r="R569" s="11">
        <v>4</v>
      </c>
      <c r="S569" s="11">
        <v>1</v>
      </c>
      <c r="T569" s="11">
        <v>1</v>
      </c>
      <c r="U569" s="11">
        <v>1</v>
      </c>
      <c r="V569" s="11">
        <v>0</v>
      </c>
      <c r="W569" s="11">
        <v>0</v>
      </c>
      <c r="X569" s="11">
        <v>0</v>
      </c>
      <c r="Y569" s="11">
        <v>0</v>
      </c>
      <c r="Z569" s="16" t="s">
        <v>170</v>
      </c>
      <c r="AA569" s="16">
        <v>0</v>
      </c>
      <c r="AB569" s="16" t="s">
        <v>4</v>
      </c>
      <c r="AC569" s="16">
        <v>0</v>
      </c>
      <c r="AD569" s="11">
        <v>12</v>
      </c>
      <c r="AE569" s="11">
        <v>1000</v>
      </c>
      <c r="AF569" s="56">
        <v>0</v>
      </c>
      <c r="AG569" s="11">
        <v>100</v>
      </c>
      <c r="AH569" s="11">
        <v>0</v>
      </c>
      <c r="AI569" s="25" t="s">
        <v>3173</v>
      </c>
      <c r="AJ569" s="25" t="s">
        <v>8</v>
      </c>
      <c r="AK569" s="25" t="s">
        <v>8</v>
      </c>
      <c r="AL569" s="11" t="s">
        <v>14</v>
      </c>
      <c r="AM569" s="11">
        <v>10010</v>
      </c>
      <c r="AN569" s="25">
        <v>11011</v>
      </c>
      <c r="AO569" s="11">
        <v>1</v>
      </c>
      <c r="AP569" s="12" t="s">
        <v>244</v>
      </c>
      <c r="AQ569" s="12" t="s">
        <v>5576</v>
      </c>
      <c r="AR569" s="15" t="s">
        <v>4698</v>
      </c>
      <c r="AS569" s="16" t="s">
        <v>1046</v>
      </c>
    </row>
    <row r="570" spans="1:45" ht="48" x14ac:dyDescent="0.15">
      <c r="A570" s="11">
        <v>20186</v>
      </c>
      <c r="B570" s="14" t="s">
        <v>1354</v>
      </c>
      <c r="C570" s="11">
        <v>73</v>
      </c>
      <c r="D570" s="11">
        <v>0</v>
      </c>
      <c r="E570" s="11">
        <v>0</v>
      </c>
      <c r="F570" s="11">
        <v>0</v>
      </c>
      <c r="G570" s="11">
        <v>9</v>
      </c>
      <c r="H570" s="11">
        <v>0</v>
      </c>
      <c r="I570" s="11">
        <v>65535</v>
      </c>
      <c r="J570" s="11">
        <v>1</v>
      </c>
      <c r="K570" s="11">
        <v>0</v>
      </c>
      <c r="L570" s="11">
        <v>0</v>
      </c>
      <c r="M570" s="56">
        <v>0</v>
      </c>
      <c r="N570" s="56">
        <v>1</v>
      </c>
      <c r="O570" s="11">
        <v>1</v>
      </c>
      <c r="P570" s="11">
        <v>604800</v>
      </c>
      <c r="Q570" s="11">
        <v>3600</v>
      </c>
      <c r="R570" s="11">
        <v>4</v>
      </c>
      <c r="S570" s="11">
        <v>1</v>
      </c>
      <c r="T570" s="11">
        <v>1</v>
      </c>
      <c r="U570" s="11">
        <v>1</v>
      </c>
      <c r="V570" s="11">
        <v>0</v>
      </c>
      <c r="W570" s="11">
        <v>0</v>
      </c>
      <c r="X570" s="11">
        <v>0</v>
      </c>
      <c r="Y570" s="11">
        <v>0</v>
      </c>
      <c r="Z570" s="16" t="s">
        <v>170</v>
      </c>
      <c r="AA570" s="16">
        <v>0</v>
      </c>
      <c r="AB570" s="16" t="s">
        <v>4</v>
      </c>
      <c r="AC570" s="16">
        <v>0</v>
      </c>
      <c r="AD570" s="11">
        <v>12</v>
      </c>
      <c r="AE570" s="11">
        <v>1000</v>
      </c>
      <c r="AF570" s="56">
        <v>0</v>
      </c>
      <c r="AG570" s="11">
        <v>100</v>
      </c>
      <c r="AH570" s="11">
        <v>0</v>
      </c>
      <c r="AI570" s="25" t="s">
        <v>3173</v>
      </c>
      <c r="AJ570" s="25" t="s">
        <v>8</v>
      </c>
      <c r="AK570" s="25" t="s">
        <v>8</v>
      </c>
      <c r="AL570" s="11" t="s">
        <v>14</v>
      </c>
      <c r="AM570" s="11">
        <v>10010</v>
      </c>
      <c r="AN570" s="25">
        <v>11011</v>
      </c>
      <c r="AO570" s="11">
        <v>1</v>
      </c>
      <c r="AP570" s="12" t="s">
        <v>244</v>
      </c>
      <c r="AQ570" s="12" t="s">
        <v>5577</v>
      </c>
      <c r="AR570" s="15" t="s">
        <v>4698</v>
      </c>
      <c r="AS570" s="16" t="s">
        <v>1046</v>
      </c>
    </row>
    <row r="571" spans="1:45" ht="48" x14ac:dyDescent="0.15">
      <c r="A571" s="11">
        <v>20187</v>
      </c>
      <c r="B571" s="14" t="s">
        <v>1113</v>
      </c>
      <c r="C571" s="11">
        <v>73</v>
      </c>
      <c r="D571" s="11">
        <v>0</v>
      </c>
      <c r="E571" s="11">
        <v>0</v>
      </c>
      <c r="F571" s="11">
        <v>0</v>
      </c>
      <c r="G571" s="11">
        <v>9</v>
      </c>
      <c r="H571" s="11">
        <v>0</v>
      </c>
      <c r="I571" s="11">
        <v>65535</v>
      </c>
      <c r="J571" s="11">
        <v>1</v>
      </c>
      <c r="K571" s="11">
        <v>0</v>
      </c>
      <c r="L571" s="11">
        <v>0</v>
      </c>
      <c r="M571" s="56">
        <v>0</v>
      </c>
      <c r="N571" s="56">
        <v>1</v>
      </c>
      <c r="O571" s="11">
        <v>1</v>
      </c>
      <c r="P571" s="11">
        <v>604800</v>
      </c>
      <c r="Q571" s="11">
        <v>3600</v>
      </c>
      <c r="R571" s="11">
        <v>4</v>
      </c>
      <c r="S571" s="11">
        <v>1</v>
      </c>
      <c r="T571" s="11">
        <v>1</v>
      </c>
      <c r="U571" s="11">
        <v>1</v>
      </c>
      <c r="V571" s="11">
        <v>0</v>
      </c>
      <c r="W571" s="11">
        <v>0</v>
      </c>
      <c r="X571" s="11">
        <v>0</v>
      </c>
      <c r="Y571" s="11">
        <v>0</v>
      </c>
      <c r="Z571" s="16" t="s">
        <v>170</v>
      </c>
      <c r="AA571" s="16">
        <v>0</v>
      </c>
      <c r="AB571" s="16" t="s">
        <v>4</v>
      </c>
      <c r="AC571" s="16">
        <v>0</v>
      </c>
      <c r="AD571" s="11">
        <v>12</v>
      </c>
      <c r="AE571" s="11">
        <v>1000</v>
      </c>
      <c r="AF571" s="56">
        <v>0</v>
      </c>
      <c r="AG571" s="11">
        <v>100</v>
      </c>
      <c r="AH571" s="11">
        <v>0</v>
      </c>
      <c r="AI571" s="25" t="s">
        <v>3173</v>
      </c>
      <c r="AJ571" s="25" t="s">
        <v>8</v>
      </c>
      <c r="AK571" s="25" t="s">
        <v>8</v>
      </c>
      <c r="AL571" s="11" t="s">
        <v>14</v>
      </c>
      <c r="AM571" s="11">
        <v>10010</v>
      </c>
      <c r="AN571" s="25">
        <v>11011</v>
      </c>
      <c r="AO571" s="11">
        <v>1</v>
      </c>
      <c r="AP571" s="12" t="s">
        <v>244</v>
      </c>
      <c r="AQ571" s="12" t="s">
        <v>5578</v>
      </c>
      <c r="AR571" s="15" t="s">
        <v>4698</v>
      </c>
      <c r="AS571" s="16" t="s">
        <v>1046</v>
      </c>
    </row>
    <row r="572" spans="1:45" ht="48" x14ac:dyDescent="0.15">
      <c r="A572" s="11">
        <v>20188</v>
      </c>
      <c r="B572" s="14" t="s">
        <v>1041</v>
      </c>
      <c r="C572" s="11">
        <v>73</v>
      </c>
      <c r="D572" s="11">
        <v>0</v>
      </c>
      <c r="E572" s="11">
        <v>0</v>
      </c>
      <c r="F572" s="11">
        <v>0</v>
      </c>
      <c r="G572" s="11">
        <v>9</v>
      </c>
      <c r="H572" s="11">
        <v>0</v>
      </c>
      <c r="I572" s="11">
        <v>65535</v>
      </c>
      <c r="J572" s="11">
        <v>1</v>
      </c>
      <c r="K572" s="11">
        <v>0</v>
      </c>
      <c r="L572" s="11">
        <v>0</v>
      </c>
      <c r="M572" s="56">
        <v>0</v>
      </c>
      <c r="N572" s="56">
        <v>1</v>
      </c>
      <c r="O572" s="11">
        <v>1</v>
      </c>
      <c r="P572" s="11">
        <v>604800</v>
      </c>
      <c r="Q572" s="11">
        <v>3600</v>
      </c>
      <c r="R572" s="11">
        <v>4</v>
      </c>
      <c r="S572" s="11">
        <v>1</v>
      </c>
      <c r="T572" s="11">
        <v>1</v>
      </c>
      <c r="U572" s="11">
        <v>1</v>
      </c>
      <c r="V572" s="11">
        <v>0</v>
      </c>
      <c r="W572" s="11">
        <v>0</v>
      </c>
      <c r="X572" s="11">
        <v>0</v>
      </c>
      <c r="Y572" s="11">
        <v>0</v>
      </c>
      <c r="Z572" s="16" t="s">
        <v>170</v>
      </c>
      <c r="AA572" s="16">
        <v>0</v>
      </c>
      <c r="AB572" s="16" t="s">
        <v>4</v>
      </c>
      <c r="AC572" s="16">
        <v>0</v>
      </c>
      <c r="AD572" s="11">
        <v>12</v>
      </c>
      <c r="AE572" s="11">
        <v>1000</v>
      </c>
      <c r="AF572" s="56">
        <v>0</v>
      </c>
      <c r="AG572" s="11">
        <v>100</v>
      </c>
      <c r="AH572" s="11">
        <v>0</v>
      </c>
      <c r="AI572" s="25" t="s">
        <v>3173</v>
      </c>
      <c r="AJ572" s="25" t="s">
        <v>8</v>
      </c>
      <c r="AK572" s="25" t="s">
        <v>8</v>
      </c>
      <c r="AL572" s="11" t="s">
        <v>14</v>
      </c>
      <c r="AM572" s="11">
        <v>10010</v>
      </c>
      <c r="AN572" s="25">
        <v>11011</v>
      </c>
      <c r="AO572" s="11">
        <v>1</v>
      </c>
      <c r="AP572" s="12" t="s">
        <v>244</v>
      </c>
      <c r="AQ572" s="12" t="s">
        <v>5579</v>
      </c>
      <c r="AR572" s="15" t="s">
        <v>4698</v>
      </c>
      <c r="AS572" s="16" t="s">
        <v>1046</v>
      </c>
    </row>
    <row r="573" spans="1:45" ht="36" x14ac:dyDescent="0.15">
      <c r="A573" s="11">
        <v>20189</v>
      </c>
      <c r="B573" s="14" t="s">
        <v>1063</v>
      </c>
      <c r="C573" s="11">
        <v>73</v>
      </c>
      <c r="D573" s="11">
        <v>0</v>
      </c>
      <c r="E573" s="11">
        <v>0</v>
      </c>
      <c r="F573" s="11">
        <v>0</v>
      </c>
      <c r="G573" s="11">
        <v>9</v>
      </c>
      <c r="H573" s="11">
        <v>0</v>
      </c>
      <c r="I573" s="11">
        <v>65535</v>
      </c>
      <c r="J573" s="11">
        <v>1</v>
      </c>
      <c r="K573" s="11">
        <v>0</v>
      </c>
      <c r="L573" s="11">
        <v>0</v>
      </c>
      <c r="M573" s="56">
        <v>0</v>
      </c>
      <c r="N573" s="56">
        <v>1</v>
      </c>
      <c r="O573" s="11">
        <v>1</v>
      </c>
      <c r="P573" s="11">
        <v>604800</v>
      </c>
      <c r="Q573" s="11">
        <v>3600</v>
      </c>
      <c r="R573" s="11">
        <v>4</v>
      </c>
      <c r="S573" s="11">
        <v>1</v>
      </c>
      <c r="T573" s="11">
        <v>1</v>
      </c>
      <c r="U573" s="11">
        <v>1</v>
      </c>
      <c r="V573" s="11">
        <v>0</v>
      </c>
      <c r="W573" s="11">
        <v>0</v>
      </c>
      <c r="X573" s="11">
        <v>0</v>
      </c>
      <c r="Y573" s="11">
        <v>0</v>
      </c>
      <c r="Z573" s="16" t="s">
        <v>170</v>
      </c>
      <c r="AA573" s="16">
        <v>0</v>
      </c>
      <c r="AB573" s="16" t="s">
        <v>4</v>
      </c>
      <c r="AC573" s="16">
        <v>0</v>
      </c>
      <c r="AD573" s="11">
        <v>12</v>
      </c>
      <c r="AE573" s="11">
        <v>1000</v>
      </c>
      <c r="AF573" s="56">
        <v>0</v>
      </c>
      <c r="AG573" s="11">
        <v>100</v>
      </c>
      <c r="AH573" s="11">
        <v>0</v>
      </c>
      <c r="AI573" s="25" t="s">
        <v>3173</v>
      </c>
      <c r="AJ573" s="25" t="s">
        <v>8</v>
      </c>
      <c r="AK573" s="25" t="s">
        <v>8</v>
      </c>
      <c r="AL573" s="11" t="s">
        <v>14</v>
      </c>
      <c r="AM573" s="11">
        <v>10010</v>
      </c>
      <c r="AN573" s="25">
        <v>11011</v>
      </c>
      <c r="AO573" s="11">
        <v>1</v>
      </c>
      <c r="AP573" s="12" t="s">
        <v>244</v>
      </c>
      <c r="AQ573" s="12" t="s">
        <v>5573</v>
      </c>
      <c r="AR573" s="15" t="s">
        <v>4698</v>
      </c>
      <c r="AS573" s="16" t="s">
        <v>1046</v>
      </c>
    </row>
    <row r="574" spans="1:45" ht="36" x14ac:dyDescent="0.15">
      <c r="A574" s="11">
        <v>20190</v>
      </c>
      <c r="B574" s="14" t="s">
        <v>1114</v>
      </c>
      <c r="C574" s="11">
        <v>72</v>
      </c>
      <c r="D574" s="11">
        <v>0</v>
      </c>
      <c r="E574" s="11">
        <v>0</v>
      </c>
      <c r="F574" s="11">
        <v>0</v>
      </c>
      <c r="G574" s="11">
        <v>9</v>
      </c>
      <c r="H574" s="11">
        <v>0</v>
      </c>
      <c r="I574" s="11">
        <v>65535</v>
      </c>
      <c r="J574" s="11">
        <v>1</v>
      </c>
      <c r="K574" s="11">
        <v>0</v>
      </c>
      <c r="L574" s="11">
        <v>0</v>
      </c>
      <c r="M574" s="56">
        <v>0</v>
      </c>
      <c r="N574" s="56">
        <v>1</v>
      </c>
      <c r="O574" s="11">
        <v>1</v>
      </c>
      <c r="P574" s="11">
        <v>604800</v>
      </c>
      <c r="Q574" s="11">
        <v>3600</v>
      </c>
      <c r="R574" s="11">
        <v>4</v>
      </c>
      <c r="S574" s="11">
        <v>1</v>
      </c>
      <c r="T574" s="11">
        <v>1</v>
      </c>
      <c r="U574" s="11">
        <v>1</v>
      </c>
      <c r="V574" s="11">
        <v>0</v>
      </c>
      <c r="W574" s="11">
        <v>0</v>
      </c>
      <c r="X574" s="11">
        <v>0</v>
      </c>
      <c r="Y574" s="11">
        <v>0</v>
      </c>
      <c r="Z574" s="16" t="s">
        <v>170</v>
      </c>
      <c r="AA574" s="16">
        <v>0</v>
      </c>
      <c r="AB574" s="16" t="s">
        <v>4</v>
      </c>
      <c r="AC574" s="16">
        <v>0</v>
      </c>
      <c r="AD574" s="11">
        <v>12</v>
      </c>
      <c r="AE574" s="11">
        <v>1000</v>
      </c>
      <c r="AF574" s="56">
        <v>0</v>
      </c>
      <c r="AG574" s="11">
        <v>100</v>
      </c>
      <c r="AH574" s="11">
        <v>0</v>
      </c>
      <c r="AI574" s="25" t="s">
        <v>8</v>
      </c>
      <c r="AJ574" s="25" t="s">
        <v>3174</v>
      </c>
      <c r="AK574" s="25" t="s">
        <v>8</v>
      </c>
      <c r="AL574" s="11" t="s">
        <v>14</v>
      </c>
      <c r="AM574" s="11">
        <v>10010</v>
      </c>
      <c r="AN574" s="25">
        <v>11011</v>
      </c>
      <c r="AO574" s="11">
        <v>1</v>
      </c>
      <c r="AP574" s="12" t="s">
        <v>244</v>
      </c>
      <c r="AQ574" s="12" t="s">
        <v>5580</v>
      </c>
      <c r="AR574" s="15" t="s">
        <v>4698</v>
      </c>
      <c r="AS574" s="16" t="s">
        <v>1046</v>
      </c>
    </row>
    <row r="575" spans="1:45" ht="36" x14ac:dyDescent="0.15">
      <c r="A575" s="11">
        <v>20191</v>
      </c>
      <c r="B575" s="14" t="s">
        <v>1115</v>
      </c>
      <c r="C575" s="11">
        <v>73</v>
      </c>
      <c r="D575" s="11">
        <v>0</v>
      </c>
      <c r="E575" s="11">
        <v>0</v>
      </c>
      <c r="F575" s="11">
        <v>0</v>
      </c>
      <c r="G575" s="11">
        <v>9</v>
      </c>
      <c r="H575" s="11">
        <v>0</v>
      </c>
      <c r="I575" s="11">
        <v>65535</v>
      </c>
      <c r="J575" s="11">
        <v>1</v>
      </c>
      <c r="K575" s="11">
        <v>0</v>
      </c>
      <c r="L575" s="11">
        <v>0</v>
      </c>
      <c r="M575" s="56">
        <v>0</v>
      </c>
      <c r="N575" s="56">
        <v>1</v>
      </c>
      <c r="O575" s="11">
        <v>1</v>
      </c>
      <c r="P575" s="11">
        <v>604800</v>
      </c>
      <c r="Q575" s="11">
        <v>3600</v>
      </c>
      <c r="R575" s="11">
        <v>4</v>
      </c>
      <c r="S575" s="11">
        <v>1</v>
      </c>
      <c r="T575" s="11">
        <v>1</v>
      </c>
      <c r="U575" s="11">
        <v>1</v>
      </c>
      <c r="V575" s="11">
        <v>0</v>
      </c>
      <c r="W575" s="11">
        <v>0</v>
      </c>
      <c r="X575" s="11">
        <v>0</v>
      </c>
      <c r="Y575" s="11">
        <v>0</v>
      </c>
      <c r="Z575" s="16" t="s">
        <v>170</v>
      </c>
      <c r="AA575" s="16">
        <v>0</v>
      </c>
      <c r="AB575" s="16" t="s">
        <v>4</v>
      </c>
      <c r="AC575" s="16">
        <v>0</v>
      </c>
      <c r="AD575" s="11">
        <v>12</v>
      </c>
      <c r="AE575" s="11">
        <v>1000</v>
      </c>
      <c r="AF575" s="56">
        <v>0</v>
      </c>
      <c r="AG575" s="11">
        <v>100</v>
      </c>
      <c r="AH575" s="11">
        <v>0</v>
      </c>
      <c r="AI575" s="25" t="s">
        <v>3173</v>
      </c>
      <c r="AJ575" s="25" t="s">
        <v>8</v>
      </c>
      <c r="AK575" s="25" t="s">
        <v>8</v>
      </c>
      <c r="AL575" s="11" t="s">
        <v>14</v>
      </c>
      <c r="AM575" s="11">
        <v>10010</v>
      </c>
      <c r="AN575" s="25">
        <v>11011</v>
      </c>
      <c r="AO575" s="11">
        <v>1</v>
      </c>
      <c r="AP575" s="12" t="s">
        <v>244</v>
      </c>
      <c r="AQ575" s="12" t="s">
        <v>5581</v>
      </c>
      <c r="AR575" s="15" t="s">
        <v>4698</v>
      </c>
      <c r="AS575" s="16" t="s">
        <v>1046</v>
      </c>
    </row>
    <row r="576" spans="1:45" ht="36" x14ac:dyDescent="0.15">
      <c r="A576" s="11">
        <v>20192</v>
      </c>
      <c r="B576" s="14" t="s">
        <v>1116</v>
      </c>
      <c r="C576" s="11">
        <v>72</v>
      </c>
      <c r="D576" s="11">
        <v>0</v>
      </c>
      <c r="E576" s="11">
        <v>0</v>
      </c>
      <c r="F576" s="11">
        <v>0</v>
      </c>
      <c r="G576" s="11">
        <v>9</v>
      </c>
      <c r="H576" s="11">
        <v>0</v>
      </c>
      <c r="I576" s="11">
        <v>65535</v>
      </c>
      <c r="J576" s="11">
        <v>1</v>
      </c>
      <c r="K576" s="11">
        <v>0</v>
      </c>
      <c r="L576" s="11">
        <v>0</v>
      </c>
      <c r="M576" s="56">
        <v>0</v>
      </c>
      <c r="N576" s="56">
        <v>1</v>
      </c>
      <c r="O576" s="11">
        <v>1</v>
      </c>
      <c r="P576" s="11">
        <v>604800</v>
      </c>
      <c r="Q576" s="11">
        <v>3600</v>
      </c>
      <c r="R576" s="11">
        <v>4</v>
      </c>
      <c r="S576" s="11">
        <v>1</v>
      </c>
      <c r="T576" s="11">
        <v>1</v>
      </c>
      <c r="U576" s="11">
        <v>1</v>
      </c>
      <c r="V576" s="11">
        <v>0</v>
      </c>
      <c r="W576" s="11">
        <v>0</v>
      </c>
      <c r="X576" s="11">
        <v>0</v>
      </c>
      <c r="Y576" s="11">
        <v>0</v>
      </c>
      <c r="Z576" s="16" t="s">
        <v>170</v>
      </c>
      <c r="AA576" s="16">
        <v>0</v>
      </c>
      <c r="AB576" s="16" t="s">
        <v>4</v>
      </c>
      <c r="AC576" s="16">
        <v>0</v>
      </c>
      <c r="AD576" s="11">
        <v>12</v>
      </c>
      <c r="AE576" s="11">
        <v>1000</v>
      </c>
      <c r="AF576" s="56">
        <v>0</v>
      </c>
      <c r="AG576" s="11">
        <v>100</v>
      </c>
      <c r="AH576" s="11">
        <v>0</v>
      </c>
      <c r="AI576" s="25" t="s">
        <v>8</v>
      </c>
      <c r="AJ576" s="25" t="s">
        <v>3174</v>
      </c>
      <c r="AK576" s="25" t="s">
        <v>8</v>
      </c>
      <c r="AL576" s="11" t="s">
        <v>14</v>
      </c>
      <c r="AM576" s="11">
        <v>10010</v>
      </c>
      <c r="AN576" s="25">
        <v>11011</v>
      </c>
      <c r="AO576" s="11">
        <v>1</v>
      </c>
      <c r="AP576" s="12" t="s">
        <v>244</v>
      </c>
      <c r="AQ576" s="12" t="s">
        <v>5582</v>
      </c>
      <c r="AR576" s="15" t="s">
        <v>4698</v>
      </c>
      <c r="AS576" s="16" t="s">
        <v>1092</v>
      </c>
    </row>
    <row r="577" spans="1:45" ht="36" x14ac:dyDescent="0.15">
      <c r="A577" s="11">
        <v>20193</v>
      </c>
      <c r="B577" s="14" t="s">
        <v>1117</v>
      </c>
      <c r="C577" s="11">
        <v>73</v>
      </c>
      <c r="D577" s="11">
        <v>0</v>
      </c>
      <c r="E577" s="11">
        <v>0</v>
      </c>
      <c r="F577" s="11">
        <v>0</v>
      </c>
      <c r="G577" s="11">
        <v>9</v>
      </c>
      <c r="H577" s="11">
        <v>0</v>
      </c>
      <c r="I577" s="11">
        <v>65535</v>
      </c>
      <c r="J577" s="11">
        <v>1</v>
      </c>
      <c r="K577" s="11">
        <v>0</v>
      </c>
      <c r="L577" s="11">
        <v>0</v>
      </c>
      <c r="M577" s="56">
        <v>0</v>
      </c>
      <c r="N577" s="56">
        <v>1</v>
      </c>
      <c r="O577" s="11">
        <v>1</v>
      </c>
      <c r="P577" s="11">
        <v>604800</v>
      </c>
      <c r="Q577" s="11">
        <v>3600</v>
      </c>
      <c r="R577" s="11">
        <v>4</v>
      </c>
      <c r="S577" s="11">
        <v>1</v>
      </c>
      <c r="T577" s="11">
        <v>1</v>
      </c>
      <c r="U577" s="11">
        <v>1</v>
      </c>
      <c r="V577" s="11">
        <v>0</v>
      </c>
      <c r="W577" s="11">
        <v>0</v>
      </c>
      <c r="X577" s="11">
        <v>0</v>
      </c>
      <c r="Y577" s="11">
        <v>0</v>
      </c>
      <c r="Z577" s="16" t="s">
        <v>170</v>
      </c>
      <c r="AA577" s="16">
        <v>0</v>
      </c>
      <c r="AB577" s="16" t="s">
        <v>4</v>
      </c>
      <c r="AC577" s="16">
        <v>0</v>
      </c>
      <c r="AD577" s="11">
        <v>12</v>
      </c>
      <c r="AE577" s="11">
        <v>1000</v>
      </c>
      <c r="AF577" s="56">
        <v>0</v>
      </c>
      <c r="AG577" s="11">
        <v>100</v>
      </c>
      <c r="AH577" s="11">
        <v>0</v>
      </c>
      <c r="AI577" s="25" t="s">
        <v>3173</v>
      </c>
      <c r="AJ577" s="25" t="s">
        <v>8</v>
      </c>
      <c r="AK577" s="25" t="s">
        <v>8</v>
      </c>
      <c r="AL577" s="11" t="s">
        <v>14</v>
      </c>
      <c r="AM577" s="11">
        <v>10010</v>
      </c>
      <c r="AN577" s="25">
        <v>11011</v>
      </c>
      <c r="AO577" s="11">
        <v>1</v>
      </c>
      <c r="AP577" s="12" t="s">
        <v>244</v>
      </c>
      <c r="AQ577" s="12" t="s">
        <v>5583</v>
      </c>
      <c r="AR577" s="15" t="s">
        <v>4698</v>
      </c>
      <c r="AS577" s="16" t="s">
        <v>1092</v>
      </c>
    </row>
    <row r="578" spans="1:45" ht="36" x14ac:dyDescent="0.15">
      <c r="A578" s="11">
        <v>20194</v>
      </c>
      <c r="B578" s="14" t="s">
        <v>1118</v>
      </c>
      <c r="C578" s="11">
        <v>72</v>
      </c>
      <c r="D578" s="11">
        <v>0</v>
      </c>
      <c r="E578" s="11">
        <v>0</v>
      </c>
      <c r="F578" s="11">
        <v>0</v>
      </c>
      <c r="G578" s="11">
        <v>9</v>
      </c>
      <c r="H578" s="11">
        <v>0</v>
      </c>
      <c r="I578" s="11">
        <v>65535</v>
      </c>
      <c r="J578" s="11">
        <v>1</v>
      </c>
      <c r="K578" s="11">
        <v>0</v>
      </c>
      <c r="L578" s="11">
        <v>0</v>
      </c>
      <c r="M578" s="56">
        <v>0</v>
      </c>
      <c r="N578" s="56">
        <v>1</v>
      </c>
      <c r="O578" s="11">
        <v>1</v>
      </c>
      <c r="P578" s="11">
        <v>604800</v>
      </c>
      <c r="Q578" s="11">
        <v>3600</v>
      </c>
      <c r="R578" s="11">
        <v>4</v>
      </c>
      <c r="S578" s="11">
        <v>1</v>
      </c>
      <c r="T578" s="11">
        <v>1</v>
      </c>
      <c r="U578" s="11">
        <v>1</v>
      </c>
      <c r="V578" s="11">
        <v>0</v>
      </c>
      <c r="W578" s="11">
        <v>0</v>
      </c>
      <c r="X578" s="11">
        <v>0</v>
      </c>
      <c r="Y578" s="11">
        <v>0</v>
      </c>
      <c r="Z578" s="16" t="s">
        <v>170</v>
      </c>
      <c r="AA578" s="16">
        <v>0</v>
      </c>
      <c r="AB578" s="16" t="s">
        <v>4</v>
      </c>
      <c r="AC578" s="16">
        <v>0</v>
      </c>
      <c r="AD578" s="11">
        <v>12</v>
      </c>
      <c r="AE578" s="11">
        <v>1000</v>
      </c>
      <c r="AF578" s="56">
        <v>0</v>
      </c>
      <c r="AG578" s="11">
        <v>100</v>
      </c>
      <c r="AH578" s="11">
        <v>0</v>
      </c>
      <c r="AI578" s="25" t="s">
        <v>8</v>
      </c>
      <c r="AJ578" s="25" t="s">
        <v>3174</v>
      </c>
      <c r="AK578" s="25" t="s">
        <v>8</v>
      </c>
      <c r="AL578" s="11" t="s">
        <v>14</v>
      </c>
      <c r="AM578" s="11">
        <v>10010</v>
      </c>
      <c r="AN578" s="25">
        <v>11011</v>
      </c>
      <c r="AO578" s="11">
        <v>1</v>
      </c>
      <c r="AP578" s="12" t="s">
        <v>244</v>
      </c>
      <c r="AQ578" s="12" t="s">
        <v>5584</v>
      </c>
      <c r="AR578" s="15" t="s">
        <v>4698</v>
      </c>
    </row>
    <row r="579" spans="1:45" ht="36" x14ac:dyDescent="0.15">
      <c r="A579" s="11">
        <v>20195</v>
      </c>
      <c r="B579" s="14" t="s">
        <v>1119</v>
      </c>
      <c r="C579" s="11">
        <v>72</v>
      </c>
      <c r="D579" s="11">
        <v>0</v>
      </c>
      <c r="E579" s="11">
        <v>0</v>
      </c>
      <c r="F579" s="11">
        <v>0</v>
      </c>
      <c r="G579" s="11">
        <v>9</v>
      </c>
      <c r="H579" s="11">
        <v>0</v>
      </c>
      <c r="I579" s="11">
        <v>65535</v>
      </c>
      <c r="J579" s="11">
        <v>1</v>
      </c>
      <c r="K579" s="11">
        <v>0</v>
      </c>
      <c r="L579" s="11">
        <v>0</v>
      </c>
      <c r="M579" s="56">
        <v>0</v>
      </c>
      <c r="N579" s="56">
        <v>1</v>
      </c>
      <c r="O579" s="11">
        <v>1</v>
      </c>
      <c r="P579" s="11">
        <v>604800</v>
      </c>
      <c r="Q579" s="11">
        <v>3600</v>
      </c>
      <c r="R579" s="11">
        <v>4</v>
      </c>
      <c r="S579" s="11">
        <v>1</v>
      </c>
      <c r="T579" s="11">
        <v>1</v>
      </c>
      <c r="U579" s="11">
        <v>1</v>
      </c>
      <c r="V579" s="11">
        <v>0</v>
      </c>
      <c r="W579" s="11">
        <v>0</v>
      </c>
      <c r="X579" s="11">
        <v>0</v>
      </c>
      <c r="Y579" s="11">
        <v>0</v>
      </c>
      <c r="Z579" s="16" t="s">
        <v>170</v>
      </c>
      <c r="AA579" s="16">
        <v>0</v>
      </c>
      <c r="AB579" s="16" t="s">
        <v>4</v>
      </c>
      <c r="AC579" s="16">
        <v>0</v>
      </c>
      <c r="AD579" s="11">
        <v>12</v>
      </c>
      <c r="AE579" s="11">
        <v>1000</v>
      </c>
      <c r="AF579" s="56">
        <v>0</v>
      </c>
      <c r="AG579" s="11">
        <v>100</v>
      </c>
      <c r="AH579" s="11">
        <v>0</v>
      </c>
      <c r="AI579" s="25" t="s">
        <v>8</v>
      </c>
      <c r="AJ579" s="25" t="s">
        <v>3174</v>
      </c>
      <c r="AK579" s="25" t="s">
        <v>8</v>
      </c>
      <c r="AL579" s="11" t="s">
        <v>14</v>
      </c>
      <c r="AM579" s="11">
        <v>10010</v>
      </c>
      <c r="AN579" s="25">
        <v>11011</v>
      </c>
      <c r="AO579" s="11">
        <v>1</v>
      </c>
      <c r="AP579" s="12" t="s">
        <v>244</v>
      </c>
      <c r="AQ579" s="12" t="s">
        <v>5585</v>
      </c>
      <c r="AR579" s="15" t="s">
        <v>4698</v>
      </c>
    </row>
    <row r="580" spans="1:45" ht="36" x14ac:dyDescent="0.15">
      <c r="A580" s="11">
        <v>20196</v>
      </c>
      <c r="B580" s="14" t="s">
        <v>1120</v>
      </c>
      <c r="C580" s="11">
        <v>72</v>
      </c>
      <c r="D580" s="11">
        <v>0</v>
      </c>
      <c r="E580" s="11">
        <v>0</v>
      </c>
      <c r="F580" s="11">
        <v>0</v>
      </c>
      <c r="G580" s="11">
        <v>9</v>
      </c>
      <c r="H580" s="11">
        <v>0</v>
      </c>
      <c r="I580" s="11">
        <v>65535</v>
      </c>
      <c r="J580" s="11">
        <v>1</v>
      </c>
      <c r="K580" s="11">
        <v>0</v>
      </c>
      <c r="L580" s="11">
        <v>0</v>
      </c>
      <c r="M580" s="56">
        <v>0</v>
      </c>
      <c r="N580" s="56">
        <v>1</v>
      </c>
      <c r="O580" s="11">
        <v>1</v>
      </c>
      <c r="P580" s="11">
        <v>604800</v>
      </c>
      <c r="Q580" s="11">
        <v>3600</v>
      </c>
      <c r="R580" s="11">
        <v>4</v>
      </c>
      <c r="S580" s="11">
        <v>1</v>
      </c>
      <c r="T580" s="11">
        <v>1</v>
      </c>
      <c r="U580" s="11">
        <v>1</v>
      </c>
      <c r="V580" s="11">
        <v>0</v>
      </c>
      <c r="W580" s="11">
        <v>0</v>
      </c>
      <c r="X580" s="11">
        <v>0</v>
      </c>
      <c r="Y580" s="11">
        <v>0</v>
      </c>
      <c r="Z580" s="16" t="s">
        <v>170</v>
      </c>
      <c r="AA580" s="16">
        <v>0</v>
      </c>
      <c r="AB580" s="16" t="s">
        <v>4</v>
      </c>
      <c r="AC580" s="16">
        <v>0</v>
      </c>
      <c r="AD580" s="11">
        <v>12</v>
      </c>
      <c r="AE580" s="11">
        <v>1000</v>
      </c>
      <c r="AF580" s="56">
        <v>0</v>
      </c>
      <c r="AG580" s="11">
        <v>100</v>
      </c>
      <c r="AH580" s="11">
        <v>0</v>
      </c>
      <c r="AI580" s="25" t="s">
        <v>8</v>
      </c>
      <c r="AJ580" s="25" t="s">
        <v>3174</v>
      </c>
      <c r="AK580" s="25" t="s">
        <v>8</v>
      </c>
      <c r="AL580" s="11" t="s">
        <v>14</v>
      </c>
      <c r="AM580" s="11">
        <v>10010</v>
      </c>
      <c r="AN580" s="25">
        <v>11011</v>
      </c>
      <c r="AO580" s="11">
        <v>1</v>
      </c>
      <c r="AP580" s="12" t="s">
        <v>244</v>
      </c>
      <c r="AQ580" s="12" t="s">
        <v>5586</v>
      </c>
      <c r="AR580" s="15" t="s">
        <v>4698</v>
      </c>
    </row>
    <row r="581" spans="1:45" ht="36" x14ac:dyDescent="0.15">
      <c r="A581" s="11">
        <v>20197</v>
      </c>
      <c r="B581" s="14" t="s">
        <v>1121</v>
      </c>
      <c r="C581" s="11">
        <v>72</v>
      </c>
      <c r="D581" s="11">
        <v>0</v>
      </c>
      <c r="E581" s="11">
        <v>0</v>
      </c>
      <c r="F581" s="11">
        <v>0</v>
      </c>
      <c r="G581" s="11">
        <v>9</v>
      </c>
      <c r="H581" s="11">
        <v>0</v>
      </c>
      <c r="I581" s="11">
        <v>65535</v>
      </c>
      <c r="J581" s="11">
        <v>1</v>
      </c>
      <c r="K581" s="11">
        <v>0</v>
      </c>
      <c r="L581" s="11">
        <v>0</v>
      </c>
      <c r="M581" s="56">
        <v>0</v>
      </c>
      <c r="N581" s="56">
        <v>1</v>
      </c>
      <c r="O581" s="11">
        <v>1</v>
      </c>
      <c r="P581" s="11">
        <v>604800</v>
      </c>
      <c r="Q581" s="11">
        <v>3600</v>
      </c>
      <c r="R581" s="11">
        <v>4</v>
      </c>
      <c r="S581" s="11">
        <v>1</v>
      </c>
      <c r="T581" s="11">
        <v>1</v>
      </c>
      <c r="U581" s="11">
        <v>1</v>
      </c>
      <c r="V581" s="11">
        <v>0</v>
      </c>
      <c r="W581" s="11">
        <v>0</v>
      </c>
      <c r="X581" s="11">
        <v>0</v>
      </c>
      <c r="Y581" s="11">
        <v>0</v>
      </c>
      <c r="Z581" s="16" t="s">
        <v>170</v>
      </c>
      <c r="AA581" s="16">
        <v>0</v>
      </c>
      <c r="AB581" s="16" t="s">
        <v>4</v>
      </c>
      <c r="AC581" s="16">
        <v>0</v>
      </c>
      <c r="AD581" s="11">
        <v>12</v>
      </c>
      <c r="AE581" s="11">
        <v>1000</v>
      </c>
      <c r="AF581" s="56">
        <v>0</v>
      </c>
      <c r="AG581" s="11">
        <v>100</v>
      </c>
      <c r="AH581" s="11">
        <v>0</v>
      </c>
      <c r="AI581" s="25" t="s">
        <v>8</v>
      </c>
      <c r="AJ581" s="25" t="s">
        <v>3174</v>
      </c>
      <c r="AK581" s="25" t="s">
        <v>8</v>
      </c>
      <c r="AL581" s="11" t="s">
        <v>14</v>
      </c>
      <c r="AM581" s="11">
        <v>10010</v>
      </c>
      <c r="AN581" s="25">
        <v>11011</v>
      </c>
      <c r="AO581" s="11">
        <v>1</v>
      </c>
      <c r="AP581" s="12" t="s">
        <v>244</v>
      </c>
      <c r="AQ581" s="12" t="s">
        <v>5587</v>
      </c>
      <c r="AR581" s="15" t="s">
        <v>4698</v>
      </c>
    </row>
    <row r="582" spans="1:45" ht="36" x14ac:dyDescent="0.15">
      <c r="A582" s="11">
        <v>20198</v>
      </c>
      <c r="B582" s="14" t="s">
        <v>1122</v>
      </c>
      <c r="C582" s="11">
        <v>72</v>
      </c>
      <c r="D582" s="11">
        <v>0</v>
      </c>
      <c r="E582" s="11">
        <v>0</v>
      </c>
      <c r="F582" s="11">
        <v>0</v>
      </c>
      <c r="G582" s="11">
        <v>9</v>
      </c>
      <c r="H582" s="11">
        <v>0</v>
      </c>
      <c r="I582" s="11">
        <v>65535</v>
      </c>
      <c r="J582" s="11">
        <v>1</v>
      </c>
      <c r="K582" s="11">
        <v>0</v>
      </c>
      <c r="L582" s="11">
        <v>0</v>
      </c>
      <c r="M582" s="56">
        <v>0</v>
      </c>
      <c r="N582" s="56">
        <v>1</v>
      </c>
      <c r="O582" s="11">
        <v>1</v>
      </c>
      <c r="P582" s="11">
        <v>604800</v>
      </c>
      <c r="Q582" s="11">
        <v>3600</v>
      </c>
      <c r="R582" s="11">
        <v>4</v>
      </c>
      <c r="S582" s="11">
        <v>1</v>
      </c>
      <c r="T582" s="11">
        <v>1</v>
      </c>
      <c r="U582" s="11">
        <v>1</v>
      </c>
      <c r="V582" s="11">
        <v>0</v>
      </c>
      <c r="W582" s="11">
        <v>0</v>
      </c>
      <c r="X582" s="11">
        <v>0</v>
      </c>
      <c r="Y582" s="11">
        <v>0</v>
      </c>
      <c r="Z582" s="16" t="s">
        <v>170</v>
      </c>
      <c r="AA582" s="16">
        <v>0</v>
      </c>
      <c r="AB582" s="16" t="s">
        <v>4</v>
      </c>
      <c r="AC582" s="16">
        <v>0</v>
      </c>
      <c r="AD582" s="11">
        <v>12</v>
      </c>
      <c r="AE582" s="11">
        <v>1000</v>
      </c>
      <c r="AF582" s="56">
        <v>0</v>
      </c>
      <c r="AG582" s="11">
        <v>100</v>
      </c>
      <c r="AH582" s="11">
        <v>0</v>
      </c>
      <c r="AI582" s="25" t="s">
        <v>8</v>
      </c>
      <c r="AJ582" s="25" t="s">
        <v>3174</v>
      </c>
      <c r="AK582" s="25" t="s">
        <v>8</v>
      </c>
      <c r="AL582" s="11" t="s">
        <v>14</v>
      </c>
      <c r="AM582" s="11">
        <v>10010</v>
      </c>
      <c r="AN582" s="25">
        <v>11011</v>
      </c>
      <c r="AO582" s="11">
        <v>1</v>
      </c>
      <c r="AP582" s="12" t="s">
        <v>244</v>
      </c>
      <c r="AQ582" s="12" t="s">
        <v>5588</v>
      </c>
      <c r="AR582" s="15" t="s">
        <v>4698</v>
      </c>
    </row>
    <row r="583" spans="1:45" ht="36" x14ac:dyDescent="0.15">
      <c r="A583" s="11">
        <v>20199</v>
      </c>
      <c r="B583" s="14" t="s">
        <v>1123</v>
      </c>
      <c r="C583" s="11">
        <v>73</v>
      </c>
      <c r="D583" s="11">
        <v>0</v>
      </c>
      <c r="E583" s="11">
        <v>0</v>
      </c>
      <c r="F583" s="11">
        <v>0</v>
      </c>
      <c r="G583" s="11">
        <v>9</v>
      </c>
      <c r="H583" s="11">
        <v>0</v>
      </c>
      <c r="I583" s="11">
        <v>65535</v>
      </c>
      <c r="J583" s="11">
        <v>1</v>
      </c>
      <c r="K583" s="11">
        <v>0</v>
      </c>
      <c r="L583" s="11">
        <v>0</v>
      </c>
      <c r="M583" s="56">
        <v>0</v>
      </c>
      <c r="N583" s="56">
        <v>1</v>
      </c>
      <c r="O583" s="11">
        <v>1</v>
      </c>
      <c r="P583" s="11">
        <v>604800</v>
      </c>
      <c r="Q583" s="11">
        <v>3600</v>
      </c>
      <c r="R583" s="11">
        <v>4</v>
      </c>
      <c r="S583" s="11">
        <v>1</v>
      </c>
      <c r="T583" s="11">
        <v>1</v>
      </c>
      <c r="U583" s="11">
        <v>1</v>
      </c>
      <c r="V583" s="11">
        <v>0</v>
      </c>
      <c r="W583" s="11">
        <v>0</v>
      </c>
      <c r="X583" s="11">
        <v>0</v>
      </c>
      <c r="Y583" s="11">
        <v>0</v>
      </c>
      <c r="Z583" s="16" t="s">
        <v>170</v>
      </c>
      <c r="AA583" s="16">
        <v>0</v>
      </c>
      <c r="AB583" s="16" t="s">
        <v>4</v>
      </c>
      <c r="AC583" s="16">
        <v>0</v>
      </c>
      <c r="AD583" s="11">
        <v>12</v>
      </c>
      <c r="AE583" s="11">
        <v>1000</v>
      </c>
      <c r="AF583" s="56">
        <v>0</v>
      </c>
      <c r="AG583" s="11">
        <v>100</v>
      </c>
      <c r="AH583" s="11">
        <v>0</v>
      </c>
      <c r="AI583" s="25" t="s">
        <v>3173</v>
      </c>
      <c r="AJ583" s="25" t="s">
        <v>8</v>
      </c>
      <c r="AK583" s="25" t="s">
        <v>8</v>
      </c>
      <c r="AL583" s="11" t="s">
        <v>14</v>
      </c>
      <c r="AM583" s="11">
        <v>10010</v>
      </c>
      <c r="AN583" s="25">
        <v>11011</v>
      </c>
      <c r="AO583" s="11">
        <v>1</v>
      </c>
      <c r="AP583" s="12" t="s">
        <v>244</v>
      </c>
      <c r="AQ583" s="12" t="s">
        <v>5589</v>
      </c>
      <c r="AR583" s="15" t="s">
        <v>4698</v>
      </c>
    </row>
    <row r="584" spans="1:45" ht="36" x14ac:dyDescent="0.15">
      <c r="A584" s="11">
        <v>20200</v>
      </c>
      <c r="B584" s="14" t="s">
        <v>1124</v>
      </c>
      <c r="C584" s="11">
        <v>73</v>
      </c>
      <c r="D584" s="11">
        <v>0</v>
      </c>
      <c r="E584" s="11">
        <v>0</v>
      </c>
      <c r="F584" s="11">
        <v>0</v>
      </c>
      <c r="G584" s="11">
        <v>9</v>
      </c>
      <c r="H584" s="11">
        <v>0</v>
      </c>
      <c r="I584" s="11">
        <v>65535</v>
      </c>
      <c r="J584" s="11">
        <v>1</v>
      </c>
      <c r="K584" s="11">
        <v>0</v>
      </c>
      <c r="L584" s="11">
        <v>0</v>
      </c>
      <c r="M584" s="56">
        <v>0</v>
      </c>
      <c r="N584" s="56">
        <v>1</v>
      </c>
      <c r="O584" s="11">
        <v>1</v>
      </c>
      <c r="P584" s="11">
        <v>604800</v>
      </c>
      <c r="Q584" s="11">
        <v>3600</v>
      </c>
      <c r="R584" s="11">
        <v>4</v>
      </c>
      <c r="S584" s="11">
        <v>1</v>
      </c>
      <c r="T584" s="11">
        <v>1</v>
      </c>
      <c r="U584" s="11">
        <v>1</v>
      </c>
      <c r="V584" s="11">
        <v>0</v>
      </c>
      <c r="W584" s="11">
        <v>0</v>
      </c>
      <c r="X584" s="11">
        <v>0</v>
      </c>
      <c r="Y584" s="11">
        <v>0</v>
      </c>
      <c r="Z584" s="16" t="s">
        <v>170</v>
      </c>
      <c r="AA584" s="16">
        <v>0</v>
      </c>
      <c r="AB584" s="16" t="s">
        <v>4</v>
      </c>
      <c r="AC584" s="16">
        <v>0</v>
      </c>
      <c r="AD584" s="11">
        <v>12</v>
      </c>
      <c r="AE584" s="11">
        <v>1000</v>
      </c>
      <c r="AF584" s="56">
        <v>0</v>
      </c>
      <c r="AG584" s="11">
        <v>100</v>
      </c>
      <c r="AH584" s="11">
        <v>0</v>
      </c>
      <c r="AI584" s="25" t="s">
        <v>3173</v>
      </c>
      <c r="AJ584" s="25" t="s">
        <v>8</v>
      </c>
      <c r="AK584" s="25" t="s">
        <v>8</v>
      </c>
      <c r="AL584" s="11" t="s">
        <v>14</v>
      </c>
      <c r="AM584" s="11">
        <v>10010</v>
      </c>
      <c r="AN584" s="25">
        <v>11011</v>
      </c>
      <c r="AO584" s="11">
        <v>1</v>
      </c>
      <c r="AP584" s="12" t="s">
        <v>244</v>
      </c>
      <c r="AQ584" s="12" t="s">
        <v>5590</v>
      </c>
      <c r="AR584" s="15" t="s">
        <v>4698</v>
      </c>
    </row>
    <row r="585" spans="1:45" ht="36" x14ac:dyDescent="0.15">
      <c r="A585" s="11">
        <v>20201</v>
      </c>
      <c r="B585" s="14" t="s">
        <v>1125</v>
      </c>
      <c r="C585" s="11">
        <v>73</v>
      </c>
      <c r="D585" s="11">
        <v>0</v>
      </c>
      <c r="E585" s="11">
        <v>0</v>
      </c>
      <c r="F585" s="11">
        <v>0</v>
      </c>
      <c r="G585" s="11">
        <v>9</v>
      </c>
      <c r="H585" s="11">
        <v>0</v>
      </c>
      <c r="I585" s="11">
        <v>65535</v>
      </c>
      <c r="J585" s="11">
        <v>1</v>
      </c>
      <c r="K585" s="11">
        <v>0</v>
      </c>
      <c r="L585" s="11">
        <v>0</v>
      </c>
      <c r="M585" s="56">
        <v>0</v>
      </c>
      <c r="N585" s="56">
        <v>1</v>
      </c>
      <c r="O585" s="11">
        <v>1</v>
      </c>
      <c r="P585" s="11">
        <v>604800</v>
      </c>
      <c r="Q585" s="11">
        <v>3600</v>
      </c>
      <c r="R585" s="11">
        <v>4</v>
      </c>
      <c r="S585" s="11">
        <v>1</v>
      </c>
      <c r="T585" s="11">
        <v>1</v>
      </c>
      <c r="U585" s="11">
        <v>1</v>
      </c>
      <c r="V585" s="11">
        <v>0</v>
      </c>
      <c r="W585" s="11">
        <v>0</v>
      </c>
      <c r="X585" s="11">
        <v>0</v>
      </c>
      <c r="Y585" s="11">
        <v>0</v>
      </c>
      <c r="Z585" s="16" t="s">
        <v>170</v>
      </c>
      <c r="AA585" s="16">
        <v>0</v>
      </c>
      <c r="AB585" s="16" t="s">
        <v>4</v>
      </c>
      <c r="AC585" s="16">
        <v>0</v>
      </c>
      <c r="AD585" s="11">
        <v>12</v>
      </c>
      <c r="AE585" s="11">
        <v>1000</v>
      </c>
      <c r="AF585" s="56">
        <v>0</v>
      </c>
      <c r="AG585" s="11">
        <v>100</v>
      </c>
      <c r="AH585" s="11">
        <v>0</v>
      </c>
      <c r="AI585" s="25" t="s">
        <v>3173</v>
      </c>
      <c r="AJ585" s="25" t="s">
        <v>8</v>
      </c>
      <c r="AK585" s="25" t="s">
        <v>8</v>
      </c>
      <c r="AL585" s="11" t="s">
        <v>14</v>
      </c>
      <c r="AM585" s="11">
        <v>10010</v>
      </c>
      <c r="AN585" s="25">
        <v>11011</v>
      </c>
      <c r="AO585" s="11">
        <v>1</v>
      </c>
      <c r="AP585" s="12" t="s">
        <v>244</v>
      </c>
      <c r="AQ585" s="12" t="s">
        <v>5591</v>
      </c>
      <c r="AR585" s="15" t="s">
        <v>4698</v>
      </c>
    </row>
    <row r="586" spans="1:45" ht="36" x14ac:dyDescent="0.15">
      <c r="A586" s="11">
        <v>20202</v>
      </c>
      <c r="B586" s="14" t="s">
        <v>1126</v>
      </c>
      <c r="C586" s="11">
        <v>73</v>
      </c>
      <c r="D586" s="11">
        <v>0</v>
      </c>
      <c r="E586" s="11">
        <v>0</v>
      </c>
      <c r="F586" s="11">
        <v>0</v>
      </c>
      <c r="G586" s="11">
        <v>9</v>
      </c>
      <c r="H586" s="11">
        <v>0</v>
      </c>
      <c r="I586" s="11">
        <v>65535</v>
      </c>
      <c r="J586" s="11">
        <v>1</v>
      </c>
      <c r="K586" s="11">
        <v>0</v>
      </c>
      <c r="L586" s="11">
        <v>0</v>
      </c>
      <c r="M586" s="56">
        <v>0</v>
      </c>
      <c r="N586" s="56">
        <v>1</v>
      </c>
      <c r="O586" s="11">
        <v>1</v>
      </c>
      <c r="P586" s="11">
        <v>604800</v>
      </c>
      <c r="Q586" s="11">
        <v>3600</v>
      </c>
      <c r="R586" s="11">
        <v>4</v>
      </c>
      <c r="S586" s="11">
        <v>1</v>
      </c>
      <c r="T586" s="11">
        <v>1</v>
      </c>
      <c r="U586" s="11">
        <v>1</v>
      </c>
      <c r="V586" s="11">
        <v>0</v>
      </c>
      <c r="W586" s="11">
        <v>0</v>
      </c>
      <c r="X586" s="11">
        <v>0</v>
      </c>
      <c r="Y586" s="11">
        <v>0</v>
      </c>
      <c r="Z586" s="16" t="s">
        <v>170</v>
      </c>
      <c r="AA586" s="16">
        <v>0</v>
      </c>
      <c r="AB586" s="16" t="s">
        <v>4</v>
      </c>
      <c r="AC586" s="16">
        <v>0</v>
      </c>
      <c r="AD586" s="11">
        <v>12</v>
      </c>
      <c r="AE586" s="11">
        <v>1000</v>
      </c>
      <c r="AF586" s="56">
        <v>0</v>
      </c>
      <c r="AG586" s="11">
        <v>100</v>
      </c>
      <c r="AH586" s="11">
        <v>0</v>
      </c>
      <c r="AI586" s="25" t="s">
        <v>3173</v>
      </c>
      <c r="AJ586" s="25" t="s">
        <v>8</v>
      </c>
      <c r="AK586" s="25" t="s">
        <v>8</v>
      </c>
      <c r="AL586" s="11" t="s">
        <v>14</v>
      </c>
      <c r="AM586" s="11">
        <v>10010</v>
      </c>
      <c r="AN586" s="25">
        <v>11011</v>
      </c>
      <c r="AO586" s="11">
        <v>1</v>
      </c>
      <c r="AP586" s="12" t="s">
        <v>244</v>
      </c>
      <c r="AQ586" s="12" t="s">
        <v>5587</v>
      </c>
      <c r="AR586" s="15" t="s">
        <v>4698</v>
      </c>
    </row>
    <row r="587" spans="1:45" ht="36" x14ac:dyDescent="0.15">
      <c r="A587" s="11">
        <v>20203</v>
      </c>
      <c r="B587" s="14" t="s">
        <v>1127</v>
      </c>
      <c r="C587" s="11">
        <v>73</v>
      </c>
      <c r="D587" s="11">
        <v>0</v>
      </c>
      <c r="E587" s="11">
        <v>0</v>
      </c>
      <c r="F587" s="11">
        <v>0</v>
      </c>
      <c r="G587" s="11">
        <v>9</v>
      </c>
      <c r="H587" s="11">
        <v>0</v>
      </c>
      <c r="I587" s="11">
        <v>65535</v>
      </c>
      <c r="J587" s="11">
        <v>1</v>
      </c>
      <c r="K587" s="11">
        <v>0</v>
      </c>
      <c r="L587" s="11">
        <v>0</v>
      </c>
      <c r="M587" s="56">
        <v>0</v>
      </c>
      <c r="N587" s="56">
        <v>1</v>
      </c>
      <c r="O587" s="11">
        <v>1</v>
      </c>
      <c r="P587" s="11">
        <v>604800</v>
      </c>
      <c r="Q587" s="11">
        <v>3600</v>
      </c>
      <c r="R587" s="11">
        <v>4</v>
      </c>
      <c r="S587" s="11">
        <v>1</v>
      </c>
      <c r="T587" s="11">
        <v>1</v>
      </c>
      <c r="U587" s="11">
        <v>1</v>
      </c>
      <c r="V587" s="11">
        <v>0</v>
      </c>
      <c r="W587" s="11">
        <v>0</v>
      </c>
      <c r="X587" s="11">
        <v>0</v>
      </c>
      <c r="Y587" s="11">
        <v>0</v>
      </c>
      <c r="Z587" s="16" t="s">
        <v>170</v>
      </c>
      <c r="AA587" s="16">
        <v>0</v>
      </c>
      <c r="AB587" s="16" t="s">
        <v>4</v>
      </c>
      <c r="AC587" s="16">
        <v>0</v>
      </c>
      <c r="AD587" s="11">
        <v>12</v>
      </c>
      <c r="AE587" s="11">
        <v>1000</v>
      </c>
      <c r="AF587" s="56">
        <v>0</v>
      </c>
      <c r="AG587" s="11">
        <v>100</v>
      </c>
      <c r="AH587" s="11">
        <v>0</v>
      </c>
      <c r="AI587" s="25" t="s">
        <v>3173</v>
      </c>
      <c r="AJ587" s="25" t="s">
        <v>8</v>
      </c>
      <c r="AK587" s="25" t="s">
        <v>8</v>
      </c>
      <c r="AL587" s="11" t="s">
        <v>14</v>
      </c>
      <c r="AM587" s="11">
        <v>10010</v>
      </c>
      <c r="AN587" s="25">
        <v>11011</v>
      </c>
      <c r="AO587" s="11">
        <v>1</v>
      </c>
      <c r="AP587" s="12" t="s">
        <v>244</v>
      </c>
      <c r="AQ587" s="12" t="s">
        <v>5586</v>
      </c>
      <c r="AR587" s="15" t="s">
        <v>4698</v>
      </c>
    </row>
    <row r="588" spans="1:45" ht="36" x14ac:dyDescent="0.15">
      <c r="A588" s="11">
        <v>20204</v>
      </c>
      <c r="B588" s="14" t="s">
        <v>3126</v>
      </c>
      <c r="C588" s="11">
        <v>72</v>
      </c>
      <c r="D588" s="11">
        <v>0</v>
      </c>
      <c r="E588" s="11">
        <v>0</v>
      </c>
      <c r="F588" s="11">
        <v>0</v>
      </c>
      <c r="G588" s="11">
        <v>9</v>
      </c>
      <c r="H588" s="11">
        <v>0</v>
      </c>
      <c r="I588" s="11">
        <v>65535</v>
      </c>
      <c r="J588" s="11">
        <v>1</v>
      </c>
      <c r="K588" s="11">
        <v>0</v>
      </c>
      <c r="L588" s="11">
        <v>0</v>
      </c>
      <c r="M588" s="56">
        <v>0</v>
      </c>
      <c r="N588" s="56">
        <v>1</v>
      </c>
      <c r="O588" s="11">
        <v>1</v>
      </c>
      <c r="P588" s="11">
        <v>604800</v>
      </c>
      <c r="Q588" s="11">
        <v>3600</v>
      </c>
      <c r="R588" s="11">
        <v>4</v>
      </c>
      <c r="S588" s="11">
        <v>1</v>
      </c>
      <c r="T588" s="11">
        <v>1</v>
      </c>
      <c r="U588" s="11">
        <v>1</v>
      </c>
      <c r="V588" s="11">
        <v>0</v>
      </c>
      <c r="W588" s="11">
        <v>0</v>
      </c>
      <c r="X588" s="11">
        <v>0</v>
      </c>
      <c r="Y588" s="11">
        <v>0</v>
      </c>
      <c r="Z588" s="16" t="s">
        <v>170</v>
      </c>
      <c r="AA588" s="16">
        <v>0</v>
      </c>
      <c r="AB588" s="16" t="s">
        <v>4</v>
      </c>
      <c r="AC588" s="16">
        <v>0</v>
      </c>
      <c r="AD588" s="11">
        <v>12</v>
      </c>
      <c r="AE588" s="11">
        <v>1000</v>
      </c>
      <c r="AF588" s="56">
        <v>0</v>
      </c>
      <c r="AG588" s="11">
        <v>100</v>
      </c>
      <c r="AH588" s="11">
        <v>0</v>
      </c>
      <c r="AI588" s="25" t="s">
        <v>8</v>
      </c>
      <c r="AJ588" s="25" t="s">
        <v>3174</v>
      </c>
      <c r="AK588" s="25" t="s">
        <v>8</v>
      </c>
      <c r="AL588" s="11" t="s">
        <v>14</v>
      </c>
      <c r="AM588" s="11">
        <v>10010</v>
      </c>
      <c r="AN588" s="25">
        <v>11011</v>
      </c>
      <c r="AO588" s="11">
        <v>1</v>
      </c>
      <c r="AP588" s="12" t="s">
        <v>244</v>
      </c>
      <c r="AQ588" s="12" t="s">
        <v>5592</v>
      </c>
      <c r="AR588" s="12" t="s">
        <v>4700</v>
      </c>
      <c r="AS588" s="60" t="s">
        <v>3127</v>
      </c>
    </row>
    <row r="589" spans="1:45" ht="36" x14ac:dyDescent="0.15">
      <c r="A589" s="11">
        <v>20205</v>
      </c>
      <c r="B589" s="14" t="s">
        <v>3128</v>
      </c>
      <c r="C589" s="11">
        <v>73</v>
      </c>
      <c r="D589" s="11">
        <v>0</v>
      </c>
      <c r="E589" s="11">
        <v>0</v>
      </c>
      <c r="F589" s="11">
        <v>0</v>
      </c>
      <c r="G589" s="11">
        <v>9</v>
      </c>
      <c r="H589" s="11">
        <v>0</v>
      </c>
      <c r="I589" s="11">
        <v>65535</v>
      </c>
      <c r="J589" s="11">
        <v>1</v>
      </c>
      <c r="K589" s="11">
        <v>0</v>
      </c>
      <c r="L589" s="11">
        <v>0</v>
      </c>
      <c r="M589" s="56">
        <v>0</v>
      </c>
      <c r="N589" s="56">
        <v>1</v>
      </c>
      <c r="O589" s="11">
        <v>1</v>
      </c>
      <c r="P589" s="11">
        <v>604800</v>
      </c>
      <c r="Q589" s="11">
        <v>3600</v>
      </c>
      <c r="R589" s="11">
        <v>4</v>
      </c>
      <c r="S589" s="11">
        <v>1</v>
      </c>
      <c r="T589" s="11">
        <v>1</v>
      </c>
      <c r="U589" s="11">
        <v>1</v>
      </c>
      <c r="V589" s="11">
        <v>0</v>
      </c>
      <c r="W589" s="11">
        <v>0</v>
      </c>
      <c r="X589" s="11">
        <v>0</v>
      </c>
      <c r="Y589" s="11">
        <v>0</v>
      </c>
      <c r="Z589" s="16" t="s">
        <v>170</v>
      </c>
      <c r="AA589" s="16">
        <v>0</v>
      </c>
      <c r="AB589" s="16" t="s">
        <v>4</v>
      </c>
      <c r="AC589" s="16">
        <v>0</v>
      </c>
      <c r="AD589" s="11">
        <v>12</v>
      </c>
      <c r="AE589" s="11">
        <v>1000</v>
      </c>
      <c r="AF589" s="56">
        <v>0</v>
      </c>
      <c r="AG589" s="11">
        <v>100</v>
      </c>
      <c r="AH589" s="11">
        <v>0</v>
      </c>
      <c r="AI589" s="25" t="s">
        <v>3173</v>
      </c>
      <c r="AJ589" s="25" t="s">
        <v>8</v>
      </c>
      <c r="AK589" s="25" t="s">
        <v>8</v>
      </c>
      <c r="AL589" s="11" t="s">
        <v>14</v>
      </c>
      <c r="AM589" s="11">
        <v>10010</v>
      </c>
      <c r="AN589" s="25">
        <v>11011</v>
      </c>
      <c r="AO589" s="11">
        <v>1</v>
      </c>
      <c r="AP589" s="12" t="s">
        <v>244</v>
      </c>
      <c r="AQ589" s="12" t="s">
        <v>5592</v>
      </c>
      <c r="AR589" s="12" t="s">
        <v>4700</v>
      </c>
      <c r="AS589" s="60" t="s">
        <v>3127</v>
      </c>
    </row>
    <row r="590" spans="1:45" ht="36" x14ac:dyDescent="0.15">
      <c r="A590" s="11">
        <v>20206</v>
      </c>
      <c r="B590" s="14" t="s">
        <v>2200</v>
      </c>
      <c r="C590" s="11">
        <v>72</v>
      </c>
      <c r="D590" s="11">
        <v>0</v>
      </c>
      <c r="E590" s="11">
        <v>0</v>
      </c>
      <c r="F590" s="11">
        <v>0</v>
      </c>
      <c r="G590" s="11">
        <v>9</v>
      </c>
      <c r="H590" s="11">
        <v>0</v>
      </c>
      <c r="I590" s="11">
        <v>65535</v>
      </c>
      <c r="J590" s="11">
        <v>1</v>
      </c>
      <c r="K590" s="11">
        <v>0</v>
      </c>
      <c r="L590" s="11">
        <v>0</v>
      </c>
      <c r="M590" s="56">
        <v>0</v>
      </c>
      <c r="N590" s="56">
        <v>1</v>
      </c>
      <c r="O590" s="11">
        <v>1</v>
      </c>
      <c r="P590" s="11">
        <v>604800</v>
      </c>
      <c r="Q590" s="11">
        <v>3600</v>
      </c>
      <c r="R590" s="11">
        <v>4</v>
      </c>
      <c r="S590" s="11">
        <v>1</v>
      </c>
      <c r="T590" s="11">
        <v>1</v>
      </c>
      <c r="U590" s="11">
        <v>1</v>
      </c>
      <c r="V590" s="11">
        <v>0</v>
      </c>
      <c r="W590" s="11">
        <v>0</v>
      </c>
      <c r="X590" s="11">
        <v>0</v>
      </c>
      <c r="Y590" s="11">
        <v>0</v>
      </c>
      <c r="Z590" s="16" t="s">
        <v>170</v>
      </c>
      <c r="AA590" s="16">
        <v>0</v>
      </c>
      <c r="AB590" s="16" t="s">
        <v>4</v>
      </c>
      <c r="AC590" s="16">
        <v>0</v>
      </c>
      <c r="AD590" s="11">
        <v>12</v>
      </c>
      <c r="AE590" s="11">
        <v>1000</v>
      </c>
      <c r="AF590" s="56">
        <v>0</v>
      </c>
      <c r="AG590" s="11">
        <v>100</v>
      </c>
      <c r="AH590" s="11">
        <v>0</v>
      </c>
      <c r="AI590" s="25" t="s">
        <v>8</v>
      </c>
      <c r="AJ590" s="25" t="s">
        <v>3174</v>
      </c>
      <c r="AK590" s="25" t="s">
        <v>8</v>
      </c>
      <c r="AL590" s="11" t="s">
        <v>14</v>
      </c>
      <c r="AM590" s="11">
        <v>10010</v>
      </c>
      <c r="AN590" s="25">
        <v>11011</v>
      </c>
      <c r="AO590" s="11">
        <v>1</v>
      </c>
      <c r="AP590" s="12" t="s">
        <v>244</v>
      </c>
      <c r="AQ590" s="12" t="s">
        <v>5593</v>
      </c>
      <c r="AR590" s="12" t="s">
        <v>4698</v>
      </c>
      <c r="AS590" s="16" t="s">
        <v>2203</v>
      </c>
    </row>
    <row r="591" spans="1:45" ht="36" x14ac:dyDescent="0.15">
      <c r="A591" s="11">
        <v>20207</v>
      </c>
      <c r="B591" s="14" t="s">
        <v>2201</v>
      </c>
      <c r="C591" s="11">
        <v>72</v>
      </c>
      <c r="D591" s="11">
        <v>0</v>
      </c>
      <c r="E591" s="11">
        <v>0</v>
      </c>
      <c r="F591" s="11">
        <v>0</v>
      </c>
      <c r="G591" s="11">
        <v>9</v>
      </c>
      <c r="H591" s="11">
        <v>0</v>
      </c>
      <c r="I591" s="11">
        <v>65535</v>
      </c>
      <c r="J591" s="11">
        <v>1</v>
      </c>
      <c r="K591" s="11">
        <v>0</v>
      </c>
      <c r="L591" s="11">
        <v>0</v>
      </c>
      <c r="M591" s="56">
        <v>0</v>
      </c>
      <c r="N591" s="56">
        <v>1</v>
      </c>
      <c r="O591" s="11">
        <v>1</v>
      </c>
      <c r="P591" s="11">
        <v>604800</v>
      </c>
      <c r="Q591" s="11">
        <v>3600</v>
      </c>
      <c r="R591" s="11">
        <v>4</v>
      </c>
      <c r="S591" s="11">
        <v>1</v>
      </c>
      <c r="T591" s="11">
        <v>1</v>
      </c>
      <c r="U591" s="11">
        <v>1</v>
      </c>
      <c r="V591" s="11">
        <v>0</v>
      </c>
      <c r="W591" s="11">
        <v>0</v>
      </c>
      <c r="X591" s="11">
        <v>0</v>
      </c>
      <c r="Y591" s="11">
        <v>0</v>
      </c>
      <c r="Z591" s="16" t="s">
        <v>170</v>
      </c>
      <c r="AA591" s="16">
        <v>0</v>
      </c>
      <c r="AB591" s="16" t="s">
        <v>4</v>
      </c>
      <c r="AC591" s="16">
        <v>0</v>
      </c>
      <c r="AD591" s="11">
        <v>12</v>
      </c>
      <c r="AE591" s="11">
        <v>1000</v>
      </c>
      <c r="AF591" s="56">
        <v>0</v>
      </c>
      <c r="AG591" s="11">
        <v>100</v>
      </c>
      <c r="AH591" s="11">
        <v>0</v>
      </c>
      <c r="AI591" s="25" t="s">
        <v>8</v>
      </c>
      <c r="AJ591" s="25" t="s">
        <v>3174</v>
      </c>
      <c r="AK591" s="25" t="s">
        <v>8</v>
      </c>
      <c r="AL591" s="11" t="s">
        <v>14</v>
      </c>
      <c r="AM591" s="11">
        <v>10010</v>
      </c>
      <c r="AN591" s="25">
        <v>11011</v>
      </c>
      <c r="AO591" s="11">
        <v>1</v>
      </c>
      <c r="AP591" s="12" t="s">
        <v>244</v>
      </c>
      <c r="AQ591" s="12" t="s">
        <v>5593</v>
      </c>
      <c r="AR591" s="12" t="s">
        <v>4698</v>
      </c>
      <c r="AS591" s="16" t="s">
        <v>2310</v>
      </c>
    </row>
    <row r="592" spans="1:45" ht="36" x14ac:dyDescent="0.15">
      <c r="A592" s="11">
        <v>20208</v>
      </c>
      <c r="B592" s="14" t="s">
        <v>2199</v>
      </c>
      <c r="C592" s="11">
        <v>73</v>
      </c>
      <c r="D592" s="11">
        <v>0</v>
      </c>
      <c r="E592" s="11">
        <v>0</v>
      </c>
      <c r="F592" s="11">
        <v>0</v>
      </c>
      <c r="G592" s="11">
        <v>9</v>
      </c>
      <c r="H592" s="11">
        <v>0</v>
      </c>
      <c r="I592" s="11">
        <v>65535</v>
      </c>
      <c r="J592" s="11">
        <v>1</v>
      </c>
      <c r="K592" s="11">
        <v>0</v>
      </c>
      <c r="L592" s="11">
        <v>0</v>
      </c>
      <c r="M592" s="56">
        <v>0</v>
      </c>
      <c r="N592" s="56">
        <v>1</v>
      </c>
      <c r="O592" s="11">
        <v>1</v>
      </c>
      <c r="P592" s="11">
        <v>604800</v>
      </c>
      <c r="Q592" s="11">
        <v>3600</v>
      </c>
      <c r="R592" s="11">
        <v>4</v>
      </c>
      <c r="S592" s="11">
        <v>1</v>
      </c>
      <c r="T592" s="11">
        <v>1</v>
      </c>
      <c r="U592" s="11">
        <v>1</v>
      </c>
      <c r="V592" s="11">
        <v>0</v>
      </c>
      <c r="W592" s="11">
        <v>0</v>
      </c>
      <c r="X592" s="11">
        <v>0</v>
      </c>
      <c r="Y592" s="11">
        <v>0</v>
      </c>
      <c r="Z592" s="16" t="s">
        <v>170</v>
      </c>
      <c r="AA592" s="16">
        <v>0</v>
      </c>
      <c r="AB592" s="16" t="s">
        <v>4</v>
      </c>
      <c r="AC592" s="16">
        <v>0</v>
      </c>
      <c r="AD592" s="11">
        <v>12</v>
      </c>
      <c r="AE592" s="11">
        <v>1000</v>
      </c>
      <c r="AF592" s="56">
        <v>0</v>
      </c>
      <c r="AG592" s="11">
        <v>100</v>
      </c>
      <c r="AH592" s="11">
        <v>0</v>
      </c>
      <c r="AI592" s="25" t="s">
        <v>7053</v>
      </c>
      <c r="AJ592" s="25" t="s">
        <v>8</v>
      </c>
      <c r="AK592" s="25" t="s">
        <v>8</v>
      </c>
      <c r="AL592" s="11" t="s">
        <v>14</v>
      </c>
      <c r="AM592" s="11">
        <v>10010</v>
      </c>
      <c r="AN592" s="25">
        <v>11011</v>
      </c>
      <c r="AO592" s="11">
        <v>1</v>
      </c>
      <c r="AP592" s="12" t="s">
        <v>244</v>
      </c>
      <c r="AQ592" s="12" t="s">
        <v>5594</v>
      </c>
      <c r="AR592" s="12" t="s">
        <v>4698</v>
      </c>
      <c r="AS592" s="16" t="s">
        <v>2203</v>
      </c>
    </row>
    <row r="593" spans="1:45" ht="36" x14ac:dyDescent="0.15">
      <c r="A593" s="11">
        <v>20209</v>
      </c>
      <c r="B593" s="14" t="s">
        <v>2202</v>
      </c>
      <c r="C593" s="11">
        <v>73</v>
      </c>
      <c r="D593" s="11">
        <v>0</v>
      </c>
      <c r="E593" s="11">
        <v>0</v>
      </c>
      <c r="F593" s="11">
        <v>0</v>
      </c>
      <c r="G593" s="11">
        <v>9</v>
      </c>
      <c r="H593" s="11">
        <v>0</v>
      </c>
      <c r="I593" s="11">
        <v>65535</v>
      </c>
      <c r="J593" s="11">
        <v>1</v>
      </c>
      <c r="K593" s="11">
        <v>0</v>
      </c>
      <c r="L593" s="11">
        <v>0</v>
      </c>
      <c r="M593" s="56">
        <v>0</v>
      </c>
      <c r="N593" s="56">
        <v>1</v>
      </c>
      <c r="O593" s="11">
        <v>1</v>
      </c>
      <c r="P593" s="11">
        <v>604800</v>
      </c>
      <c r="Q593" s="11">
        <v>3600</v>
      </c>
      <c r="R593" s="11">
        <v>4</v>
      </c>
      <c r="S593" s="11">
        <v>1</v>
      </c>
      <c r="T593" s="11">
        <v>1</v>
      </c>
      <c r="U593" s="11">
        <v>1</v>
      </c>
      <c r="V593" s="11">
        <v>0</v>
      </c>
      <c r="W593" s="11">
        <v>0</v>
      </c>
      <c r="X593" s="11">
        <v>0</v>
      </c>
      <c r="Y593" s="11">
        <v>0</v>
      </c>
      <c r="Z593" s="16" t="s">
        <v>170</v>
      </c>
      <c r="AA593" s="16">
        <v>0</v>
      </c>
      <c r="AB593" s="16" t="s">
        <v>4</v>
      </c>
      <c r="AC593" s="16">
        <v>0</v>
      </c>
      <c r="AD593" s="11">
        <v>12</v>
      </c>
      <c r="AE593" s="11">
        <v>1000</v>
      </c>
      <c r="AF593" s="56">
        <v>0</v>
      </c>
      <c r="AG593" s="11">
        <v>100</v>
      </c>
      <c r="AH593" s="11">
        <v>0</v>
      </c>
      <c r="AI593" s="25" t="s">
        <v>3173</v>
      </c>
      <c r="AJ593" s="25" t="s">
        <v>8</v>
      </c>
      <c r="AK593" s="25" t="s">
        <v>8</v>
      </c>
      <c r="AL593" s="11" t="s">
        <v>14</v>
      </c>
      <c r="AM593" s="11">
        <v>10010</v>
      </c>
      <c r="AN593" s="25">
        <v>11011</v>
      </c>
      <c r="AO593" s="11">
        <v>1</v>
      </c>
      <c r="AP593" s="12" t="s">
        <v>244</v>
      </c>
      <c r="AQ593" s="12" t="s">
        <v>5594</v>
      </c>
      <c r="AR593" s="12" t="s">
        <v>4698</v>
      </c>
      <c r="AS593" s="16" t="s">
        <v>2310</v>
      </c>
    </row>
    <row r="594" spans="1:45" x14ac:dyDescent="0.15">
      <c r="A594" s="11">
        <v>20210</v>
      </c>
      <c r="B594" s="14" t="s">
        <v>1417</v>
      </c>
      <c r="C594" s="11">
        <v>72</v>
      </c>
      <c r="D594" s="11">
        <v>0</v>
      </c>
      <c r="E594" s="11">
        <v>0</v>
      </c>
      <c r="F594" s="11">
        <v>0</v>
      </c>
      <c r="G594" s="11">
        <v>9</v>
      </c>
      <c r="H594" s="11">
        <v>0</v>
      </c>
      <c r="I594" s="11">
        <v>65535</v>
      </c>
      <c r="J594" s="11">
        <v>1</v>
      </c>
      <c r="K594" s="11">
        <v>0</v>
      </c>
      <c r="L594" s="11">
        <v>0</v>
      </c>
      <c r="M594" s="56">
        <v>0</v>
      </c>
      <c r="N594" s="56">
        <v>1</v>
      </c>
      <c r="O594" s="11">
        <v>1</v>
      </c>
      <c r="P594" s="11">
        <v>604800</v>
      </c>
      <c r="Q594" s="11">
        <v>3600</v>
      </c>
      <c r="R594" s="11">
        <v>4</v>
      </c>
      <c r="S594" s="11">
        <v>1</v>
      </c>
      <c r="T594" s="11">
        <v>1</v>
      </c>
      <c r="U594" s="11">
        <v>1</v>
      </c>
      <c r="V594" s="11">
        <v>0</v>
      </c>
      <c r="W594" s="11">
        <v>0</v>
      </c>
      <c r="X594" s="11">
        <v>0</v>
      </c>
      <c r="Y594" s="11">
        <v>0</v>
      </c>
      <c r="Z594" s="16" t="s">
        <v>170</v>
      </c>
      <c r="AA594" s="16">
        <v>0</v>
      </c>
      <c r="AB594" s="16" t="s">
        <v>4</v>
      </c>
      <c r="AC594" s="16">
        <v>0</v>
      </c>
      <c r="AD594" s="11">
        <v>12</v>
      </c>
      <c r="AE594" s="11">
        <v>1000</v>
      </c>
      <c r="AF594" s="56">
        <v>0</v>
      </c>
      <c r="AG594" s="11">
        <v>100</v>
      </c>
      <c r="AH594" s="11">
        <v>0</v>
      </c>
      <c r="AI594" s="25" t="s">
        <v>8</v>
      </c>
      <c r="AJ594" s="25" t="s">
        <v>3174</v>
      </c>
      <c r="AK594" s="25" t="s">
        <v>8</v>
      </c>
      <c r="AL594" s="11" t="s">
        <v>14</v>
      </c>
      <c r="AM594" s="11">
        <v>10010</v>
      </c>
      <c r="AN594" s="25">
        <v>11011</v>
      </c>
      <c r="AO594" s="11">
        <v>1</v>
      </c>
      <c r="AP594" s="12" t="s">
        <v>244</v>
      </c>
      <c r="AQ594" s="12" t="s">
        <v>1310</v>
      </c>
      <c r="AR594" s="12" t="s">
        <v>1310</v>
      </c>
      <c r="AS594" s="60" t="s">
        <v>1310</v>
      </c>
    </row>
    <row r="595" spans="1:45" x14ac:dyDescent="0.15">
      <c r="A595" s="11">
        <v>20211</v>
      </c>
      <c r="B595" s="14" t="s">
        <v>1418</v>
      </c>
      <c r="C595" s="11">
        <v>73</v>
      </c>
      <c r="D595" s="11">
        <v>0</v>
      </c>
      <c r="E595" s="11">
        <v>0</v>
      </c>
      <c r="F595" s="11">
        <v>0</v>
      </c>
      <c r="G595" s="11">
        <v>9</v>
      </c>
      <c r="H595" s="11">
        <v>0</v>
      </c>
      <c r="I595" s="11">
        <v>65535</v>
      </c>
      <c r="J595" s="11">
        <v>1</v>
      </c>
      <c r="K595" s="11">
        <v>0</v>
      </c>
      <c r="L595" s="11">
        <v>0</v>
      </c>
      <c r="M595" s="56">
        <v>0</v>
      </c>
      <c r="N595" s="56">
        <v>1</v>
      </c>
      <c r="O595" s="11">
        <v>1</v>
      </c>
      <c r="P595" s="11">
        <v>604800</v>
      </c>
      <c r="Q595" s="11">
        <v>3600</v>
      </c>
      <c r="R595" s="11">
        <v>4</v>
      </c>
      <c r="S595" s="11">
        <v>1</v>
      </c>
      <c r="T595" s="11">
        <v>1</v>
      </c>
      <c r="U595" s="11">
        <v>1</v>
      </c>
      <c r="V595" s="11">
        <v>0</v>
      </c>
      <c r="W595" s="11">
        <v>0</v>
      </c>
      <c r="X595" s="11">
        <v>0</v>
      </c>
      <c r="Y595" s="11">
        <v>0</v>
      </c>
      <c r="Z595" s="16" t="s">
        <v>170</v>
      </c>
      <c r="AA595" s="16">
        <v>0</v>
      </c>
      <c r="AB595" s="16" t="s">
        <v>4</v>
      </c>
      <c r="AC595" s="16">
        <v>0</v>
      </c>
      <c r="AD595" s="11">
        <v>12</v>
      </c>
      <c r="AE595" s="11">
        <v>1000</v>
      </c>
      <c r="AF595" s="56">
        <v>0</v>
      </c>
      <c r="AG595" s="11">
        <v>100</v>
      </c>
      <c r="AH595" s="11">
        <v>0</v>
      </c>
      <c r="AI595" s="25" t="s">
        <v>3173</v>
      </c>
      <c r="AJ595" s="25" t="s">
        <v>8</v>
      </c>
      <c r="AK595" s="25" t="s">
        <v>8</v>
      </c>
      <c r="AL595" s="11" t="s">
        <v>14</v>
      </c>
      <c r="AM595" s="11">
        <v>10010</v>
      </c>
      <c r="AN595" s="25">
        <v>11011</v>
      </c>
      <c r="AO595" s="11">
        <v>1</v>
      </c>
      <c r="AP595" s="12" t="s">
        <v>244</v>
      </c>
      <c r="AQ595" s="12" t="s">
        <v>1310</v>
      </c>
      <c r="AR595" s="12" t="s">
        <v>1310</v>
      </c>
      <c r="AS595" s="60" t="s">
        <v>1310</v>
      </c>
    </row>
    <row r="596" spans="1:45" ht="36" x14ac:dyDescent="0.15">
      <c r="A596" s="11">
        <v>20212</v>
      </c>
      <c r="B596" s="16" t="s">
        <v>2222</v>
      </c>
      <c r="C596" s="11">
        <v>73</v>
      </c>
      <c r="D596" s="11">
        <v>0</v>
      </c>
      <c r="E596" s="11">
        <v>0</v>
      </c>
      <c r="F596" s="11">
        <v>0</v>
      </c>
      <c r="G596" s="11">
        <v>9</v>
      </c>
      <c r="H596" s="11">
        <v>0</v>
      </c>
      <c r="I596" s="11">
        <v>65535</v>
      </c>
      <c r="J596" s="11">
        <v>1</v>
      </c>
      <c r="K596" s="11">
        <v>0</v>
      </c>
      <c r="L596" s="11">
        <v>0</v>
      </c>
      <c r="M596" s="56">
        <v>0</v>
      </c>
      <c r="N596" s="56">
        <v>1</v>
      </c>
      <c r="O596" s="11">
        <v>1</v>
      </c>
      <c r="P596" s="11">
        <v>604800</v>
      </c>
      <c r="Q596" s="11">
        <v>3600</v>
      </c>
      <c r="R596" s="11">
        <v>4</v>
      </c>
      <c r="S596" s="11">
        <v>1</v>
      </c>
      <c r="T596" s="11">
        <v>1</v>
      </c>
      <c r="U596" s="11">
        <v>1</v>
      </c>
      <c r="V596" s="11">
        <v>0</v>
      </c>
      <c r="W596" s="11">
        <v>0</v>
      </c>
      <c r="X596" s="11">
        <v>0</v>
      </c>
      <c r="Y596" s="11">
        <v>0</v>
      </c>
      <c r="Z596" s="16" t="s">
        <v>170</v>
      </c>
      <c r="AA596" s="16">
        <v>0</v>
      </c>
      <c r="AB596" s="16" t="s">
        <v>4</v>
      </c>
      <c r="AC596" s="16">
        <v>0</v>
      </c>
      <c r="AD596" s="11">
        <v>12</v>
      </c>
      <c r="AE596" s="11">
        <v>1000</v>
      </c>
      <c r="AF596" s="56">
        <v>0</v>
      </c>
      <c r="AG596" s="11">
        <v>100</v>
      </c>
      <c r="AH596" s="11">
        <v>0</v>
      </c>
      <c r="AI596" s="25" t="s">
        <v>3173</v>
      </c>
      <c r="AJ596" s="25" t="s">
        <v>4356</v>
      </c>
      <c r="AK596" s="25" t="s">
        <v>8</v>
      </c>
      <c r="AL596" s="11" t="s">
        <v>14</v>
      </c>
      <c r="AM596" s="11">
        <v>10010</v>
      </c>
      <c r="AN596" s="25">
        <v>11011</v>
      </c>
      <c r="AO596" s="11">
        <v>1</v>
      </c>
      <c r="AP596" s="12" t="s">
        <v>244</v>
      </c>
      <c r="AQ596" s="12" t="str">
        <f t="shared" ref="AQ596:AQ627" si="36">"[效果]"&amp;SUBSTITUTE(B596,"球队服装(男)","",1)&amp;"球迷的战衣！
[附加]镶嵌BOSS卡可提升属性,可在高级杂货商人处通过时装合成提高属性
[摘除]装备改造商人处宝石摘除功能可摘除BOSS卡片"</f>
        <v>[效果]意大利球迷的战衣！
[附加]镶嵌BOSS卡可提升属性,可在高级杂货商人处通过时装合成提高属性
[摘除]装备改造商人处宝石摘除功能可摘除BOSS卡片</v>
      </c>
      <c r="AR596" s="12" t="s">
        <v>4698</v>
      </c>
    </row>
    <row r="597" spans="1:45" ht="36" x14ac:dyDescent="0.15">
      <c r="A597" s="11">
        <v>20213</v>
      </c>
      <c r="B597" s="16" t="s">
        <v>2096</v>
      </c>
      <c r="C597" s="11">
        <v>73</v>
      </c>
      <c r="D597" s="11">
        <v>0</v>
      </c>
      <c r="E597" s="11">
        <v>0</v>
      </c>
      <c r="F597" s="11">
        <v>0</v>
      </c>
      <c r="G597" s="11">
        <v>9</v>
      </c>
      <c r="H597" s="11">
        <v>0</v>
      </c>
      <c r="I597" s="11">
        <v>65535</v>
      </c>
      <c r="J597" s="11">
        <v>1</v>
      </c>
      <c r="K597" s="11">
        <v>0</v>
      </c>
      <c r="L597" s="11">
        <v>0</v>
      </c>
      <c r="M597" s="56">
        <v>0</v>
      </c>
      <c r="N597" s="56">
        <v>1</v>
      </c>
      <c r="O597" s="11">
        <v>1</v>
      </c>
      <c r="P597" s="11">
        <v>604800</v>
      </c>
      <c r="Q597" s="11">
        <v>3600</v>
      </c>
      <c r="R597" s="11">
        <v>4</v>
      </c>
      <c r="S597" s="11">
        <v>1</v>
      </c>
      <c r="T597" s="11">
        <v>1</v>
      </c>
      <c r="U597" s="11">
        <v>1</v>
      </c>
      <c r="V597" s="11">
        <v>0</v>
      </c>
      <c r="W597" s="11">
        <v>0</v>
      </c>
      <c r="X597" s="11">
        <v>0</v>
      </c>
      <c r="Y597" s="11">
        <v>0</v>
      </c>
      <c r="Z597" s="16" t="s">
        <v>170</v>
      </c>
      <c r="AA597" s="16">
        <v>0</v>
      </c>
      <c r="AB597" s="16" t="s">
        <v>4</v>
      </c>
      <c r="AC597" s="16">
        <v>0</v>
      </c>
      <c r="AD597" s="11">
        <v>12</v>
      </c>
      <c r="AE597" s="11">
        <v>1000</v>
      </c>
      <c r="AF597" s="56">
        <v>0</v>
      </c>
      <c r="AG597" s="11">
        <v>100</v>
      </c>
      <c r="AH597" s="11">
        <v>0</v>
      </c>
      <c r="AI597" s="25" t="s">
        <v>3175</v>
      </c>
      <c r="AJ597" s="25" t="s">
        <v>4356</v>
      </c>
      <c r="AK597" s="25" t="s">
        <v>8</v>
      </c>
      <c r="AL597" s="11" t="s">
        <v>14</v>
      </c>
      <c r="AM597" s="11">
        <v>10010</v>
      </c>
      <c r="AN597" s="25">
        <v>11011</v>
      </c>
      <c r="AO597" s="11">
        <v>1</v>
      </c>
      <c r="AP597" s="12" t="s">
        <v>244</v>
      </c>
      <c r="AQ597" s="12" t="str">
        <f t="shared" si="36"/>
        <v>[效果]爱尔兰球迷的战衣！
[附加]镶嵌BOSS卡可提升属性,可在高级杂货商人处通过时装合成提高属性
[摘除]装备改造商人处宝石摘除功能可摘除BOSS卡片</v>
      </c>
      <c r="AR597" s="12" t="s">
        <v>4698</v>
      </c>
    </row>
    <row r="598" spans="1:45" ht="36" x14ac:dyDescent="0.15">
      <c r="A598" s="11">
        <v>20214</v>
      </c>
      <c r="B598" s="16" t="s">
        <v>2097</v>
      </c>
      <c r="C598" s="11">
        <v>73</v>
      </c>
      <c r="D598" s="11">
        <v>0</v>
      </c>
      <c r="E598" s="11">
        <v>0</v>
      </c>
      <c r="F598" s="11">
        <v>0</v>
      </c>
      <c r="G598" s="11">
        <v>9</v>
      </c>
      <c r="H598" s="11">
        <v>0</v>
      </c>
      <c r="I598" s="11">
        <v>65535</v>
      </c>
      <c r="J598" s="11">
        <v>1</v>
      </c>
      <c r="K598" s="11">
        <v>0</v>
      </c>
      <c r="L598" s="11">
        <v>0</v>
      </c>
      <c r="M598" s="56">
        <v>0</v>
      </c>
      <c r="N598" s="56">
        <v>1</v>
      </c>
      <c r="O598" s="11">
        <v>1</v>
      </c>
      <c r="P598" s="11">
        <v>604800</v>
      </c>
      <c r="Q598" s="11">
        <v>3600</v>
      </c>
      <c r="R598" s="11">
        <v>4</v>
      </c>
      <c r="S598" s="11">
        <v>1</v>
      </c>
      <c r="T598" s="11">
        <v>1</v>
      </c>
      <c r="U598" s="11">
        <v>1</v>
      </c>
      <c r="V598" s="11">
        <v>0</v>
      </c>
      <c r="W598" s="11">
        <v>0</v>
      </c>
      <c r="X598" s="11">
        <v>0</v>
      </c>
      <c r="Y598" s="11">
        <v>0</v>
      </c>
      <c r="Z598" s="16" t="s">
        <v>170</v>
      </c>
      <c r="AA598" s="16">
        <v>0</v>
      </c>
      <c r="AB598" s="16" t="s">
        <v>4</v>
      </c>
      <c r="AC598" s="16">
        <v>0</v>
      </c>
      <c r="AD598" s="11">
        <v>12</v>
      </c>
      <c r="AE598" s="11">
        <v>1000</v>
      </c>
      <c r="AF598" s="56">
        <v>0</v>
      </c>
      <c r="AG598" s="11">
        <v>100</v>
      </c>
      <c r="AH598" s="11">
        <v>0</v>
      </c>
      <c r="AI598" s="25" t="s">
        <v>8</v>
      </c>
      <c r="AJ598" s="25" t="s">
        <v>4356</v>
      </c>
      <c r="AK598" s="25" t="s">
        <v>8</v>
      </c>
      <c r="AL598" s="11" t="s">
        <v>14</v>
      </c>
      <c r="AM598" s="11">
        <v>10010</v>
      </c>
      <c r="AN598" s="25">
        <v>11011</v>
      </c>
      <c r="AO598" s="11">
        <v>1</v>
      </c>
      <c r="AP598" s="12" t="s">
        <v>244</v>
      </c>
      <c r="AQ598" s="12" t="str">
        <f t="shared" si="36"/>
        <v>[效果]法国球迷的战衣！
[附加]镶嵌BOSS卡可提升属性,可在高级杂货商人处通过时装合成提高属性
[摘除]装备改造商人处宝石摘除功能可摘除BOSS卡片</v>
      </c>
      <c r="AR598" s="12" t="s">
        <v>4698</v>
      </c>
    </row>
    <row r="599" spans="1:45" ht="36" x14ac:dyDescent="0.15">
      <c r="A599" s="11">
        <v>20215</v>
      </c>
      <c r="B599" s="16" t="s">
        <v>2098</v>
      </c>
      <c r="C599" s="11">
        <v>73</v>
      </c>
      <c r="D599" s="11">
        <v>0</v>
      </c>
      <c r="E599" s="11">
        <v>0</v>
      </c>
      <c r="F599" s="11">
        <v>0</v>
      </c>
      <c r="G599" s="11">
        <v>9</v>
      </c>
      <c r="H599" s="11">
        <v>0</v>
      </c>
      <c r="I599" s="11">
        <v>65535</v>
      </c>
      <c r="J599" s="11">
        <v>1</v>
      </c>
      <c r="K599" s="11">
        <v>0</v>
      </c>
      <c r="L599" s="11">
        <v>0</v>
      </c>
      <c r="M599" s="56">
        <v>0</v>
      </c>
      <c r="N599" s="56">
        <v>1</v>
      </c>
      <c r="O599" s="11">
        <v>1</v>
      </c>
      <c r="P599" s="11">
        <v>604800</v>
      </c>
      <c r="Q599" s="11">
        <v>3600</v>
      </c>
      <c r="R599" s="11">
        <v>4</v>
      </c>
      <c r="S599" s="11">
        <v>1</v>
      </c>
      <c r="T599" s="11">
        <v>1</v>
      </c>
      <c r="U599" s="11">
        <v>1</v>
      </c>
      <c r="V599" s="11">
        <v>0</v>
      </c>
      <c r="W599" s="11">
        <v>0</v>
      </c>
      <c r="X599" s="11">
        <v>0</v>
      </c>
      <c r="Y599" s="11">
        <v>0</v>
      </c>
      <c r="Z599" s="16" t="s">
        <v>170</v>
      </c>
      <c r="AA599" s="16">
        <v>0</v>
      </c>
      <c r="AB599" s="16" t="s">
        <v>4</v>
      </c>
      <c r="AC599" s="16">
        <v>0</v>
      </c>
      <c r="AD599" s="11">
        <v>12</v>
      </c>
      <c r="AE599" s="11">
        <v>1000</v>
      </c>
      <c r="AF599" s="56">
        <v>0</v>
      </c>
      <c r="AG599" s="11">
        <v>100</v>
      </c>
      <c r="AH599" s="11">
        <v>0</v>
      </c>
      <c r="AI599" s="25" t="s">
        <v>3173</v>
      </c>
      <c r="AJ599" s="25" t="s">
        <v>4356</v>
      </c>
      <c r="AK599" s="25" t="s">
        <v>8</v>
      </c>
      <c r="AL599" s="11" t="s">
        <v>14</v>
      </c>
      <c r="AM599" s="11">
        <v>10010</v>
      </c>
      <c r="AN599" s="25">
        <v>11011</v>
      </c>
      <c r="AO599" s="11">
        <v>1</v>
      </c>
      <c r="AP599" s="12" t="s">
        <v>244</v>
      </c>
      <c r="AQ599" s="12" t="str">
        <f t="shared" si="36"/>
        <v>[效果]波兰球迷的战衣！
[附加]镶嵌BOSS卡可提升属性,可在高级杂货商人处通过时装合成提高属性
[摘除]装备改造商人处宝石摘除功能可摘除BOSS卡片</v>
      </c>
      <c r="AR599" s="12" t="s">
        <v>4698</v>
      </c>
    </row>
    <row r="600" spans="1:45" ht="36" x14ac:dyDescent="0.15">
      <c r="A600" s="11">
        <v>20216</v>
      </c>
      <c r="B600" s="16" t="s">
        <v>2099</v>
      </c>
      <c r="C600" s="11">
        <v>73</v>
      </c>
      <c r="D600" s="11">
        <v>0</v>
      </c>
      <c r="E600" s="11">
        <v>0</v>
      </c>
      <c r="F600" s="11">
        <v>0</v>
      </c>
      <c r="G600" s="11">
        <v>9</v>
      </c>
      <c r="H600" s="11">
        <v>0</v>
      </c>
      <c r="I600" s="11">
        <v>65535</v>
      </c>
      <c r="J600" s="11">
        <v>1</v>
      </c>
      <c r="K600" s="11">
        <v>0</v>
      </c>
      <c r="L600" s="11">
        <v>0</v>
      </c>
      <c r="M600" s="56">
        <v>0</v>
      </c>
      <c r="N600" s="56">
        <v>1</v>
      </c>
      <c r="O600" s="11">
        <v>1</v>
      </c>
      <c r="P600" s="11">
        <v>604800</v>
      </c>
      <c r="Q600" s="11">
        <v>3600</v>
      </c>
      <c r="R600" s="11">
        <v>4</v>
      </c>
      <c r="S600" s="11">
        <v>1</v>
      </c>
      <c r="T600" s="11">
        <v>1</v>
      </c>
      <c r="U600" s="11">
        <v>1</v>
      </c>
      <c r="V600" s="11">
        <v>0</v>
      </c>
      <c r="W600" s="11">
        <v>0</v>
      </c>
      <c r="X600" s="11">
        <v>0</v>
      </c>
      <c r="Y600" s="11">
        <v>0</v>
      </c>
      <c r="Z600" s="16" t="s">
        <v>170</v>
      </c>
      <c r="AA600" s="16">
        <v>0</v>
      </c>
      <c r="AB600" s="16" t="s">
        <v>170</v>
      </c>
      <c r="AC600" s="16">
        <v>0</v>
      </c>
      <c r="AD600" s="11">
        <v>12</v>
      </c>
      <c r="AE600" s="11">
        <v>1000</v>
      </c>
      <c r="AF600" s="56">
        <v>0</v>
      </c>
      <c r="AG600" s="11">
        <v>100</v>
      </c>
      <c r="AH600" s="11">
        <v>0</v>
      </c>
      <c r="AI600" s="25" t="s">
        <v>3173</v>
      </c>
      <c r="AJ600" s="25" t="s">
        <v>4356</v>
      </c>
      <c r="AK600" s="25" t="s">
        <v>8</v>
      </c>
      <c r="AL600" s="11" t="s">
        <v>2127</v>
      </c>
      <c r="AM600" s="11">
        <v>10010</v>
      </c>
      <c r="AN600" s="25">
        <v>11011</v>
      </c>
      <c r="AO600" s="11">
        <v>1</v>
      </c>
      <c r="AP600" s="12" t="s">
        <v>244</v>
      </c>
      <c r="AQ600" s="12" t="str">
        <f t="shared" si="36"/>
        <v>[效果]英格兰球迷的战衣！
[附加]镶嵌BOSS卡可提升属性,可在高级杂货商人处通过时装合成提高属性
[摘除]装备改造商人处宝石摘除功能可摘除BOSS卡片</v>
      </c>
      <c r="AR600" s="12" t="s">
        <v>4698</v>
      </c>
    </row>
    <row r="601" spans="1:45" ht="36" x14ac:dyDescent="0.15">
      <c r="A601" s="11">
        <v>20217</v>
      </c>
      <c r="B601" s="16" t="s">
        <v>2100</v>
      </c>
      <c r="C601" s="11">
        <v>73</v>
      </c>
      <c r="D601" s="11">
        <v>0</v>
      </c>
      <c r="E601" s="11">
        <v>0</v>
      </c>
      <c r="F601" s="11">
        <v>0</v>
      </c>
      <c r="G601" s="11">
        <v>9</v>
      </c>
      <c r="H601" s="11">
        <v>0</v>
      </c>
      <c r="I601" s="11">
        <v>65535</v>
      </c>
      <c r="J601" s="11">
        <v>1</v>
      </c>
      <c r="K601" s="11">
        <v>0</v>
      </c>
      <c r="L601" s="11">
        <v>0</v>
      </c>
      <c r="M601" s="56">
        <v>0</v>
      </c>
      <c r="N601" s="56">
        <v>1</v>
      </c>
      <c r="O601" s="11">
        <v>1</v>
      </c>
      <c r="P601" s="11">
        <v>604800</v>
      </c>
      <c r="Q601" s="11">
        <v>3600</v>
      </c>
      <c r="R601" s="11">
        <v>4</v>
      </c>
      <c r="S601" s="11">
        <v>1</v>
      </c>
      <c r="T601" s="11">
        <v>1</v>
      </c>
      <c r="U601" s="11">
        <v>1</v>
      </c>
      <c r="V601" s="11">
        <v>0</v>
      </c>
      <c r="W601" s="11">
        <v>0</v>
      </c>
      <c r="X601" s="11">
        <v>0</v>
      </c>
      <c r="Y601" s="11">
        <v>0</v>
      </c>
      <c r="Z601" s="16" t="s">
        <v>170</v>
      </c>
      <c r="AA601" s="16">
        <v>0</v>
      </c>
      <c r="AB601" s="16" t="s">
        <v>170</v>
      </c>
      <c r="AC601" s="16">
        <v>0</v>
      </c>
      <c r="AD601" s="11">
        <v>12</v>
      </c>
      <c r="AE601" s="11">
        <v>1000</v>
      </c>
      <c r="AF601" s="56">
        <v>0</v>
      </c>
      <c r="AG601" s="11">
        <v>100</v>
      </c>
      <c r="AH601" s="11">
        <v>0</v>
      </c>
      <c r="AI601" s="25" t="s">
        <v>3176</v>
      </c>
      <c r="AJ601" s="25" t="s">
        <v>4356</v>
      </c>
      <c r="AK601" s="25" t="s">
        <v>8</v>
      </c>
      <c r="AL601" s="11" t="s">
        <v>2127</v>
      </c>
      <c r="AM601" s="11">
        <v>10010</v>
      </c>
      <c r="AN601" s="25">
        <v>11011</v>
      </c>
      <c r="AO601" s="11">
        <v>1</v>
      </c>
      <c r="AP601" s="12" t="s">
        <v>244</v>
      </c>
      <c r="AQ601" s="12" t="str">
        <f t="shared" si="36"/>
        <v>[效果]乌克兰球迷的战衣！
[附加]镶嵌BOSS卡可提升属性,可在高级杂货商人处通过时装合成提高属性
[摘除]装备改造商人处宝石摘除功能可摘除BOSS卡片</v>
      </c>
      <c r="AR601" s="12" t="s">
        <v>4698</v>
      </c>
    </row>
    <row r="602" spans="1:45" ht="36" x14ac:dyDescent="0.15">
      <c r="A602" s="11">
        <v>20218</v>
      </c>
      <c r="B602" s="16" t="s">
        <v>2101</v>
      </c>
      <c r="C602" s="11">
        <v>73</v>
      </c>
      <c r="D602" s="11">
        <v>0</v>
      </c>
      <c r="E602" s="11">
        <v>0</v>
      </c>
      <c r="F602" s="11">
        <v>0</v>
      </c>
      <c r="G602" s="11">
        <v>9</v>
      </c>
      <c r="H602" s="11">
        <v>0</v>
      </c>
      <c r="I602" s="11">
        <v>65535</v>
      </c>
      <c r="J602" s="11">
        <v>1</v>
      </c>
      <c r="K602" s="11">
        <v>0</v>
      </c>
      <c r="L602" s="11">
        <v>0</v>
      </c>
      <c r="M602" s="56">
        <v>0</v>
      </c>
      <c r="N602" s="56">
        <v>1</v>
      </c>
      <c r="O602" s="11">
        <v>1</v>
      </c>
      <c r="P602" s="11">
        <v>604800</v>
      </c>
      <c r="Q602" s="11">
        <v>3600</v>
      </c>
      <c r="R602" s="11">
        <v>4</v>
      </c>
      <c r="S602" s="11">
        <v>1</v>
      </c>
      <c r="T602" s="11">
        <v>1</v>
      </c>
      <c r="U602" s="11">
        <v>1</v>
      </c>
      <c r="V602" s="11">
        <v>0</v>
      </c>
      <c r="W602" s="11">
        <v>0</v>
      </c>
      <c r="X602" s="11">
        <v>0</v>
      </c>
      <c r="Y602" s="11">
        <v>0</v>
      </c>
      <c r="Z602" s="16" t="s">
        <v>170</v>
      </c>
      <c r="AA602" s="16">
        <v>0</v>
      </c>
      <c r="AB602" s="16" t="s">
        <v>170</v>
      </c>
      <c r="AC602" s="16">
        <v>0</v>
      </c>
      <c r="AD602" s="11">
        <v>12</v>
      </c>
      <c r="AE602" s="11">
        <v>1000</v>
      </c>
      <c r="AF602" s="56">
        <v>0</v>
      </c>
      <c r="AG602" s="11">
        <v>100</v>
      </c>
      <c r="AH602" s="11">
        <v>0</v>
      </c>
      <c r="AI602" s="25" t="s">
        <v>8</v>
      </c>
      <c r="AJ602" s="25" t="s">
        <v>4356</v>
      </c>
      <c r="AK602" s="25" t="s">
        <v>8</v>
      </c>
      <c r="AL602" s="11" t="s">
        <v>2127</v>
      </c>
      <c r="AM602" s="11">
        <v>10010</v>
      </c>
      <c r="AN602" s="25">
        <v>11011</v>
      </c>
      <c r="AO602" s="11">
        <v>1</v>
      </c>
      <c r="AP602" s="12" t="s">
        <v>244</v>
      </c>
      <c r="AQ602" s="12" t="str">
        <f t="shared" si="36"/>
        <v>[效果]捷克球迷的战衣！
[附加]镶嵌BOSS卡可提升属性,可在高级杂货商人处通过时装合成提高属性
[摘除]装备改造商人处宝石摘除功能可摘除BOSS卡片</v>
      </c>
      <c r="AR602" s="12" t="s">
        <v>4698</v>
      </c>
    </row>
    <row r="603" spans="1:45" ht="36" x14ac:dyDescent="0.15">
      <c r="A603" s="11">
        <v>20219</v>
      </c>
      <c r="B603" s="16" t="s">
        <v>2102</v>
      </c>
      <c r="C603" s="11">
        <v>73</v>
      </c>
      <c r="D603" s="11">
        <v>0</v>
      </c>
      <c r="E603" s="11">
        <v>0</v>
      </c>
      <c r="F603" s="11">
        <v>0</v>
      </c>
      <c r="G603" s="11">
        <v>9</v>
      </c>
      <c r="H603" s="11">
        <v>0</v>
      </c>
      <c r="I603" s="11">
        <v>65535</v>
      </c>
      <c r="J603" s="11">
        <v>1</v>
      </c>
      <c r="K603" s="11">
        <v>0</v>
      </c>
      <c r="L603" s="11">
        <v>0</v>
      </c>
      <c r="M603" s="56">
        <v>0</v>
      </c>
      <c r="N603" s="56">
        <v>1</v>
      </c>
      <c r="O603" s="11">
        <v>1</v>
      </c>
      <c r="P603" s="11">
        <v>604800</v>
      </c>
      <c r="Q603" s="11">
        <v>3600</v>
      </c>
      <c r="R603" s="11">
        <v>4</v>
      </c>
      <c r="S603" s="11">
        <v>1</v>
      </c>
      <c r="T603" s="11">
        <v>1</v>
      </c>
      <c r="U603" s="11">
        <v>1</v>
      </c>
      <c r="V603" s="11">
        <v>0</v>
      </c>
      <c r="W603" s="11">
        <v>0</v>
      </c>
      <c r="X603" s="11">
        <v>0</v>
      </c>
      <c r="Y603" s="11">
        <v>0</v>
      </c>
      <c r="Z603" s="16" t="s">
        <v>170</v>
      </c>
      <c r="AA603" s="16">
        <v>0</v>
      </c>
      <c r="AB603" s="16" t="s">
        <v>170</v>
      </c>
      <c r="AC603" s="16">
        <v>0</v>
      </c>
      <c r="AD603" s="11">
        <v>12</v>
      </c>
      <c r="AE603" s="11">
        <v>1000</v>
      </c>
      <c r="AF603" s="56">
        <v>0</v>
      </c>
      <c r="AG603" s="11">
        <v>100</v>
      </c>
      <c r="AH603" s="11">
        <v>0</v>
      </c>
      <c r="AI603" s="25" t="s">
        <v>3173</v>
      </c>
      <c r="AJ603" s="25" t="s">
        <v>4356</v>
      </c>
      <c r="AK603" s="25" t="s">
        <v>8</v>
      </c>
      <c r="AL603" s="11" t="s">
        <v>2127</v>
      </c>
      <c r="AM603" s="11">
        <v>10010</v>
      </c>
      <c r="AN603" s="25">
        <v>11011</v>
      </c>
      <c r="AO603" s="11">
        <v>1</v>
      </c>
      <c r="AP603" s="12" t="s">
        <v>244</v>
      </c>
      <c r="AQ603" s="12" t="str">
        <f t="shared" si="36"/>
        <v>[效果]俄罗斯球迷的战衣！
[附加]镶嵌BOSS卡可提升属性,可在高级杂货商人处通过时装合成提高属性
[摘除]装备改造商人处宝石摘除功能可摘除BOSS卡片</v>
      </c>
      <c r="AR603" s="12" t="s">
        <v>4698</v>
      </c>
    </row>
    <row r="604" spans="1:45" ht="36" x14ac:dyDescent="0.15">
      <c r="A604" s="11">
        <v>20220</v>
      </c>
      <c r="B604" s="16" t="s">
        <v>2103</v>
      </c>
      <c r="C604" s="11">
        <v>73</v>
      </c>
      <c r="D604" s="11">
        <v>0</v>
      </c>
      <c r="E604" s="11">
        <v>0</v>
      </c>
      <c r="F604" s="11">
        <v>0</v>
      </c>
      <c r="G604" s="11">
        <v>9</v>
      </c>
      <c r="H604" s="11">
        <v>0</v>
      </c>
      <c r="I604" s="11">
        <v>65535</v>
      </c>
      <c r="J604" s="11">
        <v>1</v>
      </c>
      <c r="K604" s="11">
        <v>0</v>
      </c>
      <c r="L604" s="11">
        <v>0</v>
      </c>
      <c r="M604" s="56">
        <v>0</v>
      </c>
      <c r="N604" s="56">
        <v>1</v>
      </c>
      <c r="O604" s="11">
        <v>1</v>
      </c>
      <c r="P604" s="11">
        <v>604800</v>
      </c>
      <c r="Q604" s="11">
        <v>3600</v>
      </c>
      <c r="R604" s="11">
        <v>4</v>
      </c>
      <c r="S604" s="11">
        <v>1</v>
      </c>
      <c r="T604" s="11">
        <v>1</v>
      </c>
      <c r="U604" s="11">
        <v>1</v>
      </c>
      <c r="V604" s="11">
        <v>0</v>
      </c>
      <c r="W604" s="11">
        <v>0</v>
      </c>
      <c r="X604" s="11">
        <v>0</v>
      </c>
      <c r="Y604" s="11">
        <v>0</v>
      </c>
      <c r="Z604" s="16" t="s">
        <v>170</v>
      </c>
      <c r="AA604" s="16">
        <v>0</v>
      </c>
      <c r="AB604" s="16" t="s">
        <v>170</v>
      </c>
      <c r="AC604" s="16">
        <v>0</v>
      </c>
      <c r="AD604" s="11">
        <v>12</v>
      </c>
      <c r="AE604" s="11">
        <v>1000</v>
      </c>
      <c r="AF604" s="56">
        <v>0</v>
      </c>
      <c r="AG604" s="11">
        <v>100</v>
      </c>
      <c r="AH604" s="11">
        <v>0</v>
      </c>
      <c r="AI604" s="25" t="s">
        <v>3173</v>
      </c>
      <c r="AJ604" s="25" t="s">
        <v>4356</v>
      </c>
      <c r="AK604" s="25" t="s">
        <v>8</v>
      </c>
      <c r="AL604" s="11" t="s">
        <v>2127</v>
      </c>
      <c r="AM604" s="11">
        <v>10010</v>
      </c>
      <c r="AN604" s="25">
        <v>11011</v>
      </c>
      <c r="AO604" s="11">
        <v>1</v>
      </c>
      <c r="AP604" s="12" t="s">
        <v>244</v>
      </c>
      <c r="AQ604" s="12" t="str">
        <f t="shared" si="36"/>
        <v>[效果]荷兰球迷的战衣！
[附加]镶嵌BOSS卡可提升属性,可在高级杂货商人处通过时装合成提高属性
[摘除]装备改造商人处宝石摘除功能可摘除BOSS卡片</v>
      </c>
      <c r="AR604" s="12" t="s">
        <v>4698</v>
      </c>
    </row>
    <row r="605" spans="1:45" ht="36" x14ac:dyDescent="0.15">
      <c r="A605" s="11">
        <v>20221</v>
      </c>
      <c r="B605" s="16" t="s">
        <v>2104</v>
      </c>
      <c r="C605" s="11">
        <v>73</v>
      </c>
      <c r="D605" s="11">
        <v>0</v>
      </c>
      <c r="E605" s="11">
        <v>0</v>
      </c>
      <c r="F605" s="11">
        <v>0</v>
      </c>
      <c r="G605" s="11">
        <v>9</v>
      </c>
      <c r="H605" s="11">
        <v>0</v>
      </c>
      <c r="I605" s="11">
        <v>65535</v>
      </c>
      <c r="J605" s="11">
        <v>1</v>
      </c>
      <c r="K605" s="11">
        <v>0</v>
      </c>
      <c r="L605" s="11">
        <v>0</v>
      </c>
      <c r="M605" s="56">
        <v>0</v>
      </c>
      <c r="N605" s="56">
        <v>1</v>
      </c>
      <c r="O605" s="11">
        <v>1</v>
      </c>
      <c r="P605" s="11">
        <v>604800</v>
      </c>
      <c r="Q605" s="11">
        <v>3600</v>
      </c>
      <c r="R605" s="11">
        <v>4</v>
      </c>
      <c r="S605" s="11">
        <v>1</v>
      </c>
      <c r="T605" s="11">
        <v>1</v>
      </c>
      <c r="U605" s="11">
        <v>1</v>
      </c>
      <c r="V605" s="11">
        <v>0</v>
      </c>
      <c r="W605" s="11">
        <v>0</v>
      </c>
      <c r="X605" s="11">
        <v>0</v>
      </c>
      <c r="Y605" s="11">
        <v>0</v>
      </c>
      <c r="Z605" s="16" t="s">
        <v>170</v>
      </c>
      <c r="AA605" s="16">
        <v>0</v>
      </c>
      <c r="AB605" s="16" t="s">
        <v>170</v>
      </c>
      <c r="AC605" s="16">
        <v>0</v>
      </c>
      <c r="AD605" s="11">
        <v>12</v>
      </c>
      <c r="AE605" s="11">
        <v>1000</v>
      </c>
      <c r="AF605" s="56">
        <v>0</v>
      </c>
      <c r="AG605" s="11">
        <v>100</v>
      </c>
      <c r="AH605" s="11">
        <v>0</v>
      </c>
      <c r="AI605" s="25" t="s">
        <v>3177</v>
      </c>
      <c r="AJ605" s="25" t="s">
        <v>4356</v>
      </c>
      <c r="AK605" s="25" t="s">
        <v>8</v>
      </c>
      <c r="AL605" s="11" t="s">
        <v>2127</v>
      </c>
      <c r="AM605" s="11">
        <v>10010</v>
      </c>
      <c r="AN605" s="25">
        <v>11011</v>
      </c>
      <c r="AO605" s="11">
        <v>1</v>
      </c>
      <c r="AP605" s="12" t="s">
        <v>244</v>
      </c>
      <c r="AQ605" s="12" t="str">
        <f t="shared" si="36"/>
        <v>[效果]葡萄牙球迷的战衣！
[附加]镶嵌BOSS卡可提升属性,可在高级杂货商人处通过时装合成提高属性
[摘除]装备改造商人处宝石摘除功能可摘除BOSS卡片</v>
      </c>
      <c r="AR605" s="12" t="s">
        <v>4698</v>
      </c>
    </row>
    <row r="606" spans="1:45" ht="36" x14ac:dyDescent="0.15">
      <c r="A606" s="11">
        <v>20222</v>
      </c>
      <c r="B606" s="16" t="s">
        <v>2105</v>
      </c>
      <c r="C606" s="11">
        <v>73</v>
      </c>
      <c r="D606" s="11">
        <v>0</v>
      </c>
      <c r="E606" s="11">
        <v>0</v>
      </c>
      <c r="F606" s="11">
        <v>0</v>
      </c>
      <c r="G606" s="11">
        <v>9</v>
      </c>
      <c r="H606" s="11">
        <v>0</v>
      </c>
      <c r="I606" s="11">
        <v>65535</v>
      </c>
      <c r="J606" s="11">
        <v>1</v>
      </c>
      <c r="K606" s="11">
        <v>0</v>
      </c>
      <c r="L606" s="11">
        <v>0</v>
      </c>
      <c r="M606" s="56">
        <v>0</v>
      </c>
      <c r="N606" s="56">
        <v>1</v>
      </c>
      <c r="O606" s="11">
        <v>1</v>
      </c>
      <c r="P606" s="11">
        <v>604800</v>
      </c>
      <c r="Q606" s="11">
        <v>3600</v>
      </c>
      <c r="R606" s="11">
        <v>4</v>
      </c>
      <c r="S606" s="11">
        <v>1</v>
      </c>
      <c r="T606" s="11">
        <v>1</v>
      </c>
      <c r="U606" s="11">
        <v>1</v>
      </c>
      <c r="V606" s="11">
        <v>0</v>
      </c>
      <c r="W606" s="11">
        <v>0</v>
      </c>
      <c r="X606" s="11">
        <v>0</v>
      </c>
      <c r="Y606" s="11">
        <v>0</v>
      </c>
      <c r="Z606" s="16" t="s">
        <v>170</v>
      </c>
      <c r="AA606" s="16">
        <v>0</v>
      </c>
      <c r="AB606" s="16" t="s">
        <v>170</v>
      </c>
      <c r="AC606" s="16">
        <v>0</v>
      </c>
      <c r="AD606" s="11">
        <v>12</v>
      </c>
      <c r="AE606" s="11">
        <v>1000</v>
      </c>
      <c r="AF606" s="56">
        <v>0</v>
      </c>
      <c r="AG606" s="11">
        <v>100</v>
      </c>
      <c r="AH606" s="11">
        <v>0</v>
      </c>
      <c r="AI606" s="25" t="s">
        <v>8</v>
      </c>
      <c r="AJ606" s="25" t="s">
        <v>4356</v>
      </c>
      <c r="AK606" s="25" t="s">
        <v>8</v>
      </c>
      <c r="AL606" s="11" t="s">
        <v>2127</v>
      </c>
      <c r="AM606" s="11">
        <v>10010</v>
      </c>
      <c r="AN606" s="25">
        <v>11011</v>
      </c>
      <c r="AO606" s="11">
        <v>1</v>
      </c>
      <c r="AP606" s="12" t="s">
        <v>244</v>
      </c>
      <c r="AQ606" s="12" t="str">
        <f t="shared" si="36"/>
        <v>[效果]克罗地亚球迷的战衣！
[附加]镶嵌BOSS卡可提升属性,可在高级杂货商人处通过时装合成提高属性
[摘除]装备改造商人处宝石摘除功能可摘除BOSS卡片</v>
      </c>
      <c r="AR606" s="12" t="s">
        <v>4698</v>
      </c>
    </row>
    <row r="607" spans="1:45" ht="36" x14ac:dyDescent="0.15">
      <c r="A607" s="11">
        <v>20223</v>
      </c>
      <c r="B607" s="16" t="s">
        <v>2106</v>
      </c>
      <c r="C607" s="11">
        <v>73</v>
      </c>
      <c r="D607" s="11">
        <v>0</v>
      </c>
      <c r="E607" s="11">
        <v>0</v>
      </c>
      <c r="F607" s="11">
        <v>0</v>
      </c>
      <c r="G607" s="11">
        <v>9</v>
      </c>
      <c r="H607" s="11">
        <v>0</v>
      </c>
      <c r="I607" s="11">
        <v>65535</v>
      </c>
      <c r="J607" s="11">
        <v>1</v>
      </c>
      <c r="K607" s="11">
        <v>0</v>
      </c>
      <c r="L607" s="11">
        <v>0</v>
      </c>
      <c r="M607" s="56">
        <v>0</v>
      </c>
      <c r="N607" s="56">
        <v>1</v>
      </c>
      <c r="O607" s="11">
        <v>1</v>
      </c>
      <c r="P607" s="11">
        <v>604800</v>
      </c>
      <c r="Q607" s="11">
        <v>3600</v>
      </c>
      <c r="R607" s="11">
        <v>4</v>
      </c>
      <c r="S607" s="11">
        <v>1</v>
      </c>
      <c r="T607" s="11">
        <v>1</v>
      </c>
      <c r="U607" s="11">
        <v>1</v>
      </c>
      <c r="V607" s="11">
        <v>0</v>
      </c>
      <c r="W607" s="11">
        <v>0</v>
      </c>
      <c r="X607" s="11">
        <v>0</v>
      </c>
      <c r="Y607" s="11">
        <v>0</v>
      </c>
      <c r="Z607" s="16" t="s">
        <v>170</v>
      </c>
      <c r="AA607" s="16">
        <v>0</v>
      </c>
      <c r="AB607" s="16" t="s">
        <v>170</v>
      </c>
      <c r="AC607" s="16">
        <v>0</v>
      </c>
      <c r="AD607" s="11">
        <v>12</v>
      </c>
      <c r="AE607" s="11">
        <v>1000</v>
      </c>
      <c r="AF607" s="56">
        <v>0</v>
      </c>
      <c r="AG607" s="11">
        <v>100</v>
      </c>
      <c r="AH607" s="11">
        <v>0</v>
      </c>
      <c r="AI607" s="25" t="s">
        <v>3173</v>
      </c>
      <c r="AJ607" s="25" t="s">
        <v>4356</v>
      </c>
      <c r="AK607" s="25" t="s">
        <v>8</v>
      </c>
      <c r="AL607" s="11" t="s">
        <v>2127</v>
      </c>
      <c r="AM607" s="11">
        <v>10010</v>
      </c>
      <c r="AN607" s="25">
        <v>11011</v>
      </c>
      <c r="AO607" s="11">
        <v>1</v>
      </c>
      <c r="AP607" s="12" t="s">
        <v>244</v>
      </c>
      <c r="AQ607" s="12" t="str">
        <f t="shared" si="36"/>
        <v>[效果]西班牙球迷的战衣！
[附加]镶嵌BOSS卡可提升属性,可在高级杂货商人处通过时装合成提高属性
[摘除]装备改造商人处宝石摘除功能可摘除BOSS卡片</v>
      </c>
      <c r="AR607" s="12" t="s">
        <v>4698</v>
      </c>
    </row>
    <row r="608" spans="1:45" ht="36" x14ac:dyDescent="0.15">
      <c r="A608" s="11">
        <v>20224</v>
      </c>
      <c r="B608" s="16" t="s">
        <v>2107</v>
      </c>
      <c r="C608" s="11">
        <v>73</v>
      </c>
      <c r="D608" s="11">
        <v>0</v>
      </c>
      <c r="E608" s="11">
        <v>0</v>
      </c>
      <c r="F608" s="11">
        <v>0</v>
      </c>
      <c r="G608" s="11">
        <v>9</v>
      </c>
      <c r="H608" s="11">
        <v>0</v>
      </c>
      <c r="I608" s="11">
        <v>65535</v>
      </c>
      <c r="J608" s="11">
        <v>1</v>
      </c>
      <c r="K608" s="11">
        <v>0</v>
      </c>
      <c r="L608" s="11">
        <v>0</v>
      </c>
      <c r="M608" s="56">
        <v>0</v>
      </c>
      <c r="N608" s="56">
        <v>1</v>
      </c>
      <c r="O608" s="11">
        <v>1</v>
      </c>
      <c r="P608" s="11">
        <v>604800</v>
      </c>
      <c r="Q608" s="11">
        <v>3600</v>
      </c>
      <c r="R608" s="11">
        <v>4</v>
      </c>
      <c r="S608" s="11">
        <v>1</v>
      </c>
      <c r="T608" s="11">
        <v>1</v>
      </c>
      <c r="U608" s="11">
        <v>1</v>
      </c>
      <c r="V608" s="11">
        <v>0</v>
      </c>
      <c r="W608" s="11">
        <v>0</v>
      </c>
      <c r="X608" s="11">
        <v>0</v>
      </c>
      <c r="Y608" s="11">
        <v>0</v>
      </c>
      <c r="Z608" s="16" t="s">
        <v>170</v>
      </c>
      <c r="AA608" s="16">
        <v>0</v>
      </c>
      <c r="AB608" s="16" t="s">
        <v>170</v>
      </c>
      <c r="AC608" s="16">
        <v>0</v>
      </c>
      <c r="AD608" s="11">
        <v>12</v>
      </c>
      <c r="AE608" s="11">
        <v>1000</v>
      </c>
      <c r="AF608" s="56">
        <v>0</v>
      </c>
      <c r="AG608" s="11">
        <v>100</v>
      </c>
      <c r="AH608" s="11">
        <v>0</v>
      </c>
      <c r="AI608" s="25" t="s">
        <v>3173</v>
      </c>
      <c r="AJ608" s="25" t="s">
        <v>4356</v>
      </c>
      <c r="AK608" s="25" t="s">
        <v>8</v>
      </c>
      <c r="AL608" s="11" t="s">
        <v>2127</v>
      </c>
      <c r="AM608" s="11">
        <v>10010</v>
      </c>
      <c r="AN608" s="25">
        <v>11011</v>
      </c>
      <c r="AO608" s="11">
        <v>1</v>
      </c>
      <c r="AP608" s="12" t="s">
        <v>244</v>
      </c>
      <c r="AQ608" s="12" t="str">
        <f t="shared" si="36"/>
        <v>[效果]希腊球迷的战衣！
[附加]镶嵌BOSS卡可提升属性,可在高级杂货商人处通过时装合成提高属性
[摘除]装备改造商人处宝石摘除功能可摘除BOSS卡片</v>
      </c>
      <c r="AR608" s="12" t="s">
        <v>4698</v>
      </c>
    </row>
    <row r="609" spans="1:44" ht="36" x14ac:dyDescent="0.15">
      <c r="A609" s="11">
        <v>20225</v>
      </c>
      <c r="B609" s="16" t="s">
        <v>2108</v>
      </c>
      <c r="C609" s="11">
        <v>73</v>
      </c>
      <c r="D609" s="11">
        <v>0</v>
      </c>
      <c r="E609" s="11">
        <v>0</v>
      </c>
      <c r="F609" s="11">
        <v>0</v>
      </c>
      <c r="G609" s="11">
        <v>9</v>
      </c>
      <c r="H609" s="11">
        <v>0</v>
      </c>
      <c r="I609" s="11">
        <v>65535</v>
      </c>
      <c r="J609" s="11">
        <v>1</v>
      </c>
      <c r="K609" s="11">
        <v>0</v>
      </c>
      <c r="L609" s="11">
        <v>0</v>
      </c>
      <c r="M609" s="56">
        <v>0</v>
      </c>
      <c r="N609" s="56">
        <v>1</v>
      </c>
      <c r="O609" s="11">
        <v>1</v>
      </c>
      <c r="P609" s="11">
        <v>604800</v>
      </c>
      <c r="Q609" s="11">
        <v>3600</v>
      </c>
      <c r="R609" s="11">
        <v>4</v>
      </c>
      <c r="S609" s="11">
        <v>1</v>
      </c>
      <c r="T609" s="11">
        <v>1</v>
      </c>
      <c r="U609" s="11">
        <v>1</v>
      </c>
      <c r="V609" s="11">
        <v>0</v>
      </c>
      <c r="W609" s="11">
        <v>0</v>
      </c>
      <c r="X609" s="11">
        <v>0</v>
      </c>
      <c r="Y609" s="11">
        <v>0</v>
      </c>
      <c r="Z609" s="16" t="s">
        <v>170</v>
      </c>
      <c r="AA609" s="16">
        <v>0</v>
      </c>
      <c r="AB609" s="16" t="s">
        <v>170</v>
      </c>
      <c r="AC609" s="16">
        <v>0</v>
      </c>
      <c r="AD609" s="11">
        <v>12</v>
      </c>
      <c r="AE609" s="11">
        <v>1000</v>
      </c>
      <c r="AF609" s="56">
        <v>0</v>
      </c>
      <c r="AG609" s="11">
        <v>100</v>
      </c>
      <c r="AH609" s="11">
        <v>0</v>
      </c>
      <c r="AI609" s="25" t="s">
        <v>3178</v>
      </c>
      <c r="AJ609" s="25" t="s">
        <v>4356</v>
      </c>
      <c r="AK609" s="25" t="s">
        <v>8</v>
      </c>
      <c r="AL609" s="11" t="s">
        <v>2127</v>
      </c>
      <c r="AM609" s="11">
        <v>10010</v>
      </c>
      <c r="AN609" s="25">
        <v>11011</v>
      </c>
      <c r="AO609" s="11">
        <v>1</v>
      </c>
      <c r="AP609" s="12" t="s">
        <v>244</v>
      </c>
      <c r="AQ609" s="12" t="str">
        <f t="shared" si="36"/>
        <v>[效果]瑞典球迷的战衣！
[附加]镶嵌BOSS卡可提升属性,可在高级杂货商人处通过时装合成提高属性
[摘除]装备改造商人处宝石摘除功能可摘除BOSS卡片</v>
      </c>
      <c r="AR609" s="12" t="s">
        <v>4698</v>
      </c>
    </row>
    <row r="610" spans="1:44" ht="36" x14ac:dyDescent="0.15">
      <c r="A610" s="11">
        <v>20226</v>
      </c>
      <c r="B610" s="16" t="s">
        <v>2109</v>
      </c>
      <c r="C610" s="11">
        <v>73</v>
      </c>
      <c r="D610" s="11">
        <v>0</v>
      </c>
      <c r="E610" s="11">
        <v>0</v>
      </c>
      <c r="F610" s="11">
        <v>0</v>
      </c>
      <c r="G610" s="11">
        <v>9</v>
      </c>
      <c r="H610" s="11">
        <v>0</v>
      </c>
      <c r="I610" s="11">
        <v>65535</v>
      </c>
      <c r="J610" s="11">
        <v>1</v>
      </c>
      <c r="K610" s="11">
        <v>0</v>
      </c>
      <c r="L610" s="11">
        <v>0</v>
      </c>
      <c r="M610" s="56">
        <v>0</v>
      </c>
      <c r="N610" s="56">
        <v>1</v>
      </c>
      <c r="O610" s="11">
        <v>1</v>
      </c>
      <c r="P610" s="11">
        <v>604800</v>
      </c>
      <c r="Q610" s="11">
        <v>3600</v>
      </c>
      <c r="R610" s="11">
        <v>4</v>
      </c>
      <c r="S610" s="11">
        <v>1</v>
      </c>
      <c r="T610" s="11">
        <v>1</v>
      </c>
      <c r="U610" s="11">
        <v>1</v>
      </c>
      <c r="V610" s="11">
        <v>0</v>
      </c>
      <c r="W610" s="11">
        <v>0</v>
      </c>
      <c r="X610" s="11">
        <v>0</v>
      </c>
      <c r="Y610" s="11">
        <v>0</v>
      </c>
      <c r="Z610" s="16" t="s">
        <v>170</v>
      </c>
      <c r="AA610" s="16">
        <v>0</v>
      </c>
      <c r="AB610" s="16" t="s">
        <v>170</v>
      </c>
      <c r="AC610" s="16">
        <v>0</v>
      </c>
      <c r="AD610" s="11">
        <v>12</v>
      </c>
      <c r="AE610" s="11">
        <v>1000</v>
      </c>
      <c r="AF610" s="56">
        <v>0</v>
      </c>
      <c r="AG610" s="11">
        <v>100</v>
      </c>
      <c r="AH610" s="11">
        <v>0</v>
      </c>
      <c r="AI610" s="25" t="s">
        <v>8</v>
      </c>
      <c r="AJ610" s="25" t="s">
        <v>4356</v>
      </c>
      <c r="AK610" s="25" t="s">
        <v>8</v>
      </c>
      <c r="AL610" s="11" t="s">
        <v>2127</v>
      </c>
      <c r="AM610" s="11">
        <v>10010</v>
      </c>
      <c r="AN610" s="25">
        <v>11011</v>
      </c>
      <c r="AO610" s="11">
        <v>1</v>
      </c>
      <c r="AP610" s="12" t="s">
        <v>244</v>
      </c>
      <c r="AQ610" s="12" t="str">
        <f t="shared" si="36"/>
        <v>[效果]丹麦球迷的战衣！
[附加]镶嵌BOSS卡可提升属性,可在高级杂货商人处通过时装合成提高属性
[摘除]装备改造商人处宝石摘除功能可摘除BOSS卡片</v>
      </c>
      <c r="AR610" s="12" t="s">
        <v>4698</v>
      </c>
    </row>
    <row r="611" spans="1:44" ht="36" x14ac:dyDescent="0.15">
      <c r="A611" s="11">
        <v>20227</v>
      </c>
      <c r="B611" s="16" t="s">
        <v>2110</v>
      </c>
      <c r="C611" s="11">
        <v>73</v>
      </c>
      <c r="D611" s="11">
        <v>0</v>
      </c>
      <c r="E611" s="11">
        <v>0</v>
      </c>
      <c r="F611" s="11">
        <v>0</v>
      </c>
      <c r="G611" s="11">
        <v>9</v>
      </c>
      <c r="H611" s="11">
        <v>0</v>
      </c>
      <c r="I611" s="11">
        <v>65535</v>
      </c>
      <c r="J611" s="11">
        <v>1</v>
      </c>
      <c r="K611" s="11">
        <v>0</v>
      </c>
      <c r="L611" s="11">
        <v>0</v>
      </c>
      <c r="M611" s="56">
        <v>0</v>
      </c>
      <c r="N611" s="56">
        <v>1</v>
      </c>
      <c r="O611" s="11">
        <v>1</v>
      </c>
      <c r="P611" s="11">
        <v>604800</v>
      </c>
      <c r="Q611" s="11">
        <v>3600</v>
      </c>
      <c r="R611" s="11">
        <v>4</v>
      </c>
      <c r="S611" s="11">
        <v>1</v>
      </c>
      <c r="T611" s="11">
        <v>1</v>
      </c>
      <c r="U611" s="11">
        <v>1</v>
      </c>
      <c r="V611" s="11">
        <v>0</v>
      </c>
      <c r="W611" s="11">
        <v>0</v>
      </c>
      <c r="X611" s="11">
        <v>0</v>
      </c>
      <c r="Y611" s="11">
        <v>0</v>
      </c>
      <c r="Z611" s="16" t="s">
        <v>170</v>
      </c>
      <c r="AA611" s="16">
        <v>0</v>
      </c>
      <c r="AB611" s="16" t="s">
        <v>170</v>
      </c>
      <c r="AC611" s="16">
        <v>0</v>
      </c>
      <c r="AD611" s="11">
        <v>12</v>
      </c>
      <c r="AE611" s="11">
        <v>1000</v>
      </c>
      <c r="AF611" s="56">
        <v>0</v>
      </c>
      <c r="AG611" s="11">
        <v>100</v>
      </c>
      <c r="AH611" s="11">
        <v>0</v>
      </c>
      <c r="AI611" s="25" t="s">
        <v>3173</v>
      </c>
      <c r="AJ611" s="25" t="s">
        <v>4356</v>
      </c>
      <c r="AK611" s="25" t="s">
        <v>8</v>
      </c>
      <c r="AL611" s="11" t="s">
        <v>2127</v>
      </c>
      <c r="AM611" s="11">
        <v>10010</v>
      </c>
      <c r="AN611" s="25">
        <v>11011</v>
      </c>
      <c r="AO611" s="11">
        <v>1</v>
      </c>
      <c r="AP611" s="12" t="s">
        <v>244</v>
      </c>
      <c r="AQ611" s="12" t="str">
        <f t="shared" si="36"/>
        <v>[效果]德国球迷的战衣！
[附加]镶嵌BOSS卡可提升属性,可在高级杂货商人处通过时装合成提高属性
[摘除]装备改造商人处宝石摘除功能可摘除BOSS卡片</v>
      </c>
      <c r="AR611" s="12" t="s">
        <v>4698</v>
      </c>
    </row>
    <row r="612" spans="1:44" ht="36" x14ac:dyDescent="0.15">
      <c r="A612" s="11">
        <v>20228</v>
      </c>
      <c r="B612" s="16" t="s">
        <v>2111</v>
      </c>
      <c r="C612" s="11">
        <v>72</v>
      </c>
      <c r="D612" s="11">
        <v>0</v>
      </c>
      <c r="E612" s="11">
        <v>0</v>
      </c>
      <c r="F612" s="11">
        <v>0</v>
      </c>
      <c r="G612" s="11">
        <v>9</v>
      </c>
      <c r="H612" s="11">
        <v>0</v>
      </c>
      <c r="I612" s="11">
        <v>65535</v>
      </c>
      <c r="J612" s="11">
        <v>1</v>
      </c>
      <c r="K612" s="11">
        <v>0</v>
      </c>
      <c r="L612" s="11">
        <v>0</v>
      </c>
      <c r="M612" s="56">
        <v>0</v>
      </c>
      <c r="N612" s="56">
        <v>1</v>
      </c>
      <c r="O612" s="11">
        <v>1</v>
      </c>
      <c r="P612" s="11">
        <v>604800</v>
      </c>
      <c r="Q612" s="11">
        <v>3600</v>
      </c>
      <c r="R612" s="11">
        <v>4</v>
      </c>
      <c r="S612" s="11">
        <v>1</v>
      </c>
      <c r="T612" s="11">
        <v>1</v>
      </c>
      <c r="U612" s="11">
        <v>1</v>
      </c>
      <c r="V612" s="11">
        <v>0</v>
      </c>
      <c r="W612" s="11">
        <v>0</v>
      </c>
      <c r="X612" s="11">
        <v>0</v>
      </c>
      <c r="Y612" s="11">
        <v>0</v>
      </c>
      <c r="Z612" s="16" t="s">
        <v>170</v>
      </c>
      <c r="AA612" s="16">
        <v>0</v>
      </c>
      <c r="AB612" s="16" t="s">
        <v>170</v>
      </c>
      <c r="AC612" s="16">
        <v>0</v>
      </c>
      <c r="AD612" s="11">
        <v>12</v>
      </c>
      <c r="AE612" s="11">
        <v>1000</v>
      </c>
      <c r="AF612" s="56">
        <v>0</v>
      </c>
      <c r="AG612" s="11">
        <v>100</v>
      </c>
      <c r="AH612" s="11">
        <v>0</v>
      </c>
      <c r="AI612" s="25" t="s">
        <v>4356</v>
      </c>
      <c r="AJ612" s="25" t="s">
        <v>3174</v>
      </c>
      <c r="AK612" s="25" t="s">
        <v>8</v>
      </c>
      <c r="AL612" s="11" t="s">
        <v>2127</v>
      </c>
      <c r="AM612" s="11">
        <v>10010</v>
      </c>
      <c r="AN612" s="25">
        <v>11011</v>
      </c>
      <c r="AO612" s="11">
        <v>1</v>
      </c>
      <c r="AP612" s="12" t="s">
        <v>244</v>
      </c>
      <c r="AQ612" s="12" t="str">
        <f t="shared" si="36"/>
        <v>[效果]意大利球队服装(女)球迷的战衣！
[附加]镶嵌BOSS卡可提升属性,可在高级杂货商人处通过时装合成提高属性
[摘除]装备改造商人处宝石摘除功能可摘除BOSS卡片</v>
      </c>
      <c r="AR612" s="12" t="s">
        <v>4698</v>
      </c>
    </row>
    <row r="613" spans="1:44" ht="36" x14ac:dyDescent="0.15">
      <c r="A613" s="11">
        <v>20229</v>
      </c>
      <c r="B613" s="16" t="s">
        <v>2112</v>
      </c>
      <c r="C613" s="11">
        <v>72</v>
      </c>
      <c r="D613" s="11">
        <v>0</v>
      </c>
      <c r="E613" s="11">
        <v>0</v>
      </c>
      <c r="F613" s="11">
        <v>0</v>
      </c>
      <c r="G613" s="11">
        <v>9</v>
      </c>
      <c r="H613" s="11">
        <v>0</v>
      </c>
      <c r="I613" s="11">
        <v>65535</v>
      </c>
      <c r="J613" s="11">
        <v>1</v>
      </c>
      <c r="K613" s="11">
        <v>0</v>
      </c>
      <c r="L613" s="11">
        <v>0</v>
      </c>
      <c r="M613" s="56">
        <v>0</v>
      </c>
      <c r="N613" s="56">
        <v>1</v>
      </c>
      <c r="O613" s="11">
        <v>1</v>
      </c>
      <c r="P613" s="11">
        <v>604800</v>
      </c>
      <c r="Q613" s="11">
        <v>3600</v>
      </c>
      <c r="R613" s="11">
        <v>4</v>
      </c>
      <c r="S613" s="11">
        <v>1</v>
      </c>
      <c r="T613" s="11">
        <v>1</v>
      </c>
      <c r="U613" s="11">
        <v>1</v>
      </c>
      <c r="V613" s="11">
        <v>0</v>
      </c>
      <c r="W613" s="11">
        <v>0</v>
      </c>
      <c r="X613" s="11">
        <v>0</v>
      </c>
      <c r="Y613" s="11">
        <v>0</v>
      </c>
      <c r="Z613" s="16" t="s">
        <v>170</v>
      </c>
      <c r="AA613" s="16">
        <v>0</v>
      </c>
      <c r="AB613" s="16" t="s">
        <v>170</v>
      </c>
      <c r="AC613" s="16">
        <v>0</v>
      </c>
      <c r="AD613" s="11">
        <v>12</v>
      </c>
      <c r="AE613" s="11">
        <v>1000</v>
      </c>
      <c r="AF613" s="56">
        <v>0</v>
      </c>
      <c r="AG613" s="11">
        <v>100</v>
      </c>
      <c r="AH613" s="11">
        <v>0</v>
      </c>
      <c r="AI613" s="25" t="s">
        <v>4356</v>
      </c>
      <c r="AJ613" s="25" t="s">
        <v>3174</v>
      </c>
      <c r="AK613" s="25" t="s">
        <v>8</v>
      </c>
      <c r="AL613" s="11" t="s">
        <v>2127</v>
      </c>
      <c r="AM613" s="11">
        <v>10010</v>
      </c>
      <c r="AN613" s="25">
        <v>11011</v>
      </c>
      <c r="AO613" s="11">
        <v>1</v>
      </c>
      <c r="AP613" s="12" t="s">
        <v>244</v>
      </c>
      <c r="AQ613" s="12" t="str">
        <f t="shared" si="36"/>
        <v>[效果]爱尔兰球队服装(女)球迷的战衣！
[附加]镶嵌BOSS卡可提升属性,可在高级杂货商人处通过时装合成提高属性
[摘除]装备改造商人处宝石摘除功能可摘除BOSS卡片</v>
      </c>
      <c r="AR613" s="12" t="s">
        <v>4698</v>
      </c>
    </row>
    <row r="614" spans="1:44" ht="36" x14ac:dyDescent="0.15">
      <c r="A614" s="11">
        <v>20230</v>
      </c>
      <c r="B614" s="16" t="s">
        <v>2113</v>
      </c>
      <c r="C614" s="11">
        <v>72</v>
      </c>
      <c r="D614" s="11">
        <v>0</v>
      </c>
      <c r="E614" s="11">
        <v>0</v>
      </c>
      <c r="F614" s="11">
        <v>0</v>
      </c>
      <c r="G614" s="11">
        <v>9</v>
      </c>
      <c r="H614" s="11">
        <v>0</v>
      </c>
      <c r="I614" s="11">
        <v>65535</v>
      </c>
      <c r="J614" s="11">
        <v>1</v>
      </c>
      <c r="K614" s="11">
        <v>0</v>
      </c>
      <c r="L614" s="11">
        <v>0</v>
      </c>
      <c r="M614" s="56">
        <v>0</v>
      </c>
      <c r="N614" s="56">
        <v>1</v>
      </c>
      <c r="O614" s="11">
        <v>1</v>
      </c>
      <c r="P614" s="11">
        <v>604800</v>
      </c>
      <c r="Q614" s="11">
        <v>3600</v>
      </c>
      <c r="R614" s="11">
        <v>4</v>
      </c>
      <c r="S614" s="11">
        <v>1</v>
      </c>
      <c r="T614" s="11">
        <v>1</v>
      </c>
      <c r="U614" s="11">
        <v>1</v>
      </c>
      <c r="V614" s="11">
        <v>0</v>
      </c>
      <c r="W614" s="11">
        <v>0</v>
      </c>
      <c r="X614" s="11">
        <v>0</v>
      </c>
      <c r="Y614" s="11">
        <v>0</v>
      </c>
      <c r="Z614" s="16" t="s">
        <v>170</v>
      </c>
      <c r="AA614" s="16">
        <v>0</v>
      </c>
      <c r="AB614" s="16" t="s">
        <v>170</v>
      </c>
      <c r="AC614" s="16">
        <v>0</v>
      </c>
      <c r="AD614" s="11">
        <v>12</v>
      </c>
      <c r="AE614" s="11">
        <v>1000</v>
      </c>
      <c r="AF614" s="56">
        <v>0</v>
      </c>
      <c r="AG614" s="11">
        <v>100</v>
      </c>
      <c r="AH614" s="11">
        <v>0</v>
      </c>
      <c r="AI614" s="25" t="s">
        <v>4356</v>
      </c>
      <c r="AJ614" s="25" t="s">
        <v>3174</v>
      </c>
      <c r="AK614" s="25" t="s">
        <v>8</v>
      </c>
      <c r="AL614" s="11" t="s">
        <v>2127</v>
      </c>
      <c r="AM614" s="11">
        <v>10010</v>
      </c>
      <c r="AN614" s="25">
        <v>11011</v>
      </c>
      <c r="AO614" s="11">
        <v>1</v>
      </c>
      <c r="AP614" s="12" t="s">
        <v>244</v>
      </c>
      <c r="AQ614" s="12" t="str">
        <f t="shared" si="36"/>
        <v>[效果]法国球队服装(女)球迷的战衣！
[附加]镶嵌BOSS卡可提升属性,可在高级杂货商人处通过时装合成提高属性
[摘除]装备改造商人处宝石摘除功能可摘除BOSS卡片</v>
      </c>
      <c r="AR614" s="12" t="s">
        <v>4698</v>
      </c>
    </row>
    <row r="615" spans="1:44" ht="36" x14ac:dyDescent="0.15">
      <c r="A615" s="11">
        <v>20231</v>
      </c>
      <c r="B615" s="16" t="s">
        <v>2114</v>
      </c>
      <c r="C615" s="11">
        <v>72</v>
      </c>
      <c r="D615" s="11">
        <v>0</v>
      </c>
      <c r="E615" s="11">
        <v>0</v>
      </c>
      <c r="F615" s="11">
        <v>0</v>
      </c>
      <c r="G615" s="11">
        <v>9</v>
      </c>
      <c r="H615" s="11">
        <v>0</v>
      </c>
      <c r="I615" s="11">
        <v>65535</v>
      </c>
      <c r="J615" s="11">
        <v>1</v>
      </c>
      <c r="K615" s="11">
        <v>0</v>
      </c>
      <c r="L615" s="11">
        <v>0</v>
      </c>
      <c r="M615" s="56">
        <v>0</v>
      </c>
      <c r="N615" s="56">
        <v>1</v>
      </c>
      <c r="O615" s="11">
        <v>1</v>
      </c>
      <c r="P615" s="11">
        <v>604800</v>
      </c>
      <c r="Q615" s="11">
        <v>3600</v>
      </c>
      <c r="R615" s="11">
        <v>4</v>
      </c>
      <c r="S615" s="11">
        <v>1</v>
      </c>
      <c r="T615" s="11">
        <v>1</v>
      </c>
      <c r="U615" s="11">
        <v>1</v>
      </c>
      <c r="V615" s="11">
        <v>0</v>
      </c>
      <c r="W615" s="11">
        <v>0</v>
      </c>
      <c r="X615" s="11">
        <v>0</v>
      </c>
      <c r="Y615" s="11">
        <v>0</v>
      </c>
      <c r="Z615" s="16" t="s">
        <v>170</v>
      </c>
      <c r="AA615" s="16">
        <v>0</v>
      </c>
      <c r="AB615" s="16" t="s">
        <v>170</v>
      </c>
      <c r="AC615" s="16">
        <v>0</v>
      </c>
      <c r="AD615" s="11">
        <v>12</v>
      </c>
      <c r="AE615" s="11">
        <v>1000</v>
      </c>
      <c r="AF615" s="56">
        <v>0</v>
      </c>
      <c r="AG615" s="11">
        <v>100</v>
      </c>
      <c r="AH615" s="11">
        <v>0</v>
      </c>
      <c r="AI615" s="25" t="s">
        <v>4356</v>
      </c>
      <c r="AJ615" s="25" t="s">
        <v>3174</v>
      </c>
      <c r="AK615" s="25" t="s">
        <v>8</v>
      </c>
      <c r="AL615" s="11" t="s">
        <v>2127</v>
      </c>
      <c r="AM615" s="11">
        <v>10010</v>
      </c>
      <c r="AN615" s="25">
        <v>11011</v>
      </c>
      <c r="AO615" s="11">
        <v>1</v>
      </c>
      <c r="AP615" s="12" t="s">
        <v>244</v>
      </c>
      <c r="AQ615" s="12" t="str">
        <f t="shared" si="36"/>
        <v>[效果]波兰球队服装(女)球迷的战衣！
[附加]镶嵌BOSS卡可提升属性,可在高级杂货商人处通过时装合成提高属性
[摘除]装备改造商人处宝石摘除功能可摘除BOSS卡片</v>
      </c>
      <c r="AR615" s="12" t="s">
        <v>4698</v>
      </c>
    </row>
    <row r="616" spans="1:44" ht="36" x14ac:dyDescent="0.15">
      <c r="A616" s="11">
        <v>20232</v>
      </c>
      <c r="B616" s="16" t="s">
        <v>2115</v>
      </c>
      <c r="C616" s="11">
        <v>72</v>
      </c>
      <c r="D616" s="11">
        <v>0</v>
      </c>
      <c r="E616" s="11">
        <v>0</v>
      </c>
      <c r="F616" s="11">
        <v>0</v>
      </c>
      <c r="G616" s="11">
        <v>9</v>
      </c>
      <c r="H616" s="11">
        <v>0</v>
      </c>
      <c r="I616" s="11">
        <v>65535</v>
      </c>
      <c r="J616" s="11">
        <v>1</v>
      </c>
      <c r="K616" s="11">
        <v>0</v>
      </c>
      <c r="L616" s="11">
        <v>0</v>
      </c>
      <c r="M616" s="56">
        <v>0</v>
      </c>
      <c r="N616" s="56">
        <v>1</v>
      </c>
      <c r="O616" s="11">
        <v>1</v>
      </c>
      <c r="P616" s="11">
        <v>604800</v>
      </c>
      <c r="Q616" s="11">
        <v>3600</v>
      </c>
      <c r="R616" s="11">
        <v>4</v>
      </c>
      <c r="S616" s="11">
        <v>1</v>
      </c>
      <c r="T616" s="11">
        <v>1</v>
      </c>
      <c r="U616" s="11">
        <v>1</v>
      </c>
      <c r="V616" s="11">
        <v>0</v>
      </c>
      <c r="W616" s="11">
        <v>0</v>
      </c>
      <c r="X616" s="11">
        <v>0</v>
      </c>
      <c r="Y616" s="11">
        <v>0</v>
      </c>
      <c r="Z616" s="16" t="s">
        <v>170</v>
      </c>
      <c r="AA616" s="16">
        <v>0</v>
      </c>
      <c r="AB616" s="16" t="s">
        <v>170</v>
      </c>
      <c r="AC616" s="16">
        <v>0</v>
      </c>
      <c r="AD616" s="11">
        <v>12</v>
      </c>
      <c r="AE616" s="11">
        <v>1000</v>
      </c>
      <c r="AF616" s="56">
        <v>0</v>
      </c>
      <c r="AG616" s="11">
        <v>100</v>
      </c>
      <c r="AH616" s="11">
        <v>0</v>
      </c>
      <c r="AI616" s="25" t="s">
        <v>4356</v>
      </c>
      <c r="AJ616" s="25" t="s">
        <v>3174</v>
      </c>
      <c r="AK616" s="25" t="s">
        <v>8</v>
      </c>
      <c r="AL616" s="11" t="s">
        <v>2127</v>
      </c>
      <c r="AM616" s="11">
        <v>10010</v>
      </c>
      <c r="AN616" s="25">
        <v>11011</v>
      </c>
      <c r="AO616" s="11">
        <v>1</v>
      </c>
      <c r="AP616" s="12" t="s">
        <v>244</v>
      </c>
      <c r="AQ616" s="12" t="str">
        <f t="shared" si="36"/>
        <v>[效果]英格兰球队服装(女)球迷的战衣！
[附加]镶嵌BOSS卡可提升属性,可在高级杂货商人处通过时装合成提高属性
[摘除]装备改造商人处宝石摘除功能可摘除BOSS卡片</v>
      </c>
      <c r="AR616" s="12" t="s">
        <v>4698</v>
      </c>
    </row>
    <row r="617" spans="1:44" ht="36" x14ac:dyDescent="0.15">
      <c r="A617" s="11">
        <v>20233</v>
      </c>
      <c r="B617" s="16" t="s">
        <v>2116</v>
      </c>
      <c r="C617" s="11">
        <v>72</v>
      </c>
      <c r="D617" s="11">
        <v>0</v>
      </c>
      <c r="E617" s="11">
        <v>0</v>
      </c>
      <c r="F617" s="11">
        <v>0</v>
      </c>
      <c r="G617" s="11">
        <v>9</v>
      </c>
      <c r="H617" s="11">
        <v>0</v>
      </c>
      <c r="I617" s="11">
        <v>65535</v>
      </c>
      <c r="J617" s="11">
        <v>1</v>
      </c>
      <c r="K617" s="11">
        <v>0</v>
      </c>
      <c r="L617" s="11">
        <v>0</v>
      </c>
      <c r="M617" s="56">
        <v>0</v>
      </c>
      <c r="N617" s="56">
        <v>1</v>
      </c>
      <c r="O617" s="11">
        <v>1</v>
      </c>
      <c r="P617" s="11">
        <v>604800</v>
      </c>
      <c r="Q617" s="11">
        <v>3600</v>
      </c>
      <c r="R617" s="11">
        <v>4</v>
      </c>
      <c r="S617" s="11">
        <v>1</v>
      </c>
      <c r="T617" s="11">
        <v>1</v>
      </c>
      <c r="U617" s="11">
        <v>1</v>
      </c>
      <c r="V617" s="11">
        <v>0</v>
      </c>
      <c r="W617" s="11">
        <v>0</v>
      </c>
      <c r="X617" s="11">
        <v>0</v>
      </c>
      <c r="Y617" s="11">
        <v>0</v>
      </c>
      <c r="Z617" s="16" t="s">
        <v>170</v>
      </c>
      <c r="AA617" s="16">
        <v>0</v>
      </c>
      <c r="AB617" s="16" t="s">
        <v>170</v>
      </c>
      <c r="AC617" s="16">
        <v>0</v>
      </c>
      <c r="AD617" s="11">
        <v>12</v>
      </c>
      <c r="AE617" s="11">
        <v>1000</v>
      </c>
      <c r="AF617" s="56">
        <v>0</v>
      </c>
      <c r="AG617" s="11">
        <v>100</v>
      </c>
      <c r="AH617" s="11">
        <v>0</v>
      </c>
      <c r="AI617" s="25" t="s">
        <v>4356</v>
      </c>
      <c r="AJ617" s="25" t="s">
        <v>3174</v>
      </c>
      <c r="AK617" s="25" t="s">
        <v>8</v>
      </c>
      <c r="AL617" s="11" t="s">
        <v>2127</v>
      </c>
      <c r="AM617" s="11">
        <v>10010</v>
      </c>
      <c r="AN617" s="25">
        <v>11011</v>
      </c>
      <c r="AO617" s="11">
        <v>1</v>
      </c>
      <c r="AP617" s="12" t="s">
        <v>244</v>
      </c>
      <c r="AQ617" s="12" t="str">
        <f t="shared" si="36"/>
        <v>[效果]乌克兰球队服装(女)球迷的战衣！
[附加]镶嵌BOSS卡可提升属性,可在高级杂货商人处通过时装合成提高属性
[摘除]装备改造商人处宝石摘除功能可摘除BOSS卡片</v>
      </c>
      <c r="AR617" s="12" t="s">
        <v>4698</v>
      </c>
    </row>
    <row r="618" spans="1:44" ht="36" x14ac:dyDescent="0.15">
      <c r="A618" s="11">
        <v>20234</v>
      </c>
      <c r="B618" s="16" t="s">
        <v>2117</v>
      </c>
      <c r="C618" s="11">
        <v>72</v>
      </c>
      <c r="D618" s="11">
        <v>0</v>
      </c>
      <c r="E618" s="11">
        <v>0</v>
      </c>
      <c r="F618" s="11">
        <v>0</v>
      </c>
      <c r="G618" s="11">
        <v>9</v>
      </c>
      <c r="H618" s="11">
        <v>0</v>
      </c>
      <c r="I618" s="11">
        <v>65535</v>
      </c>
      <c r="J618" s="11">
        <v>1</v>
      </c>
      <c r="K618" s="11">
        <v>0</v>
      </c>
      <c r="L618" s="11">
        <v>0</v>
      </c>
      <c r="M618" s="56">
        <v>0</v>
      </c>
      <c r="N618" s="56">
        <v>1</v>
      </c>
      <c r="O618" s="11">
        <v>1</v>
      </c>
      <c r="P618" s="11">
        <v>604800</v>
      </c>
      <c r="Q618" s="11">
        <v>3600</v>
      </c>
      <c r="R618" s="11">
        <v>4</v>
      </c>
      <c r="S618" s="11">
        <v>1</v>
      </c>
      <c r="T618" s="11">
        <v>1</v>
      </c>
      <c r="U618" s="11">
        <v>1</v>
      </c>
      <c r="V618" s="11">
        <v>0</v>
      </c>
      <c r="W618" s="11">
        <v>0</v>
      </c>
      <c r="X618" s="11">
        <v>0</v>
      </c>
      <c r="Y618" s="11">
        <v>0</v>
      </c>
      <c r="Z618" s="16" t="s">
        <v>170</v>
      </c>
      <c r="AA618" s="16">
        <v>0</v>
      </c>
      <c r="AB618" s="16" t="s">
        <v>170</v>
      </c>
      <c r="AC618" s="16">
        <v>0</v>
      </c>
      <c r="AD618" s="11">
        <v>12</v>
      </c>
      <c r="AE618" s="11">
        <v>1000</v>
      </c>
      <c r="AF618" s="56">
        <v>0</v>
      </c>
      <c r="AG618" s="11">
        <v>100</v>
      </c>
      <c r="AH618" s="11">
        <v>0</v>
      </c>
      <c r="AI618" s="25" t="s">
        <v>4356</v>
      </c>
      <c r="AJ618" s="25" t="s">
        <v>3174</v>
      </c>
      <c r="AK618" s="25" t="s">
        <v>8</v>
      </c>
      <c r="AL618" s="11" t="s">
        <v>2127</v>
      </c>
      <c r="AM618" s="11">
        <v>10010</v>
      </c>
      <c r="AN618" s="25">
        <v>11011</v>
      </c>
      <c r="AO618" s="11">
        <v>1</v>
      </c>
      <c r="AP618" s="12" t="s">
        <v>244</v>
      </c>
      <c r="AQ618" s="12" t="str">
        <f t="shared" si="36"/>
        <v>[效果]捷克球队服装(女)球迷的战衣！
[附加]镶嵌BOSS卡可提升属性,可在高级杂货商人处通过时装合成提高属性
[摘除]装备改造商人处宝石摘除功能可摘除BOSS卡片</v>
      </c>
      <c r="AR618" s="12" t="s">
        <v>4698</v>
      </c>
    </row>
    <row r="619" spans="1:44" ht="36" x14ac:dyDescent="0.15">
      <c r="A619" s="11">
        <v>20235</v>
      </c>
      <c r="B619" s="16" t="s">
        <v>2118</v>
      </c>
      <c r="C619" s="11">
        <v>72</v>
      </c>
      <c r="D619" s="11">
        <v>0</v>
      </c>
      <c r="E619" s="11">
        <v>0</v>
      </c>
      <c r="F619" s="11">
        <v>0</v>
      </c>
      <c r="G619" s="11">
        <v>9</v>
      </c>
      <c r="H619" s="11">
        <v>0</v>
      </c>
      <c r="I619" s="11">
        <v>65535</v>
      </c>
      <c r="J619" s="11">
        <v>1</v>
      </c>
      <c r="K619" s="11">
        <v>0</v>
      </c>
      <c r="L619" s="11">
        <v>0</v>
      </c>
      <c r="M619" s="56">
        <v>0</v>
      </c>
      <c r="N619" s="56">
        <v>1</v>
      </c>
      <c r="O619" s="11">
        <v>1</v>
      </c>
      <c r="P619" s="11">
        <v>604800</v>
      </c>
      <c r="Q619" s="11">
        <v>3600</v>
      </c>
      <c r="R619" s="11">
        <v>4</v>
      </c>
      <c r="S619" s="11">
        <v>1</v>
      </c>
      <c r="T619" s="11">
        <v>1</v>
      </c>
      <c r="U619" s="11">
        <v>1</v>
      </c>
      <c r="V619" s="11">
        <v>0</v>
      </c>
      <c r="W619" s="11">
        <v>0</v>
      </c>
      <c r="X619" s="11">
        <v>0</v>
      </c>
      <c r="Y619" s="11">
        <v>0</v>
      </c>
      <c r="Z619" s="16" t="s">
        <v>170</v>
      </c>
      <c r="AA619" s="16">
        <v>0</v>
      </c>
      <c r="AB619" s="16" t="s">
        <v>170</v>
      </c>
      <c r="AC619" s="16">
        <v>0</v>
      </c>
      <c r="AD619" s="11">
        <v>12</v>
      </c>
      <c r="AE619" s="11">
        <v>1000</v>
      </c>
      <c r="AF619" s="56">
        <v>0</v>
      </c>
      <c r="AG619" s="11">
        <v>100</v>
      </c>
      <c r="AH619" s="11">
        <v>0</v>
      </c>
      <c r="AI619" s="25" t="s">
        <v>4356</v>
      </c>
      <c r="AJ619" s="25" t="s">
        <v>3174</v>
      </c>
      <c r="AK619" s="25" t="s">
        <v>8</v>
      </c>
      <c r="AL619" s="11" t="s">
        <v>2127</v>
      </c>
      <c r="AM619" s="11">
        <v>10010</v>
      </c>
      <c r="AN619" s="25">
        <v>11011</v>
      </c>
      <c r="AO619" s="11">
        <v>1</v>
      </c>
      <c r="AP619" s="12" t="s">
        <v>244</v>
      </c>
      <c r="AQ619" s="12" t="str">
        <f t="shared" si="36"/>
        <v>[效果]俄罗斯球队服装(女)球迷的战衣！
[附加]镶嵌BOSS卡可提升属性,可在高级杂货商人处通过时装合成提高属性
[摘除]装备改造商人处宝石摘除功能可摘除BOSS卡片</v>
      </c>
      <c r="AR619" s="12" t="s">
        <v>4698</v>
      </c>
    </row>
    <row r="620" spans="1:44" ht="36" x14ac:dyDescent="0.15">
      <c r="A620" s="11">
        <v>20236</v>
      </c>
      <c r="B620" s="16" t="s">
        <v>2119</v>
      </c>
      <c r="C620" s="11">
        <v>72</v>
      </c>
      <c r="D620" s="11">
        <v>0</v>
      </c>
      <c r="E620" s="11">
        <v>0</v>
      </c>
      <c r="F620" s="11">
        <v>0</v>
      </c>
      <c r="G620" s="11">
        <v>9</v>
      </c>
      <c r="H620" s="11">
        <v>0</v>
      </c>
      <c r="I620" s="11">
        <v>65535</v>
      </c>
      <c r="J620" s="11">
        <v>1</v>
      </c>
      <c r="K620" s="11">
        <v>0</v>
      </c>
      <c r="L620" s="11">
        <v>0</v>
      </c>
      <c r="M620" s="56">
        <v>0</v>
      </c>
      <c r="N620" s="56">
        <v>1</v>
      </c>
      <c r="O620" s="11">
        <v>1</v>
      </c>
      <c r="P620" s="11">
        <v>604800</v>
      </c>
      <c r="Q620" s="11">
        <v>3600</v>
      </c>
      <c r="R620" s="11">
        <v>4</v>
      </c>
      <c r="S620" s="11">
        <v>1</v>
      </c>
      <c r="T620" s="11">
        <v>1</v>
      </c>
      <c r="U620" s="11">
        <v>1</v>
      </c>
      <c r="V620" s="11">
        <v>0</v>
      </c>
      <c r="W620" s="11">
        <v>0</v>
      </c>
      <c r="X620" s="11">
        <v>0</v>
      </c>
      <c r="Y620" s="11">
        <v>0</v>
      </c>
      <c r="Z620" s="16" t="s">
        <v>170</v>
      </c>
      <c r="AA620" s="16">
        <v>0</v>
      </c>
      <c r="AB620" s="16" t="s">
        <v>170</v>
      </c>
      <c r="AC620" s="16">
        <v>0</v>
      </c>
      <c r="AD620" s="11">
        <v>12</v>
      </c>
      <c r="AE620" s="11">
        <v>1000</v>
      </c>
      <c r="AF620" s="56">
        <v>0</v>
      </c>
      <c r="AG620" s="11">
        <v>100</v>
      </c>
      <c r="AH620" s="11">
        <v>0</v>
      </c>
      <c r="AI620" s="25" t="s">
        <v>4356</v>
      </c>
      <c r="AJ620" s="25" t="s">
        <v>3174</v>
      </c>
      <c r="AK620" s="25" t="s">
        <v>8</v>
      </c>
      <c r="AL620" s="11" t="s">
        <v>2127</v>
      </c>
      <c r="AM620" s="11">
        <v>10010</v>
      </c>
      <c r="AN620" s="25">
        <v>11011</v>
      </c>
      <c r="AO620" s="11">
        <v>1</v>
      </c>
      <c r="AP620" s="12" t="s">
        <v>244</v>
      </c>
      <c r="AQ620" s="12" t="str">
        <f t="shared" si="36"/>
        <v>[效果]荷兰球队服装(女)球迷的战衣！
[附加]镶嵌BOSS卡可提升属性,可在高级杂货商人处通过时装合成提高属性
[摘除]装备改造商人处宝石摘除功能可摘除BOSS卡片</v>
      </c>
      <c r="AR620" s="12" t="s">
        <v>4698</v>
      </c>
    </row>
    <row r="621" spans="1:44" ht="36" x14ac:dyDescent="0.15">
      <c r="A621" s="11">
        <v>20237</v>
      </c>
      <c r="B621" s="16" t="s">
        <v>2120</v>
      </c>
      <c r="C621" s="11">
        <v>72</v>
      </c>
      <c r="D621" s="11">
        <v>0</v>
      </c>
      <c r="E621" s="11">
        <v>0</v>
      </c>
      <c r="F621" s="11">
        <v>0</v>
      </c>
      <c r="G621" s="11">
        <v>9</v>
      </c>
      <c r="H621" s="11">
        <v>0</v>
      </c>
      <c r="I621" s="11">
        <v>65535</v>
      </c>
      <c r="J621" s="11">
        <v>1</v>
      </c>
      <c r="K621" s="11">
        <v>0</v>
      </c>
      <c r="L621" s="11">
        <v>0</v>
      </c>
      <c r="M621" s="56">
        <v>0</v>
      </c>
      <c r="N621" s="56">
        <v>1</v>
      </c>
      <c r="O621" s="11">
        <v>1</v>
      </c>
      <c r="P621" s="11">
        <v>604800</v>
      </c>
      <c r="Q621" s="11">
        <v>3600</v>
      </c>
      <c r="R621" s="11">
        <v>4</v>
      </c>
      <c r="S621" s="11">
        <v>1</v>
      </c>
      <c r="T621" s="11">
        <v>1</v>
      </c>
      <c r="U621" s="11">
        <v>1</v>
      </c>
      <c r="V621" s="11">
        <v>0</v>
      </c>
      <c r="W621" s="11">
        <v>0</v>
      </c>
      <c r="X621" s="11">
        <v>0</v>
      </c>
      <c r="Y621" s="11">
        <v>0</v>
      </c>
      <c r="Z621" s="16" t="s">
        <v>170</v>
      </c>
      <c r="AA621" s="16">
        <v>0</v>
      </c>
      <c r="AB621" s="16" t="s">
        <v>170</v>
      </c>
      <c r="AC621" s="16">
        <v>0</v>
      </c>
      <c r="AD621" s="11">
        <v>12</v>
      </c>
      <c r="AE621" s="11">
        <v>1000</v>
      </c>
      <c r="AF621" s="56">
        <v>0</v>
      </c>
      <c r="AG621" s="11">
        <v>100</v>
      </c>
      <c r="AH621" s="11">
        <v>0</v>
      </c>
      <c r="AI621" s="25" t="s">
        <v>4356</v>
      </c>
      <c r="AJ621" s="25" t="s">
        <v>3174</v>
      </c>
      <c r="AK621" s="25" t="s">
        <v>8</v>
      </c>
      <c r="AL621" s="11" t="s">
        <v>2127</v>
      </c>
      <c r="AM621" s="11">
        <v>10010</v>
      </c>
      <c r="AN621" s="25">
        <v>11011</v>
      </c>
      <c r="AO621" s="11">
        <v>1</v>
      </c>
      <c r="AP621" s="12" t="s">
        <v>244</v>
      </c>
      <c r="AQ621" s="12" t="str">
        <f t="shared" si="36"/>
        <v>[效果]葡萄牙球队服装(女)球迷的战衣！
[附加]镶嵌BOSS卡可提升属性,可在高级杂货商人处通过时装合成提高属性
[摘除]装备改造商人处宝石摘除功能可摘除BOSS卡片</v>
      </c>
      <c r="AR621" s="12" t="s">
        <v>4698</v>
      </c>
    </row>
    <row r="622" spans="1:44" ht="36" x14ac:dyDescent="0.15">
      <c r="A622" s="11">
        <v>20238</v>
      </c>
      <c r="B622" s="16" t="s">
        <v>2121</v>
      </c>
      <c r="C622" s="11">
        <v>72</v>
      </c>
      <c r="D622" s="11">
        <v>0</v>
      </c>
      <c r="E622" s="11">
        <v>0</v>
      </c>
      <c r="F622" s="11">
        <v>0</v>
      </c>
      <c r="G622" s="11">
        <v>9</v>
      </c>
      <c r="H622" s="11">
        <v>0</v>
      </c>
      <c r="I622" s="11">
        <v>65535</v>
      </c>
      <c r="J622" s="11">
        <v>1</v>
      </c>
      <c r="K622" s="11">
        <v>0</v>
      </c>
      <c r="L622" s="11">
        <v>0</v>
      </c>
      <c r="M622" s="56">
        <v>0</v>
      </c>
      <c r="N622" s="56">
        <v>1</v>
      </c>
      <c r="O622" s="11">
        <v>1</v>
      </c>
      <c r="P622" s="11">
        <v>604800</v>
      </c>
      <c r="Q622" s="11">
        <v>3600</v>
      </c>
      <c r="R622" s="11">
        <v>4</v>
      </c>
      <c r="S622" s="11">
        <v>1</v>
      </c>
      <c r="T622" s="11">
        <v>1</v>
      </c>
      <c r="U622" s="11">
        <v>1</v>
      </c>
      <c r="V622" s="11">
        <v>0</v>
      </c>
      <c r="W622" s="11">
        <v>0</v>
      </c>
      <c r="X622" s="11">
        <v>0</v>
      </c>
      <c r="Y622" s="11">
        <v>0</v>
      </c>
      <c r="Z622" s="16" t="s">
        <v>170</v>
      </c>
      <c r="AA622" s="16">
        <v>0</v>
      </c>
      <c r="AB622" s="16" t="s">
        <v>170</v>
      </c>
      <c r="AC622" s="16">
        <v>0</v>
      </c>
      <c r="AD622" s="11">
        <v>12</v>
      </c>
      <c r="AE622" s="11">
        <v>1000</v>
      </c>
      <c r="AF622" s="56">
        <v>0</v>
      </c>
      <c r="AG622" s="11">
        <v>100</v>
      </c>
      <c r="AH622" s="11">
        <v>0</v>
      </c>
      <c r="AI622" s="25" t="s">
        <v>4356</v>
      </c>
      <c r="AJ622" s="25" t="s">
        <v>3174</v>
      </c>
      <c r="AK622" s="25" t="s">
        <v>8</v>
      </c>
      <c r="AL622" s="11" t="s">
        <v>2127</v>
      </c>
      <c r="AM622" s="11">
        <v>10010</v>
      </c>
      <c r="AN622" s="25">
        <v>11011</v>
      </c>
      <c r="AO622" s="11">
        <v>1</v>
      </c>
      <c r="AP622" s="12" t="s">
        <v>244</v>
      </c>
      <c r="AQ622" s="12" t="str">
        <f t="shared" si="36"/>
        <v>[效果]克罗地亚球队服装(女)球迷的战衣！
[附加]镶嵌BOSS卡可提升属性,可在高级杂货商人处通过时装合成提高属性
[摘除]装备改造商人处宝石摘除功能可摘除BOSS卡片</v>
      </c>
      <c r="AR622" s="12" t="s">
        <v>4698</v>
      </c>
    </row>
    <row r="623" spans="1:44" ht="36" x14ac:dyDescent="0.15">
      <c r="A623" s="11">
        <v>20239</v>
      </c>
      <c r="B623" s="16" t="s">
        <v>2122</v>
      </c>
      <c r="C623" s="11">
        <v>72</v>
      </c>
      <c r="D623" s="11">
        <v>0</v>
      </c>
      <c r="E623" s="11">
        <v>0</v>
      </c>
      <c r="F623" s="11">
        <v>0</v>
      </c>
      <c r="G623" s="11">
        <v>9</v>
      </c>
      <c r="H623" s="11">
        <v>0</v>
      </c>
      <c r="I623" s="11">
        <v>65535</v>
      </c>
      <c r="J623" s="11">
        <v>1</v>
      </c>
      <c r="K623" s="11">
        <v>0</v>
      </c>
      <c r="L623" s="11">
        <v>0</v>
      </c>
      <c r="M623" s="56">
        <v>0</v>
      </c>
      <c r="N623" s="56">
        <v>1</v>
      </c>
      <c r="O623" s="11">
        <v>1</v>
      </c>
      <c r="P623" s="11">
        <v>604800</v>
      </c>
      <c r="Q623" s="11">
        <v>3600</v>
      </c>
      <c r="R623" s="11">
        <v>4</v>
      </c>
      <c r="S623" s="11">
        <v>1</v>
      </c>
      <c r="T623" s="11">
        <v>1</v>
      </c>
      <c r="U623" s="11">
        <v>1</v>
      </c>
      <c r="V623" s="11">
        <v>0</v>
      </c>
      <c r="W623" s="11">
        <v>0</v>
      </c>
      <c r="X623" s="11">
        <v>0</v>
      </c>
      <c r="Y623" s="11">
        <v>0</v>
      </c>
      <c r="Z623" s="16" t="s">
        <v>170</v>
      </c>
      <c r="AA623" s="16">
        <v>0</v>
      </c>
      <c r="AB623" s="16" t="s">
        <v>170</v>
      </c>
      <c r="AC623" s="16">
        <v>0</v>
      </c>
      <c r="AD623" s="11">
        <v>12</v>
      </c>
      <c r="AE623" s="11">
        <v>1000</v>
      </c>
      <c r="AF623" s="56">
        <v>0</v>
      </c>
      <c r="AG623" s="11">
        <v>100</v>
      </c>
      <c r="AH623" s="11">
        <v>0</v>
      </c>
      <c r="AI623" s="25" t="s">
        <v>4356</v>
      </c>
      <c r="AJ623" s="25" t="s">
        <v>3174</v>
      </c>
      <c r="AK623" s="25" t="s">
        <v>8</v>
      </c>
      <c r="AL623" s="11" t="s">
        <v>2127</v>
      </c>
      <c r="AM623" s="11">
        <v>10010</v>
      </c>
      <c r="AN623" s="25">
        <v>11011</v>
      </c>
      <c r="AO623" s="11">
        <v>1</v>
      </c>
      <c r="AP623" s="12" t="s">
        <v>244</v>
      </c>
      <c r="AQ623" s="12" t="str">
        <f t="shared" si="36"/>
        <v>[效果]西班牙球队服装(女)球迷的战衣！
[附加]镶嵌BOSS卡可提升属性,可在高级杂货商人处通过时装合成提高属性
[摘除]装备改造商人处宝石摘除功能可摘除BOSS卡片</v>
      </c>
      <c r="AR623" s="12" t="s">
        <v>4698</v>
      </c>
    </row>
    <row r="624" spans="1:44" ht="36" x14ac:dyDescent="0.15">
      <c r="A624" s="11">
        <v>20240</v>
      </c>
      <c r="B624" s="16" t="s">
        <v>2123</v>
      </c>
      <c r="C624" s="11">
        <v>72</v>
      </c>
      <c r="D624" s="11">
        <v>0</v>
      </c>
      <c r="E624" s="11">
        <v>0</v>
      </c>
      <c r="F624" s="11">
        <v>0</v>
      </c>
      <c r="G624" s="11">
        <v>9</v>
      </c>
      <c r="H624" s="11">
        <v>0</v>
      </c>
      <c r="I624" s="11">
        <v>65535</v>
      </c>
      <c r="J624" s="11">
        <v>1</v>
      </c>
      <c r="K624" s="11">
        <v>0</v>
      </c>
      <c r="L624" s="11">
        <v>0</v>
      </c>
      <c r="M624" s="56">
        <v>0</v>
      </c>
      <c r="N624" s="56">
        <v>1</v>
      </c>
      <c r="O624" s="11">
        <v>1</v>
      </c>
      <c r="P624" s="11">
        <v>604800</v>
      </c>
      <c r="Q624" s="11">
        <v>3600</v>
      </c>
      <c r="R624" s="11">
        <v>4</v>
      </c>
      <c r="S624" s="11">
        <v>1</v>
      </c>
      <c r="T624" s="11">
        <v>1</v>
      </c>
      <c r="U624" s="11">
        <v>1</v>
      </c>
      <c r="V624" s="11">
        <v>0</v>
      </c>
      <c r="W624" s="11">
        <v>0</v>
      </c>
      <c r="X624" s="11">
        <v>0</v>
      </c>
      <c r="Y624" s="11">
        <v>0</v>
      </c>
      <c r="Z624" s="16" t="s">
        <v>170</v>
      </c>
      <c r="AA624" s="16">
        <v>0</v>
      </c>
      <c r="AB624" s="16" t="s">
        <v>170</v>
      </c>
      <c r="AC624" s="16">
        <v>0</v>
      </c>
      <c r="AD624" s="11">
        <v>12</v>
      </c>
      <c r="AE624" s="11">
        <v>1000</v>
      </c>
      <c r="AF624" s="56">
        <v>0</v>
      </c>
      <c r="AG624" s="11">
        <v>100</v>
      </c>
      <c r="AH624" s="11">
        <v>0</v>
      </c>
      <c r="AI624" s="25" t="s">
        <v>4356</v>
      </c>
      <c r="AJ624" s="25" t="s">
        <v>3174</v>
      </c>
      <c r="AK624" s="25" t="s">
        <v>8</v>
      </c>
      <c r="AL624" s="11" t="s">
        <v>2127</v>
      </c>
      <c r="AM624" s="11">
        <v>10010</v>
      </c>
      <c r="AN624" s="25">
        <v>11011</v>
      </c>
      <c r="AO624" s="11">
        <v>1</v>
      </c>
      <c r="AP624" s="12" t="s">
        <v>244</v>
      </c>
      <c r="AQ624" s="12" t="str">
        <f t="shared" si="36"/>
        <v>[效果]希腊球队服装(女)球迷的战衣！
[附加]镶嵌BOSS卡可提升属性,可在高级杂货商人处通过时装合成提高属性
[摘除]装备改造商人处宝石摘除功能可摘除BOSS卡片</v>
      </c>
      <c r="AR624" s="12" t="s">
        <v>4698</v>
      </c>
    </row>
    <row r="625" spans="1:45" ht="36" x14ac:dyDescent="0.15">
      <c r="A625" s="11">
        <v>20241</v>
      </c>
      <c r="B625" s="16" t="s">
        <v>2124</v>
      </c>
      <c r="C625" s="11">
        <v>72</v>
      </c>
      <c r="D625" s="11">
        <v>0</v>
      </c>
      <c r="E625" s="11">
        <v>0</v>
      </c>
      <c r="F625" s="11">
        <v>0</v>
      </c>
      <c r="G625" s="11">
        <v>9</v>
      </c>
      <c r="H625" s="11">
        <v>0</v>
      </c>
      <c r="I625" s="11">
        <v>65535</v>
      </c>
      <c r="J625" s="11">
        <v>1</v>
      </c>
      <c r="K625" s="11">
        <v>0</v>
      </c>
      <c r="L625" s="11">
        <v>0</v>
      </c>
      <c r="M625" s="56">
        <v>0</v>
      </c>
      <c r="N625" s="56">
        <v>1</v>
      </c>
      <c r="O625" s="11">
        <v>1</v>
      </c>
      <c r="P625" s="11">
        <v>604800</v>
      </c>
      <c r="Q625" s="11">
        <v>3600</v>
      </c>
      <c r="R625" s="11">
        <v>4</v>
      </c>
      <c r="S625" s="11">
        <v>1</v>
      </c>
      <c r="T625" s="11">
        <v>1</v>
      </c>
      <c r="U625" s="11">
        <v>1</v>
      </c>
      <c r="V625" s="11">
        <v>0</v>
      </c>
      <c r="W625" s="11">
        <v>0</v>
      </c>
      <c r="X625" s="11">
        <v>0</v>
      </c>
      <c r="Y625" s="11">
        <v>0</v>
      </c>
      <c r="Z625" s="16" t="s">
        <v>170</v>
      </c>
      <c r="AA625" s="16">
        <v>0</v>
      </c>
      <c r="AB625" s="16" t="s">
        <v>170</v>
      </c>
      <c r="AC625" s="16">
        <v>0</v>
      </c>
      <c r="AD625" s="11">
        <v>12</v>
      </c>
      <c r="AE625" s="11">
        <v>1000</v>
      </c>
      <c r="AF625" s="56">
        <v>0</v>
      </c>
      <c r="AG625" s="11">
        <v>100</v>
      </c>
      <c r="AH625" s="11">
        <v>0</v>
      </c>
      <c r="AI625" s="25" t="s">
        <v>4356</v>
      </c>
      <c r="AJ625" s="25" t="s">
        <v>3174</v>
      </c>
      <c r="AK625" s="25" t="s">
        <v>8</v>
      </c>
      <c r="AL625" s="11" t="s">
        <v>2127</v>
      </c>
      <c r="AM625" s="11">
        <v>10010</v>
      </c>
      <c r="AN625" s="25">
        <v>11011</v>
      </c>
      <c r="AO625" s="11">
        <v>1</v>
      </c>
      <c r="AP625" s="12" t="s">
        <v>244</v>
      </c>
      <c r="AQ625" s="12" t="str">
        <f t="shared" si="36"/>
        <v>[效果]瑞典球队服装(女)球迷的战衣！
[附加]镶嵌BOSS卡可提升属性,可在高级杂货商人处通过时装合成提高属性
[摘除]装备改造商人处宝石摘除功能可摘除BOSS卡片</v>
      </c>
      <c r="AR625" s="12" t="s">
        <v>4698</v>
      </c>
    </row>
    <row r="626" spans="1:45" ht="36" x14ac:dyDescent="0.15">
      <c r="A626" s="11">
        <v>20242</v>
      </c>
      <c r="B626" s="16" t="s">
        <v>2125</v>
      </c>
      <c r="C626" s="11">
        <v>72</v>
      </c>
      <c r="D626" s="11">
        <v>0</v>
      </c>
      <c r="E626" s="11">
        <v>0</v>
      </c>
      <c r="F626" s="11">
        <v>0</v>
      </c>
      <c r="G626" s="11">
        <v>9</v>
      </c>
      <c r="H626" s="11">
        <v>0</v>
      </c>
      <c r="I626" s="11">
        <v>65535</v>
      </c>
      <c r="J626" s="11">
        <v>1</v>
      </c>
      <c r="K626" s="11">
        <v>0</v>
      </c>
      <c r="L626" s="11">
        <v>0</v>
      </c>
      <c r="M626" s="56">
        <v>0</v>
      </c>
      <c r="N626" s="56">
        <v>1</v>
      </c>
      <c r="O626" s="11">
        <v>1</v>
      </c>
      <c r="P626" s="11">
        <v>604800</v>
      </c>
      <c r="Q626" s="11">
        <v>3600</v>
      </c>
      <c r="R626" s="11">
        <v>4</v>
      </c>
      <c r="S626" s="11">
        <v>1</v>
      </c>
      <c r="T626" s="11">
        <v>1</v>
      </c>
      <c r="U626" s="11">
        <v>1</v>
      </c>
      <c r="V626" s="11">
        <v>0</v>
      </c>
      <c r="W626" s="11">
        <v>0</v>
      </c>
      <c r="X626" s="11">
        <v>0</v>
      </c>
      <c r="Y626" s="11">
        <v>0</v>
      </c>
      <c r="Z626" s="16" t="s">
        <v>170</v>
      </c>
      <c r="AA626" s="16">
        <v>0</v>
      </c>
      <c r="AB626" s="16" t="s">
        <v>170</v>
      </c>
      <c r="AC626" s="16">
        <v>0</v>
      </c>
      <c r="AD626" s="11">
        <v>12</v>
      </c>
      <c r="AE626" s="11">
        <v>1000</v>
      </c>
      <c r="AF626" s="56">
        <v>0</v>
      </c>
      <c r="AG626" s="11">
        <v>100</v>
      </c>
      <c r="AH626" s="11">
        <v>0</v>
      </c>
      <c r="AI626" s="25" t="s">
        <v>4356</v>
      </c>
      <c r="AJ626" s="25" t="s">
        <v>3174</v>
      </c>
      <c r="AK626" s="25" t="s">
        <v>8</v>
      </c>
      <c r="AL626" s="11" t="s">
        <v>2127</v>
      </c>
      <c r="AM626" s="11">
        <v>10010</v>
      </c>
      <c r="AN626" s="25">
        <v>11011</v>
      </c>
      <c r="AO626" s="11">
        <v>1</v>
      </c>
      <c r="AP626" s="12" t="s">
        <v>244</v>
      </c>
      <c r="AQ626" s="12" t="str">
        <f t="shared" si="36"/>
        <v>[效果]丹麦球队服装(女)球迷的战衣！
[附加]镶嵌BOSS卡可提升属性,可在高级杂货商人处通过时装合成提高属性
[摘除]装备改造商人处宝石摘除功能可摘除BOSS卡片</v>
      </c>
      <c r="AR626" s="12" t="s">
        <v>4698</v>
      </c>
    </row>
    <row r="627" spans="1:45" ht="36" x14ac:dyDescent="0.15">
      <c r="A627" s="11">
        <v>20243</v>
      </c>
      <c r="B627" s="16" t="s">
        <v>2126</v>
      </c>
      <c r="C627" s="11">
        <v>72</v>
      </c>
      <c r="D627" s="11">
        <v>0</v>
      </c>
      <c r="E627" s="11">
        <v>0</v>
      </c>
      <c r="F627" s="11">
        <v>0</v>
      </c>
      <c r="G627" s="11">
        <v>9</v>
      </c>
      <c r="H627" s="11">
        <v>0</v>
      </c>
      <c r="I627" s="11">
        <v>65535</v>
      </c>
      <c r="J627" s="11">
        <v>1</v>
      </c>
      <c r="K627" s="11">
        <v>0</v>
      </c>
      <c r="L627" s="11">
        <v>0</v>
      </c>
      <c r="M627" s="56">
        <v>0</v>
      </c>
      <c r="N627" s="56">
        <v>1</v>
      </c>
      <c r="O627" s="11">
        <v>1</v>
      </c>
      <c r="P627" s="11">
        <v>604800</v>
      </c>
      <c r="Q627" s="11">
        <v>3600</v>
      </c>
      <c r="R627" s="11">
        <v>4</v>
      </c>
      <c r="S627" s="11">
        <v>1</v>
      </c>
      <c r="T627" s="11">
        <v>1</v>
      </c>
      <c r="U627" s="11">
        <v>1</v>
      </c>
      <c r="V627" s="11">
        <v>0</v>
      </c>
      <c r="W627" s="11">
        <v>0</v>
      </c>
      <c r="X627" s="11">
        <v>0</v>
      </c>
      <c r="Y627" s="11">
        <v>0</v>
      </c>
      <c r="Z627" s="16" t="s">
        <v>170</v>
      </c>
      <c r="AA627" s="16">
        <v>0</v>
      </c>
      <c r="AB627" s="16" t="s">
        <v>170</v>
      </c>
      <c r="AC627" s="16">
        <v>0</v>
      </c>
      <c r="AD627" s="11">
        <v>12</v>
      </c>
      <c r="AE627" s="11">
        <v>1000</v>
      </c>
      <c r="AF627" s="56">
        <v>0</v>
      </c>
      <c r="AG627" s="11">
        <v>100</v>
      </c>
      <c r="AH627" s="11">
        <v>0</v>
      </c>
      <c r="AI627" s="25" t="s">
        <v>4356</v>
      </c>
      <c r="AJ627" s="25" t="s">
        <v>3174</v>
      </c>
      <c r="AK627" s="25" t="s">
        <v>8</v>
      </c>
      <c r="AL627" s="11" t="s">
        <v>2127</v>
      </c>
      <c r="AM627" s="11">
        <v>10010</v>
      </c>
      <c r="AN627" s="25">
        <v>11011</v>
      </c>
      <c r="AO627" s="11">
        <v>1</v>
      </c>
      <c r="AP627" s="12" t="s">
        <v>244</v>
      </c>
      <c r="AQ627" s="12" t="str">
        <f t="shared" si="36"/>
        <v>[效果]德国球队服装(女)球迷的战衣！
[附加]镶嵌BOSS卡可提升属性,可在高级杂货商人处通过时装合成提高属性
[摘除]装备改造商人处宝石摘除功能可摘除BOSS卡片</v>
      </c>
      <c r="AR627" s="12" t="s">
        <v>4698</v>
      </c>
    </row>
    <row r="628" spans="1:45" x14ac:dyDescent="0.15">
      <c r="A628" s="11">
        <v>20244</v>
      </c>
      <c r="B628" s="14" t="s">
        <v>2404</v>
      </c>
      <c r="C628" s="11">
        <v>73</v>
      </c>
      <c r="D628" s="11">
        <v>0</v>
      </c>
      <c r="E628" s="11">
        <v>0</v>
      </c>
      <c r="F628" s="11">
        <v>0</v>
      </c>
      <c r="G628" s="11">
        <v>9</v>
      </c>
      <c r="H628" s="11">
        <v>0</v>
      </c>
      <c r="I628" s="11">
        <v>65535</v>
      </c>
      <c r="J628" s="11">
        <v>1</v>
      </c>
      <c r="K628" s="11">
        <v>0</v>
      </c>
      <c r="L628" s="11">
        <v>0</v>
      </c>
      <c r="M628" s="56">
        <v>0</v>
      </c>
      <c r="N628" s="56">
        <v>1</v>
      </c>
      <c r="O628" s="11">
        <v>1</v>
      </c>
      <c r="P628" s="11">
        <v>604800</v>
      </c>
      <c r="Q628" s="11">
        <v>3600</v>
      </c>
      <c r="R628" s="11">
        <v>4</v>
      </c>
      <c r="S628" s="11">
        <v>1</v>
      </c>
      <c r="T628" s="11">
        <v>1</v>
      </c>
      <c r="U628" s="11">
        <v>1</v>
      </c>
      <c r="V628" s="11">
        <v>0</v>
      </c>
      <c r="W628" s="11">
        <v>0</v>
      </c>
      <c r="X628" s="11">
        <v>0</v>
      </c>
      <c r="Y628" s="11">
        <v>0</v>
      </c>
      <c r="Z628" s="16" t="s">
        <v>170</v>
      </c>
      <c r="AA628" s="16">
        <v>0</v>
      </c>
      <c r="AB628" s="16" t="s">
        <v>4</v>
      </c>
      <c r="AC628" s="16">
        <v>0</v>
      </c>
      <c r="AD628" s="11">
        <v>12</v>
      </c>
      <c r="AE628" s="11">
        <v>1000</v>
      </c>
      <c r="AF628" s="56">
        <v>0</v>
      </c>
      <c r="AG628" s="11">
        <v>100</v>
      </c>
      <c r="AH628" s="11">
        <v>0</v>
      </c>
      <c r="AI628" s="25" t="s">
        <v>3173</v>
      </c>
      <c r="AJ628" s="25" t="s">
        <v>8</v>
      </c>
      <c r="AK628" s="25" t="s">
        <v>8</v>
      </c>
      <c r="AL628" s="11" t="s">
        <v>14</v>
      </c>
      <c r="AM628" s="11">
        <v>10010</v>
      </c>
      <c r="AN628" s="25">
        <v>11011</v>
      </c>
      <c r="AO628" s="11">
        <v>1</v>
      </c>
      <c r="AP628" s="12" t="s">
        <v>244</v>
      </c>
      <c r="AQ628" s="12" t="s">
        <v>1310</v>
      </c>
      <c r="AR628" s="12" t="s">
        <v>1310</v>
      </c>
      <c r="AS628" s="60" t="s">
        <v>1310</v>
      </c>
    </row>
    <row r="629" spans="1:45" x14ac:dyDescent="0.15">
      <c r="A629" s="11">
        <v>20245</v>
      </c>
      <c r="B629" s="14" t="s">
        <v>2405</v>
      </c>
      <c r="C629" s="11">
        <v>73</v>
      </c>
      <c r="D629" s="11">
        <v>0</v>
      </c>
      <c r="E629" s="11">
        <v>0</v>
      </c>
      <c r="F629" s="11">
        <v>0</v>
      </c>
      <c r="G629" s="11">
        <v>9</v>
      </c>
      <c r="H629" s="11">
        <v>0</v>
      </c>
      <c r="I629" s="11">
        <v>65535</v>
      </c>
      <c r="J629" s="11">
        <v>1</v>
      </c>
      <c r="K629" s="11">
        <v>0</v>
      </c>
      <c r="L629" s="11">
        <v>0</v>
      </c>
      <c r="M629" s="56">
        <v>0</v>
      </c>
      <c r="N629" s="56">
        <v>1</v>
      </c>
      <c r="O629" s="11">
        <v>1</v>
      </c>
      <c r="P629" s="11">
        <v>604800</v>
      </c>
      <c r="Q629" s="11">
        <v>3600</v>
      </c>
      <c r="R629" s="11">
        <v>4</v>
      </c>
      <c r="S629" s="11">
        <v>1</v>
      </c>
      <c r="T629" s="11">
        <v>1</v>
      </c>
      <c r="U629" s="11">
        <v>1</v>
      </c>
      <c r="V629" s="11">
        <v>0</v>
      </c>
      <c r="W629" s="11">
        <v>0</v>
      </c>
      <c r="X629" s="11">
        <v>0</v>
      </c>
      <c r="Y629" s="11">
        <v>0</v>
      </c>
      <c r="Z629" s="16" t="s">
        <v>170</v>
      </c>
      <c r="AA629" s="16">
        <v>0</v>
      </c>
      <c r="AB629" s="16" t="s">
        <v>4</v>
      </c>
      <c r="AC629" s="16">
        <v>0</v>
      </c>
      <c r="AD629" s="11">
        <v>12</v>
      </c>
      <c r="AE629" s="11">
        <v>1000</v>
      </c>
      <c r="AF629" s="56">
        <v>0</v>
      </c>
      <c r="AG629" s="11">
        <v>100</v>
      </c>
      <c r="AH629" s="11">
        <v>0</v>
      </c>
      <c r="AI629" s="25" t="s">
        <v>3173</v>
      </c>
      <c r="AJ629" s="25" t="s">
        <v>8</v>
      </c>
      <c r="AK629" s="25" t="s">
        <v>8</v>
      </c>
      <c r="AL629" s="11" t="s">
        <v>14</v>
      </c>
      <c r="AM629" s="11">
        <v>10010</v>
      </c>
      <c r="AN629" s="25">
        <v>11011</v>
      </c>
      <c r="AO629" s="11">
        <v>1</v>
      </c>
      <c r="AP629" s="12" t="s">
        <v>244</v>
      </c>
      <c r="AQ629" s="12" t="s">
        <v>1310</v>
      </c>
      <c r="AR629" s="12" t="s">
        <v>1310</v>
      </c>
      <c r="AS629" s="60" t="s">
        <v>1310</v>
      </c>
    </row>
    <row r="630" spans="1:45" x14ac:dyDescent="0.15">
      <c r="A630" s="11">
        <v>20246</v>
      </c>
      <c r="B630" s="14" t="s">
        <v>2406</v>
      </c>
      <c r="C630" s="11">
        <v>73</v>
      </c>
      <c r="D630" s="11">
        <v>0</v>
      </c>
      <c r="E630" s="11">
        <v>0</v>
      </c>
      <c r="F630" s="11">
        <v>0</v>
      </c>
      <c r="G630" s="11">
        <v>9</v>
      </c>
      <c r="H630" s="11">
        <v>0</v>
      </c>
      <c r="I630" s="11">
        <v>65535</v>
      </c>
      <c r="J630" s="11">
        <v>1</v>
      </c>
      <c r="K630" s="11">
        <v>0</v>
      </c>
      <c r="L630" s="11">
        <v>0</v>
      </c>
      <c r="M630" s="56">
        <v>0</v>
      </c>
      <c r="N630" s="56">
        <v>1</v>
      </c>
      <c r="O630" s="11">
        <v>1</v>
      </c>
      <c r="P630" s="11">
        <v>604800</v>
      </c>
      <c r="Q630" s="11">
        <v>3600</v>
      </c>
      <c r="R630" s="11">
        <v>4</v>
      </c>
      <c r="S630" s="11">
        <v>1</v>
      </c>
      <c r="T630" s="11">
        <v>1</v>
      </c>
      <c r="U630" s="11">
        <v>1</v>
      </c>
      <c r="V630" s="11">
        <v>0</v>
      </c>
      <c r="W630" s="11">
        <v>0</v>
      </c>
      <c r="X630" s="11">
        <v>0</v>
      </c>
      <c r="Y630" s="11">
        <v>0</v>
      </c>
      <c r="Z630" s="16" t="s">
        <v>170</v>
      </c>
      <c r="AA630" s="16">
        <v>0</v>
      </c>
      <c r="AB630" s="16" t="s">
        <v>4</v>
      </c>
      <c r="AC630" s="16">
        <v>0</v>
      </c>
      <c r="AD630" s="11">
        <v>12</v>
      </c>
      <c r="AE630" s="11">
        <v>1000</v>
      </c>
      <c r="AF630" s="56">
        <v>0</v>
      </c>
      <c r="AG630" s="11">
        <v>100</v>
      </c>
      <c r="AH630" s="11">
        <v>0</v>
      </c>
      <c r="AI630" s="25" t="s">
        <v>3173</v>
      </c>
      <c r="AJ630" s="25" t="s">
        <v>8</v>
      </c>
      <c r="AK630" s="25" t="s">
        <v>8</v>
      </c>
      <c r="AL630" s="11" t="s">
        <v>14</v>
      </c>
      <c r="AM630" s="11">
        <v>10010</v>
      </c>
      <c r="AN630" s="25">
        <v>11011</v>
      </c>
      <c r="AO630" s="11">
        <v>1</v>
      </c>
      <c r="AP630" s="12" t="s">
        <v>244</v>
      </c>
      <c r="AQ630" s="12" t="s">
        <v>1310</v>
      </c>
      <c r="AR630" s="12" t="s">
        <v>1310</v>
      </c>
      <c r="AS630" s="60" t="s">
        <v>1310</v>
      </c>
    </row>
    <row r="631" spans="1:45" x14ac:dyDescent="0.15">
      <c r="A631" s="11">
        <v>20247</v>
      </c>
      <c r="B631" s="14" t="s">
        <v>2407</v>
      </c>
      <c r="C631" s="11">
        <v>73</v>
      </c>
      <c r="D631" s="11">
        <v>0</v>
      </c>
      <c r="E631" s="11">
        <v>0</v>
      </c>
      <c r="F631" s="11">
        <v>0</v>
      </c>
      <c r="G631" s="11">
        <v>9</v>
      </c>
      <c r="H631" s="11">
        <v>0</v>
      </c>
      <c r="I631" s="11">
        <v>65535</v>
      </c>
      <c r="J631" s="11">
        <v>1</v>
      </c>
      <c r="K631" s="11">
        <v>0</v>
      </c>
      <c r="L631" s="11">
        <v>0</v>
      </c>
      <c r="M631" s="56">
        <v>0</v>
      </c>
      <c r="N631" s="56">
        <v>1</v>
      </c>
      <c r="O631" s="11">
        <v>1</v>
      </c>
      <c r="P631" s="11">
        <v>604800</v>
      </c>
      <c r="Q631" s="11">
        <v>3600</v>
      </c>
      <c r="R631" s="11">
        <v>4</v>
      </c>
      <c r="S631" s="11">
        <v>1</v>
      </c>
      <c r="T631" s="11">
        <v>1</v>
      </c>
      <c r="U631" s="11">
        <v>1</v>
      </c>
      <c r="V631" s="11">
        <v>0</v>
      </c>
      <c r="W631" s="11">
        <v>0</v>
      </c>
      <c r="X631" s="11">
        <v>0</v>
      </c>
      <c r="Y631" s="11">
        <v>0</v>
      </c>
      <c r="Z631" s="16" t="s">
        <v>170</v>
      </c>
      <c r="AA631" s="16">
        <v>0</v>
      </c>
      <c r="AB631" s="16" t="s">
        <v>4</v>
      </c>
      <c r="AC631" s="16">
        <v>0</v>
      </c>
      <c r="AD631" s="11">
        <v>12</v>
      </c>
      <c r="AE631" s="11">
        <v>1000</v>
      </c>
      <c r="AF631" s="56">
        <v>0</v>
      </c>
      <c r="AG631" s="11">
        <v>100</v>
      </c>
      <c r="AH631" s="11">
        <v>0</v>
      </c>
      <c r="AI631" s="25" t="s">
        <v>3173</v>
      </c>
      <c r="AJ631" s="25" t="s">
        <v>8</v>
      </c>
      <c r="AK631" s="25" t="s">
        <v>8</v>
      </c>
      <c r="AL631" s="11" t="s">
        <v>14</v>
      </c>
      <c r="AM631" s="11">
        <v>10010</v>
      </c>
      <c r="AN631" s="25">
        <v>11011</v>
      </c>
      <c r="AO631" s="11">
        <v>1</v>
      </c>
      <c r="AP631" s="12" t="s">
        <v>244</v>
      </c>
      <c r="AQ631" s="12" t="s">
        <v>1310</v>
      </c>
      <c r="AR631" s="12" t="s">
        <v>1310</v>
      </c>
      <c r="AS631" s="60" t="s">
        <v>1310</v>
      </c>
    </row>
    <row r="632" spans="1:45" x14ac:dyDescent="0.15">
      <c r="A632" s="11">
        <v>20248</v>
      </c>
      <c r="B632" s="14" t="s">
        <v>2408</v>
      </c>
      <c r="C632" s="11">
        <v>73</v>
      </c>
      <c r="D632" s="11">
        <v>0</v>
      </c>
      <c r="E632" s="11">
        <v>0</v>
      </c>
      <c r="F632" s="11">
        <v>0</v>
      </c>
      <c r="G632" s="11">
        <v>9</v>
      </c>
      <c r="H632" s="11">
        <v>0</v>
      </c>
      <c r="I632" s="11">
        <v>65535</v>
      </c>
      <c r="J632" s="11">
        <v>1</v>
      </c>
      <c r="K632" s="11">
        <v>0</v>
      </c>
      <c r="L632" s="11">
        <v>0</v>
      </c>
      <c r="M632" s="56">
        <v>0</v>
      </c>
      <c r="N632" s="56">
        <v>1</v>
      </c>
      <c r="O632" s="11">
        <v>1</v>
      </c>
      <c r="P632" s="11">
        <v>604800</v>
      </c>
      <c r="Q632" s="11">
        <v>3600</v>
      </c>
      <c r="R632" s="11">
        <v>4</v>
      </c>
      <c r="S632" s="11">
        <v>1</v>
      </c>
      <c r="T632" s="11">
        <v>1</v>
      </c>
      <c r="U632" s="11">
        <v>1</v>
      </c>
      <c r="V632" s="11">
        <v>0</v>
      </c>
      <c r="W632" s="11">
        <v>0</v>
      </c>
      <c r="X632" s="11">
        <v>0</v>
      </c>
      <c r="Y632" s="11">
        <v>0</v>
      </c>
      <c r="Z632" s="16" t="s">
        <v>170</v>
      </c>
      <c r="AA632" s="16">
        <v>0</v>
      </c>
      <c r="AB632" s="16" t="s">
        <v>4</v>
      </c>
      <c r="AC632" s="16">
        <v>0</v>
      </c>
      <c r="AD632" s="11">
        <v>12</v>
      </c>
      <c r="AE632" s="11">
        <v>1000</v>
      </c>
      <c r="AF632" s="56">
        <v>0</v>
      </c>
      <c r="AG632" s="11">
        <v>100</v>
      </c>
      <c r="AH632" s="11">
        <v>0</v>
      </c>
      <c r="AI632" s="25" t="s">
        <v>3173</v>
      </c>
      <c r="AJ632" s="25" t="s">
        <v>8</v>
      </c>
      <c r="AK632" s="25" t="s">
        <v>8</v>
      </c>
      <c r="AL632" s="11" t="s">
        <v>14</v>
      </c>
      <c r="AM632" s="11">
        <v>10010</v>
      </c>
      <c r="AN632" s="25">
        <v>11011</v>
      </c>
      <c r="AO632" s="11">
        <v>1</v>
      </c>
      <c r="AP632" s="12" t="s">
        <v>244</v>
      </c>
      <c r="AQ632" s="12" t="s">
        <v>1310</v>
      </c>
      <c r="AR632" s="12" t="s">
        <v>1310</v>
      </c>
      <c r="AS632" s="60" t="s">
        <v>1310</v>
      </c>
    </row>
    <row r="633" spans="1:45" x14ac:dyDescent="0.15">
      <c r="A633" s="11">
        <v>20249</v>
      </c>
      <c r="B633" s="14" t="s">
        <v>2409</v>
      </c>
      <c r="C633" s="11">
        <v>73</v>
      </c>
      <c r="D633" s="11">
        <v>0</v>
      </c>
      <c r="E633" s="11">
        <v>0</v>
      </c>
      <c r="F633" s="11">
        <v>0</v>
      </c>
      <c r="G633" s="11">
        <v>9</v>
      </c>
      <c r="H633" s="11">
        <v>0</v>
      </c>
      <c r="I633" s="11">
        <v>65535</v>
      </c>
      <c r="J633" s="11">
        <v>1</v>
      </c>
      <c r="K633" s="11">
        <v>0</v>
      </c>
      <c r="L633" s="11">
        <v>0</v>
      </c>
      <c r="M633" s="56">
        <v>0</v>
      </c>
      <c r="N633" s="56">
        <v>1</v>
      </c>
      <c r="O633" s="11">
        <v>1</v>
      </c>
      <c r="P633" s="11">
        <v>604800</v>
      </c>
      <c r="Q633" s="11">
        <v>3600</v>
      </c>
      <c r="R633" s="11">
        <v>4</v>
      </c>
      <c r="S633" s="11">
        <v>1</v>
      </c>
      <c r="T633" s="11">
        <v>1</v>
      </c>
      <c r="U633" s="11">
        <v>1</v>
      </c>
      <c r="V633" s="11">
        <v>0</v>
      </c>
      <c r="W633" s="11">
        <v>0</v>
      </c>
      <c r="X633" s="11">
        <v>0</v>
      </c>
      <c r="Y633" s="11">
        <v>0</v>
      </c>
      <c r="Z633" s="16" t="s">
        <v>170</v>
      </c>
      <c r="AA633" s="16">
        <v>0</v>
      </c>
      <c r="AB633" s="16" t="s">
        <v>4</v>
      </c>
      <c r="AC633" s="16">
        <v>0</v>
      </c>
      <c r="AD633" s="11">
        <v>12</v>
      </c>
      <c r="AE633" s="11">
        <v>1000</v>
      </c>
      <c r="AF633" s="56">
        <v>0</v>
      </c>
      <c r="AG633" s="11">
        <v>100</v>
      </c>
      <c r="AH633" s="11">
        <v>0</v>
      </c>
      <c r="AI633" s="25" t="s">
        <v>3173</v>
      </c>
      <c r="AJ633" s="25" t="s">
        <v>8</v>
      </c>
      <c r="AK633" s="25" t="s">
        <v>8</v>
      </c>
      <c r="AL633" s="11" t="s">
        <v>14</v>
      </c>
      <c r="AM633" s="11">
        <v>10010</v>
      </c>
      <c r="AN633" s="25">
        <v>11011</v>
      </c>
      <c r="AO633" s="11">
        <v>1</v>
      </c>
      <c r="AP633" s="12" t="s">
        <v>244</v>
      </c>
      <c r="AQ633" s="12" t="s">
        <v>1310</v>
      </c>
      <c r="AR633" s="12" t="s">
        <v>1310</v>
      </c>
      <c r="AS633" s="60" t="s">
        <v>1310</v>
      </c>
    </row>
    <row r="634" spans="1:45" x14ac:dyDescent="0.15">
      <c r="A634" s="11">
        <v>20250</v>
      </c>
      <c r="B634" s="14" t="s">
        <v>2410</v>
      </c>
      <c r="C634" s="11">
        <v>73</v>
      </c>
      <c r="D634" s="11">
        <v>0</v>
      </c>
      <c r="E634" s="11">
        <v>0</v>
      </c>
      <c r="F634" s="11">
        <v>0</v>
      </c>
      <c r="G634" s="11">
        <v>9</v>
      </c>
      <c r="H634" s="11">
        <v>0</v>
      </c>
      <c r="I634" s="11">
        <v>65535</v>
      </c>
      <c r="J634" s="11">
        <v>1</v>
      </c>
      <c r="K634" s="11">
        <v>0</v>
      </c>
      <c r="L634" s="11">
        <v>0</v>
      </c>
      <c r="M634" s="56">
        <v>0</v>
      </c>
      <c r="N634" s="56">
        <v>1</v>
      </c>
      <c r="O634" s="11">
        <v>1</v>
      </c>
      <c r="P634" s="11">
        <v>604800</v>
      </c>
      <c r="Q634" s="11">
        <v>3600</v>
      </c>
      <c r="R634" s="11">
        <v>4</v>
      </c>
      <c r="S634" s="11">
        <v>1</v>
      </c>
      <c r="T634" s="11">
        <v>1</v>
      </c>
      <c r="U634" s="11">
        <v>1</v>
      </c>
      <c r="V634" s="11">
        <v>0</v>
      </c>
      <c r="W634" s="11">
        <v>0</v>
      </c>
      <c r="X634" s="11">
        <v>0</v>
      </c>
      <c r="Y634" s="11">
        <v>0</v>
      </c>
      <c r="Z634" s="16" t="s">
        <v>170</v>
      </c>
      <c r="AA634" s="16">
        <v>0</v>
      </c>
      <c r="AB634" s="16" t="s">
        <v>4</v>
      </c>
      <c r="AC634" s="16">
        <v>0</v>
      </c>
      <c r="AD634" s="11">
        <v>12</v>
      </c>
      <c r="AE634" s="11">
        <v>1000</v>
      </c>
      <c r="AF634" s="56">
        <v>0</v>
      </c>
      <c r="AG634" s="11">
        <v>100</v>
      </c>
      <c r="AH634" s="11">
        <v>0</v>
      </c>
      <c r="AI634" s="25" t="s">
        <v>3173</v>
      </c>
      <c r="AJ634" s="25" t="s">
        <v>8</v>
      </c>
      <c r="AK634" s="25" t="s">
        <v>8</v>
      </c>
      <c r="AL634" s="11" t="s">
        <v>14</v>
      </c>
      <c r="AM634" s="11">
        <v>10010</v>
      </c>
      <c r="AN634" s="25">
        <v>11011</v>
      </c>
      <c r="AO634" s="11">
        <v>1</v>
      </c>
      <c r="AP634" s="12" t="s">
        <v>244</v>
      </c>
      <c r="AQ634" s="12" t="s">
        <v>1310</v>
      </c>
      <c r="AR634" s="12" t="s">
        <v>1310</v>
      </c>
      <c r="AS634" s="60" t="s">
        <v>1310</v>
      </c>
    </row>
    <row r="635" spans="1:45" x14ac:dyDescent="0.15">
      <c r="A635" s="11">
        <v>20251</v>
      </c>
      <c r="B635" s="14" t="s">
        <v>2411</v>
      </c>
      <c r="C635" s="11">
        <v>73</v>
      </c>
      <c r="D635" s="11">
        <v>0</v>
      </c>
      <c r="E635" s="11">
        <v>0</v>
      </c>
      <c r="F635" s="11">
        <v>0</v>
      </c>
      <c r="G635" s="11">
        <v>9</v>
      </c>
      <c r="H635" s="11">
        <v>0</v>
      </c>
      <c r="I635" s="11">
        <v>65535</v>
      </c>
      <c r="J635" s="11">
        <v>1</v>
      </c>
      <c r="K635" s="11">
        <v>0</v>
      </c>
      <c r="L635" s="11">
        <v>0</v>
      </c>
      <c r="M635" s="56">
        <v>0</v>
      </c>
      <c r="N635" s="56">
        <v>1</v>
      </c>
      <c r="O635" s="11">
        <v>1</v>
      </c>
      <c r="P635" s="11">
        <v>604800</v>
      </c>
      <c r="Q635" s="11">
        <v>3600</v>
      </c>
      <c r="R635" s="11">
        <v>4</v>
      </c>
      <c r="S635" s="11">
        <v>1</v>
      </c>
      <c r="T635" s="11">
        <v>1</v>
      </c>
      <c r="U635" s="11">
        <v>1</v>
      </c>
      <c r="V635" s="11">
        <v>0</v>
      </c>
      <c r="W635" s="11">
        <v>0</v>
      </c>
      <c r="X635" s="11">
        <v>0</v>
      </c>
      <c r="Y635" s="11">
        <v>0</v>
      </c>
      <c r="Z635" s="16" t="s">
        <v>170</v>
      </c>
      <c r="AA635" s="16">
        <v>0</v>
      </c>
      <c r="AB635" s="16" t="s">
        <v>4</v>
      </c>
      <c r="AC635" s="16">
        <v>0</v>
      </c>
      <c r="AD635" s="11">
        <v>12</v>
      </c>
      <c r="AE635" s="11">
        <v>1000</v>
      </c>
      <c r="AF635" s="56">
        <v>0</v>
      </c>
      <c r="AG635" s="11">
        <v>100</v>
      </c>
      <c r="AH635" s="11">
        <v>0</v>
      </c>
      <c r="AI635" s="25" t="s">
        <v>3173</v>
      </c>
      <c r="AJ635" s="25" t="s">
        <v>8</v>
      </c>
      <c r="AK635" s="25" t="s">
        <v>8</v>
      </c>
      <c r="AL635" s="11" t="s">
        <v>14</v>
      </c>
      <c r="AM635" s="11">
        <v>10010</v>
      </c>
      <c r="AN635" s="25">
        <v>11011</v>
      </c>
      <c r="AO635" s="11">
        <v>1</v>
      </c>
      <c r="AP635" s="12" t="s">
        <v>244</v>
      </c>
      <c r="AQ635" s="12" t="s">
        <v>1310</v>
      </c>
      <c r="AR635" s="12" t="s">
        <v>1310</v>
      </c>
      <c r="AS635" s="60" t="s">
        <v>1310</v>
      </c>
    </row>
    <row r="636" spans="1:45" x14ac:dyDescent="0.15">
      <c r="A636" s="11">
        <v>20252</v>
      </c>
      <c r="B636" s="14" t="s">
        <v>2412</v>
      </c>
      <c r="C636" s="11">
        <v>73</v>
      </c>
      <c r="D636" s="11">
        <v>0</v>
      </c>
      <c r="E636" s="11">
        <v>0</v>
      </c>
      <c r="F636" s="11">
        <v>0</v>
      </c>
      <c r="G636" s="11">
        <v>9</v>
      </c>
      <c r="H636" s="11">
        <v>0</v>
      </c>
      <c r="I636" s="11">
        <v>65535</v>
      </c>
      <c r="J636" s="11">
        <v>1</v>
      </c>
      <c r="K636" s="11">
        <v>0</v>
      </c>
      <c r="L636" s="11">
        <v>0</v>
      </c>
      <c r="M636" s="56">
        <v>0</v>
      </c>
      <c r="N636" s="56">
        <v>1</v>
      </c>
      <c r="O636" s="11">
        <v>1</v>
      </c>
      <c r="P636" s="11">
        <v>604800</v>
      </c>
      <c r="Q636" s="11">
        <v>3600</v>
      </c>
      <c r="R636" s="11">
        <v>4</v>
      </c>
      <c r="S636" s="11">
        <v>1</v>
      </c>
      <c r="T636" s="11">
        <v>1</v>
      </c>
      <c r="U636" s="11">
        <v>1</v>
      </c>
      <c r="V636" s="11">
        <v>0</v>
      </c>
      <c r="W636" s="11">
        <v>0</v>
      </c>
      <c r="X636" s="11">
        <v>0</v>
      </c>
      <c r="Y636" s="11">
        <v>0</v>
      </c>
      <c r="Z636" s="16" t="s">
        <v>170</v>
      </c>
      <c r="AA636" s="16">
        <v>0</v>
      </c>
      <c r="AB636" s="16" t="s">
        <v>4</v>
      </c>
      <c r="AC636" s="16">
        <v>0</v>
      </c>
      <c r="AD636" s="11">
        <v>12</v>
      </c>
      <c r="AE636" s="11">
        <v>1000</v>
      </c>
      <c r="AF636" s="56">
        <v>0</v>
      </c>
      <c r="AG636" s="11">
        <v>100</v>
      </c>
      <c r="AH636" s="11">
        <v>0</v>
      </c>
      <c r="AI636" s="25" t="s">
        <v>3173</v>
      </c>
      <c r="AJ636" s="25" t="s">
        <v>8</v>
      </c>
      <c r="AK636" s="25" t="s">
        <v>8</v>
      </c>
      <c r="AL636" s="11" t="s">
        <v>14</v>
      </c>
      <c r="AM636" s="11">
        <v>10010</v>
      </c>
      <c r="AN636" s="25">
        <v>11011</v>
      </c>
      <c r="AO636" s="11">
        <v>1</v>
      </c>
      <c r="AP636" s="12" t="s">
        <v>244</v>
      </c>
      <c r="AQ636" s="12" t="s">
        <v>1310</v>
      </c>
      <c r="AR636" s="12" t="s">
        <v>1310</v>
      </c>
      <c r="AS636" s="60" t="s">
        <v>1310</v>
      </c>
    </row>
    <row r="637" spans="1:45" x14ac:dyDescent="0.15">
      <c r="A637" s="11">
        <v>20253</v>
      </c>
      <c r="B637" s="14" t="s">
        <v>2413</v>
      </c>
      <c r="C637" s="11">
        <v>73</v>
      </c>
      <c r="D637" s="11">
        <v>0</v>
      </c>
      <c r="E637" s="11">
        <v>0</v>
      </c>
      <c r="F637" s="11">
        <v>0</v>
      </c>
      <c r="G637" s="11">
        <v>9</v>
      </c>
      <c r="H637" s="11">
        <v>0</v>
      </c>
      <c r="I637" s="11">
        <v>65535</v>
      </c>
      <c r="J637" s="11">
        <v>1</v>
      </c>
      <c r="K637" s="11">
        <v>0</v>
      </c>
      <c r="L637" s="11">
        <v>0</v>
      </c>
      <c r="M637" s="56">
        <v>0</v>
      </c>
      <c r="N637" s="56">
        <v>1</v>
      </c>
      <c r="O637" s="11">
        <v>1</v>
      </c>
      <c r="P637" s="11">
        <v>604800</v>
      </c>
      <c r="Q637" s="11">
        <v>3600</v>
      </c>
      <c r="R637" s="11">
        <v>4</v>
      </c>
      <c r="S637" s="11">
        <v>1</v>
      </c>
      <c r="T637" s="11">
        <v>1</v>
      </c>
      <c r="U637" s="11">
        <v>1</v>
      </c>
      <c r="V637" s="11">
        <v>0</v>
      </c>
      <c r="W637" s="11">
        <v>0</v>
      </c>
      <c r="X637" s="11">
        <v>0</v>
      </c>
      <c r="Y637" s="11">
        <v>0</v>
      </c>
      <c r="Z637" s="16" t="s">
        <v>170</v>
      </c>
      <c r="AA637" s="16">
        <v>0</v>
      </c>
      <c r="AB637" s="16" t="s">
        <v>4</v>
      </c>
      <c r="AC637" s="16">
        <v>0</v>
      </c>
      <c r="AD637" s="11">
        <v>12</v>
      </c>
      <c r="AE637" s="11">
        <v>1000</v>
      </c>
      <c r="AF637" s="56">
        <v>0</v>
      </c>
      <c r="AG637" s="11">
        <v>100</v>
      </c>
      <c r="AH637" s="11">
        <v>0</v>
      </c>
      <c r="AI637" s="25" t="s">
        <v>3173</v>
      </c>
      <c r="AJ637" s="25" t="s">
        <v>8</v>
      </c>
      <c r="AK637" s="25" t="s">
        <v>8</v>
      </c>
      <c r="AL637" s="11" t="s">
        <v>14</v>
      </c>
      <c r="AM637" s="11">
        <v>10010</v>
      </c>
      <c r="AN637" s="25">
        <v>11011</v>
      </c>
      <c r="AO637" s="11">
        <v>1</v>
      </c>
      <c r="AP637" s="12" t="s">
        <v>244</v>
      </c>
      <c r="AQ637" s="12" t="s">
        <v>1310</v>
      </c>
      <c r="AR637" s="12" t="s">
        <v>1310</v>
      </c>
      <c r="AS637" s="60" t="s">
        <v>1310</v>
      </c>
    </row>
    <row r="638" spans="1:45" x14ac:dyDescent="0.15">
      <c r="A638" s="11">
        <v>20254</v>
      </c>
      <c r="B638" s="14" t="s">
        <v>2414</v>
      </c>
      <c r="C638" s="11">
        <v>73</v>
      </c>
      <c r="D638" s="11">
        <v>0</v>
      </c>
      <c r="E638" s="11">
        <v>0</v>
      </c>
      <c r="F638" s="11">
        <v>0</v>
      </c>
      <c r="G638" s="11">
        <v>9</v>
      </c>
      <c r="H638" s="11">
        <v>0</v>
      </c>
      <c r="I638" s="11">
        <v>65535</v>
      </c>
      <c r="J638" s="11">
        <v>1</v>
      </c>
      <c r="K638" s="11">
        <v>0</v>
      </c>
      <c r="L638" s="11">
        <v>0</v>
      </c>
      <c r="M638" s="56">
        <v>0</v>
      </c>
      <c r="N638" s="56">
        <v>1</v>
      </c>
      <c r="O638" s="11">
        <v>1</v>
      </c>
      <c r="P638" s="11">
        <v>604800</v>
      </c>
      <c r="Q638" s="11">
        <v>3600</v>
      </c>
      <c r="R638" s="11">
        <v>4</v>
      </c>
      <c r="S638" s="11">
        <v>1</v>
      </c>
      <c r="T638" s="11">
        <v>1</v>
      </c>
      <c r="U638" s="11">
        <v>1</v>
      </c>
      <c r="V638" s="11">
        <v>0</v>
      </c>
      <c r="W638" s="11">
        <v>0</v>
      </c>
      <c r="X638" s="11">
        <v>0</v>
      </c>
      <c r="Y638" s="11">
        <v>0</v>
      </c>
      <c r="Z638" s="16" t="s">
        <v>170</v>
      </c>
      <c r="AA638" s="16">
        <v>0</v>
      </c>
      <c r="AB638" s="16" t="s">
        <v>4</v>
      </c>
      <c r="AC638" s="16">
        <v>0</v>
      </c>
      <c r="AD638" s="11">
        <v>12</v>
      </c>
      <c r="AE638" s="11">
        <v>1000</v>
      </c>
      <c r="AF638" s="56">
        <v>0</v>
      </c>
      <c r="AG638" s="11">
        <v>100</v>
      </c>
      <c r="AH638" s="11">
        <v>0</v>
      </c>
      <c r="AI638" s="25" t="s">
        <v>3173</v>
      </c>
      <c r="AJ638" s="25" t="s">
        <v>8</v>
      </c>
      <c r="AK638" s="25" t="s">
        <v>8</v>
      </c>
      <c r="AL638" s="11" t="s">
        <v>14</v>
      </c>
      <c r="AM638" s="11">
        <v>10010</v>
      </c>
      <c r="AN638" s="25">
        <v>11011</v>
      </c>
      <c r="AO638" s="11">
        <v>1</v>
      </c>
      <c r="AP638" s="12" t="s">
        <v>244</v>
      </c>
      <c r="AQ638" s="12" t="s">
        <v>1310</v>
      </c>
      <c r="AR638" s="12" t="s">
        <v>1310</v>
      </c>
      <c r="AS638" s="60" t="s">
        <v>1310</v>
      </c>
    </row>
    <row r="639" spans="1:45" x14ac:dyDescent="0.15">
      <c r="A639" s="11">
        <v>20255</v>
      </c>
      <c r="B639" s="14" t="s">
        <v>2415</v>
      </c>
      <c r="C639" s="11">
        <v>73</v>
      </c>
      <c r="D639" s="11">
        <v>0</v>
      </c>
      <c r="E639" s="11">
        <v>0</v>
      </c>
      <c r="F639" s="11">
        <v>0</v>
      </c>
      <c r="G639" s="11">
        <v>9</v>
      </c>
      <c r="H639" s="11">
        <v>0</v>
      </c>
      <c r="I639" s="11">
        <v>65535</v>
      </c>
      <c r="J639" s="11">
        <v>1</v>
      </c>
      <c r="K639" s="11">
        <v>0</v>
      </c>
      <c r="L639" s="11">
        <v>0</v>
      </c>
      <c r="M639" s="56">
        <v>0</v>
      </c>
      <c r="N639" s="56">
        <v>1</v>
      </c>
      <c r="O639" s="11">
        <v>1</v>
      </c>
      <c r="P639" s="11">
        <v>604800</v>
      </c>
      <c r="Q639" s="11">
        <v>3600</v>
      </c>
      <c r="R639" s="11">
        <v>4</v>
      </c>
      <c r="S639" s="11">
        <v>1</v>
      </c>
      <c r="T639" s="11">
        <v>1</v>
      </c>
      <c r="U639" s="11">
        <v>1</v>
      </c>
      <c r="V639" s="11">
        <v>0</v>
      </c>
      <c r="W639" s="11">
        <v>0</v>
      </c>
      <c r="X639" s="11">
        <v>0</v>
      </c>
      <c r="Y639" s="11">
        <v>0</v>
      </c>
      <c r="Z639" s="16" t="s">
        <v>170</v>
      </c>
      <c r="AA639" s="16">
        <v>0</v>
      </c>
      <c r="AB639" s="16" t="s">
        <v>4</v>
      </c>
      <c r="AC639" s="16">
        <v>0</v>
      </c>
      <c r="AD639" s="11">
        <v>12</v>
      </c>
      <c r="AE639" s="11">
        <v>1000</v>
      </c>
      <c r="AF639" s="56">
        <v>0</v>
      </c>
      <c r="AG639" s="11">
        <v>100</v>
      </c>
      <c r="AH639" s="11">
        <v>0</v>
      </c>
      <c r="AI639" s="25" t="s">
        <v>3173</v>
      </c>
      <c r="AJ639" s="25" t="s">
        <v>8</v>
      </c>
      <c r="AK639" s="25" t="s">
        <v>8</v>
      </c>
      <c r="AL639" s="11" t="s">
        <v>14</v>
      </c>
      <c r="AM639" s="11">
        <v>10010</v>
      </c>
      <c r="AN639" s="25">
        <v>11011</v>
      </c>
      <c r="AO639" s="11">
        <v>1</v>
      </c>
      <c r="AP639" s="12" t="s">
        <v>244</v>
      </c>
      <c r="AQ639" s="12" t="s">
        <v>1310</v>
      </c>
      <c r="AR639" s="12" t="s">
        <v>1310</v>
      </c>
      <c r="AS639" s="60" t="s">
        <v>1310</v>
      </c>
    </row>
    <row r="640" spans="1:45" x14ac:dyDescent="0.15">
      <c r="A640" s="11">
        <v>20256</v>
      </c>
      <c r="B640" s="14" t="s">
        <v>2416</v>
      </c>
      <c r="C640" s="11">
        <v>72</v>
      </c>
      <c r="D640" s="11">
        <v>0</v>
      </c>
      <c r="E640" s="11">
        <v>0</v>
      </c>
      <c r="F640" s="11">
        <v>0</v>
      </c>
      <c r="G640" s="11">
        <v>9</v>
      </c>
      <c r="H640" s="11">
        <v>0</v>
      </c>
      <c r="I640" s="11">
        <v>65535</v>
      </c>
      <c r="J640" s="11">
        <v>1</v>
      </c>
      <c r="K640" s="11">
        <v>0</v>
      </c>
      <c r="L640" s="11">
        <v>0</v>
      </c>
      <c r="M640" s="56">
        <v>0</v>
      </c>
      <c r="N640" s="56">
        <v>1</v>
      </c>
      <c r="O640" s="11">
        <v>1</v>
      </c>
      <c r="P640" s="11">
        <v>604800</v>
      </c>
      <c r="Q640" s="11">
        <v>3600</v>
      </c>
      <c r="R640" s="11">
        <v>4</v>
      </c>
      <c r="S640" s="11">
        <v>1</v>
      </c>
      <c r="T640" s="11">
        <v>1</v>
      </c>
      <c r="U640" s="11">
        <v>1</v>
      </c>
      <c r="V640" s="11">
        <v>0</v>
      </c>
      <c r="W640" s="11">
        <v>0</v>
      </c>
      <c r="X640" s="11">
        <v>0</v>
      </c>
      <c r="Y640" s="11">
        <v>0</v>
      </c>
      <c r="Z640" s="16" t="s">
        <v>170</v>
      </c>
      <c r="AA640" s="16">
        <v>0</v>
      </c>
      <c r="AB640" s="16" t="s">
        <v>4</v>
      </c>
      <c r="AC640" s="16">
        <v>0</v>
      </c>
      <c r="AD640" s="11">
        <v>12</v>
      </c>
      <c r="AE640" s="11">
        <v>1000</v>
      </c>
      <c r="AF640" s="56">
        <v>0</v>
      </c>
      <c r="AG640" s="11">
        <v>100</v>
      </c>
      <c r="AH640" s="11">
        <v>0</v>
      </c>
      <c r="AI640" s="25" t="s">
        <v>8</v>
      </c>
      <c r="AJ640" s="25" t="s">
        <v>3174</v>
      </c>
      <c r="AK640" s="25" t="s">
        <v>8</v>
      </c>
      <c r="AL640" s="11" t="s">
        <v>14</v>
      </c>
      <c r="AM640" s="11">
        <v>10010</v>
      </c>
      <c r="AN640" s="25">
        <v>11011</v>
      </c>
      <c r="AO640" s="11">
        <v>1</v>
      </c>
      <c r="AP640" s="12" t="s">
        <v>244</v>
      </c>
      <c r="AQ640" s="12" t="s">
        <v>1310</v>
      </c>
      <c r="AR640" s="12" t="s">
        <v>1310</v>
      </c>
      <c r="AS640" s="60" t="s">
        <v>1310</v>
      </c>
    </row>
    <row r="641" spans="1:45" x14ac:dyDescent="0.15">
      <c r="A641" s="11">
        <v>20257</v>
      </c>
      <c r="B641" s="14" t="s">
        <v>2417</v>
      </c>
      <c r="C641" s="11">
        <v>72</v>
      </c>
      <c r="D641" s="11">
        <v>0</v>
      </c>
      <c r="E641" s="11">
        <v>0</v>
      </c>
      <c r="F641" s="11">
        <v>0</v>
      </c>
      <c r="G641" s="11">
        <v>9</v>
      </c>
      <c r="H641" s="11">
        <v>0</v>
      </c>
      <c r="I641" s="11">
        <v>65535</v>
      </c>
      <c r="J641" s="11">
        <v>1</v>
      </c>
      <c r="K641" s="11">
        <v>0</v>
      </c>
      <c r="L641" s="11">
        <v>0</v>
      </c>
      <c r="M641" s="56">
        <v>0</v>
      </c>
      <c r="N641" s="56">
        <v>1</v>
      </c>
      <c r="O641" s="11">
        <v>1</v>
      </c>
      <c r="P641" s="11">
        <v>604800</v>
      </c>
      <c r="Q641" s="11">
        <v>3600</v>
      </c>
      <c r="R641" s="11">
        <v>4</v>
      </c>
      <c r="S641" s="11">
        <v>1</v>
      </c>
      <c r="T641" s="11">
        <v>1</v>
      </c>
      <c r="U641" s="11">
        <v>1</v>
      </c>
      <c r="V641" s="11">
        <v>0</v>
      </c>
      <c r="W641" s="11">
        <v>0</v>
      </c>
      <c r="X641" s="11">
        <v>0</v>
      </c>
      <c r="Y641" s="11">
        <v>0</v>
      </c>
      <c r="Z641" s="16" t="s">
        <v>170</v>
      </c>
      <c r="AA641" s="16">
        <v>0</v>
      </c>
      <c r="AB641" s="16" t="s">
        <v>4</v>
      </c>
      <c r="AC641" s="16">
        <v>0</v>
      </c>
      <c r="AD641" s="11">
        <v>12</v>
      </c>
      <c r="AE641" s="11">
        <v>1000</v>
      </c>
      <c r="AF641" s="56">
        <v>0</v>
      </c>
      <c r="AG641" s="11">
        <v>100</v>
      </c>
      <c r="AH641" s="11">
        <v>0</v>
      </c>
      <c r="AI641" s="25" t="s">
        <v>8</v>
      </c>
      <c r="AJ641" s="25" t="s">
        <v>3174</v>
      </c>
      <c r="AK641" s="25" t="s">
        <v>8</v>
      </c>
      <c r="AL641" s="11" t="s">
        <v>14</v>
      </c>
      <c r="AM641" s="11">
        <v>10010</v>
      </c>
      <c r="AN641" s="25">
        <v>11011</v>
      </c>
      <c r="AO641" s="11">
        <v>1</v>
      </c>
      <c r="AP641" s="12" t="s">
        <v>244</v>
      </c>
      <c r="AQ641" s="12" t="s">
        <v>1310</v>
      </c>
      <c r="AR641" s="12" t="s">
        <v>1310</v>
      </c>
      <c r="AS641" s="60" t="s">
        <v>1310</v>
      </c>
    </row>
    <row r="642" spans="1:45" x14ac:dyDescent="0.15">
      <c r="A642" s="11">
        <v>20258</v>
      </c>
      <c r="B642" s="14" t="s">
        <v>2418</v>
      </c>
      <c r="C642" s="11">
        <v>72</v>
      </c>
      <c r="D642" s="11">
        <v>0</v>
      </c>
      <c r="E642" s="11">
        <v>0</v>
      </c>
      <c r="F642" s="11">
        <v>0</v>
      </c>
      <c r="G642" s="11">
        <v>9</v>
      </c>
      <c r="H642" s="11">
        <v>0</v>
      </c>
      <c r="I642" s="11">
        <v>65535</v>
      </c>
      <c r="J642" s="11">
        <v>1</v>
      </c>
      <c r="K642" s="11">
        <v>0</v>
      </c>
      <c r="L642" s="11">
        <v>0</v>
      </c>
      <c r="M642" s="56">
        <v>0</v>
      </c>
      <c r="N642" s="56">
        <v>1</v>
      </c>
      <c r="O642" s="11">
        <v>1</v>
      </c>
      <c r="P642" s="11">
        <v>604800</v>
      </c>
      <c r="Q642" s="11">
        <v>3600</v>
      </c>
      <c r="R642" s="11">
        <v>4</v>
      </c>
      <c r="S642" s="11">
        <v>1</v>
      </c>
      <c r="T642" s="11">
        <v>1</v>
      </c>
      <c r="U642" s="11">
        <v>1</v>
      </c>
      <c r="V642" s="11">
        <v>0</v>
      </c>
      <c r="W642" s="11">
        <v>0</v>
      </c>
      <c r="X642" s="11">
        <v>0</v>
      </c>
      <c r="Y642" s="11">
        <v>0</v>
      </c>
      <c r="Z642" s="16" t="s">
        <v>170</v>
      </c>
      <c r="AA642" s="16">
        <v>0</v>
      </c>
      <c r="AB642" s="16" t="s">
        <v>4</v>
      </c>
      <c r="AC642" s="16">
        <v>0</v>
      </c>
      <c r="AD642" s="11">
        <v>12</v>
      </c>
      <c r="AE642" s="11">
        <v>1000</v>
      </c>
      <c r="AF642" s="56">
        <v>0</v>
      </c>
      <c r="AG642" s="11">
        <v>100</v>
      </c>
      <c r="AH642" s="11">
        <v>0</v>
      </c>
      <c r="AI642" s="25" t="s">
        <v>8</v>
      </c>
      <c r="AJ642" s="25" t="s">
        <v>3174</v>
      </c>
      <c r="AK642" s="25" t="s">
        <v>8</v>
      </c>
      <c r="AL642" s="11" t="s">
        <v>14</v>
      </c>
      <c r="AM642" s="11">
        <v>10010</v>
      </c>
      <c r="AN642" s="25">
        <v>11011</v>
      </c>
      <c r="AO642" s="11">
        <v>1</v>
      </c>
      <c r="AP642" s="12" t="s">
        <v>244</v>
      </c>
      <c r="AQ642" s="12" t="s">
        <v>1310</v>
      </c>
      <c r="AR642" s="12" t="s">
        <v>1310</v>
      </c>
      <c r="AS642" s="60" t="s">
        <v>1310</v>
      </c>
    </row>
    <row r="643" spans="1:45" x14ac:dyDescent="0.15">
      <c r="A643" s="11">
        <v>20259</v>
      </c>
      <c r="B643" s="14" t="s">
        <v>2419</v>
      </c>
      <c r="C643" s="11">
        <v>72</v>
      </c>
      <c r="D643" s="11">
        <v>0</v>
      </c>
      <c r="E643" s="11">
        <v>0</v>
      </c>
      <c r="F643" s="11">
        <v>0</v>
      </c>
      <c r="G643" s="11">
        <v>9</v>
      </c>
      <c r="H643" s="11">
        <v>0</v>
      </c>
      <c r="I643" s="11">
        <v>65535</v>
      </c>
      <c r="J643" s="11">
        <v>1</v>
      </c>
      <c r="K643" s="11">
        <v>0</v>
      </c>
      <c r="L643" s="11">
        <v>0</v>
      </c>
      <c r="M643" s="56">
        <v>0</v>
      </c>
      <c r="N643" s="56">
        <v>1</v>
      </c>
      <c r="O643" s="11">
        <v>1</v>
      </c>
      <c r="P643" s="11">
        <v>604800</v>
      </c>
      <c r="Q643" s="11">
        <v>3600</v>
      </c>
      <c r="R643" s="11">
        <v>4</v>
      </c>
      <c r="S643" s="11">
        <v>1</v>
      </c>
      <c r="T643" s="11">
        <v>1</v>
      </c>
      <c r="U643" s="11">
        <v>1</v>
      </c>
      <c r="V643" s="11">
        <v>0</v>
      </c>
      <c r="W643" s="11">
        <v>0</v>
      </c>
      <c r="X643" s="11">
        <v>0</v>
      </c>
      <c r="Y643" s="11">
        <v>0</v>
      </c>
      <c r="Z643" s="16" t="s">
        <v>170</v>
      </c>
      <c r="AA643" s="16">
        <v>0</v>
      </c>
      <c r="AB643" s="16" t="s">
        <v>4</v>
      </c>
      <c r="AC643" s="16">
        <v>0</v>
      </c>
      <c r="AD643" s="11">
        <v>12</v>
      </c>
      <c r="AE643" s="11">
        <v>1000</v>
      </c>
      <c r="AF643" s="56">
        <v>0</v>
      </c>
      <c r="AG643" s="11">
        <v>100</v>
      </c>
      <c r="AH643" s="11">
        <v>0</v>
      </c>
      <c r="AI643" s="25" t="s">
        <v>8</v>
      </c>
      <c r="AJ643" s="25" t="s">
        <v>3174</v>
      </c>
      <c r="AK643" s="25" t="s">
        <v>8</v>
      </c>
      <c r="AL643" s="11" t="s">
        <v>14</v>
      </c>
      <c r="AM643" s="11">
        <v>10010</v>
      </c>
      <c r="AN643" s="25">
        <v>11011</v>
      </c>
      <c r="AO643" s="11">
        <v>1</v>
      </c>
      <c r="AP643" s="12" t="s">
        <v>244</v>
      </c>
      <c r="AQ643" s="12" t="s">
        <v>1310</v>
      </c>
      <c r="AR643" s="12" t="s">
        <v>1310</v>
      </c>
      <c r="AS643" s="60" t="s">
        <v>1310</v>
      </c>
    </row>
    <row r="644" spans="1:45" x14ac:dyDescent="0.15">
      <c r="A644" s="11">
        <v>20260</v>
      </c>
      <c r="B644" s="14" t="s">
        <v>2420</v>
      </c>
      <c r="C644" s="11">
        <v>72</v>
      </c>
      <c r="D644" s="11">
        <v>0</v>
      </c>
      <c r="E644" s="11">
        <v>0</v>
      </c>
      <c r="F644" s="11">
        <v>0</v>
      </c>
      <c r="G644" s="11">
        <v>9</v>
      </c>
      <c r="H644" s="11">
        <v>0</v>
      </c>
      <c r="I644" s="11">
        <v>65535</v>
      </c>
      <c r="J644" s="11">
        <v>1</v>
      </c>
      <c r="K644" s="11">
        <v>0</v>
      </c>
      <c r="L644" s="11">
        <v>0</v>
      </c>
      <c r="M644" s="56">
        <v>0</v>
      </c>
      <c r="N644" s="56">
        <v>1</v>
      </c>
      <c r="O644" s="11">
        <v>1</v>
      </c>
      <c r="P644" s="11">
        <v>604800</v>
      </c>
      <c r="Q644" s="11">
        <v>3600</v>
      </c>
      <c r="R644" s="11">
        <v>4</v>
      </c>
      <c r="S644" s="11">
        <v>1</v>
      </c>
      <c r="T644" s="11">
        <v>1</v>
      </c>
      <c r="U644" s="11">
        <v>1</v>
      </c>
      <c r="V644" s="11">
        <v>0</v>
      </c>
      <c r="W644" s="11">
        <v>0</v>
      </c>
      <c r="X644" s="11">
        <v>0</v>
      </c>
      <c r="Y644" s="11">
        <v>0</v>
      </c>
      <c r="Z644" s="16" t="s">
        <v>170</v>
      </c>
      <c r="AA644" s="16">
        <v>0</v>
      </c>
      <c r="AB644" s="16" t="s">
        <v>4</v>
      </c>
      <c r="AC644" s="16">
        <v>0</v>
      </c>
      <c r="AD644" s="11">
        <v>12</v>
      </c>
      <c r="AE644" s="11">
        <v>1000</v>
      </c>
      <c r="AF644" s="56">
        <v>0</v>
      </c>
      <c r="AG644" s="11">
        <v>100</v>
      </c>
      <c r="AH644" s="11">
        <v>0</v>
      </c>
      <c r="AI644" s="25" t="s">
        <v>8</v>
      </c>
      <c r="AJ644" s="25" t="s">
        <v>3174</v>
      </c>
      <c r="AK644" s="25" t="s">
        <v>8</v>
      </c>
      <c r="AL644" s="11" t="s">
        <v>14</v>
      </c>
      <c r="AM644" s="11">
        <v>10010</v>
      </c>
      <c r="AN644" s="25">
        <v>11011</v>
      </c>
      <c r="AO644" s="11">
        <v>1</v>
      </c>
      <c r="AP644" s="12" t="s">
        <v>244</v>
      </c>
      <c r="AQ644" s="12" t="s">
        <v>1310</v>
      </c>
      <c r="AR644" s="12" t="s">
        <v>1310</v>
      </c>
      <c r="AS644" s="60" t="s">
        <v>1310</v>
      </c>
    </row>
    <row r="645" spans="1:45" x14ac:dyDescent="0.15">
      <c r="A645" s="11">
        <v>20261</v>
      </c>
      <c r="B645" s="14" t="s">
        <v>2421</v>
      </c>
      <c r="C645" s="11">
        <v>72</v>
      </c>
      <c r="D645" s="11">
        <v>0</v>
      </c>
      <c r="E645" s="11">
        <v>0</v>
      </c>
      <c r="F645" s="11">
        <v>0</v>
      </c>
      <c r="G645" s="11">
        <v>9</v>
      </c>
      <c r="H645" s="11">
        <v>0</v>
      </c>
      <c r="I645" s="11">
        <v>65535</v>
      </c>
      <c r="J645" s="11">
        <v>1</v>
      </c>
      <c r="K645" s="11">
        <v>0</v>
      </c>
      <c r="L645" s="11">
        <v>0</v>
      </c>
      <c r="M645" s="56">
        <v>0</v>
      </c>
      <c r="N645" s="56">
        <v>1</v>
      </c>
      <c r="O645" s="11">
        <v>1</v>
      </c>
      <c r="P645" s="11">
        <v>604800</v>
      </c>
      <c r="Q645" s="11">
        <v>3600</v>
      </c>
      <c r="R645" s="11">
        <v>4</v>
      </c>
      <c r="S645" s="11">
        <v>1</v>
      </c>
      <c r="T645" s="11">
        <v>1</v>
      </c>
      <c r="U645" s="11">
        <v>1</v>
      </c>
      <c r="V645" s="11">
        <v>0</v>
      </c>
      <c r="W645" s="11">
        <v>0</v>
      </c>
      <c r="X645" s="11">
        <v>0</v>
      </c>
      <c r="Y645" s="11">
        <v>0</v>
      </c>
      <c r="Z645" s="16" t="s">
        <v>170</v>
      </c>
      <c r="AA645" s="16">
        <v>0</v>
      </c>
      <c r="AB645" s="16" t="s">
        <v>4</v>
      </c>
      <c r="AC645" s="16">
        <v>0</v>
      </c>
      <c r="AD645" s="11">
        <v>12</v>
      </c>
      <c r="AE645" s="11">
        <v>1000</v>
      </c>
      <c r="AF645" s="56">
        <v>0</v>
      </c>
      <c r="AG645" s="11">
        <v>100</v>
      </c>
      <c r="AH645" s="11">
        <v>0</v>
      </c>
      <c r="AI645" s="25" t="s">
        <v>8</v>
      </c>
      <c r="AJ645" s="25" t="s">
        <v>3174</v>
      </c>
      <c r="AK645" s="25" t="s">
        <v>8</v>
      </c>
      <c r="AL645" s="11" t="s">
        <v>14</v>
      </c>
      <c r="AM645" s="11">
        <v>10010</v>
      </c>
      <c r="AN645" s="25">
        <v>11011</v>
      </c>
      <c r="AO645" s="11">
        <v>1</v>
      </c>
      <c r="AP645" s="12" t="s">
        <v>244</v>
      </c>
      <c r="AQ645" s="12" t="s">
        <v>1310</v>
      </c>
      <c r="AR645" s="12" t="s">
        <v>1310</v>
      </c>
      <c r="AS645" s="60" t="s">
        <v>1310</v>
      </c>
    </row>
    <row r="646" spans="1:45" x14ac:dyDescent="0.15">
      <c r="A646" s="11">
        <v>20262</v>
      </c>
      <c r="B646" s="14" t="s">
        <v>2422</v>
      </c>
      <c r="C646" s="11">
        <v>72</v>
      </c>
      <c r="D646" s="11">
        <v>0</v>
      </c>
      <c r="E646" s="11">
        <v>0</v>
      </c>
      <c r="F646" s="11">
        <v>0</v>
      </c>
      <c r="G646" s="11">
        <v>9</v>
      </c>
      <c r="H646" s="11">
        <v>0</v>
      </c>
      <c r="I646" s="11">
        <v>65535</v>
      </c>
      <c r="J646" s="11">
        <v>1</v>
      </c>
      <c r="K646" s="11">
        <v>0</v>
      </c>
      <c r="L646" s="11">
        <v>0</v>
      </c>
      <c r="M646" s="56">
        <v>0</v>
      </c>
      <c r="N646" s="56">
        <v>1</v>
      </c>
      <c r="O646" s="11">
        <v>1</v>
      </c>
      <c r="P646" s="11">
        <v>604800</v>
      </c>
      <c r="Q646" s="11">
        <v>3600</v>
      </c>
      <c r="R646" s="11">
        <v>4</v>
      </c>
      <c r="S646" s="11">
        <v>1</v>
      </c>
      <c r="T646" s="11">
        <v>1</v>
      </c>
      <c r="U646" s="11">
        <v>1</v>
      </c>
      <c r="V646" s="11">
        <v>0</v>
      </c>
      <c r="W646" s="11">
        <v>0</v>
      </c>
      <c r="X646" s="11">
        <v>0</v>
      </c>
      <c r="Y646" s="11">
        <v>0</v>
      </c>
      <c r="Z646" s="16" t="s">
        <v>170</v>
      </c>
      <c r="AA646" s="16">
        <v>0</v>
      </c>
      <c r="AB646" s="16" t="s">
        <v>4</v>
      </c>
      <c r="AC646" s="16">
        <v>0</v>
      </c>
      <c r="AD646" s="11">
        <v>12</v>
      </c>
      <c r="AE646" s="11">
        <v>1000</v>
      </c>
      <c r="AF646" s="56">
        <v>0</v>
      </c>
      <c r="AG646" s="11">
        <v>100</v>
      </c>
      <c r="AH646" s="11">
        <v>0</v>
      </c>
      <c r="AI646" s="25" t="s">
        <v>8</v>
      </c>
      <c r="AJ646" s="25" t="s">
        <v>3174</v>
      </c>
      <c r="AK646" s="25" t="s">
        <v>8</v>
      </c>
      <c r="AL646" s="11" t="s">
        <v>14</v>
      </c>
      <c r="AM646" s="11">
        <v>10010</v>
      </c>
      <c r="AN646" s="25">
        <v>11011</v>
      </c>
      <c r="AO646" s="11">
        <v>1</v>
      </c>
      <c r="AP646" s="12" t="s">
        <v>244</v>
      </c>
      <c r="AQ646" s="12" t="s">
        <v>1310</v>
      </c>
      <c r="AR646" s="12" t="s">
        <v>1310</v>
      </c>
      <c r="AS646" s="60" t="s">
        <v>1310</v>
      </c>
    </row>
    <row r="647" spans="1:45" x14ac:dyDescent="0.15">
      <c r="A647" s="11">
        <v>20263</v>
      </c>
      <c r="B647" s="14" t="s">
        <v>2423</v>
      </c>
      <c r="C647" s="11">
        <v>72</v>
      </c>
      <c r="D647" s="11">
        <v>0</v>
      </c>
      <c r="E647" s="11">
        <v>0</v>
      </c>
      <c r="F647" s="11">
        <v>0</v>
      </c>
      <c r="G647" s="11">
        <v>9</v>
      </c>
      <c r="H647" s="11">
        <v>0</v>
      </c>
      <c r="I647" s="11">
        <v>65535</v>
      </c>
      <c r="J647" s="11">
        <v>1</v>
      </c>
      <c r="K647" s="11">
        <v>0</v>
      </c>
      <c r="L647" s="11">
        <v>0</v>
      </c>
      <c r="M647" s="56">
        <v>0</v>
      </c>
      <c r="N647" s="56">
        <v>1</v>
      </c>
      <c r="O647" s="11">
        <v>1</v>
      </c>
      <c r="P647" s="11">
        <v>604800</v>
      </c>
      <c r="Q647" s="11">
        <v>3600</v>
      </c>
      <c r="R647" s="11">
        <v>4</v>
      </c>
      <c r="S647" s="11">
        <v>1</v>
      </c>
      <c r="T647" s="11">
        <v>1</v>
      </c>
      <c r="U647" s="11">
        <v>1</v>
      </c>
      <c r="V647" s="11">
        <v>0</v>
      </c>
      <c r="W647" s="11">
        <v>0</v>
      </c>
      <c r="X647" s="11">
        <v>0</v>
      </c>
      <c r="Y647" s="11">
        <v>0</v>
      </c>
      <c r="Z647" s="16" t="s">
        <v>170</v>
      </c>
      <c r="AA647" s="16">
        <v>0</v>
      </c>
      <c r="AB647" s="16" t="s">
        <v>4</v>
      </c>
      <c r="AC647" s="16">
        <v>0</v>
      </c>
      <c r="AD647" s="11">
        <v>12</v>
      </c>
      <c r="AE647" s="11">
        <v>1000</v>
      </c>
      <c r="AF647" s="56">
        <v>0</v>
      </c>
      <c r="AG647" s="11">
        <v>100</v>
      </c>
      <c r="AH647" s="11">
        <v>0</v>
      </c>
      <c r="AI647" s="25" t="s">
        <v>8</v>
      </c>
      <c r="AJ647" s="25" t="s">
        <v>3174</v>
      </c>
      <c r="AK647" s="25" t="s">
        <v>8</v>
      </c>
      <c r="AL647" s="11" t="s">
        <v>14</v>
      </c>
      <c r="AM647" s="11">
        <v>10010</v>
      </c>
      <c r="AN647" s="25">
        <v>11011</v>
      </c>
      <c r="AO647" s="11">
        <v>1</v>
      </c>
      <c r="AP647" s="12" t="s">
        <v>244</v>
      </c>
      <c r="AQ647" s="12" t="s">
        <v>1310</v>
      </c>
      <c r="AR647" s="12" t="s">
        <v>1310</v>
      </c>
      <c r="AS647" s="60" t="s">
        <v>1310</v>
      </c>
    </row>
    <row r="648" spans="1:45" x14ac:dyDescent="0.15">
      <c r="A648" s="11">
        <v>20264</v>
      </c>
      <c r="B648" s="14" t="s">
        <v>2424</v>
      </c>
      <c r="C648" s="11">
        <v>72</v>
      </c>
      <c r="D648" s="11">
        <v>0</v>
      </c>
      <c r="E648" s="11">
        <v>0</v>
      </c>
      <c r="F648" s="11">
        <v>0</v>
      </c>
      <c r="G648" s="11">
        <v>9</v>
      </c>
      <c r="H648" s="11">
        <v>0</v>
      </c>
      <c r="I648" s="11">
        <v>65535</v>
      </c>
      <c r="J648" s="11">
        <v>1</v>
      </c>
      <c r="K648" s="11">
        <v>0</v>
      </c>
      <c r="L648" s="11">
        <v>0</v>
      </c>
      <c r="M648" s="56">
        <v>0</v>
      </c>
      <c r="N648" s="56">
        <v>1</v>
      </c>
      <c r="O648" s="11">
        <v>1</v>
      </c>
      <c r="P648" s="11">
        <v>604800</v>
      </c>
      <c r="Q648" s="11">
        <v>3600</v>
      </c>
      <c r="R648" s="11">
        <v>4</v>
      </c>
      <c r="S648" s="11">
        <v>1</v>
      </c>
      <c r="T648" s="11">
        <v>1</v>
      </c>
      <c r="U648" s="11">
        <v>1</v>
      </c>
      <c r="V648" s="11">
        <v>0</v>
      </c>
      <c r="W648" s="11">
        <v>0</v>
      </c>
      <c r="X648" s="11">
        <v>0</v>
      </c>
      <c r="Y648" s="11">
        <v>0</v>
      </c>
      <c r="Z648" s="16" t="s">
        <v>170</v>
      </c>
      <c r="AA648" s="16">
        <v>0</v>
      </c>
      <c r="AB648" s="16" t="s">
        <v>4</v>
      </c>
      <c r="AC648" s="16">
        <v>0</v>
      </c>
      <c r="AD648" s="11">
        <v>12</v>
      </c>
      <c r="AE648" s="11">
        <v>1000</v>
      </c>
      <c r="AF648" s="56">
        <v>0</v>
      </c>
      <c r="AG648" s="11">
        <v>100</v>
      </c>
      <c r="AH648" s="11">
        <v>0</v>
      </c>
      <c r="AI648" s="25" t="s">
        <v>8</v>
      </c>
      <c r="AJ648" s="25" t="s">
        <v>3174</v>
      </c>
      <c r="AK648" s="25" t="s">
        <v>8</v>
      </c>
      <c r="AL648" s="11" t="s">
        <v>14</v>
      </c>
      <c r="AM648" s="11">
        <v>10010</v>
      </c>
      <c r="AN648" s="25">
        <v>11011</v>
      </c>
      <c r="AO648" s="11">
        <v>1</v>
      </c>
      <c r="AP648" s="12" t="s">
        <v>244</v>
      </c>
      <c r="AQ648" s="12" t="s">
        <v>1310</v>
      </c>
      <c r="AR648" s="12" t="s">
        <v>1310</v>
      </c>
      <c r="AS648" s="60" t="s">
        <v>1310</v>
      </c>
    </row>
    <row r="649" spans="1:45" x14ac:dyDescent="0.15">
      <c r="A649" s="11">
        <v>20265</v>
      </c>
      <c r="B649" s="14" t="s">
        <v>2425</v>
      </c>
      <c r="C649" s="11">
        <v>72</v>
      </c>
      <c r="D649" s="11">
        <v>0</v>
      </c>
      <c r="E649" s="11">
        <v>0</v>
      </c>
      <c r="F649" s="11">
        <v>0</v>
      </c>
      <c r="G649" s="11">
        <v>9</v>
      </c>
      <c r="H649" s="11">
        <v>0</v>
      </c>
      <c r="I649" s="11">
        <v>65535</v>
      </c>
      <c r="J649" s="11">
        <v>1</v>
      </c>
      <c r="K649" s="11">
        <v>0</v>
      </c>
      <c r="L649" s="11">
        <v>0</v>
      </c>
      <c r="M649" s="56">
        <v>0</v>
      </c>
      <c r="N649" s="56">
        <v>1</v>
      </c>
      <c r="O649" s="11">
        <v>1</v>
      </c>
      <c r="P649" s="11">
        <v>604800</v>
      </c>
      <c r="Q649" s="11">
        <v>3600</v>
      </c>
      <c r="R649" s="11">
        <v>4</v>
      </c>
      <c r="S649" s="11">
        <v>1</v>
      </c>
      <c r="T649" s="11">
        <v>1</v>
      </c>
      <c r="U649" s="11">
        <v>1</v>
      </c>
      <c r="V649" s="11">
        <v>0</v>
      </c>
      <c r="W649" s="11">
        <v>0</v>
      </c>
      <c r="X649" s="11">
        <v>0</v>
      </c>
      <c r="Y649" s="11">
        <v>0</v>
      </c>
      <c r="Z649" s="16" t="s">
        <v>170</v>
      </c>
      <c r="AA649" s="16">
        <v>0</v>
      </c>
      <c r="AB649" s="16" t="s">
        <v>4</v>
      </c>
      <c r="AC649" s="16">
        <v>0</v>
      </c>
      <c r="AD649" s="11">
        <v>12</v>
      </c>
      <c r="AE649" s="11">
        <v>1000</v>
      </c>
      <c r="AF649" s="56">
        <v>0</v>
      </c>
      <c r="AG649" s="11">
        <v>100</v>
      </c>
      <c r="AH649" s="11">
        <v>0</v>
      </c>
      <c r="AI649" s="25" t="s">
        <v>8</v>
      </c>
      <c r="AJ649" s="25" t="s">
        <v>3174</v>
      </c>
      <c r="AK649" s="25" t="s">
        <v>8</v>
      </c>
      <c r="AL649" s="11" t="s">
        <v>14</v>
      </c>
      <c r="AM649" s="11">
        <v>10010</v>
      </c>
      <c r="AN649" s="25">
        <v>11011</v>
      </c>
      <c r="AO649" s="11">
        <v>1</v>
      </c>
      <c r="AP649" s="12" t="s">
        <v>244</v>
      </c>
      <c r="AQ649" s="12" t="s">
        <v>1310</v>
      </c>
      <c r="AR649" s="12" t="s">
        <v>1310</v>
      </c>
      <c r="AS649" s="60" t="s">
        <v>1310</v>
      </c>
    </row>
    <row r="650" spans="1:45" x14ac:dyDescent="0.15">
      <c r="A650" s="11">
        <v>20266</v>
      </c>
      <c r="B650" s="14" t="s">
        <v>2426</v>
      </c>
      <c r="C650" s="11">
        <v>72</v>
      </c>
      <c r="D650" s="11">
        <v>0</v>
      </c>
      <c r="E650" s="11">
        <v>0</v>
      </c>
      <c r="F650" s="11">
        <v>0</v>
      </c>
      <c r="G650" s="11">
        <v>9</v>
      </c>
      <c r="H650" s="11">
        <v>0</v>
      </c>
      <c r="I650" s="11">
        <v>65535</v>
      </c>
      <c r="J650" s="11">
        <v>1</v>
      </c>
      <c r="K650" s="11">
        <v>0</v>
      </c>
      <c r="L650" s="11">
        <v>0</v>
      </c>
      <c r="M650" s="56">
        <v>0</v>
      </c>
      <c r="N650" s="56">
        <v>1</v>
      </c>
      <c r="O650" s="11">
        <v>1</v>
      </c>
      <c r="P650" s="11">
        <v>604800</v>
      </c>
      <c r="Q650" s="11">
        <v>3600</v>
      </c>
      <c r="R650" s="11">
        <v>4</v>
      </c>
      <c r="S650" s="11">
        <v>1</v>
      </c>
      <c r="T650" s="11">
        <v>1</v>
      </c>
      <c r="U650" s="11">
        <v>1</v>
      </c>
      <c r="V650" s="11">
        <v>0</v>
      </c>
      <c r="W650" s="11">
        <v>0</v>
      </c>
      <c r="X650" s="11">
        <v>0</v>
      </c>
      <c r="Y650" s="11">
        <v>0</v>
      </c>
      <c r="Z650" s="16" t="s">
        <v>170</v>
      </c>
      <c r="AA650" s="16">
        <v>0</v>
      </c>
      <c r="AB650" s="16" t="s">
        <v>4</v>
      </c>
      <c r="AC650" s="16">
        <v>0</v>
      </c>
      <c r="AD650" s="11">
        <v>12</v>
      </c>
      <c r="AE650" s="11">
        <v>1000</v>
      </c>
      <c r="AF650" s="56">
        <v>0</v>
      </c>
      <c r="AG650" s="11">
        <v>100</v>
      </c>
      <c r="AH650" s="11">
        <v>0</v>
      </c>
      <c r="AI650" s="25" t="s">
        <v>8</v>
      </c>
      <c r="AJ650" s="25" t="s">
        <v>3174</v>
      </c>
      <c r="AK650" s="25" t="s">
        <v>8</v>
      </c>
      <c r="AL650" s="11" t="s">
        <v>14</v>
      </c>
      <c r="AM650" s="11">
        <v>10010</v>
      </c>
      <c r="AN650" s="25">
        <v>11011</v>
      </c>
      <c r="AO650" s="11">
        <v>1</v>
      </c>
      <c r="AP650" s="12" t="s">
        <v>244</v>
      </c>
      <c r="AQ650" s="12" t="s">
        <v>1310</v>
      </c>
      <c r="AR650" s="12" t="s">
        <v>1310</v>
      </c>
      <c r="AS650" s="60" t="s">
        <v>1310</v>
      </c>
    </row>
    <row r="651" spans="1:45" x14ac:dyDescent="0.15">
      <c r="A651" s="11">
        <v>20267</v>
      </c>
      <c r="B651" s="14" t="s">
        <v>2427</v>
      </c>
      <c r="C651" s="11">
        <v>72</v>
      </c>
      <c r="D651" s="11">
        <v>0</v>
      </c>
      <c r="E651" s="11">
        <v>0</v>
      </c>
      <c r="F651" s="11">
        <v>0</v>
      </c>
      <c r="G651" s="11">
        <v>9</v>
      </c>
      <c r="H651" s="11">
        <v>0</v>
      </c>
      <c r="I651" s="11">
        <v>65535</v>
      </c>
      <c r="J651" s="11">
        <v>1</v>
      </c>
      <c r="K651" s="11">
        <v>0</v>
      </c>
      <c r="L651" s="11">
        <v>0</v>
      </c>
      <c r="M651" s="56">
        <v>0</v>
      </c>
      <c r="N651" s="56">
        <v>1</v>
      </c>
      <c r="O651" s="11">
        <v>1</v>
      </c>
      <c r="P651" s="11">
        <v>604800</v>
      </c>
      <c r="Q651" s="11">
        <v>3600</v>
      </c>
      <c r="R651" s="11">
        <v>4</v>
      </c>
      <c r="S651" s="11">
        <v>1</v>
      </c>
      <c r="T651" s="11">
        <v>1</v>
      </c>
      <c r="U651" s="11">
        <v>1</v>
      </c>
      <c r="V651" s="11">
        <v>0</v>
      </c>
      <c r="W651" s="11">
        <v>0</v>
      </c>
      <c r="X651" s="11">
        <v>0</v>
      </c>
      <c r="Y651" s="11">
        <v>0</v>
      </c>
      <c r="Z651" s="16" t="s">
        <v>170</v>
      </c>
      <c r="AA651" s="16">
        <v>0</v>
      </c>
      <c r="AB651" s="16" t="s">
        <v>4</v>
      </c>
      <c r="AC651" s="16">
        <v>0</v>
      </c>
      <c r="AD651" s="11">
        <v>12</v>
      </c>
      <c r="AE651" s="11">
        <v>1000</v>
      </c>
      <c r="AF651" s="56">
        <v>0</v>
      </c>
      <c r="AG651" s="11">
        <v>100</v>
      </c>
      <c r="AH651" s="11">
        <v>0</v>
      </c>
      <c r="AI651" s="25" t="s">
        <v>8</v>
      </c>
      <c r="AJ651" s="25" t="s">
        <v>3174</v>
      </c>
      <c r="AK651" s="25" t="s">
        <v>8</v>
      </c>
      <c r="AL651" s="11" t="s">
        <v>14</v>
      </c>
      <c r="AM651" s="11">
        <v>10010</v>
      </c>
      <c r="AN651" s="25">
        <v>11011</v>
      </c>
      <c r="AO651" s="11">
        <v>1</v>
      </c>
      <c r="AP651" s="12" t="s">
        <v>244</v>
      </c>
      <c r="AQ651" s="12" t="s">
        <v>1310</v>
      </c>
      <c r="AR651" s="12" t="s">
        <v>1310</v>
      </c>
      <c r="AS651" s="60" t="s">
        <v>1310</v>
      </c>
    </row>
    <row r="652" spans="1:45" x14ac:dyDescent="0.15">
      <c r="A652" s="11">
        <v>20268</v>
      </c>
      <c r="B652" s="14" t="s">
        <v>2337</v>
      </c>
      <c r="C652" s="11">
        <v>72</v>
      </c>
      <c r="D652" s="11">
        <v>0</v>
      </c>
      <c r="E652" s="11">
        <v>0</v>
      </c>
      <c r="F652" s="11">
        <v>0</v>
      </c>
      <c r="G652" s="11">
        <v>9</v>
      </c>
      <c r="H652" s="11">
        <v>0</v>
      </c>
      <c r="I652" s="11">
        <v>65535</v>
      </c>
      <c r="J652" s="11">
        <v>1</v>
      </c>
      <c r="K652" s="11">
        <v>0</v>
      </c>
      <c r="L652" s="11">
        <v>0</v>
      </c>
      <c r="M652" s="56">
        <v>0</v>
      </c>
      <c r="N652" s="56">
        <v>1</v>
      </c>
      <c r="O652" s="11">
        <v>1</v>
      </c>
      <c r="P652" s="11">
        <v>604800</v>
      </c>
      <c r="Q652" s="11">
        <v>3600</v>
      </c>
      <c r="R652" s="11">
        <v>4</v>
      </c>
      <c r="S652" s="11">
        <v>1</v>
      </c>
      <c r="T652" s="11">
        <v>1</v>
      </c>
      <c r="U652" s="11">
        <v>1</v>
      </c>
      <c r="V652" s="11">
        <v>0</v>
      </c>
      <c r="W652" s="11">
        <v>0</v>
      </c>
      <c r="X652" s="11">
        <v>0</v>
      </c>
      <c r="Y652" s="11">
        <v>0</v>
      </c>
      <c r="Z652" s="16" t="s">
        <v>170</v>
      </c>
      <c r="AA652" s="16">
        <v>0</v>
      </c>
      <c r="AB652" s="16" t="s">
        <v>4</v>
      </c>
      <c r="AC652" s="16">
        <v>0</v>
      </c>
      <c r="AD652" s="11">
        <v>12</v>
      </c>
      <c r="AE652" s="11">
        <v>1000</v>
      </c>
      <c r="AF652" s="56">
        <v>0</v>
      </c>
      <c r="AG652" s="11">
        <v>100</v>
      </c>
      <c r="AH652" s="11">
        <v>0</v>
      </c>
      <c r="AI652" s="25" t="s">
        <v>8</v>
      </c>
      <c r="AJ652" s="25" t="s">
        <v>3174</v>
      </c>
      <c r="AK652" s="25" t="s">
        <v>8</v>
      </c>
      <c r="AL652" s="11" t="s">
        <v>14</v>
      </c>
      <c r="AM652" s="11">
        <v>10010</v>
      </c>
      <c r="AN652" s="25">
        <v>11011</v>
      </c>
      <c r="AO652" s="11">
        <v>1</v>
      </c>
      <c r="AP652" s="12" t="s">
        <v>244</v>
      </c>
      <c r="AQ652" s="12" t="s">
        <v>1310</v>
      </c>
      <c r="AR652" s="12" t="s">
        <v>1310</v>
      </c>
      <c r="AS652" s="60" t="s">
        <v>1310</v>
      </c>
    </row>
    <row r="653" spans="1:45" x14ac:dyDescent="0.15">
      <c r="A653" s="11">
        <v>20269</v>
      </c>
      <c r="B653" s="14" t="s">
        <v>2338</v>
      </c>
      <c r="C653" s="11">
        <v>72</v>
      </c>
      <c r="D653" s="11">
        <v>0</v>
      </c>
      <c r="E653" s="11">
        <v>0</v>
      </c>
      <c r="F653" s="11">
        <v>0</v>
      </c>
      <c r="G653" s="11">
        <v>9</v>
      </c>
      <c r="H653" s="11">
        <v>0</v>
      </c>
      <c r="I653" s="11">
        <v>65535</v>
      </c>
      <c r="J653" s="11">
        <v>1</v>
      </c>
      <c r="K653" s="11">
        <v>0</v>
      </c>
      <c r="L653" s="11">
        <v>0</v>
      </c>
      <c r="M653" s="56">
        <v>0</v>
      </c>
      <c r="N653" s="56">
        <v>1</v>
      </c>
      <c r="O653" s="11">
        <v>1</v>
      </c>
      <c r="P653" s="11">
        <v>604800</v>
      </c>
      <c r="Q653" s="11">
        <v>3600</v>
      </c>
      <c r="R653" s="11">
        <v>4</v>
      </c>
      <c r="S653" s="11">
        <v>1</v>
      </c>
      <c r="T653" s="11">
        <v>1</v>
      </c>
      <c r="U653" s="11">
        <v>1</v>
      </c>
      <c r="V653" s="11">
        <v>0</v>
      </c>
      <c r="W653" s="11">
        <v>0</v>
      </c>
      <c r="X653" s="11">
        <v>0</v>
      </c>
      <c r="Y653" s="11">
        <v>0</v>
      </c>
      <c r="Z653" s="16" t="s">
        <v>170</v>
      </c>
      <c r="AA653" s="16">
        <v>0</v>
      </c>
      <c r="AB653" s="16" t="s">
        <v>4</v>
      </c>
      <c r="AC653" s="16">
        <v>0</v>
      </c>
      <c r="AD653" s="11">
        <v>12</v>
      </c>
      <c r="AE653" s="11">
        <v>1000</v>
      </c>
      <c r="AF653" s="56">
        <v>0</v>
      </c>
      <c r="AG653" s="11">
        <v>100</v>
      </c>
      <c r="AH653" s="11">
        <v>0</v>
      </c>
      <c r="AI653" s="25" t="s">
        <v>8</v>
      </c>
      <c r="AJ653" s="25" t="s">
        <v>3174</v>
      </c>
      <c r="AK653" s="25" t="s">
        <v>8</v>
      </c>
      <c r="AL653" s="11" t="s">
        <v>14</v>
      </c>
      <c r="AM653" s="11">
        <v>10010</v>
      </c>
      <c r="AN653" s="25">
        <v>11011</v>
      </c>
      <c r="AO653" s="11">
        <v>1</v>
      </c>
      <c r="AP653" s="12" t="s">
        <v>244</v>
      </c>
      <c r="AQ653" s="12" t="s">
        <v>1310</v>
      </c>
      <c r="AR653" s="12" t="s">
        <v>1310</v>
      </c>
      <c r="AS653" s="60" t="s">
        <v>1310</v>
      </c>
    </row>
    <row r="654" spans="1:45" x14ac:dyDescent="0.15">
      <c r="A654" s="11">
        <v>20270</v>
      </c>
      <c r="B654" s="14" t="s">
        <v>2339</v>
      </c>
      <c r="C654" s="11">
        <v>72</v>
      </c>
      <c r="D654" s="11">
        <v>0</v>
      </c>
      <c r="E654" s="11">
        <v>0</v>
      </c>
      <c r="F654" s="11">
        <v>0</v>
      </c>
      <c r="G654" s="11">
        <v>9</v>
      </c>
      <c r="H654" s="11">
        <v>0</v>
      </c>
      <c r="I654" s="11">
        <v>65535</v>
      </c>
      <c r="J654" s="11">
        <v>1</v>
      </c>
      <c r="K654" s="11">
        <v>0</v>
      </c>
      <c r="L654" s="11">
        <v>0</v>
      </c>
      <c r="M654" s="56">
        <v>0</v>
      </c>
      <c r="N654" s="56">
        <v>1</v>
      </c>
      <c r="O654" s="11">
        <v>1</v>
      </c>
      <c r="P654" s="11">
        <v>604800</v>
      </c>
      <c r="Q654" s="11">
        <v>3600</v>
      </c>
      <c r="R654" s="11">
        <v>4</v>
      </c>
      <c r="S654" s="11">
        <v>1</v>
      </c>
      <c r="T654" s="11">
        <v>1</v>
      </c>
      <c r="U654" s="11">
        <v>1</v>
      </c>
      <c r="V654" s="11">
        <v>0</v>
      </c>
      <c r="W654" s="11">
        <v>0</v>
      </c>
      <c r="X654" s="11">
        <v>0</v>
      </c>
      <c r="Y654" s="11">
        <v>0</v>
      </c>
      <c r="Z654" s="16" t="s">
        <v>170</v>
      </c>
      <c r="AA654" s="16">
        <v>0</v>
      </c>
      <c r="AB654" s="16" t="s">
        <v>4</v>
      </c>
      <c r="AC654" s="16">
        <v>0</v>
      </c>
      <c r="AD654" s="11">
        <v>12</v>
      </c>
      <c r="AE654" s="11">
        <v>1000</v>
      </c>
      <c r="AF654" s="56">
        <v>0</v>
      </c>
      <c r="AG654" s="11">
        <v>100</v>
      </c>
      <c r="AH654" s="11">
        <v>0</v>
      </c>
      <c r="AI654" s="25" t="s">
        <v>8</v>
      </c>
      <c r="AJ654" s="25" t="s">
        <v>3174</v>
      </c>
      <c r="AK654" s="25" t="s">
        <v>8</v>
      </c>
      <c r="AL654" s="11" t="s">
        <v>14</v>
      </c>
      <c r="AM654" s="11">
        <v>10010</v>
      </c>
      <c r="AN654" s="25">
        <v>11011</v>
      </c>
      <c r="AO654" s="11">
        <v>1</v>
      </c>
      <c r="AP654" s="12" t="s">
        <v>244</v>
      </c>
      <c r="AQ654" s="12" t="s">
        <v>1310</v>
      </c>
      <c r="AR654" s="12" t="s">
        <v>1310</v>
      </c>
      <c r="AS654" s="60" t="s">
        <v>1310</v>
      </c>
    </row>
    <row r="655" spans="1:45" x14ac:dyDescent="0.15">
      <c r="A655" s="11">
        <v>20271</v>
      </c>
      <c r="B655" s="14" t="s">
        <v>2340</v>
      </c>
      <c r="C655" s="11">
        <v>72</v>
      </c>
      <c r="D655" s="11">
        <v>0</v>
      </c>
      <c r="E655" s="11">
        <v>0</v>
      </c>
      <c r="F655" s="11">
        <v>0</v>
      </c>
      <c r="G655" s="11">
        <v>9</v>
      </c>
      <c r="H655" s="11">
        <v>0</v>
      </c>
      <c r="I655" s="11">
        <v>65535</v>
      </c>
      <c r="J655" s="11">
        <v>1</v>
      </c>
      <c r="K655" s="11">
        <v>0</v>
      </c>
      <c r="L655" s="11">
        <v>0</v>
      </c>
      <c r="M655" s="56">
        <v>0</v>
      </c>
      <c r="N655" s="56">
        <v>1</v>
      </c>
      <c r="O655" s="11">
        <v>1</v>
      </c>
      <c r="P655" s="11">
        <v>604800</v>
      </c>
      <c r="Q655" s="11">
        <v>3600</v>
      </c>
      <c r="R655" s="11">
        <v>4</v>
      </c>
      <c r="S655" s="11">
        <v>1</v>
      </c>
      <c r="T655" s="11">
        <v>1</v>
      </c>
      <c r="U655" s="11">
        <v>1</v>
      </c>
      <c r="V655" s="11">
        <v>0</v>
      </c>
      <c r="W655" s="11">
        <v>0</v>
      </c>
      <c r="X655" s="11">
        <v>0</v>
      </c>
      <c r="Y655" s="11">
        <v>0</v>
      </c>
      <c r="Z655" s="16" t="s">
        <v>170</v>
      </c>
      <c r="AA655" s="16">
        <v>0</v>
      </c>
      <c r="AB655" s="16" t="s">
        <v>4</v>
      </c>
      <c r="AC655" s="16">
        <v>0</v>
      </c>
      <c r="AD655" s="11">
        <v>12</v>
      </c>
      <c r="AE655" s="11">
        <v>1000</v>
      </c>
      <c r="AF655" s="56">
        <v>0</v>
      </c>
      <c r="AG655" s="11">
        <v>100</v>
      </c>
      <c r="AH655" s="11">
        <v>0</v>
      </c>
      <c r="AI655" s="25" t="s">
        <v>8</v>
      </c>
      <c r="AJ655" s="25" t="s">
        <v>3174</v>
      </c>
      <c r="AK655" s="25" t="s">
        <v>8</v>
      </c>
      <c r="AL655" s="11" t="s">
        <v>14</v>
      </c>
      <c r="AM655" s="11">
        <v>10010</v>
      </c>
      <c r="AN655" s="25">
        <v>11011</v>
      </c>
      <c r="AO655" s="11">
        <v>1</v>
      </c>
      <c r="AP655" s="12" t="s">
        <v>244</v>
      </c>
      <c r="AQ655" s="12" t="s">
        <v>1310</v>
      </c>
      <c r="AR655" s="12" t="s">
        <v>1310</v>
      </c>
      <c r="AS655" s="60" t="s">
        <v>1310</v>
      </c>
    </row>
    <row r="656" spans="1:45" x14ac:dyDescent="0.15">
      <c r="A656" s="11">
        <v>20272</v>
      </c>
      <c r="B656" s="14" t="s">
        <v>2341</v>
      </c>
      <c r="C656" s="11">
        <v>72</v>
      </c>
      <c r="D656" s="11">
        <v>0</v>
      </c>
      <c r="E656" s="11">
        <v>0</v>
      </c>
      <c r="F656" s="11">
        <v>0</v>
      </c>
      <c r="G656" s="11">
        <v>9</v>
      </c>
      <c r="H656" s="11">
        <v>0</v>
      </c>
      <c r="I656" s="11">
        <v>65535</v>
      </c>
      <c r="J656" s="11">
        <v>1</v>
      </c>
      <c r="K656" s="11">
        <v>0</v>
      </c>
      <c r="L656" s="11">
        <v>0</v>
      </c>
      <c r="M656" s="56">
        <v>0</v>
      </c>
      <c r="N656" s="56">
        <v>1</v>
      </c>
      <c r="O656" s="11">
        <v>1</v>
      </c>
      <c r="P656" s="11">
        <v>604800</v>
      </c>
      <c r="Q656" s="11">
        <v>3600</v>
      </c>
      <c r="R656" s="11">
        <v>4</v>
      </c>
      <c r="S656" s="11">
        <v>1</v>
      </c>
      <c r="T656" s="11">
        <v>1</v>
      </c>
      <c r="U656" s="11">
        <v>1</v>
      </c>
      <c r="V656" s="11">
        <v>0</v>
      </c>
      <c r="W656" s="11">
        <v>0</v>
      </c>
      <c r="X656" s="11">
        <v>0</v>
      </c>
      <c r="Y656" s="11">
        <v>0</v>
      </c>
      <c r="Z656" s="16" t="s">
        <v>170</v>
      </c>
      <c r="AA656" s="16">
        <v>0</v>
      </c>
      <c r="AB656" s="16" t="s">
        <v>4</v>
      </c>
      <c r="AC656" s="16">
        <v>0</v>
      </c>
      <c r="AD656" s="11">
        <v>12</v>
      </c>
      <c r="AE656" s="11">
        <v>1000</v>
      </c>
      <c r="AF656" s="56">
        <v>0</v>
      </c>
      <c r="AG656" s="11">
        <v>100</v>
      </c>
      <c r="AH656" s="11">
        <v>0</v>
      </c>
      <c r="AI656" s="25" t="s">
        <v>8</v>
      </c>
      <c r="AJ656" s="25" t="s">
        <v>3174</v>
      </c>
      <c r="AK656" s="25" t="s">
        <v>8</v>
      </c>
      <c r="AL656" s="11" t="s">
        <v>14</v>
      </c>
      <c r="AM656" s="11">
        <v>10010</v>
      </c>
      <c r="AN656" s="25">
        <v>11011</v>
      </c>
      <c r="AO656" s="11">
        <v>1</v>
      </c>
      <c r="AP656" s="12" t="s">
        <v>244</v>
      </c>
      <c r="AQ656" s="12" t="s">
        <v>1310</v>
      </c>
      <c r="AR656" s="12" t="s">
        <v>1310</v>
      </c>
      <c r="AS656" s="60" t="s">
        <v>1310</v>
      </c>
    </row>
    <row r="657" spans="1:45" ht="36" x14ac:dyDescent="0.15">
      <c r="A657" s="11">
        <v>20273</v>
      </c>
      <c r="B657" s="14" t="s">
        <v>2379</v>
      </c>
      <c r="C657" s="11">
        <v>73</v>
      </c>
      <c r="D657" s="11">
        <v>0</v>
      </c>
      <c r="E657" s="11">
        <v>0</v>
      </c>
      <c r="F657" s="11">
        <v>0</v>
      </c>
      <c r="G657" s="11">
        <v>9</v>
      </c>
      <c r="H657" s="11">
        <v>0</v>
      </c>
      <c r="I657" s="11">
        <v>65535</v>
      </c>
      <c r="J657" s="11">
        <v>1</v>
      </c>
      <c r="K657" s="11">
        <v>0</v>
      </c>
      <c r="L657" s="11">
        <v>0</v>
      </c>
      <c r="M657" s="56">
        <v>0</v>
      </c>
      <c r="N657" s="56">
        <v>1</v>
      </c>
      <c r="O657" s="11">
        <v>1</v>
      </c>
      <c r="P657" s="11">
        <v>604800</v>
      </c>
      <c r="Q657" s="11">
        <v>3600</v>
      </c>
      <c r="R657" s="11">
        <v>4</v>
      </c>
      <c r="S657" s="11">
        <v>1</v>
      </c>
      <c r="T657" s="11">
        <v>1</v>
      </c>
      <c r="U657" s="11">
        <v>1</v>
      </c>
      <c r="V657" s="11">
        <v>0</v>
      </c>
      <c r="W657" s="11">
        <v>0</v>
      </c>
      <c r="X657" s="11">
        <v>0</v>
      </c>
      <c r="Y657" s="11">
        <v>0</v>
      </c>
      <c r="Z657" s="16" t="s">
        <v>170</v>
      </c>
      <c r="AA657" s="16">
        <v>0</v>
      </c>
      <c r="AB657" s="16" t="s">
        <v>4</v>
      </c>
      <c r="AC657" s="16">
        <v>0</v>
      </c>
      <c r="AD657" s="11">
        <v>12</v>
      </c>
      <c r="AE657" s="11">
        <v>1000</v>
      </c>
      <c r="AF657" s="56">
        <v>0</v>
      </c>
      <c r="AG657" s="11">
        <v>100</v>
      </c>
      <c r="AH657" s="11">
        <v>0</v>
      </c>
      <c r="AI657" s="25" t="s">
        <v>3173</v>
      </c>
      <c r="AJ657" s="25" t="s">
        <v>8</v>
      </c>
      <c r="AK657" s="25" t="s">
        <v>8</v>
      </c>
      <c r="AL657" s="11" t="s">
        <v>14</v>
      </c>
      <c r="AM657" s="11">
        <v>10010</v>
      </c>
      <c r="AN657" s="25">
        <v>11011</v>
      </c>
      <c r="AO657" s="11">
        <v>1</v>
      </c>
      <c r="AP657" s="12" t="s">
        <v>244</v>
      </c>
      <c r="AQ657" s="12" t="s">
        <v>5595</v>
      </c>
      <c r="AR657" s="12" t="s">
        <v>4698</v>
      </c>
      <c r="AS657" s="16" t="s">
        <v>2370</v>
      </c>
    </row>
    <row r="658" spans="1:45" ht="36" x14ac:dyDescent="0.15">
      <c r="A658" s="11">
        <v>20274</v>
      </c>
      <c r="B658" s="14" t="s">
        <v>2342</v>
      </c>
      <c r="C658" s="11">
        <v>72</v>
      </c>
      <c r="D658" s="11">
        <v>0</v>
      </c>
      <c r="E658" s="11">
        <v>0</v>
      </c>
      <c r="F658" s="11">
        <v>0</v>
      </c>
      <c r="G658" s="11">
        <v>9</v>
      </c>
      <c r="H658" s="11">
        <v>0</v>
      </c>
      <c r="I658" s="11">
        <v>65535</v>
      </c>
      <c r="J658" s="11">
        <v>1</v>
      </c>
      <c r="K658" s="11">
        <v>0</v>
      </c>
      <c r="L658" s="11">
        <v>0</v>
      </c>
      <c r="M658" s="56">
        <v>0</v>
      </c>
      <c r="N658" s="56">
        <v>1</v>
      </c>
      <c r="O658" s="11">
        <v>1</v>
      </c>
      <c r="P658" s="11">
        <v>604800</v>
      </c>
      <c r="Q658" s="11">
        <v>3600</v>
      </c>
      <c r="R658" s="11">
        <v>4</v>
      </c>
      <c r="S658" s="11">
        <v>1</v>
      </c>
      <c r="T658" s="11">
        <v>1</v>
      </c>
      <c r="U658" s="11">
        <v>1</v>
      </c>
      <c r="V658" s="11">
        <v>0</v>
      </c>
      <c r="W658" s="11">
        <v>0</v>
      </c>
      <c r="X658" s="11">
        <v>0</v>
      </c>
      <c r="Y658" s="11">
        <v>0</v>
      </c>
      <c r="Z658" s="16" t="s">
        <v>170</v>
      </c>
      <c r="AA658" s="16">
        <v>0</v>
      </c>
      <c r="AB658" s="16" t="s">
        <v>4</v>
      </c>
      <c r="AC658" s="16">
        <v>0</v>
      </c>
      <c r="AD658" s="11">
        <v>12</v>
      </c>
      <c r="AE658" s="11">
        <v>1000</v>
      </c>
      <c r="AF658" s="56">
        <v>0</v>
      </c>
      <c r="AG658" s="11">
        <v>100</v>
      </c>
      <c r="AH658" s="11">
        <v>0</v>
      </c>
      <c r="AI658" s="25" t="s">
        <v>8</v>
      </c>
      <c r="AJ658" s="25" t="s">
        <v>3174</v>
      </c>
      <c r="AK658" s="25" t="s">
        <v>8</v>
      </c>
      <c r="AL658" s="11" t="s">
        <v>14</v>
      </c>
      <c r="AM658" s="11">
        <v>10010</v>
      </c>
      <c r="AN658" s="25">
        <v>11011</v>
      </c>
      <c r="AO658" s="11">
        <v>1</v>
      </c>
      <c r="AP658" s="12" t="s">
        <v>244</v>
      </c>
      <c r="AQ658" s="12" t="s">
        <v>5595</v>
      </c>
      <c r="AR658" s="12" t="s">
        <v>4698</v>
      </c>
      <c r="AS658" s="16" t="s">
        <v>2370</v>
      </c>
    </row>
    <row r="659" spans="1:45" ht="36" x14ac:dyDescent="0.15">
      <c r="A659" s="11">
        <v>20275</v>
      </c>
      <c r="B659" s="14" t="s">
        <v>2359</v>
      </c>
      <c r="C659" s="11">
        <v>73</v>
      </c>
      <c r="D659" s="11">
        <v>0</v>
      </c>
      <c r="E659" s="11">
        <v>0</v>
      </c>
      <c r="F659" s="11">
        <v>0</v>
      </c>
      <c r="G659" s="11">
        <v>9</v>
      </c>
      <c r="H659" s="11">
        <v>0</v>
      </c>
      <c r="I659" s="11">
        <v>65535</v>
      </c>
      <c r="J659" s="11">
        <v>1</v>
      </c>
      <c r="K659" s="11">
        <v>0</v>
      </c>
      <c r="L659" s="11">
        <v>0</v>
      </c>
      <c r="M659" s="56">
        <v>0</v>
      </c>
      <c r="N659" s="56">
        <v>1</v>
      </c>
      <c r="O659" s="11">
        <v>1</v>
      </c>
      <c r="P659" s="11">
        <v>604800</v>
      </c>
      <c r="Q659" s="11">
        <v>3600</v>
      </c>
      <c r="R659" s="11">
        <v>4</v>
      </c>
      <c r="S659" s="11">
        <v>1</v>
      </c>
      <c r="T659" s="11">
        <v>1</v>
      </c>
      <c r="U659" s="11">
        <v>1</v>
      </c>
      <c r="V659" s="11">
        <v>0</v>
      </c>
      <c r="W659" s="11">
        <v>0</v>
      </c>
      <c r="X659" s="11">
        <v>0</v>
      </c>
      <c r="Y659" s="11">
        <v>0</v>
      </c>
      <c r="Z659" s="16" t="s">
        <v>170</v>
      </c>
      <c r="AA659" s="16">
        <v>0</v>
      </c>
      <c r="AB659" s="16" t="s">
        <v>4</v>
      </c>
      <c r="AC659" s="16">
        <v>0</v>
      </c>
      <c r="AD659" s="11">
        <v>12</v>
      </c>
      <c r="AE659" s="11">
        <v>1000</v>
      </c>
      <c r="AF659" s="56">
        <v>0</v>
      </c>
      <c r="AG659" s="11">
        <v>100</v>
      </c>
      <c r="AH659" s="11">
        <v>0</v>
      </c>
      <c r="AI659" s="25" t="s">
        <v>3173</v>
      </c>
      <c r="AJ659" s="25" t="s">
        <v>8</v>
      </c>
      <c r="AK659" s="25" t="s">
        <v>8</v>
      </c>
      <c r="AL659" s="11" t="s">
        <v>14</v>
      </c>
      <c r="AM659" s="11">
        <v>10010</v>
      </c>
      <c r="AN659" s="25">
        <v>11011</v>
      </c>
      <c r="AO659" s="11">
        <v>1</v>
      </c>
      <c r="AP659" s="12" t="s">
        <v>244</v>
      </c>
      <c r="AQ659" s="12" t="s">
        <v>5596</v>
      </c>
      <c r="AR659" s="12" t="s">
        <v>4698</v>
      </c>
      <c r="AS659" s="16" t="s">
        <v>2370</v>
      </c>
    </row>
    <row r="660" spans="1:45" ht="36" x14ac:dyDescent="0.15">
      <c r="A660" s="11">
        <v>20276</v>
      </c>
      <c r="B660" s="14" t="s">
        <v>2360</v>
      </c>
      <c r="C660" s="11">
        <v>72</v>
      </c>
      <c r="D660" s="11">
        <v>0</v>
      </c>
      <c r="E660" s="11">
        <v>0</v>
      </c>
      <c r="F660" s="11">
        <v>0</v>
      </c>
      <c r="G660" s="11">
        <v>9</v>
      </c>
      <c r="H660" s="11">
        <v>0</v>
      </c>
      <c r="I660" s="11">
        <v>65535</v>
      </c>
      <c r="J660" s="11">
        <v>1</v>
      </c>
      <c r="K660" s="11">
        <v>0</v>
      </c>
      <c r="L660" s="11">
        <v>0</v>
      </c>
      <c r="M660" s="56">
        <v>0</v>
      </c>
      <c r="N660" s="56">
        <v>1</v>
      </c>
      <c r="O660" s="11">
        <v>1</v>
      </c>
      <c r="P660" s="11">
        <v>604800</v>
      </c>
      <c r="Q660" s="11">
        <v>3600</v>
      </c>
      <c r="R660" s="11">
        <v>4</v>
      </c>
      <c r="S660" s="11">
        <v>1</v>
      </c>
      <c r="T660" s="11">
        <v>1</v>
      </c>
      <c r="U660" s="11">
        <v>1</v>
      </c>
      <c r="V660" s="11">
        <v>0</v>
      </c>
      <c r="W660" s="11">
        <v>0</v>
      </c>
      <c r="X660" s="11">
        <v>0</v>
      </c>
      <c r="Y660" s="11">
        <v>0</v>
      </c>
      <c r="Z660" s="16" t="s">
        <v>170</v>
      </c>
      <c r="AA660" s="16">
        <v>0</v>
      </c>
      <c r="AB660" s="16" t="s">
        <v>4</v>
      </c>
      <c r="AC660" s="16">
        <v>0</v>
      </c>
      <c r="AD660" s="11">
        <v>12</v>
      </c>
      <c r="AE660" s="11">
        <v>1000</v>
      </c>
      <c r="AF660" s="56">
        <v>0</v>
      </c>
      <c r="AG660" s="11">
        <v>100</v>
      </c>
      <c r="AH660" s="11">
        <v>0</v>
      </c>
      <c r="AI660" s="25" t="s">
        <v>8</v>
      </c>
      <c r="AJ660" s="25" t="s">
        <v>3174</v>
      </c>
      <c r="AK660" s="25" t="s">
        <v>8</v>
      </c>
      <c r="AL660" s="11" t="s">
        <v>14</v>
      </c>
      <c r="AM660" s="11">
        <v>10010</v>
      </c>
      <c r="AN660" s="25">
        <v>11011</v>
      </c>
      <c r="AO660" s="11">
        <v>1</v>
      </c>
      <c r="AP660" s="12" t="s">
        <v>244</v>
      </c>
      <c r="AQ660" s="12" t="s">
        <v>5596</v>
      </c>
      <c r="AR660" s="12" t="s">
        <v>4698</v>
      </c>
      <c r="AS660" s="16" t="s">
        <v>2370</v>
      </c>
    </row>
    <row r="661" spans="1:45" ht="36" x14ac:dyDescent="0.15">
      <c r="A661" s="11">
        <v>20277</v>
      </c>
      <c r="B661" s="14" t="s">
        <v>2638</v>
      </c>
      <c r="C661" s="11">
        <v>73</v>
      </c>
      <c r="D661" s="11">
        <v>0</v>
      </c>
      <c r="E661" s="11">
        <v>0</v>
      </c>
      <c r="F661" s="11">
        <v>0</v>
      </c>
      <c r="G661" s="11">
        <v>9</v>
      </c>
      <c r="H661" s="11">
        <v>0</v>
      </c>
      <c r="I661" s="11">
        <v>65535</v>
      </c>
      <c r="J661" s="11">
        <v>1</v>
      </c>
      <c r="K661" s="11">
        <v>0</v>
      </c>
      <c r="L661" s="11">
        <v>0</v>
      </c>
      <c r="M661" s="56">
        <v>0</v>
      </c>
      <c r="N661" s="56">
        <v>1</v>
      </c>
      <c r="O661" s="11">
        <v>1</v>
      </c>
      <c r="P661" s="11">
        <v>604800</v>
      </c>
      <c r="Q661" s="11">
        <v>3600</v>
      </c>
      <c r="R661" s="11">
        <v>4</v>
      </c>
      <c r="S661" s="11">
        <v>1</v>
      </c>
      <c r="T661" s="11">
        <v>1</v>
      </c>
      <c r="U661" s="11">
        <v>1</v>
      </c>
      <c r="V661" s="11">
        <v>0</v>
      </c>
      <c r="W661" s="11">
        <v>0</v>
      </c>
      <c r="X661" s="11">
        <v>0</v>
      </c>
      <c r="Y661" s="11">
        <v>0</v>
      </c>
      <c r="Z661" s="16" t="s">
        <v>170</v>
      </c>
      <c r="AA661" s="16">
        <v>0</v>
      </c>
      <c r="AB661" s="16" t="s">
        <v>4</v>
      </c>
      <c r="AC661" s="16">
        <v>0</v>
      </c>
      <c r="AD661" s="11">
        <v>12</v>
      </c>
      <c r="AE661" s="11">
        <v>1000</v>
      </c>
      <c r="AF661" s="56">
        <v>0</v>
      </c>
      <c r="AG661" s="11">
        <v>100</v>
      </c>
      <c r="AH661" s="11">
        <v>0</v>
      </c>
      <c r="AI661" s="25" t="s">
        <v>3173</v>
      </c>
      <c r="AJ661" s="25" t="s">
        <v>8</v>
      </c>
      <c r="AK661" s="25" t="s">
        <v>8</v>
      </c>
      <c r="AL661" s="11" t="s">
        <v>14</v>
      </c>
      <c r="AM661" s="11">
        <v>10010</v>
      </c>
      <c r="AN661" s="25">
        <v>11011</v>
      </c>
      <c r="AO661" s="11">
        <v>1</v>
      </c>
      <c r="AP661" s="12" t="s">
        <v>244</v>
      </c>
      <c r="AQ661" s="12" t="s">
        <v>5597</v>
      </c>
      <c r="AR661" s="12" t="s">
        <v>4698</v>
      </c>
      <c r="AS661" s="16" t="s">
        <v>2639</v>
      </c>
    </row>
    <row r="662" spans="1:45" ht="36" x14ac:dyDescent="0.15">
      <c r="A662" s="11">
        <v>20278</v>
      </c>
      <c r="B662" s="14" t="s">
        <v>2637</v>
      </c>
      <c r="C662" s="11">
        <v>72</v>
      </c>
      <c r="D662" s="11">
        <v>0</v>
      </c>
      <c r="E662" s="11">
        <v>0</v>
      </c>
      <c r="F662" s="11">
        <v>0</v>
      </c>
      <c r="G662" s="11">
        <v>9</v>
      </c>
      <c r="H662" s="11">
        <v>0</v>
      </c>
      <c r="I662" s="11">
        <v>65535</v>
      </c>
      <c r="J662" s="11">
        <v>1</v>
      </c>
      <c r="K662" s="11">
        <v>0</v>
      </c>
      <c r="L662" s="11">
        <v>0</v>
      </c>
      <c r="M662" s="56">
        <v>0</v>
      </c>
      <c r="N662" s="56">
        <v>1</v>
      </c>
      <c r="O662" s="11">
        <v>1</v>
      </c>
      <c r="P662" s="11">
        <v>604800</v>
      </c>
      <c r="Q662" s="11">
        <v>3600</v>
      </c>
      <c r="R662" s="11">
        <v>4</v>
      </c>
      <c r="S662" s="11">
        <v>1</v>
      </c>
      <c r="T662" s="11">
        <v>1</v>
      </c>
      <c r="U662" s="11">
        <v>1</v>
      </c>
      <c r="V662" s="11">
        <v>0</v>
      </c>
      <c r="W662" s="11">
        <v>0</v>
      </c>
      <c r="X662" s="11">
        <v>0</v>
      </c>
      <c r="Y662" s="11">
        <v>0</v>
      </c>
      <c r="Z662" s="16" t="s">
        <v>170</v>
      </c>
      <c r="AA662" s="16">
        <v>0</v>
      </c>
      <c r="AB662" s="16" t="s">
        <v>4</v>
      </c>
      <c r="AC662" s="16">
        <v>0</v>
      </c>
      <c r="AD662" s="11">
        <v>12</v>
      </c>
      <c r="AE662" s="11">
        <v>1000</v>
      </c>
      <c r="AF662" s="56">
        <v>0</v>
      </c>
      <c r="AG662" s="11">
        <v>100</v>
      </c>
      <c r="AH662" s="11">
        <v>0</v>
      </c>
      <c r="AI662" s="25" t="s">
        <v>8</v>
      </c>
      <c r="AJ662" s="25" t="s">
        <v>3174</v>
      </c>
      <c r="AK662" s="25" t="s">
        <v>8</v>
      </c>
      <c r="AL662" s="11" t="s">
        <v>14</v>
      </c>
      <c r="AM662" s="11">
        <v>10010</v>
      </c>
      <c r="AN662" s="25">
        <v>11011</v>
      </c>
      <c r="AO662" s="11">
        <v>1</v>
      </c>
      <c r="AP662" s="12" t="s">
        <v>244</v>
      </c>
      <c r="AQ662" s="12" t="s">
        <v>5597</v>
      </c>
      <c r="AR662" s="12" t="s">
        <v>4698</v>
      </c>
      <c r="AS662" s="16" t="s">
        <v>2639</v>
      </c>
    </row>
    <row r="663" spans="1:45" ht="36" x14ac:dyDescent="0.15">
      <c r="A663" s="11">
        <v>20279</v>
      </c>
      <c r="B663" s="14" t="s">
        <v>2704</v>
      </c>
      <c r="C663" s="11">
        <v>72</v>
      </c>
      <c r="D663" s="11">
        <v>0</v>
      </c>
      <c r="E663" s="11">
        <v>0</v>
      </c>
      <c r="F663" s="11">
        <v>0</v>
      </c>
      <c r="G663" s="11">
        <v>9</v>
      </c>
      <c r="H663" s="11">
        <v>0</v>
      </c>
      <c r="I663" s="11">
        <v>65535</v>
      </c>
      <c r="J663" s="11">
        <v>1</v>
      </c>
      <c r="K663" s="11">
        <v>0</v>
      </c>
      <c r="L663" s="11">
        <v>0</v>
      </c>
      <c r="M663" s="56">
        <v>0</v>
      </c>
      <c r="N663" s="56">
        <v>1</v>
      </c>
      <c r="O663" s="11">
        <v>1</v>
      </c>
      <c r="P663" s="11">
        <v>604800</v>
      </c>
      <c r="Q663" s="11">
        <v>3600</v>
      </c>
      <c r="R663" s="11">
        <v>4</v>
      </c>
      <c r="S663" s="11">
        <v>1</v>
      </c>
      <c r="T663" s="11">
        <v>1</v>
      </c>
      <c r="U663" s="11">
        <v>1</v>
      </c>
      <c r="V663" s="11">
        <v>0</v>
      </c>
      <c r="W663" s="11">
        <v>0</v>
      </c>
      <c r="X663" s="11">
        <v>0</v>
      </c>
      <c r="Y663" s="11">
        <v>0</v>
      </c>
      <c r="Z663" s="16" t="s">
        <v>170</v>
      </c>
      <c r="AA663" s="16">
        <v>0</v>
      </c>
      <c r="AB663" s="16" t="s">
        <v>4</v>
      </c>
      <c r="AC663" s="16">
        <v>0</v>
      </c>
      <c r="AD663" s="11">
        <v>12</v>
      </c>
      <c r="AE663" s="11">
        <v>1000</v>
      </c>
      <c r="AF663" s="56">
        <v>0</v>
      </c>
      <c r="AG663" s="11">
        <v>100</v>
      </c>
      <c r="AH663" s="11">
        <v>0</v>
      </c>
      <c r="AI663" s="25" t="s">
        <v>8</v>
      </c>
      <c r="AJ663" s="25" t="s">
        <v>3174</v>
      </c>
      <c r="AK663" s="25" t="s">
        <v>8</v>
      </c>
      <c r="AL663" s="11" t="s">
        <v>14</v>
      </c>
      <c r="AM663" s="11">
        <v>10010</v>
      </c>
      <c r="AN663" s="25">
        <v>11011</v>
      </c>
      <c r="AO663" s="11">
        <v>1</v>
      </c>
      <c r="AP663" s="12" t="s">
        <v>244</v>
      </c>
      <c r="AQ663" s="12" t="s">
        <v>5597</v>
      </c>
      <c r="AR663" s="12" t="s">
        <v>4698</v>
      </c>
      <c r="AS663" s="16" t="s">
        <v>2639</v>
      </c>
    </row>
    <row r="664" spans="1:45" x14ac:dyDescent="0.15">
      <c r="A664" s="11">
        <v>20280</v>
      </c>
      <c r="B664" s="14" t="s">
        <v>3129</v>
      </c>
      <c r="C664" s="11">
        <v>73</v>
      </c>
      <c r="D664" s="11">
        <v>0</v>
      </c>
      <c r="E664" s="11">
        <v>0</v>
      </c>
      <c r="F664" s="11">
        <v>0</v>
      </c>
      <c r="G664" s="11">
        <v>9</v>
      </c>
      <c r="H664" s="11">
        <v>0</v>
      </c>
      <c r="I664" s="11">
        <v>65535</v>
      </c>
      <c r="J664" s="11">
        <v>1</v>
      </c>
      <c r="K664" s="11">
        <v>0</v>
      </c>
      <c r="L664" s="11">
        <v>0</v>
      </c>
      <c r="M664" s="56">
        <v>0</v>
      </c>
      <c r="N664" s="56">
        <v>1</v>
      </c>
      <c r="O664" s="11">
        <v>1</v>
      </c>
      <c r="P664" s="11">
        <v>604800</v>
      </c>
      <c r="Q664" s="11">
        <v>3600</v>
      </c>
      <c r="R664" s="11">
        <v>5</v>
      </c>
      <c r="S664" s="11">
        <v>1</v>
      </c>
      <c r="T664" s="11">
        <v>0</v>
      </c>
      <c r="U664" s="11">
        <v>1</v>
      </c>
      <c r="V664" s="11">
        <v>0</v>
      </c>
      <c r="W664" s="11">
        <v>0</v>
      </c>
      <c r="X664" s="11">
        <v>0</v>
      </c>
      <c r="Y664" s="11">
        <v>0</v>
      </c>
      <c r="Z664" s="16" t="s">
        <v>170</v>
      </c>
      <c r="AA664" s="16">
        <v>0</v>
      </c>
      <c r="AB664" s="16" t="s">
        <v>4</v>
      </c>
      <c r="AC664" s="16">
        <v>0</v>
      </c>
      <c r="AD664" s="11">
        <v>12</v>
      </c>
      <c r="AE664" s="11">
        <v>1000</v>
      </c>
      <c r="AF664" s="56">
        <v>0</v>
      </c>
      <c r="AG664" s="11">
        <v>100</v>
      </c>
      <c r="AH664" s="11">
        <v>0</v>
      </c>
      <c r="AI664" s="25" t="s">
        <v>3173</v>
      </c>
      <c r="AJ664" s="25" t="s">
        <v>8</v>
      </c>
      <c r="AK664" s="25" t="s">
        <v>8</v>
      </c>
      <c r="AL664" s="11" t="s">
        <v>14</v>
      </c>
      <c r="AM664" s="11">
        <v>10010</v>
      </c>
      <c r="AN664" s="25">
        <v>11011</v>
      </c>
      <c r="AO664" s="11">
        <v>1</v>
      </c>
      <c r="AP664" s="12" t="s">
        <v>244</v>
      </c>
      <c r="AQ664" s="12" t="s">
        <v>5598</v>
      </c>
      <c r="AR664" s="12" t="s">
        <v>4701</v>
      </c>
      <c r="AS664" s="60" t="s">
        <v>2772</v>
      </c>
    </row>
    <row r="665" spans="1:45" x14ac:dyDescent="0.15">
      <c r="A665" s="11">
        <v>20281</v>
      </c>
      <c r="B665" s="14" t="s">
        <v>3130</v>
      </c>
      <c r="C665" s="11">
        <v>72</v>
      </c>
      <c r="D665" s="11">
        <v>0</v>
      </c>
      <c r="E665" s="11">
        <v>0</v>
      </c>
      <c r="F665" s="11">
        <v>0</v>
      </c>
      <c r="G665" s="11">
        <v>9</v>
      </c>
      <c r="H665" s="11">
        <v>0</v>
      </c>
      <c r="I665" s="11">
        <v>65535</v>
      </c>
      <c r="J665" s="11">
        <v>1</v>
      </c>
      <c r="K665" s="11">
        <v>0</v>
      </c>
      <c r="L665" s="11">
        <v>0</v>
      </c>
      <c r="M665" s="56">
        <v>0</v>
      </c>
      <c r="N665" s="56">
        <v>1</v>
      </c>
      <c r="O665" s="11">
        <v>1</v>
      </c>
      <c r="P665" s="11">
        <v>604800</v>
      </c>
      <c r="Q665" s="11">
        <v>3600</v>
      </c>
      <c r="R665" s="11">
        <v>5</v>
      </c>
      <c r="S665" s="11">
        <v>1</v>
      </c>
      <c r="T665" s="11">
        <v>0</v>
      </c>
      <c r="U665" s="11">
        <v>1</v>
      </c>
      <c r="V665" s="11">
        <v>0</v>
      </c>
      <c r="W665" s="11">
        <v>0</v>
      </c>
      <c r="X665" s="11">
        <v>0</v>
      </c>
      <c r="Y665" s="11">
        <v>0</v>
      </c>
      <c r="Z665" s="16" t="s">
        <v>170</v>
      </c>
      <c r="AA665" s="16">
        <v>0</v>
      </c>
      <c r="AB665" s="16" t="s">
        <v>4</v>
      </c>
      <c r="AC665" s="16">
        <v>0</v>
      </c>
      <c r="AD665" s="11">
        <v>12</v>
      </c>
      <c r="AE665" s="11">
        <v>1000</v>
      </c>
      <c r="AF665" s="56">
        <v>0</v>
      </c>
      <c r="AG665" s="11">
        <v>100</v>
      </c>
      <c r="AH665" s="11">
        <v>0</v>
      </c>
      <c r="AI665" s="25" t="s">
        <v>8</v>
      </c>
      <c r="AJ665" s="25" t="s">
        <v>3174</v>
      </c>
      <c r="AK665" s="25" t="s">
        <v>8</v>
      </c>
      <c r="AL665" s="11" t="s">
        <v>14</v>
      </c>
      <c r="AM665" s="11">
        <v>10010</v>
      </c>
      <c r="AN665" s="25">
        <v>11011</v>
      </c>
      <c r="AO665" s="11">
        <v>1</v>
      </c>
      <c r="AP665" s="12" t="s">
        <v>244</v>
      </c>
      <c r="AQ665" s="12" t="s">
        <v>5598</v>
      </c>
      <c r="AR665" s="12" t="s">
        <v>4701</v>
      </c>
      <c r="AS665" s="60" t="s">
        <v>2772</v>
      </c>
    </row>
    <row r="666" spans="1:45" x14ac:dyDescent="0.15">
      <c r="A666" s="11">
        <v>20282</v>
      </c>
      <c r="B666" s="14" t="s">
        <v>3131</v>
      </c>
      <c r="C666" s="11">
        <v>73</v>
      </c>
      <c r="D666" s="11">
        <v>0</v>
      </c>
      <c r="E666" s="11">
        <v>0</v>
      </c>
      <c r="F666" s="11">
        <v>0</v>
      </c>
      <c r="G666" s="11">
        <v>9</v>
      </c>
      <c r="H666" s="11">
        <v>0</v>
      </c>
      <c r="I666" s="11">
        <v>65535</v>
      </c>
      <c r="J666" s="11">
        <v>1</v>
      </c>
      <c r="K666" s="11">
        <v>0</v>
      </c>
      <c r="L666" s="11">
        <v>0</v>
      </c>
      <c r="M666" s="56">
        <v>0</v>
      </c>
      <c r="N666" s="56">
        <v>1</v>
      </c>
      <c r="O666" s="11">
        <v>1</v>
      </c>
      <c r="P666" s="11">
        <v>604800</v>
      </c>
      <c r="Q666" s="11">
        <v>3600</v>
      </c>
      <c r="R666" s="11">
        <v>5</v>
      </c>
      <c r="S666" s="11">
        <v>1</v>
      </c>
      <c r="T666" s="11">
        <v>0</v>
      </c>
      <c r="U666" s="11">
        <v>1</v>
      </c>
      <c r="V666" s="11">
        <v>0</v>
      </c>
      <c r="W666" s="11">
        <v>0</v>
      </c>
      <c r="X666" s="11">
        <v>0</v>
      </c>
      <c r="Y666" s="11">
        <v>0</v>
      </c>
      <c r="Z666" s="16" t="s">
        <v>170</v>
      </c>
      <c r="AA666" s="16">
        <v>0</v>
      </c>
      <c r="AB666" s="16" t="s">
        <v>4</v>
      </c>
      <c r="AC666" s="16">
        <v>0</v>
      </c>
      <c r="AD666" s="11">
        <v>12</v>
      </c>
      <c r="AE666" s="11">
        <v>1000</v>
      </c>
      <c r="AF666" s="56">
        <v>0</v>
      </c>
      <c r="AG666" s="11">
        <v>100</v>
      </c>
      <c r="AH666" s="11">
        <v>0</v>
      </c>
      <c r="AI666" s="25" t="s">
        <v>3173</v>
      </c>
      <c r="AJ666" s="25" t="s">
        <v>8</v>
      </c>
      <c r="AK666" s="25" t="s">
        <v>8</v>
      </c>
      <c r="AL666" s="11" t="s">
        <v>14</v>
      </c>
      <c r="AM666" s="11">
        <v>10010</v>
      </c>
      <c r="AN666" s="25">
        <v>11011</v>
      </c>
      <c r="AO666" s="11">
        <v>1</v>
      </c>
      <c r="AP666" s="12" t="s">
        <v>244</v>
      </c>
      <c r="AQ666" s="12" t="s">
        <v>5599</v>
      </c>
      <c r="AR666" s="12" t="s">
        <v>4701</v>
      </c>
      <c r="AS666" s="60" t="s">
        <v>2772</v>
      </c>
    </row>
    <row r="667" spans="1:45" x14ac:dyDescent="0.15">
      <c r="A667" s="11">
        <v>20283</v>
      </c>
      <c r="B667" s="14" t="s">
        <v>3132</v>
      </c>
      <c r="C667" s="11">
        <v>72</v>
      </c>
      <c r="D667" s="11">
        <v>0</v>
      </c>
      <c r="E667" s="11">
        <v>0</v>
      </c>
      <c r="F667" s="11">
        <v>0</v>
      </c>
      <c r="G667" s="11">
        <v>9</v>
      </c>
      <c r="H667" s="11">
        <v>0</v>
      </c>
      <c r="I667" s="11">
        <v>65535</v>
      </c>
      <c r="J667" s="11">
        <v>1</v>
      </c>
      <c r="K667" s="11">
        <v>0</v>
      </c>
      <c r="L667" s="11">
        <v>0</v>
      </c>
      <c r="M667" s="56">
        <v>0</v>
      </c>
      <c r="N667" s="56">
        <v>1</v>
      </c>
      <c r="O667" s="11">
        <v>1</v>
      </c>
      <c r="P667" s="11">
        <v>604800</v>
      </c>
      <c r="Q667" s="11">
        <v>3600</v>
      </c>
      <c r="R667" s="11">
        <v>5</v>
      </c>
      <c r="S667" s="11">
        <v>1</v>
      </c>
      <c r="T667" s="11">
        <v>0</v>
      </c>
      <c r="U667" s="11">
        <v>1</v>
      </c>
      <c r="V667" s="11">
        <v>0</v>
      </c>
      <c r="W667" s="11">
        <v>0</v>
      </c>
      <c r="X667" s="11">
        <v>0</v>
      </c>
      <c r="Y667" s="11">
        <v>0</v>
      </c>
      <c r="Z667" s="16" t="s">
        <v>170</v>
      </c>
      <c r="AA667" s="16">
        <v>0</v>
      </c>
      <c r="AB667" s="16" t="s">
        <v>4</v>
      </c>
      <c r="AC667" s="16">
        <v>0</v>
      </c>
      <c r="AD667" s="11">
        <v>12</v>
      </c>
      <c r="AE667" s="11">
        <v>1000</v>
      </c>
      <c r="AF667" s="56">
        <v>0</v>
      </c>
      <c r="AG667" s="11">
        <v>100</v>
      </c>
      <c r="AH667" s="11">
        <v>0</v>
      </c>
      <c r="AI667" s="25" t="s">
        <v>8</v>
      </c>
      <c r="AJ667" s="25" t="s">
        <v>3174</v>
      </c>
      <c r="AK667" s="25" t="s">
        <v>8</v>
      </c>
      <c r="AL667" s="11" t="s">
        <v>14</v>
      </c>
      <c r="AM667" s="11">
        <v>10010</v>
      </c>
      <c r="AN667" s="25">
        <v>11011</v>
      </c>
      <c r="AO667" s="11">
        <v>1</v>
      </c>
      <c r="AP667" s="12" t="s">
        <v>244</v>
      </c>
      <c r="AQ667" s="12" t="s">
        <v>5599</v>
      </c>
      <c r="AR667" s="12" t="s">
        <v>4701</v>
      </c>
      <c r="AS667" s="60" t="s">
        <v>2772</v>
      </c>
    </row>
    <row r="668" spans="1:45" ht="36" x14ac:dyDescent="0.15">
      <c r="A668" s="11">
        <v>20284</v>
      </c>
      <c r="B668" s="14" t="s">
        <v>2420</v>
      </c>
      <c r="C668" s="11">
        <v>72</v>
      </c>
      <c r="D668" s="11">
        <v>0</v>
      </c>
      <c r="E668" s="11">
        <v>0</v>
      </c>
      <c r="F668" s="11">
        <v>0</v>
      </c>
      <c r="G668" s="11">
        <v>9</v>
      </c>
      <c r="H668" s="11">
        <v>0</v>
      </c>
      <c r="I668" s="11">
        <v>65535</v>
      </c>
      <c r="J668" s="11">
        <v>1</v>
      </c>
      <c r="K668" s="11">
        <v>0</v>
      </c>
      <c r="L668" s="11">
        <v>0</v>
      </c>
      <c r="M668" s="56">
        <v>0</v>
      </c>
      <c r="N668" s="56">
        <v>1</v>
      </c>
      <c r="O668" s="11">
        <v>1</v>
      </c>
      <c r="P668" s="11">
        <v>604800</v>
      </c>
      <c r="Q668" s="11">
        <v>3600</v>
      </c>
      <c r="R668" s="11">
        <v>4</v>
      </c>
      <c r="S668" s="11">
        <v>1</v>
      </c>
      <c r="T668" s="11">
        <v>1</v>
      </c>
      <c r="U668" s="11">
        <v>1</v>
      </c>
      <c r="V668" s="11">
        <v>0</v>
      </c>
      <c r="W668" s="11">
        <v>0</v>
      </c>
      <c r="X668" s="11">
        <v>0</v>
      </c>
      <c r="Y668" s="11">
        <v>0</v>
      </c>
      <c r="Z668" s="16" t="s">
        <v>170</v>
      </c>
      <c r="AA668" s="16">
        <v>0</v>
      </c>
      <c r="AB668" s="16" t="s">
        <v>4</v>
      </c>
      <c r="AC668" s="16">
        <v>0</v>
      </c>
      <c r="AD668" s="11">
        <v>12</v>
      </c>
      <c r="AE668" s="11">
        <v>1000</v>
      </c>
      <c r="AF668" s="56">
        <v>0</v>
      </c>
      <c r="AG668" s="11">
        <v>100</v>
      </c>
      <c r="AH668" s="11">
        <v>0</v>
      </c>
      <c r="AI668" s="25" t="s">
        <v>8</v>
      </c>
      <c r="AJ668" s="25" t="s">
        <v>3174</v>
      </c>
      <c r="AK668" s="25" t="s">
        <v>8</v>
      </c>
      <c r="AL668" s="11" t="s">
        <v>14</v>
      </c>
      <c r="AM668" s="11">
        <v>10010</v>
      </c>
      <c r="AN668" s="25">
        <v>11011</v>
      </c>
      <c r="AO668" s="11">
        <v>1</v>
      </c>
      <c r="AP668" s="12" t="s">
        <v>244</v>
      </c>
      <c r="AQ668" s="12" t="s">
        <v>5600</v>
      </c>
      <c r="AR668" s="15" t="s">
        <v>4698</v>
      </c>
      <c r="AS668" s="16" t="s">
        <v>2934</v>
      </c>
    </row>
    <row r="669" spans="1:45" ht="36" x14ac:dyDescent="0.15">
      <c r="A669" s="11">
        <v>20285</v>
      </c>
      <c r="B669" s="14" t="s">
        <v>2408</v>
      </c>
      <c r="C669" s="11">
        <v>73</v>
      </c>
      <c r="D669" s="11">
        <v>0</v>
      </c>
      <c r="E669" s="11">
        <v>0</v>
      </c>
      <c r="F669" s="11">
        <v>0</v>
      </c>
      <c r="G669" s="11">
        <v>9</v>
      </c>
      <c r="H669" s="11">
        <v>0</v>
      </c>
      <c r="I669" s="11">
        <v>65535</v>
      </c>
      <c r="J669" s="11">
        <v>1</v>
      </c>
      <c r="K669" s="11">
        <v>0</v>
      </c>
      <c r="L669" s="11">
        <v>0</v>
      </c>
      <c r="M669" s="56">
        <v>0</v>
      </c>
      <c r="N669" s="56">
        <v>1</v>
      </c>
      <c r="O669" s="11">
        <v>1</v>
      </c>
      <c r="P669" s="11">
        <v>604800</v>
      </c>
      <c r="Q669" s="11">
        <v>3600</v>
      </c>
      <c r="R669" s="11">
        <v>4</v>
      </c>
      <c r="S669" s="11">
        <v>1</v>
      </c>
      <c r="T669" s="11">
        <v>1</v>
      </c>
      <c r="U669" s="11">
        <v>1</v>
      </c>
      <c r="V669" s="11">
        <v>0</v>
      </c>
      <c r="W669" s="11">
        <v>0</v>
      </c>
      <c r="X669" s="11">
        <v>0</v>
      </c>
      <c r="Y669" s="11">
        <v>0</v>
      </c>
      <c r="Z669" s="16" t="s">
        <v>170</v>
      </c>
      <c r="AA669" s="16">
        <v>0</v>
      </c>
      <c r="AB669" s="16" t="s">
        <v>4</v>
      </c>
      <c r="AC669" s="16">
        <v>0</v>
      </c>
      <c r="AD669" s="11">
        <v>12</v>
      </c>
      <c r="AE669" s="11">
        <v>1000</v>
      </c>
      <c r="AF669" s="56">
        <v>0</v>
      </c>
      <c r="AG669" s="11">
        <v>100</v>
      </c>
      <c r="AH669" s="11">
        <v>0</v>
      </c>
      <c r="AI669" s="25" t="s">
        <v>3173</v>
      </c>
      <c r="AJ669" s="25" t="s">
        <v>8</v>
      </c>
      <c r="AK669" s="25" t="s">
        <v>8</v>
      </c>
      <c r="AL669" s="11" t="s">
        <v>14</v>
      </c>
      <c r="AM669" s="11">
        <v>10010</v>
      </c>
      <c r="AN669" s="25">
        <v>11011</v>
      </c>
      <c r="AO669" s="11">
        <v>1</v>
      </c>
      <c r="AP669" s="12" t="s">
        <v>244</v>
      </c>
      <c r="AQ669" s="12" t="s">
        <v>5600</v>
      </c>
      <c r="AR669" s="15" t="s">
        <v>4698</v>
      </c>
      <c r="AS669" s="16" t="s">
        <v>2934</v>
      </c>
    </row>
    <row r="670" spans="1:45" ht="36" x14ac:dyDescent="0.15">
      <c r="A670" s="11">
        <v>20286</v>
      </c>
      <c r="B670" s="14" t="s">
        <v>2932</v>
      </c>
      <c r="C670" s="11">
        <v>72</v>
      </c>
      <c r="D670" s="11">
        <v>0</v>
      </c>
      <c r="E670" s="11">
        <v>0</v>
      </c>
      <c r="F670" s="11">
        <v>0</v>
      </c>
      <c r="G670" s="11">
        <v>9</v>
      </c>
      <c r="H670" s="11">
        <v>0</v>
      </c>
      <c r="I670" s="11">
        <v>65535</v>
      </c>
      <c r="J670" s="11">
        <v>1</v>
      </c>
      <c r="K670" s="11">
        <v>0</v>
      </c>
      <c r="L670" s="11">
        <v>0</v>
      </c>
      <c r="M670" s="56">
        <v>0</v>
      </c>
      <c r="N670" s="56">
        <v>1</v>
      </c>
      <c r="O670" s="11">
        <v>1</v>
      </c>
      <c r="P670" s="11">
        <v>604800</v>
      </c>
      <c r="Q670" s="11">
        <v>3600</v>
      </c>
      <c r="R670" s="11">
        <v>4</v>
      </c>
      <c r="S670" s="11">
        <v>1</v>
      </c>
      <c r="T670" s="11">
        <v>1</v>
      </c>
      <c r="U670" s="11">
        <v>1</v>
      </c>
      <c r="V670" s="11">
        <v>0</v>
      </c>
      <c r="W670" s="11">
        <v>0</v>
      </c>
      <c r="X670" s="11">
        <v>0</v>
      </c>
      <c r="Y670" s="11">
        <v>0</v>
      </c>
      <c r="Z670" s="16" t="s">
        <v>170</v>
      </c>
      <c r="AA670" s="16">
        <v>0</v>
      </c>
      <c r="AB670" s="16" t="s">
        <v>170</v>
      </c>
      <c r="AC670" s="16">
        <v>0</v>
      </c>
      <c r="AD670" s="11">
        <v>12</v>
      </c>
      <c r="AE670" s="11">
        <v>1000</v>
      </c>
      <c r="AF670" s="56">
        <v>0</v>
      </c>
      <c r="AG670" s="11">
        <v>100</v>
      </c>
      <c r="AH670" s="11">
        <v>0</v>
      </c>
      <c r="AI670" s="25" t="s">
        <v>693</v>
      </c>
      <c r="AJ670" s="25" t="s">
        <v>3174</v>
      </c>
      <c r="AK670" s="25" t="s">
        <v>693</v>
      </c>
      <c r="AL670" s="11" t="s">
        <v>2127</v>
      </c>
      <c r="AM670" s="11">
        <v>10010</v>
      </c>
      <c r="AN670" s="25">
        <v>11011</v>
      </c>
      <c r="AO670" s="11">
        <v>1</v>
      </c>
      <c r="AP670" s="12" t="s">
        <v>2931</v>
      </c>
      <c r="AQ670" s="12" t="s">
        <v>5601</v>
      </c>
      <c r="AR670" s="15" t="s">
        <v>4698</v>
      </c>
      <c r="AS670" s="16" t="s">
        <v>2934</v>
      </c>
    </row>
    <row r="671" spans="1:45" ht="36" x14ac:dyDescent="0.15">
      <c r="A671" s="11">
        <v>20287</v>
      </c>
      <c r="B671" s="14" t="s">
        <v>2933</v>
      </c>
      <c r="C671" s="11">
        <v>73</v>
      </c>
      <c r="D671" s="11">
        <v>0</v>
      </c>
      <c r="E671" s="11">
        <v>0</v>
      </c>
      <c r="F671" s="11">
        <v>0</v>
      </c>
      <c r="G671" s="11">
        <v>9</v>
      </c>
      <c r="H671" s="11">
        <v>0</v>
      </c>
      <c r="I671" s="11">
        <v>65535</v>
      </c>
      <c r="J671" s="11">
        <v>1</v>
      </c>
      <c r="K671" s="11">
        <v>0</v>
      </c>
      <c r="L671" s="11">
        <v>0</v>
      </c>
      <c r="M671" s="56">
        <v>0</v>
      </c>
      <c r="N671" s="56">
        <v>1</v>
      </c>
      <c r="O671" s="11">
        <v>1</v>
      </c>
      <c r="P671" s="11">
        <v>604800</v>
      </c>
      <c r="Q671" s="11">
        <v>3600</v>
      </c>
      <c r="R671" s="11">
        <v>4</v>
      </c>
      <c r="S671" s="11">
        <v>1</v>
      </c>
      <c r="T671" s="11">
        <v>1</v>
      </c>
      <c r="U671" s="11">
        <v>1</v>
      </c>
      <c r="V671" s="11">
        <v>0</v>
      </c>
      <c r="W671" s="11">
        <v>0</v>
      </c>
      <c r="X671" s="11">
        <v>0</v>
      </c>
      <c r="Y671" s="11">
        <v>0</v>
      </c>
      <c r="Z671" s="16" t="s">
        <v>170</v>
      </c>
      <c r="AA671" s="16">
        <v>0</v>
      </c>
      <c r="AB671" s="16" t="s">
        <v>170</v>
      </c>
      <c r="AC671" s="16">
        <v>0</v>
      </c>
      <c r="AD671" s="11">
        <v>12</v>
      </c>
      <c r="AE671" s="11">
        <v>1000</v>
      </c>
      <c r="AF671" s="56">
        <v>0</v>
      </c>
      <c r="AG671" s="11">
        <v>100</v>
      </c>
      <c r="AH671" s="11">
        <v>0</v>
      </c>
      <c r="AI671" s="25" t="s">
        <v>3173</v>
      </c>
      <c r="AJ671" s="25" t="s">
        <v>693</v>
      </c>
      <c r="AK671" s="25" t="s">
        <v>693</v>
      </c>
      <c r="AL671" s="11" t="s">
        <v>2127</v>
      </c>
      <c r="AM671" s="11">
        <v>10010</v>
      </c>
      <c r="AN671" s="25">
        <v>11011</v>
      </c>
      <c r="AO671" s="11">
        <v>1</v>
      </c>
      <c r="AP671" s="12" t="s">
        <v>2931</v>
      </c>
      <c r="AQ671" s="12" t="s">
        <v>5601</v>
      </c>
      <c r="AR671" s="15" t="s">
        <v>4698</v>
      </c>
      <c r="AS671" s="16" t="s">
        <v>2934</v>
      </c>
    </row>
    <row r="672" spans="1:45" ht="36" x14ac:dyDescent="0.15">
      <c r="A672" s="11">
        <v>20288</v>
      </c>
      <c r="B672" s="14" t="s">
        <v>2963</v>
      </c>
      <c r="C672" s="11">
        <v>73</v>
      </c>
      <c r="D672" s="11">
        <v>0</v>
      </c>
      <c r="E672" s="11">
        <v>0</v>
      </c>
      <c r="F672" s="11">
        <v>0</v>
      </c>
      <c r="G672" s="11">
        <v>9</v>
      </c>
      <c r="H672" s="11">
        <v>0</v>
      </c>
      <c r="I672" s="11">
        <v>65535</v>
      </c>
      <c r="J672" s="11">
        <v>1</v>
      </c>
      <c r="K672" s="11">
        <v>0</v>
      </c>
      <c r="L672" s="11">
        <v>0</v>
      </c>
      <c r="M672" s="56">
        <v>0</v>
      </c>
      <c r="N672" s="56">
        <v>1</v>
      </c>
      <c r="O672" s="11">
        <v>1</v>
      </c>
      <c r="P672" s="11">
        <v>604800</v>
      </c>
      <c r="Q672" s="11">
        <v>3600</v>
      </c>
      <c r="R672" s="11">
        <v>4</v>
      </c>
      <c r="S672" s="11">
        <v>1</v>
      </c>
      <c r="T672" s="11">
        <v>1</v>
      </c>
      <c r="U672" s="11">
        <v>1</v>
      </c>
      <c r="V672" s="11">
        <v>0</v>
      </c>
      <c r="W672" s="11">
        <v>0</v>
      </c>
      <c r="X672" s="11">
        <v>0</v>
      </c>
      <c r="Y672" s="11">
        <v>0</v>
      </c>
      <c r="Z672" s="16" t="s">
        <v>170</v>
      </c>
      <c r="AA672" s="16">
        <v>0</v>
      </c>
      <c r="AB672" s="16" t="s">
        <v>197</v>
      </c>
      <c r="AC672" s="16">
        <v>0</v>
      </c>
      <c r="AD672" s="11">
        <v>12</v>
      </c>
      <c r="AE672" s="11">
        <v>1000</v>
      </c>
      <c r="AF672" s="56">
        <v>0</v>
      </c>
      <c r="AG672" s="11">
        <v>100</v>
      </c>
      <c r="AH672" s="11">
        <v>0</v>
      </c>
      <c r="AI672" s="25" t="s">
        <v>3173</v>
      </c>
      <c r="AJ672" s="25" t="s">
        <v>8</v>
      </c>
      <c r="AK672" s="25" t="s">
        <v>8</v>
      </c>
      <c r="AL672" s="11" t="s">
        <v>14</v>
      </c>
      <c r="AM672" s="11">
        <v>10010</v>
      </c>
      <c r="AN672" s="25">
        <v>11011</v>
      </c>
      <c r="AO672" s="11">
        <v>1</v>
      </c>
      <c r="AP672" s="12" t="s">
        <v>244</v>
      </c>
      <c r="AQ672" s="12" t="s">
        <v>5602</v>
      </c>
      <c r="AR672" s="12" t="s">
        <v>4698</v>
      </c>
      <c r="AS672" s="16" t="s">
        <v>1272</v>
      </c>
    </row>
    <row r="673" spans="1:45" ht="36" x14ac:dyDescent="0.15">
      <c r="A673" s="11">
        <v>20289</v>
      </c>
      <c r="B673" s="14" t="s">
        <v>2964</v>
      </c>
      <c r="C673" s="11">
        <v>72</v>
      </c>
      <c r="D673" s="11">
        <v>0</v>
      </c>
      <c r="E673" s="11">
        <v>0</v>
      </c>
      <c r="F673" s="11">
        <v>0</v>
      </c>
      <c r="G673" s="11">
        <v>9</v>
      </c>
      <c r="H673" s="11">
        <v>0</v>
      </c>
      <c r="I673" s="11">
        <v>65535</v>
      </c>
      <c r="J673" s="11">
        <v>1</v>
      </c>
      <c r="K673" s="11">
        <v>0</v>
      </c>
      <c r="L673" s="11">
        <v>0</v>
      </c>
      <c r="M673" s="56">
        <v>0</v>
      </c>
      <c r="N673" s="56">
        <v>1</v>
      </c>
      <c r="O673" s="11">
        <v>1</v>
      </c>
      <c r="P673" s="11">
        <v>604800</v>
      </c>
      <c r="Q673" s="11">
        <v>3600</v>
      </c>
      <c r="R673" s="11">
        <v>4</v>
      </c>
      <c r="S673" s="11">
        <v>1</v>
      </c>
      <c r="T673" s="11">
        <v>1</v>
      </c>
      <c r="U673" s="11">
        <v>1</v>
      </c>
      <c r="V673" s="11">
        <v>0</v>
      </c>
      <c r="W673" s="11">
        <v>0</v>
      </c>
      <c r="X673" s="11">
        <v>0</v>
      </c>
      <c r="Y673" s="11">
        <v>0</v>
      </c>
      <c r="Z673" s="16" t="s">
        <v>170</v>
      </c>
      <c r="AA673" s="16">
        <v>0</v>
      </c>
      <c r="AB673" s="16" t="s">
        <v>197</v>
      </c>
      <c r="AC673" s="16">
        <v>0</v>
      </c>
      <c r="AD673" s="11">
        <v>12</v>
      </c>
      <c r="AE673" s="11">
        <v>1000</v>
      </c>
      <c r="AF673" s="56">
        <v>0</v>
      </c>
      <c r="AG673" s="11">
        <v>100</v>
      </c>
      <c r="AH673" s="11">
        <v>0</v>
      </c>
      <c r="AI673" s="25" t="s">
        <v>8</v>
      </c>
      <c r="AJ673" s="25" t="s">
        <v>3174</v>
      </c>
      <c r="AK673" s="25" t="s">
        <v>8</v>
      </c>
      <c r="AL673" s="11" t="s">
        <v>14</v>
      </c>
      <c r="AM673" s="11">
        <v>10010</v>
      </c>
      <c r="AN673" s="25">
        <v>11011</v>
      </c>
      <c r="AO673" s="11">
        <v>1</v>
      </c>
      <c r="AP673" s="12" t="s">
        <v>244</v>
      </c>
      <c r="AQ673" s="12" t="s">
        <v>5602</v>
      </c>
      <c r="AR673" s="12" t="s">
        <v>4698</v>
      </c>
      <c r="AS673" s="16" t="s">
        <v>1272</v>
      </c>
    </row>
    <row r="674" spans="1:45" s="30" customFormat="1" x14ac:dyDescent="0.15">
      <c r="A674" s="17">
        <v>20294</v>
      </c>
      <c r="B674" s="21" t="s">
        <v>4312</v>
      </c>
      <c r="C674" s="17">
        <v>73</v>
      </c>
      <c r="D674" s="17">
        <v>0</v>
      </c>
      <c r="E674" s="17">
        <v>0</v>
      </c>
      <c r="F674" s="17">
        <v>0</v>
      </c>
      <c r="G674" s="17">
        <v>9</v>
      </c>
      <c r="H674" s="17">
        <v>0</v>
      </c>
      <c r="I674" s="17">
        <v>65535</v>
      </c>
      <c r="J674" s="17">
        <v>1</v>
      </c>
      <c r="K674" s="17">
        <v>0</v>
      </c>
      <c r="L674" s="17">
        <v>0</v>
      </c>
      <c r="M674" s="57">
        <v>0</v>
      </c>
      <c r="N674" s="57">
        <v>1</v>
      </c>
      <c r="O674" s="17">
        <v>1</v>
      </c>
      <c r="P674" s="17">
        <v>62208000</v>
      </c>
      <c r="Q674" s="17">
        <v>3600</v>
      </c>
      <c r="R674" s="17">
        <v>4</v>
      </c>
      <c r="S674" s="17">
        <v>1</v>
      </c>
      <c r="T674" s="17">
        <v>1</v>
      </c>
      <c r="U674" s="17">
        <v>1</v>
      </c>
      <c r="V674" s="17">
        <v>0</v>
      </c>
      <c r="W674" s="17">
        <v>0</v>
      </c>
      <c r="X674" s="17">
        <v>0</v>
      </c>
      <c r="Y674" s="17">
        <v>0</v>
      </c>
      <c r="Z674" s="28" t="s">
        <v>170</v>
      </c>
      <c r="AA674" s="28">
        <v>0</v>
      </c>
      <c r="AB674" s="28" t="s">
        <v>170</v>
      </c>
      <c r="AC674" s="28">
        <v>0</v>
      </c>
      <c r="AD674" s="17">
        <v>12</v>
      </c>
      <c r="AE674" s="17">
        <v>1000</v>
      </c>
      <c r="AF674" s="57">
        <v>0</v>
      </c>
      <c r="AG674" s="17">
        <v>100</v>
      </c>
      <c r="AH674" s="17">
        <v>0</v>
      </c>
      <c r="AI674" s="29" t="s">
        <v>4311</v>
      </c>
      <c r="AJ674" s="25" t="s">
        <v>8</v>
      </c>
      <c r="AK674" s="29" t="s">
        <v>693</v>
      </c>
      <c r="AL674" s="17" t="s">
        <v>2127</v>
      </c>
      <c r="AM674" s="17">
        <v>10010</v>
      </c>
      <c r="AN674" s="29">
        <v>11011</v>
      </c>
      <c r="AO674" s="17">
        <v>1</v>
      </c>
      <c r="AP674" s="18" t="s">
        <v>2931</v>
      </c>
      <c r="AQ674" s="18" t="s">
        <v>7261</v>
      </c>
      <c r="AR674" s="18"/>
      <c r="AS674" s="28" t="s">
        <v>3873</v>
      </c>
    </row>
    <row r="675" spans="1:45" s="30" customFormat="1" x14ac:dyDescent="0.15">
      <c r="A675" s="17">
        <v>20295</v>
      </c>
      <c r="B675" s="21" t="s">
        <v>4313</v>
      </c>
      <c r="C675" s="17">
        <v>72</v>
      </c>
      <c r="D675" s="17">
        <v>0</v>
      </c>
      <c r="E675" s="17">
        <v>0</v>
      </c>
      <c r="F675" s="17">
        <v>0</v>
      </c>
      <c r="G675" s="17">
        <v>9</v>
      </c>
      <c r="H675" s="17">
        <v>0</v>
      </c>
      <c r="I675" s="17">
        <v>65535</v>
      </c>
      <c r="J675" s="17">
        <v>1</v>
      </c>
      <c r="K675" s="17">
        <v>0</v>
      </c>
      <c r="L675" s="17">
        <v>0</v>
      </c>
      <c r="M675" s="57">
        <v>0</v>
      </c>
      <c r="N675" s="57">
        <v>1</v>
      </c>
      <c r="O675" s="17">
        <v>1</v>
      </c>
      <c r="P675" s="17">
        <v>62208000</v>
      </c>
      <c r="Q675" s="17">
        <v>3600</v>
      </c>
      <c r="R675" s="17">
        <v>4</v>
      </c>
      <c r="S675" s="17">
        <v>1</v>
      </c>
      <c r="T675" s="17">
        <v>1</v>
      </c>
      <c r="U675" s="17">
        <v>1</v>
      </c>
      <c r="V675" s="17">
        <v>0</v>
      </c>
      <c r="W675" s="17">
        <v>0</v>
      </c>
      <c r="X675" s="17">
        <v>0</v>
      </c>
      <c r="Y675" s="17">
        <v>0</v>
      </c>
      <c r="Z675" s="28" t="s">
        <v>170</v>
      </c>
      <c r="AA675" s="28">
        <v>0</v>
      </c>
      <c r="AB675" s="28" t="s">
        <v>170</v>
      </c>
      <c r="AC675" s="28">
        <v>0</v>
      </c>
      <c r="AD675" s="17">
        <v>12</v>
      </c>
      <c r="AE675" s="17">
        <v>1000</v>
      </c>
      <c r="AF675" s="57">
        <v>0</v>
      </c>
      <c r="AG675" s="17">
        <v>100</v>
      </c>
      <c r="AH675" s="17">
        <v>0</v>
      </c>
      <c r="AI675" s="29" t="s">
        <v>693</v>
      </c>
      <c r="AJ675" s="25" t="s">
        <v>4310</v>
      </c>
      <c r="AK675" s="29" t="s">
        <v>693</v>
      </c>
      <c r="AL675" s="17" t="s">
        <v>2127</v>
      </c>
      <c r="AM675" s="17">
        <v>10010</v>
      </c>
      <c r="AN675" s="29">
        <v>11011</v>
      </c>
      <c r="AO675" s="17">
        <v>1</v>
      </c>
      <c r="AP675" s="18" t="s">
        <v>2931</v>
      </c>
      <c r="AQ675" s="18" t="s">
        <v>7260</v>
      </c>
      <c r="AR675" s="18"/>
      <c r="AS675" s="28" t="s">
        <v>3873</v>
      </c>
    </row>
    <row r="676" spans="1:45" s="30" customFormat="1" x14ac:dyDescent="0.15">
      <c r="A676" s="17">
        <v>20500</v>
      </c>
      <c r="B676" s="21" t="s">
        <v>7328</v>
      </c>
      <c r="C676" s="17">
        <v>72</v>
      </c>
      <c r="D676" s="17">
        <v>0</v>
      </c>
      <c r="E676" s="17">
        <v>0</v>
      </c>
      <c r="F676" s="17">
        <v>0</v>
      </c>
      <c r="G676" s="17">
        <v>9</v>
      </c>
      <c r="H676" s="17">
        <v>0</v>
      </c>
      <c r="I676" s="17">
        <v>65535</v>
      </c>
      <c r="J676" s="17">
        <v>1</v>
      </c>
      <c r="K676" s="17">
        <v>0</v>
      </c>
      <c r="L676" s="17">
        <v>0</v>
      </c>
      <c r="M676" s="57">
        <v>0</v>
      </c>
      <c r="N676" s="57">
        <v>1</v>
      </c>
      <c r="O676" s="17">
        <v>1</v>
      </c>
      <c r="P676" s="17">
        <v>62208000</v>
      </c>
      <c r="Q676" s="17">
        <v>3600</v>
      </c>
      <c r="R676" s="17">
        <v>4</v>
      </c>
      <c r="S676" s="17">
        <v>1</v>
      </c>
      <c r="T676" s="17">
        <v>1</v>
      </c>
      <c r="U676" s="17">
        <v>1</v>
      </c>
      <c r="V676" s="17">
        <v>0</v>
      </c>
      <c r="W676" s="17">
        <v>0</v>
      </c>
      <c r="X676" s="17">
        <v>0</v>
      </c>
      <c r="Y676" s="17">
        <v>0</v>
      </c>
      <c r="Z676" s="28" t="s">
        <v>170</v>
      </c>
      <c r="AA676" s="28">
        <v>0</v>
      </c>
      <c r="AB676" s="28" t="s">
        <v>170</v>
      </c>
      <c r="AC676" s="28">
        <v>0</v>
      </c>
      <c r="AD676" s="17">
        <v>12</v>
      </c>
      <c r="AE676" s="17">
        <v>1000</v>
      </c>
      <c r="AF676" s="57">
        <v>0</v>
      </c>
      <c r="AG676" s="17">
        <v>100</v>
      </c>
      <c r="AH676" s="17">
        <v>0</v>
      </c>
      <c r="AI676" s="29" t="s">
        <v>4260</v>
      </c>
      <c r="AJ676" s="25" t="s">
        <v>4261</v>
      </c>
      <c r="AK676" s="29" t="s">
        <v>693</v>
      </c>
      <c r="AL676" s="17" t="s">
        <v>2127</v>
      </c>
      <c r="AM676" s="17">
        <v>10010</v>
      </c>
      <c r="AN676" s="29">
        <v>11011</v>
      </c>
      <c r="AO676" s="17">
        <v>1</v>
      </c>
      <c r="AP676" s="18" t="s">
        <v>2931</v>
      </c>
      <c r="AQ676" s="18" t="s">
        <v>5603</v>
      </c>
      <c r="AR676" s="18"/>
      <c r="AS676" s="28" t="s">
        <v>3873</v>
      </c>
    </row>
    <row r="677" spans="1:45" s="30" customFormat="1" x14ac:dyDescent="0.15">
      <c r="A677" s="17">
        <v>20501</v>
      </c>
      <c r="B677" s="21" t="s">
        <v>4251</v>
      </c>
      <c r="C677" s="17">
        <v>72</v>
      </c>
      <c r="D677" s="17">
        <v>0</v>
      </c>
      <c r="E677" s="17">
        <v>0</v>
      </c>
      <c r="F677" s="17">
        <v>0</v>
      </c>
      <c r="G677" s="17">
        <v>9</v>
      </c>
      <c r="H677" s="17">
        <v>0</v>
      </c>
      <c r="I677" s="17">
        <v>65535</v>
      </c>
      <c r="J677" s="17">
        <v>1</v>
      </c>
      <c r="K677" s="17">
        <v>0</v>
      </c>
      <c r="L677" s="17">
        <v>0</v>
      </c>
      <c r="M677" s="57">
        <v>0</v>
      </c>
      <c r="N677" s="57">
        <v>1</v>
      </c>
      <c r="O677" s="17">
        <v>1</v>
      </c>
      <c r="P677" s="17">
        <v>604800</v>
      </c>
      <c r="Q677" s="17">
        <v>3600</v>
      </c>
      <c r="R677" s="17">
        <v>4</v>
      </c>
      <c r="S677" s="17">
        <v>1</v>
      </c>
      <c r="T677" s="17">
        <v>1</v>
      </c>
      <c r="U677" s="17">
        <v>1</v>
      </c>
      <c r="V677" s="17">
        <v>0</v>
      </c>
      <c r="W677" s="17">
        <v>0</v>
      </c>
      <c r="X677" s="17">
        <v>0</v>
      </c>
      <c r="Y677" s="17">
        <v>0</v>
      </c>
      <c r="Z677" s="28" t="s">
        <v>170</v>
      </c>
      <c r="AA677" s="28">
        <v>0</v>
      </c>
      <c r="AB677" s="28" t="s">
        <v>170</v>
      </c>
      <c r="AC677" s="28">
        <v>0</v>
      </c>
      <c r="AD677" s="17">
        <v>12</v>
      </c>
      <c r="AE677" s="17">
        <v>1000</v>
      </c>
      <c r="AF677" s="57">
        <v>0</v>
      </c>
      <c r="AG677" s="17">
        <v>100</v>
      </c>
      <c r="AH677" s="17">
        <v>0</v>
      </c>
      <c r="AI677" s="29" t="s">
        <v>693</v>
      </c>
      <c r="AJ677" s="25" t="s">
        <v>4262</v>
      </c>
      <c r="AK677" s="29" t="s">
        <v>693</v>
      </c>
      <c r="AL677" s="17" t="s">
        <v>2127</v>
      </c>
      <c r="AM677" s="17">
        <v>10010</v>
      </c>
      <c r="AN677" s="29">
        <v>11011</v>
      </c>
      <c r="AO677" s="17">
        <v>1</v>
      </c>
      <c r="AP677" s="18" t="s">
        <v>2931</v>
      </c>
      <c r="AQ677" s="18" t="s">
        <v>5604</v>
      </c>
      <c r="AR677" s="18"/>
      <c r="AS677" s="28" t="s">
        <v>3873</v>
      </c>
    </row>
    <row r="678" spans="1:45" s="30" customFormat="1" x14ac:dyDescent="0.15">
      <c r="A678" s="17">
        <v>20502</v>
      </c>
      <c r="B678" s="21" t="s">
        <v>4252</v>
      </c>
      <c r="C678" s="17">
        <v>72</v>
      </c>
      <c r="D678" s="17">
        <v>0</v>
      </c>
      <c r="E678" s="17">
        <v>0</v>
      </c>
      <c r="F678" s="17">
        <v>0</v>
      </c>
      <c r="G678" s="17">
        <v>9</v>
      </c>
      <c r="H678" s="17">
        <v>0</v>
      </c>
      <c r="I678" s="17">
        <v>65535</v>
      </c>
      <c r="J678" s="17">
        <v>1</v>
      </c>
      <c r="K678" s="17">
        <v>0</v>
      </c>
      <c r="L678" s="17">
        <v>0</v>
      </c>
      <c r="M678" s="57">
        <v>0</v>
      </c>
      <c r="N678" s="57">
        <v>1</v>
      </c>
      <c r="O678" s="17">
        <v>1</v>
      </c>
      <c r="P678" s="17">
        <v>604800</v>
      </c>
      <c r="Q678" s="17">
        <v>3600</v>
      </c>
      <c r="R678" s="17">
        <v>4</v>
      </c>
      <c r="S678" s="17">
        <v>1</v>
      </c>
      <c r="T678" s="17">
        <v>1</v>
      </c>
      <c r="U678" s="17">
        <v>1</v>
      </c>
      <c r="V678" s="17">
        <v>0</v>
      </c>
      <c r="W678" s="17">
        <v>0</v>
      </c>
      <c r="X678" s="17">
        <v>0</v>
      </c>
      <c r="Y678" s="17">
        <v>0</v>
      </c>
      <c r="Z678" s="28" t="s">
        <v>170</v>
      </c>
      <c r="AA678" s="28">
        <v>0</v>
      </c>
      <c r="AB678" s="28" t="s">
        <v>170</v>
      </c>
      <c r="AC678" s="28">
        <v>0</v>
      </c>
      <c r="AD678" s="17">
        <v>12</v>
      </c>
      <c r="AE678" s="17">
        <v>1000</v>
      </c>
      <c r="AF678" s="57">
        <v>0</v>
      </c>
      <c r="AG678" s="17">
        <v>100</v>
      </c>
      <c r="AH678" s="17">
        <v>0</v>
      </c>
      <c r="AI678" s="29" t="s">
        <v>4260</v>
      </c>
      <c r="AJ678" s="25" t="s">
        <v>4263</v>
      </c>
      <c r="AK678" s="29" t="s">
        <v>693</v>
      </c>
      <c r="AL678" s="17" t="s">
        <v>2127</v>
      </c>
      <c r="AM678" s="17">
        <v>10010</v>
      </c>
      <c r="AN678" s="29">
        <v>11011</v>
      </c>
      <c r="AO678" s="17">
        <v>1</v>
      </c>
      <c r="AP678" s="18" t="s">
        <v>2931</v>
      </c>
      <c r="AQ678" s="18" t="s">
        <v>5603</v>
      </c>
      <c r="AR678" s="18"/>
      <c r="AS678" s="28" t="s">
        <v>3873</v>
      </c>
    </row>
    <row r="679" spans="1:45" s="30" customFormat="1" x14ac:dyDescent="0.15">
      <c r="A679" s="17">
        <v>20503</v>
      </c>
      <c r="B679" s="21" t="s">
        <v>4253</v>
      </c>
      <c r="C679" s="17">
        <v>72</v>
      </c>
      <c r="D679" s="17">
        <v>0</v>
      </c>
      <c r="E679" s="17">
        <v>0</v>
      </c>
      <c r="F679" s="17">
        <v>0</v>
      </c>
      <c r="G679" s="17">
        <v>9</v>
      </c>
      <c r="H679" s="17">
        <v>0</v>
      </c>
      <c r="I679" s="17">
        <v>65535</v>
      </c>
      <c r="J679" s="17">
        <v>1</v>
      </c>
      <c r="K679" s="17">
        <v>0</v>
      </c>
      <c r="L679" s="17">
        <v>0</v>
      </c>
      <c r="M679" s="57">
        <v>0</v>
      </c>
      <c r="N679" s="57">
        <v>1</v>
      </c>
      <c r="O679" s="17">
        <v>1</v>
      </c>
      <c r="P679" s="17">
        <v>604800</v>
      </c>
      <c r="Q679" s="17">
        <v>3600</v>
      </c>
      <c r="R679" s="17">
        <v>4</v>
      </c>
      <c r="S679" s="17">
        <v>1</v>
      </c>
      <c r="T679" s="17">
        <v>1</v>
      </c>
      <c r="U679" s="17">
        <v>1</v>
      </c>
      <c r="V679" s="17">
        <v>0</v>
      </c>
      <c r="W679" s="17">
        <v>0</v>
      </c>
      <c r="X679" s="17">
        <v>0</v>
      </c>
      <c r="Y679" s="17">
        <v>0</v>
      </c>
      <c r="Z679" s="28" t="s">
        <v>170</v>
      </c>
      <c r="AA679" s="28">
        <v>0</v>
      </c>
      <c r="AB679" s="28" t="s">
        <v>170</v>
      </c>
      <c r="AC679" s="28">
        <v>0</v>
      </c>
      <c r="AD679" s="17">
        <v>12</v>
      </c>
      <c r="AE679" s="17">
        <v>1000</v>
      </c>
      <c r="AF679" s="57">
        <v>0</v>
      </c>
      <c r="AG679" s="17">
        <v>100</v>
      </c>
      <c r="AH679" s="17">
        <v>0</v>
      </c>
      <c r="AI679" s="29" t="s">
        <v>693</v>
      </c>
      <c r="AJ679" s="25" t="s">
        <v>4264</v>
      </c>
      <c r="AK679" s="29" t="s">
        <v>693</v>
      </c>
      <c r="AL679" s="17" t="s">
        <v>2127</v>
      </c>
      <c r="AM679" s="17">
        <v>10010</v>
      </c>
      <c r="AN679" s="29">
        <v>11011</v>
      </c>
      <c r="AO679" s="17">
        <v>1</v>
      </c>
      <c r="AP679" s="18" t="s">
        <v>2931</v>
      </c>
      <c r="AQ679" s="18" t="s">
        <v>5604</v>
      </c>
      <c r="AR679" s="18"/>
      <c r="AS679" s="28" t="s">
        <v>3873</v>
      </c>
    </row>
    <row r="680" spans="1:45" s="30" customFormat="1" x14ac:dyDescent="0.15">
      <c r="A680" s="17">
        <v>20504</v>
      </c>
      <c r="B680" s="21" t="s">
        <v>4254</v>
      </c>
      <c r="C680" s="17">
        <v>72</v>
      </c>
      <c r="D680" s="17">
        <v>0</v>
      </c>
      <c r="E680" s="17">
        <v>0</v>
      </c>
      <c r="F680" s="17">
        <v>0</v>
      </c>
      <c r="G680" s="17">
        <v>9</v>
      </c>
      <c r="H680" s="17">
        <v>0</v>
      </c>
      <c r="I680" s="17">
        <v>65535</v>
      </c>
      <c r="J680" s="17">
        <v>1</v>
      </c>
      <c r="K680" s="17">
        <v>0</v>
      </c>
      <c r="L680" s="17">
        <v>0</v>
      </c>
      <c r="M680" s="57">
        <v>0</v>
      </c>
      <c r="N680" s="57">
        <v>1</v>
      </c>
      <c r="O680" s="17">
        <v>1</v>
      </c>
      <c r="P680" s="17">
        <v>604800</v>
      </c>
      <c r="Q680" s="17">
        <v>3600</v>
      </c>
      <c r="R680" s="17">
        <v>4</v>
      </c>
      <c r="S680" s="17">
        <v>1</v>
      </c>
      <c r="T680" s="17">
        <v>1</v>
      </c>
      <c r="U680" s="17">
        <v>1</v>
      </c>
      <c r="V680" s="17">
        <v>0</v>
      </c>
      <c r="W680" s="17">
        <v>0</v>
      </c>
      <c r="X680" s="17">
        <v>0</v>
      </c>
      <c r="Y680" s="17">
        <v>0</v>
      </c>
      <c r="Z680" s="28" t="s">
        <v>170</v>
      </c>
      <c r="AA680" s="28">
        <v>0</v>
      </c>
      <c r="AB680" s="28" t="s">
        <v>170</v>
      </c>
      <c r="AC680" s="28">
        <v>0</v>
      </c>
      <c r="AD680" s="17">
        <v>12</v>
      </c>
      <c r="AE680" s="17">
        <v>1000</v>
      </c>
      <c r="AF680" s="57">
        <v>0</v>
      </c>
      <c r="AG680" s="17">
        <v>100</v>
      </c>
      <c r="AH680" s="17">
        <v>0</v>
      </c>
      <c r="AI680" s="29" t="s">
        <v>4260</v>
      </c>
      <c r="AJ680" s="25" t="s">
        <v>4265</v>
      </c>
      <c r="AK680" s="29" t="s">
        <v>693</v>
      </c>
      <c r="AL680" s="17" t="s">
        <v>2127</v>
      </c>
      <c r="AM680" s="17">
        <v>10010</v>
      </c>
      <c r="AN680" s="29">
        <v>11011</v>
      </c>
      <c r="AO680" s="17">
        <v>1</v>
      </c>
      <c r="AP680" s="18" t="s">
        <v>2931</v>
      </c>
      <c r="AQ680" s="18" t="s">
        <v>5603</v>
      </c>
      <c r="AR680" s="18"/>
      <c r="AS680" s="28" t="s">
        <v>3873</v>
      </c>
    </row>
    <row r="681" spans="1:45" s="30" customFormat="1" x14ac:dyDescent="0.15">
      <c r="A681" s="17">
        <v>20505</v>
      </c>
      <c r="B681" s="21" t="s">
        <v>4255</v>
      </c>
      <c r="C681" s="17">
        <v>72</v>
      </c>
      <c r="D681" s="17">
        <v>0</v>
      </c>
      <c r="E681" s="17">
        <v>0</v>
      </c>
      <c r="F681" s="17">
        <v>0</v>
      </c>
      <c r="G681" s="17">
        <v>9</v>
      </c>
      <c r="H681" s="17">
        <v>0</v>
      </c>
      <c r="I681" s="17">
        <v>65535</v>
      </c>
      <c r="J681" s="17">
        <v>1</v>
      </c>
      <c r="K681" s="17">
        <v>0</v>
      </c>
      <c r="L681" s="17">
        <v>0</v>
      </c>
      <c r="M681" s="57">
        <v>0</v>
      </c>
      <c r="N681" s="57">
        <v>1</v>
      </c>
      <c r="O681" s="17">
        <v>1</v>
      </c>
      <c r="P681" s="17">
        <v>604800</v>
      </c>
      <c r="Q681" s="17">
        <v>3600</v>
      </c>
      <c r="R681" s="17">
        <v>4</v>
      </c>
      <c r="S681" s="17">
        <v>1</v>
      </c>
      <c r="T681" s="17">
        <v>1</v>
      </c>
      <c r="U681" s="17">
        <v>1</v>
      </c>
      <c r="V681" s="17">
        <v>0</v>
      </c>
      <c r="W681" s="17">
        <v>0</v>
      </c>
      <c r="X681" s="17">
        <v>0</v>
      </c>
      <c r="Y681" s="17">
        <v>0</v>
      </c>
      <c r="Z681" s="28" t="s">
        <v>170</v>
      </c>
      <c r="AA681" s="28">
        <v>0</v>
      </c>
      <c r="AB681" s="28" t="s">
        <v>170</v>
      </c>
      <c r="AC681" s="28">
        <v>0</v>
      </c>
      <c r="AD681" s="17">
        <v>12</v>
      </c>
      <c r="AE681" s="17">
        <v>1000</v>
      </c>
      <c r="AF681" s="57">
        <v>0</v>
      </c>
      <c r="AG681" s="17">
        <v>100</v>
      </c>
      <c r="AH681" s="17">
        <v>0</v>
      </c>
      <c r="AI681" s="29" t="s">
        <v>693</v>
      </c>
      <c r="AJ681" s="25" t="s">
        <v>4266</v>
      </c>
      <c r="AK681" s="29" t="s">
        <v>693</v>
      </c>
      <c r="AL681" s="17" t="s">
        <v>2127</v>
      </c>
      <c r="AM681" s="17">
        <v>10010</v>
      </c>
      <c r="AN681" s="29">
        <v>11011</v>
      </c>
      <c r="AO681" s="17">
        <v>1</v>
      </c>
      <c r="AP681" s="18" t="s">
        <v>2931</v>
      </c>
      <c r="AQ681" s="18" t="s">
        <v>5604</v>
      </c>
      <c r="AR681" s="18"/>
      <c r="AS681" s="28" t="s">
        <v>3873</v>
      </c>
    </row>
    <row r="682" spans="1:45" s="30" customFormat="1" x14ac:dyDescent="0.15">
      <c r="A682" s="17">
        <v>20506</v>
      </c>
      <c r="B682" s="21" t="s">
        <v>7329</v>
      </c>
      <c r="C682" s="17">
        <v>73</v>
      </c>
      <c r="D682" s="17">
        <v>0</v>
      </c>
      <c r="E682" s="17">
        <v>0</v>
      </c>
      <c r="F682" s="17">
        <v>0</v>
      </c>
      <c r="G682" s="17">
        <v>9</v>
      </c>
      <c r="H682" s="17">
        <v>0</v>
      </c>
      <c r="I682" s="17">
        <v>65535</v>
      </c>
      <c r="J682" s="17">
        <v>1</v>
      </c>
      <c r="K682" s="17">
        <v>0</v>
      </c>
      <c r="L682" s="17">
        <v>0</v>
      </c>
      <c r="M682" s="57">
        <v>0</v>
      </c>
      <c r="N682" s="57">
        <v>1</v>
      </c>
      <c r="O682" s="17">
        <v>1</v>
      </c>
      <c r="P682" s="17">
        <v>62208000</v>
      </c>
      <c r="Q682" s="17">
        <v>3600</v>
      </c>
      <c r="R682" s="17">
        <v>4</v>
      </c>
      <c r="S682" s="17">
        <v>1</v>
      </c>
      <c r="T682" s="17">
        <v>1</v>
      </c>
      <c r="U682" s="17">
        <v>1</v>
      </c>
      <c r="V682" s="17">
        <v>0</v>
      </c>
      <c r="W682" s="17">
        <v>0</v>
      </c>
      <c r="X682" s="17">
        <v>0</v>
      </c>
      <c r="Y682" s="17">
        <v>0</v>
      </c>
      <c r="Z682" s="28" t="s">
        <v>170</v>
      </c>
      <c r="AA682" s="28">
        <v>0</v>
      </c>
      <c r="AB682" s="28" t="s">
        <v>170</v>
      </c>
      <c r="AC682" s="28">
        <v>0</v>
      </c>
      <c r="AD682" s="17">
        <v>12</v>
      </c>
      <c r="AE682" s="17">
        <v>1000</v>
      </c>
      <c r="AF682" s="57">
        <v>0</v>
      </c>
      <c r="AG682" s="17">
        <v>100</v>
      </c>
      <c r="AH682" s="17">
        <v>0</v>
      </c>
      <c r="AI682" s="29" t="s">
        <v>4267</v>
      </c>
      <c r="AJ682" s="25" t="s">
        <v>8</v>
      </c>
      <c r="AK682" s="29" t="s">
        <v>693</v>
      </c>
      <c r="AL682" s="17" t="s">
        <v>2127</v>
      </c>
      <c r="AM682" s="17">
        <v>10010</v>
      </c>
      <c r="AN682" s="29">
        <v>11011</v>
      </c>
      <c r="AO682" s="17">
        <v>1</v>
      </c>
      <c r="AP682" s="18" t="s">
        <v>2931</v>
      </c>
      <c r="AQ682" s="18" t="s">
        <v>5603</v>
      </c>
      <c r="AR682" s="18"/>
      <c r="AS682" s="28" t="s">
        <v>3873</v>
      </c>
    </row>
    <row r="683" spans="1:45" s="30" customFormat="1" x14ac:dyDescent="0.15">
      <c r="A683" s="17">
        <v>20507</v>
      </c>
      <c r="B683" s="21" t="s">
        <v>4256</v>
      </c>
      <c r="C683" s="17">
        <v>73</v>
      </c>
      <c r="D683" s="17">
        <v>0</v>
      </c>
      <c r="E683" s="17">
        <v>0</v>
      </c>
      <c r="F683" s="17">
        <v>0</v>
      </c>
      <c r="G683" s="17">
        <v>9</v>
      </c>
      <c r="H683" s="17">
        <v>0</v>
      </c>
      <c r="I683" s="17">
        <v>65535</v>
      </c>
      <c r="J683" s="17">
        <v>1</v>
      </c>
      <c r="K683" s="17">
        <v>0</v>
      </c>
      <c r="L683" s="17">
        <v>0</v>
      </c>
      <c r="M683" s="57">
        <v>0</v>
      </c>
      <c r="N683" s="57">
        <v>1</v>
      </c>
      <c r="O683" s="17">
        <v>1</v>
      </c>
      <c r="P683" s="17">
        <v>604800</v>
      </c>
      <c r="Q683" s="17">
        <v>3600</v>
      </c>
      <c r="R683" s="17">
        <v>4</v>
      </c>
      <c r="S683" s="17">
        <v>1</v>
      </c>
      <c r="T683" s="17">
        <v>1</v>
      </c>
      <c r="U683" s="17">
        <v>1</v>
      </c>
      <c r="V683" s="17">
        <v>0</v>
      </c>
      <c r="W683" s="17">
        <v>0</v>
      </c>
      <c r="X683" s="17">
        <v>0</v>
      </c>
      <c r="Y683" s="17">
        <v>0</v>
      </c>
      <c r="Z683" s="28" t="s">
        <v>170</v>
      </c>
      <c r="AA683" s="28">
        <v>0</v>
      </c>
      <c r="AB683" s="28" t="s">
        <v>170</v>
      </c>
      <c r="AC683" s="28">
        <v>0</v>
      </c>
      <c r="AD683" s="17">
        <v>12</v>
      </c>
      <c r="AE683" s="17">
        <v>1000</v>
      </c>
      <c r="AF683" s="57">
        <v>0</v>
      </c>
      <c r="AG683" s="17">
        <v>100</v>
      </c>
      <c r="AH683" s="17">
        <v>0</v>
      </c>
      <c r="AI683" s="29" t="s">
        <v>4268</v>
      </c>
      <c r="AJ683" s="25" t="s">
        <v>4260</v>
      </c>
      <c r="AK683" s="29" t="s">
        <v>693</v>
      </c>
      <c r="AL683" s="17" t="s">
        <v>2127</v>
      </c>
      <c r="AM683" s="17">
        <v>10010</v>
      </c>
      <c r="AN683" s="29">
        <v>11011</v>
      </c>
      <c r="AO683" s="17">
        <v>1</v>
      </c>
      <c r="AP683" s="18" t="s">
        <v>2931</v>
      </c>
      <c r="AQ683" s="18" t="s">
        <v>5604</v>
      </c>
      <c r="AR683" s="18"/>
      <c r="AS683" s="28" t="s">
        <v>3873</v>
      </c>
    </row>
    <row r="684" spans="1:45" s="30" customFormat="1" x14ac:dyDescent="0.15">
      <c r="A684" s="17">
        <v>20508</v>
      </c>
      <c r="B684" s="21" t="s">
        <v>4257</v>
      </c>
      <c r="C684" s="17">
        <v>73</v>
      </c>
      <c r="D684" s="17">
        <v>0</v>
      </c>
      <c r="E684" s="17">
        <v>0</v>
      </c>
      <c r="F684" s="17">
        <v>0</v>
      </c>
      <c r="G684" s="17">
        <v>9</v>
      </c>
      <c r="H684" s="17">
        <v>0</v>
      </c>
      <c r="I684" s="17">
        <v>65535</v>
      </c>
      <c r="J684" s="17">
        <v>1</v>
      </c>
      <c r="K684" s="17">
        <v>0</v>
      </c>
      <c r="L684" s="17">
        <v>0</v>
      </c>
      <c r="M684" s="57">
        <v>0</v>
      </c>
      <c r="N684" s="57">
        <v>1</v>
      </c>
      <c r="O684" s="17">
        <v>1</v>
      </c>
      <c r="P684" s="17">
        <v>604800</v>
      </c>
      <c r="Q684" s="17">
        <v>3600</v>
      </c>
      <c r="R684" s="17">
        <v>4</v>
      </c>
      <c r="S684" s="17">
        <v>1</v>
      </c>
      <c r="T684" s="17">
        <v>1</v>
      </c>
      <c r="U684" s="17">
        <v>1</v>
      </c>
      <c r="V684" s="17">
        <v>0</v>
      </c>
      <c r="W684" s="17">
        <v>0</v>
      </c>
      <c r="X684" s="17">
        <v>0</v>
      </c>
      <c r="Y684" s="17">
        <v>0</v>
      </c>
      <c r="Z684" s="28" t="s">
        <v>170</v>
      </c>
      <c r="AA684" s="28">
        <v>0</v>
      </c>
      <c r="AB684" s="28" t="s">
        <v>170</v>
      </c>
      <c r="AC684" s="28">
        <v>0</v>
      </c>
      <c r="AD684" s="17">
        <v>12</v>
      </c>
      <c r="AE684" s="17">
        <v>1000</v>
      </c>
      <c r="AF684" s="57">
        <v>0</v>
      </c>
      <c r="AG684" s="17">
        <v>100</v>
      </c>
      <c r="AH684" s="17">
        <v>0</v>
      </c>
      <c r="AI684" s="29" t="s">
        <v>4269</v>
      </c>
      <c r="AJ684" s="25" t="s">
        <v>8</v>
      </c>
      <c r="AK684" s="29" t="s">
        <v>693</v>
      </c>
      <c r="AL684" s="17" t="s">
        <v>2127</v>
      </c>
      <c r="AM684" s="17">
        <v>10010</v>
      </c>
      <c r="AN684" s="29">
        <v>11011</v>
      </c>
      <c r="AO684" s="17">
        <v>1</v>
      </c>
      <c r="AP684" s="18" t="s">
        <v>2931</v>
      </c>
      <c r="AQ684" s="18" t="s">
        <v>5603</v>
      </c>
      <c r="AR684" s="18"/>
      <c r="AS684" s="28" t="s">
        <v>3873</v>
      </c>
    </row>
    <row r="685" spans="1:45" s="30" customFormat="1" x14ac:dyDescent="0.15">
      <c r="A685" s="17">
        <v>20509</v>
      </c>
      <c r="B685" s="21" t="s">
        <v>4258</v>
      </c>
      <c r="C685" s="17">
        <v>73</v>
      </c>
      <c r="D685" s="17">
        <v>0</v>
      </c>
      <c r="E685" s="17">
        <v>0</v>
      </c>
      <c r="F685" s="17">
        <v>0</v>
      </c>
      <c r="G685" s="17">
        <v>9</v>
      </c>
      <c r="H685" s="17">
        <v>0</v>
      </c>
      <c r="I685" s="17">
        <v>65535</v>
      </c>
      <c r="J685" s="17">
        <v>1</v>
      </c>
      <c r="K685" s="17">
        <v>0</v>
      </c>
      <c r="L685" s="17">
        <v>0</v>
      </c>
      <c r="M685" s="57">
        <v>0</v>
      </c>
      <c r="N685" s="57">
        <v>1</v>
      </c>
      <c r="O685" s="17">
        <v>1</v>
      </c>
      <c r="P685" s="17">
        <v>604800</v>
      </c>
      <c r="Q685" s="17">
        <v>3600</v>
      </c>
      <c r="R685" s="17">
        <v>4</v>
      </c>
      <c r="S685" s="17">
        <v>1</v>
      </c>
      <c r="T685" s="17">
        <v>1</v>
      </c>
      <c r="U685" s="17">
        <v>1</v>
      </c>
      <c r="V685" s="17">
        <v>0</v>
      </c>
      <c r="W685" s="17">
        <v>0</v>
      </c>
      <c r="X685" s="17">
        <v>0</v>
      </c>
      <c r="Y685" s="17">
        <v>0</v>
      </c>
      <c r="Z685" s="28" t="s">
        <v>170</v>
      </c>
      <c r="AA685" s="28">
        <v>0</v>
      </c>
      <c r="AB685" s="28" t="s">
        <v>170</v>
      </c>
      <c r="AC685" s="28">
        <v>0</v>
      </c>
      <c r="AD685" s="17">
        <v>12</v>
      </c>
      <c r="AE685" s="17">
        <v>1000</v>
      </c>
      <c r="AF685" s="57">
        <v>0</v>
      </c>
      <c r="AG685" s="17">
        <v>100</v>
      </c>
      <c r="AH685" s="17">
        <v>0</v>
      </c>
      <c r="AI685" s="29" t="s">
        <v>4270</v>
      </c>
      <c r="AJ685" s="25" t="s">
        <v>4260</v>
      </c>
      <c r="AK685" s="29" t="s">
        <v>693</v>
      </c>
      <c r="AL685" s="17" t="s">
        <v>2127</v>
      </c>
      <c r="AM685" s="17">
        <v>10010</v>
      </c>
      <c r="AN685" s="29">
        <v>11011</v>
      </c>
      <c r="AO685" s="17">
        <v>1</v>
      </c>
      <c r="AP685" s="18" t="s">
        <v>2931</v>
      </c>
      <c r="AQ685" s="18" t="s">
        <v>5604</v>
      </c>
      <c r="AR685" s="18"/>
      <c r="AS685" s="28" t="s">
        <v>3873</v>
      </c>
    </row>
    <row r="686" spans="1:45" s="30" customFormat="1" x14ac:dyDescent="0.15">
      <c r="A686" s="17">
        <v>20510</v>
      </c>
      <c r="B686" s="21" t="s">
        <v>4259</v>
      </c>
      <c r="C686" s="17">
        <v>73</v>
      </c>
      <c r="D686" s="17">
        <v>0</v>
      </c>
      <c r="E686" s="17">
        <v>0</v>
      </c>
      <c r="F686" s="17">
        <v>0</v>
      </c>
      <c r="G686" s="17">
        <v>9</v>
      </c>
      <c r="H686" s="17">
        <v>0</v>
      </c>
      <c r="I686" s="17">
        <v>65535</v>
      </c>
      <c r="J686" s="17">
        <v>1</v>
      </c>
      <c r="K686" s="17">
        <v>0</v>
      </c>
      <c r="L686" s="17">
        <v>0</v>
      </c>
      <c r="M686" s="57">
        <v>0</v>
      </c>
      <c r="N686" s="57">
        <v>1</v>
      </c>
      <c r="O686" s="17">
        <v>1</v>
      </c>
      <c r="P686" s="17">
        <v>604800</v>
      </c>
      <c r="Q686" s="17">
        <v>3600</v>
      </c>
      <c r="R686" s="17">
        <v>4</v>
      </c>
      <c r="S686" s="17">
        <v>1</v>
      </c>
      <c r="T686" s="17">
        <v>1</v>
      </c>
      <c r="U686" s="17">
        <v>1</v>
      </c>
      <c r="V686" s="17">
        <v>0</v>
      </c>
      <c r="W686" s="17">
        <v>0</v>
      </c>
      <c r="X686" s="17">
        <v>0</v>
      </c>
      <c r="Y686" s="17">
        <v>0</v>
      </c>
      <c r="Z686" s="28" t="s">
        <v>170</v>
      </c>
      <c r="AA686" s="28">
        <v>0</v>
      </c>
      <c r="AB686" s="28" t="s">
        <v>170</v>
      </c>
      <c r="AC686" s="28">
        <v>0</v>
      </c>
      <c r="AD686" s="17">
        <v>12</v>
      </c>
      <c r="AE686" s="17">
        <v>1000</v>
      </c>
      <c r="AF686" s="57">
        <v>0</v>
      </c>
      <c r="AG686" s="17">
        <v>100</v>
      </c>
      <c r="AH686" s="17">
        <v>0</v>
      </c>
      <c r="AI686" s="29" t="s">
        <v>4271</v>
      </c>
      <c r="AJ686" s="25" t="s">
        <v>8</v>
      </c>
      <c r="AK686" s="29" t="s">
        <v>693</v>
      </c>
      <c r="AL686" s="17" t="s">
        <v>2127</v>
      </c>
      <c r="AM686" s="17">
        <v>10010</v>
      </c>
      <c r="AN686" s="29">
        <v>11011</v>
      </c>
      <c r="AO686" s="17">
        <v>1</v>
      </c>
      <c r="AP686" s="18" t="s">
        <v>2931</v>
      </c>
      <c r="AQ686" s="18" t="s">
        <v>5603</v>
      </c>
      <c r="AR686" s="18"/>
      <c r="AS686" s="28" t="s">
        <v>3873</v>
      </c>
    </row>
    <row r="687" spans="1:45" s="30" customFormat="1" x14ac:dyDescent="0.15">
      <c r="A687" s="17">
        <v>20511</v>
      </c>
      <c r="B687" s="21" t="s">
        <v>4302</v>
      </c>
      <c r="C687" s="17">
        <v>73</v>
      </c>
      <c r="D687" s="17">
        <v>0</v>
      </c>
      <c r="E687" s="17">
        <v>0</v>
      </c>
      <c r="F687" s="17">
        <v>0</v>
      </c>
      <c r="G687" s="17">
        <v>9</v>
      </c>
      <c r="H687" s="17">
        <v>0</v>
      </c>
      <c r="I687" s="17">
        <v>65535</v>
      </c>
      <c r="J687" s="17">
        <v>1</v>
      </c>
      <c r="K687" s="17">
        <v>0</v>
      </c>
      <c r="L687" s="17">
        <v>0</v>
      </c>
      <c r="M687" s="57">
        <v>0</v>
      </c>
      <c r="N687" s="57">
        <v>1</v>
      </c>
      <c r="O687" s="17">
        <v>1</v>
      </c>
      <c r="P687" s="17">
        <v>604800</v>
      </c>
      <c r="Q687" s="17">
        <v>3600</v>
      </c>
      <c r="R687" s="17">
        <v>4</v>
      </c>
      <c r="S687" s="17">
        <v>1</v>
      </c>
      <c r="T687" s="17">
        <v>1</v>
      </c>
      <c r="U687" s="17">
        <v>1</v>
      </c>
      <c r="V687" s="17">
        <v>0</v>
      </c>
      <c r="W687" s="17">
        <v>0</v>
      </c>
      <c r="X687" s="17">
        <v>0</v>
      </c>
      <c r="Y687" s="17">
        <v>0</v>
      </c>
      <c r="Z687" s="28" t="s">
        <v>170</v>
      </c>
      <c r="AA687" s="28">
        <v>0</v>
      </c>
      <c r="AB687" s="28" t="s">
        <v>170</v>
      </c>
      <c r="AC687" s="28">
        <v>0</v>
      </c>
      <c r="AD687" s="17">
        <v>12</v>
      </c>
      <c r="AE687" s="17">
        <v>1000</v>
      </c>
      <c r="AF687" s="57">
        <v>0</v>
      </c>
      <c r="AG687" s="17">
        <v>100</v>
      </c>
      <c r="AH687" s="17">
        <v>0</v>
      </c>
      <c r="AI687" s="29" t="s">
        <v>4272</v>
      </c>
      <c r="AJ687" s="25" t="s">
        <v>4260</v>
      </c>
      <c r="AK687" s="29" t="s">
        <v>693</v>
      </c>
      <c r="AL687" s="17" t="s">
        <v>2127</v>
      </c>
      <c r="AM687" s="17">
        <v>10010</v>
      </c>
      <c r="AN687" s="29">
        <v>11011</v>
      </c>
      <c r="AO687" s="17">
        <v>1</v>
      </c>
      <c r="AP687" s="18" t="s">
        <v>2931</v>
      </c>
      <c r="AQ687" s="18" t="s">
        <v>5604</v>
      </c>
      <c r="AR687" s="18"/>
      <c r="AS687" s="28" t="s">
        <v>3873</v>
      </c>
    </row>
    <row r="688" spans="1:45" s="30" customFormat="1" x14ac:dyDescent="0.15">
      <c r="A688" s="17">
        <v>20512</v>
      </c>
      <c r="B688" s="21" t="s">
        <v>4303</v>
      </c>
      <c r="C688" s="17">
        <v>72</v>
      </c>
      <c r="D688" s="17">
        <v>0</v>
      </c>
      <c r="E688" s="17">
        <v>0</v>
      </c>
      <c r="F688" s="17">
        <v>0</v>
      </c>
      <c r="G688" s="17">
        <v>9</v>
      </c>
      <c r="H688" s="17">
        <v>0</v>
      </c>
      <c r="I688" s="17">
        <v>65535</v>
      </c>
      <c r="J688" s="17">
        <v>1</v>
      </c>
      <c r="K688" s="17">
        <v>0</v>
      </c>
      <c r="L688" s="17">
        <v>0</v>
      </c>
      <c r="M688" s="57">
        <v>0</v>
      </c>
      <c r="N688" s="57">
        <v>1</v>
      </c>
      <c r="O688" s="17">
        <v>1</v>
      </c>
      <c r="P688" s="17">
        <v>604800</v>
      </c>
      <c r="Q688" s="17">
        <v>3600</v>
      </c>
      <c r="R688" s="17">
        <v>4</v>
      </c>
      <c r="S688" s="17">
        <v>1</v>
      </c>
      <c r="T688" s="17">
        <v>1</v>
      </c>
      <c r="U688" s="17">
        <v>1</v>
      </c>
      <c r="V688" s="17">
        <v>0</v>
      </c>
      <c r="W688" s="17">
        <v>0</v>
      </c>
      <c r="X688" s="17">
        <v>0</v>
      </c>
      <c r="Y688" s="17">
        <v>0</v>
      </c>
      <c r="Z688" s="28" t="s">
        <v>170</v>
      </c>
      <c r="AA688" s="28">
        <v>0</v>
      </c>
      <c r="AB688" s="28" t="s">
        <v>170</v>
      </c>
      <c r="AC688" s="28">
        <v>0</v>
      </c>
      <c r="AD688" s="17">
        <v>12</v>
      </c>
      <c r="AE688" s="17">
        <v>1000</v>
      </c>
      <c r="AF688" s="57">
        <v>0</v>
      </c>
      <c r="AG688" s="17">
        <v>100</v>
      </c>
      <c r="AH688" s="17">
        <v>0</v>
      </c>
      <c r="AI688" s="29" t="s">
        <v>4260</v>
      </c>
      <c r="AJ688" s="25" t="s">
        <v>4305</v>
      </c>
      <c r="AK688" s="29" t="s">
        <v>693</v>
      </c>
      <c r="AL688" s="17" t="s">
        <v>2127</v>
      </c>
      <c r="AM688" s="17">
        <v>10010</v>
      </c>
      <c r="AN688" s="29">
        <v>11011</v>
      </c>
      <c r="AO688" s="17">
        <v>1</v>
      </c>
      <c r="AP688" s="18" t="s">
        <v>2931</v>
      </c>
      <c r="AQ688" s="18" t="s">
        <v>5603</v>
      </c>
      <c r="AR688" s="18"/>
      <c r="AS688" s="28" t="s">
        <v>3873</v>
      </c>
    </row>
    <row r="689" spans="1:45" s="30" customFormat="1" x14ac:dyDescent="0.15">
      <c r="A689" s="17">
        <v>20513</v>
      </c>
      <c r="B689" s="21" t="s">
        <v>4304</v>
      </c>
      <c r="C689" s="17">
        <v>72</v>
      </c>
      <c r="D689" s="17">
        <v>0</v>
      </c>
      <c r="E689" s="17">
        <v>0</v>
      </c>
      <c r="F689" s="17">
        <v>0</v>
      </c>
      <c r="G689" s="17">
        <v>9</v>
      </c>
      <c r="H689" s="17">
        <v>0</v>
      </c>
      <c r="I689" s="17">
        <v>65535</v>
      </c>
      <c r="J689" s="17">
        <v>1</v>
      </c>
      <c r="K689" s="17">
        <v>0</v>
      </c>
      <c r="L689" s="17">
        <v>0</v>
      </c>
      <c r="M689" s="57">
        <v>0</v>
      </c>
      <c r="N689" s="57">
        <v>1</v>
      </c>
      <c r="O689" s="17">
        <v>1</v>
      </c>
      <c r="P689" s="17">
        <v>604800</v>
      </c>
      <c r="Q689" s="17">
        <v>3600</v>
      </c>
      <c r="R689" s="17">
        <v>4</v>
      </c>
      <c r="S689" s="17">
        <v>1</v>
      </c>
      <c r="T689" s="17">
        <v>1</v>
      </c>
      <c r="U689" s="17">
        <v>1</v>
      </c>
      <c r="V689" s="17">
        <v>0</v>
      </c>
      <c r="W689" s="17">
        <v>0</v>
      </c>
      <c r="X689" s="17">
        <v>0</v>
      </c>
      <c r="Y689" s="17">
        <v>0</v>
      </c>
      <c r="Z689" s="28" t="s">
        <v>170</v>
      </c>
      <c r="AA689" s="28">
        <v>0</v>
      </c>
      <c r="AB689" s="28" t="s">
        <v>170</v>
      </c>
      <c r="AC689" s="28">
        <v>0</v>
      </c>
      <c r="AD689" s="17">
        <v>12</v>
      </c>
      <c r="AE689" s="17">
        <v>1000</v>
      </c>
      <c r="AF689" s="57">
        <v>0</v>
      </c>
      <c r="AG689" s="17">
        <v>100</v>
      </c>
      <c r="AH689" s="17">
        <v>0</v>
      </c>
      <c r="AI689" s="29" t="s">
        <v>693</v>
      </c>
      <c r="AJ689" s="25" t="s">
        <v>4306</v>
      </c>
      <c r="AK689" s="29" t="s">
        <v>693</v>
      </c>
      <c r="AL689" s="17" t="s">
        <v>2127</v>
      </c>
      <c r="AM689" s="17">
        <v>10010</v>
      </c>
      <c r="AN689" s="29">
        <v>11011</v>
      </c>
      <c r="AO689" s="17">
        <v>1</v>
      </c>
      <c r="AP689" s="18" t="s">
        <v>2931</v>
      </c>
      <c r="AQ689" s="18" t="s">
        <v>5604</v>
      </c>
      <c r="AR689" s="18"/>
      <c r="AS689" s="28" t="s">
        <v>3873</v>
      </c>
    </row>
    <row r="690" spans="1:45" s="30" customFormat="1" x14ac:dyDescent="0.15">
      <c r="A690" s="17">
        <v>20514</v>
      </c>
      <c r="B690" s="21" t="s">
        <v>7054</v>
      </c>
      <c r="C690" s="17">
        <v>73</v>
      </c>
      <c r="D690" s="17">
        <v>0</v>
      </c>
      <c r="E690" s="17">
        <v>0</v>
      </c>
      <c r="F690" s="17">
        <v>0</v>
      </c>
      <c r="G690" s="17">
        <v>9</v>
      </c>
      <c r="H690" s="17">
        <v>0</v>
      </c>
      <c r="I690" s="17">
        <v>65535</v>
      </c>
      <c r="J690" s="17">
        <v>1</v>
      </c>
      <c r="K690" s="17">
        <v>0</v>
      </c>
      <c r="L690" s="17">
        <v>0</v>
      </c>
      <c r="M690" s="57">
        <v>0</v>
      </c>
      <c r="N690" s="57">
        <v>1</v>
      </c>
      <c r="O690" s="17">
        <v>1</v>
      </c>
      <c r="P690" s="17">
        <v>604800</v>
      </c>
      <c r="Q690" s="17">
        <v>3600</v>
      </c>
      <c r="R690" s="17">
        <v>4</v>
      </c>
      <c r="S690" s="17">
        <v>1</v>
      </c>
      <c r="T690" s="17">
        <v>1</v>
      </c>
      <c r="U690" s="17">
        <v>1</v>
      </c>
      <c r="V690" s="17">
        <v>0</v>
      </c>
      <c r="W690" s="17">
        <v>0</v>
      </c>
      <c r="X690" s="17">
        <v>0</v>
      </c>
      <c r="Y690" s="17">
        <v>0</v>
      </c>
      <c r="Z690" s="28" t="s">
        <v>170</v>
      </c>
      <c r="AA690" s="28">
        <v>0</v>
      </c>
      <c r="AB690" s="28" t="s">
        <v>170</v>
      </c>
      <c r="AC690" s="28">
        <v>0</v>
      </c>
      <c r="AD690" s="17">
        <v>12</v>
      </c>
      <c r="AE690" s="17">
        <v>1000</v>
      </c>
      <c r="AF690" s="57">
        <v>0</v>
      </c>
      <c r="AG690" s="17">
        <v>100</v>
      </c>
      <c r="AH690" s="17">
        <v>0</v>
      </c>
      <c r="AI690" s="29" t="s">
        <v>7055</v>
      </c>
      <c r="AJ690" s="25" t="s">
        <v>8</v>
      </c>
      <c r="AK690" s="29" t="s">
        <v>693</v>
      </c>
      <c r="AL690" s="17" t="s">
        <v>2127</v>
      </c>
      <c r="AM690" s="17">
        <v>10010</v>
      </c>
      <c r="AN690" s="29">
        <v>11011</v>
      </c>
      <c r="AO690" s="17">
        <v>1</v>
      </c>
      <c r="AP690" s="18" t="s">
        <v>2931</v>
      </c>
      <c r="AQ690" s="18" t="s">
        <v>5603</v>
      </c>
      <c r="AR690" s="18"/>
      <c r="AS690" s="28" t="s">
        <v>3873</v>
      </c>
    </row>
    <row r="691" spans="1:45" s="30" customFormat="1" x14ac:dyDescent="0.15">
      <c r="A691" s="17">
        <v>20515</v>
      </c>
      <c r="B691" s="21" t="s">
        <v>7249</v>
      </c>
      <c r="C691" s="17">
        <v>73</v>
      </c>
      <c r="D691" s="17">
        <v>0</v>
      </c>
      <c r="E691" s="17">
        <v>0</v>
      </c>
      <c r="F691" s="17">
        <v>0</v>
      </c>
      <c r="G691" s="17">
        <v>9</v>
      </c>
      <c r="H691" s="17">
        <v>0</v>
      </c>
      <c r="I691" s="17">
        <v>65535</v>
      </c>
      <c r="J691" s="17">
        <v>1</v>
      </c>
      <c r="K691" s="17">
        <v>0</v>
      </c>
      <c r="L691" s="17">
        <v>0</v>
      </c>
      <c r="M691" s="57">
        <v>0</v>
      </c>
      <c r="N691" s="57">
        <v>1</v>
      </c>
      <c r="O691" s="17">
        <v>1</v>
      </c>
      <c r="P691" s="17">
        <v>604800</v>
      </c>
      <c r="Q691" s="17">
        <v>3600</v>
      </c>
      <c r="R691" s="17">
        <v>4</v>
      </c>
      <c r="S691" s="17">
        <v>1</v>
      </c>
      <c r="T691" s="17">
        <v>1</v>
      </c>
      <c r="U691" s="17">
        <v>1</v>
      </c>
      <c r="V691" s="17">
        <v>0</v>
      </c>
      <c r="W691" s="17">
        <v>0</v>
      </c>
      <c r="X691" s="17">
        <v>0</v>
      </c>
      <c r="Y691" s="17">
        <v>0</v>
      </c>
      <c r="Z691" s="28" t="s">
        <v>170</v>
      </c>
      <c r="AA691" s="28">
        <v>0</v>
      </c>
      <c r="AB691" s="28" t="s">
        <v>170</v>
      </c>
      <c r="AC691" s="28">
        <v>0</v>
      </c>
      <c r="AD691" s="17">
        <v>12</v>
      </c>
      <c r="AE691" s="17">
        <v>1000</v>
      </c>
      <c r="AF691" s="57">
        <v>0</v>
      </c>
      <c r="AG691" s="17">
        <v>100</v>
      </c>
      <c r="AH691" s="17">
        <v>0</v>
      </c>
      <c r="AI691" s="29" t="s">
        <v>7056</v>
      </c>
      <c r="AJ691" s="25" t="s">
        <v>8</v>
      </c>
      <c r="AK691" s="29" t="s">
        <v>693</v>
      </c>
      <c r="AL691" s="17" t="s">
        <v>2127</v>
      </c>
      <c r="AM691" s="17">
        <v>10010</v>
      </c>
      <c r="AN691" s="29">
        <v>11011</v>
      </c>
      <c r="AO691" s="17">
        <v>1</v>
      </c>
      <c r="AP691" s="18" t="s">
        <v>2931</v>
      </c>
      <c r="AQ691" s="18" t="s">
        <v>7259</v>
      </c>
      <c r="AR691" s="18"/>
      <c r="AS691" s="28" t="s">
        <v>3873</v>
      </c>
    </row>
    <row r="692" spans="1:45" s="30" customFormat="1" x14ac:dyDescent="0.15">
      <c r="A692" s="17">
        <v>20516</v>
      </c>
      <c r="B692" s="21" t="s">
        <v>7071</v>
      </c>
      <c r="C692" s="17">
        <v>73</v>
      </c>
      <c r="D692" s="17">
        <v>0</v>
      </c>
      <c r="E692" s="17">
        <v>0</v>
      </c>
      <c r="F692" s="17">
        <v>0</v>
      </c>
      <c r="G692" s="17">
        <v>9</v>
      </c>
      <c r="H692" s="17">
        <v>0</v>
      </c>
      <c r="I692" s="17">
        <v>65535</v>
      </c>
      <c r="J692" s="17">
        <v>1</v>
      </c>
      <c r="K692" s="17">
        <v>0</v>
      </c>
      <c r="L692" s="17">
        <v>0</v>
      </c>
      <c r="M692" s="57">
        <v>0</v>
      </c>
      <c r="N692" s="57">
        <v>1</v>
      </c>
      <c r="O692" s="17">
        <v>1</v>
      </c>
      <c r="P692" s="17">
        <v>604800</v>
      </c>
      <c r="Q692" s="17">
        <v>3600</v>
      </c>
      <c r="R692" s="17">
        <v>4</v>
      </c>
      <c r="S692" s="17">
        <v>1</v>
      </c>
      <c r="T692" s="17">
        <v>1</v>
      </c>
      <c r="U692" s="17">
        <v>1</v>
      </c>
      <c r="V692" s="17">
        <v>0</v>
      </c>
      <c r="W692" s="17">
        <v>0</v>
      </c>
      <c r="X692" s="17">
        <v>0</v>
      </c>
      <c r="Y692" s="17">
        <v>0</v>
      </c>
      <c r="Z692" s="28" t="s">
        <v>170</v>
      </c>
      <c r="AA692" s="28">
        <v>0</v>
      </c>
      <c r="AB692" s="28" t="s">
        <v>170</v>
      </c>
      <c r="AC692" s="28">
        <v>0</v>
      </c>
      <c r="AD692" s="17">
        <v>12</v>
      </c>
      <c r="AE692" s="17">
        <v>1000</v>
      </c>
      <c r="AF692" s="57">
        <v>0</v>
      </c>
      <c r="AG692" s="17">
        <v>100</v>
      </c>
      <c r="AH692" s="17">
        <v>0</v>
      </c>
      <c r="AI692" s="29" t="s">
        <v>7057</v>
      </c>
      <c r="AJ692" s="25" t="s">
        <v>8</v>
      </c>
      <c r="AK692" s="29" t="s">
        <v>693</v>
      </c>
      <c r="AL692" s="17" t="s">
        <v>2127</v>
      </c>
      <c r="AM692" s="17">
        <v>10010</v>
      </c>
      <c r="AN692" s="29">
        <v>11011</v>
      </c>
      <c r="AO692" s="17">
        <v>1</v>
      </c>
      <c r="AP692" s="18" t="s">
        <v>2931</v>
      </c>
      <c r="AQ692" s="18" t="s">
        <v>7243</v>
      </c>
      <c r="AR692" s="18"/>
      <c r="AS692" s="28" t="s">
        <v>3873</v>
      </c>
    </row>
    <row r="693" spans="1:45" s="30" customFormat="1" x14ac:dyDescent="0.15">
      <c r="A693" s="17">
        <v>20517</v>
      </c>
      <c r="B693" s="21" t="s">
        <v>7070</v>
      </c>
      <c r="C693" s="17">
        <v>73</v>
      </c>
      <c r="D693" s="17">
        <v>0</v>
      </c>
      <c r="E693" s="17">
        <v>0</v>
      </c>
      <c r="F693" s="17">
        <v>0</v>
      </c>
      <c r="G693" s="17">
        <v>9</v>
      </c>
      <c r="H693" s="17">
        <v>0</v>
      </c>
      <c r="I693" s="17">
        <v>65535</v>
      </c>
      <c r="J693" s="17">
        <v>1</v>
      </c>
      <c r="K693" s="17">
        <v>0</v>
      </c>
      <c r="L693" s="17">
        <v>0</v>
      </c>
      <c r="M693" s="57">
        <v>0</v>
      </c>
      <c r="N693" s="57">
        <v>1</v>
      </c>
      <c r="O693" s="17">
        <v>1</v>
      </c>
      <c r="P693" s="17">
        <v>604800</v>
      </c>
      <c r="Q693" s="17">
        <v>3600</v>
      </c>
      <c r="R693" s="17">
        <v>4</v>
      </c>
      <c r="S693" s="17">
        <v>1</v>
      </c>
      <c r="T693" s="17">
        <v>1</v>
      </c>
      <c r="U693" s="17">
        <v>1</v>
      </c>
      <c r="V693" s="17">
        <v>0</v>
      </c>
      <c r="W693" s="17">
        <v>0</v>
      </c>
      <c r="X693" s="17">
        <v>0</v>
      </c>
      <c r="Y693" s="17">
        <v>0</v>
      </c>
      <c r="Z693" s="28" t="s">
        <v>170</v>
      </c>
      <c r="AA693" s="28">
        <v>0</v>
      </c>
      <c r="AB693" s="28" t="s">
        <v>170</v>
      </c>
      <c r="AC693" s="28">
        <v>0</v>
      </c>
      <c r="AD693" s="17">
        <v>12</v>
      </c>
      <c r="AE693" s="17">
        <v>1000</v>
      </c>
      <c r="AF693" s="57">
        <v>0</v>
      </c>
      <c r="AG693" s="17">
        <v>100</v>
      </c>
      <c r="AH693" s="17">
        <v>0</v>
      </c>
      <c r="AI693" s="29" t="s">
        <v>7058</v>
      </c>
      <c r="AJ693" s="25" t="s">
        <v>8</v>
      </c>
      <c r="AK693" s="29" t="s">
        <v>693</v>
      </c>
      <c r="AL693" s="17" t="s">
        <v>2127</v>
      </c>
      <c r="AM693" s="17">
        <v>10010</v>
      </c>
      <c r="AN693" s="29">
        <v>11011</v>
      </c>
      <c r="AO693" s="17">
        <v>1</v>
      </c>
      <c r="AP693" s="18" t="s">
        <v>2931</v>
      </c>
      <c r="AQ693" s="18" t="s">
        <v>7257</v>
      </c>
      <c r="AR693" s="18"/>
      <c r="AS693" s="28" t="s">
        <v>3873</v>
      </c>
    </row>
    <row r="694" spans="1:45" s="30" customFormat="1" x14ac:dyDescent="0.15">
      <c r="A694" s="17">
        <v>20518</v>
      </c>
      <c r="B694" s="21" t="s">
        <v>7250</v>
      </c>
      <c r="C694" s="17">
        <v>73</v>
      </c>
      <c r="D694" s="17">
        <v>0</v>
      </c>
      <c r="E694" s="17">
        <v>0</v>
      </c>
      <c r="F694" s="17">
        <v>0</v>
      </c>
      <c r="G694" s="17">
        <v>9</v>
      </c>
      <c r="H694" s="17">
        <v>0</v>
      </c>
      <c r="I694" s="17">
        <v>65535</v>
      </c>
      <c r="J694" s="17">
        <v>1</v>
      </c>
      <c r="K694" s="17">
        <v>0</v>
      </c>
      <c r="L694" s="17">
        <v>0</v>
      </c>
      <c r="M694" s="57">
        <v>0</v>
      </c>
      <c r="N694" s="57">
        <v>1</v>
      </c>
      <c r="O694" s="17">
        <v>1</v>
      </c>
      <c r="P694" s="17">
        <v>604800</v>
      </c>
      <c r="Q694" s="17">
        <v>3600</v>
      </c>
      <c r="R694" s="17">
        <v>4</v>
      </c>
      <c r="S694" s="17">
        <v>1</v>
      </c>
      <c r="T694" s="17">
        <v>1</v>
      </c>
      <c r="U694" s="17">
        <v>1</v>
      </c>
      <c r="V694" s="17">
        <v>0</v>
      </c>
      <c r="W694" s="17">
        <v>0</v>
      </c>
      <c r="X694" s="17">
        <v>0</v>
      </c>
      <c r="Y694" s="17">
        <v>0</v>
      </c>
      <c r="Z694" s="28" t="s">
        <v>170</v>
      </c>
      <c r="AA694" s="28">
        <v>0</v>
      </c>
      <c r="AB694" s="28" t="s">
        <v>170</v>
      </c>
      <c r="AC694" s="28">
        <v>0</v>
      </c>
      <c r="AD694" s="17">
        <v>12</v>
      </c>
      <c r="AE694" s="17">
        <v>1000</v>
      </c>
      <c r="AF694" s="57">
        <v>0</v>
      </c>
      <c r="AG694" s="17">
        <v>100</v>
      </c>
      <c r="AH694" s="17">
        <v>0</v>
      </c>
      <c r="AI694" s="29" t="s">
        <v>7059</v>
      </c>
      <c r="AJ694" s="25" t="s">
        <v>8</v>
      </c>
      <c r="AK694" s="29" t="s">
        <v>693</v>
      </c>
      <c r="AL694" s="17" t="s">
        <v>2127</v>
      </c>
      <c r="AM694" s="17">
        <v>10010</v>
      </c>
      <c r="AN694" s="29">
        <v>11011</v>
      </c>
      <c r="AO694" s="17">
        <v>1</v>
      </c>
      <c r="AP694" s="18" t="s">
        <v>2931</v>
      </c>
      <c r="AQ694" s="18" t="s">
        <v>7251</v>
      </c>
      <c r="AR694" s="18"/>
      <c r="AS694" s="28" t="s">
        <v>3873</v>
      </c>
    </row>
    <row r="695" spans="1:45" s="30" customFormat="1" x14ac:dyDescent="0.15">
      <c r="A695" s="17">
        <v>20519</v>
      </c>
      <c r="B695" s="21" t="s">
        <v>7072</v>
      </c>
      <c r="C695" s="17">
        <v>73</v>
      </c>
      <c r="D695" s="17">
        <v>0</v>
      </c>
      <c r="E695" s="17">
        <v>0</v>
      </c>
      <c r="F695" s="17">
        <v>0</v>
      </c>
      <c r="G695" s="17">
        <v>9</v>
      </c>
      <c r="H695" s="17">
        <v>0</v>
      </c>
      <c r="I695" s="17">
        <v>65535</v>
      </c>
      <c r="J695" s="17">
        <v>1</v>
      </c>
      <c r="K695" s="17">
        <v>0</v>
      </c>
      <c r="L695" s="17">
        <v>0</v>
      </c>
      <c r="M695" s="57">
        <v>0</v>
      </c>
      <c r="N695" s="57">
        <v>1</v>
      </c>
      <c r="O695" s="17">
        <v>1</v>
      </c>
      <c r="P695" s="17">
        <v>604800</v>
      </c>
      <c r="Q695" s="17">
        <v>3600</v>
      </c>
      <c r="R695" s="17">
        <v>4</v>
      </c>
      <c r="S695" s="17">
        <v>1</v>
      </c>
      <c r="T695" s="17">
        <v>1</v>
      </c>
      <c r="U695" s="17">
        <v>1</v>
      </c>
      <c r="V695" s="17">
        <v>0</v>
      </c>
      <c r="W695" s="17">
        <v>0</v>
      </c>
      <c r="X695" s="17">
        <v>0</v>
      </c>
      <c r="Y695" s="17">
        <v>0</v>
      </c>
      <c r="Z695" s="28" t="s">
        <v>170</v>
      </c>
      <c r="AA695" s="28">
        <v>0</v>
      </c>
      <c r="AB695" s="28" t="s">
        <v>170</v>
      </c>
      <c r="AC695" s="28">
        <v>0</v>
      </c>
      <c r="AD695" s="17">
        <v>12</v>
      </c>
      <c r="AE695" s="17">
        <v>1000</v>
      </c>
      <c r="AF695" s="57">
        <v>0</v>
      </c>
      <c r="AG695" s="17">
        <v>100</v>
      </c>
      <c r="AH695" s="17">
        <v>0</v>
      </c>
      <c r="AI695" s="29" t="s">
        <v>7060</v>
      </c>
      <c r="AJ695" s="25" t="s">
        <v>8</v>
      </c>
      <c r="AK695" s="29" t="s">
        <v>693</v>
      </c>
      <c r="AL695" s="17" t="s">
        <v>2127</v>
      </c>
      <c r="AM695" s="17">
        <v>10010</v>
      </c>
      <c r="AN695" s="29">
        <v>11011</v>
      </c>
      <c r="AO695" s="17">
        <v>1</v>
      </c>
      <c r="AP695" s="18" t="s">
        <v>2931</v>
      </c>
      <c r="AQ695" s="18" t="s">
        <v>7247</v>
      </c>
      <c r="AR695" s="18"/>
      <c r="AS695" s="28" t="s">
        <v>3873</v>
      </c>
    </row>
    <row r="696" spans="1:45" s="30" customFormat="1" x14ac:dyDescent="0.15">
      <c r="A696" s="17">
        <v>20520</v>
      </c>
      <c r="B696" s="21" t="s">
        <v>7073</v>
      </c>
      <c r="C696" s="17">
        <v>73</v>
      </c>
      <c r="D696" s="17">
        <v>0</v>
      </c>
      <c r="E696" s="17">
        <v>0</v>
      </c>
      <c r="F696" s="17">
        <v>0</v>
      </c>
      <c r="G696" s="17">
        <v>9</v>
      </c>
      <c r="H696" s="17">
        <v>0</v>
      </c>
      <c r="I696" s="17">
        <v>65535</v>
      </c>
      <c r="J696" s="17">
        <v>1</v>
      </c>
      <c r="K696" s="17">
        <v>0</v>
      </c>
      <c r="L696" s="17">
        <v>0</v>
      </c>
      <c r="M696" s="57">
        <v>0</v>
      </c>
      <c r="N696" s="57">
        <v>1</v>
      </c>
      <c r="O696" s="17">
        <v>1</v>
      </c>
      <c r="P696" s="17">
        <v>604800</v>
      </c>
      <c r="Q696" s="17">
        <v>3600</v>
      </c>
      <c r="R696" s="17">
        <v>4</v>
      </c>
      <c r="S696" s="17">
        <v>1</v>
      </c>
      <c r="T696" s="17">
        <v>1</v>
      </c>
      <c r="U696" s="17">
        <v>1</v>
      </c>
      <c r="V696" s="17">
        <v>0</v>
      </c>
      <c r="W696" s="17">
        <v>0</v>
      </c>
      <c r="X696" s="17">
        <v>0</v>
      </c>
      <c r="Y696" s="17">
        <v>0</v>
      </c>
      <c r="Z696" s="28" t="s">
        <v>170</v>
      </c>
      <c r="AA696" s="28">
        <v>0</v>
      </c>
      <c r="AB696" s="28" t="s">
        <v>170</v>
      </c>
      <c r="AC696" s="28">
        <v>0</v>
      </c>
      <c r="AD696" s="17">
        <v>12</v>
      </c>
      <c r="AE696" s="17">
        <v>1000</v>
      </c>
      <c r="AF696" s="57">
        <v>0</v>
      </c>
      <c r="AG696" s="17">
        <v>100</v>
      </c>
      <c r="AH696" s="17">
        <v>0</v>
      </c>
      <c r="AI696" s="29" t="s">
        <v>7061</v>
      </c>
      <c r="AJ696" s="25" t="s">
        <v>8</v>
      </c>
      <c r="AK696" s="29" t="s">
        <v>693</v>
      </c>
      <c r="AL696" s="17" t="s">
        <v>2127</v>
      </c>
      <c r="AM696" s="17">
        <v>10010</v>
      </c>
      <c r="AN696" s="29">
        <v>11011</v>
      </c>
      <c r="AO696" s="17">
        <v>1</v>
      </c>
      <c r="AP696" s="18" t="s">
        <v>2931</v>
      </c>
      <c r="AQ696" s="18" t="s">
        <v>7252</v>
      </c>
      <c r="AR696" s="18"/>
      <c r="AS696" s="28" t="s">
        <v>3873</v>
      </c>
    </row>
    <row r="697" spans="1:45" s="30" customFormat="1" x14ac:dyDescent="0.15">
      <c r="A697" s="17">
        <v>20521</v>
      </c>
      <c r="B697" s="21" t="s">
        <v>7068</v>
      </c>
      <c r="C697" s="17">
        <v>72</v>
      </c>
      <c r="D697" s="17">
        <v>0</v>
      </c>
      <c r="E697" s="17">
        <v>0</v>
      </c>
      <c r="F697" s="17">
        <v>0</v>
      </c>
      <c r="G697" s="17">
        <v>9</v>
      </c>
      <c r="H697" s="17">
        <v>0</v>
      </c>
      <c r="I697" s="17">
        <v>65535</v>
      </c>
      <c r="J697" s="17">
        <v>1</v>
      </c>
      <c r="K697" s="17">
        <v>0</v>
      </c>
      <c r="L697" s="17">
        <v>0</v>
      </c>
      <c r="M697" s="57">
        <v>0</v>
      </c>
      <c r="N697" s="57">
        <v>1</v>
      </c>
      <c r="O697" s="17">
        <v>1</v>
      </c>
      <c r="P697" s="17">
        <v>604800</v>
      </c>
      <c r="Q697" s="17">
        <v>3600</v>
      </c>
      <c r="R697" s="17">
        <v>4</v>
      </c>
      <c r="S697" s="17">
        <v>1</v>
      </c>
      <c r="T697" s="17">
        <v>1</v>
      </c>
      <c r="U697" s="17">
        <v>1</v>
      </c>
      <c r="V697" s="17">
        <v>0</v>
      </c>
      <c r="W697" s="17">
        <v>0</v>
      </c>
      <c r="X697" s="17">
        <v>0</v>
      </c>
      <c r="Y697" s="17">
        <v>0</v>
      </c>
      <c r="Z697" s="28" t="s">
        <v>170</v>
      </c>
      <c r="AA697" s="28">
        <v>0</v>
      </c>
      <c r="AB697" s="28" t="s">
        <v>170</v>
      </c>
      <c r="AC697" s="28">
        <v>0</v>
      </c>
      <c r="AD697" s="17">
        <v>12</v>
      </c>
      <c r="AE697" s="17">
        <v>1000</v>
      </c>
      <c r="AF697" s="57">
        <v>0</v>
      </c>
      <c r="AG697" s="17">
        <v>100</v>
      </c>
      <c r="AH697" s="17">
        <v>0</v>
      </c>
      <c r="AI697" s="29" t="s">
        <v>693</v>
      </c>
      <c r="AJ697" s="25" t="s">
        <v>7062</v>
      </c>
      <c r="AK697" s="29" t="s">
        <v>693</v>
      </c>
      <c r="AL697" s="17" t="s">
        <v>2127</v>
      </c>
      <c r="AM697" s="17">
        <v>10010</v>
      </c>
      <c r="AN697" s="29">
        <v>11011</v>
      </c>
      <c r="AO697" s="17">
        <v>1</v>
      </c>
      <c r="AP697" s="18" t="s">
        <v>2931</v>
      </c>
      <c r="AQ697" s="18" t="s">
        <v>7248</v>
      </c>
      <c r="AR697" s="18"/>
      <c r="AS697" s="28" t="s">
        <v>3873</v>
      </c>
    </row>
    <row r="698" spans="1:45" s="30" customFormat="1" x14ac:dyDescent="0.15">
      <c r="A698" s="17">
        <v>20522</v>
      </c>
      <c r="B698" s="21" t="s">
        <v>7249</v>
      </c>
      <c r="C698" s="17">
        <v>72</v>
      </c>
      <c r="D698" s="17">
        <v>0</v>
      </c>
      <c r="E698" s="17">
        <v>0</v>
      </c>
      <c r="F698" s="17">
        <v>0</v>
      </c>
      <c r="G698" s="17">
        <v>9</v>
      </c>
      <c r="H698" s="17">
        <v>0</v>
      </c>
      <c r="I698" s="17">
        <v>65535</v>
      </c>
      <c r="J698" s="17">
        <v>1</v>
      </c>
      <c r="K698" s="17">
        <v>0</v>
      </c>
      <c r="L698" s="17">
        <v>0</v>
      </c>
      <c r="M698" s="57">
        <v>0</v>
      </c>
      <c r="N698" s="57">
        <v>1</v>
      </c>
      <c r="O698" s="17">
        <v>1</v>
      </c>
      <c r="P698" s="17">
        <v>604800</v>
      </c>
      <c r="Q698" s="17">
        <v>3600</v>
      </c>
      <c r="R698" s="17">
        <v>4</v>
      </c>
      <c r="S698" s="17">
        <v>1</v>
      </c>
      <c r="T698" s="17">
        <v>1</v>
      </c>
      <c r="U698" s="17">
        <v>1</v>
      </c>
      <c r="V698" s="17">
        <v>0</v>
      </c>
      <c r="W698" s="17">
        <v>0</v>
      </c>
      <c r="X698" s="17">
        <v>0</v>
      </c>
      <c r="Y698" s="17">
        <v>0</v>
      </c>
      <c r="Z698" s="28" t="s">
        <v>170</v>
      </c>
      <c r="AA698" s="28">
        <v>0</v>
      </c>
      <c r="AB698" s="28" t="s">
        <v>170</v>
      </c>
      <c r="AC698" s="28">
        <v>0</v>
      </c>
      <c r="AD698" s="17">
        <v>12</v>
      </c>
      <c r="AE698" s="17">
        <v>1000</v>
      </c>
      <c r="AF698" s="57">
        <v>0</v>
      </c>
      <c r="AG698" s="17">
        <v>100</v>
      </c>
      <c r="AH698" s="17">
        <v>0</v>
      </c>
      <c r="AI698" s="29" t="s">
        <v>693</v>
      </c>
      <c r="AJ698" s="25" t="s">
        <v>7063</v>
      </c>
      <c r="AK698" s="29" t="s">
        <v>693</v>
      </c>
      <c r="AL698" s="17" t="s">
        <v>2127</v>
      </c>
      <c r="AM698" s="17">
        <v>10010</v>
      </c>
      <c r="AN698" s="29">
        <v>11011</v>
      </c>
      <c r="AO698" s="17">
        <v>1</v>
      </c>
      <c r="AP698" s="18" t="s">
        <v>2931</v>
      </c>
      <c r="AQ698" s="18" t="s">
        <v>7258</v>
      </c>
      <c r="AR698" s="18"/>
      <c r="AS698" s="28" t="s">
        <v>3873</v>
      </c>
    </row>
    <row r="699" spans="1:45" s="30" customFormat="1" x14ac:dyDescent="0.15">
      <c r="A699" s="17">
        <v>20523</v>
      </c>
      <c r="B699" s="21" t="s">
        <v>7253</v>
      </c>
      <c r="C699" s="17">
        <v>72</v>
      </c>
      <c r="D699" s="17">
        <v>0</v>
      </c>
      <c r="E699" s="17">
        <v>0</v>
      </c>
      <c r="F699" s="17">
        <v>0</v>
      </c>
      <c r="G699" s="17">
        <v>9</v>
      </c>
      <c r="H699" s="17">
        <v>0</v>
      </c>
      <c r="I699" s="17">
        <v>65535</v>
      </c>
      <c r="J699" s="17">
        <v>1</v>
      </c>
      <c r="K699" s="17">
        <v>0</v>
      </c>
      <c r="L699" s="17">
        <v>0</v>
      </c>
      <c r="M699" s="57">
        <v>0</v>
      </c>
      <c r="N699" s="57">
        <v>1</v>
      </c>
      <c r="O699" s="17">
        <v>1</v>
      </c>
      <c r="P699" s="17">
        <v>604800</v>
      </c>
      <c r="Q699" s="17">
        <v>3600</v>
      </c>
      <c r="R699" s="17">
        <v>4</v>
      </c>
      <c r="S699" s="17">
        <v>1</v>
      </c>
      <c r="T699" s="17">
        <v>1</v>
      </c>
      <c r="U699" s="17">
        <v>1</v>
      </c>
      <c r="V699" s="17">
        <v>0</v>
      </c>
      <c r="W699" s="17">
        <v>0</v>
      </c>
      <c r="X699" s="17">
        <v>0</v>
      </c>
      <c r="Y699" s="17">
        <v>0</v>
      </c>
      <c r="Z699" s="28" t="s">
        <v>170</v>
      </c>
      <c r="AA699" s="28">
        <v>0</v>
      </c>
      <c r="AB699" s="28" t="s">
        <v>170</v>
      </c>
      <c r="AC699" s="28">
        <v>0</v>
      </c>
      <c r="AD699" s="17">
        <v>12</v>
      </c>
      <c r="AE699" s="17">
        <v>1000</v>
      </c>
      <c r="AF699" s="57">
        <v>0</v>
      </c>
      <c r="AG699" s="17">
        <v>100</v>
      </c>
      <c r="AH699" s="17">
        <v>0</v>
      </c>
      <c r="AI699" s="29" t="s">
        <v>693</v>
      </c>
      <c r="AJ699" s="25" t="s">
        <v>7064</v>
      </c>
      <c r="AK699" s="29" t="s">
        <v>693</v>
      </c>
      <c r="AL699" s="17" t="s">
        <v>2127</v>
      </c>
      <c r="AM699" s="17">
        <v>10010</v>
      </c>
      <c r="AN699" s="29">
        <v>11011</v>
      </c>
      <c r="AO699" s="17">
        <v>1</v>
      </c>
      <c r="AP699" s="18" t="s">
        <v>2931</v>
      </c>
      <c r="AQ699" s="18" t="s">
        <v>7254</v>
      </c>
      <c r="AR699" s="18"/>
      <c r="AS699" s="28" t="s">
        <v>3873</v>
      </c>
    </row>
    <row r="700" spans="1:45" s="30" customFormat="1" x14ac:dyDescent="0.15">
      <c r="A700" s="17">
        <v>20524</v>
      </c>
      <c r="B700" s="21" t="s">
        <v>7069</v>
      </c>
      <c r="C700" s="17">
        <v>72</v>
      </c>
      <c r="D700" s="17">
        <v>0</v>
      </c>
      <c r="E700" s="17">
        <v>0</v>
      </c>
      <c r="F700" s="17">
        <v>0</v>
      </c>
      <c r="G700" s="17">
        <v>9</v>
      </c>
      <c r="H700" s="17">
        <v>0</v>
      </c>
      <c r="I700" s="17">
        <v>65535</v>
      </c>
      <c r="J700" s="17">
        <v>1</v>
      </c>
      <c r="K700" s="17">
        <v>0</v>
      </c>
      <c r="L700" s="17">
        <v>0</v>
      </c>
      <c r="M700" s="57">
        <v>0</v>
      </c>
      <c r="N700" s="57">
        <v>1</v>
      </c>
      <c r="O700" s="17">
        <v>1</v>
      </c>
      <c r="P700" s="17">
        <v>604800</v>
      </c>
      <c r="Q700" s="17">
        <v>3600</v>
      </c>
      <c r="R700" s="17">
        <v>4</v>
      </c>
      <c r="S700" s="17">
        <v>1</v>
      </c>
      <c r="T700" s="17">
        <v>1</v>
      </c>
      <c r="U700" s="17">
        <v>1</v>
      </c>
      <c r="V700" s="17">
        <v>0</v>
      </c>
      <c r="W700" s="17">
        <v>0</v>
      </c>
      <c r="X700" s="17">
        <v>0</v>
      </c>
      <c r="Y700" s="17">
        <v>0</v>
      </c>
      <c r="Z700" s="28" t="s">
        <v>170</v>
      </c>
      <c r="AA700" s="28">
        <v>0</v>
      </c>
      <c r="AB700" s="28" t="s">
        <v>170</v>
      </c>
      <c r="AC700" s="28">
        <v>0</v>
      </c>
      <c r="AD700" s="17">
        <v>12</v>
      </c>
      <c r="AE700" s="17">
        <v>1000</v>
      </c>
      <c r="AF700" s="57">
        <v>0</v>
      </c>
      <c r="AG700" s="17">
        <v>100</v>
      </c>
      <c r="AH700" s="17">
        <v>0</v>
      </c>
      <c r="AI700" s="29" t="s">
        <v>693</v>
      </c>
      <c r="AJ700" s="25" t="s">
        <v>7065</v>
      </c>
      <c r="AK700" s="29" t="s">
        <v>693</v>
      </c>
      <c r="AL700" s="17" t="s">
        <v>2127</v>
      </c>
      <c r="AM700" s="17">
        <v>10010</v>
      </c>
      <c r="AN700" s="29">
        <v>11011</v>
      </c>
      <c r="AO700" s="17">
        <v>1</v>
      </c>
      <c r="AP700" s="18" t="s">
        <v>2931</v>
      </c>
      <c r="AQ700" s="18" t="s">
        <v>7257</v>
      </c>
      <c r="AR700" s="18"/>
      <c r="AS700" s="28" t="s">
        <v>3873</v>
      </c>
    </row>
    <row r="701" spans="1:45" s="30" customFormat="1" x14ac:dyDescent="0.15">
      <c r="A701" s="17">
        <v>20525</v>
      </c>
      <c r="B701" s="21" t="s">
        <v>7255</v>
      </c>
      <c r="C701" s="17">
        <v>72</v>
      </c>
      <c r="D701" s="17">
        <v>0</v>
      </c>
      <c r="E701" s="17">
        <v>0</v>
      </c>
      <c r="F701" s="17">
        <v>0</v>
      </c>
      <c r="G701" s="17">
        <v>9</v>
      </c>
      <c r="H701" s="17">
        <v>0</v>
      </c>
      <c r="I701" s="17">
        <v>65535</v>
      </c>
      <c r="J701" s="17">
        <v>1</v>
      </c>
      <c r="K701" s="17">
        <v>0</v>
      </c>
      <c r="L701" s="17">
        <v>0</v>
      </c>
      <c r="M701" s="57">
        <v>0</v>
      </c>
      <c r="N701" s="57">
        <v>1</v>
      </c>
      <c r="O701" s="17">
        <v>1</v>
      </c>
      <c r="P701" s="17">
        <v>604800</v>
      </c>
      <c r="Q701" s="17">
        <v>3600</v>
      </c>
      <c r="R701" s="17">
        <v>4</v>
      </c>
      <c r="S701" s="17">
        <v>1</v>
      </c>
      <c r="T701" s="17">
        <v>1</v>
      </c>
      <c r="U701" s="17">
        <v>1</v>
      </c>
      <c r="V701" s="17">
        <v>0</v>
      </c>
      <c r="W701" s="17">
        <v>0</v>
      </c>
      <c r="X701" s="17">
        <v>0</v>
      </c>
      <c r="Y701" s="17">
        <v>0</v>
      </c>
      <c r="Z701" s="28" t="s">
        <v>170</v>
      </c>
      <c r="AA701" s="28">
        <v>0</v>
      </c>
      <c r="AB701" s="28" t="s">
        <v>170</v>
      </c>
      <c r="AC701" s="28">
        <v>0</v>
      </c>
      <c r="AD701" s="17">
        <v>12</v>
      </c>
      <c r="AE701" s="17">
        <v>1000</v>
      </c>
      <c r="AF701" s="57">
        <v>0</v>
      </c>
      <c r="AG701" s="17">
        <v>100</v>
      </c>
      <c r="AH701" s="17">
        <v>0</v>
      </c>
      <c r="AI701" s="29" t="s">
        <v>693</v>
      </c>
      <c r="AJ701" s="25" t="s">
        <v>7066</v>
      </c>
      <c r="AK701" s="29" t="s">
        <v>693</v>
      </c>
      <c r="AL701" s="17" t="s">
        <v>2127</v>
      </c>
      <c r="AM701" s="17">
        <v>10010</v>
      </c>
      <c r="AN701" s="29">
        <v>11011</v>
      </c>
      <c r="AO701" s="17">
        <v>1</v>
      </c>
      <c r="AP701" s="18" t="s">
        <v>2931</v>
      </c>
      <c r="AQ701" s="18" t="s">
        <v>7256</v>
      </c>
      <c r="AR701" s="18"/>
      <c r="AS701" s="28" t="s">
        <v>3873</v>
      </c>
    </row>
    <row r="702" spans="1:45" s="30" customFormat="1" x14ac:dyDescent="0.15">
      <c r="A702" s="17">
        <v>20526</v>
      </c>
      <c r="B702" s="21" t="s">
        <v>7152</v>
      </c>
      <c r="C702" s="17">
        <v>72</v>
      </c>
      <c r="D702" s="17">
        <v>0</v>
      </c>
      <c r="E702" s="17">
        <v>0</v>
      </c>
      <c r="F702" s="17">
        <v>0</v>
      </c>
      <c r="G702" s="17">
        <v>9</v>
      </c>
      <c r="H702" s="17">
        <v>0</v>
      </c>
      <c r="I702" s="17">
        <v>65535</v>
      </c>
      <c r="J702" s="17">
        <v>1</v>
      </c>
      <c r="K702" s="17">
        <v>0</v>
      </c>
      <c r="L702" s="17">
        <v>0</v>
      </c>
      <c r="M702" s="57">
        <v>0</v>
      </c>
      <c r="N702" s="57">
        <v>1</v>
      </c>
      <c r="O702" s="17">
        <v>1</v>
      </c>
      <c r="P702" s="17">
        <v>604800</v>
      </c>
      <c r="Q702" s="17">
        <v>3600</v>
      </c>
      <c r="R702" s="17">
        <v>4</v>
      </c>
      <c r="S702" s="17">
        <v>1</v>
      </c>
      <c r="T702" s="17">
        <v>1</v>
      </c>
      <c r="U702" s="17">
        <v>1</v>
      </c>
      <c r="V702" s="17">
        <v>0</v>
      </c>
      <c r="W702" s="17">
        <v>0</v>
      </c>
      <c r="X702" s="17">
        <v>0</v>
      </c>
      <c r="Y702" s="17">
        <v>0</v>
      </c>
      <c r="Z702" s="28" t="s">
        <v>170</v>
      </c>
      <c r="AA702" s="28">
        <v>0</v>
      </c>
      <c r="AB702" s="28" t="s">
        <v>170</v>
      </c>
      <c r="AC702" s="28">
        <v>0</v>
      </c>
      <c r="AD702" s="17">
        <v>12</v>
      </c>
      <c r="AE702" s="17">
        <v>1000</v>
      </c>
      <c r="AF702" s="57">
        <v>0</v>
      </c>
      <c r="AG702" s="17">
        <v>100</v>
      </c>
      <c r="AH702" s="17">
        <v>0</v>
      </c>
      <c r="AI702" s="29" t="s">
        <v>693</v>
      </c>
      <c r="AJ702" s="25" t="s">
        <v>7067</v>
      </c>
      <c r="AK702" s="29" t="s">
        <v>693</v>
      </c>
      <c r="AL702" s="17" t="s">
        <v>2127</v>
      </c>
      <c r="AM702" s="17">
        <v>10010</v>
      </c>
      <c r="AN702" s="29">
        <v>11011</v>
      </c>
      <c r="AO702" s="17">
        <v>1</v>
      </c>
      <c r="AP702" s="18" t="s">
        <v>2931</v>
      </c>
      <c r="AQ702" s="18" t="s">
        <v>7245</v>
      </c>
      <c r="AR702" s="18"/>
      <c r="AS702" s="28" t="s">
        <v>3873</v>
      </c>
    </row>
    <row r="703" spans="1:45" s="30" customFormat="1" x14ac:dyDescent="0.15">
      <c r="A703" s="17">
        <v>20527</v>
      </c>
      <c r="B703" s="21" t="s">
        <v>7153</v>
      </c>
      <c r="C703" s="17">
        <v>73</v>
      </c>
      <c r="D703" s="17">
        <v>0</v>
      </c>
      <c r="E703" s="17">
        <v>0</v>
      </c>
      <c r="F703" s="17">
        <v>0</v>
      </c>
      <c r="G703" s="17">
        <v>9</v>
      </c>
      <c r="H703" s="17">
        <v>0</v>
      </c>
      <c r="I703" s="17">
        <v>65535</v>
      </c>
      <c r="J703" s="17">
        <v>1</v>
      </c>
      <c r="K703" s="17">
        <v>0</v>
      </c>
      <c r="L703" s="17">
        <v>0</v>
      </c>
      <c r="M703" s="57">
        <v>0</v>
      </c>
      <c r="N703" s="57">
        <v>1</v>
      </c>
      <c r="O703" s="17">
        <v>1</v>
      </c>
      <c r="P703" s="17">
        <v>604800</v>
      </c>
      <c r="Q703" s="17">
        <v>3600</v>
      </c>
      <c r="R703" s="17">
        <v>4</v>
      </c>
      <c r="S703" s="17">
        <v>1</v>
      </c>
      <c r="T703" s="17">
        <v>1</v>
      </c>
      <c r="U703" s="17">
        <v>1</v>
      </c>
      <c r="V703" s="17">
        <v>0</v>
      </c>
      <c r="W703" s="17">
        <v>0</v>
      </c>
      <c r="X703" s="17">
        <v>0</v>
      </c>
      <c r="Y703" s="17">
        <v>0</v>
      </c>
      <c r="Z703" s="28" t="s">
        <v>170</v>
      </c>
      <c r="AA703" s="28">
        <v>0</v>
      </c>
      <c r="AB703" s="28" t="s">
        <v>170</v>
      </c>
      <c r="AC703" s="28">
        <v>0</v>
      </c>
      <c r="AD703" s="17">
        <v>12</v>
      </c>
      <c r="AE703" s="17">
        <v>1000</v>
      </c>
      <c r="AF703" s="57">
        <v>0</v>
      </c>
      <c r="AG703" s="17">
        <v>100</v>
      </c>
      <c r="AH703" s="17">
        <v>0</v>
      </c>
      <c r="AI703" s="29" t="s">
        <v>7095</v>
      </c>
      <c r="AJ703" s="25" t="s">
        <v>8</v>
      </c>
      <c r="AK703" s="29" t="s">
        <v>693</v>
      </c>
      <c r="AL703" s="17" t="s">
        <v>2127</v>
      </c>
      <c r="AM703" s="17">
        <v>10010</v>
      </c>
      <c r="AN703" s="29">
        <v>11011</v>
      </c>
      <c r="AO703" s="17">
        <v>1</v>
      </c>
      <c r="AP703" s="18" t="s">
        <v>2931</v>
      </c>
      <c r="AQ703" s="18" t="s">
        <v>7246</v>
      </c>
      <c r="AR703" s="18"/>
      <c r="AS703" s="28" t="s">
        <v>3873</v>
      </c>
    </row>
    <row r="704" spans="1:45" s="30" customFormat="1" x14ac:dyDescent="0.15">
      <c r="A704" s="17">
        <v>20528</v>
      </c>
      <c r="B704" s="21" t="s">
        <v>7094</v>
      </c>
      <c r="C704" s="17">
        <v>72</v>
      </c>
      <c r="D704" s="17">
        <v>0</v>
      </c>
      <c r="E704" s="17">
        <v>0</v>
      </c>
      <c r="F704" s="17">
        <v>0</v>
      </c>
      <c r="G704" s="17">
        <v>9</v>
      </c>
      <c r="H704" s="17">
        <v>0</v>
      </c>
      <c r="I704" s="17">
        <v>65535</v>
      </c>
      <c r="J704" s="17">
        <v>1</v>
      </c>
      <c r="K704" s="17">
        <v>0</v>
      </c>
      <c r="L704" s="17">
        <v>0</v>
      </c>
      <c r="M704" s="57">
        <v>0</v>
      </c>
      <c r="N704" s="57">
        <v>1</v>
      </c>
      <c r="O704" s="17">
        <v>1</v>
      </c>
      <c r="P704" s="17">
        <v>604800</v>
      </c>
      <c r="Q704" s="17">
        <v>3600</v>
      </c>
      <c r="R704" s="17">
        <v>4</v>
      </c>
      <c r="S704" s="17">
        <v>1</v>
      </c>
      <c r="T704" s="17">
        <v>1</v>
      </c>
      <c r="U704" s="17">
        <v>1</v>
      </c>
      <c r="V704" s="17">
        <v>0</v>
      </c>
      <c r="W704" s="17">
        <v>0</v>
      </c>
      <c r="X704" s="17">
        <v>0</v>
      </c>
      <c r="Y704" s="17">
        <v>0</v>
      </c>
      <c r="Z704" s="28" t="s">
        <v>170</v>
      </c>
      <c r="AA704" s="28">
        <v>0</v>
      </c>
      <c r="AB704" s="28" t="s">
        <v>170</v>
      </c>
      <c r="AC704" s="28">
        <v>0</v>
      </c>
      <c r="AD704" s="17">
        <v>12</v>
      </c>
      <c r="AE704" s="17">
        <v>1000</v>
      </c>
      <c r="AF704" s="57">
        <v>0</v>
      </c>
      <c r="AG704" s="17">
        <v>100</v>
      </c>
      <c r="AH704" s="17">
        <v>0</v>
      </c>
      <c r="AI704" s="29" t="s">
        <v>693</v>
      </c>
      <c r="AJ704" s="25" t="s">
        <v>7096</v>
      </c>
      <c r="AK704" s="29" t="s">
        <v>693</v>
      </c>
      <c r="AL704" s="17" t="s">
        <v>2127</v>
      </c>
      <c r="AM704" s="17">
        <v>10010</v>
      </c>
      <c r="AN704" s="29">
        <v>11011</v>
      </c>
      <c r="AO704" s="17">
        <v>1</v>
      </c>
      <c r="AP704" s="18" t="s">
        <v>2931</v>
      </c>
      <c r="AQ704" s="18" t="s">
        <v>7245</v>
      </c>
      <c r="AR704" s="18"/>
      <c r="AS704" s="28" t="s">
        <v>3873</v>
      </c>
    </row>
    <row r="705" spans="1:45" s="30" customFormat="1" x14ac:dyDescent="0.15">
      <c r="A705" s="17">
        <v>20529</v>
      </c>
      <c r="B705" s="21" t="s">
        <v>7186</v>
      </c>
      <c r="C705" s="17">
        <v>72</v>
      </c>
      <c r="D705" s="17">
        <v>0</v>
      </c>
      <c r="E705" s="17">
        <v>0</v>
      </c>
      <c r="F705" s="17">
        <v>0</v>
      </c>
      <c r="G705" s="17">
        <v>9</v>
      </c>
      <c r="H705" s="17">
        <v>0</v>
      </c>
      <c r="I705" s="17">
        <v>65535</v>
      </c>
      <c r="J705" s="17">
        <v>1</v>
      </c>
      <c r="K705" s="17">
        <v>0</v>
      </c>
      <c r="L705" s="17">
        <v>0</v>
      </c>
      <c r="M705" s="57">
        <v>0</v>
      </c>
      <c r="N705" s="57">
        <v>1</v>
      </c>
      <c r="O705" s="17">
        <v>1</v>
      </c>
      <c r="P705" s="17">
        <v>604800</v>
      </c>
      <c r="Q705" s="17">
        <v>3600</v>
      </c>
      <c r="R705" s="17">
        <v>4</v>
      </c>
      <c r="S705" s="17">
        <v>1</v>
      </c>
      <c r="T705" s="17">
        <v>1</v>
      </c>
      <c r="U705" s="17">
        <v>1</v>
      </c>
      <c r="V705" s="17">
        <v>0</v>
      </c>
      <c r="W705" s="17">
        <v>0</v>
      </c>
      <c r="X705" s="17">
        <v>0</v>
      </c>
      <c r="Y705" s="17">
        <v>0</v>
      </c>
      <c r="Z705" s="28" t="s">
        <v>170</v>
      </c>
      <c r="AA705" s="28">
        <v>0</v>
      </c>
      <c r="AB705" s="28" t="s">
        <v>170</v>
      </c>
      <c r="AC705" s="28">
        <v>0</v>
      </c>
      <c r="AD705" s="17">
        <v>12</v>
      </c>
      <c r="AE705" s="17">
        <v>1000</v>
      </c>
      <c r="AF705" s="57">
        <v>0</v>
      </c>
      <c r="AG705" s="17">
        <v>100</v>
      </c>
      <c r="AH705" s="17">
        <v>0</v>
      </c>
      <c r="AI705" s="29" t="s">
        <v>693</v>
      </c>
      <c r="AJ705" s="25" t="s">
        <v>7189</v>
      </c>
      <c r="AK705" s="29" t="s">
        <v>693</v>
      </c>
      <c r="AL705" s="17" t="s">
        <v>2127</v>
      </c>
      <c r="AM705" s="17">
        <v>10010</v>
      </c>
      <c r="AN705" s="29">
        <v>11011</v>
      </c>
      <c r="AO705" s="17">
        <v>1</v>
      </c>
      <c r="AP705" s="18" t="s">
        <v>2931</v>
      </c>
      <c r="AQ705" s="18" t="s">
        <v>7244</v>
      </c>
      <c r="AR705" s="18"/>
      <c r="AS705" s="28" t="s">
        <v>3873</v>
      </c>
    </row>
    <row r="706" spans="1:45" s="30" customFormat="1" x14ac:dyDescent="0.15">
      <c r="A706" s="17">
        <v>20530</v>
      </c>
      <c r="B706" s="21" t="s">
        <v>7187</v>
      </c>
      <c r="C706" s="17">
        <v>73</v>
      </c>
      <c r="D706" s="17">
        <v>0</v>
      </c>
      <c r="E706" s="17">
        <v>0</v>
      </c>
      <c r="F706" s="17">
        <v>0</v>
      </c>
      <c r="G706" s="17">
        <v>9</v>
      </c>
      <c r="H706" s="17">
        <v>0</v>
      </c>
      <c r="I706" s="17">
        <v>65535</v>
      </c>
      <c r="J706" s="17">
        <v>1</v>
      </c>
      <c r="K706" s="17">
        <v>0</v>
      </c>
      <c r="L706" s="17">
        <v>0</v>
      </c>
      <c r="M706" s="57">
        <v>0</v>
      </c>
      <c r="N706" s="57">
        <v>1</v>
      </c>
      <c r="O706" s="17">
        <v>1</v>
      </c>
      <c r="P706" s="17">
        <v>604800</v>
      </c>
      <c r="Q706" s="17">
        <v>3600</v>
      </c>
      <c r="R706" s="17">
        <v>4</v>
      </c>
      <c r="S706" s="17">
        <v>1</v>
      </c>
      <c r="T706" s="17">
        <v>1</v>
      </c>
      <c r="U706" s="17">
        <v>1</v>
      </c>
      <c r="V706" s="17">
        <v>0</v>
      </c>
      <c r="W706" s="17">
        <v>0</v>
      </c>
      <c r="X706" s="17">
        <v>0</v>
      </c>
      <c r="Y706" s="17">
        <v>0</v>
      </c>
      <c r="Z706" s="28" t="s">
        <v>170</v>
      </c>
      <c r="AA706" s="28">
        <v>0</v>
      </c>
      <c r="AB706" s="28" t="s">
        <v>170</v>
      </c>
      <c r="AC706" s="28">
        <v>0</v>
      </c>
      <c r="AD706" s="17">
        <v>12</v>
      </c>
      <c r="AE706" s="17">
        <v>1000</v>
      </c>
      <c r="AF706" s="57">
        <v>0</v>
      </c>
      <c r="AG706" s="17">
        <v>100</v>
      </c>
      <c r="AH706" s="17">
        <v>0</v>
      </c>
      <c r="AI706" s="29" t="s">
        <v>7188</v>
      </c>
      <c r="AJ706" s="25" t="s">
        <v>8</v>
      </c>
      <c r="AK706" s="29" t="s">
        <v>693</v>
      </c>
      <c r="AL706" s="17" t="s">
        <v>2127</v>
      </c>
      <c r="AM706" s="17">
        <v>10010</v>
      </c>
      <c r="AN706" s="29">
        <v>11011</v>
      </c>
      <c r="AO706" s="17">
        <v>1</v>
      </c>
      <c r="AP706" s="18" t="s">
        <v>2931</v>
      </c>
      <c r="AQ706" s="18" t="s">
        <v>7213</v>
      </c>
      <c r="AR706" s="18"/>
      <c r="AS706" s="28" t="s">
        <v>3873</v>
      </c>
    </row>
    <row r="707" spans="1:45" x14ac:dyDescent="0.15">
      <c r="A707" s="11">
        <v>20601</v>
      </c>
      <c r="B707" s="14" t="s">
        <v>714</v>
      </c>
      <c r="C707" s="11">
        <v>61</v>
      </c>
      <c r="D707" s="11">
        <v>0</v>
      </c>
      <c r="E707" s="11">
        <v>0</v>
      </c>
      <c r="F707" s="11">
        <v>0</v>
      </c>
      <c r="G707" s="11">
        <v>9</v>
      </c>
      <c r="H707" s="11">
        <v>60</v>
      </c>
      <c r="I707" s="11">
        <v>65535</v>
      </c>
      <c r="J707" s="11">
        <v>1</v>
      </c>
      <c r="K707" s="11">
        <v>1</v>
      </c>
      <c r="L707" s="11">
        <v>0</v>
      </c>
      <c r="M707" s="56">
        <v>0</v>
      </c>
      <c r="N707" s="56">
        <v>1</v>
      </c>
      <c r="O707" s="11">
        <v>0</v>
      </c>
      <c r="P707" s="11">
        <v>0</v>
      </c>
      <c r="Q707" s="11">
        <v>100</v>
      </c>
      <c r="R707" s="11">
        <v>0</v>
      </c>
      <c r="S707" s="11">
        <v>0</v>
      </c>
      <c r="T707" s="11">
        <v>0</v>
      </c>
      <c r="U707" s="11">
        <v>1</v>
      </c>
      <c r="V707" s="11">
        <v>0</v>
      </c>
      <c r="W707" s="11">
        <v>0</v>
      </c>
      <c r="X707" s="11">
        <v>0</v>
      </c>
      <c r="Y707" s="11">
        <v>0</v>
      </c>
      <c r="Z707" s="16" t="s">
        <v>170</v>
      </c>
      <c r="AA707" s="16">
        <v>0</v>
      </c>
      <c r="AB707" s="16" t="s">
        <v>197</v>
      </c>
      <c r="AC707" s="16">
        <v>0</v>
      </c>
      <c r="AD707" s="11">
        <v>12</v>
      </c>
      <c r="AE707" s="11">
        <v>20</v>
      </c>
      <c r="AF707" s="56">
        <v>0</v>
      </c>
      <c r="AG707" s="11">
        <v>0</v>
      </c>
      <c r="AH707" s="11">
        <v>0</v>
      </c>
      <c r="AI707" s="25" t="s">
        <v>226</v>
      </c>
      <c r="AJ707" s="25" t="s">
        <v>226</v>
      </c>
      <c r="AK707" s="25" t="s">
        <v>4597</v>
      </c>
      <c r="AL707" s="11" t="s">
        <v>14</v>
      </c>
      <c r="AM707" s="11">
        <v>10010</v>
      </c>
      <c r="AN707" s="25">
        <v>11011</v>
      </c>
      <c r="AO707" s="11">
        <v>1</v>
      </c>
      <c r="AP707" s="12" t="s">
        <v>438</v>
      </c>
      <c r="AQ707" s="12" t="s">
        <v>5605</v>
      </c>
      <c r="AS707" s="16" t="s">
        <v>793</v>
      </c>
    </row>
    <row r="708" spans="1:45" x14ac:dyDescent="0.15">
      <c r="A708" s="11">
        <v>20602</v>
      </c>
      <c r="B708" s="14" t="s">
        <v>715</v>
      </c>
      <c r="C708" s="11">
        <v>61</v>
      </c>
      <c r="D708" s="11">
        <v>0</v>
      </c>
      <c r="E708" s="11">
        <v>0</v>
      </c>
      <c r="F708" s="11">
        <v>0</v>
      </c>
      <c r="G708" s="11">
        <v>9</v>
      </c>
      <c r="H708" s="11">
        <v>60</v>
      </c>
      <c r="I708" s="11">
        <v>65535</v>
      </c>
      <c r="J708" s="11">
        <v>2</v>
      </c>
      <c r="K708" s="11">
        <v>1</v>
      </c>
      <c r="L708" s="11">
        <v>0</v>
      </c>
      <c r="M708" s="56">
        <v>0</v>
      </c>
      <c r="N708" s="56">
        <v>1</v>
      </c>
      <c r="O708" s="11">
        <v>0</v>
      </c>
      <c r="P708" s="11">
        <v>0</v>
      </c>
      <c r="Q708" s="11">
        <v>100</v>
      </c>
      <c r="R708" s="11">
        <v>0</v>
      </c>
      <c r="S708" s="11">
        <v>0</v>
      </c>
      <c r="T708" s="11">
        <v>0</v>
      </c>
      <c r="U708" s="11">
        <v>1</v>
      </c>
      <c r="V708" s="11">
        <v>0</v>
      </c>
      <c r="W708" s="11">
        <v>0</v>
      </c>
      <c r="X708" s="11">
        <v>0</v>
      </c>
      <c r="Y708" s="11">
        <v>0</v>
      </c>
      <c r="Z708" s="16" t="s">
        <v>170</v>
      </c>
      <c r="AA708" s="16">
        <v>0</v>
      </c>
      <c r="AB708" s="16" t="s">
        <v>225</v>
      </c>
      <c r="AC708" s="16">
        <v>0</v>
      </c>
      <c r="AD708" s="11">
        <v>12</v>
      </c>
      <c r="AE708" s="11">
        <v>50</v>
      </c>
      <c r="AF708" s="56">
        <v>0</v>
      </c>
      <c r="AG708" s="11">
        <v>0</v>
      </c>
      <c r="AH708" s="11">
        <v>0</v>
      </c>
      <c r="AI708" s="25" t="s">
        <v>226</v>
      </c>
      <c r="AJ708" s="25" t="s">
        <v>226</v>
      </c>
      <c r="AK708" s="25" t="s">
        <v>4597</v>
      </c>
      <c r="AL708" s="11" t="s">
        <v>14</v>
      </c>
      <c r="AM708" s="11">
        <v>10010</v>
      </c>
      <c r="AN708" s="25">
        <v>11011</v>
      </c>
      <c r="AO708" s="11">
        <v>1</v>
      </c>
      <c r="AP708" s="12" t="s">
        <v>438</v>
      </c>
      <c r="AQ708" s="12" t="s">
        <v>5605</v>
      </c>
      <c r="AS708" s="16" t="s">
        <v>793</v>
      </c>
    </row>
    <row r="709" spans="1:45" x14ac:dyDescent="0.15">
      <c r="A709" s="11">
        <v>20603</v>
      </c>
      <c r="B709" s="14" t="s">
        <v>716</v>
      </c>
      <c r="C709" s="11">
        <v>61</v>
      </c>
      <c r="D709" s="11">
        <v>0</v>
      </c>
      <c r="E709" s="11">
        <v>0</v>
      </c>
      <c r="F709" s="11">
        <v>0</v>
      </c>
      <c r="G709" s="11">
        <v>9</v>
      </c>
      <c r="H709" s="11">
        <v>60</v>
      </c>
      <c r="I709" s="11">
        <v>65535</v>
      </c>
      <c r="J709" s="11">
        <v>3</v>
      </c>
      <c r="K709" s="11">
        <v>1</v>
      </c>
      <c r="L709" s="11">
        <v>0</v>
      </c>
      <c r="M709" s="56">
        <v>0</v>
      </c>
      <c r="N709" s="56">
        <v>1</v>
      </c>
      <c r="O709" s="11">
        <v>0</v>
      </c>
      <c r="P709" s="11">
        <v>0</v>
      </c>
      <c r="Q709" s="11">
        <v>100</v>
      </c>
      <c r="R709" s="11">
        <v>0</v>
      </c>
      <c r="S709" s="11">
        <v>0</v>
      </c>
      <c r="T709" s="11">
        <v>0</v>
      </c>
      <c r="U709" s="11">
        <v>1</v>
      </c>
      <c r="V709" s="11">
        <v>0</v>
      </c>
      <c r="W709" s="11">
        <v>0</v>
      </c>
      <c r="X709" s="11">
        <v>0</v>
      </c>
      <c r="Y709" s="11">
        <v>0</v>
      </c>
      <c r="Z709" s="16" t="s">
        <v>170</v>
      </c>
      <c r="AA709" s="16">
        <v>0</v>
      </c>
      <c r="AB709" s="16" t="s">
        <v>225</v>
      </c>
      <c r="AC709" s="16">
        <v>0</v>
      </c>
      <c r="AD709" s="11">
        <v>12</v>
      </c>
      <c r="AE709" s="11">
        <v>160</v>
      </c>
      <c r="AF709" s="56">
        <v>0</v>
      </c>
      <c r="AG709" s="11">
        <v>0</v>
      </c>
      <c r="AH709" s="11">
        <v>0</v>
      </c>
      <c r="AI709" s="25" t="s">
        <v>226</v>
      </c>
      <c r="AJ709" s="25" t="s">
        <v>226</v>
      </c>
      <c r="AK709" s="25" t="s">
        <v>4597</v>
      </c>
      <c r="AL709" s="11" t="s">
        <v>14</v>
      </c>
      <c r="AM709" s="11">
        <v>10010</v>
      </c>
      <c r="AN709" s="25">
        <v>11011</v>
      </c>
      <c r="AO709" s="11">
        <v>1</v>
      </c>
      <c r="AP709" s="12" t="s">
        <v>438</v>
      </c>
      <c r="AQ709" s="12" t="s">
        <v>5605</v>
      </c>
      <c r="AS709" s="16" t="s">
        <v>793</v>
      </c>
    </row>
    <row r="710" spans="1:45" x14ac:dyDescent="0.15">
      <c r="A710" s="11">
        <v>20604</v>
      </c>
      <c r="B710" s="14" t="s">
        <v>717</v>
      </c>
      <c r="C710" s="11">
        <v>61</v>
      </c>
      <c r="D710" s="11">
        <v>0</v>
      </c>
      <c r="E710" s="11">
        <v>0</v>
      </c>
      <c r="F710" s="11">
        <v>0</v>
      </c>
      <c r="G710" s="11">
        <v>9</v>
      </c>
      <c r="H710" s="11">
        <v>60</v>
      </c>
      <c r="I710" s="11">
        <v>65535</v>
      </c>
      <c r="J710" s="11">
        <v>4</v>
      </c>
      <c r="K710" s="11">
        <v>1</v>
      </c>
      <c r="L710" s="11">
        <v>0</v>
      </c>
      <c r="M710" s="56">
        <v>0</v>
      </c>
      <c r="N710" s="56">
        <v>1</v>
      </c>
      <c r="O710" s="11">
        <v>0</v>
      </c>
      <c r="P710" s="11">
        <v>0</v>
      </c>
      <c r="Q710" s="11">
        <v>100</v>
      </c>
      <c r="R710" s="11">
        <v>0</v>
      </c>
      <c r="S710" s="11">
        <v>0</v>
      </c>
      <c r="T710" s="11">
        <v>0</v>
      </c>
      <c r="U710" s="11">
        <v>1</v>
      </c>
      <c r="V710" s="11">
        <v>0</v>
      </c>
      <c r="W710" s="11">
        <v>0</v>
      </c>
      <c r="X710" s="11">
        <v>0</v>
      </c>
      <c r="Y710" s="11">
        <v>0</v>
      </c>
      <c r="Z710" s="16" t="s">
        <v>170</v>
      </c>
      <c r="AA710" s="16">
        <v>0</v>
      </c>
      <c r="AB710" s="16" t="s">
        <v>225</v>
      </c>
      <c r="AC710" s="16">
        <v>0</v>
      </c>
      <c r="AD710" s="11">
        <v>12</v>
      </c>
      <c r="AE710" s="11">
        <v>500</v>
      </c>
      <c r="AF710" s="56">
        <v>0</v>
      </c>
      <c r="AG710" s="11">
        <v>0</v>
      </c>
      <c r="AH710" s="11">
        <v>0</v>
      </c>
      <c r="AI710" s="25" t="s">
        <v>226</v>
      </c>
      <c r="AJ710" s="25" t="s">
        <v>226</v>
      </c>
      <c r="AK710" s="25" t="s">
        <v>4597</v>
      </c>
      <c r="AL710" s="11" t="s">
        <v>14</v>
      </c>
      <c r="AM710" s="11">
        <v>10010</v>
      </c>
      <c r="AN710" s="25">
        <v>11011</v>
      </c>
      <c r="AO710" s="11">
        <v>1</v>
      </c>
      <c r="AP710" s="12" t="s">
        <v>438</v>
      </c>
      <c r="AQ710" s="12" t="s">
        <v>5605</v>
      </c>
      <c r="AS710" s="16" t="s">
        <v>793</v>
      </c>
    </row>
    <row r="711" spans="1:45" x14ac:dyDescent="0.15">
      <c r="A711" s="11">
        <v>20605</v>
      </c>
      <c r="B711" s="14" t="s">
        <v>718</v>
      </c>
      <c r="C711" s="11">
        <v>61</v>
      </c>
      <c r="D711" s="11">
        <v>0</v>
      </c>
      <c r="E711" s="11">
        <v>0</v>
      </c>
      <c r="F711" s="11">
        <v>0</v>
      </c>
      <c r="G711" s="11">
        <v>9</v>
      </c>
      <c r="H711" s="11">
        <v>60</v>
      </c>
      <c r="I711" s="11">
        <v>65535</v>
      </c>
      <c r="J711" s="11">
        <v>5</v>
      </c>
      <c r="K711" s="11">
        <v>1</v>
      </c>
      <c r="L711" s="11">
        <v>0</v>
      </c>
      <c r="M711" s="56">
        <v>0</v>
      </c>
      <c r="N711" s="56">
        <v>1</v>
      </c>
      <c r="O711" s="11">
        <v>0</v>
      </c>
      <c r="P711" s="11">
        <v>0</v>
      </c>
      <c r="Q711" s="11">
        <v>100</v>
      </c>
      <c r="R711" s="11">
        <v>0</v>
      </c>
      <c r="S711" s="11">
        <v>0</v>
      </c>
      <c r="T711" s="11">
        <v>0</v>
      </c>
      <c r="U711" s="11">
        <v>1</v>
      </c>
      <c r="V711" s="11">
        <v>0</v>
      </c>
      <c r="W711" s="11">
        <v>0</v>
      </c>
      <c r="X711" s="11">
        <v>0</v>
      </c>
      <c r="Y711" s="11">
        <v>0</v>
      </c>
      <c r="Z711" s="16" t="s">
        <v>170</v>
      </c>
      <c r="AA711" s="16">
        <v>0</v>
      </c>
      <c r="AB711" s="16" t="s">
        <v>225</v>
      </c>
      <c r="AC711" s="16">
        <v>0</v>
      </c>
      <c r="AD711" s="11">
        <v>12</v>
      </c>
      <c r="AE711" s="11">
        <v>2000</v>
      </c>
      <c r="AF711" s="56">
        <v>0</v>
      </c>
      <c r="AG711" s="11">
        <v>0</v>
      </c>
      <c r="AH711" s="11">
        <v>0</v>
      </c>
      <c r="AI711" s="25" t="s">
        <v>226</v>
      </c>
      <c r="AJ711" s="25" t="s">
        <v>226</v>
      </c>
      <c r="AK711" s="25" t="s">
        <v>4597</v>
      </c>
      <c r="AL711" s="11" t="s">
        <v>14</v>
      </c>
      <c r="AM711" s="11">
        <v>10010</v>
      </c>
      <c r="AN711" s="25">
        <v>11011</v>
      </c>
      <c r="AO711" s="11">
        <v>1</v>
      </c>
      <c r="AP711" s="12" t="s">
        <v>438</v>
      </c>
      <c r="AQ711" s="12" t="s">
        <v>5605</v>
      </c>
      <c r="AS711" s="16" t="s">
        <v>793</v>
      </c>
    </row>
    <row r="712" spans="1:45" x14ac:dyDescent="0.15">
      <c r="A712" s="11">
        <v>20606</v>
      </c>
      <c r="B712" s="14" t="s">
        <v>4600</v>
      </c>
      <c r="C712" s="11">
        <v>61</v>
      </c>
      <c r="D712" s="11">
        <v>0</v>
      </c>
      <c r="E712" s="11">
        <v>0</v>
      </c>
      <c r="F712" s="11">
        <v>0</v>
      </c>
      <c r="G712" s="11">
        <v>9</v>
      </c>
      <c r="H712" s="11">
        <v>60</v>
      </c>
      <c r="I712" s="11">
        <v>65535</v>
      </c>
      <c r="J712" s="11">
        <v>1</v>
      </c>
      <c r="K712" s="11">
        <v>2</v>
      </c>
      <c r="L712" s="11">
        <v>0</v>
      </c>
      <c r="M712" s="56">
        <v>0</v>
      </c>
      <c r="N712" s="56">
        <v>1</v>
      </c>
      <c r="O712" s="11">
        <v>0</v>
      </c>
      <c r="P712" s="11">
        <v>0</v>
      </c>
      <c r="Q712" s="11">
        <v>100</v>
      </c>
      <c r="R712" s="11">
        <v>0</v>
      </c>
      <c r="S712" s="11">
        <v>0</v>
      </c>
      <c r="T712" s="11">
        <v>0</v>
      </c>
      <c r="U712" s="11">
        <v>1</v>
      </c>
      <c r="V712" s="11">
        <v>0</v>
      </c>
      <c r="W712" s="11">
        <v>0</v>
      </c>
      <c r="X712" s="11">
        <v>0</v>
      </c>
      <c r="Y712" s="11">
        <v>0</v>
      </c>
      <c r="Z712" s="16" t="s">
        <v>170</v>
      </c>
      <c r="AA712" s="16">
        <v>0</v>
      </c>
      <c r="AB712" s="16" t="s">
        <v>225</v>
      </c>
      <c r="AC712" s="16">
        <v>0</v>
      </c>
      <c r="AD712" s="11">
        <v>12</v>
      </c>
      <c r="AE712" s="11">
        <v>20</v>
      </c>
      <c r="AF712" s="56">
        <v>0</v>
      </c>
      <c r="AG712" s="11">
        <v>0</v>
      </c>
      <c r="AH712" s="11">
        <v>0</v>
      </c>
      <c r="AI712" s="25" t="s">
        <v>226</v>
      </c>
      <c r="AJ712" s="25" t="s">
        <v>226</v>
      </c>
      <c r="AK712" s="25" t="s">
        <v>4598</v>
      </c>
      <c r="AL712" s="11" t="s">
        <v>14</v>
      </c>
      <c r="AM712" s="11">
        <v>10010</v>
      </c>
      <c r="AN712" s="25">
        <v>11011</v>
      </c>
      <c r="AO712" s="11">
        <v>1</v>
      </c>
      <c r="AP712" s="12" t="s">
        <v>438</v>
      </c>
      <c r="AQ712" s="12" t="s">
        <v>5605</v>
      </c>
      <c r="AS712" s="16" t="s">
        <v>793</v>
      </c>
    </row>
    <row r="713" spans="1:45" x14ac:dyDescent="0.15">
      <c r="A713" s="11">
        <v>20607</v>
      </c>
      <c r="B713" s="14" t="s">
        <v>4601</v>
      </c>
      <c r="C713" s="11">
        <v>61</v>
      </c>
      <c r="D713" s="11">
        <v>0</v>
      </c>
      <c r="E713" s="11">
        <v>0</v>
      </c>
      <c r="F713" s="11">
        <v>0</v>
      </c>
      <c r="G713" s="11">
        <v>9</v>
      </c>
      <c r="H713" s="11">
        <v>60</v>
      </c>
      <c r="I713" s="11">
        <v>65535</v>
      </c>
      <c r="J713" s="11">
        <v>2</v>
      </c>
      <c r="K713" s="11">
        <v>2</v>
      </c>
      <c r="L713" s="11">
        <v>0</v>
      </c>
      <c r="M713" s="56">
        <v>0</v>
      </c>
      <c r="N713" s="56">
        <v>1</v>
      </c>
      <c r="O713" s="11">
        <v>0</v>
      </c>
      <c r="P713" s="11">
        <v>0</v>
      </c>
      <c r="Q713" s="11">
        <v>100</v>
      </c>
      <c r="R713" s="11">
        <v>0</v>
      </c>
      <c r="S713" s="11">
        <v>0</v>
      </c>
      <c r="T713" s="11">
        <v>0</v>
      </c>
      <c r="U713" s="11">
        <v>1</v>
      </c>
      <c r="V713" s="11">
        <v>0</v>
      </c>
      <c r="W713" s="11">
        <v>0</v>
      </c>
      <c r="X713" s="11">
        <v>0</v>
      </c>
      <c r="Y713" s="11">
        <v>0</v>
      </c>
      <c r="Z713" s="16" t="s">
        <v>170</v>
      </c>
      <c r="AA713" s="16">
        <v>0</v>
      </c>
      <c r="AB713" s="16" t="s">
        <v>225</v>
      </c>
      <c r="AC713" s="16">
        <v>0</v>
      </c>
      <c r="AD713" s="11">
        <v>12</v>
      </c>
      <c r="AE713" s="11">
        <v>50</v>
      </c>
      <c r="AF713" s="56">
        <v>0</v>
      </c>
      <c r="AG713" s="11">
        <v>0</v>
      </c>
      <c r="AH713" s="11">
        <v>0</v>
      </c>
      <c r="AI713" s="25" t="s">
        <v>226</v>
      </c>
      <c r="AJ713" s="25" t="s">
        <v>226</v>
      </c>
      <c r="AK713" s="25" t="s">
        <v>4598</v>
      </c>
      <c r="AL713" s="11" t="s">
        <v>14</v>
      </c>
      <c r="AM713" s="11">
        <v>10010</v>
      </c>
      <c r="AN713" s="25">
        <v>11011</v>
      </c>
      <c r="AO713" s="11">
        <v>1</v>
      </c>
      <c r="AP713" s="12" t="s">
        <v>438</v>
      </c>
      <c r="AQ713" s="12" t="s">
        <v>5605</v>
      </c>
      <c r="AS713" s="16" t="s">
        <v>793</v>
      </c>
    </row>
    <row r="714" spans="1:45" x14ac:dyDescent="0.15">
      <c r="A714" s="11">
        <v>20608</v>
      </c>
      <c r="B714" s="14" t="s">
        <v>4602</v>
      </c>
      <c r="C714" s="11">
        <v>61</v>
      </c>
      <c r="D714" s="11">
        <v>0</v>
      </c>
      <c r="E714" s="11">
        <v>0</v>
      </c>
      <c r="F714" s="11">
        <v>0</v>
      </c>
      <c r="G714" s="11">
        <v>9</v>
      </c>
      <c r="H714" s="11">
        <v>60</v>
      </c>
      <c r="I714" s="11">
        <v>65535</v>
      </c>
      <c r="J714" s="11">
        <v>3</v>
      </c>
      <c r="K714" s="11">
        <v>2</v>
      </c>
      <c r="L714" s="11">
        <v>0</v>
      </c>
      <c r="M714" s="56">
        <v>0</v>
      </c>
      <c r="N714" s="56">
        <v>1</v>
      </c>
      <c r="O714" s="11">
        <v>0</v>
      </c>
      <c r="P714" s="11">
        <v>0</v>
      </c>
      <c r="Q714" s="11">
        <v>100</v>
      </c>
      <c r="R714" s="11">
        <v>0</v>
      </c>
      <c r="S714" s="11">
        <v>0</v>
      </c>
      <c r="T714" s="11">
        <v>0</v>
      </c>
      <c r="U714" s="11">
        <v>1</v>
      </c>
      <c r="V714" s="11">
        <v>0</v>
      </c>
      <c r="W714" s="11">
        <v>0</v>
      </c>
      <c r="X714" s="11">
        <v>0</v>
      </c>
      <c r="Y714" s="11">
        <v>0</v>
      </c>
      <c r="Z714" s="16" t="s">
        <v>170</v>
      </c>
      <c r="AA714" s="16">
        <v>0</v>
      </c>
      <c r="AB714" s="16" t="s">
        <v>225</v>
      </c>
      <c r="AC714" s="16">
        <v>0</v>
      </c>
      <c r="AD714" s="11">
        <v>12</v>
      </c>
      <c r="AE714" s="11">
        <v>160</v>
      </c>
      <c r="AF714" s="56">
        <v>0</v>
      </c>
      <c r="AG714" s="11">
        <v>0</v>
      </c>
      <c r="AH714" s="11">
        <v>0</v>
      </c>
      <c r="AI714" s="25" t="s">
        <v>226</v>
      </c>
      <c r="AJ714" s="25" t="s">
        <v>226</v>
      </c>
      <c r="AK714" s="25" t="s">
        <v>4598</v>
      </c>
      <c r="AL714" s="11" t="s">
        <v>14</v>
      </c>
      <c r="AM714" s="11">
        <v>10010</v>
      </c>
      <c r="AN714" s="25">
        <v>11011</v>
      </c>
      <c r="AO714" s="11">
        <v>1</v>
      </c>
      <c r="AP714" s="12" t="s">
        <v>438</v>
      </c>
      <c r="AQ714" s="12" t="s">
        <v>5605</v>
      </c>
      <c r="AS714" s="16" t="s">
        <v>793</v>
      </c>
    </row>
    <row r="715" spans="1:45" x14ac:dyDescent="0.15">
      <c r="A715" s="11">
        <v>20609</v>
      </c>
      <c r="B715" s="14" t="s">
        <v>4603</v>
      </c>
      <c r="C715" s="11">
        <v>61</v>
      </c>
      <c r="D715" s="11">
        <v>0</v>
      </c>
      <c r="E715" s="11">
        <v>0</v>
      </c>
      <c r="F715" s="11">
        <v>0</v>
      </c>
      <c r="G715" s="11">
        <v>9</v>
      </c>
      <c r="H715" s="11">
        <v>60</v>
      </c>
      <c r="I715" s="11">
        <v>65535</v>
      </c>
      <c r="J715" s="11">
        <v>4</v>
      </c>
      <c r="K715" s="11">
        <v>2</v>
      </c>
      <c r="L715" s="11">
        <v>0</v>
      </c>
      <c r="M715" s="56">
        <v>0</v>
      </c>
      <c r="N715" s="56">
        <v>1</v>
      </c>
      <c r="O715" s="11">
        <v>0</v>
      </c>
      <c r="P715" s="11">
        <v>0</v>
      </c>
      <c r="Q715" s="11">
        <v>100</v>
      </c>
      <c r="R715" s="11">
        <v>0</v>
      </c>
      <c r="S715" s="11">
        <v>0</v>
      </c>
      <c r="T715" s="11">
        <v>0</v>
      </c>
      <c r="U715" s="11">
        <v>1</v>
      </c>
      <c r="V715" s="11">
        <v>0</v>
      </c>
      <c r="W715" s="11">
        <v>0</v>
      </c>
      <c r="X715" s="11">
        <v>0</v>
      </c>
      <c r="Y715" s="11">
        <v>0</v>
      </c>
      <c r="Z715" s="16" t="s">
        <v>170</v>
      </c>
      <c r="AA715" s="16">
        <v>0</v>
      </c>
      <c r="AB715" s="16" t="s">
        <v>225</v>
      </c>
      <c r="AC715" s="16">
        <v>0</v>
      </c>
      <c r="AD715" s="11">
        <v>12</v>
      </c>
      <c r="AE715" s="11">
        <v>500</v>
      </c>
      <c r="AF715" s="56">
        <v>0</v>
      </c>
      <c r="AG715" s="11">
        <v>0</v>
      </c>
      <c r="AH715" s="11">
        <v>0</v>
      </c>
      <c r="AI715" s="25" t="s">
        <v>226</v>
      </c>
      <c r="AJ715" s="25" t="s">
        <v>226</v>
      </c>
      <c r="AK715" s="25" t="s">
        <v>4598</v>
      </c>
      <c r="AL715" s="11" t="s">
        <v>14</v>
      </c>
      <c r="AM715" s="11">
        <v>10010</v>
      </c>
      <c r="AN715" s="25">
        <v>11011</v>
      </c>
      <c r="AO715" s="11">
        <v>1</v>
      </c>
      <c r="AP715" s="12" t="s">
        <v>438</v>
      </c>
      <c r="AQ715" s="12" t="s">
        <v>5605</v>
      </c>
      <c r="AS715" s="16" t="s">
        <v>793</v>
      </c>
    </row>
    <row r="716" spans="1:45" x14ac:dyDescent="0.15">
      <c r="A716" s="11">
        <v>20610</v>
      </c>
      <c r="B716" s="14" t="s">
        <v>4604</v>
      </c>
      <c r="C716" s="11">
        <v>61</v>
      </c>
      <c r="D716" s="11">
        <v>0</v>
      </c>
      <c r="E716" s="11">
        <v>0</v>
      </c>
      <c r="F716" s="11">
        <v>0</v>
      </c>
      <c r="G716" s="11">
        <v>9</v>
      </c>
      <c r="H716" s="11">
        <v>60</v>
      </c>
      <c r="I716" s="11">
        <v>65535</v>
      </c>
      <c r="J716" s="11">
        <v>5</v>
      </c>
      <c r="K716" s="11">
        <v>2</v>
      </c>
      <c r="L716" s="11">
        <v>0</v>
      </c>
      <c r="M716" s="56">
        <v>0</v>
      </c>
      <c r="N716" s="56">
        <v>1</v>
      </c>
      <c r="O716" s="11">
        <v>0</v>
      </c>
      <c r="P716" s="11">
        <v>0</v>
      </c>
      <c r="Q716" s="11">
        <v>100</v>
      </c>
      <c r="R716" s="11">
        <v>0</v>
      </c>
      <c r="S716" s="11">
        <v>0</v>
      </c>
      <c r="T716" s="11">
        <v>0</v>
      </c>
      <c r="U716" s="11">
        <v>1</v>
      </c>
      <c r="V716" s="11">
        <v>0</v>
      </c>
      <c r="W716" s="11">
        <v>0</v>
      </c>
      <c r="X716" s="11">
        <v>0</v>
      </c>
      <c r="Y716" s="11">
        <v>0</v>
      </c>
      <c r="Z716" s="16" t="s">
        <v>170</v>
      </c>
      <c r="AA716" s="16">
        <v>0</v>
      </c>
      <c r="AB716" s="16" t="s">
        <v>225</v>
      </c>
      <c r="AC716" s="16">
        <v>0</v>
      </c>
      <c r="AD716" s="11">
        <v>12</v>
      </c>
      <c r="AE716" s="11">
        <v>2000</v>
      </c>
      <c r="AF716" s="56">
        <v>0</v>
      </c>
      <c r="AG716" s="11">
        <v>0</v>
      </c>
      <c r="AH716" s="11">
        <v>0</v>
      </c>
      <c r="AI716" s="25" t="s">
        <v>226</v>
      </c>
      <c r="AJ716" s="25" t="s">
        <v>226</v>
      </c>
      <c r="AK716" s="25" t="s">
        <v>4598</v>
      </c>
      <c r="AL716" s="11" t="s">
        <v>14</v>
      </c>
      <c r="AM716" s="11">
        <v>10010</v>
      </c>
      <c r="AN716" s="25">
        <v>11011</v>
      </c>
      <c r="AO716" s="11">
        <v>1</v>
      </c>
      <c r="AP716" s="12" t="s">
        <v>438</v>
      </c>
      <c r="AQ716" s="12" t="s">
        <v>5605</v>
      </c>
      <c r="AS716" s="16" t="s">
        <v>793</v>
      </c>
    </row>
    <row r="717" spans="1:45" x14ac:dyDescent="0.15">
      <c r="A717" s="11">
        <v>20611</v>
      </c>
      <c r="B717" s="14" t="s">
        <v>4605</v>
      </c>
      <c r="C717" s="11">
        <v>61</v>
      </c>
      <c r="D717" s="11">
        <v>0</v>
      </c>
      <c r="E717" s="11">
        <v>0</v>
      </c>
      <c r="F717" s="11">
        <v>0</v>
      </c>
      <c r="G717" s="11">
        <v>9</v>
      </c>
      <c r="H717" s="11">
        <v>60</v>
      </c>
      <c r="I717" s="11">
        <v>65535</v>
      </c>
      <c r="J717" s="11">
        <v>1</v>
      </c>
      <c r="K717" s="11">
        <v>3</v>
      </c>
      <c r="L717" s="11">
        <v>0</v>
      </c>
      <c r="M717" s="56">
        <v>0</v>
      </c>
      <c r="N717" s="56">
        <v>1</v>
      </c>
      <c r="O717" s="11">
        <v>0</v>
      </c>
      <c r="P717" s="11">
        <v>0</v>
      </c>
      <c r="Q717" s="11">
        <v>100</v>
      </c>
      <c r="R717" s="11">
        <v>0</v>
      </c>
      <c r="S717" s="11">
        <v>0</v>
      </c>
      <c r="T717" s="11">
        <v>0</v>
      </c>
      <c r="U717" s="11">
        <v>1</v>
      </c>
      <c r="V717" s="11">
        <v>0</v>
      </c>
      <c r="W717" s="11">
        <v>0</v>
      </c>
      <c r="X717" s="11">
        <v>0</v>
      </c>
      <c r="Y717" s="11">
        <v>0</v>
      </c>
      <c r="Z717" s="16" t="s">
        <v>170</v>
      </c>
      <c r="AA717" s="16">
        <v>0</v>
      </c>
      <c r="AB717" s="16" t="s">
        <v>225</v>
      </c>
      <c r="AC717" s="16">
        <v>0</v>
      </c>
      <c r="AD717" s="11">
        <v>12</v>
      </c>
      <c r="AE717" s="11">
        <v>20</v>
      </c>
      <c r="AF717" s="56">
        <v>0</v>
      </c>
      <c r="AG717" s="11">
        <v>0</v>
      </c>
      <c r="AH717" s="11">
        <v>0</v>
      </c>
      <c r="AI717" s="25" t="s">
        <v>226</v>
      </c>
      <c r="AJ717" s="25" t="s">
        <v>226</v>
      </c>
      <c r="AK717" s="25" t="s">
        <v>4599</v>
      </c>
      <c r="AL717" s="11" t="s">
        <v>14</v>
      </c>
      <c r="AM717" s="11">
        <v>10010</v>
      </c>
      <c r="AN717" s="25">
        <v>11011</v>
      </c>
      <c r="AO717" s="11">
        <v>1</v>
      </c>
      <c r="AP717" s="12" t="s">
        <v>438</v>
      </c>
      <c r="AQ717" s="12" t="s">
        <v>5605</v>
      </c>
      <c r="AS717" s="16" t="s">
        <v>793</v>
      </c>
    </row>
    <row r="718" spans="1:45" x14ac:dyDescent="0.15">
      <c r="A718" s="11">
        <v>20612</v>
      </c>
      <c r="B718" s="14" t="s">
        <v>4606</v>
      </c>
      <c r="C718" s="11">
        <v>61</v>
      </c>
      <c r="D718" s="11">
        <v>0</v>
      </c>
      <c r="E718" s="11">
        <v>0</v>
      </c>
      <c r="F718" s="11">
        <v>0</v>
      </c>
      <c r="G718" s="11">
        <v>9</v>
      </c>
      <c r="H718" s="11">
        <v>60</v>
      </c>
      <c r="I718" s="11">
        <v>65535</v>
      </c>
      <c r="J718" s="11">
        <v>2</v>
      </c>
      <c r="K718" s="11">
        <v>3</v>
      </c>
      <c r="L718" s="11">
        <v>0</v>
      </c>
      <c r="M718" s="56">
        <v>0</v>
      </c>
      <c r="N718" s="56">
        <v>1</v>
      </c>
      <c r="O718" s="11">
        <v>0</v>
      </c>
      <c r="P718" s="11">
        <v>0</v>
      </c>
      <c r="Q718" s="11">
        <v>100</v>
      </c>
      <c r="R718" s="11">
        <v>0</v>
      </c>
      <c r="S718" s="11">
        <v>0</v>
      </c>
      <c r="T718" s="11">
        <v>0</v>
      </c>
      <c r="U718" s="11">
        <v>1</v>
      </c>
      <c r="V718" s="11">
        <v>0</v>
      </c>
      <c r="W718" s="11">
        <v>0</v>
      </c>
      <c r="X718" s="11">
        <v>0</v>
      </c>
      <c r="Y718" s="11">
        <v>0</v>
      </c>
      <c r="Z718" s="16" t="s">
        <v>170</v>
      </c>
      <c r="AA718" s="16">
        <v>0</v>
      </c>
      <c r="AB718" s="16" t="s">
        <v>225</v>
      </c>
      <c r="AC718" s="16">
        <v>0</v>
      </c>
      <c r="AD718" s="11">
        <v>12</v>
      </c>
      <c r="AE718" s="11">
        <v>50</v>
      </c>
      <c r="AF718" s="56">
        <v>0</v>
      </c>
      <c r="AG718" s="11">
        <v>0</v>
      </c>
      <c r="AH718" s="11">
        <v>0</v>
      </c>
      <c r="AI718" s="25" t="s">
        <v>226</v>
      </c>
      <c r="AJ718" s="25" t="s">
        <v>226</v>
      </c>
      <c r="AK718" s="25" t="s">
        <v>4599</v>
      </c>
      <c r="AL718" s="11" t="s">
        <v>14</v>
      </c>
      <c r="AM718" s="11">
        <v>10010</v>
      </c>
      <c r="AN718" s="25">
        <v>11011</v>
      </c>
      <c r="AO718" s="11">
        <v>1</v>
      </c>
      <c r="AP718" s="12" t="s">
        <v>438</v>
      </c>
      <c r="AQ718" s="12" t="s">
        <v>5605</v>
      </c>
      <c r="AS718" s="16" t="s">
        <v>793</v>
      </c>
    </row>
    <row r="719" spans="1:45" x14ac:dyDescent="0.15">
      <c r="A719" s="11">
        <v>20613</v>
      </c>
      <c r="B719" s="14" t="s">
        <v>4607</v>
      </c>
      <c r="C719" s="11">
        <v>61</v>
      </c>
      <c r="D719" s="11">
        <v>0</v>
      </c>
      <c r="E719" s="11">
        <v>0</v>
      </c>
      <c r="F719" s="11">
        <v>0</v>
      </c>
      <c r="G719" s="11">
        <v>9</v>
      </c>
      <c r="H719" s="11">
        <v>60</v>
      </c>
      <c r="I719" s="11">
        <v>65535</v>
      </c>
      <c r="J719" s="11">
        <v>3</v>
      </c>
      <c r="K719" s="11">
        <v>3</v>
      </c>
      <c r="L719" s="11">
        <v>0</v>
      </c>
      <c r="M719" s="56">
        <v>0</v>
      </c>
      <c r="N719" s="56">
        <v>1</v>
      </c>
      <c r="O719" s="11">
        <v>0</v>
      </c>
      <c r="P719" s="11">
        <v>0</v>
      </c>
      <c r="Q719" s="11">
        <v>100</v>
      </c>
      <c r="R719" s="11">
        <v>0</v>
      </c>
      <c r="S719" s="11">
        <v>0</v>
      </c>
      <c r="T719" s="11">
        <v>0</v>
      </c>
      <c r="U719" s="11">
        <v>1</v>
      </c>
      <c r="V719" s="11">
        <v>0</v>
      </c>
      <c r="W719" s="11">
        <v>0</v>
      </c>
      <c r="X719" s="11">
        <v>0</v>
      </c>
      <c r="Y719" s="11">
        <v>0</v>
      </c>
      <c r="Z719" s="16" t="s">
        <v>170</v>
      </c>
      <c r="AA719" s="16">
        <v>0</v>
      </c>
      <c r="AB719" s="16" t="s">
        <v>225</v>
      </c>
      <c r="AC719" s="16">
        <v>0</v>
      </c>
      <c r="AD719" s="11">
        <v>12</v>
      </c>
      <c r="AE719" s="11">
        <v>160</v>
      </c>
      <c r="AF719" s="56">
        <v>0</v>
      </c>
      <c r="AG719" s="11">
        <v>0</v>
      </c>
      <c r="AH719" s="11">
        <v>0</v>
      </c>
      <c r="AI719" s="25" t="s">
        <v>226</v>
      </c>
      <c r="AJ719" s="25" t="s">
        <v>226</v>
      </c>
      <c r="AK719" s="25" t="s">
        <v>4599</v>
      </c>
      <c r="AL719" s="11" t="s">
        <v>14</v>
      </c>
      <c r="AM719" s="11">
        <v>10010</v>
      </c>
      <c r="AN719" s="25">
        <v>11011</v>
      </c>
      <c r="AO719" s="11">
        <v>1</v>
      </c>
      <c r="AP719" s="12" t="s">
        <v>438</v>
      </c>
      <c r="AQ719" s="12" t="s">
        <v>5605</v>
      </c>
      <c r="AS719" s="16" t="s">
        <v>793</v>
      </c>
    </row>
    <row r="720" spans="1:45" x14ac:dyDescent="0.15">
      <c r="A720" s="11">
        <v>20614</v>
      </c>
      <c r="B720" s="14" t="s">
        <v>4608</v>
      </c>
      <c r="C720" s="11">
        <v>61</v>
      </c>
      <c r="D720" s="11">
        <v>0</v>
      </c>
      <c r="E720" s="11">
        <v>0</v>
      </c>
      <c r="F720" s="11">
        <v>0</v>
      </c>
      <c r="G720" s="11">
        <v>9</v>
      </c>
      <c r="H720" s="11">
        <v>60</v>
      </c>
      <c r="I720" s="11">
        <v>65535</v>
      </c>
      <c r="J720" s="11">
        <v>4</v>
      </c>
      <c r="K720" s="11">
        <v>3</v>
      </c>
      <c r="L720" s="11">
        <v>0</v>
      </c>
      <c r="M720" s="56">
        <v>0</v>
      </c>
      <c r="N720" s="56">
        <v>1</v>
      </c>
      <c r="O720" s="11">
        <v>0</v>
      </c>
      <c r="P720" s="11">
        <v>0</v>
      </c>
      <c r="Q720" s="11">
        <v>100</v>
      </c>
      <c r="R720" s="11">
        <v>0</v>
      </c>
      <c r="S720" s="11">
        <v>0</v>
      </c>
      <c r="T720" s="11">
        <v>0</v>
      </c>
      <c r="U720" s="11">
        <v>1</v>
      </c>
      <c r="V720" s="11">
        <v>0</v>
      </c>
      <c r="W720" s="11">
        <v>0</v>
      </c>
      <c r="X720" s="11">
        <v>0</v>
      </c>
      <c r="Y720" s="11">
        <v>0</v>
      </c>
      <c r="Z720" s="16" t="s">
        <v>170</v>
      </c>
      <c r="AA720" s="16">
        <v>0</v>
      </c>
      <c r="AB720" s="16" t="s">
        <v>225</v>
      </c>
      <c r="AC720" s="16">
        <v>0</v>
      </c>
      <c r="AD720" s="11">
        <v>12</v>
      </c>
      <c r="AE720" s="11">
        <v>500</v>
      </c>
      <c r="AF720" s="56">
        <v>0</v>
      </c>
      <c r="AG720" s="11">
        <v>0</v>
      </c>
      <c r="AH720" s="11">
        <v>0</v>
      </c>
      <c r="AI720" s="25" t="s">
        <v>226</v>
      </c>
      <c r="AJ720" s="25" t="s">
        <v>226</v>
      </c>
      <c r="AK720" s="25" t="s">
        <v>4599</v>
      </c>
      <c r="AL720" s="11" t="s">
        <v>14</v>
      </c>
      <c r="AM720" s="11">
        <v>10010</v>
      </c>
      <c r="AN720" s="25">
        <v>11011</v>
      </c>
      <c r="AO720" s="11">
        <v>1</v>
      </c>
      <c r="AP720" s="12" t="s">
        <v>438</v>
      </c>
      <c r="AQ720" s="12" t="s">
        <v>5605</v>
      </c>
      <c r="AS720" s="16" t="s">
        <v>793</v>
      </c>
    </row>
    <row r="721" spans="1:45" x14ac:dyDescent="0.15">
      <c r="A721" s="11">
        <v>20615</v>
      </c>
      <c r="B721" s="14" t="s">
        <v>4609</v>
      </c>
      <c r="C721" s="11">
        <v>61</v>
      </c>
      <c r="D721" s="11">
        <v>0</v>
      </c>
      <c r="E721" s="11">
        <v>0</v>
      </c>
      <c r="F721" s="11">
        <v>0</v>
      </c>
      <c r="G721" s="11">
        <v>9</v>
      </c>
      <c r="H721" s="11">
        <v>60</v>
      </c>
      <c r="I721" s="11">
        <v>65535</v>
      </c>
      <c r="J721" s="11">
        <v>5</v>
      </c>
      <c r="K721" s="11">
        <v>3</v>
      </c>
      <c r="L721" s="11">
        <v>0</v>
      </c>
      <c r="M721" s="56">
        <v>0</v>
      </c>
      <c r="N721" s="56">
        <v>1</v>
      </c>
      <c r="O721" s="11">
        <v>0</v>
      </c>
      <c r="P721" s="11">
        <v>0</v>
      </c>
      <c r="Q721" s="11">
        <v>100</v>
      </c>
      <c r="R721" s="11">
        <v>0</v>
      </c>
      <c r="S721" s="11">
        <v>0</v>
      </c>
      <c r="T721" s="11">
        <v>0</v>
      </c>
      <c r="U721" s="11">
        <v>1</v>
      </c>
      <c r="V721" s="11">
        <v>0</v>
      </c>
      <c r="W721" s="11">
        <v>0</v>
      </c>
      <c r="X721" s="11">
        <v>0</v>
      </c>
      <c r="Y721" s="11">
        <v>0</v>
      </c>
      <c r="Z721" s="16" t="s">
        <v>170</v>
      </c>
      <c r="AA721" s="16">
        <v>0</v>
      </c>
      <c r="AB721" s="16" t="s">
        <v>225</v>
      </c>
      <c r="AC721" s="16">
        <v>0</v>
      </c>
      <c r="AD721" s="11">
        <v>12</v>
      </c>
      <c r="AE721" s="11">
        <v>2000</v>
      </c>
      <c r="AF721" s="56">
        <v>0</v>
      </c>
      <c r="AG721" s="11">
        <v>0</v>
      </c>
      <c r="AH721" s="11">
        <v>0</v>
      </c>
      <c r="AI721" s="25" t="s">
        <v>226</v>
      </c>
      <c r="AJ721" s="25" t="s">
        <v>226</v>
      </c>
      <c r="AK721" s="25" t="s">
        <v>4599</v>
      </c>
      <c r="AL721" s="11" t="s">
        <v>14</v>
      </c>
      <c r="AM721" s="11">
        <v>10010</v>
      </c>
      <c r="AN721" s="25">
        <v>11011</v>
      </c>
      <c r="AO721" s="11">
        <v>1</v>
      </c>
      <c r="AP721" s="12" t="s">
        <v>438</v>
      </c>
      <c r="AQ721" s="12" t="s">
        <v>5605</v>
      </c>
      <c r="AS721" s="16" t="s">
        <v>793</v>
      </c>
    </row>
    <row r="722" spans="1:45" ht="48" x14ac:dyDescent="0.15">
      <c r="A722" s="11">
        <v>20631</v>
      </c>
      <c r="B722" s="14" t="s">
        <v>543</v>
      </c>
      <c r="C722" s="11">
        <v>61</v>
      </c>
      <c r="D722" s="11">
        <v>0</v>
      </c>
      <c r="E722" s="11">
        <v>0</v>
      </c>
      <c r="F722" s="11">
        <v>0</v>
      </c>
      <c r="G722" s="11">
        <v>9</v>
      </c>
      <c r="H722" s="11">
        <v>0</v>
      </c>
      <c r="I722" s="11">
        <v>65535</v>
      </c>
      <c r="J722" s="11">
        <v>5</v>
      </c>
      <c r="K722" s="11">
        <v>0</v>
      </c>
      <c r="L722" s="11">
        <v>0</v>
      </c>
      <c r="M722" s="56">
        <v>0</v>
      </c>
      <c r="N722" s="56">
        <v>1</v>
      </c>
      <c r="O722" s="11">
        <v>0</v>
      </c>
      <c r="P722" s="11">
        <v>604800</v>
      </c>
      <c r="Q722" s="11">
        <v>3600</v>
      </c>
      <c r="R722" s="11">
        <v>4</v>
      </c>
      <c r="S722" s="11">
        <v>0</v>
      </c>
      <c r="T722" s="11">
        <v>0</v>
      </c>
      <c r="U722" s="11">
        <v>1</v>
      </c>
      <c r="V722" s="11">
        <v>0</v>
      </c>
      <c r="W722" s="11">
        <v>0</v>
      </c>
      <c r="X722" s="11">
        <v>0</v>
      </c>
      <c r="Y722" s="11">
        <v>0</v>
      </c>
      <c r="Z722" s="16" t="s">
        <v>170</v>
      </c>
      <c r="AA722" s="16">
        <v>0</v>
      </c>
      <c r="AB722" s="16" t="s">
        <v>225</v>
      </c>
      <c r="AC722" s="16">
        <v>0</v>
      </c>
      <c r="AD722" s="11">
        <v>12</v>
      </c>
      <c r="AE722" s="11">
        <v>500</v>
      </c>
      <c r="AF722" s="56">
        <v>0</v>
      </c>
      <c r="AG722" s="11">
        <v>0</v>
      </c>
      <c r="AH722" s="11">
        <v>0</v>
      </c>
      <c r="AI722" s="25" t="s">
        <v>226</v>
      </c>
      <c r="AJ722" s="25" t="s">
        <v>226</v>
      </c>
      <c r="AK722" s="25" t="s">
        <v>7156</v>
      </c>
      <c r="AL722" s="11" t="s">
        <v>14</v>
      </c>
      <c r="AM722" s="11">
        <v>10010</v>
      </c>
      <c r="AN722" s="25">
        <v>11011</v>
      </c>
      <c r="AO722" s="11">
        <v>1</v>
      </c>
      <c r="AP722" s="12" t="s">
        <v>438</v>
      </c>
      <c r="AQ722" s="12" t="s">
        <v>5605</v>
      </c>
      <c r="AR722" s="12" t="s">
        <v>4702</v>
      </c>
      <c r="AS722" s="60" t="s">
        <v>1329</v>
      </c>
    </row>
    <row r="723" spans="1:45" ht="48" x14ac:dyDescent="0.15">
      <c r="A723" s="11">
        <v>20632</v>
      </c>
      <c r="B723" s="14" t="s">
        <v>544</v>
      </c>
      <c r="C723" s="11">
        <v>61</v>
      </c>
      <c r="D723" s="11">
        <v>0</v>
      </c>
      <c r="E723" s="11">
        <v>0</v>
      </c>
      <c r="F723" s="11">
        <v>0</v>
      </c>
      <c r="G723" s="11">
        <v>9</v>
      </c>
      <c r="H723" s="11">
        <v>0</v>
      </c>
      <c r="I723" s="11">
        <v>65535</v>
      </c>
      <c r="J723" s="11">
        <v>5</v>
      </c>
      <c r="K723" s="11">
        <v>0</v>
      </c>
      <c r="L723" s="11">
        <v>0</v>
      </c>
      <c r="M723" s="56">
        <v>0</v>
      </c>
      <c r="N723" s="56">
        <v>1</v>
      </c>
      <c r="O723" s="11">
        <v>0</v>
      </c>
      <c r="P723" s="11">
        <v>604800</v>
      </c>
      <c r="Q723" s="11">
        <v>3600</v>
      </c>
      <c r="R723" s="11">
        <v>4</v>
      </c>
      <c r="S723" s="11">
        <v>0</v>
      </c>
      <c r="T723" s="11">
        <v>0</v>
      </c>
      <c r="U723" s="11">
        <v>1</v>
      </c>
      <c r="V723" s="11">
        <v>0</v>
      </c>
      <c r="W723" s="11">
        <v>0</v>
      </c>
      <c r="X723" s="11">
        <v>0</v>
      </c>
      <c r="Y723" s="11">
        <v>0</v>
      </c>
      <c r="Z723" s="16" t="s">
        <v>170</v>
      </c>
      <c r="AA723" s="16">
        <v>0</v>
      </c>
      <c r="AB723" s="16" t="s">
        <v>225</v>
      </c>
      <c r="AC723" s="16">
        <v>0</v>
      </c>
      <c r="AD723" s="11">
        <v>12</v>
      </c>
      <c r="AE723" s="11">
        <v>500</v>
      </c>
      <c r="AF723" s="56">
        <v>0</v>
      </c>
      <c r="AG723" s="11">
        <v>0</v>
      </c>
      <c r="AH723" s="11">
        <v>0</v>
      </c>
      <c r="AI723" s="25" t="s">
        <v>801</v>
      </c>
      <c r="AJ723" s="25" t="s">
        <v>801</v>
      </c>
      <c r="AK723" s="25" t="s">
        <v>7157</v>
      </c>
      <c r="AL723" s="11" t="s">
        <v>14</v>
      </c>
      <c r="AM723" s="11">
        <v>10010</v>
      </c>
      <c r="AN723" s="25">
        <v>11011</v>
      </c>
      <c r="AO723" s="11">
        <v>1</v>
      </c>
      <c r="AP723" s="12" t="s">
        <v>438</v>
      </c>
      <c r="AQ723" s="12" t="s">
        <v>5605</v>
      </c>
      <c r="AR723" s="12" t="s">
        <v>4702</v>
      </c>
      <c r="AS723" s="60" t="s">
        <v>1329</v>
      </c>
    </row>
    <row r="724" spans="1:45" ht="72" x14ac:dyDescent="0.15">
      <c r="A724" s="11">
        <v>20633</v>
      </c>
      <c r="B724" s="14" t="s">
        <v>1128</v>
      </c>
      <c r="C724" s="11">
        <v>61</v>
      </c>
      <c r="D724" s="11">
        <v>0</v>
      </c>
      <c r="E724" s="11">
        <v>0</v>
      </c>
      <c r="F724" s="11">
        <v>0</v>
      </c>
      <c r="G724" s="11">
        <v>9</v>
      </c>
      <c r="H724" s="11">
        <v>0</v>
      </c>
      <c r="I724" s="11">
        <v>65535</v>
      </c>
      <c r="J724" s="11">
        <v>5</v>
      </c>
      <c r="K724" s="11">
        <v>0</v>
      </c>
      <c r="L724" s="11">
        <v>0</v>
      </c>
      <c r="M724" s="56">
        <v>0</v>
      </c>
      <c r="N724" s="56">
        <v>1</v>
      </c>
      <c r="O724" s="11">
        <v>0</v>
      </c>
      <c r="P724" s="11">
        <v>31536000</v>
      </c>
      <c r="Q724" s="11">
        <v>3600</v>
      </c>
      <c r="R724" s="11">
        <v>4</v>
      </c>
      <c r="S724" s="11">
        <v>0</v>
      </c>
      <c r="T724" s="11">
        <v>0</v>
      </c>
      <c r="U724" s="11">
        <v>1</v>
      </c>
      <c r="V724" s="11">
        <v>0</v>
      </c>
      <c r="W724" s="11">
        <v>0</v>
      </c>
      <c r="X724" s="11">
        <v>0</v>
      </c>
      <c r="Y724" s="11">
        <v>0</v>
      </c>
      <c r="Z724" s="16" t="s">
        <v>170</v>
      </c>
      <c r="AA724" s="16">
        <v>0</v>
      </c>
      <c r="AB724" s="16" t="s">
        <v>4</v>
      </c>
      <c r="AC724" s="16">
        <v>0</v>
      </c>
      <c r="AD724" s="11">
        <v>12</v>
      </c>
      <c r="AE724" s="11">
        <v>500</v>
      </c>
      <c r="AF724" s="56">
        <v>0</v>
      </c>
      <c r="AG724" s="11">
        <v>0</v>
      </c>
      <c r="AH724" s="11">
        <v>0</v>
      </c>
      <c r="AI724" s="25" t="s">
        <v>8</v>
      </c>
      <c r="AJ724" s="25" t="s">
        <v>8</v>
      </c>
      <c r="AK724" s="25" t="s">
        <v>7158</v>
      </c>
      <c r="AL724" s="11" t="s">
        <v>14</v>
      </c>
      <c r="AM724" s="11">
        <v>10010</v>
      </c>
      <c r="AN724" s="25">
        <v>11011</v>
      </c>
      <c r="AO724" s="11">
        <v>1</v>
      </c>
      <c r="AP724" s="12" t="s">
        <v>438</v>
      </c>
      <c r="AQ724" s="12" t="s">
        <v>5606</v>
      </c>
      <c r="AR724" s="12" t="s">
        <v>4703</v>
      </c>
      <c r="AS724" s="60" t="s">
        <v>1330</v>
      </c>
    </row>
    <row r="725" spans="1:45" ht="72" x14ac:dyDescent="0.15">
      <c r="A725" s="11">
        <v>20634</v>
      </c>
      <c r="B725" s="14" t="s">
        <v>1129</v>
      </c>
      <c r="C725" s="11">
        <v>61</v>
      </c>
      <c r="D725" s="11">
        <v>0</v>
      </c>
      <c r="E725" s="11">
        <v>0</v>
      </c>
      <c r="F725" s="11">
        <v>0</v>
      </c>
      <c r="G725" s="11">
        <v>9</v>
      </c>
      <c r="H725" s="11">
        <v>0</v>
      </c>
      <c r="I725" s="11">
        <v>65535</v>
      </c>
      <c r="J725" s="11">
        <v>5</v>
      </c>
      <c r="K725" s="11">
        <v>0</v>
      </c>
      <c r="L725" s="11">
        <v>0</v>
      </c>
      <c r="M725" s="56">
        <v>0</v>
      </c>
      <c r="N725" s="56">
        <v>1</v>
      </c>
      <c r="O725" s="11">
        <v>0</v>
      </c>
      <c r="P725" s="11">
        <v>31536000</v>
      </c>
      <c r="Q725" s="11">
        <v>3600</v>
      </c>
      <c r="R725" s="11">
        <v>4</v>
      </c>
      <c r="S725" s="11">
        <v>0</v>
      </c>
      <c r="T725" s="11">
        <v>0</v>
      </c>
      <c r="U725" s="11">
        <v>1</v>
      </c>
      <c r="V725" s="11">
        <v>0</v>
      </c>
      <c r="W725" s="11">
        <v>0</v>
      </c>
      <c r="X725" s="11">
        <v>0</v>
      </c>
      <c r="Y725" s="11">
        <v>0</v>
      </c>
      <c r="Z725" s="16" t="s">
        <v>170</v>
      </c>
      <c r="AA725" s="16">
        <v>0</v>
      </c>
      <c r="AB725" s="16" t="s">
        <v>4</v>
      </c>
      <c r="AC725" s="16">
        <v>0</v>
      </c>
      <c r="AD725" s="11">
        <v>12</v>
      </c>
      <c r="AE725" s="11">
        <v>500</v>
      </c>
      <c r="AF725" s="56">
        <v>0</v>
      </c>
      <c r="AG725" s="11">
        <v>0</v>
      </c>
      <c r="AH725" s="11">
        <v>0</v>
      </c>
      <c r="AI725" s="25" t="s">
        <v>8</v>
      </c>
      <c r="AJ725" s="25" t="s">
        <v>8</v>
      </c>
      <c r="AK725" s="25" t="s">
        <v>7158</v>
      </c>
      <c r="AL725" s="11" t="s">
        <v>14</v>
      </c>
      <c r="AM725" s="11">
        <v>10010</v>
      </c>
      <c r="AN725" s="25">
        <v>11011</v>
      </c>
      <c r="AO725" s="11">
        <v>1</v>
      </c>
      <c r="AP725" s="12" t="s">
        <v>438</v>
      </c>
      <c r="AQ725" s="12" t="s">
        <v>5607</v>
      </c>
      <c r="AR725" s="12" t="s">
        <v>4703</v>
      </c>
      <c r="AS725" s="60" t="s">
        <v>1330</v>
      </c>
    </row>
    <row r="726" spans="1:45" ht="24" x14ac:dyDescent="0.15">
      <c r="A726" s="11">
        <v>20635</v>
      </c>
      <c r="B726" s="14" t="s">
        <v>1393</v>
      </c>
      <c r="C726" s="11">
        <v>61</v>
      </c>
      <c r="D726" s="11">
        <v>0</v>
      </c>
      <c r="E726" s="11">
        <v>0</v>
      </c>
      <c r="F726" s="11">
        <v>0</v>
      </c>
      <c r="G726" s="11">
        <v>1</v>
      </c>
      <c r="H726" s="11">
        <v>61</v>
      </c>
      <c r="I726" s="11">
        <v>65535</v>
      </c>
      <c r="J726" s="11">
        <v>1</v>
      </c>
      <c r="K726" s="11">
        <v>0</v>
      </c>
      <c r="L726" s="11">
        <v>0</v>
      </c>
      <c r="M726" s="56">
        <v>0</v>
      </c>
      <c r="N726" s="56">
        <v>1</v>
      </c>
      <c r="O726" s="11">
        <v>0</v>
      </c>
      <c r="P726" s="11">
        <v>0</v>
      </c>
      <c r="Q726" s="11">
        <v>100</v>
      </c>
      <c r="R726" s="11">
        <v>0</v>
      </c>
      <c r="S726" s="11">
        <v>0</v>
      </c>
      <c r="T726" s="11">
        <v>0</v>
      </c>
      <c r="U726" s="11">
        <v>1</v>
      </c>
      <c r="V726" s="11">
        <v>0</v>
      </c>
      <c r="W726" s="11">
        <v>0</v>
      </c>
      <c r="X726" s="11">
        <v>0</v>
      </c>
      <c r="Y726" s="11">
        <v>0</v>
      </c>
      <c r="Z726" s="16" t="s">
        <v>170</v>
      </c>
      <c r="AA726" s="16">
        <v>0</v>
      </c>
      <c r="AB726" s="16" t="s">
        <v>4</v>
      </c>
      <c r="AC726" s="16">
        <v>0</v>
      </c>
      <c r="AD726" s="11">
        <v>12</v>
      </c>
      <c r="AE726" s="11">
        <v>20</v>
      </c>
      <c r="AF726" s="56">
        <v>0</v>
      </c>
      <c r="AG726" s="11">
        <v>0</v>
      </c>
      <c r="AH726" s="11">
        <v>0</v>
      </c>
      <c r="AI726" s="25" t="s">
        <v>8</v>
      </c>
      <c r="AJ726" s="25" t="s">
        <v>8</v>
      </c>
      <c r="AK726" s="25" t="s">
        <v>122</v>
      </c>
      <c r="AL726" s="11" t="s">
        <v>14</v>
      </c>
      <c r="AM726" s="11">
        <v>10010</v>
      </c>
      <c r="AN726" s="25">
        <v>11011</v>
      </c>
      <c r="AO726" s="11">
        <v>1</v>
      </c>
      <c r="AP726" s="12" t="s">
        <v>1399</v>
      </c>
      <c r="AQ726" s="12" t="s">
        <v>5608</v>
      </c>
      <c r="AR726" s="12" t="s">
        <v>4704</v>
      </c>
      <c r="AS726" s="16" t="s">
        <v>620</v>
      </c>
    </row>
    <row r="727" spans="1:45" ht="24" x14ac:dyDescent="0.15">
      <c r="A727" s="11">
        <v>20636</v>
      </c>
      <c r="B727" s="14" t="s">
        <v>1394</v>
      </c>
      <c r="C727" s="11">
        <v>61</v>
      </c>
      <c r="D727" s="11">
        <v>0</v>
      </c>
      <c r="E727" s="11">
        <v>0</v>
      </c>
      <c r="F727" s="11">
        <v>0</v>
      </c>
      <c r="G727" s="11">
        <v>1</v>
      </c>
      <c r="H727" s="11">
        <v>61</v>
      </c>
      <c r="I727" s="11">
        <v>65535</v>
      </c>
      <c r="J727" s="11">
        <v>1</v>
      </c>
      <c r="K727" s="11">
        <v>0</v>
      </c>
      <c r="L727" s="11">
        <v>0</v>
      </c>
      <c r="M727" s="56">
        <v>0</v>
      </c>
      <c r="N727" s="56">
        <v>1</v>
      </c>
      <c r="O727" s="11">
        <v>0</v>
      </c>
      <c r="P727" s="11">
        <v>0</v>
      </c>
      <c r="Q727" s="11">
        <v>100</v>
      </c>
      <c r="R727" s="11">
        <v>0</v>
      </c>
      <c r="S727" s="11">
        <v>0</v>
      </c>
      <c r="T727" s="11">
        <v>0</v>
      </c>
      <c r="U727" s="11">
        <v>1</v>
      </c>
      <c r="V727" s="11">
        <v>0</v>
      </c>
      <c r="W727" s="11">
        <v>0</v>
      </c>
      <c r="X727" s="11">
        <v>0</v>
      </c>
      <c r="Y727" s="11">
        <v>0</v>
      </c>
      <c r="Z727" s="16" t="s">
        <v>170</v>
      </c>
      <c r="AA727" s="16">
        <v>0</v>
      </c>
      <c r="AB727" s="16" t="s">
        <v>4</v>
      </c>
      <c r="AC727" s="16">
        <v>0</v>
      </c>
      <c r="AD727" s="11">
        <v>12</v>
      </c>
      <c r="AE727" s="11">
        <v>20</v>
      </c>
      <c r="AF727" s="56">
        <v>0</v>
      </c>
      <c r="AG727" s="11">
        <v>0</v>
      </c>
      <c r="AH727" s="11">
        <v>0</v>
      </c>
      <c r="AI727" s="25" t="s">
        <v>8</v>
      </c>
      <c r="AJ727" s="25" t="s">
        <v>8</v>
      </c>
      <c r="AK727" s="25" t="s">
        <v>123</v>
      </c>
      <c r="AL727" s="11" t="s">
        <v>14</v>
      </c>
      <c r="AM727" s="11">
        <v>10010</v>
      </c>
      <c r="AN727" s="25">
        <v>11011</v>
      </c>
      <c r="AO727" s="11">
        <v>1</v>
      </c>
      <c r="AP727" s="12" t="s">
        <v>1399</v>
      </c>
      <c r="AQ727" s="12" t="s">
        <v>5608</v>
      </c>
      <c r="AR727" s="12" t="s">
        <v>4704</v>
      </c>
      <c r="AS727" s="16" t="s">
        <v>620</v>
      </c>
    </row>
    <row r="728" spans="1:45" ht="24" x14ac:dyDescent="0.15">
      <c r="A728" s="11">
        <v>20637</v>
      </c>
      <c r="B728" s="14" t="s">
        <v>1395</v>
      </c>
      <c r="C728" s="11">
        <v>61</v>
      </c>
      <c r="D728" s="11">
        <v>0</v>
      </c>
      <c r="E728" s="11">
        <v>0</v>
      </c>
      <c r="F728" s="11">
        <v>0</v>
      </c>
      <c r="G728" s="11">
        <v>1</v>
      </c>
      <c r="H728" s="11">
        <v>61</v>
      </c>
      <c r="I728" s="11">
        <v>65535</v>
      </c>
      <c r="J728" s="11">
        <v>1</v>
      </c>
      <c r="K728" s="11">
        <v>0</v>
      </c>
      <c r="L728" s="11">
        <v>0</v>
      </c>
      <c r="M728" s="56">
        <v>0</v>
      </c>
      <c r="N728" s="56">
        <v>1</v>
      </c>
      <c r="O728" s="11">
        <v>0</v>
      </c>
      <c r="P728" s="11">
        <v>0</v>
      </c>
      <c r="Q728" s="11">
        <v>100</v>
      </c>
      <c r="R728" s="11">
        <v>0</v>
      </c>
      <c r="S728" s="11">
        <v>0</v>
      </c>
      <c r="T728" s="11">
        <v>0</v>
      </c>
      <c r="U728" s="11">
        <v>1</v>
      </c>
      <c r="V728" s="11">
        <v>0</v>
      </c>
      <c r="W728" s="11">
        <v>0</v>
      </c>
      <c r="X728" s="11">
        <v>0</v>
      </c>
      <c r="Y728" s="11">
        <v>0</v>
      </c>
      <c r="Z728" s="16" t="s">
        <v>170</v>
      </c>
      <c r="AA728" s="16">
        <v>0</v>
      </c>
      <c r="AB728" s="16" t="s">
        <v>4</v>
      </c>
      <c r="AC728" s="16">
        <v>0</v>
      </c>
      <c r="AD728" s="11">
        <v>12</v>
      </c>
      <c r="AE728" s="11">
        <v>20</v>
      </c>
      <c r="AF728" s="56">
        <v>0</v>
      </c>
      <c r="AG728" s="11">
        <v>0</v>
      </c>
      <c r="AH728" s="11">
        <v>0</v>
      </c>
      <c r="AI728" s="25" t="s">
        <v>8</v>
      </c>
      <c r="AJ728" s="25" t="s">
        <v>8</v>
      </c>
      <c r="AK728" s="25" t="s">
        <v>124</v>
      </c>
      <c r="AL728" s="11" t="s">
        <v>14</v>
      </c>
      <c r="AM728" s="11">
        <v>10010</v>
      </c>
      <c r="AN728" s="25">
        <v>11011</v>
      </c>
      <c r="AO728" s="11">
        <v>1</v>
      </c>
      <c r="AP728" s="12" t="s">
        <v>1399</v>
      </c>
      <c r="AQ728" s="12" t="s">
        <v>5608</v>
      </c>
      <c r="AR728" s="12" t="s">
        <v>4704</v>
      </c>
      <c r="AS728" s="16" t="s">
        <v>620</v>
      </c>
    </row>
    <row r="729" spans="1:45" ht="24" x14ac:dyDescent="0.15">
      <c r="A729" s="11">
        <v>20638</v>
      </c>
      <c r="B729" s="14" t="s">
        <v>1396</v>
      </c>
      <c r="C729" s="11">
        <v>61</v>
      </c>
      <c r="D729" s="11">
        <v>0</v>
      </c>
      <c r="E729" s="11">
        <v>0</v>
      </c>
      <c r="F729" s="11">
        <v>0</v>
      </c>
      <c r="G729" s="11">
        <v>1</v>
      </c>
      <c r="H729" s="11">
        <v>61</v>
      </c>
      <c r="I729" s="11">
        <v>65535</v>
      </c>
      <c r="J729" s="11">
        <v>1</v>
      </c>
      <c r="K729" s="11">
        <v>0</v>
      </c>
      <c r="L729" s="11">
        <v>0</v>
      </c>
      <c r="M729" s="56">
        <v>0</v>
      </c>
      <c r="N729" s="56">
        <v>1</v>
      </c>
      <c r="O729" s="11">
        <v>0</v>
      </c>
      <c r="P729" s="11">
        <v>0</v>
      </c>
      <c r="Q729" s="11">
        <v>100</v>
      </c>
      <c r="R729" s="11">
        <v>0</v>
      </c>
      <c r="S729" s="11">
        <v>0</v>
      </c>
      <c r="T729" s="11">
        <v>0</v>
      </c>
      <c r="U729" s="11">
        <v>1</v>
      </c>
      <c r="V729" s="11">
        <v>0</v>
      </c>
      <c r="W729" s="11">
        <v>0</v>
      </c>
      <c r="X729" s="11">
        <v>0</v>
      </c>
      <c r="Y729" s="11">
        <v>0</v>
      </c>
      <c r="Z729" s="16" t="s">
        <v>170</v>
      </c>
      <c r="AA729" s="16">
        <v>0</v>
      </c>
      <c r="AB729" s="16" t="s">
        <v>4</v>
      </c>
      <c r="AC729" s="16">
        <v>0</v>
      </c>
      <c r="AD729" s="11">
        <v>12</v>
      </c>
      <c r="AE729" s="11">
        <v>20</v>
      </c>
      <c r="AF729" s="56">
        <v>0</v>
      </c>
      <c r="AG729" s="11">
        <v>0</v>
      </c>
      <c r="AH729" s="11">
        <v>0</v>
      </c>
      <c r="AI729" s="25" t="s">
        <v>8</v>
      </c>
      <c r="AJ729" s="25" t="s">
        <v>8</v>
      </c>
      <c r="AK729" s="25" t="s">
        <v>130</v>
      </c>
      <c r="AL729" s="11" t="s">
        <v>14</v>
      </c>
      <c r="AM729" s="11">
        <v>10010</v>
      </c>
      <c r="AN729" s="25">
        <v>11011</v>
      </c>
      <c r="AO729" s="11">
        <v>1</v>
      </c>
      <c r="AP729" s="12" t="s">
        <v>1399</v>
      </c>
      <c r="AQ729" s="12" t="s">
        <v>5608</v>
      </c>
      <c r="AR729" s="12" t="s">
        <v>4704</v>
      </c>
      <c r="AS729" s="16" t="s">
        <v>620</v>
      </c>
    </row>
    <row r="730" spans="1:45" ht="24" x14ac:dyDescent="0.15">
      <c r="A730" s="11">
        <v>20639</v>
      </c>
      <c r="B730" s="14" t="s">
        <v>1397</v>
      </c>
      <c r="C730" s="11">
        <v>61</v>
      </c>
      <c r="D730" s="11">
        <v>0</v>
      </c>
      <c r="E730" s="11">
        <v>0</v>
      </c>
      <c r="F730" s="11">
        <v>0</v>
      </c>
      <c r="G730" s="11">
        <v>1</v>
      </c>
      <c r="H730" s="11">
        <v>61</v>
      </c>
      <c r="I730" s="11">
        <v>65535</v>
      </c>
      <c r="J730" s="11">
        <v>1</v>
      </c>
      <c r="K730" s="11">
        <v>0</v>
      </c>
      <c r="L730" s="11">
        <v>0</v>
      </c>
      <c r="M730" s="56">
        <v>0</v>
      </c>
      <c r="N730" s="56">
        <v>1</v>
      </c>
      <c r="O730" s="11">
        <v>0</v>
      </c>
      <c r="P730" s="11">
        <v>0</v>
      </c>
      <c r="Q730" s="11">
        <v>100</v>
      </c>
      <c r="R730" s="11">
        <v>0</v>
      </c>
      <c r="S730" s="11">
        <v>0</v>
      </c>
      <c r="T730" s="11">
        <v>0</v>
      </c>
      <c r="U730" s="11">
        <v>1</v>
      </c>
      <c r="V730" s="11">
        <v>0</v>
      </c>
      <c r="W730" s="11">
        <v>0</v>
      </c>
      <c r="X730" s="11">
        <v>0</v>
      </c>
      <c r="Y730" s="11">
        <v>0</v>
      </c>
      <c r="Z730" s="16" t="s">
        <v>170</v>
      </c>
      <c r="AA730" s="16">
        <v>0</v>
      </c>
      <c r="AB730" s="16" t="s">
        <v>4</v>
      </c>
      <c r="AC730" s="16">
        <v>0</v>
      </c>
      <c r="AD730" s="11">
        <v>12</v>
      </c>
      <c r="AE730" s="11">
        <v>20</v>
      </c>
      <c r="AF730" s="56">
        <v>0</v>
      </c>
      <c r="AG730" s="11">
        <v>0</v>
      </c>
      <c r="AH730" s="11">
        <v>0</v>
      </c>
      <c r="AI730" s="25" t="s">
        <v>8</v>
      </c>
      <c r="AJ730" s="25" t="s">
        <v>8</v>
      </c>
      <c r="AK730" s="25" t="s">
        <v>135</v>
      </c>
      <c r="AL730" s="11" t="s">
        <v>14</v>
      </c>
      <c r="AM730" s="11">
        <v>10010</v>
      </c>
      <c r="AN730" s="25">
        <v>11011</v>
      </c>
      <c r="AO730" s="11">
        <v>1</v>
      </c>
      <c r="AP730" s="12" t="s">
        <v>1399</v>
      </c>
      <c r="AQ730" s="12" t="s">
        <v>5608</v>
      </c>
      <c r="AR730" s="12" t="s">
        <v>4704</v>
      </c>
      <c r="AS730" s="16" t="s">
        <v>620</v>
      </c>
    </row>
    <row r="731" spans="1:45" ht="24" x14ac:dyDescent="0.15">
      <c r="A731" s="11">
        <v>20640</v>
      </c>
      <c r="B731" s="14" t="s">
        <v>1398</v>
      </c>
      <c r="C731" s="11">
        <v>61</v>
      </c>
      <c r="D731" s="11">
        <v>0</v>
      </c>
      <c r="E731" s="11">
        <v>0</v>
      </c>
      <c r="F731" s="11">
        <v>0</v>
      </c>
      <c r="G731" s="11">
        <v>1</v>
      </c>
      <c r="H731" s="11">
        <v>61</v>
      </c>
      <c r="I731" s="11">
        <v>65535</v>
      </c>
      <c r="J731" s="11">
        <v>1</v>
      </c>
      <c r="K731" s="11">
        <v>0</v>
      </c>
      <c r="L731" s="11">
        <v>0</v>
      </c>
      <c r="M731" s="56">
        <v>0</v>
      </c>
      <c r="N731" s="56">
        <v>1</v>
      </c>
      <c r="O731" s="11">
        <v>0</v>
      </c>
      <c r="P731" s="11">
        <v>0</v>
      </c>
      <c r="Q731" s="11">
        <v>100</v>
      </c>
      <c r="R731" s="11">
        <v>0</v>
      </c>
      <c r="S731" s="11">
        <v>0</v>
      </c>
      <c r="T731" s="11">
        <v>0</v>
      </c>
      <c r="U731" s="11">
        <v>1</v>
      </c>
      <c r="V731" s="11">
        <v>0</v>
      </c>
      <c r="W731" s="11">
        <v>0</v>
      </c>
      <c r="X731" s="11">
        <v>0</v>
      </c>
      <c r="Y731" s="11">
        <v>0</v>
      </c>
      <c r="Z731" s="16" t="s">
        <v>170</v>
      </c>
      <c r="AA731" s="16">
        <v>0</v>
      </c>
      <c r="AB731" s="16" t="s">
        <v>4</v>
      </c>
      <c r="AC731" s="16">
        <v>0</v>
      </c>
      <c r="AD731" s="11">
        <v>12</v>
      </c>
      <c r="AE731" s="11">
        <v>20</v>
      </c>
      <c r="AF731" s="56">
        <v>0</v>
      </c>
      <c r="AG731" s="11">
        <v>0</v>
      </c>
      <c r="AH731" s="11">
        <v>0</v>
      </c>
      <c r="AI731" s="25" t="s">
        <v>8</v>
      </c>
      <c r="AJ731" s="25" t="s">
        <v>8</v>
      </c>
      <c r="AK731" s="25" t="s">
        <v>125</v>
      </c>
      <c r="AL731" s="11" t="s">
        <v>14</v>
      </c>
      <c r="AM731" s="11">
        <v>10010</v>
      </c>
      <c r="AN731" s="25">
        <v>11011</v>
      </c>
      <c r="AO731" s="11">
        <v>1</v>
      </c>
      <c r="AP731" s="12" t="s">
        <v>1399</v>
      </c>
      <c r="AQ731" s="12" t="s">
        <v>5608</v>
      </c>
      <c r="AR731" s="12" t="s">
        <v>4704</v>
      </c>
      <c r="AS731" s="16" t="s">
        <v>620</v>
      </c>
    </row>
    <row r="732" spans="1:45" ht="48" x14ac:dyDescent="0.15">
      <c r="A732" s="11">
        <v>20641</v>
      </c>
      <c r="B732" s="14" t="s">
        <v>2133</v>
      </c>
      <c r="C732" s="11">
        <v>61</v>
      </c>
      <c r="D732" s="11">
        <v>0</v>
      </c>
      <c r="E732" s="11">
        <v>0</v>
      </c>
      <c r="F732" s="11">
        <v>0</v>
      </c>
      <c r="G732" s="11">
        <v>9</v>
      </c>
      <c r="H732" s="11">
        <v>0</v>
      </c>
      <c r="I732" s="11">
        <v>65535</v>
      </c>
      <c r="J732" s="11">
        <v>5</v>
      </c>
      <c r="K732" s="11">
        <v>0</v>
      </c>
      <c r="L732" s="11">
        <v>0</v>
      </c>
      <c r="M732" s="56">
        <v>0</v>
      </c>
      <c r="N732" s="56">
        <v>1</v>
      </c>
      <c r="O732" s="11">
        <v>0</v>
      </c>
      <c r="P732" s="11">
        <v>604800</v>
      </c>
      <c r="Q732" s="11">
        <v>3600</v>
      </c>
      <c r="R732" s="11">
        <v>4</v>
      </c>
      <c r="S732" s="11">
        <v>0</v>
      </c>
      <c r="T732" s="11">
        <v>0</v>
      </c>
      <c r="U732" s="11">
        <v>1</v>
      </c>
      <c r="V732" s="11">
        <v>0</v>
      </c>
      <c r="W732" s="11">
        <v>0</v>
      </c>
      <c r="X732" s="11">
        <v>0</v>
      </c>
      <c r="Y732" s="11">
        <v>0</v>
      </c>
      <c r="Z732" s="16" t="s">
        <v>170</v>
      </c>
      <c r="AA732" s="16">
        <v>0</v>
      </c>
      <c r="AB732" s="16" t="s">
        <v>4</v>
      </c>
      <c r="AC732" s="16">
        <v>0</v>
      </c>
      <c r="AD732" s="11">
        <v>12</v>
      </c>
      <c r="AE732" s="11">
        <v>500</v>
      </c>
      <c r="AF732" s="56">
        <v>0</v>
      </c>
      <c r="AG732" s="11">
        <v>0</v>
      </c>
      <c r="AH732" s="11">
        <v>0</v>
      </c>
      <c r="AI732" s="25" t="s">
        <v>8</v>
      </c>
      <c r="AJ732" s="25" t="s">
        <v>8</v>
      </c>
      <c r="AK732" s="25" t="s">
        <v>141</v>
      </c>
      <c r="AL732" s="11" t="s">
        <v>14</v>
      </c>
      <c r="AM732" s="11">
        <v>10010</v>
      </c>
      <c r="AN732" s="25">
        <v>11011</v>
      </c>
      <c r="AO732" s="11">
        <v>1</v>
      </c>
      <c r="AP732" s="12" t="s">
        <v>2137</v>
      </c>
      <c r="AQ732" s="12" t="s">
        <v>5605</v>
      </c>
      <c r="AR732" s="12" t="s">
        <v>4705</v>
      </c>
      <c r="AS732" s="60" t="s">
        <v>2140</v>
      </c>
    </row>
    <row r="733" spans="1:45" ht="48" x14ac:dyDescent="0.15">
      <c r="A733" s="11">
        <v>20642</v>
      </c>
      <c r="B733" s="14" t="s">
        <v>2134</v>
      </c>
      <c r="C733" s="11">
        <v>61</v>
      </c>
      <c r="D733" s="11">
        <v>0</v>
      </c>
      <c r="E733" s="11">
        <v>0</v>
      </c>
      <c r="F733" s="11">
        <v>0</v>
      </c>
      <c r="G733" s="11">
        <v>9</v>
      </c>
      <c r="H733" s="11">
        <v>0</v>
      </c>
      <c r="I733" s="11">
        <v>65535</v>
      </c>
      <c r="J733" s="11">
        <v>5</v>
      </c>
      <c r="K733" s="11">
        <v>0</v>
      </c>
      <c r="L733" s="11">
        <v>0</v>
      </c>
      <c r="M733" s="56">
        <v>0</v>
      </c>
      <c r="N733" s="56">
        <v>1</v>
      </c>
      <c r="O733" s="11">
        <v>0</v>
      </c>
      <c r="P733" s="11">
        <v>604800</v>
      </c>
      <c r="Q733" s="11">
        <v>3600</v>
      </c>
      <c r="R733" s="11">
        <v>4</v>
      </c>
      <c r="S733" s="11">
        <v>0</v>
      </c>
      <c r="T733" s="11">
        <v>0</v>
      </c>
      <c r="U733" s="11">
        <v>1</v>
      </c>
      <c r="V733" s="11">
        <v>0</v>
      </c>
      <c r="W733" s="11">
        <v>0</v>
      </c>
      <c r="X733" s="11">
        <v>0</v>
      </c>
      <c r="Y733" s="11">
        <v>0</v>
      </c>
      <c r="Z733" s="16" t="s">
        <v>170</v>
      </c>
      <c r="AA733" s="16">
        <v>0</v>
      </c>
      <c r="AB733" s="16" t="s">
        <v>4</v>
      </c>
      <c r="AC733" s="16">
        <v>0</v>
      </c>
      <c r="AD733" s="11">
        <v>12</v>
      </c>
      <c r="AE733" s="11">
        <v>500</v>
      </c>
      <c r="AF733" s="56">
        <v>0</v>
      </c>
      <c r="AG733" s="11">
        <v>0</v>
      </c>
      <c r="AH733" s="11">
        <v>0</v>
      </c>
      <c r="AI733" s="25" t="s">
        <v>8</v>
      </c>
      <c r="AJ733" s="25" t="s">
        <v>8</v>
      </c>
      <c r="AK733" s="25" t="s">
        <v>140</v>
      </c>
      <c r="AL733" s="11" t="s">
        <v>14</v>
      </c>
      <c r="AM733" s="11">
        <v>10010</v>
      </c>
      <c r="AN733" s="25">
        <v>11011</v>
      </c>
      <c r="AO733" s="11">
        <v>1</v>
      </c>
      <c r="AP733" s="12" t="s">
        <v>2138</v>
      </c>
      <c r="AQ733" s="12" t="s">
        <v>5605</v>
      </c>
      <c r="AR733" s="12" t="s">
        <v>4705</v>
      </c>
      <c r="AS733" s="60" t="s">
        <v>2140</v>
      </c>
    </row>
    <row r="734" spans="1:45" ht="48" x14ac:dyDescent="0.15">
      <c r="A734" s="11">
        <v>20643</v>
      </c>
      <c r="B734" s="14" t="s">
        <v>2135</v>
      </c>
      <c r="C734" s="11">
        <v>61</v>
      </c>
      <c r="D734" s="11">
        <v>0</v>
      </c>
      <c r="E734" s="11">
        <v>0</v>
      </c>
      <c r="F734" s="11">
        <v>0</v>
      </c>
      <c r="G734" s="11">
        <v>9</v>
      </c>
      <c r="H734" s="11">
        <v>0</v>
      </c>
      <c r="I734" s="11">
        <v>65535</v>
      </c>
      <c r="J734" s="11">
        <v>5</v>
      </c>
      <c r="K734" s="11">
        <v>0</v>
      </c>
      <c r="L734" s="11">
        <v>0</v>
      </c>
      <c r="M734" s="56">
        <v>0</v>
      </c>
      <c r="N734" s="56">
        <v>1</v>
      </c>
      <c r="O734" s="11">
        <v>0</v>
      </c>
      <c r="P734" s="11">
        <f t="shared" ref="P734:P740" si="37">60*60*24*258</f>
        <v>22291200</v>
      </c>
      <c r="Q734" s="11">
        <v>3600</v>
      </c>
      <c r="R734" s="11">
        <v>4</v>
      </c>
      <c r="S734" s="11">
        <v>0</v>
      </c>
      <c r="T734" s="11">
        <v>0</v>
      </c>
      <c r="U734" s="11">
        <v>1</v>
      </c>
      <c r="V734" s="11">
        <v>0</v>
      </c>
      <c r="W734" s="11">
        <v>0</v>
      </c>
      <c r="X734" s="11">
        <v>0</v>
      </c>
      <c r="Y734" s="11">
        <v>0</v>
      </c>
      <c r="Z734" s="16" t="s">
        <v>170</v>
      </c>
      <c r="AA734" s="16">
        <v>0</v>
      </c>
      <c r="AB734" s="16" t="s">
        <v>4</v>
      </c>
      <c r="AC734" s="16">
        <v>0</v>
      </c>
      <c r="AD734" s="11">
        <v>12</v>
      </c>
      <c r="AE734" s="11">
        <v>500</v>
      </c>
      <c r="AF734" s="56">
        <v>0</v>
      </c>
      <c r="AG734" s="11">
        <v>0</v>
      </c>
      <c r="AH734" s="11">
        <v>0</v>
      </c>
      <c r="AI734" s="25" t="s">
        <v>8</v>
      </c>
      <c r="AJ734" s="25" t="s">
        <v>8</v>
      </c>
      <c r="AK734" s="25" t="s">
        <v>1091</v>
      </c>
      <c r="AL734" s="11" t="s">
        <v>14</v>
      </c>
      <c r="AM734" s="11">
        <v>10010</v>
      </c>
      <c r="AN734" s="25">
        <v>11011</v>
      </c>
      <c r="AO734" s="11">
        <v>1</v>
      </c>
      <c r="AP734" s="12" t="s">
        <v>2139</v>
      </c>
      <c r="AQ734" s="12" t="s">
        <v>5606</v>
      </c>
      <c r="AR734" s="12" t="s">
        <v>4705</v>
      </c>
      <c r="AS734" s="60" t="s">
        <v>2140</v>
      </c>
    </row>
    <row r="735" spans="1:45" ht="48" x14ac:dyDescent="0.15">
      <c r="A735" s="11">
        <v>20644</v>
      </c>
      <c r="B735" s="14" t="s">
        <v>2136</v>
      </c>
      <c r="C735" s="11">
        <v>61</v>
      </c>
      <c r="D735" s="11">
        <v>0</v>
      </c>
      <c r="E735" s="11">
        <v>0</v>
      </c>
      <c r="F735" s="11">
        <v>0</v>
      </c>
      <c r="G735" s="11">
        <v>9</v>
      </c>
      <c r="H735" s="11">
        <v>0</v>
      </c>
      <c r="I735" s="11">
        <v>65535</v>
      </c>
      <c r="J735" s="11">
        <v>5</v>
      </c>
      <c r="K735" s="11">
        <v>0</v>
      </c>
      <c r="L735" s="11">
        <v>0</v>
      </c>
      <c r="M735" s="56">
        <v>0</v>
      </c>
      <c r="N735" s="56">
        <v>1</v>
      </c>
      <c r="O735" s="11">
        <v>0</v>
      </c>
      <c r="P735" s="11">
        <f t="shared" si="37"/>
        <v>22291200</v>
      </c>
      <c r="Q735" s="11">
        <v>3600</v>
      </c>
      <c r="R735" s="11">
        <v>4</v>
      </c>
      <c r="S735" s="11">
        <v>0</v>
      </c>
      <c r="T735" s="11">
        <v>0</v>
      </c>
      <c r="U735" s="11">
        <v>1</v>
      </c>
      <c r="V735" s="11">
        <v>0</v>
      </c>
      <c r="W735" s="11">
        <v>0</v>
      </c>
      <c r="X735" s="11">
        <v>0</v>
      </c>
      <c r="Y735" s="11">
        <v>0</v>
      </c>
      <c r="Z735" s="16" t="s">
        <v>170</v>
      </c>
      <c r="AA735" s="16">
        <v>0</v>
      </c>
      <c r="AB735" s="16" t="s">
        <v>4</v>
      </c>
      <c r="AC735" s="16">
        <v>0</v>
      </c>
      <c r="AD735" s="11">
        <v>12</v>
      </c>
      <c r="AE735" s="11">
        <v>500</v>
      </c>
      <c r="AF735" s="56">
        <v>0</v>
      </c>
      <c r="AG735" s="11">
        <v>0</v>
      </c>
      <c r="AH735" s="11">
        <v>0</v>
      </c>
      <c r="AI735" s="25" t="s">
        <v>8</v>
      </c>
      <c r="AJ735" s="25" t="s">
        <v>8</v>
      </c>
      <c r="AK735" s="25" t="s">
        <v>1091</v>
      </c>
      <c r="AL735" s="11" t="s">
        <v>14</v>
      </c>
      <c r="AM735" s="11">
        <v>10010</v>
      </c>
      <c r="AN735" s="25">
        <v>11011</v>
      </c>
      <c r="AO735" s="11">
        <v>1</v>
      </c>
      <c r="AP735" s="12" t="s">
        <v>2137</v>
      </c>
      <c r="AQ735" s="12" t="s">
        <v>5607</v>
      </c>
      <c r="AR735" s="12" t="s">
        <v>4705</v>
      </c>
      <c r="AS735" s="60" t="s">
        <v>2140</v>
      </c>
    </row>
    <row r="736" spans="1:45" x14ac:dyDescent="0.15">
      <c r="A736" s="11">
        <v>20645</v>
      </c>
      <c r="B736" s="14" t="s">
        <v>2155</v>
      </c>
      <c r="C736" s="11">
        <v>61</v>
      </c>
      <c r="D736" s="11">
        <v>0</v>
      </c>
      <c r="E736" s="11">
        <v>0</v>
      </c>
      <c r="F736" s="11">
        <v>0</v>
      </c>
      <c r="G736" s="11">
        <v>9</v>
      </c>
      <c r="H736" s="11">
        <v>0</v>
      </c>
      <c r="I736" s="11">
        <v>65535</v>
      </c>
      <c r="J736" s="11">
        <v>1</v>
      </c>
      <c r="K736" s="11">
        <v>0</v>
      </c>
      <c r="L736" s="11">
        <v>0</v>
      </c>
      <c r="M736" s="56">
        <v>0</v>
      </c>
      <c r="N736" s="56">
        <v>1</v>
      </c>
      <c r="O736" s="11">
        <v>0</v>
      </c>
      <c r="P736" s="11">
        <f t="shared" si="37"/>
        <v>22291200</v>
      </c>
      <c r="Q736" s="11">
        <v>3600</v>
      </c>
      <c r="R736" s="11">
        <v>4</v>
      </c>
      <c r="S736" s="11">
        <v>0</v>
      </c>
      <c r="T736" s="11">
        <v>0</v>
      </c>
      <c r="U736" s="11">
        <v>1</v>
      </c>
      <c r="V736" s="11">
        <v>0</v>
      </c>
      <c r="W736" s="11">
        <v>0</v>
      </c>
      <c r="X736" s="11">
        <v>0</v>
      </c>
      <c r="Y736" s="11">
        <v>0</v>
      </c>
      <c r="Z736" s="16" t="s">
        <v>170</v>
      </c>
      <c r="AA736" s="16">
        <v>0</v>
      </c>
      <c r="AB736" s="16" t="s">
        <v>4</v>
      </c>
      <c r="AC736" s="16">
        <v>0</v>
      </c>
      <c r="AD736" s="11">
        <v>12</v>
      </c>
      <c r="AE736" s="11">
        <v>500</v>
      </c>
      <c r="AF736" s="56">
        <v>0</v>
      </c>
      <c r="AG736" s="11">
        <v>0</v>
      </c>
      <c r="AH736" s="11">
        <v>0</v>
      </c>
      <c r="AI736" s="25" t="s">
        <v>8</v>
      </c>
      <c r="AJ736" s="25" t="s">
        <v>8</v>
      </c>
      <c r="AK736" s="25" t="s">
        <v>125</v>
      </c>
      <c r="AL736" s="11" t="s">
        <v>14</v>
      </c>
      <c r="AM736" s="11">
        <v>10010</v>
      </c>
      <c r="AN736" s="25">
        <v>11011</v>
      </c>
      <c r="AO736" s="11">
        <v>1</v>
      </c>
      <c r="AP736" s="12" t="s">
        <v>2137</v>
      </c>
      <c r="AQ736" s="12" t="s">
        <v>2160</v>
      </c>
      <c r="AR736" s="12" t="s">
        <v>2160</v>
      </c>
      <c r="AS736" s="60" t="s">
        <v>2161</v>
      </c>
    </row>
    <row r="737" spans="1:45" x14ac:dyDescent="0.15">
      <c r="A737" s="11">
        <v>20646</v>
      </c>
      <c r="B737" s="14" t="s">
        <v>2156</v>
      </c>
      <c r="C737" s="11">
        <v>61</v>
      </c>
      <c r="D737" s="11">
        <v>0</v>
      </c>
      <c r="E737" s="11">
        <v>0</v>
      </c>
      <c r="F737" s="11">
        <v>0</v>
      </c>
      <c r="G737" s="11">
        <v>9</v>
      </c>
      <c r="H737" s="11">
        <v>0</v>
      </c>
      <c r="I737" s="11">
        <v>65535</v>
      </c>
      <c r="J737" s="11">
        <v>2</v>
      </c>
      <c r="K737" s="11">
        <v>0</v>
      </c>
      <c r="L737" s="11">
        <v>0</v>
      </c>
      <c r="M737" s="56">
        <v>0</v>
      </c>
      <c r="N737" s="56">
        <v>1</v>
      </c>
      <c r="O737" s="11">
        <v>0</v>
      </c>
      <c r="P737" s="11">
        <f t="shared" si="37"/>
        <v>22291200</v>
      </c>
      <c r="Q737" s="11">
        <v>3600</v>
      </c>
      <c r="R737" s="11">
        <v>4</v>
      </c>
      <c r="S737" s="11">
        <v>0</v>
      </c>
      <c r="T737" s="11">
        <v>0</v>
      </c>
      <c r="U737" s="11">
        <v>1</v>
      </c>
      <c r="V737" s="11">
        <v>0</v>
      </c>
      <c r="W737" s="11">
        <v>0</v>
      </c>
      <c r="X737" s="11">
        <v>0</v>
      </c>
      <c r="Y737" s="11">
        <v>0</v>
      </c>
      <c r="Z737" s="16" t="s">
        <v>170</v>
      </c>
      <c r="AA737" s="16">
        <v>0</v>
      </c>
      <c r="AB737" s="16" t="s">
        <v>4</v>
      </c>
      <c r="AC737" s="16">
        <v>0</v>
      </c>
      <c r="AD737" s="11">
        <v>12</v>
      </c>
      <c r="AE737" s="11">
        <v>500</v>
      </c>
      <c r="AF737" s="56">
        <v>0</v>
      </c>
      <c r="AG737" s="11">
        <v>0</v>
      </c>
      <c r="AH737" s="11">
        <v>0</v>
      </c>
      <c r="AI737" s="25" t="s">
        <v>8</v>
      </c>
      <c r="AJ737" s="25" t="s">
        <v>8</v>
      </c>
      <c r="AK737" s="25" t="s">
        <v>126</v>
      </c>
      <c r="AL737" s="11" t="s">
        <v>14</v>
      </c>
      <c r="AM737" s="11">
        <v>10010</v>
      </c>
      <c r="AN737" s="25">
        <v>11011</v>
      </c>
      <c r="AO737" s="11">
        <v>1</v>
      </c>
      <c r="AP737" s="12" t="s">
        <v>2137</v>
      </c>
      <c r="AQ737" s="12" t="s">
        <v>2160</v>
      </c>
      <c r="AR737" s="12" t="s">
        <v>2160</v>
      </c>
      <c r="AS737" s="60" t="s">
        <v>2161</v>
      </c>
    </row>
    <row r="738" spans="1:45" x14ac:dyDescent="0.15">
      <c r="A738" s="11">
        <v>20647</v>
      </c>
      <c r="B738" s="14" t="s">
        <v>2157</v>
      </c>
      <c r="C738" s="11">
        <v>61</v>
      </c>
      <c r="D738" s="11">
        <v>0</v>
      </c>
      <c r="E738" s="11">
        <v>0</v>
      </c>
      <c r="F738" s="11">
        <v>0</v>
      </c>
      <c r="G738" s="11">
        <v>9</v>
      </c>
      <c r="H738" s="11">
        <v>0</v>
      </c>
      <c r="I738" s="11">
        <v>65535</v>
      </c>
      <c r="J738" s="11">
        <v>3</v>
      </c>
      <c r="K738" s="11">
        <v>0</v>
      </c>
      <c r="L738" s="11">
        <v>0</v>
      </c>
      <c r="M738" s="56">
        <v>0</v>
      </c>
      <c r="N738" s="56">
        <v>1</v>
      </c>
      <c r="O738" s="11">
        <v>0</v>
      </c>
      <c r="P738" s="11">
        <f t="shared" si="37"/>
        <v>22291200</v>
      </c>
      <c r="Q738" s="11">
        <v>3600</v>
      </c>
      <c r="R738" s="11">
        <v>4</v>
      </c>
      <c r="S738" s="11">
        <v>0</v>
      </c>
      <c r="T738" s="11">
        <v>0</v>
      </c>
      <c r="U738" s="11">
        <v>1</v>
      </c>
      <c r="V738" s="11">
        <v>0</v>
      </c>
      <c r="W738" s="11">
        <v>0</v>
      </c>
      <c r="X738" s="11">
        <v>0</v>
      </c>
      <c r="Y738" s="11">
        <v>0</v>
      </c>
      <c r="Z738" s="16" t="s">
        <v>170</v>
      </c>
      <c r="AA738" s="16">
        <v>0</v>
      </c>
      <c r="AB738" s="16" t="s">
        <v>4</v>
      </c>
      <c r="AC738" s="16">
        <v>0</v>
      </c>
      <c r="AD738" s="11">
        <v>12</v>
      </c>
      <c r="AE738" s="11">
        <v>500</v>
      </c>
      <c r="AF738" s="56">
        <v>0</v>
      </c>
      <c r="AG738" s="11">
        <v>0</v>
      </c>
      <c r="AH738" s="11">
        <v>0</v>
      </c>
      <c r="AI738" s="25" t="s">
        <v>8</v>
      </c>
      <c r="AJ738" s="25" t="s">
        <v>8</v>
      </c>
      <c r="AK738" s="25" t="s">
        <v>127</v>
      </c>
      <c r="AL738" s="11" t="s">
        <v>14</v>
      </c>
      <c r="AM738" s="11">
        <v>10010</v>
      </c>
      <c r="AN738" s="25">
        <v>11011</v>
      </c>
      <c r="AO738" s="11">
        <v>1</v>
      </c>
      <c r="AP738" s="12" t="s">
        <v>2137</v>
      </c>
      <c r="AQ738" s="12" t="s">
        <v>2160</v>
      </c>
      <c r="AR738" s="12" t="s">
        <v>2160</v>
      </c>
      <c r="AS738" s="60" t="s">
        <v>2161</v>
      </c>
    </row>
    <row r="739" spans="1:45" x14ac:dyDescent="0.15">
      <c r="A739" s="11">
        <v>20648</v>
      </c>
      <c r="B739" s="14" t="s">
        <v>2158</v>
      </c>
      <c r="C739" s="11">
        <v>61</v>
      </c>
      <c r="D739" s="11">
        <v>0</v>
      </c>
      <c r="E739" s="11">
        <v>0</v>
      </c>
      <c r="F739" s="11">
        <v>0</v>
      </c>
      <c r="G739" s="11">
        <v>9</v>
      </c>
      <c r="H739" s="11">
        <v>0</v>
      </c>
      <c r="I739" s="11">
        <v>65535</v>
      </c>
      <c r="J739" s="11">
        <v>4</v>
      </c>
      <c r="K739" s="11">
        <v>0</v>
      </c>
      <c r="L739" s="11">
        <v>0</v>
      </c>
      <c r="M739" s="56">
        <v>0</v>
      </c>
      <c r="N739" s="56">
        <v>1</v>
      </c>
      <c r="O739" s="11">
        <v>0</v>
      </c>
      <c r="P739" s="11">
        <f t="shared" si="37"/>
        <v>22291200</v>
      </c>
      <c r="Q739" s="11">
        <v>3600</v>
      </c>
      <c r="R739" s="11">
        <v>4</v>
      </c>
      <c r="S739" s="11">
        <v>0</v>
      </c>
      <c r="T739" s="11">
        <v>0</v>
      </c>
      <c r="U739" s="11">
        <v>1</v>
      </c>
      <c r="V739" s="11">
        <v>0</v>
      </c>
      <c r="W739" s="11">
        <v>0</v>
      </c>
      <c r="X739" s="11">
        <v>0</v>
      </c>
      <c r="Y739" s="11">
        <v>0</v>
      </c>
      <c r="Z739" s="16" t="s">
        <v>170</v>
      </c>
      <c r="AA739" s="16">
        <v>0</v>
      </c>
      <c r="AB739" s="16" t="s">
        <v>4</v>
      </c>
      <c r="AC739" s="16">
        <v>0</v>
      </c>
      <c r="AD739" s="11">
        <v>12</v>
      </c>
      <c r="AE739" s="11">
        <v>500</v>
      </c>
      <c r="AF739" s="56">
        <v>0</v>
      </c>
      <c r="AG739" s="11">
        <v>0</v>
      </c>
      <c r="AH739" s="11">
        <v>0</v>
      </c>
      <c r="AI739" s="25" t="s">
        <v>8</v>
      </c>
      <c r="AJ739" s="25" t="s">
        <v>8</v>
      </c>
      <c r="AK739" s="25" t="s">
        <v>128</v>
      </c>
      <c r="AL739" s="11" t="s">
        <v>14</v>
      </c>
      <c r="AM739" s="11">
        <v>10010</v>
      </c>
      <c r="AN739" s="25">
        <v>11011</v>
      </c>
      <c r="AO739" s="11">
        <v>1</v>
      </c>
      <c r="AP739" s="12" t="s">
        <v>2137</v>
      </c>
      <c r="AQ739" s="12" t="s">
        <v>2160</v>
      </c>
      <c r="AR739" s="12" t="s">
        <v>2160</v>
      </c>
      <c r="AS739" s="60" t="s">
        <v>2161</v>
      </c>
    </row>
    <row r="740" spans="1:45" x14ac:dyDescent="0.15">
      <c r="A740" s="11">
        <v>20649</v>
      </c>
      <c r="B740" s="14" t="s">
        <v>2159</v>
      </c>
      <c r="C740" s="11">
        <v>61</v>
      </c>
      <c r="D740" s="11">
        <v>0</v>
      </c>
      <c r="E740" s="11">
        <v>0</v>
      </c>
      <c r="F740" s="11">
        <v>0</v>
      </c>
      <c r="G740" s="11">
        <v>9</v>
      </c>
      <c r="H740" s="11">
        <v>0</v>
      </c>
      <c r="I740" s="11">
        <v>65535</v>
      </c>
      <c r="J740" s="11">
        <v>5</v>
      </c>
      <c r="K740" s="11">
        <v>0</v>
      </c>
      <c r="L740" s="11">
        <v>0</v>
      </c>
      <c r="M740" s="56">
        <v>0</v>
      </c>
      <c r="N740" s="56">
        <v>1</v>
      </c>
      <c r="O740" s="11">
        <v>0</v>
      </c>
      <c r="P740" s="11">
        <f t="shared" si="37"/>
        <v>22291200</v>
      </c>
      <c r="Q740" s="11">
        <v>3600</v>
      </c>
      <c r="R740" s="11">
        <v>4</v>
      </c>
      <c r="S740" s="11">
        <v>0</v>
      </c>
      <c r="T740" s="11">
        <v>0</v>
      </c>
      <c r="U740" s="11">
        <v>1</v>
      </c>
      <c r="V740" s="11">
        <v>0</v>
      </c>
      <c r="W740" s="11">
        <v>0</v>
      </c>
      <c r="X740" s="11">
        <v>0</v>
      </c>
      <c r="Y740" s="11">
        <v>0</v>
      </c>
      <c r="Z740" s="16" t="s">
        <v>170</v>
      </c>
      <c r="AA740" s="16">
        <v>0</v>
      </c>
      <c r="AB740" s="16" t="s">
        <v>4</v>
      </c>
      <c r="AC740" s="16">
        <v>0</v>
      </c>
      <c r="AD740" s="11">
        <v>12</v>
      </c>
      <c r="AE740" s="11">
        <v>500</v>
      </c>
      <c r="AF740" s="56">
        <v>0</v>
      </c>
      <c r="AG740" s="11">
        <v>0</v>
      </c>
      <c r="AH740" s="11">
        <v>0</v>
      </c>
      <c r="AI740" s="25" t="s">
        <v>8</v>
      </c>
      <c r="AJ740" s="25" t="s">
        <v>8</v>
      </c>
      <c r="AK740" s="25" t="s">
        <v>129</v>
      </c>
      <c r="AL740" s="11" t="s">
        <v>14</v>
      </c>
      <c r="AM740" s="11">
        <v>10010</v>
      </c>
      <c r="AN740" s="25">
        <v>11011</v>
      </c>
      <c r="AO740" s="11">
        <v>1</v>
      </c>
      <c r="AP740" s="12" t="s">
        <v>2137</v>
      </c>
      <c r="AQ740" s="12" t="s">
        <v>2160</v>
      </c>
      <c r="AR740" s="12" t="s">
        <v>2160</v>
      </c>
      <c r="AS740" s="60" t="s">
        <v>2161</v>
      </c>
    </row>
    <row r="741" spans="1:45" ht="60" x14ac:dyDescent="0.15">
      <c r="A741" s="11">
        <v>20650</v>
      </c>
      <c r="B741" s="14" t="s">
        <v>2642</v>
      </c>
      <c r="C741" s="11">
        <v>61</v>
      </c>
      <c r="D741" s="11">
        <v>0</v>
      </c>
      <c r="E741" s="11">
        <v>0</v>
      </c>
      <c r="F741" s="11">
        <v>0</v>
      </c>
      <c r="G741" s="11">
        <v>9</v>
      </c>
      <c r="H741" s="11">
        <v>61</v>
      </c>
      <c r="I741" s="11">
        <v>65535</v>
      </c>
      <c r="J741" s="11">
        <v>1</v>
      </c>
      <c r="K741" s="11">
        <v>0</v>
      </c>
      <c r="L741" s="11">
        <v>0</v>
      </c>
      <c r="M741" s="56">
        <v>0</v>
      </c>
      <c r="N741" s="56">
        <v>1</v>
      </c>
      <c r="O741" s="11">
        <v>0</v>
      </c>
      <c r="P741" s="11">
        <v>604800</v>
      </c>
      <c r="Q741" s="11">
        <v>3600</v>
      </c>
      <c r="R741" s="11">
        <v>4</v>
      </c>
      <c r="S741" s="11">
        <v>0</v>
      </c>
      <c r="T741" s="11">
        <v>0</v>
      </c>
      <c r="U741" s="11">
        <v>1</v>
      </c>
      <c r="V741" s="11">
        <v>0</v>
      </c>
      <c r="W741" s="11">
        <v>0</v>
      </c>
      <c r="X741" s="11">
        <v>0</v>
      </c>
      <c r="Y741" s="11">
        <v>0</v>
      </c>
      <c r="Z741" s="16" t="s">
        <v>170</v>
      </c>
      <c r="AA741" s="16">
        <v>0</v>
      </c>
      <c r="AB741" s="16" t="s">
        <v>4</v>
      </c>
      <c r="AC741" s="16">
        <v>0</v>
      </c>
      <c r="AD741" s="11">
        <v>12</v>
      </c>
      <c r="AE741" s="11">
        <v>500</v>
      </c>
      <c r="AF741" s="56">
        <v>0</v>
      </c>
      <c r="AG741" s="11">
        <v>0</v>
      </c>
      <c r="AH741" s="11">
        <v>0</v>
      </c>
      <c r="AI741" s="25" t="s">
        <v>8</v>
      </c>
      <c r="AJ741" s="25" t="s">
        <v>8</v>
      </c>
      <c r="AK741" s="25" t="s">
        <v>3971</v>
      </c>
      <c r="AL741" s="11" t="s">
        <v>14</v>
      </c>
      <c r="AM741" s="11">
        <v>10010</v>
      </c>
      <c r="AN741" s="25">
        <v>11011</v>
      </c>
      <c r="AO741" s="11">
        <v>1</v>
      </c>
      <c r="AP741" s="12" t="s">
        <v>2137</v>
      </c>
      <c r="AQ741" s="12" t="s">
        <v>5609</v>
      </c>
      <c r="AR741" s="12" t="s">
        <v>4706</v>
      </c>
      <c r="AS741" s="16" t="s">
        <v>2279</v>
      </c>
    </row>
    <row r="742" spans="1:45" ht="60" x14ac:dyDescent="0.15">
      <c r="A742" s="11">
        <v>20651</v>
      </c>
      <c r="B742" s="14" t="s">
        <v>2643</v>
      </c>
      <c r="C742" s="11">
        <v>61</v>
      </c>
      <c r="D742" s="11">
        <v>0</v>
      </c>
      <c r="E742" s="11">
        <v>0</v>
      </c>
      <c r="F742" s="11">
        <v>0</v>
      </c>
      <c r="G742" s="11">
        <v>9</v>
      </c>
      <c r="H742" s="11">
        <v>61</v>
      </c>
      <c r="I742" s="11">
        <v>65535</v>
      </c>
      <c r="J742" s="11">
        <v>2</v>
      </c>
      <c r="K742" s="11">
        <v>0</v>
      </c>
      <c r="L742" s="11">
        <v>0</v>
      </c>
      <c r="M742" s="56">
        <v>0</v>
      </c>
      <c r="N742" s="56">
        <v>1</v>
      </c>
      <c r="O742" s="11">
        <v>0</v>
      </c>
      <c r="P742" s="11">
        <v>604800</v>
      </c>
      <c r="Q742" s="11">
        <v>3600</v>
      </c>
      <c r="R742" s="11">
        <v>4</v>
      </c>
      <c r="S742" s="11">
        <v>0</v>
      </c>
      <c r="T742" s="11">
        <v>0</v>
      </c>
      <c r="U742" s="11">
        <v>1</v>
      </c>
      <c r="V742" s="11">
        <v>0</v>
      </c>
      <c r="W742" s="11">
        <v>0</v>
      </c>
      <c r="X742" s="11">
        <v>0</v>
      </c>
      <c r="Y742" s="11">
        <v>0</v>
      </c>
      <c r="Z742" s="16" t="s">
        <v>170</v>
      </c>
      <c r="AA742" s="16">
        <v>0</v>
      </c>
      <c r="AB742" s="16" t="s">
        <v>4</v>
      </c>
      <c r="AC742" s="16">
        <v>0</v>
      </c>
      <c r="AD742" s="11">
        <v>12</v>
      </c>
      <c r="AE742" s="11">
        <v>500</v>
      </c>
      <c r="AF742" s="56">
        <v>0</v>
      </c>
      <c r="AG742" s="11">
        <v>0</v>
      </c>
      <c r="AH742" s="11">
        <v>0</v>
      </c>
      <c r="AI742" s="25" t="s">
        <v>8</v>
      </c>
      <c r="AJ742" s="25" t="s">
        <v>8</v>
      </c>
      <c r="AK742" s="25" t="s">
        <v>3972</v>
      </c>
      <c r="AL742" s="11" t="s">
        <v>14</v>
      </c>
      <c r="AM742" s="11">
        <v>10010</v>
      </c>
      <c r="AN742" s="25">
        <v>11011</v>
      </c>
      <c r="AO742" s="11">
        <v>1</v>
      </c>
      <c r="AP742" s="12" t="s">
        <v>2137</v>
      </c>
      <c r="AQ742" s="12" t="s">
        <v>5609</v>
      </c>
      <c r="AR742" s="12" t="s">
        <v>4706</v>
      </c>
      <c r="AS742" s="16" t="s">
        <v>2279</v>
      </c>
    </row>
    <row r="743" spans="1:45" ht="60" x14ac:dyDescent="0.15">
      <c r="A743" s="11">
        <v>20652</v>
      </c>
      <c r="B743" s="14" t="s">
        <v>2644</v>
      </c>
      <c r="C743" s="11">
        <v>61</v>
      </c>
      <c r="D743" s="11">
        <v>0</v>
      </c>
      <c r="E743" s="11">
        <v>0</v>
      </c>
      <c r="F743" s="11">
        <v>0</v>
      </c>
      <c r="G743" s="11">
        <v>9</v>
      </c>
      <c r="H743" s="11">
        <v>61</v>
      </c>
      <c r="I743" s="11">
        <v>65535</v>
      </c>
      <c r="J743" s="11">
        <v>3</v>
      </c>
      <c r="K743" s="11">
        <v>0</v>
      </c>
      <c r="L743" s="11">
        <v>0</v>
      </c>
      <c r="M743" s="56">
        <v>0</v>
      </c>
      <c r="N743" s="56">
        <v>1</v>
      </c>
      <c r="O743" s="11">
        <v>0</v>
      </c>
      <c r="P743" s="11">
        <v>604800</v>
      </c>
      <c r="Q743" s="11">
        <v>3600</v>
      </c>
      <c r="R743" s="11">
        <v>4</v>
      </c>
      <c r="S743" s="11">
        <v>0</v>
      </c>
      <c r="T743" s="11">
        <v>0</v>
      </c>
      <c r="U743" s="11">
        <v>1</v>
      </c>
      <c r="V743" s="11">
        <v>0</v>
      </c>
      <c r="W743" s="11">
        <v>0</v>
      </c>
      <c r="X743" s="11">
        <v>0</v>
      </c>
      <c r="Y743" s="11">
        <v>0</v>
      </c>
      <c r="Z743" s="16" t="s">
        <v>170</v>
      </c>
      <c r="AA743" s="16">
        <v>0</v>
      </c>
      <c r="AB743" s="16" t="s">
        <v>4</v>
      </c>
      <c r="AC743" s="16">
        <v>0</v>
      </c>
      <c r="AD743" s="11">
        <v>12</v>
      </c>
      <c r="AE743" s="11">
        <v>500</v>
      </c>
      <c r="AF743" s="56">
        <v>0</v>
      </c>
      <c r="AG743" s="11">
        <v>0</v>
      </c>
      <c r="AH743" s="11">
        <v>0</v>
      </c>
      <c r="AI743" s="25" t="s">
        <v>8</v>
      </c>
      <c r="AJ743" s="25" t="s">
        <v>8</v>
      </c>
      <c r="AK743" s="25" t="s">
        <v>3973</v>
      </c>
      <c r="AL743" s="11" t="s">
        <v>14</v>
      </c>
      <c r="AM743" s="11">
        <v>10010</v>
      </c>
      <c r="AN743" s="25">
        <v>11011</v>
      </c>
      <c r="AO743" s="11">
        <v>1</v>
      </c>
      <c r="AP743" s="12" t="s">
        <v>2137</v>
      </c>
      <c r="AQ743" s="12" t="s">
        <v>5609</v>
      </c>
      <c r="AR743" s="12" t="s">
        <v>4706</v>
      </c>
      <c r="AS743" s="16" t="s">
        <v>2279</v>
      </c>
    </row>
    <row r="744" spans="1:45" ht="60" x14ac:dyDescent="0.15">
      <c r="A744" s="11">
        <v>20653</v>
      </c>
      <c r="B744" s="14" t="s">
        <v>2645</v>
      </c>
      <c r="C744" s="11">
        <v>61</v>
      </c>
      <c r="D744" s="11">
        <v>0</v>
      </c>
      <c r="E744" s="11">
        <v>0</v>
      </c>
      <c r="F744" s="11">
        <v>0</v>
      </c>
      <c r="G744" s="11">
        <v>9</v>
      </c>
      <c r="H744" s="11">
        <v>61</v>
      </c>
      <c r="I744" s="11">
        <v>65535</v>
      </c>
      <c r="J744" s="11">
        <v>4</v>
      </c>
      <c r="K744" s="11">
        <v>0</v>
      </c>
      <c r="L744" s="11">
        <v>0</v>
      </c>
      <c r="M744" s="56">
        <v>0</v>
      </c>
      <c r="N744" s="56">
        <v>1</v>
      </c>
      <c r="O744" s="11">
        <v>0</v>
      </c>
      <c r="P744" s="11">
        <v>604800</v>
      </c>
      <c r="Q744" s="11">
        <v>3600</v>
      </c>
      <c r="R744" s="11">
        <v>4</v>
      </c>
      <c r="S744" s="11">
        <v>0</v>
      </c>
      <c r="T744" s="11">
        <v>0</v>
      </c>
      <c r="U744" s="11">
        <v>1</v>
      </c>
      <c r="V744" s="11">
        <v>0</v>
      </c>
      <c r="W744" s="11">
        <v>0</v>
      </c>
      <c r="X744" s="11">
        <v>0</v>
      </c>
      <c r="Y744" s="11">
        <v>0</v>
      </c>
      <c r="Z744" s="16" t="s">
        <v>170</v>
      </c>
      <c r="AA744" s="16">
        <v>0</v>
      </c>
      <c r="AB744" s="16" t="s">
        <v>4</v>
      </c>
      <c r="AC744" s="16">
        <v>0</v>
      </c>
      <c r="AD744" s="11">
        <v>12</v>
      </c>
      <c r="AE744" s="11">
        <v>500</v>
      </c>
      <c r="AF744" s="56">
        <v>0</v>
      </c>
      <c r="AG744" s="11">
        <v>0</v>
      </c>
      <c r="AH744" s="11">
        <v>0</v>
      </c>
      <c r="AI744" s="25" t="s">
        <v>8</v>
      </c>
      <c r="AJ744" s="25" t="s">
        <v>8</v>
      </c>
      <c r="AK744" s="25" t="s">
        <v>3974</v>
      </c>
      <c r="AL744" s="11" t="s">
        <v>14</v>
      </c>
      <c r="AM744" s="11">
        <v>10010</v>
      </c>
      <c r="AN744" s="25">
        <v>11011</v>
      </c>
      <c r="AO744" s="11">
        <v>1</v>
      </c>
      <c r="AP744" s="12" t="s">
        <v>2137</v>
      </c>
      <c r="AQ744" s="12" t="s">
        <v>5609</v>
      </c>
      <c r="AR744" s="12" t="s">
        <v>4706</v>
      </c>
      <c r="AS744" s="16" t="s">
        <v>2279</v>
      </c>
    </row>
    <row r="745" spans="1:45" ht="60" x14ac:dyDescent="0.15">
      <c r="A745" s="11">
        <v>20654</v>
      </c>
      <c r="B745" s="14" t="s">
        <v>2646</v>
      </c>
      <c r="C745" s="11">
        <v>61</v>
      </c>
      <c r="D745" s="11">
        <v>0</v>
      </c>
      <c r="E745" s="11">
        <v>0</v>
      </c>
      <c r="F745" s="11">
        <v>0</v>
      </c>
      <c r="G745" s="11">
        <v>9</v>
      </c>
      <c r="H745" s="11">
        <v>61</v>
      </c>
      <c r="I745" s="11">
        <v>65535</v>
      </c>
      <c r="J745" s="11">
        <v>5</v>
      </c>
      <c r="K745" s="11">
        <v>0</v>
      </c>
      <c r="L745" s="11">
        <v>0</v>
      </c>
      <c r="M745" s="56">
        <v>0</v>
      </c>
      <c r="N745" s="56">
        <v>1</v>
      </c>
      <c r="O745" s="11">
        <v>0</v>
      </c>
      <c r="P745" s="11">
        <v>604800</v>
      </c>
      <c r="Q745" s="11">
        <v>3600</v>
      </c>
      <c r="R745" s="11">
        <v>4</v>
      </c>
      <c r="S745" s="11">
        <v>0</v>
      </c>
      <c r="T745" s="11">
        <v>0</v>
      </c>
      <c r="U745" s="11">
        <v>1</v>
      </c>
      <c r="V745" s="11">
        <v>0</v>
      </c>
      <c r="W745" s="11">
        <v>0</v>
      </c>
      <c r="X745" s="11">
        <v>0</v>
      </c>
      <c r="Y745" s="11">
        <v>0</v>
      </c>
      <c r="Z745" s="16" t="s">
        <v>170</v>
      </c>
      <c r="AA745" s="16">
        <v>0</v>
      </c>
      <c r="AB745" s="16" t="s">
        <v>4</v>
      </c>
      <c r="AC745" s="16">
        <v>0</v>
      </c>
      <c r="AD745" s="11">
        <v>12</v>
      </c>
      <c r="AE745" s="11">
        <v>500</v>
      </c>
      <c r="AF745" s="56">
        <v>0</v>
      </c>
      <c r="AG745" s="11">
        <v>0</v>
      </c>
      <c r="AH745" s="11">
        <v>0</v>
      </c>
      <c r="AI745" s="25" t="s">
        <v>8</v>
      </c>
      <c r="AJ745" s="25" t="s">
        <v>8</v>
      </c>
      <c r="AK745" s="25" t="s">
        <v>3975</v>
      </c>
      <c r="AL745" s="11" t="s">
        <v>14</v>
      </c>
      <c r="AM745" s="11">
        <v>10010</v>
      </c>
      <c r="AN745" s="25">
        <v>11011</v>
      </c>
      <c r="AO745" s="11">
        <v>1</v>
      </c>
      <c r="AP745" s="12" t="s">
        <v>2137</v>
      </c>
      <c r="AQ745" s="12" t="s">
        <v>5609</v>
      </c>
      <c r="AR745" s="12" t="s">
        <v>4706</v>
      </c>
      <c r="AS745" s="16" t="s">
        <v>2279</v>
      </c>
    </row>
    <row r="746" spans="1:45" ht="60" x14ac:dyDescent="0.15">
      <c r="A746" s="11">
        <v>20655</v>
      </c>
      <c r="B746" s="14" t="s">
        <v>2647</v>
      </c>
      <c r="C746" s="11">
        <v>61</v>
      </c>
      <c r="D746" s="11">
        <v>0</v>
      </c>
      <c r="E746" s="11">
        <v>0</v>
      </c>
      <c r="F746" s="11">
        <v>0</v>
      </c>
      <c r="G746" s="11">
        <v>9</v>
      </c>
      <c r="H746" s="11">
        <v>61</v>
      </c>
      <c r="I746" s="11">
        <v>65535</v>
      </c>
      <c r="J746" s="11">
        <v>1</v>
      </c>
      <c r="K746" s="11">
        <v>0</v>
      </c>
      <c r="L746" s="11">
        <v>0</v>
      </c>
      <c r="M746" s="56">
        <v>0</v>
      </c>
      <c r="N746" s="56">
        <v>1</v>
      </c>
      <c r="O746" s="11">
        <v>0</v>
      </c>
      <c r="P746" s="11">
        <v>604800</v>
      </c>
      <c r="Q746" s="11">
        <v>3600</v>
      </c>
      <c r="R746" s="11">
        <v>4</v>
      </c>
      <c r="S746" s="11">
        <v>0</v>
      </c>
      <c r="T746" s="11">
        <v>0</v>
      </c>
      <c r="U746" s="11">
        <v>1</v>
      </c>
      <c r="V746" s="11">
        <v>0</v>
      </c>
      <c r="W746" s="11">
        <v>0</v>
      </c>
      <c r="X746" s="11">
        <v>0</v>
      </c>
      <c r="Y746" s="11">
        <v>0</v>
      </c>
      <c r="Z746" s="16" t="s">
        <v>170</v>
      </c>
      <c r="AA746" s="16">
        <v>0</v>
      </c>
      <c r="AB746" s="16" t="s">
        <v>4</v>
      </c>
      <c r="AC746" s="16">
        <v>0</v>
      </c>
      <c r="AD746" s="11">
        <v>12</v>
      </c>
      <c r="AE746" s="11">
        <v>500</v>
      </c>
      <c r="AF746" s="56">
        <v>0</v>
      </c>
      <c r="AG746" s="11">
        <v>0</v>
      </c>
      <c r="AH746" s="11">
        <v>0</v>
      </c>
      <c r="AI746" s="25" t="s">
        <v>8</v>
      </c>
      <c r="AJ746" s="25" t="s">
        <v>8</v>
      </c>
      <c r="AK746" s="25" t="s">
        <v>3976</v>
      </c>
      <c r="AL746" s="11" t="s">
        <v>14</v>
      </c>
      <c r="AM746" s="11">
        <v>10010</v>
      </c>
      <c r="AN746" s="25">
        <v>11011</v>
      </c>
      <c r="AO746" s="11">
        <v>1</v>
      </c>
      <c r="AP746" s="12" t="s">
        <v>2137</v>
      </c>
      <c r="AQ746" s="12" t="s">
        <v>5609</v>
      </c>
      <c r="AR746" s="12" t="s">
        <v>4706</v>
      </c>
      <c r="AS746" s="16" t="s">
        <v>2279</v>
      </c>
    </row>
    <row r="747" spans="1:45" ht="60" x14ac:dyDescent="0.15">
      <c r="A747" s="11">
        <v>20656</v>
      </c>
      <c r="B747" s="14" t="s">
        <v>2648</v>
      </c>
      <c r="C747" s="11">
        <v>61</v>
      </c>
      <c r="D747" s="11">
        <v>0</v>
      </c>
      <c r="E747" s="11">
        <v>0</v>
      </c>
      <c r="F747" s="11">
        <v>0</v>
      </c>
      <c r="G747" s="11">
        <v>9</v>
      </c>
      <c r="H747" s="11">
        <v>61</v>
      </c>
      <c r="I747" s="11">
        <v>65535</v>
      </c>
      <c r="J747" s="11">
        <v>2</v>
      </c>
      <c r="K747" s="11">
        <v>0</v>
      </c>
      <c r="L747" s="11">
        <v>0</v>
      </c>
      <c r="M747" s="56">
        <v>0</v>
      </c>
      <c r="N747" s="56">
        <v>1</v>
      </c>
      <c r="O747" s="11">
        <v>0</v>
      </c>
      <c r="P747" s="11">
        <v>604800</v>
      </c>
      <c r="Q747" s="11">
        <v>3600</v>
      </c>
      <c r="R747" s="11">
        <v>4</v>
      </c>
      <c r="S747" s="11">
        <v>0</v>
      </c>
      <c r="T747" s="11">
        <v>0</v>
      </c>
      <c r="U747" s="11">
        <v>1</v>
      </c>
      <c r="V747" s="11">
        <v>0</v>
      </c>
      <c r="W747" s="11">
        <v>0</v>
      </c>
      <c r="X747" s="11">
        <v>0</v>
      </c>
      <c r="Y747" s="11">
        <v>0</v>
      </c>
      <c r="Z747" s="16" t="s">
        <v>170</v>
      </c>
      <c r="AA747" s="16">
        <v>0</v>
      </c>
      <c r="AB747" s="16" t="s">
        <v>4</v>
      </c>
      <c r="AC747" s="16">
        <v>0</v>
      </c>
      <c r="AD747" s="11">
        <v>12</v>
      </c>
      <c r="AE747" s="11">
        <v>500</v>
      </c>
      <c r="AF747" s="56">
        <v>0</v>
      </c>
      <c r="AG747" s="11">
        <v>0</v>
      </c>
      <c r="AH747" s="11">
        <v>0</v>
      </c>
      <c r="AI747" s="25" t="s">
        <v>8</v>
      </c>
      <c r="AJ747" s="25" t="s">
        <v>8</v>
      </c>
      <c r="AK747" s="25" t="s">
        <v>3977</v>
      </c>
      <c r="AL747" s="11" t="s">
        <v>14</v>
      </c>
      <c r="AM747" s="11">
        <v>10010</v>
      </c>
      <c r="AN747" s="25">
        <v>11011</v>
      </c>
      <c r="AO747" s="11">
        <v>1</v>
      </c>
      <c r="AP747" s="12" t="s">
        <v>2137</v>
      </c>
      <c r="AQ747" s="12" t="s">
        <v>5609</v>
      </c>
      <c r="AR747" s="12" t="s">
        <v>4706</v>
      </c>
      <c r="AS747" s="16" t="s">
        <v>2279</v>
      </c>
    </row>
    <row r="748" spans="1:45" ht="60" x14ac:dyDescent="0.15">
      <c r="A748" s="11">
        <v>20657</v>
      </c>
      <c r="B748" s="14" t="s">
        <v>2649</v>
      </c>
      <c r="C748" s="11">
        <v>61</v>
      </c>
      <c r="D748" s="11">
        <v>0</v>
      </c>
      <c r="E748" s="11">
        <v>0</v>
      </c>
      <c r="F748" s="11">
        <v>0</v>
      </c>
      <c r="G748" s="11">
        <v>9</v>
      </c>
      <c r="H748" s="11">
        <v>61</v>
      </c>
      <c r="I748" s="11">
        <v>65535</v>
      </c>
      <c r="J748" s="11">
        <v>3</v>
      </c>
      <c r="K748" s="11">
        <v>0</v>
      </c>
      <c r="L748" s="11">
        <v>0</v>
      </c>
      <c r="M748" s="56">
        <v>0</v>
      </c>
      <c r="N748" s="56">
        <v>1</v>
      </c>
      <c r="O748" s="11">
        <v>0</v>
      </c>
      <c r="P748" s="11">
        <v>604800</v>
      </c>
      <c r="Q748" s="11">
        <v>3600</v>
      </c>
      <c r="R748" s="11">
        <v>4</v>
      </c>
      <c r="S748" s="11">
        <v>0</v>
      </c>
      <c r="T748" s="11">
        <v>0</v>
      </c>
      <c r="U748" s="11">
        <v>1</v>
      </c>
      <c r="V748" s="11">
        <v>0</v>
      </c>
      <c r="W748" s="11">
        <v>0</v>
      </c>
      <c r="X748" s="11">
        <v>0</v>
      </c>
      <c r="Y748" s="11">
        <v>0</v>
      </c>
      <c r="Z748" s="16" t="s">
        <v>170</v>
      </c>
      <c r="AA748" s="16">
        <v>0</v>
      </c>
      <c r="AB748" s="16" t="s">
        <v>4</v>
      </c>
      <c r="AC748" s="16">
        <v>0</v>
      </c>
      <c r="AD748" s="11">
        <v>12</v>
      </c>
      <c r="AE748" s="11">
        <v>500</v>
      </c>
      <c r="AF748" s="56">
        <v>0</v>
      </c>
      <c r="AG748" s="11">
        <v>0</v>
      </c>
      <c r="AH748" s="11">
        <v>0</v>
      </c>
      <c r="AI748" s="25" t="s">
        <v>8</v>
      </c>
      <c r="AJ748" s="25" t="s">
        <v>8</v>
      </c>
      <c r="AK748" s="25" t="s">
        <v>3978</v>
      </c>
      <c r="AL748" s="11" t="s">
        <v>14</v>
      </c>
      <c r="AM748" s="11">
        <v>10010</v>
      </c>
      <c r="AN748" s="25">
        <v>11011</v>
      </c>
      <c r="AO748" s="11">
        <v>1</v>
      </c>
      <c r="AP748" s="12" t="s">
        <v>2137</v>
      </c>
      <c r="AQ748" s="12" t="s">
        <v>5609</v>
      </c>
      <c r="AR748" s="12" t="s">
        <v>4706</v>
      </c>
      <c r="AS748" s="16" t="s">
        <v>2279</v>
      </c>
    </row>
    <row r="749" spans="1:45" ht="60" x14ac:dyDescent="0.15">
      <c r="A749" s="11">
        <v>20658</v>
      </c>
      <c r="B749" s="14" t="s">
        <v>2650</v>
      </c>
      <c r="C749" s="11">
        <v>61</v>
      </c>
      <c r="D749" s="11">
        <v>0</v>
      </c>
      <c r="E749" s="11">
        <v>0</v>
      </c>
      <c r="F749" s="11">
        <v>0</v>
      </c>
      <c r="G749" s="11">
        <v>9</v>
      </c>
      <c r="H749" s="11">
        <v>61</v>
      </c>
      <c r="I749" s="11">
        <v>65535</v>
      </c>
      <c r="J749" s="11">
        <v>4</v>
      </c>
      <c r="K749" s="11">
        <v>0</v>
      </c>
      <c r="L749" s="11">
        <v>0</v>
      </c>
      <c r="M749" s="56">
        <v>0</v>
      </c>
      <c r="N749" s="56">
        <v>1</v>
      </c>
      <c r="O749" s="11">
        <v>0</v>
      </c>
      <c r="P749" s="11">
        <v>604800</v>
      </c>
      <c r="Q749" s="11">
        <v>3600</v>
      </c>
      <c r="R749" s="11">
        <v>4</v>
      </c>
      <c r="S749" s="11">
        <v>0</v>
      </c>
      <c r="T749" s="11">
        <v>0</v>
      </c>
      <c r="U749" s="11">
        <v>1</v>
      </c>
      <c r="V749" s="11">
        <v>0</v>
      </c>
      <c r="W749" s="11">
        <v>0</v>
      </c>
      <c r="X749" s="11">
        <v>0</v>
      </c>
      <c r="Y749" s="11">
        <v>0</v>
      </c>
      <c r="Z749" s="16" t="s">
        <v>170</v>
      </c>
      <c r="AA749" s="16">
        <v>0</v>
      </c>
      <c r="AB749" s="16" t="s">
        <v>4</v>
      </c>
      <c r="AC749" s="16">
        <v>0</v>
      </c>
      <c r="AD749" s="11">
        <v>12</v>
      </c>
      <c r="AE749" s="11">
        <v>500</v>
      </c>
      <c r="AF749" s="56">
        <v>0</v>
      </c>
      <c r="AG749" s="11">
        <v>0</v>
      </c>
      <c r="AH749" s="11">
        <v>0</v>
      </c>
      <c r="AI749" s="25" t="s">
        <v>8</v>
      </c>
      <c r="AJ749" s="25" t="s">
        <v>8</v>
      </c>
      <c r="AK749" s="25" t="s">
        <v>3979</v>
      </c>
      <c r="AL749" s="11" t="s">
        <v>14</v>
      </c>
      <c r="AM749" s="11">
        <v>10010</v>
      </c>
      <c r="AN749" s="25">
        <v>11011</v>
      </c>
      <c r="AO749" s="11">
        <v>1</v>
      </c>
      <c r="AP749" s="12" t="s">
        <v>2137</v>
      </c>
      <c r="AQ749" s="12" t="s">
        <v>5609</v>
      </c>
      <c r="AR749" s="12" t="s">
        <v>4706</v>
      </c>
      <c r="AS749" s="16" t="s">
        <v>2279</v>
      </c>
    </row>
    <row r="750" spans="1:45" ht="60" x14ac:dyDescent="0.15">
      <c r="A750" s="11">
        <v>20659</v>
      </c>
      <c r="B750" s="14" t="s">
        <v>2651</v>
      </c>
      <c r="C750" s="11">
        <v>61</v>
      </c>
      <c r="D750" s="11">
        <v>0</v>
      </c>
      <c r="E750" s="11">
        <v>0</v>
      </c>
      <c r="F750" s="11">
        <v>0</v>
      </c>
      <c r="G750" s="11">
        <v>9</v>
      </c>
      <c r="H750" s="11">
        <v>61</v>
      </c>
      <c r="I750" s="11">
        <v>65535</v>
      </c>
      <c r="J750" s="11">
        <v>5</v>
      </c>
      <c r="K750" s="11">
        <v>0</v>
      </c>
      <c r="L750" s="11">
        <v>0</v>
      </c>
      <c r="M750" s="56">
        <v>0</v>
      </c>
      <c r="N750" s="56">
        <v>1</v>
      </c>
      <c r="O750" s="11">
        <v>0</v>
      </c>
      <c r="P750" s="11">
        <v>604800</v>
      </c>
      <c r="Q750" s="11">
        <v>3600</v>
      </c>
      <c r="R750" s="11">
        <v>4</v>
      </c>
      <c r="S750" s="11">
        <v>0</v>
      </c>
      <c r="T750" s="11">
        <v>0</v>
      </c>
      <c r="U750" s="11">
        <v>1</v>
      </c>
      <c r="V750" s="11">
        <v>0</v>
      </c>
      <c r="W750" s="11">
        <v>0</v>
      </c>
      <c r="X750" s="11">
        <v>0</v>
      </c>
      <c r="Y750" s="11">
        <v>0</v>
      </c>
      <c r="Z750" s="16" t="s">
        <v>170</v>
      </c>
      <c r="AA750" s="16">
        <v>0</v>
      </c>
      <c r="AB750" s="16" t="s">
        <v>4</v>
      </c>
      <c r="AC750" s="16">
        <v>0</v>
      </c>
      <c r="AD750" s="11">
        <v>12</v>
      </c>
      <c r="AE750" s="11">
        <v>500</v>
      </c>
      <c r="AF750" s="56">
        <v>0</v>
      </c>
      <c r="AG750" s="11">
        <v>0</v>
      </c>
      <c r="AH750" s="11">
        <v>0</v>
      </c>
      <c r="AI750" s="25" t="s">
        <v>8</v>
      </c>
      <c r="AJ750" s="25" t="s">
        <v>8</v>
      </c>
      <c r="AK750" s="25" t="s">
        <v>3980</v>
      </c>
      <c r="AL750" s="11" t="s">
        <v>14</v>
      </c>
      <c r="AM750" s="11">
        <v>10010</v>
      </c>
      <c r="AN750" s="25">
        <v>11011</v>
      </c>
      <c r="AO750" s="11">
        <v>1</v>
      </c>
      <c r="AP750" s="12" t="s">
        <v>2137</v>
      </c>
      <c r="AQ750" s="12" t="s">
        <v>5609</v>
      </c>
      <c r="AR750" s="12" t="s">
        <v>4706</v>
      </c>
      <c r="AS750" s="16" t="s">
        <v>2279</v>
      </c>
    </row>
    <row r="751" spans="1:45" ht="60" x14ac:dyDescent="0.15">
      <c r="A751" s="11">
        <v>20660</v>
      </c>
      <c r="B751" s="14" t="s">
        <v>2652</v>
      </c>
      <c r="C751" s="11">
        <v>61</v>
      </c>
      <c r="D751" s="11">
        <v>0</v>
      </c>
      <c r="E751" s="11">
        <v>0</v>
      </c>
      <c r="F751" s="11">
        <v>0</v>
      </c>
      <c r="G751" s="11">
        <v>9</v>
      </c>
      <c r="H751" s="11">
        <v>61</v>
      </c>
      <c r="I751" s="11">
        <v>65535</v>
      </c>
      <c r="J751" s="11">
        <v>1</v>
      </c>
      <c r="K751" s="11">
        <v>0</v>
      </c>
      <c r="L751" s="11">
        <v>0</v>
      </c>
      <c r="M751" s="56">
        <v>0</v>
      </c>
      <c r="N751" s="56">
        <v>1</v>
      </c>
      <c r="O751" s="11">
        <v>0</v>
      </c>
      <c r="P751" s="11">
        <v>604800</v>
      </c>
      <c r="Q751" s="11">
        <v>3600</v>
      </c>
      <c r="R751" s="11">
        <v>4</v>
      </c>
      <c r="S751" s="11">
        <v>0</v>
      </c>
      <c r="T751" s="11">
        <v>0</v>
      </c>
      <c r="U751" s="11">
        <v>1</v>
      </c>
      <c r="V751" s="11">
        <v>0</v>
      </c>
      <c r="W751" s="11">
        <v>0</v>
      </c>
      <c r="X751" s="11">
        <v>0</v>
      </c>
      <c r="Y751" s="11">
        <v>0</v>
      </c>
      <c r="Z751" s="16" t="s">
        <v>170</v>
      </c>
      <c r="AA751" s="16">
        <v>0</v>
      </c>
      <c r="AB751" s="16" t="s">
        <v>4</v>
      </c>
      <c r="AC751" s="16">
        <v>0</v>
      </c>
      <c r="AD751" s="11">
        <v>12</v>
      </c>
      <c r="AE751" s="11">
        <v>500</v>
      </c>
      <c r="AF751" s="56">
        <v>0</v>
      </c>
      <c r="AG751" s="11">
        <v>0</v>
      </c>
      <c r="AH751" s="11">
        <v>0</v>
      </c>
      <c r="AI751" s="25" t="s">
        <v>8</v>
      </c>
      <c r="AJ751" s="25" t="s">
        <v>8</v>
      </c>
      <c r="AK751" s="25" t="s">
        <v>3981</v>
      </c>
      <c r="AL751" s="11" t="s">
        <v>14</v>
      </c>
      <c r="AM751" s="11">
        <v>10010</v>
      </c>
      <c r="AN751" s="25">
        <v>11011</v>
      </c>
      <c r="AO751" s="11">
        <v>1</v>
      </c>
      <c r="AP751" s="12" t="s">
        <v>2137</v>
      </c>
      <c r="AQ751" s="12" t="s">
        <v>5609</v>
      </c>
      <c r="AR751" s="12" t="s">
        <v>4706</v>
      </c>
      <c r="AS751" s="16" t="s">
        <v>2279</v>
      </c>
    </row>
    <row r="752" spans="1:45" ht="60" x14ac:dyDescent="0.15">
      <c r="A752" s="11">
        <v>20661</v>
      </c>
      <c r="B752" s="14" t="s">
        <v>2653</v>
      </c>
      <c r="C752" s="11">
        <v>61</v>
      </c>
      <c r="D752" s="11">
        <v>0</v>
      </c>
      <c r="E752" s="11">
        <v>0</v>
      </c>
      <c r="F752" s="11">
        <v>0</v>
      </c>
      <c r="G752" s="11">
        <v>9</v>
      </c>
      <c r="H752" s="11">
        <v>61</v>
      </c>
      <c r="I752" s="11">
        <v>65535</v>
      </c>
      <c r="J752" s="11">
        <v>2</v>
      </c>
      <c r="K752" s="11">
        <v>0</v>
      </c>
      <c r="L752" s="11">
        <v>0</v>
      </c>
      <c r="M752" s="56">
        <v>0</v>
      </c>
      <c r="N752" s="56">
        <v>1</v>
      </c>
      <c r="O752" s="11">
        <v>0</v>
      </c>
      <c r="P752" s="11">
        <v>604800</v>
      </c>
      <c r="Q752" s="11">
        <v>3600</v>
      </c>
      <c r="R752" s="11">
        <v>4</v>
      </c>
      <c r="S752" s="11">
        <v>0</v>
      </c>
      <c r="T752" s="11">
        <v>0</v>
      </c>
      <c r="U752" s="11">
        <v>1</v>
      </c>
      <c r="V752" s="11">
        <v>0</v>
      </c>
      <c r="W752" s="11">
        <v>0</v>
      </c>
      <c r="X752" s="11">
        <v>0</v>
      </c>
      <c r="Y752" s="11">
        <v>0</v>
      </c>
      <c r="Z752" s="16" t="s">
        <v>170</v>
      </c>
      <c r="AA752" s="16">
        <v>0</v>
      </c>
      <c r="AB752" s="16" t="s">
        <v>4</v>
      </c>
      <c r="AC752" s="16">
        <v>0</v>
      </c>
      <c r="AD752" s="11">
        <v>12</v>
      </c>
      <c r="AE752" s="11">
        <v>500</v>
      </c>
      <c r="AF752" s="56">
        <v>0</v>
      </c>
      <c r="AG752" s="11">
        <v>0</v>
      </c>
      <c r="AH752" s="11">
        <v>0</v>
      </c>
      <c r="AI752" s="25" t="s">
        <v>8</v>
      </c>
      <c r="AJ752" s="25" t="s">
        <v>8</v>
      </c>
      <c r="AK752" s="25" t="s">
        <v>3982</v>
      </c>
      <c r="AL752" s="11" t="s">
        <v>14</v>
      </c>
      <c r="AM752" s="11">
        <v>10010</v>
      </c>
      <c r="AN752" s="25">
        <v>11011</v>
      </c>
      <c r="AO752" s="11">
        <v>1</v>
      </c>
      <c r="AP752" s="12" t="s">
        <v>2137</v>
      </c>
      <c r="AQ752" s="12" t="s">
        <v>5609</v>
      </c>
      <c r="AR752" s="12" t="s">
        <v>4706</v>
      </c>
      <c r="AS752" s="16" t="s">
        <v>2279</v>
      </c>
    </row>
    <row r="753" spans="1:45" ht="60" x14ac:dyDescent="0.15">
      <c r="A753" s="11">
        <v>20662</v>
      </c>
      <c r="B753" s="14" t="s">
        <v>2654</v>
      </c>
      <c r="C753" s="11">
        <v>61</v>
      </c>
      <c r="D753" s="11">
        <v>0</v>
      </c>
      <c r="E753" s="11">
        <v>0</v>
      </c>
      <c r="F753" s="11">
        <v>0</v>
      </c>
      <c r="G753" s="11">
        <v>9</v>
      </c>
      <c r="H753" s="11">
        <v>61</v>
      </c>
      <c r="I753" s="11">
        <v>65535</v>
      </c>
      <c r="J753" s="11">
        <v>3</v>
      </c>
      <c r="K753" s="11">
        <v>0</v>
      </c>
      <c r="L753" s="11">
        <v>0</v>
      </c>
      <c r="M753" s="56">
        <v>0</v>
      </c>
      <c r="N753" s="56">
        <v>1</v>
      </c>
      <c r="O753" s="11">
        <v>0</v>
      </c>
      <c r="P753" s="11">
        <v>604800</v>
      </c>
      <c r="Q753" s="11">
        <v>3600</v>
      </c>
      <c r="R753" s="11">
        <v>4</v>
      </c>
      <c r="S753" s="11">
        <v>0</v>
      </c>
      <c r="T753" s="11">
        <v>0</v>
      </c>
      <c r="U753" s="11">
        <v>1</v>
      </c>
      <c r="V753" s="11">
        <v>0</v>
      </c>
      <c r="W753" s="11">
        <v>0</v>
      </c>
      <c r="X753" s="11">
        <v>0</v>
      </c>
      <c r="Y753" s="11">
        <v>0</v>
      </c>
      <c r="Z753" s="16" t="s">
        <v>170</v>
      </c>
      <c r="AA753" s="16">
        <v>0</v>
      </c>
      <c r="AB753" s="16" t="s">
        <v>4</v>
      </c>
      <c r="AC753" s="16">
        <v>0</v>
      </c>
      <c r="AD753" s="11">
        <v>12</v>
      </c>
      <c r="AE753" s="11">
        <v>500</v>
      </c>
      <c r="AF753" s="56">
        <v>0</v>
      </c>
      <c r="AG753" s="11">
        <v>0</v>
      </c>
      <c r="AH753" s="11">
        <v>0</v>
      </c>
      <c r="AI753" s="25" t="s">
        <v>8</v>
      </c>
      <c r="AJ753" s="25" t="s">
        <v>8</v>
      </c>
      <c r="AK753" s="25" t="s">
        <v>3983</v>
      </c>
      <c r="AL753" s="11" t="s">
        <v>14</v>
      </c>
      <c r="AM753" s="11">
        <v>10010</v>
      </c>
      <c r="AN753" s="25">
        <v>11011</v>
      </c>
      <c r="AO753" s="11">
        <v>1</v>
      </c>
      <c r="AP753" s="12" t="s">
        <v>2137</v>
      </c>
      <c r="AQ753" s="12" t="s">
        <v>5609</v>
      </c>
      <c r="AR753" s="12" t="s">
        <v>4706</v>
      </c>
      <c r="AS753" s="16" t="s">
        <v>2279</v>
      </c>
    </row>
    <row r="754" spans="1:45" ht="60" x14ac:dyDescent="0.15">
      <c r="A754" s="11">
        <v>20663</v>
      </c>
      <c r="B754" s="14" t="s">
        <v>2655</v>
      </c>
      <c r="C754" s="11">
        <v>61</v>
      </c>
      <c r="D754" s="11">
        <v>0</v>
      </c>
      <c r="E754" s="11">
        <v>0</v>
      </c>
      <c r="F754" s="11">
        <v>0</v>
      </c>
      <c r="G754" s="11">
        <v>9</v>
      </c>
      <c r="H754" s="11">
        <v>61</v>
      </c>
      <c r="I754" s="11">
        <v>65535</v>
      </c>
      <c r="J754" s="11">
        <v>4</v>
      </c>
      <c r="K754" s="11">
        <v>0</v>
      </c>
      <c r="L754" s="11">
        <v>0</v>
      </c>
      <c r="M754" s="56">
        <v>0</v>
      </c>
      <c r="N754" s="56">
        <v>1</v>
      </c>
      <c r="O754" s="11">
        <v>0</v>
      </c>
      <c r="P754" s="11">
        <v>604800</v>
      </c>
      <c r="Q754" s="11">
        <v>3600</v>
      </c>
      <c r="R754" s="11">
        <v>4</v>
      </c>
      <c r="S754" s="11">
        <v>0</v>
      </c>
      <c r="T754" s="11">
        <v>0</v>
      </c>
      <c r="U754" s="11">
        <v>1</v>
      </c>
      <c r="V754" s="11">
        <v>0</v>
      </c>
      <c r="W754" s="11">
        <v>0</v>
      </c>
      <c r="X754" s="11">
        <v>0</v>
      </c>
      <c r="Y754" s="11">
        <v>0</v>
      </c>
      <c r="Z754" s="16" t="s">
        <v>170</v>
      </c>
      <c r="AA754" s="16">
        <v>0</v>
      </c>
      <c r="AB754" s="16" t="s">
        <v>4</v>
      </c>
      <c r="AC754" s="16">
        <v>0</v>
      </c>
      <c r="AD754" s="11">
        <v>12</v>
      </c>
      <c r="AE754" s="11">
        <v>500</v>
      </c>
      <c r="AF754" s="56">
        <v>0</v>
      </c>
      <c r="AG754" s="11">
        <v>0</v>
      </c>
      <c r="AH754" s="11">
        <v>0</v>
      </c>
      <c r="AI754" s="25" t="s">
        <v>8</v>
      </c>
      <c r="AJ754" s="25" t="s">
        <v>8</v>
      </c>
      <c r="AK754" s="25" t="s">
        <v>3984</v>
      </c>
      <c r="AL754" s="11" t="s">
        <v>14</v>
      </c>
      <c r="AM754" s="11">
        <v>10010</v>
      </c>
      <c r="AN754" s="25">
        <v>11011</v>
      </c>
      <c r="AO754" s="11">
        <v>1</v>
      </c>
      <c r="AP754" s="12" t="s">
        <v>2137</v>
      </c>
      <c r="AQ754" s="12" t="s">
        <v>5609</v>
      </c>
      <c r="AR754" s="12" t="s">
        <v>4706</v>
      </c>
      <c r="AS754" s="16" t="s">
        <v>2279</v>
      </c>
    </row>
    <row r="755" spans="1:45" ht="60" x14ac:dyDescent="0.15">
      <c r="A755" s="11">
        <v>20664</v>
      </c>
      <c r="B755" s="14" t="s">
        <v>2656</v>
      </c>
      <c r="C755" s="11">
        <v>61</v>
      </c>
      <c r="D755" s="11">
        <v>0</v>
      </c>
      <c r="E755" s="11">
        <v>0</v>
      </c>
      <c r="F755" s="11">
        <v>0</v>
      </c>
      <c r="G755" s="11">
        <v>9</v>
      </c>
      <c r="H755" s="11">
        <v>61</v>
      </c>
      <c r="I755" s="11">
        <v>65535</v>
      </c>
      <c r="J755" s="11">
        <v>5</v>
      </c>
      <c r="K755" s="11">
        <v>0</v>
      </c>
      <c r="L755" s="11">
        <v>0</v>
      </c>
      <c r="M755" s="56">
        <v>0</v>
      </c>
      <c r="N755" s="56">
        <v>1</v>
      </c>
      <c r="O755" s="11">
        <v>0</v>
      </c>
      <c r="P755" s="11">
        <v>604800</v>
      </c>
      <c r="Q755" s="11">
        <v>3600</v>
      </c>
      <c r="R755" s="11">
        <v>4</v>
      </c>
      <c r="S755" s="11">
        <v>0</v>
      </c>
      <c r="T755" s="11">
        <v>0</v>
      </c>
      <c r="U755" s="11">
        <v>1</v>
      </c>
      <c r="V755" s="11">
        <v>0</v>
      </c>
      <c r="W755" s="11">
        <v>0</v>
      </c>
      <c r="X755" s="11">
        <v>0</v>
      </c>
      <c r="Y755" s="11">
        <v>0</v>
      </c>
      <c r="Z755" s="16" t="s">
        <v>170</v>
      </c>
      <c r="AA755" s="16">
        <v>0</v>
      </c>
      <c r="AB755" s="16" t="s">
        <v>4</v>
      </c>
      <c r="AC755" s="16">
        <v>0</v>
      </c>
      <c r="AD755" s="11">
        <v>12</v>
      </c>
      <c r="AE755" s="11">
        <v>500</v>
      </c>
      <c r="AF755" s="56">
        <v>0</v>
      </c>
      <c r="AG755" s="11">
        <v>0</v>
      </c>
      <c r="AH755" s="11">
        <v>0</v>
      </c>
      <c r="AI755" s="25" t="s">
        <v>8</v>
      </c>
      <c r="AJ755" s="25" t="s">
        <v>8</v>
      </c>
      <c r="AK755" s="25" t="s">
        <v>3985</v>
      </c>
      <c r="AL755" s="11" t="s">
        <v>14</v>
      </c>
      <c r="AM755" s="11">
        <v>10010</v>
      </c>
      <c r="AN755" s="25">
        <v>11011</v>
      </c>
      <c r="AO755" s="11">
        <v>1</v>
      </c>
      <c r="AP755" s="12" t="s">
        <v>2137</v>
      </c>
      <c r="AQ755" s="12" t="s">
        <v>5609</v>
      </c>
      <c r="AR755" s="12" t="s">
        <v>4706</v>
      </c>
      <c r="AS755" s="16" t="s">
        <v>2279</v>
      </c>
    </row>
    <row r="756" spans="1:45" ht="60" x14ac:dyDescent="0.15">
      <c r="A756" s="11">
        <v>20665</v>
      </c>
      <c r="B756" s="14" t="s">
        <v>2657</v>
      </c>
      <c r="C756" s="11">
        <v>61</v>
      </c>
      <c r="D756" s="11">
        <v>0</v>
      </c>
      <c r="E756" s="11">
        <v>0</v>
      </c>
      <c r="F756" s="11">
        <v>0</v>
      </c>
      <c r="G756" s="11">
        <v>9</v>
      </c>
      <c r="H756" s="11">
        <v>61</v>
      </c>
      <c r="I756" s="11">
        <v>65535</v>
      </c>
      <c r="J756" s="11">
        <v>1</v>
      </c>
      <c r="K756" s="11">
        <v>0</v>
      </c>
      <c r="L756" s="11">
        <v>0</v>
      </c>
      <c r="M756" s="56">
        <v>0</v>
      </c>
      <c r="N756" s="56">
        <v>1</v>
      </c>
      <c r="O756" s="11">
        <v>0</v>
      </c>
      <c r="P756" s="11">
        <v>604800</v>
      </c>
      <c r="Q756" s="11">
        <v>3600</v>
      </c>
      <c r="R756" s="11">
        <v>4</v>
      </c>
      <c r="S756" s="11">
        <v>0</v>
      </c>
      <c r="T756" s="11">
        <v>0</v>
      </c>
      <c r="U756" s="11">
        <v>1</v>
      </c>
      <c r="V756" s="11">
        <v>0</v>
      </c>
      <c r="W756" s="11">
        <v>0</v>
      </c>
      <c r="X756" s="11">
        <v>0</v>
      </c>
      <c r="Y756" s="11">
        <v>0</v>
      </c>
      <c r="Z756" s="16" t="s">
        <v>170</v>
      </c>
      <c r="AA756" s="16">
        <v>0</v>
      </c>
      <c r="AB756" s="16" t="s">
        <v>4</v>
      </c>
      <c r="AC756" s="16">
        <v>0</v>
      </c>
      <c r="AD756" s="11">
        <v>12</v>
      </c>
      <c r="AE756" s="11">
        <v>500</v>
      </c>
      <c r="AF756" s="56">
        <v>0</v>
      </c>
      <c r="AG756" s="11">
        <v>0</v>
      </c>
      <c r="AH756" s="11">
        <v>0</v>
      </c>
      <c r="AI756" s="25" t="s">
        <v>8</v>
      </c>
      <c r="AJ756" s="25" t="s">
        <v>8</v>
      </c>
      <c r="AK756" s="25" t="s">
        <v>130</v>
      </c>
      <c r="AL756" s="11" t="s">
        <v>14</v>
      </c>
      <c r="AM756" s="11">
        <v>10010</v>
      </c>
      <c r="AN756" s="25">
        <v>11011</v>
      </c>
      <c r="AO756" s="11">
        <v>1</v>
      </c>
      <c r="AP756" s="12" t="s">
        <v>2137</v>
      </c>
      <c r="AQ756" s="12" t="s">
        <v>5609</v>
      </c>
      <c r="AR756" s="12" t="s">
        <v>4706</v>
      </c>
      <c r="AS756" s="16" t="s">
        <v>2279</v>
      </c>
    </row>
    <row r="757" spans="1:45" ht="60" x14ac:dyDescent="0.15">
      <c r="A757" s="11">
        <v>20666</v>
      </c>
      <c r="B757" s="14" t="s">
        <v>2658</v>
      </c>
      <c r="C757" s="11">
        <v>61</v>
      </c>
      <c r="D757" s="11">
        <v>0</v>
      </c>
      <c r="E757" s="11">
        <v>0</v>
      </c>
      <c r="F757" s="11">
        <v>0</v>
      </c>
      <c r="G757" s="11">
        <v>9</v>
      </c>
      <c r="H757" s="11">
        <v>61</v>
      </c>
      <c r="I757" s="11">
        <v>65535</v>
      </c>
      <c r="J757" s="11">
        <v>2</v>
      </c>
      <c r="K757" s="11">
        <v>0</v>
      </c>
      <c r="L757" s="11">
        <v>0</v>
      </c>
      <c r="M757" s="56">
        <v>0</v>
      </c>
      <c r="N757" s="56">
        <v>1</v>
      </c>
      <c r="O757" s="11">
        <v>0</v>
      </c>
      <c r="P757" s="11">
        <v>604800</v>
      </c>
      <c r="Q757" s="11">
        <v>3600</v>
      </c>
      <c r="R757" s="11">
        <v>4</v>
      </c>
      <c r="S757" s="11">
        <v>0</v>
      </c>
      <c r="T757" s="11">
        <v>0</v>
      </c>
      <c r="U757" s="11">
        <v>1</v>
      </c>
      <c r="V757" s="11">
        <v>0</v>
      </c>
      <c r="W757" s="11">
        <v>0</v>
      </c>
      <c r="X757" s="11">
        <v>0</v>
      </c>
      <c r="Y757" s="11">
        <v>0</v>
      </c>
      <c r="Z757" s="16" t="s">
        <v>170</v>
      </c>
      <c r="AA757" s="16">
        <v>0</v>
      </c>
      <c r="AB757" s="16" t="s">
        <v>4</v>
      </c>
      <c r="AC757" s="16">
        <v>0</v>
      </c>
      <c r="AD757" s="11">
        <v>12</v>
      </c>
      <c r="AE757" s="11">
        <v>500</v>
      </c>
      <c r="AF757" s="56">
        <v>0</v>
      </c>
      <c r="AG757" s="11">
        <v>0</v>
      </c>
      <c r="AH757" s="11">
        <v>0</v>
      </c>
      <c r="AI757" s="25" t="s">
        <v>8</v>
      </c>
      <c r="AJ757" s="25" t="s">
        <v>8</v>
      </c>
      <c r="AK757" s="25" t="s">
        <v>131</v>
      </c>
      <c r="AL757" s="11" t="s">
        <v>14</v>
      </c>
      <c r="AM757" s="11">
        <v>10010</v>
      </c>
      <c r="AN757" s="25">
        <v>11011</v>
      </c>
      <c r="AO757" s="11">
        <v>1</v>
      </c>
      <c r="AP757" s="12" t="s">
        <v>2137</v>
      </c>
      <c r="AQ757" s="12" t="s">
        <v>5609</v>
      </c>
      <c r="AR757" s="12" t="s">
        <v>4706</v>
      </c>
      <c r="AS757" s="16" t="s">
        <v>2279</v>
      </c>
    </row>
    <row r="758" spans="1:45" ht="60" x14ac:dyDescent="0.15">
      <c r="A758" s="11">
        <v>20667</v>
      </c>
      <c r="B758" s="14" t="s">
        <v>2659</v>
      </c>
      <c r="C758" s="11">
        <v>61</v>
      </c>
      <c r="D758" s="11">
        <v>0</v>
      </c>
      <c r="E758" s="11">
        <v>0</v>
      </c>
      <c r="F758" s="11">
        <v>0</v>
      </c>
      <c r="G758" s="11">
        <v>9</v>
      </c>
      <c r="H758" s="11">
        <v>61</v>
      </c>
      <c r="I758" s="11">
        <v>65535</v>
      </c>
      <c r="J758" s="11">
        <v>3</v>
      </c>
      <c r="K758" s="11">
        <v>0</v>
      </c>
      <c r="L758" s="11">
        <v>0</v>
      </c>
      <c r="M758" s="56">
        <v>0</v>
      </c>
      <c r="N758" s="56">
        <v>1</v>
      </c>
      <c r="O758" s="11">
        <v>0</v>
      </c>
      <c r="P758" s="11">
        <v>604800</v>
      </c>
      <c r="Q758" s="11">
        <v>3600</v>
      </c>
      <c r="R758" s="11">
        <v>4</v>
      </c>
      <c r="S758" s="11">
        <v>0</v>
      </c>
      <c r="T758" s="11">
        <v>0</v>
      </c>
      <c r="U758" s="11">
        <v>1</v>
      </c>
      <c r="V758" s="11">
        <v>0</v>
      </c>
      <c r="W758" s="11">
        <v>0</v>
      </c>
      <c r="X758" s="11">
        <v>0</v>
      </c>
      <c r="Y758" s="11">
        <v>0</v>
      </c>
      <c r="Z758" s="16" t="s">
        <v>170</v>
      </c>
      <c r="AA758" s="16">
        <v>0</v>
      </c>
      <c r="AB758" s="16" t="s">
        <v>4</v>
      </c>
      <c r="AC758" s="16">
        <v>0</v>
      </c>
      <c r="AD758" s="11">
        <v>12</v>
      </c>
      <c r="AE758" s="11">
        <v>500</v>
      </c>
      <c r="AF758" s="56">
        <v>0</v>
      </c>
      <c r="AG758" s="11">
        <v>0</v>
      </c>
      <c r="AH758" s="11">
        <v>0</v>
      </c>
      <c r="AI758" s="25" t="s">
        <v>8</v>
      </c>
      <c r="AJ758" s="25" t="s">
        <v>8</v>
      </c>
      <c r="AK758" s="25" t="s">
        <v>132</v>
      </c>
      <c r="AL758" s="11" t="s">
        <v>14</v>
      </c>
      <c r="AM758" s="11">
        <v>10010</v>
      </c>
      <c r="AN758" s="25">
        <v>11011</v>
      </c>
      <c r="AO758" s="11">
        <v>1</v>
      </c>
      <c r="AP758" s="12" t="s">
        <v>2137</v>
      </c>
      <c r="AQ758" s="12" t="s">
        <v>5609</v>
      </c>
      <c r="AR758" s="12" t="s">
        <v>4706</v>
      </c>
      <c r="AS758" s="16" t="s">
        <v>2279</v>
      </c>
    </row>
    <row r="759" spans="1:45" ht="60" x14ac:dyDescent="0.15">
      <c r="A759" s="11">
        <v>20668</v>
      </c>
      <c r="B759" s="14" t="s">
        <v>2660</v>
      </c>
      <c r="C759" s="11">
        <v>61</v>
      </c>
      <c r="D759" s="11">
        <v>0</v>
      </c>
      <c r="E759" s="11">
        <v>0</v>
      </c>
      <c r="F759" s="11">
        <v>0</v>
      </c>
      <c r="G759" s="11">
        <v>9</v>
      </c>
      <c r="H759" s="11">
        <v>61</v>
      </c>
      <c r="I759" s="11">
        <v>65535</v>
      </c>
      <c r="J759" s="11">
        <v>4</v>
      </c>
      <c r="K759" s="11">
        <v>0</v>
      </c>
      <c r="L759" s="11">
        <v>0</v>
      </c>
      <c r="M759" s="56">
        <v>0</v>
      </c>
      <c r="N759" s="56">
        <v>1</v>
      </c>
      <c r="O759" s="11">
        <v>0</v>
      </c>
      <c r="P759" s="11">
        <v>604800</v>
      </c>
      <c r="Q759" s="11">
        <v>3600</v>
      </c>
      <c r="R759" s="11">
        <v>4</v>
      </c>
      <c r="S759" s="11">
        <v>0</v>
      </c>
      <c r="T759" s="11">
        <v>0</v>
      </c>
      <c r="U759" s="11">
        <v>1</v>
      </c>
      <c r="V759" s="11">
        <v>0</v>
      </c>
      <c r="W759" s="11">
        <v>0</v>
      </c>
      <c r="X759" s="11">
        <v>0</v>
      </c>
      <c r="Y759" s="11">
        <v>0</v>
      </c>
      <c r="Z759" s="16" t="s">
        <v>170</v>
      </c>
      <c r="AA759" s="16">
        <v>0</v>
      </c>
      <c r="AB759" s="16" t="s">
        <v>4</v>
      </c>
      <c r="AC759" s="16">
        <v>0</v>
      </c>
      <c r="AD759" s="11">
        <v>12</v>
      </c>
      <c r="AE759" s="11">
        <v>500</v>
      </c>
      <c r="AF759" s="56">
        <v>0</v>
      </c>
      <c r="AG759" s="11">
        <v>0</v>
      </c>
      <c r="AH759" s="11">
        <v>0</v>
      </c>
      <c r="AI759" s="25" t="s">
        <v>8</v>
      </c>
      <c r="AJ759" s="25" t="s">
        <v>8</v>
      </c>
      <c r="AK759" s="25" t="s">
        <v>133</v>
      </c>
      <c r="AL759" s="11" t="s">
        <v>14</v>
      </c>
      <c r="AM759" s="11">
        <v>10010</v>
      </c>
      <c r="AN759" s="25">
        <v>11011</v>
      </c>
      <c r="AO759" s="11">
        <v>1</v>
      </c>
      <c r="AP759" s="12" t="s">
        <v>2137</v>
      </c>
      <c r="AQ759" s="12" t="s">
        <v>5609</v>
      </c>
      <c r="AR759" s="12" t="s">
        <v>4706</v>
      </c>
      <c r="AS759" s="16" t="s">
        <v>2279</v>
      </c>
    </row>
    <row r="760" spans="1:45" ht="60" x14ac:dyDescent="0.15">
      <c r="A760" s="11">
        <v>20669</v>
      </c>
      <c r="B760" s="14" t="s">
        <v>2661</v>
      </c>
      <c r="C760" s="11">
        <v>61</v>
      </c>
      <c r="D760" s="11">
        <v>0</v>
      </c>
      <c r="E760" s="11">
        <v>0</v>
      </c>
      <c r="F760" s="11">
        <v>0</v>
      </c>
      <c r="G760" s="11">
        <v>9</v>
      </c>
      <c r="H760" s="11">
        <v>61</v>
      </c>
      <c r="I760" s="11">
        <v>65535</v>
      </c>
      <c r="J760" s="11">
        <v>5</v>
      </c>
      <c r="K760" s="11">
        <v>0</v>
      </c>
      <c r="L760" s="11">
        <v>0</v>
      </c>
      <c r="M760" s="56">
        <v>0</v>
      </c>
      <c r="N760" s="56">
        <v>1</v>
      </c>
      <c r="O760" s="11">
        <v>0</v>
      </c>
      <c r="P760" s="11">
        <v>604800</v>
      </c>
      <c r="Q760" s="11">
        <v>3600</v>
      </c>
      <c r="R760" s="11">
        <v>4</v>
      </c>
      <c r="S760" s="11">
        <v>0</v>
      </c>
      <c r="T760" s="11">
        <v>0</v>
      </c>
      <c r="U760" s="11">
        <v>1</v>
      </c>
      <c r="V760" s="11">
        <v>0</v>
      </c>
      <c r="W760" s="11">
        <v>0</v>
      </c>
      <c r="X760" s="11">
        <v>0</v>
      </c>
      <c r="Y760" s="11">
        <v>0</v>
      </c>
      <c r="Z760" s="16" t="s">
        <v>170</v>
      </c>
      <c r="AA760" s="16">
        <v>0</v>
      </c>
      <c r="AB760" s="16" t="s">
        <v>4</v>
      </c>
      <c r="AC760" s="16">
        <v>0</v>
      </c>
      <c r="AD760" s="11">
        <v>12</v>
      </c>
      <c r="AE760" s="11">
        <v>500</v>
      </c>
      <c r="AF760" s="56">
        <v>0</v>
      </c>
      <c r="AG760" s="11">
        <v>0</v>
      </c>
      <c r="AH760" s="11">
        <v>0</v>
      </c>
      <c r="AI760" s="25" t="s">
        <v>8</v>
      </c>
      <c r="AJ760" s="25" t="s">
        <v>8</v>
      </c>
      <c r="AK760" s="25" t="s">
        <v>134</v>
      </c>
      <c r="AL760" s="11" t="s">
        <v>14</v>
      </c>
      <c r="AM760" s="11">
        <v>10010</v>
      </c>
      <c r="AN760" s="25">
        <v>11011</v>
      </c>
      <c r="AO760" s="11">
        <v>1</v>
      </c>
      <c r="AP760" s="12" t="s">
        <v>2137</v>
      </c>
      <c r="AQ760" s="12" t="s">
        <v>5609</v>
      </c>
      <c r="AR760" s="12" t="s">
        <v>4706</v>
      </c>
      <c r="AS760" s="16" t="s">
        <v>2279</v>
      </c>
    </row>
    <row r="761" spans="1:45" ht="60" x14ac:dyDescent="0.15">
      <c r="A761" s="11">
        <v>20670</v>
      </c>
      <c r="B761" s="14" t="s">
        <v>2662</v>
      </c>
      <c r="C761" s="11">
        <v>61</v>
      </c>
      <c r="D761" s="11">
        <v>0</v>
      </c>
      <c r="E761" s="11">
        <v>0</v>
      </c>
      <c r="F761" s="11">
        <v>0</v>
      </c>
      <c r="G761" s="11">
        <v>9</v>
      </c>
      <c r="H761" s="11">
        <v>61</v>
      </c>
      <c r="I761" s="11">
        <v>65535</v>
      </c>
      <c r="J761" s="11">
        <v>1</v>
      </c>
      <c r="K761" s="11">
        <v>0</v>
      </c>
      <c r="L761" s="11">
        <v>0</v>
      </c>
      <c r="M761" s="56">
        <v>0</v>
      </c>
      <c r="N761" s="56">
        <v>1</v>
      </c>
      <c r="O761" s="11">
        <v>0</v>
      </c>
      <c r="P761" s="11">
        <v>604800</v>
      </c>
      <c r="Q761" s="11">
        <v>3600</v>
      </c>
      <c r="R761" s="11">
        <v>4</v>
      </c>
      <c r="S761" s="11">
        <v>0</v>
      </c>
      <c r="T761" s="11">
        <v>0</v>
      </c>
      <c r="U761" s="11">
        <v>1</v>
      </c>
      <c r="V761" s="11">
        <v>0</v>
      </c>
      <c r="W761" s="11">
        <v>0</v>
      </c>
      <c r="X761" s="11">
        <v>0</v>
      </c>
      <c r="Y761" s="11">
        <v>0</v>
      </c>
      <c r="Z761" s="16" t="s">
        <v>170</v>
      </c>
      <c r="AA761" s="16">
        <v>0</v>
      </c>
      <c r="AB761" s="16" t="s">
        <v>4</v>
      </c>
      <c r="AC761" s="16">
        <v>0</v>
      </c>
      <c r="AD761" s="11">
        <v>12</v>
      </c>
      <c r="AE761" s="11">
        <v>500</v>
      </c>
      <c r="AF761" s="56">
        <v>0</v>
      </c>
      <c r="AG761" s="11">
        <v>0</v>
      </c>
      <c r="AH761" s="11">
        <v>0</v>
      </c>
      <c r="AI761" s="25" t="s">
        <v>8</v>
      </c>
      <c r="AJ761" s="25" t="s">
        <v>8</v>
      </c>
      <c r="AK761" s="25" t="s">
        <v>135</v>
      </c>
      <c r="AL761" s="11" t="s">
        <v>14</v>
      </c>
      <c r="AM761" s="11">
        <v>10010</v>
      </c>
      <c r="AN761" s="25">
        <v>11011</v>
      </c>
      <c r="AO761" s="11">
        <v>1</v>
      </c>
      <c r="AP761" s="12" t="s">
        <v>2137</v>
      </c>
      <c r="AQ761" s="12" t="s">
        <v>5609</v>
      </c>
      <c r="AR761" s="12" t="s">
        <v>4706</v>
      </c>
      <c r="AS761" s="16" t="s">
        <v>2279</v>
      </c>
    </row>
    <row r="762" spans="1:45" ht="60" x14ac:dyDescent="0.15">
      <c r="A762" s="11">
        <v>20671</v>
      </c>
      <c r="B762" s="14" t="s">
        <v>2663</v>
      </c>
      <c r="C762" s="11">
        <v>61</v>
      </c>
      <c r="D762" s="11">
        <v>0</v>
      </c>
      <c r="E762" s="11">
        <v>0</v>
      </c>
      <c r="F762" s="11">
        <v>0</v>
      </c>
      <c r="G762" s="11">
        <v>9</v>
      </c>
      <c r="H762" s="11">
        <v>61</v>
      </c>
      <c r="I762" s="11">
        <v>65535</v>
      </c>
      <c r="J762" s="11">
        <v>2</v>
      </c>
      <c r="K762" s="11">
        <v>0</v>
      </c>
      <c r="L762" s="11">
        <v>0</v>
      </c>
      <c r="M762" s="56">
        <v>0</v>
      </c>
      <c r="N762" s="56">
        <v>1</v>
      </c>
      <c r="O762" s="11">
        <v>0</v>
      </c>
      <c r="P762" s="11">
        <v>604800</v>
      </c>
      <c r="Q762" s="11">
        <v>3600</v>
      </c>
      <c r="R762" s="11">
        <v>4</v>
      </c>
      <c r="S762" s="11">
        <v>0</v>
      </c>
      <c r="T762" s="11">
        <v>0</v>
      </c>
      <c r="U762" s="11">
        <v>1</v>
      </c>
      <c r="V762" s="11">
        <v>0</v>
      </c>
      <c r="W762" s="11">
        <v>0</v>
      </c>
      <c r="X762" s="11">
        <v>0</v>
      </c>
      <c r="Y762" s="11">
        <v>0</v>
      </c>
      <c r="Z762" s="16" t="s">
        <v>170</v>
      </c>
      <c r="AA762" s="16">
        <v>0</v>
      </c>
      <c r="AB762" s="16" t="s">
        <v>4</v>
      </c>
      <c r="AC762" s="16">
        <v>0</v>
      </c>
      <c r="AD762" s="11">
        <v>12</v>
      </c>
      <c r="AE762" s="11">
        <v>500</v>
      </c>
      <c r="AF762" s="56">
        <v>0</v>
      </c>
      <c r="AG762" s="11">
        <v>0</v>
      </c>
      <c r="AH762" s="11">
        <v>0</v>
      </c>
      <c r="AI762" s="25" t="s">
        <v>8</v>
      </c>
      <c r="AJ762" s="25" t="s">
        <v>8</v>
      </c>
      <c r="AK762" s="25" t="s">
        <v>136</v>
      </c>
      <c r="AL762" s="11" t="s">
        <v>14</v>
      </c>
      <c r="AM762" s="11">
        <v>10010</v>
      </c>
      <c r="AN762" s="25">
        <v>11011</v>
      </c>
      <c r="AO762" s="11">
        <v>1</v>
      </c>
      <c r="AP762" s="12" t="s">
        <v>2137</v>
      </c>
      <c r="AQ762" s="12" t="s">
        <v>5609</v>
      </c>
      <c r="AR762" s="12" t="s">
        <v>4706</v>
      </c>
      <c r="AS762" s="16" t="s">
        <v>2279</v>
      </c>
    </row>
    <row r="763" spans="1:45" ht="60" x14ac:dyDescent="0.15">
      <c r="A763" s="11">
        <v>20672</v>
      </c>
      <c r="B763" s="14" t="s">
        <v>2664</v>
      </c>
      <c r="C763" s="11">
        <v>61</v>
      </c>
      <c r="D763" s="11">
        <v>0</v>
      </c>
      <c r="E763" s="11">
        <v>0</v>
      </c>
      <c r="F763" s="11">
        <v>0</v>
      </c>
      <c r="G763" s="11">
        <v>9</v>
      </c>
      <c r="H763" s="11">
        <v>61</v>
      </c>
      <c r="I763" s="11">
        <v>65535</v>
      </c>
      <c r="J763" s="11">
        <v>3</v>
      </c>
      <c r="K763" s="11">
        <v>0</v>
      </c>
      <c r="L763" s="11">
        <v>0</v>
      </c>
      <c r="M763" s="56">
        <v>0</v>
      </c>
      <c r="N763" s="56">
        <v>1</v>
      </c>
      <c r="O763" s="11">
        <v>0</v>
      </c>
      <c r="P763" s="11">
        <v>604800</v>
      </c>
      <c r="Q763" s="11">
        <v>3600</v>
      </c>
      <c r="R763" s="11">
        <v>4</v>
      </c>
      <c r="S763" s="11">
        <v>0</v>
      </c>
      <c r="T763" s="11">
        <v>0</v>
      </c>
      <c r="U763" s="11">
        <v>1</v>
      </c>
      <c r="V763" s="11">
        <v>0</v>
      </c>
      <c r="W763" s="11">
        <v>0</v>
      </c>
      <c r="X763" s="11">
        <v>0</v>
      </c>
      <c r="Y763" s="11">
        <v>0</v>
      </c>
      <c r="Z763" s="16" t="s">
        <v>170</v>
      </c>
      <c r="AA763" s="16">
        <v>0</v>
      </c>
      <c r="AB763" s="16" t="s">
        <v>4</v>
      </c>
      <c r="AC763" s="16">
        <v>0</v>
      </c>
      <c r="AD763" s="11">
        <v>12</v>
      </c>
      <c r="AE763" s="11">
        <v>500</v>
      </c>
      <c r="AF763" s="56">
        <v>0</v>
      </c>
      <c r="AG763" s="11">
        <v>0</v>
      </c>
      <c r="AH763" s="11">
        <v>0</v>
      </c>
      <c r="AI763" s="25" t="s">
        <v>8</v>
      </c>
      <c r="AJ763" s="25" t="s">
        <v>8</v>
      </c>
      <c r="AK763" s="25" t="s">
        <v>137</v>
      </c>
      <c r="AL763" s="11" t="s">
        <v>14</v>
      </c>
      <c r="AM763" s="11">
        <v>10010</v>
      </c>
      <c r="AN763" s="25">
        <v>11011</v>
      </c>
      <c r="AO763" s="11">
        <v>1</v>
      </c>
      <c r="AP763" s="12" t="s">
        <v>2137</v>
      </c>
      <c r="AQ763" s="12" t="s">
        <v>5609</v>
      </c>
      <c r="AR763" s="12" t="s">
        <v>4706</v>
      </c>
      <c r="AS763" s="16" t="s">
        <v>2279</v>
      </c>
    </row>
    <row r="764" spans="1:45" ht="60" x14ac:dyDescent="0.15">
      <c r="A764" s="11">
        <v>20673</v>
      </c>
      <c r="B764" s="14" t="s">
        <v>2665</v>
      </c>
      <c r="C764" s="11">
        <v>61</v>
      </c>
      <c r="D764" s="11">
        <v>0</v>
      </c>
      <c r="E764" s="11">
        <v>0</v>
      </c>
      <c r="F764" s="11">
        <v>0</v>
      </c>
      <c r="G764" s="11">
        <v>9</v>
      </c>
      <c r="H764" s="11">
        <v>61</v>
      </c>
      <c r="I764" s="11">
        <v>65535</v>
      </c>
      <c r="J764" s="11">
        <v>4</v>
      </c>
      <c r="K764" s="11">
        <v>0</v>
      </c>
      <c r="L764" s="11">
        <v>0</v>
      </c>
      <c r="M764" s="56">
        <v>0</v>
      </c>
      <c r="N764" s="56">
        <v>1</v>
      </c>
      <c r="O764" s="11">
        <v>0</v>
      </c>
      <c r="P764" s="11">
        <v>604800</v>
      </c>
      <c r="Q764" s="11">
        <v>3600</v>
      </c>
      <c r="R764" s="11">
        <v>4</v>
      </c>
      <c r="S764" s="11">
        <v>0</v>
      </c>
      <c r="T764" s="11">
        <v>0</v>
      </c>
      <c r="U764" s="11">
        <v>1</v>
      </c>
      <c r="V764" s="11">
        <v>0</v>
      </c>
      <c r="W764" s="11">
        <v>0</v>
      </c>
      <c r="X764" s="11">
        <v>0</v>
      </c>
      <c r="Y764" s="11">
        <v>0</v>
      </c>
      <c r="Z764" s="16" t="s">
        <v>170</v>
      </c>
      <c r="AA764" s="16">
        <v>0</v>
      </c>
      <c r="AB764" s="16" t="s">
        <v>4</v>
      </c>
      <c r="AC764" s="16">
        <v>0</v>
      </c>
      <c r="AD764" s="11">
        <v>12</v>
      </c>
      <c r="AE764" s="11">
        <v>500</v>
      </c>
      <c r="AF764" s="56">
        <v>0</v>
      </c>
      <c r="AG764" s="11">
        <v>0</v>
      </c>
      <c r="AH764" s="11">
        <v>0</v>
      </c>
      <c r="AI764" s="25" t="s">
        <v>8</v>
      </c>
      <c r="AJ764" s="25" t="s">
        <v>8</v>
      </c>
      <c r="AK764" s="25" t="s">
        <v>138</v>
      </c>
      <c r="AL764" s="11" t="s">
        <v>14</v>
      </c>
      <c r="AM764" s="11">
        <v>10010</v>
      </c>
      <c r="AN764" s="25">
        <v>11011</v>
      </c>
      <c r="AO764" s="11">
        <v>1</v>
      </c>
      <c r="AP764" s="12" t="s">
        <v>2137</v>
      </c>
      <c r="AQ764" s="12" t="s">
        <v>5609</v>
      </c>
      <c r="AR764" s="12" t="s">
        <v>4706</v>
      </c>
      <c r="AS764" s="16" t="s">
        <v>2279</v>
      </c>
    </row>
    <row r="765" spans="1:45" ht="60" x14ac:dyDescent="0.15">
      <c r="A765" s="11">
        <v>20674</v>
      </c>
      <c r="B765" s="14" t="s">
        <v>2666</v>
      </c>
      <c r="C765" s="11">
        <v>61</v>
      </c>
      <c r="D765" s="11">
        <v>0</v>
      </c>
      <c r="E765" s="11">
        <v>0</v>
      </c>
      <c r="F765" s="11">
        <v>0</v>
      </c>
      <c r="G765" s="11">
        <v>9</v>
      </c>
      <c r="H765" s="11">
        <v>61</v>
      </c>
      <c r="I765" s="11">
        <v>65535</v>
      </c>
      <c r="J765" s="11">
        <v>5</v>
      </c>
      <c r="K765" s="11">
        <v>0</v>
      </c>
      <c r="L765" s="11">
        <v>0</v>
      </c>
      <c r="M765" s="56">
        <v>0</v>
      </c>
      <c r="N765" s="56">
        <v>1</v>
      </c>
      <c r="O765" s="11">
        <v>0</v>
      </c>
      <c r="P765" s="11">
        <v>604800</v>
      </c>
      <c r="Q765" s="11">
        <v>3600</v>
      </c>
      <c r="R765" s="11">
        <v>4</v>
      </c>
      <c r="S765" s="11">
        <v>0</v>
      </c>
      <c r="T765" s="11">
        <v>0</v>
      </c>
      <c r="U765" s="11">
        <v>1</v>
      </c>
      <c r="V765" s="11">
        <v>0</v>
      </c>
      <c r="W765" s="11">
        <v>0</v>
      </c>
      <c r="X765" s="11">
        <v>0</v>
      </c>
      <c r="Y765" s="11">
        <v>0</v>
      </c>
      <c r="Z765" s="16" t="s">
        <v>170</v>
      </c>
      <c r="AA765" s="16">
        <v>0</v>
      </c>
      <c r="AB765" s="16" t="s">
        <v>4</v>
      </c>
      <c r="AC765" s="16">
        <v>0</v>
      </c>
      <c r="AD765" s="11">
        <v>12</v>
      </c>
      <c r="AE765" s="11">
        <v>500</v>
      </c>
      <c r="AF765" s="56">
        <v>0</v>
      </c>
      <c r="AG765" s="11">
        <v>0</v>
      </c>
      <c r="AH765" s="11">
        <v>0</v>
      </c>
      <c r="AI765" s="25" t="s">
        <v>8</v>
      </c>
      <c r="AJ765" s="25" t="s">
        <v>8</v>
      </c>
      <c r="AK765" s="25" t="s">
        <v>139</v>
      </c>
      <c r="AL765" s="11" t="s">
        <v>14</v>
      </c>
      <c r="AM765" s="11">
        <v>10010</v>
      </c>
      <c r="AN765" s="25">
        <v>11011</v>
      </c>
      <c r="AO765" s="11">
        <v>1</v>
      </c>
      <c r="AP765" s="12" t="s">
        <v>2137</v>
      </c>
      <c r="AQ765" s="12" t="s">
        <v>5609</v>
      </c>
      <c r="AR765" s="12" t="s">
        <v>4706</v>
      </c>
      <c r="AS765" s="16" t="s">
        <v>2279</v>
      </c>
    </row>
    <row r="766" spans="1:45" ht="60" x14ac:dyDescent="0.15">
      <c r="A766" s="11">
        <v>20675</v>
      </c>
      <c r="B766" s="14" t="s">
        <v>2667</v>
      </c>
      <c r="C766" s="11">
        <v>61</v>
      </c>
      <c r="D766" s="11">
        <v>0</v>
      </c>
      <c r="E766" s="11">
        <v>0</v>
      </c>
      <c r="F766" s="11">
        <v>0</v>
      </c>
      <c r="G766" s="11">
        <v>9</v>
      </c>
      <c r="H766" s="11">
        <v>61</v>
      </c>
      <c r="I766" s="11">
        <v>65535</v>
      </c>
      <c r="J766" s="11">
        <v>1</v>
      </c>
      <c r="K766" s="11">
        <v>0</v>
      </c>
      <c r="L766" s="11">
        <v>0</v>
      </c>
      <c r="M766" s="56">
        <v>0</v>
      </c>
      <c r="N766" s="56">
        <v>1</v>
      </c>
      <c r="O766" s="11">
        <v>0</v>
      </c>
      <c r="P766" s="11">
        <v>604800</v>
      </c>
      <c r="Q766" s="11">
        <v>3600</v>
      </c>
      <c r="R766" s="11">
        <v>4</v>
      </c>
      <c r="S766" s="11">
        <v>0</v>
      </c>
      <c r="T766" s="11">
        <v>0</v>
      </c>
      <c r="U766" s="11">
        <v>1</v>
      </c>
      <c r="V766" s="11">
        <v>0</v>
      </c>
      <c r="W766" s="11">
        <v>0</v>
      </c>
      <c r="X766" s="11">
        <v>0</v>
      </c>
      <c r="Y766" s="11">
        <v>0</v>
      </c>
      <c r="Z766" s="16" t="s">
        <v>170</v>
      </c>
      <c r="AA766" s="16">
        <v>0</v>
      </c>
      <c r="AB766" s="16" t="s">
        <v>4</v>
      </c>
      <c r="AC766" s="16">
        <v>0</v>
      </c>
      <c r="AD766" s="11">
        <v>12</v>
      </c>
      <c r="AE766" s="11">
        <v>500</v>
      </c>
      <c r="AF766" s="56">
        <v>0</v>
      </c>
      <c r="AG766" s="11">
        <v>0</v>
      </c>
      <c r="AH766" s="11">
        <v>0</v>
      </c>
      <c r="AI766" s="25" t="s">
        <v>8</v>
      </c>
      <c r="AJ766" s="25" t="s">
        <v>8</v>
      </c>
      <c r="AK766" s="25" t="s">
        <v>125</v>
      </c>
      <c r="AL766" s="11" t="s">
        <v>14</v>
      </c>
      <c r="AM766" s="11">
        <v>10010</v>
      </c>
      <c r="AN766" s="25">
        <v>11011</v>
      </c>
      <c r="AO766" s="11">
        <v>1</v>
      </c>
      <c r="AP766" s="12" t="s">
        <v>2137</v>
      </c>
      <c r="AQ766" s="12" t="s">
        <v>5609</v>
      </c>
      <c r="AR766" s="12" t="s">
        <v>4706</v>
      </c>
      <c r="AS766" s="16" t="s">
        <v>2279</v>
      </c>
    </row>
    <row r="767" spans="1:45" ht="60" x14ac:dyDescent="0.15">
      <c r="A767" s="11">
        <v>20676</v>
      </c>
      <c r="B767" s="14" t="s">
        <v>2668</v>
      </c>
      <c r="C767" s="11">
        <v>61</v>
      </c>
      <c r="D767" s="11">
        <v>0</v>
      </c>
      <c r="E767" s="11">
        <v>0</v>
      </c>
      <c r="F767" s="11">
        <v>0</v>
      </c>
      <c r="G767" s="11">
        <v>9</v>
      </c>
      <c r="H767" s="11">
        <v>61</v>
      </c>
      <c r="I767" s="11">
        <v>65535</v>
      </c>
      <c r="J767" s="11">
        <v>2</v>
      </c>
      <c r="K767" s="11">
        <v>0</v>
      </c>
      <c r="L767" s="11">
        <v>0</v>
      </c>
      <c r="M767" s="56">
        <v>0</v>
      </c>
      <c r="N767" s="56">
        <v>1</v>
      </c>
      <c r="O767" s="11">
        <v>0</v>
      </c>
      <c r="P767" s="11">
        <v>604800</v>
      </c>
      <c r="Q767" s="11">
        <v>3600</v>
      </c>
      <c r="R767" s="11">
        <v>4</v>
      </c>
      <c r="S767" s="11">
        <v>0</v>
      </c>
      <c r="T767" s="11">
        <v>0</v>
      </c>
      <c r="U767" s="11">
        <v>1</v>
      </c>
      <c r="V767" s="11">
        <v>0</v>
      </c>
      <c r="W767" s="11">
        <v>0</v>
      </c>
      <c r="X767" s="11">
        <v>0</v>
      </c>
      <c r="Y767" s="11">
        <v>0</v>
      </c>
      <c r="Z767" s="16" t="s">
        <v>170</v>
      </c>
      <c r="AA767" s="16">
        <v>0</v>
      </c>
      <c r="AB767" s="16" t="s">
        <v>4</v>
      </c>
      <c r="AC767" s="16">
        <v>0</v>
      </c>
      <c r="AD767" s="11">
        <v>12</v>
      </c>
      <c r="AE767" s="11">
        <v>500</v>
      </c>
      <c r="AF767" s="56">
        <v>0</v>
      </c>
      <c r="AG767" s="11">
        <v>0</v>
      </c>
      <c r="AH767" s="11">
        <v>0</v>
      </c>
      <c r="AI767" s="25" t="s">
        <v>8</v>
      </c>
      <c r="AJ767" s="25" t="s">
        <v>8</v>
      </c>
      <c r="AK767" s="25" t="s">
        <v>126</v>
      </c>
      <c r="AL767" s="11" t="s">
        <v>14</v>
      </c>
      <c r="AM767" s="11">
        <v>10010</v>
      </c>
      <c r="AN767" s="25">
        <v>11011</v>
      </c>
      <c r="AO767" s="11">
        <v>1</v>
      </c>
      <c r="AP767" s="12" t="s">
        <v>2137</v>
      </c>
      <c r="AQ767" s="12" t="s">
        <v>5609</v>
      </c>
      <c r="AR767" s="12" t="s">
        <v>4706</v>
      </c>
      <c r="AS767" s="16" t="s">
        <v>2279</v>
      </c>
    </row>
    <row r="768" spans="1:45" ht="60" x14ac:dyDescent="0.15">
      <c r="A768" s="11">
        <v>20677</v>
      </c>
      <c r="B768" s="14" t="s">
        <v>2669</v>
      </c>
      <c r="C768" s="11">
        <v>61</v>
      </c>
      <c r="D768" s="11">
        <v>0</v>
      </c>
      <c r="E768" s="11">
        <v>0</v>
      </c>
      <c r="F768" s="11">
        <v>0</v>
      </c>
      <c r="G768" s="11">
        <v>9</v>
      </c>
      <c r="H768" s="11">
        <v>61</v>
      </c>
      <c r="I768" s="11">
        <v>65535</v>
      </c>
      <c r="J768" s="11">
        <v>3</v>
      </c>
      <c r="K768" s="11">
        <v>0</v>
      </c>
      <c r="L768" s="11">
        <v>0</v>
      </c>
      <c r="M768" s="56">
        <v>0</v>
      </c>
      <c r="N768" s="56">
        <v>1</v>
      </c>
      <c r="O768" s="11">
        <v>0</v>
      </c>
      <c r="P768" s="11">
        <v>604800</v>
      </c>
      <c r="Q768" s="11">
        <v>3600</v>
      </c>
      <c r="R768" s="11">
        <v>4</v>
      </c>
      <c r="S768" s="11">
        <v>0</v>
      </c>
      <c r="T768" s="11">
        <v>0</v>
      </c>
      <c r="U768" s="11">
        <v>1</v>
      </c>
      <c r="V768" s="11">
        <v>0</v>
      </c>
      <c r="W768" s="11">
        <v>0</v>
      </c>
      <c r="X768" s="11">
        <v>0</v>
      </c>
      <c r="Y768" s="11">
        <v>0</v>
      </c>
      <c r="Z768" s="16" t="s">
        <v>170</v>
      </c>
      <c r="AA768" s="16">
        <v>0</v>
      </c>
      <c r="AB768" s="16" t="s">
        <v>4</v>
      </c>
      <c r="AC768" s="16">
        <v>0</v>
      </c>
      <c r="AD768" s="11">
        <v>12</v>
      </c>
      <c r="AE768" s="11">
        <v>500</v>
      </c>
      <c r="AF768" s="56">
        <v>0</v>
      </c>
      <c r="AG768" s="11">
        <v>0</v>
      </c>
      <c r="AH768" s="11">
        <v>0</v>
      </c>
      <c r="AI768" s="25" t="s">
        <v>8</v>
      </c>
      <c r="AJ768" s="25" t="s">
        <v>8</v>
      </c>
      <c r="AK768" s="25" t="s">
        <v>127</v>
      </c>
      <c r="AL768" s="11" t="s">
        <v>14</v>
      </c>
      <c r="AM768" s="11">
        <v>10010</v>
      </c>
      <c r="AN768" s="25">
        <v>11011</v>
      </c>
      <c r="AO768" s="11">
        <v>1</v>
      </c>
      <c r="AP768" s="12" t="s">
        <v>2137</v>
      </c>
      <c r="AQ768" s="12" t="s">
        <v>5609</v>
      </c>
      <c r="AR768" s="12" t="s">
        <v>4706</v>
      </c>
      <c r="AS768" s="16" t="s">
        <v>2279</v>
      </c>
    </row>
    <row r="769" spans="1:45" ht="60" x14ac:dyDescent="0.15">
      <c r="A769" s="11">
        <v>20678</v>
      </c>
      <c r="B769" s="14" t="s">
        <v>2670</v>
      </c>
      <c r="C769" s="11">
        <v>61</v>
      </c>
      <c r="D769" s="11">
        <v>0</v>
      </c>
      <c r="E769" s="11">
        <v>0</v>
      </c>
      <c r="F769" s="11">
        <v>0</v>
      </c>
      <c r="G769" s="11">
        <v>9</v>
      </c>
      <c r="H769" s="11">
        <v>61</v>
      </c>
      <c r="I769" s="11">
        <v>65535</v>
      </c>
      <c r="J769" s="11">
        <v>4</v>
      </c>
      <c r="K769" s="11">
        <v>0</v>
      </c>
      <c r="L769" s="11">
        <v>0</v>
      </c>
      <c r="M769" s="56">
        <v>0</v>
      </c>
      <c r="N769" s="56">
        <v>1</v>
      </c>
      <c r="O769" s="11">
        <v>0</v>
      </c>
      <c r="P769" s="11">
        <v>604800</v>
      </c>
      <c r="Q769" s="11">
        <v>3600</v>
      </c>
      <c r="R769" s="11">
        <v>4</v>
      </c>
      <c r="S769" s="11">
        <v>0</v>
      </c>
      <c r="T769" s="11">
        <v>0</v>
      </c>
      <c r="U769" s="11">
        <v>1</v>
      </c>
      <c r="V769" s="11">
        <v>0</v>
      </c>
      <c r="W769" s="11">
        <v>0</v>
      </c>
      <c r="X769" s="11">
        <v>0</v>
      </c>
      <c r="Y769" s="11">
        <v>0</v>
      </c>
      <c r="Z769" s="16" t="s">
        <v>170</v>
      </c>
      <c r="AA769" s="16">
        <v>0</v>
      </c>
      <c r="AB769" s="16" t="s">
        <v>4</v>
      </c>
      <c r="AC769" s="16">
        <v>0</v>
      </c>
      <c r="AD769" s="11">
        <v>12</v>
      </c>
      <c r="AE769" s="11">
        <v>500</v>
      </c>
      <c r="AF769" s="56">
        <v>0</v>
      </c>
      <c r="AG769" s="11">
        <v>0</v>
      </c>
      <c r="AH769" s="11">
        <v>0</v>
      </c>
      <c r="AI769" s="25" t="s">
        <v>8</v>
      </c>
      <c r="AJ769" s="25" t="s">
        <v>8</v>
      </c>
      <c r="AK769" s="25" t="s">
        <v>128</v>
      </c>
      <c r="AL769" s="11" t="s">
        <v>14</v>
      </c>
      <c r="AM769" s="11">
        <v>10010</v>
      </c>
      <c r="AN769" s="25">
        <v>11011</v>
      </c>
      <c r="AO769" s="11">
        <v>1</v>
      </c>
      <c r="AP769" s="12" t="s">
        <v>2137</v>
      </c>
      <c r="AQ769" s="12" t="s">
        <v>5609</v>
      </c>
      <c r="AR769" s="12" t="s">
        <v>4706</v>
      </c>
      <c r="AS769" s="16" t="s">
        <v>2279</v>
      </c>
    </row>
    <row r="770" spans="1:45" ht="60" x14ac:dyDescent="0.15">
      <c r="A770" s="11">
        <v>20679</v>
      </c>
      <c r="B770" s="14" t="s">
        <v>2671</v>
      </c>
      <c r="C770" s="11">
        <v>61</v>
      </c>
      <c r="D770" s="11">
        <v>0</v>
      </c>
      <c r="E770" s="11">
        <v>0</v>
      </c>
      <c r="F770" s="11">
        <v>0</v>
      </c>
      <c r="G770" s="11">
        <v>9</v>
      </c>
      <c r="H770" s="11">
        <v>61</v>
      </c>
      <c r="I770" s="11">
        <v>65535</v>
      </c>
      <c r="J770" s="11">
        <v>5</v>
      </c>
      <c r="K770" s="11">
        <v>0</v>
      </c>
      <c r="L770" s="11">
        <v>0</v>
      </c>
      <c r="M770" s="56">
        <v>0</v>
      </c>
      <c r="N770" s="56">
        <v>1</v>
      </c>
      <c r="O770" s="11">
        <v>0</v>
      </c>
      <c r="P770" s="11">
        <v>604800</v>
      </c>
      <c r="Q770" s="11">
        <v>3600</v>
      </c>
      <c r="R770" s="11">
        <v>4</v>
      </c>
      <c r="S770" s="11">
        <v>0</v>
      </c>
      <c r="T770" s="11">
        <v>0</v>
      </c>
      <c r="U770" s="11">
        <v>1</v>
      </c>
      <c r="V770" s="11">
        <v>0</v>
      </c>
      <c r="W770" s="11">
        <v>0</v>
      </c>
      <c r="X770" s="11">
        <v>0</v>
      </c>
      <c r="Y770" s="11">
        <v>0</v>
      </c>
      <c r="Z770" s="16" t="s">
        <v>170</v>
      </c>
      <c r="AA770" s="16">
        <v>0</v>
      </c>
      <c r="AB770" s="16" t="s">
        <v>4</v>
      </c>
      <c r="AC770" s="16">
        <v>0</v>
      </c>
      <c r="AD770" s="11">
        <v>12</v>
      </c>
      <c r="AE770" s="11">
        <v>500</v>
      </c>
      <c r="AF770" s="56">
        <v>0</v>
      </c>
      <c r="AG770" s="11">
        <v>0</v>
      </c>
      <c r="AH770" s="11">
        <v>0</v>
      </c>
      <c r="AI770" s="25" t="s">
        <v>8</v>
      </c>
      <c r="AJ770" s="25" t="s">
        <v>8</v>
      </c>
      <c r="AK770" s="25" t="s">
        <v>129</v>
      </c>
      <c r="AL770" s="11" t="s">
        <v>14</v>
      </c>
      <c r="AM770" s="11">
        <v>10010</v>
      </c>
      <c r="AN770" s="25">
        <v>11011</v>
      </c>
      <c r="AO770" s="11">
        <v>1</v>
      </c>
      <c r="AP770" s="12" t="s">
        <v>2137</v>
      </c>
      <c r="AQ770" s="12" t="s">
        <v>5609</v>
      </c>
      <c r="AR770" s="12" t="s">
        <v>4706</v>
      </c>
      <c r="AS770" s="16" t="s">
        <v>2279</v>
      </c>
    </row>
    <row r="771" spans="1:45" x14ac:dyDescent="0.15">
      <c r="A771" s="11">
        <v>20680</v>
      </c>
      <c r="B771" s="14" t="s">
        <v>2672</v>
      </c>
      <c r="C771" s="11">
        <v>61</v>
      </c>
      <c r="D771" s="11">
        <v>0</v>
      </c>
      <c r="E771" s="11">
        <v>0</v>
      </c>
      <c r="F771" s="11">
        <v>0</v>
      </c>
      <c r="G771" s="11">
        <v>9</v>
      </c>
      <c r="H771" s="11">
        <v>61</v>
      </c>
      <c r="I771" s="11">
        <v>65535</v>
      </c>
      <c r="J771" s="11">
        <v>1</v>
      </c>
      <c r="K771" s="11">
        <v>0</v>
      </c>
      <c r="L771" s="11">
        <v>0</v>
      </c>
      <c r="M771" s="56">
        <v>0</v>
      </c>
      <c r="N771" s="56">
        <v>1</v>
      </c>
      <c r="O771" s="11">
        <v>0</v>
      </c>
      <c r="P771" s="11">
        <v>604800</v>
      </c>
      <c r="Q771" s="11">
        <v>3600</v>
      </c>
      <c r="R771" s="11">
        <v>4</v>
      </c>
      <c r="S771" s="11">
        <v>0</v>
      </c>
      <c r="T771" s="11">
        <v>0</v>
      </c>
      <c r="U771" s="11">
        <v>1</v>
      </c>
      <c r="V771" s="11">
        <v>0</v>
      </c>
      <c r="W771" s="11">
        <v>0</v>
      </c>
      <c r="X771" s="11">
        <v>0</v>
      </c>
      <c r="Y771" s="11">
        <v>0</v>
      </c>
      <c r="Z771" s="16" t="s">
        <v>170</v>
      </c>
      <c r="AA771" s="16">
        <v>0</v>
      </c>
      <c r="AB771" s="16" t="s">
        <v>4</v>
      </c>
      <c r="AC771" s="16">
        <v>0</v>
      </c>
      <c r="AD771" s="11">
        <v>12</v>
      </c>
      <c r="AE771" s="11">
        <v>500</v>
      </c>
      <c r="AF771" s="56">
        <v>0</v>
      </c>
      <c r="AG771" s="11">
        <v>0</v>
      </c>
      <c r="AH771" s="11">
        <v>0</v>
      </c>
      <c r="AI771" s="25" t="s">
        <v>8</v>
      </c>
      <c r="AJ771" s="25" t="s">
        <v>8</v>
      </c>
      <c r="AK771" s="25" t="s">
        <v>2399</v>
      </c>
      <c r="AL771" s="11" t="s">
        <v>14</v>
      </c>
      <c r="AM771" s="11">
        <v>10010</v>
      </c>
      <c r="AN771" s="25">
        <v>11011</v>
      </c>
      <c r="AO771" s="11">
        <v>1</v>
      </c>
      <c r="AP771" s="12" t="s">
        <v>2137</v>
      </c>
      <c r="AQ771" s="12" t="s">
        <v>2347</v>
      </c>
      <c r="AR771" s="12" t="s">
        <v>1310</v>
      </c>
      <c r="AS771" s="16" t="s">
        <v>2347</v>
      </c>
    </row>
    <row r="772" spans="1:45" ht="48" x14ac:dyDescent="0.15">
      <c r="A772" s="11">
        <v>20681</v>
      </c>
      <c r="B772" s="14" t="s">
        <v>2398</v>
      </c>
      <c r="C772" s="11">
        <v>61</v>
      </c>
      <c r="D772" s="11">
        <v>0</v>
      </c>
      <c r="E772" s="11">
        <v>0</v>
      </c>
      <c r="F772" s="11">
        <v>0</v>
      </c>
      <c r="G772" s="11">
        <v>9</v>
      </c>
      <c r="H772" s="11">
        <v>61</v>
      </c>
      <c r="I772" s="11">
        <v>65535</v>
      </c>
      <c r="J772" s="11">
        <v>1</v>
      </c>
      <c r="K772" s="11">
        <v>0</v>
      </c>
      <c r="L772" s="11">
        <v>0</v>
      </c>
      <c r="M772" s="56">
        <v>0</v>
      </c>
      <c r="N772" s="56">
        <v>1</v>
      </c>
      <c r="O772" s="11">
        <v>0</v>
      </c>
      <c r="P772" s="11">
        <v>604800</v>
      </c>
      <c r="Q772" s="11">
        <v>3600</v>
      </c>
      <c r="R772" s="11">
        <v>4</v>
      </c>
      <c r="S772" s="11">
        <v>0</v>
      </c>
      <c r="T772" s="11">
        <v>0</v>
      </c>
      <c r="U772" s="11">
        <v>1</v>
      </c>
      <c r="V772" s="11">
        <v>0</v>
      </c>
      <c r="W772" s="11">
        <v>0</v>
      </c>
      <c r="X772" s="11">
        <v>0</v>
      </c>
      <c r="Y772" s="11">
        <v>0</v>
      </c>
      <c r="Z772" s="16" t="s">
        <v>170</v>
      </c>
      <c r="AA772" s="16">
        <v>0</v>
      </c>
      <c r="AB772" s="16" t="s">
        <v>4</v>
      </c>
      <c r="AC772" s="16">
        <v>0</v>
      </c>
      <c r="AD772" s="11">
        <v>12</v>
      </c>
      <c r="AE772" s="11">
        <v>500</v>
      </c>
      <c r="AF772" s="56">
        <v>0</v>
      </c>
      <c r="AG772" s="11">
        <v>0</v>
      </c>
      <c r="AH772" s="11">
        <v>0</v>
      </c>
      <c r="AI772" s="25" t="s">
        <v>8</v>
      </c>
      <c r="AJ772" s="25" t="s">
        <v>8</v>
      </c>
      <c r="AK772" s="25" t="s">
        <v>2400</v>
      </c>
      <c r="AL772" s="11" t="s">
        <v>14</v>
      </c>
      <c r="AM772" s="11">
        <v>10010</v>
      </c>
      <c r="AN772" s="25">
        <v>11011</v>
      </c>
      <c r="AO772" s="11">
        <v>1</v>
      </c>
      <c r="AP772" s="12" t="s">
        <v>2137</v>
      </c>
      <c r="AQ772" s="12" t="s">
        <v>5610</v>
      </c>
      <c r="AR772" s="12" t="s">
        <v>4705</v>
      </c>
      <c r="AS772" s="16" t="s">
        <v>2804</v>
      </c>
    </row>
    <row r="773" spans="1:45" ht="48" x14ac:dyDescent="0.15">
      <c r="A773" s="11">
        <v>20682</v>
      </c>
      <c r="B773" s="14" t="s">
        <v>2640</v>
      </c>
      <c r="C773" s="11">
        <v>61</v>
      </c>
      <c r="D773" s="11">
        <v>0</v>
      </c>
      <c r="E773" s="11">
        <v>0</v>
      </c>
      <c r="F773" s="11">
        <v>0</v>
      </c>
      <c r="G773" s="11">
        <v>9</v>
      </c>
      <c r="H773" s="11">
        <v>61</v>
      </c>
      <c r="I773" s="11">
        <v>65535</v>
      </c>
      <c r="J773" s="11">
        <v>1</v>
      </c>
      <c r="K773" s="11">
        <v>0</v>
      </c>
      <c r="L773" s="11">
        <v>0</v>
      </c>
      <c r="M773" s="56">
        <v>0</v>
      </c>
      <c r="N773" s="56">
        <v>1</v>
      </c>
      <c r="O773" s="11">
        <v>0</v>
      </c>
      <c r="P773" s="11">
        <v>604800</v>
      </c>
      <c r="Q773" s="11">
        <v>3600</v>
      </c>
      <c r="R773" s="11">
        <v>4</v>
      </c>
      <c r="S773" s="11">
        <v>0</v>
      </c>
      <c r="T773" s="11">
        <v>0</v>
      </c>
      <c r="U773" s="11">
        <v>1</v>
      </c>
      <c r="V773" s="11">
        <v>0</v>
      </c>
      <c r="W773" s="11">
        <v>0</v>
      </c>
      <c r="X773" s="11">
        <v>0</v>
      </c>
      <c r="Y773" s="11">
        <v>0</v>
      </c>
      <c r="Z773" s="16" t="s">
        <v>170</v>
      </c>
      <c r="AA773" s="16">
        <v>0</v>
      </c>
      <c r="AB773" s="16" t="s">
        <v>4</v>
      </c>
      <c r="AC773" s="16">
        <v>0</v>
      </c>
      <c r="AD773" s="11">
        <v>12</v>
      </c>
      <c r="AE773" s="11">
        <v>500</v>
      </c>
      <c r="AF773" s="56">
        <v>0</v>
      </c>
      <c r="AG773" s="11">
        <v>0</v>
      </c>
      <c r="AH773" s="11">
        <v>0</v>
      </c>
      <c r="AI773" s="25" t="s">
        <v>8</v>
      </c>
      <c r="AJ773" s="25" t="s">
        <v>8</v>
      </c>
      <c r="AK773" s="25" t="s">
        <v>7162</v>
      </c>
      <c r="AL773" s="11" t="s">
        <v>14</v>
      </c>
      <c r="AM773" s="11">
        <v>10010</v>
      </c>
      <c r="AN773" s="25">
        <v>11011</v>
      </c>
      <c r="AO773" s="11">
        <v>1</v>
      </c>
      <c r="AP773" s="12" t="s">
        <v>2137</v>
      </c>
      <c r="AQ773" s="12" t="s">
        <v>5610</v>
      </c>
      <c r="AR773" s="12" t="s">
        <v>4705</v>
      </c>
      <c r="AS773" s="16" t="s">
        <v>796</v>
      </c>
    </row>
    <row r="774" spans="1:45" ht="48" x14ac:dyDescent="0.15">
      <c r="A774" s="11">
        <v>20683</v>
      </c>
      <c r="B774" s="14" t="s">
        <v>2428</v>
      </c>
      <c r="C774" s="11">
        <v>61</v>
      </c>
      <c r="D774" s="11">
        <v>0</v>
      </c>
      <c r="E774" s="11">
        <v>0</v>
      </c>
      <c r="F774" s="11">
        <v>0</v>
      </c>
      <c r="G774" s="11">
        <v>9</v>
      </c>
      <c r="H774" s="11">
        <v>0</v>
      </c>
      <c r="I774" s="11">
        <v>65535</v>
      </c>
      <c r="J774" s="11">
        <v>5</v>
      </c>
      <c r="K774" s="11">
        <v>0</v>
      </c>
      <c r="L774" s="11">
        <v>0</v>
      </c>
      <c r="M774" s="56">
        <v>0</v>
      </c>
      <c r="N774" s="56">
        <v>1</v>
      </c>
      <c r="O774" s="11">
        <v>0</v>
      </c>
      <c r="P774" s="11">
        <v>2592000</v>
      </c>
      <c r="Q774" s="11">
        <v>3600</v>
      </c>
      <c r="R774" s="11">
        <v>4</v>
      </c>
      <c r="S774" s="11">
        <v>0</v>
      </c>
      <c r="T774" s="11">
        <v>0</v>
      </c>
      <c r="U774" s="11">
        <v>1</v>
      </c>
      <c r="V774" s="11">
        <v>0</v>
      </c>
      <c r="W774" s="11">
        <v>0</v>
      </c>
      <c r="X774" s="11">
        <v>0</v>
      </c>
      <c r="Y774" s="11">
        <v>0</v>
      </c>
      <c r="Z774" s="16" t="s">
        <v>170</v>
      </c>
      <c r="AA774" s="16">
        <v>0</v>
      </c>
      <c r="AB774" s="16" t="s">
        <v>4</v>
      </c>
      <c r="AC774" s="16">
        <v>0</v>
      </c>
      <c r="AD774" s="11">
        <v>12</v>
      </c>
      <c r="AE774" s="11">
        <v>500</v>
      </c>
      <c r="AF774" s="56">
        <v>0</v>
      </c>
      <c r="AG774" s="11">
        <v>0</v>
      </c>
      <c r="AH774" s="11">
        <v>0</v>
      </c>
      <c r="AI774" s="25" t="s">
        <v>8</v>
      </c>
      <c r="AJ774" s="25" t="s">
        <v>8</v>
      </c>
      <c r="AK774" s="25" t="s">
        <v>2598</v>
      </c>
      <c r="AL774" s="11" t="s">
        <v>14</v>
      </c>
      <c r="AM774" s="11">
        <v>10010</v>
      </c>
      <c r="AN774" s="25">
        <v>11011</v>
      </c>
      <c r="AO774" s="11">
        <v>1</v>
      </c>
      <c r="AP774" s="12" t="s">
        <v>2137</v>
      </c>
      <c r="AQ774" s="12" t="s">
        <v>5611</v>
      </c>
      <c r="AR774" s="12" t="s">
        <v>4705</v>
      </c>
      <c r="AS774" s="60" t="s">
        <v>2403</v>
      </c>
    </row>
    <row r="775" spans="1:45" ht="48" x14ac:dyDescent="0.15">
      <c r="A775" s="11">
        <v>20684</v>
      </c>
      <c r="B775" s="14" t="s">
        <v>7155</v>
      </c>
      <c r="C775" s="11">
        <v>61</v>
      </c>
      <c r="D775" s="11">
        <v>0</v>
      </c>
      <c r="E775" s="11">
        <v>0</v>
      </c>
      <c r="F775" s="11">
        <v>0</v>
      </c>
      <c r="G775" s="11">
        <v>9</v>
      </c>
      <c r="H775" s="11">
        <v>0</v>
      </c>
      <c r="I775" s="11">
        <v>65535</v>
      </c>
      <c r="J775" s="11">
        <v>5</v>
      </c>
      <c r="K775" s="11">
        <v>0</v>
      </c>
      <c r="L775" s="11">
        <v>0</v>
      </c>
      <c r="M775" s="56">
        <v>0</v>
      </c>
      <c r="N775" s="56">
        <v>1</v>
      </c>
      <c r="O775" s="11">
        <v>0</v>
      </c>
      <c r="P775" s="11">
        <v>2592000</v>
      </c>
      <c r="Q775" s="11">
        <v>3600</v>
      </c>
      <c r="R775" s="11">
        <v>4</v>
      </c>
      <c r="S775" s="11">
        <v>0</v>
      </c>
      <c r="T775" s="11">
        <v>0</v>
      </c>
      <c r="U775" s="11">
        <v>1</v>
      </c>
      <c r="V775" s="11">
        <v>0</v>
      </c>
      <c r="W775" s="11">
        <v>0</v>
      </c>
      <c r="X775" s="11">
        <v>0</v>
      </c>
      <c r="Y775" s="11">
        <v>0</v>
      </c>
      <c r="Z775" s="16" t="s">
        <v>170</v>
      </c>
      <c r="AA775" s="16">
        <v>0</v>
      </c>
      <c r="AB775" s="16" t="s">
        <v>4</v>
      </c>
      <c r="AC775" s="16">
        <v>0</v>
      </c>
      <c r="AD775" s="11">
        <v>12</v>
      </c>
      <c r="AE775" s="11">
        <v>500</v>
      </c>
      <c r="AF775" s="56">
        <v>0</v>
      </c>
      <c r="AG775" s="11">
        <v>0</v>
      </c>
      <c r="AH775" s="11">
        <v>0</v>
      </c>
      <c r="AI775" s="25" t="s">
        <v>8</v>
      </c>
      <c r="AJ775" s="25" t="s">
        <v>8</v>
      </c>
      <c r="AK775" s="25" t="s">
        <v>7159</v>
      </c>
      <c r="AL775" s="11" t="s">
        <v>14</v>
      </c>
      <c r="AM775" s="11">
        <v>10010</v>
      </c>
      <c r="AN775" s="25">
        <v>11011</v>
      </c>
      <c r="AO775" s="11">
        <v>1</v>
      </c>
      <c r="AP775" s="12" t="s">
        <v>2137</v>
      </c>
      <c r="AQ775" s="12" t="s">
        <v>5612</v>
      </c>
      <c r="AR775" s="12" t="s">
        <v>4705</v>
      </c>
      <c r="AS775" s="60" t="s">
        <v>2403</v>
      </c>
    </row>
    <row r="776" spans="1:45" ht="48" x14ac:dyDescent="0.15">
      <c r="A776" s="11">
        <v>20685</v>
      </c>
      <c r="B776" s="14" t="s">
        <v>2641</v>
      </c>
      <c r="C776" s="11">
        <v>61</v>
      </c>
      <c r="D776" s="11">
        <v>0</v>
      </c>
      <c r="E776" s="11">
        <v>0</v>
      </c>
      <c r="F776" s="11">
        <v>0</v>
      </c>
      <c r="G776" s="11">
        <v>9</v>
      </c>
      <c r="H776" s="11">
        <v>61</v>
      </c>
      <c r="I776" s="11">
        <v>65535</v>
      </c>
      <c r="J776" s="11">
        <v>1</v>
      </c>
      <c r="K776" s="11">
        <v>0</v>
      </c>
      <c r="L776" s="11">
        <v>0</v>
      </c>
      <c r="M776" s="56">
        <v>0</v>
      </c>
      <c r="N776" s="56">
        <v>1</v>
      </c>
      <c r="O776" s="11">
        <v>0</v>
      </c>
      <c r="P776" s="11">
        <v>604800</v>
      </c>
      <c r="Q776" s="11">
        <v>3600</v>
      </c>
      <c r="R776" s="11">
        <v>4</v>
      </c>
      <c r="S776" s="11">
        <v>0</v>
      </c>
      <c r="T776" s="11">
        <v>0</v>
      </c>
      <c r="U776" s="11">
        <v>1</v>
      </c>
      <c r="V776" s="11">
        <v>0</v>
      </c>
      <c r="W776" s="11">
        <v>0</v>
      </c>
      <c r="X776" s="11">
        <v>0</v>
      </c>
      <c r="Y776" s="11">
        <v>0</v>
      </c>
      <c r="Z776" s="16" t="s">
        <v>170</v>
      </c>
      <c r="AA776" s="16">
        <v>0</v>
      </c>
      <c r="AB776" s="16" t="s">
        <v>4</v>
      </c>
      <c r="AC776" s="16">
        <v>0</v>
      </c>
      <c r="AD776" s="11">
        <v>12</v>
      </c>
      <c r="AE776" s="11">
        <v>500</v>
      </c>
      <c r="AF776" s="56">
        <v>0</v>
      </c>
      <c r="AG776" s="11">
        <v>0</v>
      </c>
      <c r="AH776" s="11">
        <v>0</v>
      </c>
      <c r="AI776" s="25" t="s">
        <v>8</v>
      </c>
      <c r="AJ776" s="25" t="s">
        <v>8</v>
      </c>
      <c r="AK776" s="25" t="s">
        <v>7163</v>
      </c>
      <c r="AL776" s="11" t="s">
        <v>14</v>
      </c>
      <c r="AM776" s="11">
        <v>10010</v>
      </c>
      <c r="AN776" s="25">
        <v>11011</v>
      </c>
      <c r="AO776" s="11">
        <v>1</v>
      </c>
      <c r="AP776" s="12" t="s">
        <v>2137</v>
      </c>
      <c r="AQ776" s="12" t="s">
        <v>5610</v>
      </c>
      <c r="AR776" s="12" t="s">
        <v>4705</v>
      </c>
      <c r="AS776" s="16" t="s">
        <v>796</v>
      </c>
    </row>
    <row r="777" spans="1:45" ht="48" x14ac:dyDescent="0.15">
      <c r="A777" s="11">
        <v>20686</v>
      </c>
      <c r="B777" s="14" t="s">
        <v>2694</v>
      </c>
      <c r="C777" s="11">
        <v>61</v>
      </c>
      <c r="D777" s="11">
        <v>0</v>
      </c>
      <c r="E777" s="11">
        <v>0</v>
      </c>
      <c r="F777" s="11">
        <v>0</v>
      </c>
      <c r="G777" s="11">
        <v>9</v>
      </c>
      <c r="H777" s="11">
        <v>61</v>
      </c>
      <c r="I777" s="11">
        <v>65535</v>
      </c>
      <c r="J777" s="11">
        <v>1</v>
      </c>
      <c r="K777" s="11">
        <v>0</v>
      </c>
      <c r="L777" s="11">
        <v>0</v>
      </c>
      <c r="M777" s="56">
        <v>0</v>
      </c>
      <c r="N777" s="56">
        <v>1</v>
      </c>
      <c r="O777" s="11">
        <v>0</v>
      </c>
      <c r="P777" s="11">
        <v>604800</v>
      </c>
      <c r="Q777" s="11">
        <v>3600</v>
      </c>
      <c r="R777" s="11">
        <v>4</v>
      </c>
      <c r="S777" s="11">
        <v>0</v>
      </c>
      <c r="T777" s="11">
        <v>0</v>
      </c>
      <c r="U777" s="11">
        <v>1</v>
      </c>
      <c r="V777" s="11">
        <v>0</v>
      </c>
      <c r="W777" s="11">
        <v>0</v>
      </c>
      <c r="X777" s="11">
        <v>0</v>
      </c>
      <c r="Y777" s="11">
        <v>0</v>
      </c>
      <c r="Z777" s="16" t="s">
        <v>170</v>
      </c>
      <c r="AA777" s="16">
        <v>0</v>
      </c>
      <c r="AB777" s="16" t="s">
        <v>4</v>
      </c>
      <c r="AC777" s="16">
        <v>0</v>
      </c>
      <c r="AD777" s="11">
        <v>12</v>
      </c>
      <c r="AE777" s="11">
        <v>500</v>
      </c>
      <c r="AF777" s="56">
        <v>0</v>
      </c>
      <c r="AG777" s="11">
        <v>0</v>
      </c>
      <c r="AH777" s="11">
        <v>0</v>
      </c>
      <c r="AI777" s="25" t="s">
        <v>8</v>
      </c>
      <c r="AJ777" s="25" t="s">
        <v>8</v>
      </c>
      <c r="AK777" s="25" t="s">
        <v>7164</v>
      </c>
      <c r="AL777" s="11" t="s">
        <v>14</v>
      </c>
      <c r="AM777" s="11">
        <v>10010</v>
      </c>
      <c r="AN777" s="25">
        <v>11011</v>
      </c>
      <c r="AO777" s="11">
        <v>1</v>
      </c>
      <c r="AP777" s="12" t="s">
        <v>2137</v>
      </c>
      <c r="AQ777" s="12" t="s">
        <v>5610</v>
      </c>
      <c r="AR777" s="12" t="s">
        <v>4705</v>
      </c>
      <c r="AS777" s="16" t="s">
        <v>796</v>
      </c>
    </row>
    <row r="778" spans="1:45" ht="48" x14ac:dyDescent="0.15">
      <c r="A778" s="11">
        <v>20687</v>
      </c>
      <c r="B778" s="14" t="s">
        <v>3986</v>
      </c>
      <c r="C778" s="11">
        <v>61</v>
      </c>
      <c r="D778" s="11">
        <v>0</v>
      </c>
      <c r="E778" s="11">
        <v>0</v>
      </c>
      <c r="F778" s="11">
        <v>0</v>
      </c>
      <c r="G778" s="11">
        <v>13</v>
      </c>
      <c r="H778" s="11">
        <v>1</v>
      </c>
      <c r="I778" s="11">
        <v>61</v>
      </c>
      <c r="J778" s="11">
        <v>1</v>
      </c>
      <c r="K778" s="11">
        <v>0</v>
      </c>
      <c r="L778" s="11">
        <v>0</v>
      </c>
      <c r="M778" s="56">
        <v>0</v>
      </c>
      <c r="N778" s="56">
        <v>1</v>
      </c>
      <c r="O778" s="11">
        <v>0</v>
      </c>
      <c r="P778" s="11">
        <v>0</v>
      </c>
      <c r="Q778" s="11">
        <v>0</v>
      </c>
      <c r="R778" s="11">
        <v>0</v>
      </c>
      <c r="S778" s="11">
        <v>0</v>
      </c>
      <c r="T778" s="11">
        <v>0</v>
      </c>
      <c r="U778" s="11">
        <v>1</v>
      </c>
      <c r="V778" s="11">
        <v>0</v>
      </c>
      <c r="W778" s="11">
        <v>0</v>
      </c>
      <c r="X778" s="11">
        <v>0</v>
      </c>
      <c r="Y778" s="11">
        <v>0</v>
      </c>
      <c r="Z778" s="16" t="s">
        <v>170</v>
      </c>
      <c r="AA778" s="16">
        <v>0</v>
      </c>
      <c r="AB778" s="16" t="s">
        <v>4</v>
      </c>
      <c r="AC778" s="16">
        <v>0</v>
      </c>
      <c r="AD778" s="11">
        <v>12</v>
      </c>
      <c r="AE778" s="11">
        <v>500</v>
      </c>
      <c r="AF778" s="56">
        <v>0</v>
      </c>
      <c r="AG778" s="11">
        <v>0</v>
      </c>
      <c r="AH778" s="11">
        <v>0</v>
      </c>
      <c r="AI778" s="25" t="s">
        <v>8</v>
      </c>
      <c r="AJ778" s="25" t="s">
        <v>8</v>
      </c>
      <c r="AK778" s="25" t="s">
        <v>2429</v>
      </c>
      <c r="AL778" s="11" t="s">
        <v>14</v>
      </c>
      <c r="AM778" s="11">
        <v>10010</v>
      </c>
      <c r="AN778" s="25">
        <v>11011</v>
      </c>
      <c r="AO778" s="11">
        <v>1</v>
      </c>
      <c r="AP778" s="12" t="s">
        <v>3987</v>
      </c>
      <c r="AQ778" s="12" t="s">
        <v>5613</v>
      </c>
      <c r="AR778" s="12" t="s">
        <v>4707</v>
      </c>
      <c r="AS778" s="60" t="s">
        <v>3988</v>
      </c>
    </row>
    <row r="779" spans="1:45" ht="48" x14ac:dyDescent="0.15">
      <c r="A779" s="11">
        <v>20688</v>
      </c>
      <c r="B779" s="14" t="s">
        <v>3989</v>
      </c>
      <c r="C779" s="11">
        <v>61</v>
      </c>
      <c r="D779" s="11">
        <v>0</v>
      </c>
      <c r="E779" s="11">
        <v>0</v>
      </c>
      <c r="F779" s="11">
        <v>0</v>
      </c>
      <c r="G779" s="11">
        <v>13</v>
      </c>
      <c r="H779" s="11">
        <v>1</v>
      </c>
      <c r="I779" s="11">
        <v>61</v>
      </c>
      <c r="J779" s="11">
        <v>1</v>
      </c>
      <c r="K779" s="11">
        <v>0</v>
      </c>
      <c r="L779" s="11">
        <v>0</v>
      </c>
      <c r="M779" s="56">
        <v>0</v>
      </c>
      <c r="N779" s="56">
        <v>1</v>
      </c>
      <c r="O779" s="11">
        <v>0</v>
      </c>
      <c r="P779" s="11">
        <v>259200</v>
      </c>
      <c r="Q779" s="11">
        <v>3600</v>
      </c>
      <c r="R779" s="11">
        <v>4</v>
      </c>
      <c r="S779" s="11">
        <v>0</v>
      </c>
      <c r="T779" s="11">
        <v>0</v>
      </c>
      <c r="U779" s="11">
        <v>1</v>
      </c>
      <c r="V779" s="11">
        <v>0</v>
      </c>
      <c r="W779" s="11">
        <v>0</v>
      </c>
      <c r="X779" s="11">
        <v>0</v>
      </c>
      <c r="Y779" s="11">
        <v>0</v>
      </c>
      <c r="Z779" s="16" t="s">
        <v>170</v>
      </c>
      <c r="AA779" s="16">
        <v>0</v>
      </c>
      <c r="AB779" s="16" t="s">
        <v>3990</v>
      </c>
      <c r="AC779" s="16">
        <v>0</v>
      </c>
      <c r="AD779" s="11">
        <v>12</v>
      </c>
      <c r="AE779" s="11">
        <v>500</v>
      </c>
      <c r="AF779" s="56">
        <v>0</v>
      </c>
      <c r="AG779" s="11">
        <v>0</v>
      </c>
      <c r="AH779" s="11">
        <v>0</v>
      </c>
      <c r="AI779" s="25" t="s">
        <v>3991</v>
      </c>
      <c r="AJ779" s="25" t="s">
        <v>3991</v>
      </c>
      <c r="AK779" s="25" t="s">
        <v>3992</v>
      </c>
      <c r="AL779" s="11" t="s">
        <v>3993</v>
      </c>
      <c r="AM779" s="11">
        <v>10010</v>
      </c>
      <c r="AN779" s="25">
        <v>11011</v>
      </c>
      <c r="AO779" s="11">
        <v>1</v>
      </c>
      <c r="AP779" s="12" t="s">
        <v>3987</v>
      </c>
      <c r="AQ779" s="12" t="s">
        <v>5614</v>
      </c>
      <c r="AR779" s="12" t="s">
        <v>4708</v>
      </c>
      <c r="AS779" s="60" t="s">
        <v>3988</v>
      </c>
    </row>
    <row r="780" spans="1:45" ht="48" x14ac:dyDescent="0.15">
      <c r="A780" s="11">
        <v>20689</v>
      </c>
      <c r="B780" s="14" t="s">
        <v>7161</v>
      </c>
      <c r="C780" s="11">
        <v>61</v>
      </c>
      <c r="D780" s="11">
        <v>0</v>
      </c>
      <c r="E780" s="11">
        <v>0</v>
      </c>
      <c r="F780" s="11">
        <v>0</v>
      </c>
      <c r="G780" s="11">
        <v>13</v>
      </c>
      <c r="H780" s="11">
        <v>1</v>
      </c>
      <c r="I780" s="11">
        <v>61</v>
      </c>
      <c r="J780" s="11">
        <v>1</v>
      </c>
      <c r="K780" s="11">
        <v>0</v>
      </c>
      <c r="L780" s="11">
        <v>0</v>
      </c>
      <c r="M780" s="56">
        <v>0</v>
      </c>
      <c r="N780" s="56">
        <v>1</v>
      </c>
      <c r="O780" s="11">
        <v>0</v>
      </c>
      <c r="P780" s="11">
        <v>259200</v>
      </c>
      <c r="Q780" s="11">
        <v>3600</v>
      </c>
      <c r="R780" s="11">
        <v>4</v>
      </c>
      <c r="S780" s="11">
        <v>0</v>
      </c>
      <c r="T780" s="11">
        <v>0</v>
      </c>
      <c r="U780" s="11">
        <v>1</v>
      </c>
      <c r="V780" s="11">
        <v>0</v>
      </c>
      <c r="W780" s="11">
        <v>0</v>
      </c>
      <c r="X780" s="11">
        <v>0</v>
      </c>
      <c r="Y780" s="11">
        <v>0</v>
      </c>
      <c r="Z780" s="16" t="s">
        <v>170</v>
      </c>
      <c r="AA780" s="16">
        <v>0</v>
      </c>
      <c r="AB780" s="16" t="s">
        <v>3990</v>
      </c>
      <c r="AC780" s="16">
        <v>0</v>
      </c>
      <c r="AD780" s="11">
        <v>12</v>
      </c>
      <c r="AE780" s="11">
        <v>500</v>
      </c>
      <c r="AF780" s="56">
        <v>0</v>
      </c>
      <c r="AG780" s="11">
        <v>0</v>
      </c>
      <c r="AH780" s="11">
        <v>0</v>
      </c>
      <c r="AI780" s="25" t="s">
        <v>3991</v>
      </c>
      <c r="AJ780" s="25" t="s">
        <v>3991</v>
      </c>
      <c r="AK780" s="25" t="s">
        <v>7160</v>
      </c>
      <c r="AL780" s="11" t="s">
        <v>3993</v>
      </c>
      <c r="AM780" s="11">
        <v>10010</v>
      </c>
      <c r="AN780" s="25">
        <v>11011</v>
      </c>
      <c r="AO780" s="11">
        <v>1</v>
      </c>
      <c r="AP780" s="12" t="s">
        <v>3987</v>
      </c>
      <c r="AQ780" s="12" t="s">
        <v>5615</v>
      </c>
      <c r="AR780" s="12" t="s">
        <v>4707</v>
      </c>
      <c r="AS780" s="60" t="s">
        <v>3988</v>
      </c>
    </row>
    <row r="781" spans="1:45" ht="24" x14ac:dyDescent="0.15">
      <c r="A781" s="11">
        <v>20690</v>
      </c>
      <c r="B781" s="14" t="s">
        <v>4290</v>
      </c>
      <c r="C781" s="11">
        <v>61</v>
      </c>
      <c r="D781" s="11">
        <v>0</v>
      </c>
      <c r="E781" s="11">
        <v>0</v>
      </c>
      <c r="F781" s="11">
        <v>0</v>
      </c>
      <c r="G781" s="11">
        <v>1</v>
      </c>
      <c r="H781" s="11">
        <v>61</v>
      </c>
      <c r="I781" s="11">
        <v>65535</v>
      </c>
      <c r="J781" s="11">
        <v>1</v>
      </c>
      <c r="K781" s="11">
        <v>0</v>
      </c>
      <c r="L781" s="11">
        <v>0</v>
      </c>
      <c r="M781" s="56">
        <v>0</v>
      </c>
      <c r="N781" s="56">
        <v>1</v>
      </c>
      <c r="O781" s="11">
        <v>0</v>
      </c>
      <c r="P781" s="11">
        <v>0</v>
      </c>
      <c r="Q781" s="11">
        <v>100</v>
      </c>
      <c r="R781" s="11">
        <v>0</v>
      </c>
      <c r="S781" s="11">
        <v>0</v>
      </c>
      <c r="T781" s="11">
        <v>0</v>
      </c>
      <c r="U781" s="11">
        <v>1</v>
      </c>
      <c r="V781" s="11">
        <v>0</v>
      </c>
      <c r="W781" s="11">
        <v>0</v>
      </c>
      <c r="X781" s="11">
        <v>0</v>
      </c>
      <c r="Y781" s="11">
        <v>0</v>
      </c>
      <c r="Z781" s="16" t="s">
        <v>170</v>
      </c>
      <c r="AA781" s="16">
        <v>0</v>
      </c>
      <c r="AB781" s="16" t="s">
        <v>4</v>
      </c>
      <c r="AC781" s="16">
        <v>0</v>
      </c>
      <c r="AD781" s="11">
        <v>12</v>
      </c>
      <c r="AE781" s="11">
        <v>20</v>
      </c>
      <c r="AF781" s="56">
        <v>0</v>
      </c>
      <c r="AG781" s="11">
        <v>0</v>
      </c>
      <c r="AH781" s="11">
        <v>0</v>
      </c>
      <c r="AI781" s="25" t="s">
        <v>8</v>
      </c>
      <c r="AJ781" s="25" t="s">
        <v>8</v>
      </c>
      <c r="AK781" s="25" t="s">
        <v>7162</v>
      </c>
      <c r="AL781" s="11" t="s">
        <v>14</v>
      </c>
      <c r="AM781" s="11">
        <v>10010</v>
      </c>
      <c r="AN781" s="25">
        <v>11011</v>
      </c>
      <c r="AO781" s="11">
        <v>1</v>
      </c>
      <c r="AP781" s="12" t="s">
        <v>1399</v>
      </c>
      <c r="AQ781" s="12" t="s">
        <v>5608</v>
      </c>
      <c r="AR781" s="12" t="s">
        <v>4704</v>
      </c>
      <c r="AS781" s="16" t="s">
        <v>620</v>
      </c>
    </row>
    <row r="782" spans="1:45" ht="24" x14ac:dyDescent="0.15">
      <c r="A782" s="11">
        <v>20691</v>
      </c>
      <c r="B782" s="14" t="s">
        <v>4291</v>
      </c>
      <c r="C782" s="11">
        <v>61</v>
      </c>
      <c r="D782" s="11">
        <v>0</v>
      </c>
      <c r="E782" s="11">
        <v>0</v>
      </c>
      <c r="F782" s="11">
        <v>0</v>
      </c>
      <c r="G782" s="11">
        <v>1</v>
      </c>
      <c r="H782" s="11">
        <v>61</v>
      </c>
      <c r="I782" s="11">
        <v>65535</v>
      </c>
      <c r="J782" s="11">
        <v>1</v>
      </c>
      <c r="K782" s="11">
        <v>0</v>
      </c>
      <c r="L782" s="11">
        <v>0</v>
      </c>
      <c r="M782" s="56">
        <v>0</v>
      </c>
      <c r="N782" s="56">
        <v>1</v>
      </c>
      <c r="O782" s="11">
        <v>0</v>
      </c>
      <c r="P782" s="11">
        <v>0</v>
      </c>
      <c r="Q782" s="11">
        <v>100</v>
      </c>
      <c r="R782" s="11">
        <v>0</v>
      </c>
      <c r="S782" s="11">
        <v>0</v>
      </c>
      <c r="T782" s="11">
        <v>0</v>
      </c>
      <c r="U782" s="11">
        <v>1</v>
      </c>
      <c r="V782" s="11">
        <v>0</v>
      </c>
      <c r="W782" s="11">
        <v>0</v>
      </c>
      <c r="X782" s="11">
        <v>0</v>
      </c>
      <c r="Y782" s="11">
        <v>0</v>
      </c>
      <c r="Z782" s="16" t="s">
        <v>170</v>
      </c>
      <c r="AA782" s="16">
        <v>0</v>
      </c>
      <c r="AB782" s="16" t="s">
        <v>4</v>
      </c>
      <c r="AC782" s="16">
        <v>0</v>
      </c>
      <c r="AD782" s="11">
        <v>12</v>
      </c>
      <c r="AE782" s="11">
        <v>20</v>
      </c>
      <c r="AF782" s="56">
        <v>0</v>
      </c>
      <c r="AG782" s="11">
        <v>0</v>
      </c>
      <c r="AH782" s="11">
        <v>0</v>
      </c>
      <c r="AI782" s="25" t="s">
        <v>8</v>
      </c>
      <c r="AJ782" s="25" t="s">
        <v>8</v>
      </c>
      <c r="AK782" s="25" t="s">
        <v>7163</v>
      </c>
      <c r="AL782" s="11" t="s">
        <v>14</v>
      </c>
      <c r="AM782" s="11">
        <v>10010</v>
      </c>
      <c r="AN782" s="25">
        <v>11011</v>
      </c>
      <c r="AO782" s="11">
        <v>1</v>
      </c>
      <c r="AP782" s="12" t="s">
        <v>1399</v>
      </c>
      <c r="AQ782" s="12" t="s">
        <v>5608</v>
      </c>
      <c r="AR782" s="12" t="s">
        <v>4704</v>
      </c>
      <c r="AS782" s="16" t="s">
        <v>620</v>
      </c>
    </row>
    <row r="783" spans="1:45" ht="24" x14ac:dyDescent="0.15">
      <c r="A783" s="11">
        <v>20692</v>
      </c>
      <c r="B783" s="14" t="s">
        <v>4292</v>
      </c>
      <c r="C783" s="11">
        <v>61</v>
      </c>
      <c r="D783" s="11">
        <v>0</v>
      </c>
      <c r="E783" s="11">
        <v>0</v>
      </c>
      <c r="F783" s="11">
        <v>0</v>
      </c>
      <c r="G783" s="11">
        <v>1</v>
      </c>
      <c r="H783" s="11">
        <v>61</v>
      </c>
      <c r="I783" s="11">
        <v>65535</v>
      </c>
      <c r="J783" s="11">
        <v>1</v>
      </c>
      <c r="K783" s="11">
        <v>0</v>
      </c>
      <c r="L783" s="11">
        <v>0</v>
      </c>
      <c r="M783" s="56">
        <v>0</v>
      </c>
      <c r="N783" s="56">
        <v>1</v>
      </c>
      <c r="O783" s="11">
        <v>0</v>
      </c>
      <c r="P783" s="11">
        <v>0</v>
      </c>
      <c r="Q783" s="11">
        <v>100</v>
      </c>
      <c r="R783" s="11">
        <v>0</v>
      </c>
      <c r="S783" s="11">
        <v>0</v>
      </c>
      <c r="T783" s="11">
        <v>0</v>
      </c>
      <c r="U783" s="11">
        <v>1</v>
      </c>
      <c r="V783" s="11">
        <v>0</v>
      </c>
      <c r="W783" s="11">
        <v>0</v>
      </c>
      <c r="X783" s="11">
        <v>0</v>
      </c>
      <c r="Y783" s="11">
        <v>0</v>
      </c>
      <c r="Z783" s="16" t="s">
        <v>170</v>
      </c>
      <c r="AA783" s="16">
        <v>0</v>
      </c>
      <c r="AB783" s="16" t="s">
        <v>4</v>
      </c>
      <c r="AC783" s="16">
        <v>0</v>
      </c>
      <c r="AD783" s="11">
        <v>12</v>
      </c>
      <c r="AE783" s="11">
        <v>20</v>
      </c>
      <c r="AF783" s="56">
        <v>0</v>
      </c>
      <c r="AG783" s="11">
        <v>0</v>
      </c>
      <c r="AH783" s="11">
        <v>0</v>
      </c>
      <c r="AI783" s="25" t="s">
        <v>8</v>
      </c>
      <c r="AJ783" s="25" t="s">
        <v>8</v>
      </c>
      <c r="AK783" s="25" t="s">
        <v>7164</v>
      </c>
      <c r="AL783" s="11" t="s">
        <v>14</v>
      </c>
      <c r="AM783" s="11">
        <v>10010</v>
      </c>
      <c r="AN783" s="25">
        <v>11011</v>
      </c>
      <c r="AO783" s="11">
        <v>1</v>
      </c>
      <c r="AP783" s="12" t="s">
        <v>1399</v>
      </c>
      <c r="AQ783" s="12" t="s">
        <v>5608</v>
      </c>
      <c r="AR783" s="12" t="s">
        <v>4704</v>
      </c>
      <c r="AS783" s="16" t="s">
        <v>620</v>
      </c>
    </row>
    <row r="784" spans="1:45" ht="24" x14ac:dyDescent="0.15">
      <c r="A784" s="11">
        <v>20693</v>
      </c>
      <c r="B784" s="14" t="s">
        <v>4293</v>
      </c>
      <c r="C784" s="11">
        <v>61</v>
      </c>
      <c r="D784" s="11">
        <v>0</v>
      </c>
      <c r="E784" s="11">
        <v>0</v>
      </c>
      <c r="F784" s="11">
        <v>0</v>
      </c>
      <c r="G784" s="11">
        <v>1</v>
      </c>
      <c r="H784" s="11">
        <v>61</v>
      </c>
      <c r="I784" s="11">
        <v>65535</v>
      </c>
      <c r="J784" s="11">
        <v>1</v>
      </c>
      <c r="K784" s="11">
        <v>0</v>
      </c>
      <c r="L784" s="11">
        <v>0</v>
      </c>
      <c r="M784" s="56">
        <v>0</v>
      </c>
      <c r="N784" s="56">
        <v>1</v>
      </c>
      <c r="O784" s="11">
        <v>0</v>
      </c>
      <c r="P784" s="11">
        <v>0</v>
      </c>
      <c r="Q784" s="11">
        <v>100</v>
      </c>
      <c r="R784" s="11">
        <v>0</v>
      </c>
      <c r="S784" s="11">
        <v>0</v>
      </c>
      <c r="T784" s="11">
        <v>0</v>
      </c>
      <c r="U784" s="11">
        <v>1</v>
      </c>
      <c r="V784" s="11">
        <v>0</v>
      </c>
      <c r="W784" s="11">
        <v>0</v>
      </c>
      <c r="X784" s="11">
        <v>0</v>
      </c>
      <c r="Y784" s="11">
        <v>0</v>
      </c>
      <c r="Z784" s="16" t="s">
        <v>170</v>
      </c>
      <c r="AA784" s="16">
        <v>0</v>
      </c>
      <c r="AB784" s="16" t="s">
        <v>4</v>
      </c>
      <c r="AC784" s="16">
        <v>0</v>
      </c>
      <c r="AD784" s="11">
        <v>12</v>
      </c>
      <c r="AE784" s="11">
        <v>20</v>
      </c>
      <c r="AF784" s="56">
        <v>0</v>
      </c>
      <c r="AG784" s="11">
        <v>0</v>
      </c>
      <c r="AH784" s="11">
        <v>0</v>
      </c>
      <c r="AI784" s="25" t="s">
        <v>8</v>
      </c>
      <c r="AJ784" s="25" t="s">
        <v>8</v>
      </c>
      <c r="AK784" s="25" t="s">
        <v>4287</v>
      </c>
      <c r="AL784" s="11" t="s">
        <v>14</v>
      </c>
      <c r="AM784" s="11">
        <v>10010</v>
      </c>
      <c r="AN784" s="25">
        <v>11011</v>
      </c>
      <c r="AO784" s="11">
        <v>1</v>
      </c>
      <c r="AP784" s="12" t="s">
        <v>1399</v>
      </c>
      <c r="AQ784" s="12" t="s">
        <v>5608</v>
      </c>
      <c r="AR784" s="12" t="s">
        <v>4704</v>
      </c>
      <c r="AS784" s="16" t="s">
        <v>620</v>
      </c>
    </row>
    <row r="785" spans="1:45" ht="24" x14ac:dyDescent="0.15">
      <c r="A785" s="11">
        <v>20694</v>
      </c>
      <c r="B785" s="14" t="s">
        <v>4294</v>
      </c>
      <c r="C785" s="11">
        <v>61</v>
      </c>
      <c r="D785" s="11">
        <v>0</v>
      </c>
      <c r="E785" s="11">
        <v>0</v>
      </c>
      <c r="F785" s="11">
        <v>0</v>
      </c>
      <c r="G785" s="11">
        <v>1</v>
      </c>
      <c r="H785" s="11">
        <v>61</v>
      </c>
      <c r="I785" s="11">
        <v>65535</v>
      </c>
      <c r="J785" s="11">
        <v>1</v>
      </c>
      <c r="K785" s="11">
        <v>0</v>
      </c>
      <c r="L785" s="11">
        <v>0</v>
      </c>
      <c r="M785" s="56">
        <v>0</v>
      </c>
      <c r="N785" s="56">
        <v>1</v>
      </c>
      <c r="O785" s="11">
        <v>0</v>
      </c>
      <c r="P785" s="11">
        <v>0</v>
      </c>
      <c r="Q785" s="11">
        <v>100</v>
      </c>
      <c r="R785" s="11">
        <v>0</v>
      </c>
      <c r="S785" s="11">
        <v>0</v>
      </c>
      <c r="T785" s="11">
        <v>0</v>
      </c>
      <c r="U785" s="11">
        <v>1</v>
      </c>
      <c r="V785" s="11">
        <v>0</v>
      </c>
      <c r="W785" s="11">
        <v>0</v>
      </c>
      <c r="X785" s="11">
        <v>0</v>
      </c>
      <c r="Y785" s="11">
        <v>0</v>
      </c>
      <c r="Z785" s="16" t="s">
        <v>170</v>
      </c>
      <c r="AA785" s="16">
        <v>0</v>
      </c>
      <c r="AB785" s="16" t="s">
        <v>4</v>
      </c>
      <c r="AC785" s="16">
        <v>0</v>
      </c>
      <c r="AD785" s="11">
        <v>12</v>
      </c>
      <c r="AE785" s="11">
        <v>20</v>
      </c>
      <c r="AF785" s="56">
        <v>0</v>
      </c>
      <c r="AG785" s="11">
        <v>0</v>
      </c>
      <c r="AH785" s="11">
        <v>0</v>
      </c>
      <c r="AI785" s="25" t="s">
        <v>8</v>
      </c>
      <c r="AJ785" s="25" t="s">
        <v>8</v>
      </c>
      <c r="AK785" s="25" t="s">
        <v>4288</v>
      </c>
      <c r="AL785" s="11" t="s">
        <v>14</v>
      </c>
      <c r="AM785" s="11">
        <v>10010</v>
      </c>
      <c r="AN785" s="25">
        <v>11011</v>
      </c>
      <c r="AO785" s="11">
        <v>1</v>
      </c>
      <c r="AP785" s="12" t="s">
        <v>1399</v>
      </c>
      <c r="AQ785" s="12" t="s">
        <v>5608</v>
      </c>
      <c r="AR785" s="12" t="s">
        <v>4704</v>
      </c>
      <c r="AS785" s="16" t="s">
        <v>620</v>
      </c>
    </row>
    <row r="786" spans="1:45" ht="24" x14ac:dyDescent="0.15">
      <c r="A786" s="11">
        <v>20695</v>
      </c>
      <c r="B786" s="14" t="s">
        <v>4295</v>
      </c>
      <c r="C786" s="11">
        <v>61</v>
      </c>
      <c r="D786" s="11">
        <v>0</v>
      </c>
      <c r="E786" s="11">
        <v>0</v>
      </c>
      <c r="F786" s="11">
        <v>0</v>
      </c>
      <c r="G786" s="11">
        <v>1</v>
      </c>
      <c r="H786" s="11">
        <v>61</v>
      </c>
      <c r="I786" s="11">
        <v>65535</v>
      </c>
      <c r="J786" s="11">
        <v>1</v>
      </c>
      <c r="K786" s="11">
        <v>0</v>
      </c>
      <c r="L786" s="11">
        <v>0</v>
      </c>
      <c r="M786" s="56">
        <v>0</v>
      </c>
      <c r="N786" s="56">
        <v>1</v>
      </c>
      <c r="O786" s="11">
        <v>0</v>
      </c>
      <c r="P786" s="11">
        <v>0</v>
      </c>
      <c r="Q786" s="11">
        <v>100</v>
      </c>
      <c r="R786" s="11">
        <v>0</v>
      </c>
      <c r="S786" s="11">
        <v>0</v>
      </c>
      <c r="T786" s="11">
        <v>0</v>
      </c>
      <c r="U786" s="11">
        <v>1</v>
      </c>
      <c r="V786" s="11">
        <v>0</v>
      </c>
      <c r="W786" s="11">
        <v>0</v>
      </c>
      <c r="X786" s="11">
        <v>0</v>
      </c>
      <c r="Y786" s="11">
        <v>0</v>
      </c>
      <c r="Z786" s="16" t="s">
        <v>170</v>
      </c>
      <c r="AA786" s="16">
        <v>0</v>
      </c>
      <c r="AB786" s="16" t="s">
        <v>4</v>
      </c>
      <c r="AC786" s="16">
        <v>0</v>
      </c>
      <c r="AD786" s="11">
        <v>12</v>
      </c>
      <c r="AE786" s="11">
        <v>20</v>
      </c>
      <c r="AF786" s="56">
        <v>0</v>
      </c>
      <c r="AG786" s="11">
        <v>0</v>
      </c>
      <c r="AH786" s="11">
        <v>0</v>
      </c>
      <c r="AI786" s="25" t="s">
        <v>8</v>
      </c>
      <c r="AJ786" s="25" t="s">
        <v>8</v>
      </c>
      <c r="AK786" s="25" t="s">
        <v>4289</v>
      </c>
      <c r="AL786" s="11" t="s">
        <v>14</v>
      </c>
      <c r="AM786" s="11">
        <v>10010</v>
      </c>
      <c r="AN786" s="25">
        <v>11011</v>
      </c>
      <c r="AO786" s="11">
        <v>1</v>
      </c>
      <c r="AP786" s="12" t="s">
        <v>1399</v>
      </c>
      <c r="AQ786" s="12" t="s">
        <v>5608</v>
      </c>
      <c r="AR786" s="12" t="s">
        <v>4704</v>
      </c>
      <c r="AS786" s="16" t="s">
        <v>620</v>
      </c>
    </row>
    <row r="787" spans="1:45" x14ac:dyDescent="0.15">
      <c r="A787" s="11">
        <v>20301</v>
      </c>
      <c r="B787" s="14" t="s">
        <v>545</v>
      </c>
      <c r="C787" s="11">
        <v>59</v>
      </c>
      <c r="D787" s="11">
        <v>1</v>
      </c>
      <c r="E787" s="11">
        <v>0</v>
      </c>
      <c r="F787" s="11">
        <v>0</v>
      </c>
      <c r="G787" s="11">
        <v>9</v>
      </c>
      <c r="H787" s="11">
        <v>0</v>
      </c>
      <c r="I787" s="11">
        <v>65535</v>
      </c>
      <c r="J787" s="11">
        <v>4</v>
      </c>
      <c r="K787" s="11">
        <v>0</v>
      </c>
      <c r="L787" s="11">
        <v>2</v>
      </c>
      <c r="M787" s="56">
        <v>0</v>
      </c>
      <c r="N787" s="56">
        <v>1</v>
      </c>
      <c r="O787" s="11">
        <v>0</v>
      </c>
      <c r="P787" s="11">
        <v>0</v>
      </c>
      <c r="Q787" s="11">
        <v>100</v>
      </c>
      <c r="R787" s="11">
        <v>0</v>
      </c>
      <c r="S787" s="11">
        <v>0</v>
      </c>
      <c r="T787" s="11">
        <v>0</v>
      </c>
      <c r="U787" s="11">
        <v>1</v>
      </c>
      <c r="V787" s="11">
        <v>0</v>
      </c>
      <c r="W787" s="11">
        <v>0</v>
      </c>
      <c r="X787" s="11">
        <v>0</v>
      </c>
      <c r="Y787" s="11">
        <v>0</v>
      </c>
      <c r="Z787" s="16" t="s">
        <v>170</v>
      </c>
      <c r="AA787" s="16">
        <v>0</v>
      </c>
      <c r="AB787" s="16" t="s">
        <v>225</v>
      </c>
      <c r="AC787" s="16">
        <v>0</v>
      </c>
      <c r="AD787" s="11">
        <v>12</v>
      </c>
      <c r="AE787" s="11">
        <v>500</v>
      </c>
      <c r="AF787" s="56">
        <v>0</v>
      </c>
      <c r="AG787" s="11">
        <v>0</v>
      </c>
      <c r="AH787" s="11">
        <v>0</v>
      </c>
      <c r="AI787" s="25" t="s">
        <v>801</v>
      </c>
      <c r="AJ787" s="25" t="s">
        <v>801</v>
      </c>
      <c r="AK787" s="31" t="s">
        <v>670</v>
      </c>
      <c r="AL787" s="11" t="s">
        <v>15</v>
      </c>
      <c r="AM787" s="11">
        <v>10010</v>
      </c>
      <c r="AN787" s="25">
        <v>11011</v>
      </c>
      <c r="AO787" s="11">
        <v>0</v>
      </c>
      <c r="AP787" s="12" t="s">
        <v>632</v>
      </c>
      <c r="AQ787" s="12" t="s">
        <v>5616</v>
      </c>
    </row>
    <row r="788" spans="1:45" x14ac:dyDescent="0.15">
      <c r="A788" s="11">
        <v>20302</v>
      </c>
      <c r="B788" s="14" t="s">
        <v>546</v>
      </c>
      <c r="C788" s="11">
        <v>59</v>
      </c>
      <c r="D788" s="11">
        <v>1</v>
      </c>
      <c r="E788" s="11">
        <v>0</v>
      </c>
      <c r="F788" s="11">
        <v>0</v>
      </c>
      <c r="G788" s="11">
        <v>9</v>
      </c>
      <c r="H788" s="11">
        <v>0</v>
      </c>
      <c r="I788" s="11">
        <v>65535</v>
      </c>
      <c r="J788" s="11">
        <v>4</v>
      </c>
      <c r="K788" s="11">
        <v>0</v>
      </c>
      <c r="L788" s="11">
        <v>2</v>
      </c>
      <c r="M788" s="56">
        <v>0</v>
      </c>
      <c r="N788" s="56">
        <v>1</v>
      </c>
      <c r="O788" s="11">
        <v>0</v>
      </c>
      <c r="P788" s="11">
        <v>0</v>
      </c>
      <c r="Q788" s="11">
        <v>100</v>
      </c>
      <c r="R788" s="11">
        <v>0</v>
      </c>
      <c r="S788" s="11">
        <v>0</v>
      </c>
      <c r="T788" s="11">
        <v>0</v>
      </c>
      <c r="U788" s="11">
        <v>1</v>
      </c>
      <c r="V788" s="11">
        <v>0</v>
      </c>
      <c r="W788" s="11">
        <v>0</v>
      </c>
      <c r="X788" s="11">
        <v>0</v>
      </c>
      <c r="Y788" s="11">
        <v>0</v>
      </c>
      <c r="Z788" s="16" t="s">
        <v>170</v>
      </c>
      <c r="AA788" s="16">
        <v>0</v>
      </c>
      <c r="AB788" s="16" t="s">
        <v>225</v>
      </c>
      <c r="AC788" s="16">
        <v>0</v>
      </c>
      <c r="AD788" s="11">
        <v>12</v>
      </c>
      <c r="AE788" s="11">
        <v>500</v>
      </c>
      <c r="AF788" s="56">
        <v>0</v>
      </c>
      <c r="AG788" s="11">
        <v>0</v>
      </c>
      <c r="AH788" s="11">
        <v>0</v>
      </c>
      <c r="AI788" s="25" t="s">
        <v>801</v>
      </c>
      <c r="AJ788" s="25" t="s">
        <v>801</v>
      </c>
      <c r="AK788" s="31" t="s">
        <v>671</v>
      </c>
      <c r="AL788" s="11" t="s">
        <v>14</v>
      </c>
      <c r="AM788" s="11">
        <v>10010</v>
      </c>
      <c r="AN788" s="25">
        <v>11011</v>
      </c>
      <c r="AO788" s="11">
        <v>1</v>
      </c>
      <c r="AP788" s="12" t="s">
        <v>632</v>
      </c>
      <c r="AQ788" s="12" t="s">
        <v>5616</v>
      </c>
    </row>
    <row r="789" spans="1:45" x14ac:dyDescent="0.15">
      <c r="A789" s="11">
        <v>20303</v>
      </c>
      <c r="B789" s="14" t="s">
        <v>547</v>
      </c>
      <c r="C789" s="11">
        <v>59</v>
      </c>
      <c r="D789" s="11">
        <v>1</v>
      </c>
      <c r="E789" s="11">
        <v>0</v>
      </c>
      <c r="F789" s="11">
        <v>0</v>
      </c>
      <c r="G789" s="11">
        <v>9</v>
      </c>
      <c r="H789" s="11">
        <v>0</v>
      </c>
      <c r="I789" s="11">
        <v>65535</v>
      </c>
      <c r="J789" s="11">
        <v>4</v>
      </c>
      <c r="K789" s="11">
        <v>0</v>
      </c>
      <c r="L789" s="11">
        <v>2</v>
      </c>
      <c r="M789" s="56">
        <v>0</v>
      </c>
      <c r="N789" s="56">
        <v>1</v>
      </c>
      <c r="O789" s="11">
        <v>0</v>
      </c>
      <c r="P789" s="11">
        <v>0</v>
      </c>
      <c r="Q789" s="11">
        <v>100</v>
      </c>
      <c r="R789" s="11">
        <v>0</v>
      </c>
      <c r="S789" s="11">
        <v>0</v>
      </c>
      <c r="T789" s="11">
        <v>0</v>
      </c>
      <c r="U789" s="11">
        <v>1</v>
      </c>
      <c r="V789" s="11">
        <v>0</v>
      </c>
      <c r="W789" s="11">
        <v>0</v>
      </c>
      <c r="X789" s="11">
        <v>0</v>
      </c>
      <c r="Y789" s="11">
        <v>0</v>
      </c>
      <c r="Z789" s="16" t="s">
        <v>170</v>
      </c>
      <c r="AA789" s="16">
        <v>0</v>
      </c>
      <c r="AB789" s="16" t="s">
        <v>225</v>
      </c>
      <c r="AC789" s="16">
        <v>0</v>
      </c>
      <c r="AD789" s="11">
        <v>12</v>
      </c>
      <c r="AE789" s="11">
        <v>500</v>
      </c>
      <c r="AF789" s="56">
        <v>0</v>
      </c>
      <c r="AG789" s="11">
        <v>0</v>
      </c>
      <c r="AH789" s="11">
        <v>0</v>
      </c>
      <c r="AI789" s="25" t="s">
        <v>801</v>
      </c>
      <c r="AJ789" s="25" t="s">
        <v>801</v>
      </c>
      <c r="AK789" s="31" t="s">
        <v>672</v>
      </c>
      <c r="AL789" s="11" t="s">
        <v>14</v>
      </c>
      <c r="AM789" s="11">
        <v>10010</v>
      </c>
      <c r="AN789" s="25">
        <v>11011</v>
      </c>
      <c r="AO789" s="11">
        <v>1</v>
      </c>
      <c r="AP789" s="12" t="s">
        <v>632</v>
      </c>
      <c r="AQ789" s="12" t="s">
        <v>5616</v>
      </c>
    </row>
    <row r="790" spans="1:45" x14ac:dyDescent="0.15">
      <c r="A790" s="11">
        <v>20304</v>
      </c>
      <c r="B790" s="14" t="s">
        <v>548</v>
      </c>
      <c r="C790" s="11">
        <v>59</v>
      </c>
      <c r="D790" s="11">
        <v>1</v>
      </c>
      <c r="E790" s="11">
        <v>0</v>
      </c>
      <c r="F790" s="11">
        <v>0</v>
      </c>
      <c r="G790" s="11">
        <v>9</v>
      </c>
      <c r="H790" s="11">
        <v>0</v>
      </c>
      <c r="I790" s="11">
        <v>65535</v>
      </c>
      <c r="J790" s="11">
        <v>4</v>
      </c>
      <c r="K790" s="11">
        <v>0</v>
      </c>
      <c r="L790" s="11">
        <v>2</v>
      </c>
      <c r="M790" s="56">
        <v>0</v>
      </c>
      <c r="N790" s="56">
        <v>1</v>
      </c>
      <c r="O790" s="11">
        <v>0</v>
      </c>
      <c r="P790" s="11">
        <v>0</v>
      </c>
      <c r="Q790" s="11">
        <v>100</v>
      </c>
      <c r="R790" s="11">
        <v>0</v>
      </c>
      <c r="S790" s="11">
        <v>0</v>
      </c>
      <c r="T790" s="11">
        <v>0</v>
      </c>
      <c r="U790" s="11">
        <v>1</v>
      </c>
      <c r="V790" s="11">
        <v>0</v>
      </c>
      <c r="W790" s="11">
        <v>0</v>
      </c>
      <c r="X790" s="11">
        <v>0</v>
      </c>
      <c r="Y790" s="11">
        <v>0</v>
      </c>
      <c r="Z790" s="16" t="s">
        <v>170</v>
      </c>
      <c r="AA790" s="16">
        <v>0</v>
      </c>
      <c r="AB790" s="16" t="s">
        <v>225</v>
      </c>
      <c r="AC790" s="16">
        <v>0</v>
      </c>
      <c r="AD790" s="11">
        <v>12</v>
      </c>
      <c r="AE790" s="11">
        <v>500</v>
      </c>
      <c r="AF790" s="56">
        <v>0</v>
      </c>
      <c r="AG790" s="11">
        <v>0</v>
      </c>
      <c r="AH790" s="11">
        <v>0</v>
      </c>
      <c r="AI790" s="25" t="s">
        <v>801</v>
      </c>
      <c r="AJ790" s="25" t="s">
        <v>801</v>
      </c>
      <c r="AK790" s="31" t="s">
        <v>673</v>
      </c>
      <c r="AL790" s="11" t="s">
        <v>14</v>
      </c>
      <c r="AM790" s="11">
        <v>10010</v>
      </c>
      <c r="AN790" s="25">
        <v>11011</v>
      </c>
      <c r="AO790" s="11">
        <v>1</v>
      </c>
      <c r="AP790" s="12" t="s">
        <v>632</v>
      </c>
      <c r="AQ790" s="12" t="s">
        <v>5616</v>
      </c>
    </row>
    <row r="791" spans="1:45" x14ac:dyDescent="0.15">
      <c r="A791" s="11">
        <v>20305</v>
      </c>
      <c r="B791" s="14" t="s">
        <v>549</v>
      </c>
      <c r="C791" s="11">
        <v>59</v>
      </c>
      <c r="D791" s="11">
        <v>1</v>
      </c>
      <c r="E791" s="11">
        <v>0</v>
      </c>
      <c r="F791" s="11">
        <v>0</v>
      </c>
      <c r="G791" s="11">
        <v>9</v>
      </c>
      <c r="H791" s="11">
        <v>0</v>
      </c>
      <c r="I791" s="11">
        <v>65535</v>
      </c>
      <c r="J791" s="11">
        <v>4</v>
      </c>
      <c r="K791" s="11">
        <v>0</v>
      </c>
      <c r="L791" s="11">
        <v>2</v>
      </c>
      <c r="M791" s="56">
        <v>0</v>
      </c>
      <c r="N791" s="56">
        <v>1</v>
      </c>
      <c r="O791" s="11">
        <v>0</v>
      </c>
      <c r="P791" s="11">
        <v>0</v>
      </c>
      <c r="Q791" s="11">
        <v>100</v>
      </c>
      <c r="R791" s="11">
        <v>0</v>
      </c>
      <c r="S791" s="11">
        <v>0</v>
      </c>
      <c r="T791" s="11">
        <v>0</v>
      </c>
      <c r="U791" s="11">
        <v>1</v>
      </c>
      <c r="V791" s="11">
        <v>0</v>
      </c>
      <c r="W791" s="11">
        <v>0</v>
      </c>
      <c r="X791" s="11">
        <v>0</v>
      </c>
      <c r="Y791" s="11">
        <v>0</v>
      </c>
      <c r="Z791" s="16" t="s">
        <v>170</v>
      </c>
      <c r="AA791" s="16">
        <v>0</v>
      </c>
      <c r="AB791" s="16" t="s">
        <v>225</v>
      </c>
      <c r="AC791" s="16">
        <v>0</v>
      </c>
      <c r="AD791" s="11">
        <v>12</v>
      </c>
      <c r="AE791" s="11">
        <v>500</v>
      </c>
      <c r="AF791" s="56">
        <v>0</v>
      </c>
      <c r="AG791" s="11">
        <v>0</v>
      </c>
      <c r="AH791" s="11">
        <v>0</v>
      </c>
      <c r="AI791" s="25" t="s">
        <v>801</v>
      </c>
      <c r="AJ791" s="25" t="s">
        <v>801</v>
      </c>
      <c r="AK791" s="31" t="s">
        <v>674</v>
      </c>
      <c r="AL791" s="11" t="s">
        <v>14</v>
      </c>
      <c r="AM791" s="11">
        <v>10010</v>
      </c>
      <c r="AN791" s="25">
        <v>11011</v>
      </c>
      <c r="AO791" s="11">
        <v>1</v>
      </c>
      <c r="AP791" s="12" t="s">
        <v>632</v>
      </c>
      <c r="AQ791" s="12" t="s">
        <v>5616</v>
      </c>
    </row>
    <row r="792" spans="1:45" x14ac:dyDescent="0.15">
      <c r="A792" s="11">
        <v>20306</v>
      </c>
      <c r="B792" s="14" t="s">
        <v>550</v>
      </c>
      <c r="C792" s="11">
        <v>59</v>
      </c>
      <c r="D792" s="11">
        <v>1</v>
      </c>
      <c r="E792" s="11">
        <v>0</v>
      </c>
      <c r="F792" s="11">
        <v>0</v>
      </c>
      <c r="G792" s="11">
        <v>9</v>
      </c>
      <c r="H792" s="11">
        <v>0</v>
      </c>
      <c r="I792" s="11">
        <v>65535</v>
      </c>
      <c r="J792" s="11">
        <v>4</v>
      </c>
      <c r="K792" s="11">
        <v>0</v>
      </c>
      <c r="L792" s="11">
        <v>2</v>
      </c>
      <c r="M792" s="56">
        <v>0</v>
      </c>
      <c r="N792" s="56">
        <v>1</v>
      </c>
      <c r="O792" s="11">
        <v>0</v>
      </c>
      <c r="P792" s="11">
        <v>0</v>
      </c>
      <c r="Q792" s="11">
        <v>100</v>
      </c>
      <c r="R792" s="11">
        <v>0</v>
      </c>
      <c r="S792" s="11">
        <v>0</v>
      </c>
      <c r="T792" s="11">
        <v>0</v>
      </c>
      <c r="U792" s="11">
        <v>1</v>
      </c>
      <c r="V792" s="11">
        <v>0</v>
      </c>
      <c r="W792" s="11">
        <v>0</v>
      </c>
      <c r="X792" s="11">
        <v>0</v>
      </c>
      <c r="Y792" s="11">
        <v>0</v>
      </c>
      <c r="Z792" s="16" t="s">
        <v>170</v>
      </c>
      <c r="AA792" s="16">
        <v>0</v>
      </c>
      <c r="AB792" s="16" t="s">
        <v>225</v>
      </c>
      <c r="AC792" s="16">
        <v>0</v>
      </c>
      <c r="AD792" s="11">
        <v>12</v>
      </c>
      <c r="AE792" s="11">
        <v>500</v>
      </c>
      <c r="AF792" s="56">
        <v>0</v>
      </c>
      <c r="AG792" s="11">
        <v>0</v>
      </c>
      <c r="AH792" s="11">
        <v>0</v>
      </c>
      <c r="AI792" s="25" t="s">
        <v>801</v>
      </c>
      <c r="AJ792" s="25" t="s">
        <v>801</v>
      </c>
      <c r="AK792" s="31" t="s">
        <v>675</v>
      </c>
      <c r="AL792" s="11" t="s">
        <v>14</v>
      </c>
      <c r="AM792" s="11">
        <v>10010</v>
      </c>
      <c r="AN792" s="25">
        <v>11011</v>
      </c>
      <c r="AO792" s="11">
        <v>1</v>
      </c>
      <c r="AP792" s="12" t="s">
        <v>632</v>
      </c>
      <c r="AQ792" s="12" t="s">
        <v>5616</v>
      </c>
    </row>
    <row r="793" spans="1:45" x14ac:dyDescent="0.15">
      <c r="A793" s="11">
        <v>20307</v>
      </c>
      <c r="B793" s="14" t="s">
        <v>551</v>
      </c>
      <c r="C793" s="11">
        <v>59</v>
      </c>
      <c r="D793" s="11">
        <v>1</v>
      </c>
      <c r="E793" s="11">
        <v>0</v>
      </c>
      <c r="F793" s="11">
        <v>0</v>
      </c>
      <c r="G793" s="11">
        <v>9</v>
      </c>
      <c r="H793" s="11">
        <v>0</v>
      </c>
      <c r="I793" s="11">
        <v>65535</v>
      </c>
      <c r="J793" s="11">
        <v>4</v>
      </c>
      <c r="K793" s="11">
        <v>0</v>
      </c>
      <c r="L793" s="11">
        <v>2</v>
      </c>
      <c r="M793" s="56">
        <v>0</v>
      </c>
      <c r="N793" s="56">
        <v>1</v>
      </c>
      <c r="O793" s="11">
        <v>0</v>
      </c>
      <c r="P793" s="11">
        <v>0</v>
      </c>
      <c r="Q793" s="11">
        <v>100</v>
      </c>
      <c r="R793" s="11">
        <v>0</v>
      </c>
      <c r="S793" s="11">
        <v>0</v>
      </c>
      <c r="T793" s="11">
        <v>0</v>
      </c>
      <c r="U793" s="11">
        <v>1</v>
      </c>
      <c r="V793" s="11">
        <v>0</v>
      </c>
      <c r="W793" s="11">
        <v>0</v>
      </c>
      <c r="X793" s="11">
        <v>0</v>
      </c>
      <c r="Y793" s="11">
        <v>0</v>
      </c>
      <c r="Z793" s="16" t="s">
        <v>170</v>
      </c>
      <c r="AA793" s="16">
        <v>0</v>
      </c>
      <c r="AB793" s="16" t="s">
        <v>225</v>
      </c>
      <c r="AC793" s="16">
        <v>0</v>
      </c>
      <c r="AD793" s="11">
        <v>12</v>
      </c>
      <c r="AE793" s="11">
        <v>500</v>
      </c>
      <c r="AF793" s="56">
        <v>0</v>
      </c>
      <c r="AG793" s="11">
        <v>0</v>
      </c>
      <c r="AH793" s="11">
        <v>0</v>
      </c>
      <c r="AI793" s="25" t="s">
        <v>801</v>
      </c>
      <c r="AJ793" s="25" t="s">
        <v>801</v>
      </c>
      <c r="AK793" s="31" t="s">
        <v>676</v>
      </c>
      <c r="AL793" s="11" t="s">
        <v>14</v>
      </c>
      <c r="AM793" s="11">
        <v>10010</v>
      </c>
      <c r="AN793" s="25">
        <v>11011</v>
      </c>
      <c r="AO793" s="11">
        <v>1</v>
      </c>
      <c r="AP793" s="12" t="s">
        <v>632</v>
      </c>
      <c r="AQ793" s="12" t="s">
        <v>5616</v>
      </c>
    </row>
    <row r="794" spans="1:45" x14ac:dyDescent="0.15">
      <c r="A794" s="11">
        <v>20308</v>
      </c>
      <c r="B794" s="14" t="s">
        <v>552</v>
      </c>
      <c r="C794" s="11">
        <v>59</v>
      </c>
      <c r="D794" s="11">
        <v>1</v>
      </c>
      <c r="E794" s="11">
        <v>0</v>
      </c>
      <c r="F794" s="11">
        <v>0</v>
      </c>
      <c r="G794" s="11">
        <v>9</v>
      </c>
      <c r="H794" s="11">
        <v>0</v>
      </c>
      <c r="I794" s="11">
        <v>65535</v>
      </c>
      <c r="J794" s="11">
        <v>4</v>
      </c>
      <c r="K794" s="11">
        <v>0</v>
      </c>
      <c r="L794" s="11">
        <v>2</v>
      </c>
      <c r="M794" s="56">
        <v>0</v>
      </c>
      <c r="N794" s="56">
        <v>1</v>
      </c>
      <c r="O794" s="11">
        <v>0</v>
      </c>
      <c r="P794" s="11">
        <v>0</v>
      </c>
      <c r="Q794" s="11">
        <v>100</v>
      </c>
      <c r="R794" s="11">
        <v>0</v>
      </c>
      <c r="S794" s="11">
        <v>0</v>
      </c>
      <c r="T794" s="11">
        <v>0</v>
      </c>
      <c r="U794" s="11">
        <v>1</v>
      </c>
      <c r="V794" s="11">
        <v>0</v>
      </c>
      <c r="W794" s="11">
        <v>0</v>
      </c>
      <c r="X794" s="11">
        <v>0</v>
      </c>
      <c r="Y794" s="11">
        <v>0</v>
      </c>
      <c r="Z794" s="16" t="s">
        <v>170</v>
      </c>
      <c r="AA794" s="16">
        <v>0</v>
      </c>
      <c r="AB794" s="16" t="s">
        <v>225</v>
      </c>
      <c r="AC794" s="16">
        <v>0</v>
      </c>
      <c r="AD794" s="11">
        <v>12</v>
      </c>
      <c r="AE794" s="11">
        <v>500</v>
      </c>
      <c r="AF794" s="56">
        <v>0</v>
      </c>
      <c r="AG794" s="11">
        <v>0</v>
      </c>
      <c r="AH794" s="11">
        <v>0</v>
      </c>
      <c r="AI794" s="25" t="s">
        <v>801</v>
      </c>
      <c r="AJ794" s="25" t="s">
        <v>801</v>
      </c>
      <c r="AK794" s="31" t="s">
        <v>677</v>
      </c>
      <c r="AL794" s="11" t="s">
        <v>14</v>
      </c>
      <c r="AM794" s="11">
        <v>10010</v>
      </c>
      <c r="AN794" s="25">
        <v>11011</v>
      </c>
      <c r="AO794" s="11">
        <v>1</v>
      </c>
      <c r="AP794" s="12" t="s">
        <v>632</v>
      </c>
      <c r="AQ794" s="12" t="s">
        <v>5616</v>
      </c>
    </row>
    <row r="795" spans="1:45" x14ac:dyDescent="0.15">
      <c r="A795" s="11">
        <v>20309</v>
      </c>
      <c r="B795" s="14" t="s">
        <v>553</v>
      </c>
      <c r="C795" s="11">
        <v>59</v>
      </c>
      <c r="D795" s="11">
        <v>1</v>
      </c>
      <c r="E795" s="11">
        <v>0</v>
      </c>
      <c r="F795" s="11">
        <v>0</v>
      </c>
      <c r="G795" s="11">
        <v>9</v>
      </c>
      <c r="H795" s="11">
        <v>0</v>
      </c>
      <c r="I795" s="11">
        <v>65535</v>
      </c>
      <c r="J795" s="11">
        <v>4</v>
      </c>
      <c r="K795" s="11">
        <v>0</v>
      </c>
      <c r="L795" s="11">
        <v>2</v>
      </c>
      <c r="M795" s="56">
        <v>0</v>
      </c>
      <c r="N795" s="56">
        <v>1</v>
      </c>
      <c r="O795" s="11">
        <v>0</v>
      </c>
      <c r="P795" s="11">
        <v>0</v>
      </c>
      <c r="Q795" s="11">
        <v>100</v>
      </c>
      <c r="R795" s="11">
        <v>0</v>
      </c>
      <c r="S795" s="11">
        <v>0</v>
      </c>
      <c r="T795" s="11">
        <v>0</v>
      </c>
      <c r="U795" s="11">
        <v>1</v>
      </c>
      <c r="V795" s="11">
        <v>0</v>
      </c>
      <c r="W795" s="11">
        <v>0</v>
      </c>
      <c r="X795" s="11">
        <v>0</v>
      </c>
      <c r="Y795" s="11">
        <v>0</v>
      </c>
      <c r="Z795" s="16" t="s">
        <v>170</v>
      </c>
      <c r="AA795" s="16">
        <v>0</v>
      </c>
      <c r="AB795" s="16" t="s">
        <v>225</v>
      </c>
      <c r="AC795" s="16">
        <v>0</v>
      </c>
      <c r="AD795" s="11">
        <v>12</v>
      </c>
      <c r="AE795" s="11">
        <v>500</v>
      </c>
      <c r="AF795" s="56">
        <v>0</v>
      </c>
      <c r="AG795" s="11">
        <v>0</v>
      </c>
      <c r="AH795" s="11">
        <v>0</v>
      </c>
      <c r="AI795" s="25" t="s">
        <v>801</v>
      </c>
      <c r="AJ795" s="25" t="s">
        <v>801</v>
      </c>
      <c r="AK795" s="31" t="s">
        <v>678</v>
      </c>
      <c r="AL795" s="11" t="s">
        <v>14</v>
      </c>
      <c r="AM795" s="11">
        <v>10010</v>
      </c>
      <c r="AN795" s="25">
        <v>11011</v>
      </c>
      <c r="AO795" s="11">
        <v>1</v>
      </c>
      <c r="AP795" s="12" t="s">
        <v>632</v>
      </c>
      <c r="AQ795" s="12" t="s">
        <v>5616</v>
      </c>
    </row>
    <row r="796" spans="1:45" x14ac:dyDescent="0.15">
      <c r="A796" s="11">
        <v>20310</v>
      </c>
      <c r="B796" s="14" t="s">
        <v>554</v>
      </c>
      <c r="C796" s="11">
        <v>59</v>
      </c>
      <c r="D796" s="11">
        <v>1</v>
      </c>
      <c r="E796" s="11">
        <v>0</v>
      </c>
      <c r="F796" s="11">
        <v>0</v>
      </c>
      <c r="G796" s="11">
        <v>9</v>
      </c>
      <c r="H796" s="11">
        <v>0</v>
      </c>
      <c r="I796" s="11">
        <v>65535</v>
      </c>
      <c r="J796" s="11">
        <v>4</v>
      </c>
      <c r="K796" s="11">
        <v>0</v>
      </c>
      <c r="L796" s="11">
        <v>2</v>
      </c>
      <c r="M796" s="56">
        <v>0</v>
      </c>
      <c r="N796" s="56">
        <v>1</v>
      </c>
      <c r="O796" s="11">
        <v>0</v>
      </c>
      <c r="P796" s="11">
        <v>0</v>
      </c>
      <c r="Q796" s="11">
        <v>100</v>
      </c>
      <c r="R796" s="11">
        <v>0</v>
      </c>
      <c r="S796" s="11">
        <v>0</v>
      </c>
      <c r="T796" s="11">
        <v>0</v>
      </c>
      <c r="U796" s="11">
        <v>1</v>
      </c>
      <c r="V796" s="11">
        <v>0</v>
      </c>
      <c r="W796" s="11">
        <v>0</v>
      </c>
      <c r="X796" s="11">
        <v>0</v>
      </c>
      <c r="Y796" s="11">
        <v>0</v>
      </c>
      <c r="Z796" s="16" t="s">
        <v>170</v>
      </c>
      <c r="AA796" s="16">
        <v>0</v>
      </c>
      <c r="AB796" s="16" t="s">
        <v>225</v>
      </c>
      <c r="AC796" s="16">
        <v>0</v>
      </c>
      <c r="AD796" s="11">
        <v>12</v>
      </c>
      <c r="AE796" s="11">
        <v>500</v>
      </c>
      <c r="AF796" s="56">
        <v>0</v>
      </c>
      <c r="AG796" s="11">
        <v>0</v>
      </c>
      <c r="AH796" s="11">
        <v>0</v>
      </c>
      <c r="AI796" s="25" t="s">
        <v>801</v>
      </c>
      <c r="AJ796" s="25" t="s">
        <v>801</v>
      </c>
      <c r="AK796" s="31" t="s">
        <v>679</v>
      </c>
      <c r="AL796" s="11" t="s">
        <v>14</v>
      </c>
      <c r="AM796" s="11">
        <v>10010</v>
      </c>
      <c r="AN796" s="25">
        <v>11011</v>
      </c>
      <c r="AO796" s="11">
        <v>1</v>
      </c>
      <c r="AP796" s="12" t="s">
        <v>632</v>
      </c>
      <c r="AQ796" s="12" t="s">
        <v>5616</v>
      </c>
    </row>
    <row r="797" spans="1:45" x14ac:dyDescent="0.15">
      <c r="A797" s="11">
        <v>20311</v>
      </c>
      <c r="B797" s="14" t="s">
        <v>555</v>
      </c>
      <c r="C797" s="11">
        <v>59</v>
      </c>
      <c r="D797" s="11">
        <v>1</v>
      </c>
      <c r="E797" s="11">
        <v>0</v>
      </c>
      <c r="F797" s="11">
        <v>0</v>
      </c>
      <c r="G797" s="11">
        <v>9</v>
      </c>
      <c r="H797" s="11">
        <v>0</v>
      </c>
      <c r="I797" s="11">
        <v>65535</v>
      </c>
      <c r="J797" s="11">
        <v>4</v>
      </c>
      <c r="K797" s="11">
        <v>0</v>
      </c>
      <c r="L797" s="11">
        <v>2</v>
      </c>
      <c r="M797" s="56">
        <v>0</v>
      </c>
      <c r="N797" s="56">
        <v>1</v>
      </c>
      <c r="O797" s="11">
        <v>0</v>
      </c>
      <c r="P797" s="11">
        <v>0</v>
      </c>
      <c r="Q797" s="11">
        <v>100</v>
      </c>
      <c r="R797" s="11">
        <v>0</v>
      </c>
      <c r="S797" s="11">
        <v>0</v>
      </c>
      <c r="T797" s="11">
        <v>0</v>
      </c>
      <c r="U797" s="11">
        <v>1</v>
      </c>
      <c r="V797" s="11">
        <v>0</v>
      </c>
      <c r="W797" s="11">
        <v>0</v>
      </c>
      <c r="X797" s="11">
        <v>0</v>
      </c>
      <c r="Y797" s="11">
        <v>0</v>
      </c>
      <c r="Z797" s="16" t="s">
        <v>170</v>
      </c>
      <c r="AA797" s="16">
        <v>0</v>
      </c>
      <c r="AB797" s="16" t="s">
        <v>225</v>
      </c>
      <c r="AC797" s="16">
        <v>0</v>
      </c>
      <c r="AD797" s="11">
        <v>12</v>
      </c>
      <c r="AE797" s="11">
        <v>500</v>
      </c>
      <c r="AF797" s="56">
        <v>0</v>
      </c>
      <c r="AG797" s="11">
        <v>0</v>
      </c>
      <c r="AH797" s="11">
        <v>0</v>
      </c>
      <c r="AI797" s="25" t="s">
        <v>801</v>
      </c>
      <c r="AJ797" s="25" t="s">
        <v>801</v>
      </c>
      <c r="AK797" s="31" t="s">
        <v>680</v>
      </c>
      <c r="AL797" s="11" t="s">
        <v>14</v>
      </c>
      <c r="AM797" s="11">
        <v>10010</v>
      </c>
      <c r="AN797" s="25">
        <v>11011</v>
      </c>
      <c r="AO797" s="11">
        <v>1</v>
      </c>
      <c r="AP797" s="12" t="s">
        <v>632</v>
      </c>
      <c r="AQ797" s="12" t="s">
        <v>5616</v>
      </c>
    </row>
    <row r="798" spans="1:45" x14ac:dyDescent="0.15">
      <c r="A798" s="11">
        <v>20312</v>
      </c>
      <c r="B798" s="14" t="s">
        <v>556</v>
      </c>
      <c r="C798" s="11">
        <v>59</v>
      </c>
      <c r="D798" s="11">
        <v>1</v>
      </c>
      <c r="E798" s="11">
        <v>0</v>
      </c>
      <c r="F798" s="11">
        <v>0</v>
      </c>
      <c r="G798" s="11">
        <v>9</v>
      </c>
      <c r="H798" s="11">
        <v>0</v>
      </c>
      <c r="I798" s="11">
        <v>65535</v>
      </c>
      <c r="J798" s="11">
        <v>4</v>
      </c>
      <c r="K798" s="11">
        <v>0</v>
      </c>
      <c r="L798" s="11">
        <v>2</v>
      </c>
      <c r="M798" s="56">
        <v>0</v>
      </c>
      <c r="N798" s="56">
        <v>1</v>
      </c>
      <c r="O798" s="11">
        <v>0</v>
      </c>
      <c r="P798" s="11">
        <v>0</v>
      </c>
      <c r="Q798" s="11">
        <v>100</v>
      </c>
      <c r="R798" s="11">
        <v>0</v>
      </c>
      <c r="S798" s="11">
        <v>0</v>
      </c>
      <c r="T798" s="11">
        <v>0</v>
      </c>
      <c r="U798" s="11">
        <v>1</v>
      </c>
      <c r="V798" s="11">
        <v>0</v>
      </c>
      <c r="W798" s="11">
        <v>0</v>
      </c>
      <c r="X798" s="11">
        <v>0</v>
      </c>
      <c r="Y798" s="11">
        <v>0</v>
      </c>
      <c r="Z798" s="16" t="s">
        <v>170</v>
      </c>
      <c r="AA798" s="16">
        <v>0</v>
      </c>
      <c r="AB798" s="16" t="s">
        <v>225</v>
      </c>
      <c r="AC798" s="16">
        <v>0</v>
      </c>
      <c r="AD798" s="11">
        <v>12</v>
      </c>
      <c r="AE798" s="11">
        <v>500</v>
      </c>
      <c r="AF798" s="56">
        <v>0</v>
      </c>
      <c r="AG798" s="11">
        <v>0</v>
      </c>
      <c r="AH798" s="11">
        <v>0</v>
      </c>
      <c r="AI798" s="25" t="s">
        <v>801</v>
      </c>
      <c r="AJ798" s="25" t="s">
        <v>801</v>
      </c>
      <c r="AK798" s="31" t="s">
        <v>681</v>
      </c>
      <c r="AL798" s="11" t="s">
        <v>14</v>
      </c>
      <c r="AM798" s="11">
        <v>10010</v>
      </c>
      <c r="AN798" s="25">
        <v>11011</v>
      </c>
      <c r="AO798" s="11">
        <v>1</v>
      </c>
      <c r="AP798" s="12" t="s">
        <v>632</v>
      </c>
      <c r="AQ798" s="12" t="s">
        <v>5616</v>
      </c>
    </row>
    <row r="799" spans="1:45" x14ac:dyDescent="0.15">
      <c r="A799" s="11">
        <v>20351</v>
      </c>
      <c r="B799" s="14" t="s">
        <v>557</v>
      </c>
      <c r="C799" s="11">
        <v>59</v>
      </c>
      <c r="D799" s="11">
        <v>1</v>
      </c>
      <c r="E799" s="11">
        <v>0</v>
      </c>
      <c r="F799" s="11">
        <v>0</v>
      </c>
      <c r="G799" s="11">
        <v>9</v>
      </c>
      <c r="H799" s="11">
        <v>0</v>
      </c>
      <c r="I799" s="11">
        <v>65535</v>
      </c>
      <c r="J799" s="11">
        <v>4</v>
      </c>
      <c r="K799" s="11">
        <v>0</v>
      </c>
      <c r="L799" s="11">
        <v>2</v>
      </c>
      <c r="M799" s="56">
        <v>0</v>
      </c>
      <c r="N799" s="56">
        <v>1</v>
      </c>
      <c r="O799" s="11">
        <v>0</v>
      </c>
      <c r="P799" s="11">
        <v>0</v>
      </c>
      <c r="Q799" s="11">
        <v>100</v>
      </c>
      <c r="R799" s="11">
        <v>0</v>
      </c>
      <c r="S799" s="11">
        <v>0</v>
      </c>
      <c r="T799" s="11">
        <v>0</v>
      </c>
      <c r="U799" s="11">
        <v>1</v>
      </c>
      <c r="V799" s="11">
        <v>0</v>
      </c>
      <c r="W799" s="11">
        <v>0</v>
      </c>
      <c r="X799" s="11">
        <v>0</v>
      </c>
      <c r="Y799" s="11">
        <v>0</v>
      </c>
      <c r="Z799" s="16" t="s">
        <v>170</v>
      </c>
      <c r="AA799" s="16">
        <v>0</v>
      </c>
      <c r="AB799" s="16" t="s">
        <v>225</v>
      </c>
      <c r="AC799" s="16">
        <v>0</v>
      </c>
      <c r="AD799" s="11">
        <v>12</v>
      </c>
      <c r="AE799" s="11">
        <v>1000</v>
      </c>
      <c r="AF799" s="56">
        <v>0</v>
      </c>
      <c r="AG799" s="11">
        <v>0</v>
      </c>
      <c r="AH799" s="11">
        <v>0</v>
      </c>
      <c r="AI799" s="25" t="s">
        <v>801</v>
      </c>
      <c r="AJ799" s="25" t="s">
        <v>801</v>
      </c>
      <c r="AK799" s="31" t="s">
        <v>658</v>
      </c>
      <c r="AL799" s="11" t="s">
        <v>15</v>
      </c>
      <c r="AM799" s="11">
        <v>10010</v>
      </c>
      <c r="AN799" s="25">
        <v>11011</v>
      </c>
      <c r="AO799" s="11">
        <v>0</v>
      </c>
      <c r="AP799" s="12" t="s">
        <v>633</v>
      </c>
      <c r="AQ799" s="12" t="s">
        <v>5617</v>
      </c>
    </row>
    <row r="800" spans="1:45" x14ac:dyDescent="0.15">
      <c r="A800" s="11">
        <v>20352</v>
      </c>
      <c r="B800" s="14" t="s">
        <v>558</v>
      </c>
      <c r="C800" s="11">
        <v>59</v>
      </c>
      <c r="D800" s="11">
        <v>1</v>
      </c>
      <c r="E800" s="11">
        <v>0</v>
      </c>
      <c r="F800" s="11">
        <v>0</v>
      </c>
      <c r="G800" s="11">
        <v>9</v>
      </c>
      <c r="H800" s="11">
        <v>0</v>
      </c>
      <c r="I800" s="11">
        <v>65535</v>
      </c>
      <c r="J800" s="11">
        <v>4</v>
      </c>
      <c r="K800" s="11">
        <v>0</v>
      </c>
      <c r="L800" s="11">
        <v>2</v>
      </c>
      <c r="M800" s="56">
        <v>0</v>
      </c>
      <c r="N800" s="56">
        <v>1</v>
      </c>
      <c r="O800" s="11">
        <v>0</v>
      </c>
      <c r="P800" s="11">
        <v>0</v>
      </c>
      <c r="Q800" s="11">
        <v>100</v>
      </c>
      <c r="R800" s="11">
        <v>0</v>
      </c>
      <c r="S800" s="11">
        <v>0</v>
      </c>
      <c r="T800" s="11">
        <v>0</v>
      </c>
      <c r="U800" s="11">
        <v>1</v>
      </c>
      <c r="V800" s="11">
        <v>0</v>
      </c>
      <c r="W800" s="11">
        <v>0</v>
      </c>
      <c r="X800" s="11">
        <v>0</v>
      </c>
      <c r="Y800" s="11">
        <v>0</v>
      </c>
      <c r="Z800" s="16" t="s">
        <v>170</v>
      </c>
      <c r="AA800" s="16">
        <v>0</v>
      </c>
      <c r="AB800" s="16" t="s">
        <v>225</v>
      </c>
      <c r="AC800" s="16">
        <v>0</v>
      </c>
      <c r="AD800" s="11">
        <v>12</v>
      </c>
      <c r="AE800" s="11">
        <v>1000</v>
      </c>
      <c r="AF800" s="56">
        <v>0</v>
      </c>
      <c r="AG800" s="11">
        <v>0</v>
      </c>
      <c r="AH800" s="11">
        <v>0</v>
      </c>
      <c r="AI800" s="25" t="s">
        <v>801</v>
      </c>
      <c r="AJ800" s="25" t="s">
        <v>801</v>
      </c>
      <c r="AK800" s="31" t="s">
        <v>659</v>
      </c>
      <c r="AL800" s="11" t="s">
        <v>14</v>
      </c>
      <c r="AM800" s="11">
        <v>10010</v>
      </c>
      <c r="AN800" s="25">
        <v>11011</v>
      </c>
      <c r="AO800" s="11">
        <v>1</v>
      </c>
      <c r="AP800" s="12" t="s">
        <v>633</v>
      </c>
      <c r="AQ800" s="12" t="s">
        <v>5617</v>
      </c>
    </row>
    <row r="801" spans="1:43" x14ac:dyDescent="0.15">
      <c r="A801" s="11">
        <v>20353</v>
      </c>
      <c r="B801" s="14" t="s">
        <v>559</v>
      </c>
      <c r="C801" s="11">
        <v>59</v>
      </c>
      <c r="D801" s="11">
        <v>1</v>
      </c>
      <c r="E801" s="11">
        <v>0</v>
      </c>
      <c r="F801" s="11">
        <v>0</v>
      </c>
      <c r="G801" s="11">
        <v>9</v>
      </c>
      <c r="H801" s="11">
        <v>0</v>
      </c>
      <c r="I801" s="11">
        <v>65535</v>
      </c>
      <c r="J801" s="11">
        <v>4</v>
      </c>
      <c r="K801" s="11">
        <v>0</v>
      </c>
      <c r="L801" s="11">
        <v>2</v>
      </c>
      <c r="M801" s="56">
        <v>0</v>
      </c>
      <c r="N801" s="56">
        <v>1</v>
      </c>
      <c r="O801" s="11">
        <v>0</v>
      </c>
      <c r="P801" s="11">
        <v>0</v>
      </c>
      <c r="Q801" s="11">
        <v>100</v>
      </c>
      <c r="R801" s="11">
        <v>0</v>
      </c>
      <c r="S801" s="11">
        <v>0</v>
      </c>
      <c r="T801" s="11">
        <v>0</v>
      </c>
      <c r="U801" s="11">
        <v>1</v>
      </c>
      <c r="V801" s="11">
        <v>0</v>
      </c>
      <c r="W801" s="11">
        <v>0</v>
      </c>
      <c r="X801" s="11">
        <v>0</v>
      </c>
      <c r="Y801" s="11">
        <v>0</v>
      </c>
      <c r="Z801" s="16" t="s">
        <v>170</v>
      </c>
      <c r="AA801" s="16">
        <v>0</v>
      </c>
      <c r="AB801" s="16" t="s">
        <v>225</v>
      </c>
      <c r="AC801" s="16">
        <v>0</v>
      </c>
      <c r="AD801" s="11">
        <v>12</v>
      </c>
      <c r="AE801" s="11">
        <v>1000</v>
      </c>
      <c r="AF801" s="56">
        <v>0</v>
      </c>
      <c r="AG801" s="11">
        <v>0</v>
      </c>
      <c r="AH801" s="11">
        <v>0</v>
      </c>
      <c r="AI801" s="25" t="s">
        <v>801</v>
      </c>
      <c r="AJ801" s="25" t="s">
        <v>801</v>
      </c>
      <c r="AK801" s="31" t="s">
        <v>660</v>
      </c>
      <c r="AL801" s="11" t="s">
        <v>14</v>
      </c>
      <c r="AM801" s="11">
        <v>10010</v>
      </c>
      <c r="AN801" s="25">
        <v>11011</v>
      </c>
      <c r="AO801" s="11">
        <v>1</v>
      </c>
      <c r="AP801" s="12" t="s">
        <v>633</v>
      </c>
      <c r="AQ801" s="12" t="s">
        <v>5617</v>
      </c>
    </row>
    <row r="802" spans="1:43" x14ac:dyDescent="0.15">
      <c r="A802" s="11">
        <v>20354</v>
      </c>
      <c r="B802" s="14" t="s">
        <v>560</v>
      </c>
      <c r="C802" s="11">
        <v>59</v>
      </c>
      <c r="D802" s="11">
        <v>1</v>
      </c>
      <c r="E802" s="11">
        <v>0</v>
      </c>
      <c r="F802" s="11">
        <v>0</v>
      </c>
      <c r="G802" s="11">
        <v>9</v>
      </c>
      <c r="H802" s="11">
        <v>0</v>
      </c>
      <c r="I802" s="11">
        <v>65535</v>
      </c>
      <c r="J802" s="11">
        <v>4</v>
      </c>
      <c r="K802" s="11">
        <v>0</v>
      </c>
      <c r="L802" s="11">
        <v>2</v>
      </c>
      <c r="M802" s="56">
        <v>0</v>
      </c>
      <c r="N802" s="56">
        <v>1</v>
      </c>
      <c r="O802" s="11">
        <v>0</v>
      </c>
      <c r="P802" s="11">
        <v>0</v>
      </c>
      <c r="Q802" s="11">
        <v>100</v>
      </c>
      <c r="R802" s="11">
        <v>0</v>
      </c>
      <c r="S802" s="11">
        <v>0</v>
      </c>
      <c r="T802" s="11">
        <v>0</v>
      </c>
      <c r="U802" s="11">
        <v>1</v>
      </c>
      <c r="V802" s="11">
        <v>0</v>
      </c>
      <c r="W802" s="11">
        <v>0</v>
      </c>
      <c r="X802" s="11">
        <v>0</v>
      </c>
      <c r="Y802" s="11">
        <v>0</v>
      </c>
      <c r="Z802" s="16" t="s">
        <v>170</v>
      </c>
      <c r="AA802" s="16">
        <v>0</v>
      </c>
      <c r="AB802" s="16" t="s">
        <v>225</v>
      </c>
      <c r="AC802" s="16">
        <v>0</v>
      </c>
      <c r="AD802" s="11">
        <v>12</v>
      </c>
      <c r="AE802" s="11">
        <v>1000</v>
      </c>
      <c r="AF802" s="56">
        <v>0</v>
      </c>
      <c r="AG802" s="11">
        <v>0</v>
      </c>
      <c r="AH802" s="11">
        <v>0</v>
      </c>
      <c r="AI802" s="25" t="s">
        <v>801</v>
      </c>
      <c r="AJ802" s="25" t="s">
        <v>801</v>
      </c>
      <c r="AK802" s="31" t="s">
        <v>661</v>
      </c>
      <c r="AL802" s="11" t="s">
        <v>14</v>
      </c>
      <c r="AM802" s="11">
        <v>10010</v>
      </c>
      <c r="AN802" s="25">
        <v>11011</v>
      </c>
      <c r="AO802" s="11">
        <v>1</v>
      </c>
      <c r="AP802" s="12" t="s">
        <v>633</v>
      </c>
      <c r="AQ802" s="12" t="s">
        <v>5617</v>
      </c>
    </row>
    <row r="803" spans="1:43" x14ac:dyDescent="0.15">
      <c r="A803" s="11">
        <v>20355</v>
      </c>
      <c r="B803" s="14" t="s">
        <v>561</v>
      </c>
      <c r="C803" s="11">
        <v>59</v>
      </c>
      <c r="D803" s="11">
        <v>1</v>
      </c>
      <c r="E803" s="11">
        <v>0</v>
      </c>
      <c r="F803" s="11">
        <v>0</v>
      </c>
      <c r="G803" s="11">
        <v>9</v>
      </c>
      <c r="H803" s="11">
        <v>0</v>
      </c>
      <c r="I803" s="11">
        <v>65535</v>
      </c>
      <c r="J803" s="11">
        <v>4</v>
      </c>
      <c r="K803" s="11">
        <v>0</v>
      </c>
      <c r="L803" s="11">
        <v>2</v>
      </c>
      <c r="M803" s="56">
        <v>0</v>
      </c>
      <c r="N803" s="56">
        <v>1</v>
      </c>
      <c r="O803" s="11">
        <v>0</v>
      </c>
      <c r="P803" s="11">
        <v>0</v>
      </c>
      <c r="Q803" s="11">
        <v>100</v>
      </c>
      <c r="R803" s="11">
        <v>0</v>
      </c>
      <c r="S803" s="11">
        <v>0</v>
      </c>
      <c r="T803" s="11">
        <v>0</v>
      </c>
      <c r="U803" s="11">
        <v>1</v>
      </c>
      <c r="V803" s="11">
        <v>0</v>
      </c>
      <c r="W803" s="11">
        <v>0</v>
      </c>
      <c r="X803" s="11">
        <v>0</v>
      </c>
      <c r="Y803" s="11">
        <v>0</v>
      </c>
      <c r="Z803" s="16" t="s">
        <v>170</v>
      </c>
      <c r="AA803" s="16">
        <v>0</v>
      </c>
      <c r="AB803" s="16" t="s">
        <v>225</v>
      </c>
      <c r="AC803" s="16">
        <v>0</v>
      </c>
      <c r="AD803" s="11">
        <v>12</v>
      </c>
      <c r="AE803" s="11">
        <v>1000</v>
      </c>
      <c r="AF803" s="56">
        <v>0</v>
      </c>
      <c r="AG803" s="11">
        <v>0</v>
      </c>
      <c r="AH803" s="11">
        <v>0</v>
      </c>
      <c r="AI803" s="25" t="s">
        <v>801</v>
      </c>
      <c r="AJ803" s="25" t="s">
        <v>801</v>
      </c>
      <c r="AK803" s="31" t="s">
        <v>662</v>
      </c>
      <c r="AL803" s="11" t="s">
        <v>14</v>
      </c>
      <c r="AM803" s="11">
        <v>10010</v>
      </c>
      <c r="AN803" s="25">
        <v>11011</v>
      </c>
      <c r="AO803" s="11">
        <v>1</v>
      </c>
      <c r="AP803" s="12" t="s">
        <v>633</v>
      </c>
      <c r="AQ803" s="12" t="s">
        <v>5617</v>
      </c>
    </row>
    <row r="804" spans="1:43" x14ac:dyDescent="0.15">
      <c r="A804" s="11">
        <v>20356</v>
      </c>
      <c r="B804" s="14" t="s">
        <v>562</v>
      </c>
      <c r="C804" s="11">
        <v>59</v>
      </c>
      <c r="D804" s="11">
        <v>1</v>
      </c>
      <c r="E804" s="11">
        <v>0</v>
      </c>
      <c r="F804" s="11">
        <v>0</v>
      </c>
      <c r="G804" s="11">
        <v>9</v>
      </c>
      <c r="H804" s="11">
        <v>0</v>
      </c>
      <c r="I804" s="11">
        <v>65535</v>
      </c>
      <c r="J804" s="11">
        <v>4</v>
      </c>
      <c r="K804" s="11">
        <v>0</v>
      </c>
      <c r="L804" s="11">
        <v>2</v>
      </c>
      <c r="M804" s="56">
        <v>0</v>
      </c>
      <c r="N804" s="56">
        <v>1</v>
      </c>
      <c r="O804" s="11">
        <v>0</v>
      </c>
      <c r="P804" s="11">
        <v>0</v>
      </c>
      <c r="Q804" s="11">
        <v>100</v>
      </c>
      <c r="R804" s="11">
        <v>0</v>
      </c>
      <c r="S804" s="11">
        <v>0</v>
      </c>
      <c r="T804" s="11">
        <v>0</v>
      </c>
      <c r="U804" s="11">
        <v>1</v>
      </c>
      <c r="V804" s="11">
        <v>0</v>
      </c>
      <c r="W804" s="11">
        <v>0</v>
      </c>
      <c r="X804" s="11">
        <v>0</v>
      </c>
      <c r="Y804" s="11">
        <v>0</v>
      </c>
      <c r="Z804" s="16" t="s">
        <v>170</v>
      </c>
      <c r="AA804" s="16">
        <v>0</v>
      </c>
      <c r="AB804" s="16" t="s">
        <v>225</v>
      </c>
      <c r="AC804" s="16">
        <v>0</v>
      </c>
      <c r="AD804" s="11">
        <v>12</v>
      </c>
      <c r="AE804" s="11">
        <v>1000</v>
      </c>
      <c r="AF804" s="56">
        <v>0</v>
      </c>
      <c r="AG804" s="11">
        <v>0</v>
      </c>
      <c r="AH804" s="11">
        <v>0</v>
      </c>
      <c r="AI804" s="25" t="s">
        <v>801</v>
      </c>
      <c r="AJ804" s="25" t="s">
        <v>801</v>
      </c>
      <c r="AK804" s="31" t="s">
        <v>663</v>
      </c>
      <c r="AL804" s="11" t="s">
        <v>14</v>
      </c>
      <c r="AM804" s="11">
        <v>10010</v>
      </c>
      <c r="AN804" s="25">
        <v>11011</v>
      </c>
      <c r="AO804" s="11">
        <v>1</v>
      </c>
      <c r="AP804" s="12" t="s">
        <v>633</v>
      </c>
      <c r="AQ804" s="12" t="s">
        <v>5617</v>
      </c>
    </row>
    <row r="805" spans="1:43" x14ac:dyDescent="0.15">
      <c r="A805" s="11">
        <v>20357</v>
      </c>
      <c r="B805" s="14" t="s">
        <v>563</v>
      </c>
      <c r="C805" s="11">
        <v>59</v>
      </c>
      <c r="D805" s="11">
        <v>1</v>
      </c>
      <c r="E805" s="11">
        <v>0</v>
      </c>
      <c r="F805" s="11">
        <v>0</v>
      </c>
      <c r="G805" s="11">
        <v>9</v>
      </c>
      <c r="H805" s="11">
        <v>0</v>
      </c>
      <c r="I805" s="11">
        <v>65535</v>
      </c>
      <c r="J805" s="11">
        <v>4</v>
      </c>
      <c r="K805" s="11">
        <v>0</v>
      </c>
      <c r="L805" s="11">
        <v>2</v>
      </c>
      <c r="M805" s="56">
        <v>0</v>
      </c>
      <c r="N805" s="56">
        <v>1</v>
      </c>
      <c r="O805" s="11">
        <v>0</v>
      </c>
      <c r="P805" s="11">
        <v>0</v>
      </c>
      <c r="Q805" s="11">
        <v>100</v>
      </c>
      <c r="R805" s="11">
        <v>0</v>
      </c>
      <c r="S805" s="11">
        <v>0</v>
      </c>
      <c r="T805" s="11">
        <v>0</v>
      </c>
      <c r="U805" s="11">
        <v>1</v>
      </c>
      <c r="V805" s="11">
        <v>0</v>
      </c>
      <c r="W805" s="11">
        <v>0</v>
      </c>
      <c r="X805" s="11">
        <v>0</v>
      </c>
      <c r="Y805" s="11">
        <v>0</v>
      </c>
      <c r="Z805" s="16" t="s">
        <v>170</v>
      </c>
      <c r="AA805" s="16">
        <v>0</v>
      </c>
      <c r="AB805" s="16" t="s">
        <v>225</v>
      </c>
      <c r="AC805" s="16">
        <v>0</v>
      </c>
      <c r="AD805" s="11">
        <v>12</v>
      </c>
      <c r="AE805" s="11">
        <v>1000</v>
      </c>
      <c r="AF805" s="56">
        <v>0</v>
      </c>
      <c r="AG805" s="11">
        <v>0</v>
      </c>
      <c r="AH805" s="11">
        <v>0</v>
      </c>
      <c r="AI805" s="25" t="s">
        <v>801</v>
      </c>
      <c r="AJ805" s="25" t="s">
        <v>801</v>
      </c>
      <c r="AK805" s="31" t="s">
        <v>664</v>
      </c>
      <c r="AL805" s="11" t="s">
        <v>14</v>
      </c>
      <c r="AM805" s="11">
        <v>10010</v>
      </c>
      <c r="AN805" s="25">
        <v>11011</v>
      </c>
      <c r="AO805" s="11">
        <v>1</v>
      </c>
      <c r="AP805" s="12" t="s">
        <v>633</v>
      </c>
      <c r="AQ805" s="12" t="s">
        <v>5617</v>
      </c>
    </row>
    <row r="806" spans="1:43" x14ac:dyDescent="0.15">
      <c r="A806" s="11">
        <v>20358</v>
      </c>
      <c r="B806" s="14" t="s">
        <v>564</v>
      </c>
      <c r="C806" s="11">
        <v>59</v>
      </c>
      <c r="D806" s="11">
        <v>1</v>
      </c>
      <c r="E806" s="11">
        <v>0</v>
      </c>
      <c r="F806" s="11">
        <v>0</v>
      </c>
      <c r="G806" s="11">
        <v>9</v>
      </c>
      <c r="H806" s="11">
        <v>0</v>
      </c>
      <c r="I806" s="11">
        <v>65535</v>
      </c>
      <c r="J806" s="11">
        <v>4</v>
      </c>
      <c r="K806" s="11">
        <v>0</v>
      </c>
      <c r="L806" s="11">
        <v>2</v>
      </c>
      <c r="M806" s="56">
        <v>0</v>
      </c>
      <c r="N806" s="56">
        <v>1</v>
      </c>
      <c r="O806" s="11">
        <v>0</v>
      </c>
      <c r="P806" s="11">
        <v>0</v>
      </c>
      <c r="Q806" s="11">
        <v>100</v>
      </c>
      <c r="R806" s="11">
        <v>0</v>
      </c>
      <c r="S806" s="11">
        <v>0</v>
      </c>
      <c r="T806" s="11">
        <v>0</v>
      </c>
      <c r="U806" s="11">
        <v>1</v>
      </c>
      <c r="V806" s="11">
        <v>0</v>
      </c>
      <c r="W806" s="11">
        <v>0</v>
      </c>
      <c r="X806" s="11">
        <v>0</v>
      </c>
      <c r="Y806" s="11">
        <v>0</v>
      </c>
      <c r="Z806" s="16" t="s">
        <v>170</v>
      </c>
      <c r="AA806" s="16">
        <v>0</v>
      </c>
      <c r="AB806" s="16" t="s">
        <v>225</v>
      </c>
      <c r="AC806" s="16">
        <v>0</v>
      </c>
      <c r="AD806" s="11">
        <v>12</v>
      </c>
      <c r="AE806" s="11">
        <v>1000</v>
      </c>
      <c r="AF806" s="56">
        <v>0</v>
      </c>
      <c r="AG806" s="11">
        <v>0</v>
      </c>
      <c r="AH806" s="11">
        <v>0</v>
      </c>
      <c r="AI806" s="25" t="s">
        <v>801</v>
      </c>
      <c r="AJ806" s="25" t="s">
        <v>801</v>
      </c>
      <c r="AK806" s="31" t="s">
        <v>665</v>
      </c>
      <c r="AL806" s="11" t="s">
        <v>14</v>
      </c>
      <c r="AM806" s="11">
        <v>10010</v>
      </c>
      <c r="AN806" s="25">
        <v>11011</v>
      </c>
      <c r="AO806" s="11">
        <v>1</v>
      </c>
      <c r="AP806" s="12" t="s">
        <v>633</v>
      </c>
      <c r="AQ806" s="12" t="s">
        <v>5617</v>
      </c>
    </row>
    <row r="807" spans="1:43" x14ac:dyDescent="0.15">
      <c r="A807" s="11">
        <v>20359</v>
      </c>
      <c r="B807" s="14" t="s">
        <v>565</v>
      </c>
      <c r="C807" s="11">
        <v>59</v>
      </c>
      <c r="D807" s="11">
        <v>1</v>
      </c>
      <c r="E807" s="11">
        <v>0</v>
      </c>
      <c r="F807" s="11">
        <v>0</v>
      </c>
      <c r="G807" s="11">
        <v>9</v>
      </c>
      <c r="H807" s="11">
        <v>0</v>
      </c>
      <c r="I807" s="11">
        <v>65535</v>
      </c>
      <c r="J807" s="11">
        <v>4</v>
      </c>
      <c r="K807" s="11">
        <v>0</v>
      </c>
      <c r="L807" s="11">
        <v>2</v>
      </c>
      <c r="M807" s="56">
        <v>0</v>
      </c>
      <c r="N807" s="56">
        <v>1</v>
      </c>
      <c r="O807" s="11">
        <v>0</v>
      </c>
      <c r="P807" s="11">
        <v>0</v>
      </c>
      <c r="Q807" s="11">
        <v>100</v>
      </c>
      <c r="R807" s="11">
        <v>0</v>
      </c>
      <c r="S807" s="11">
        <v>0</v>
      </c>
      <c r="T807" s="11">
        <v>0</v>
      </c>
      <c r="U807" s="11">
        <v>1</v>
      </c>
      <c r="V807" s="11">
        <v>0</v>
      </c>
      <c r="W807" s="11">
        <v>0</v>
      </c>
      <c r="X807" s="11">
        <v>0</v>
      </c>
      <c r="Y807" s="11">
        <v>0</v>
      </c>
      <c r="Z807" s="16" t="s">
        <v>170</v>
      </c>
      <c r="AA807" s="16">
        <v>0</v>
      </c>
      <c r="AB807" s="16" t="s">
        <v>225</v>
      </c>
      <c r="AC807" s="16">
        <v>0</v>
      </c>
      <c r="AD807" s="11">
        <v>12</v>
      </c>
      <c r="AE807" s="11">
        <v>1000</v>
      </c>
      <c r="AF807" s="56">
        <v>0</v>
      </c>
      <c r="AG807" s="11">
        <v>0</v>
      </c>
      <c r="AH807" s="11">
        <v>0</v>
      </c>
      <c r="AI807" s="25" t="s">
        <v>801</v>
      </c>
      <c r="AJ807" s="25" t="s">
        <v>801</v>
      </c>
      <c r="AK807" s="31" t="s">
        <v>666</v>
      </c>
      <c r="AL807" s="11" t="s">
        <v>14</v>
      </c>
      <c r="AM807" s="11">
        <v>10010</v>
      </c>
      <c r="AN807" s="25">
        <v>11011</v>
      </c>
      <c r="AO807" s="11">
        <v>1</v>
      </c>
      <c r="AP807" s="12" t="s">
        <v>633</v>
      </c>
      <c r="AQ807" s="12" t="s">
        <v>5617</v>
      </c>
    </row>
    <row r="808" spans="1:43" x14ac:dyDescent="0.15">
      <c r="A808" s="11">
        <v>20360</v>
      </c>
      <c r="B808" s="14" t="s">
        <v>566</v>
      </c>
      <c r="C808" s="11">
        <v>59</v>
      </c>
      <c r="D808" s="11">
        <v>1</v>
      </c>
      <c r="E808" s="11">
        <v>0</v>
      </c>
      <c r="F808" s="11">
        <v>0</v>
      </c>
      <c r="G808" s="11">
        <v>9</v>
      </c>
      <c r="H808" s="11">
        <v>0</v>
      </c>
      <c r="I808" s="11">
        <v>65535</v>
      </c>
      <c r="J808" s="11">
        <v>4</v>
      </c>
      <c r="K808" s="11">
        <v>0</v>
      </c>
      <c r="L808" s="11">
        <v>2</v>
      </c>
      <c r="M808" s="56">
        <v>0</v>
      </c>
      <c r="N808" s="56">
        <v>1</v>
      </c>
      <c r="O808" s="11">
        <v>0</v>
      </c>
      <c r="P808" s="11">
        <v>0</v>
      </c>
      <c r="Q808" s="11">
        <v>100</v>
      </c>
      <c r="R808" s="11">
        <v>0</v>
      </c>
      <c r="S808" s="11">
        <v>0</v>
      </c>
      <c r="T808" s="11">
        <v>0</v>
      </c>
      <c r="U808" s="11">
        <v>1</v>
      </c>
      <c r="V808" s="11">
        <v>0</v>
      </c>
      <c r="W808" s="11">
        <v>0</v>
      </c>
      <c r="X808" s="11">
        <v>0</v>
      </c>
      <c r="Y808" s="11">
        <v>0</v>
      </c>
      <c r="Z808" s="16" t="s">
        <v>170</v>
      </c>
      <c r="AA808" s="16">
        <v>0</v>
      </c>
      <c r="AB808" s="16" t="s">
        <v>225</v>
      </c>
      <c r="AC808" s="16">
        <v>0</v>
      </c>
      <c r="AD808" s="11">
        <v>12</v>
      </c>
      <c r="AE808" s="11">
        <v>1000</v>
      </c>
      <c r="AF808" s="56">
        <v>0</v>
      </c>
      <c r="AG808" s="11">
        <v>0</v>
      </c>
      <c r="AH808" s="11">
        <v>0</v>
      </c>
      <c r="AI808" s="25" t="s">
        <v>801</v>
      </c>
      <c r="AJ808" s="25" t="s">
        <v>801</v>
      </c>
      <c r="AK808" s="31" t="s">
        <v>667</v>
      </c>
      <c r="AL808" s="11" t="s">
        <v>14</v>
      </c>
      <c r="AM808" s="11">
        <v>10010</v>
      </c>
      <c r="AN808" s="25">
        <v>11011</v>
      </c>
      <c r="AO808" s="11">
        <v>1</v>
      </c>
      <c r="AP808" s="12" t="s">
        <v>633</v>
      </c>
      <c r="AQ808" s="12" t="s">
        <v>5617</v>
      </c>
    </row>
    <row r="809" spans="1:43" x14ac:dyDescent="0.15">
      <c r="A809" s="11">
        <v>20361</v>
      </c>
      <c r="B809" s="14" t="s">
        <v>567</v>
      </c>
      <c r="C809" s="11">
        <v>59</v>
      </c>
      <c r="D809" s="11">
        <v>1</v>
      </c>
      <c r="E809" s="11">
        <v>0</v>
      </c>
      <c r="F809" s="11">
        <v>0</v>
      </c>
      <c r="G809" s="11">
        <v>9</v>
      </c>
      <c r="H809" s="11">
        <v>0</v>
      </c>
      <c r="I809" s="11">
        <v>65535</v>
      </c>
      <c r="J809" s="11">
        <v>4</v>
      </c>
      <c r="K809" s="11">
        <v>0</v>
      </c>
      <c r="L809" s="11">
        <v>2</v>
      </c>
      <c r="M809" s="56">
        <v>0</v>
      </c>
      <c r="N809" s="56">
        <v>1</v>
      </c>
      <c r="O809" s="11">
        <v>0</v>
      </c>
      <c r="P809" s="11">
        <v>0</v>
      </c>
      <c r="Q809" s="11">
        <v>100</v>
      </c>
      <c r="R809" s="11">
        <v>0</v>
      </c>
      <c r="S809" s="11">
        <v>0</v>
      </c>
      <c r="T809" s="11">
        <v>0</v>
      </c>
      <c r="U809" s="11">
        <v>1</v>
      </c>
      <c r="V809" s="11">
        <v>0</v>
      </c>
      <c r="W809" s="11">
        <v>0</v>
      </c>
      <c r="X809" s="11">
        <v>0</v>
      </c>
      <c r="Y809" s="11">
        <v>0</v>
      </c>
      <c r="Z809" s="16" t="s">
        <v>170</v>
      </c>
      <c r="AA809" s="16">
        <v>0</v>
      </c>
      <c r="AB809" s="16" t="s">
        <v>225</v>
      </c>
      <c r="AC809" s="16">
        <v>0</v>
      </c>
      <c r="AD809" s="11">
        <v>12</v>
      </c>
      <c r="AE809" s="11">
        <v>1000</v>
      </c>
      <c r="AF809" s="56">
        <v>0</v>
      </c>
      <c r="AG809" s="11">
        <v>0</v>
      </c>
      <c r="AH809" s="11">
        <v>0</v>
      </c>
      <c r="AI809" s="25" t="s">
        <v>801</v>
      </c>
      <c r="AJ809" s="25" t="s">
        <v>801</v>
      </c>
      <c r="AK809" s="31" t="s">
        <v>668</v>
      </c>
      <c r="AL809" s="11" t="s">
        <v>14</v>
      </c>
      <c r="AM809" s="11">
        <v>10010</v>
      </c>
      <c r="AN809" s="25">
        <v>11011</v>
      </c>
      <c r="AO809" s="11">
        <v>1</v>
      </c>
      <c r="AP809" s="12" t="s">
        <v>633</v>
      </c>
      <c r="AQ809" s="12" t="s">
        <v>5617</v>
      </c>
    </row>
    <row r="810" spans="1:43" x14ac:dyDescent="0.15">
      <c r="A810" s="11">
        <v>20362</v>
      </c>
      <c r="B810" s="14" t="s">
        <v>568</v>
      </c>
      <c r="C810" s="11">
        <v>59</v>
      </c>
      <c r="D810" s="11">
        <v>1</v>
      </c>
      <c r="E810" s="11">
        <v>0</v>
      </c>
      <c r="F810" s="11">
        <v>0</v>
      </c>
      <c r="G810" s="11">
        <v>9</v>
      </c>
      <c r="H810" s="11">
        <v>0</v>
      </c>
      <c r="I810" s="11">
        <v>65535</v>
      </c>
      <c r="J810" s="11">
        <v>4</v>
      </c>
      <c r="K810" s="11">
        <v>0</v>
      </c>
      <c r="L810" s="11">
        <v>2</v>
      </c>
      <c r="M810" s="56">
        <v>0</v>
      </c>
      <c r="N810" s="56">
        <v>1</v>
      </c>
      <c r="O810" s="11">
        <v>0</v>
      </c>
      <c r="P810" s="11">
        <v>0</v>
      </c>
      <c r="Q810" s="11">
        <v>100</v>
      </c>
      <c r="R810" s="11">
        <v>0</v>
      </c>
      <c r="S810" s="11">
        <v>0</v>
      </c>
      <c r="T810" s="11">
        <v>0</v>
      </c>
      <c r="U810" s="11">
        <v>1</v>
      </c>
      <c r="V810" s="11">
        <v>0</v>
      </c>
      <c r="W810" s="11">
        <v>0</v>
      </c>
      <c r="X810" s="11">
        <v>0</v>
      </c>
      <c r="Y810" s="11">
        <v>0</v>
      </c>
      <c r="Z810" s="16" t="s">
        <v>170</v>
      </c>
      <c r="AA810" s="16">
        <v>0</v>
      </c>
      <c r="AB810" s="16" t="s">
        <v>225</v>
      </c>
      <c r="AC810" s="16">
        <v>0</v>
      </c>
      <c r="AD810" s="11">
        <v>12</v>
      </c>
      <c r="AE810" s="11">
        <v>1000</v>
      </c>
      <c r="AF810" s="56">
        <v>0</v>
      </c>
      <c r="AG810" s="11">
        <v>0</v>
      </c>
      <c r="AH810" s="11">
        <v>0</v>
      </c>
      <c r="AI810" s="25" t="s">
        <v>801</v>
      </c>
      <c r="AJ810" s="25" t="s">
        <v>801</v>
      </c>
      <c r="AK810" s="31" t="s">
        <v>669</v>
      </c>
      <c r="AL810" s="11" t="s">
        <v>14</v>
      </c>
      <c r="AM810" s="11">
        <v>10010</v>
      </c>
      <c r="AN810" s="25">
        <v>11011</v>
      </c>
      <c r="AO810" s="11">
        <v>1</v>
      </c>
      <c r="AP810" s="12" t="s">
        <v>633</v>
      </c>
      <c r="AQ810" s="12" t="s">
        <v>5617</v>
      </c>
    </row>
    <row r="811" spans="1:43" x14ac:dyDescent="0.15">
      <c r="A811" s="11">
        <v>20401</v>
      </c>
      <c r="B811" s="14" t="s">
        <v>570</v>
      </c>
      <c r="C811" s="11">
        <v>60</v>
      </c>
      <c r="D811" s="11">
        <v>1</v>
      </c>
      <c r="E811" s="11">
        <v>0</v>
      </c>
      <c r="F811" s="11">
        <v>0</v>
      </c>
      <c r="G811" s="11">
        <v>9</v>
      </c>
      <c r="H811" s="11">
        <v>0</v>
      </c>
      <c r="I811" s="11">
        <v>65535</v>
      </c>
      <c r="J811" s="11">
        <v>4</v>
      </c>
      <c r="K811" s="11">
        <v>0</v>
      </c>
      <c r="L811" s="11">
        <v>2</v>
      </c>
      <c r="M811" s="56">
        <v>0</v>
      </c>
      <c r="N811" s="56">
        <v>1</v>
      </c>
      <c r="O811" s="11">
        <v>0</v>
      </c>
      <c r="P811" s="11">
        <v>0</v>
      </c>
      <c r="Q811" s="11">
        <v>100</v>
      </c>
      <c r="R811" s="11">
        <v>0</v>
      </c>
      <c r="S811" s="11">
        <v>0</v>
      </c>
      <c r="T811" s="11">
        <v>0</v>
      </c>
      <c r="U811" s="11">
        <v>1</v>
      </c>
      <c r="V811" s="11">
        <v>0</v>
      </c>
      <c r="W811" s="11">
        <v>0</v>
      </c>
      <c r="X811" s="11">
        <v>0</v>
      </c>
      <c r="Y811" s="11">
        <v>0</v>
      </c>
      <c r="Z811" s="16" t="s">
        <v>170</v>
      </c>
      <c r="AA811" s="16">
        <v>0</v>
      </c>
      <c r="AB811" s="16" t="s">
        <v>225</v>
      </c>
      <c r="AC811" s="16">
        <v>0</v>
      </c>
      <c r="AD811" s="11">
        <v>12</v>
      </c>
      <c r="AE811" s="11">
        <v>1000</v>
      </c>
      <c r="AF811" s="56">
        <v>0</v>
      </c>
      <c r="AG811" s="11">
        <v>0</v>
      </c>
      <c r="AH811" s="11">
        <v>0</v>
      </c>
      <c r="AI811" s="25" t="s">
        <v>801</v>
      </c>
      <c r="AJ811" s="25" t="s">
        <v>801</v>
      </c>
      <c r="AK811" s="32" t="s">
        <v>652</v>
      </c>
      <c r="AL811" s="11" t="s">
        <v>14</v>
      </c>
      <c r="AM811" s="11">
        <v>10010</v>
      </c>
      <c r="AN811" s="25">
        <v>11011</v>
      </c>
      <c r="AO811" s="11">
        <v>1</v>
      </c>
      <c r="AP811" s="12" t="s">
        <v>633</v>
      </c>
      <c r="AQ811" s="12" t="s">
        <v>5618</v>
      </c>
    </row>
    <row r="812" spans="1:43" x14ac:dyDescent="0.15">
      <c r="A812" s="11">
        <v>20402</v>
      </c>
      <c r="B812" s="14" t="s">
        <v>569</v>
      </c>
      <c r="C812" s="11">
        <v>60</v>
      </c>
      <c r="D812" s="11">
        <v>1</v>
      </c>
      <c r="E812" s="11">
        <v>0</v>
      </c>
      <c r="F812" s="11">
        <v>0</v>
      </c>
      <c r="G812" s="11">
        <v>9</v>
      </c>
      <c r="H812" s="11">
        <v>0</v>
      </c>
      <c r="I812" s="11">
        <v>65535</v>
      </c>
      <c r="J812" s="11">
        <v>4</v>
      </c>
      <c r="K812" s="11">
        <v>0</v>
      </c>
      <c r="L812" s="11">
        <v>2</v>
      </c>
      <c r="M812" s="56">
        <v>0</v>
      </c>
      <c r="N812" s="56">
        <v>1</v>
      </c>
      <c r="O812" s="11">
        <v>0</v>
      </c>
      <c r="P812" s="11">
        <v>0</v>
      </c>
      <c r="Q812" s="11">
        <v>100</v>
      </c>
      <c r="R812" s="11">
        <v>0</v>
      </c>
      <c r="S812" s="11">
        <v>0</v>
      </c>
      <c r="T812" s="11">
        <v>0</v>
      </c>
      <c r="U812" s="11">
        <v>1</v>
      </c>
      <c r="V812" s="11">
        <v>0</v>
      </c>
      <c r="W812" s="11">
        <v>0</v>
      </c>
      <c r="X812" s="11">
        <v>0</v>
      </c>
      <c r="Y812" s="11">
        <v>0</v>
      </c>
      <c r="Z812" s="16" t="s">
        <v>170</v>
      </c>
      <c r="AA812" s="16">
        <v>0</v>
      </c>
      <c r="AB812" s="16" t="s">
        <v>225</v>
      </c>
      <c r="AC812" s="16">
        <v>0</v>
      </c>
      <c r="AD812" s="11">
        <v>12</v>
      </c>
      <c r="AE812" s="11">
        <v>1000</v>
      </c>
      <c r="AF812" s="56">
        <v>0</v>
      </c>
      <c r="AG812" s="11">
        <v>0</v>
      </c>
      <c r="AH812" s="11">
        <v>0</v>
      </c>
      <c r="AI812" s="25" t="s">
        <v>801</v>
      </c>
      <c r="AJ812" s="25" t="s">
        <v>801</v>
      </c>
      <c r="AK812" s="32" t="s">
        <v>653</v>
      </c>
      <c r="AL812" s="11" t="s">
        <v>14</v>
      </c>
      <c r="AM812" s="11">
        <v>10010</v>
      </c>
      <c r="AN812" s="25">
        <v>11011</v>
      </c>
      <c r="AO812" s="11">
        <v>1</v>
      </c>
      <c r="AP812" s="12" t="s">
        <v>633</v>
      </c>
      <c r="AQ812" s="12" t="s">
        <v>5618</v>
      </c>
    </row>
    <row r="813" spans="1:43" x14ac:dyDescent="0.15">
      <c r="A813" s="11">
        <v>20403</v>
      </c>
      <c r="B813" s="14" t="s">
        <v>571</v>
      </c>
      <c r="C813" s="11">
        <v>60</v>
      </c>
      <c r="D813" s="11">
        <v>1</v>
      </c>
      <c r="E813" s="11">
        <v>0</v>
      </c>
      <c r="F813" s="11">
        <v>0</v>
      </c>
      <c r="G813" s="11">
        <v>9</v>
      </c>
      <c r="H813" s="11">
        <v>0</v>
      </c>
      <c r="I813" s="11">
        <v>65535</v>
      </c>
      <c r="J813" s="11">
        <v>4</v>
      </c>
      <c r="K813" s="11">
        <v>0</v>
      </c>
      <c r="L813" s="11">
        <v>2</v>
      </c>
      <c r="M813" s="56">
        <v>0</v>
      </c>
      <c r="N813" s="56">
        <v>1</v>
      </c>
      <c r="O813" s="11">
        <v>0</v>
      </c>
      <c r="P813" s="11">
        <v>0</v>
      </c>
      <c r="Q813" s="11">
        <v>100</v>
      </c>
      <c r="R813" s="11">
        <v>0</v>
      </c>
      <c r="S813" s="11">
        <v>0</v>
      </c>
      <c r="T813" s="11">
        <v>0</v>
      </c>
      <c r="U813" s="11">
        <v>1</v>
      </c>
      <c r="V813" s="11">
        <v>0</v>
      </c>
      <c r="W813" s="11">
        <v>0</v>
      </c>
      <c r="X813" s="11">
        <v>0</v>
      </c>
      <c r="Y813" s="11">
        <v>0</v>
      </c>
      <c r="Z813" s="16" t="s">
        <v>170</v>
      </c>
      <c r="AA813" s="16">
        <v>0</v>
      </c>
      <c r="AB813" s="16" t="s">
        <v>225</v>
      </c>
      <c r="AC813" s="16">
        <v>0</v>
      </c>
      <c r="AD813" s="11">
        <v>12</v>
      </c>
      <c r="AE813" s="11">
        <v>1000</v>
      </c>
      <c r="AF813" s="56">
        <v>0</v>
      </c>
      <c r="AG813" s="11">
        <v>0</v>
      </c>
      <c r="AH813" s="11">
        <v>0</v>
      </c>
      <c r="AI813" s="25" t="s">
        <v>801</v>
      </c>
      <c r="AJ813" s="25" t="s">
        <v>801</v>
      </c>
      <c r="AK813" s="32" t="s">
        <v>654</v>
      </c>
      <c r="AL813" s="11" t="s">
        <v>14</v>
      </c>
      <c r="AM813" s="11">
        <v>10010</v>
      </c>
      <c r="AN813" s="25">
        <v>11011</v>
      </c>
      <c r="AO813" s="11">
        <v>1</v>
      </c>
      <c r="AP813" s="12" t="s">
        <v>633</v>
      </c>
      <c r="AQ813" s="12" t="s">
        <v>5618</v>
      </c>
    </row>
    <row r="814" spans="1:43" x14ac:dyDescent="0.15">
      <c r="A814" s="11">
        <v>20404</v>
      </c>
      <c r="B814" s="14" t="s">
        <v>572</v>
      </c>
      <c r="C814" s="11">
        <v>60</v>
      </c>
      <c r="D814" s="11">
        <v>1</v>
      </c>
      <c r="E814" s="11">
        <v>0</v>
      </c>
      <c r="F814" s="11">
        <v>0</v>
      </c>
      <c r="G814" s="11">
        <v>9</v>
      </c>
      <c r="H814" s="11">
        <v>0</v>
      </c>
      <c r="I814" s="11">
        <v>65535</v>
      </c>
      <c r="J814" s="11">
        <v>4</v>
      </c>
      <c r="K814" s="11">
        <v>0</v>
      </c>
      <c r="L814" s="11">
        <v>2</v>
      </c>
      <c r="M814" s="56">
        <v>0</v>
      </c>
      <c r="N814" s="56">
        <v>1</v>
      </c>
      <c r="O814" s="11">
        <v>0</v>
      </c>
      <c r="P814" s="11">
        <v>0</v>
      </c>
      <c r="Q814" s="11">
        <v>100</v>
      </c>
      <c r="R814" s="11">
        <v>0</v>
      </c>
      <c r="S814" s="11">
        <v>0</v>
      </c>
      <c r="T814" s="11">
        <v>0</v>
      </c>
      <c r="U814" s="11">
        <v>1</v>
      </c>
      <c r="V814" s="11">
        <v>0</v>
      </c>
      <c r="W814" s="11">
        <v>0</v>
      </c>
      <c r="X814" s="11">
        <v>0</v>
      </c>
      <c r="Y814" s="11">
        <v>0</v>
      </c>
      <c r="Z814" s="16" t="s">
        <v>170</v>
      </c>
      <c r="AA814" s="16">
        <v>0</v>
      </c>
      <c r="AB814" s="16" t="s">
        <v>225</v>
      </c>
      <c r="AC814" s="16">
        <v>0</v>
      </c>
      <c r="AD814" s="11">
        <v>12</v>
      </c>
      <c r="AE814" s="11">
        <v>1000</v>
      </c>
      <c r="AF814" s="56">
        <v>0</v>
      </c>
      <c r="AG814" s="11">
        <v>0</v>
      </c>
      <c r="AH814" s="11">
        <v>0</v>
      </c>
      <c r="AI814" s="25" t="s">
        <v>801</v>
      </c>
      <c r="AJ814" s="25" t="s">
        <v>801</v>
      </c>
      <c r="AK814" s="32" t="s">
        <v>655</v>
      </c>
      <c r="AL814" s="11" t="s">
        <v>14</v>
      </c>
      <c r="AM814" s="11">
        <v>10010</v>
      </c>
      <c r="AN814" s="25">
        <v>11011</v>
      </c>
      <c r="AO814" s="11">
        <v>1</v>
      </c>
      <c r="AP814" s="12" t="s">
        <v>633</v>
      </c>
      <c r="AQ814" s="12" t="s">
        <v>5618</v>
      </c>
    </row>
    <row r="815" spans="1:43" x14ac:dyDescent="0.15">
      <c r="A815" s="11">
        <v>20405</v>
      </c>
      <c r="B815" s="14" t="s">
        <v>573</v>
      </c>
      <c r="C815" s="11">
        <v>60</v>
      </c>
      <c r="D815" s="11">
        <v>1</v>
      </c>
      <c r="E815" s="11">
        <v>0</v>
      </c>
      <c r="F815" s="11">
        <v>0</v>
      </c>
      <c r="G815" s="11">
        <v>9</v>
      </c>
      <c r="H815" s="11">
        <v>0</v>
      </c>
      <c r="I815" s="11">
        <v>65535</v>
      </c>
      <c r="J815" s="11">
        <v>4</v>
      </c>
      <c r="K815" s="11">
        <v>0</v>
      </c>
      <c r="L815" s="11">
        <v>2</v>
      </c>
      <c r="M815" s="56">
        <v>0</v>
      </c>
      <c r="N815" s="56">
        <v>1</v>
      </c>
      <c r="O815" s="11">
        <v>0</v>
      </c>
      <c r="P815" s="11">
        <v>0</v>
      </c>
      <c r="Q815" s="11">
        <v>100</v>
      </c>
      <c r="R815" s="11">
        <v>0</v>
      </c>
      <c r="S815" s="11">
        <v>0</v>
      </c>
      <c r="T815" s="11">
        <v>0</v>
      </c>
      <c r="U815" s="11">
        <v>1</v>
      </c>
      <c r="V815" s="11">
        <v>0</v>
      </c>
      <c r="W815" s="11">
        <v>0</v>
      </c>
      <c r="X815" s="11">
        <v>0</v>
      </c>
      <c r="Y815" s="11">
        <v>0</v>
      </c>
      <c r="Z815" s="16" t="s">
        <v>170</v>
      </c>
      <c r="AA815" s="16">
        <v>0</v>
      </c>
      <c r="AB815" s="16" t="s">
        <v>225</v>
      </c>
      <c r="AC815" s="16">
        <v>0</v>
      </c>
      <c r="AD815" s="11">
        <v>12</v>
      </c>
      <c r="AE815" s="11">
        <v>1000</v>
      </c>
      <c r="AF815" s="56">
        <v>0</v>
      </c>
      <c r="AG815" s="11">
        <v>0</v>
      </c>
      <c r="AH815" s="11">
        <v>0</v>
      </c>
      <c r="AI815" s="25" t="s">
        <v>801</v>
      </c>
      <c r="AJ815" s="25" t="s">
        <v>801</v>
      </c>
      <c r="AK815" s="32" t="s">
        <v>656</v>
      </c>
      <c r="AL815" s="11" t="s">
        <v>14</v>
      </c>
      <c r="AM815" s="11">
        <v>10010</v>
      </c>
      <c r="AN815" s="25">
        <v>11011</v>
      </c>
      <c r="AO815" s="11">
        <v>1</v>
      </c>
      <c r="AP815" s="12" t="s">
        <v>633</v>
      </c>
      <c r="AQ815" s="12" t="s">
        <v>5618</v>
      </c>
    </row>
    <row r="816" spans="1:43" x14ac:dyDescent="0.15">
      <c r="A816" s="11">
        <v>20406</v>
      </c>
      <c r="B816" s="14" t="s">
        <v>294</v>
      </c>
      <c r="C816" s="11">
        <v>60</v>
      </c>
      <c r="D816" s="11">
        <v>1</v>
      </c>
      <c r="E816" s="11">
        <v>0</v>
      </c>
      <c r="F816" s="11">
        <v>0</v>
      </c>
      <c r="G816" s="11">
        <v>9</v>
      </c>
      <c r="H816" s="11">
        <v>0</v>
      </c>
      <c r="I816" s="11">
        <v>65535</v>
      </c>
      <c r="J816" s="11">
        <v>4</v>
      </c>
      <c r="K816" s="11">
        <v>0</v>
      </c>
      <c r="L816" s="11">
        <v>2</v>
      </c>
      <c r="M816" s="56">
        <v>0</v>
      </c>
      <c r="N816" s="56">
        <v>1</v>
      </c>
      <c r="O816" s="11">
        <v>0</v>
      </c>
      <c r="P816" s="11">
        <v>0</v>
      </c>
      <c r="Q816" s="11">
        <v>100</v>
      </c>
      <c r="R816" s="11">
        <v>0</v>
      </c>
      <c r="S816" s="11">
        <v>0</v>
      </c>
      <c r="T816" s="11">
        <v>0</v>
      </c>
      <c r="U816" s="11">
        <v>1</v>
      </c>
      <c r="V816" s="11">
        <v>0</v>
      </c>
      <c r="W816" s="11">
        <v>0</v>
      </c>
      <c r="X816" s="11">
        <v>0</v>
      </c>
      <c r="Y816" s="11">
        <v>0</v>
      </c>
      <c r="Z816" s="16" t="s">
        <v>170</v>
      </c>
      <c r="AA816" s="16">
        <v>0</v>
      </c>
      <c r="AB816" s="16" t="s">
        <v>225</v>
      </c>
      <c r="AC816" s="16">
        <v>0</v>
      </c>
      <c r="AD816" s="11">
        <v>12</v>
      </c>
      <c r="AE816" s="11">
        <v>1000</v>
      </c>
      <c r="AF816" s="56">
        <v>0</v>
      </c>
      <c r="AG816" s="11">
        <v>0</v>
      </c>
      <c r="AH816" s="11">
        <v>0</v>
      </c>
      <c r="AI816" s="25" t="s">
        <v>801</v>
      </c>
      <c r="AJ816" s="25" t="s">
        <v>801</v>
      </c>
      <c r="AK816" s="32" t="s">
        <v>657</v>
      </c>
      <c r="AL816" s="11" t="s">
        <v>14</v>
      </c>
      <c r="AM816" s="11">
        <v>10010</v>
      </c>
      <c r="AN816" s="25">
        <v>11011</v>
      </c>
      <c r="AO816" s="11">
        <v>1</v>
      </c>
      <c r="AP816" s="12" t="s">
        <v>633</v>
      </c>
      <c r="AQ816" s="12" t="s">
        <v>5618</v>
      </c>
    </row>
    <row r="817" spans="1:44" x14ac:dyDescent="0.15">
      <c r="A817" s="11">
        <v>20407</v>
      </c>
      <c r="B817" s="14" t="s">
        <v>295</v>
      </c>
      <c r="C817" s="11">
        <v>60</v>
      </c>
      <c r="D817" s="11">
        <v>1</v>
      </c>
      <c r="E817" s="11">
        <v>0</v>
      </c>
      <c r="F817" s="11">
        <v>0</v>
      </c>
      <c r="G817" s="11">
        <v>9</v>
      </c>
      <c r="H817" s="11">
        <v>0</v>
      </c>
      <c r="I817" s="11">
        <v>65535</v>
      </c>
      <c r="J817" s="11">
        <v>4</v>
      </c>
      <c r="K817" s="11">
        <v>0</v>
      </c>
      <c r="L817" s="11">
        <v>2</v>
      </c>
      <c r="M817" s="56">
        <v>0</v>
      </c>
      <c r="N817" s="56">
        <v>1</v>
      </c>
      <c r="O817" s="11">
        <v>0</v>
      </c>
      <c r="P817" s="11">
        <v>0</v>
      </c>
      <c r="Q817" s="11">
        <v>100</v>
      </c>
      <c r="R817" s="11">
        <v>0</v>
      </c>
      <c r="S817" s="11">
        <v>0</v>
      </c>
      <c r="T817" s="11">
        <v>0</v>
      </c>
      <c r="U817" s="11">
        <v>1</v>
      </c>
      <c r="V817" s="11">
        <v>0</v>
      </c>
      <c r="W817" s="11">
        <v>0</v>
      </c>
      <c r="X817" s="11">
        <v>0</v>
      </c>
      <c r="Y817" s="11">
        <v>0</v>
      </c>
      <c r="Z817" s="16" t="s">
        <v>170</v>
      </c>
      <c r="AA817" s="16">
        <v>0</v>
      </c>
      <c r="AB817" s="16" t="s">
        <v>197</v>
      </c>
      <c r="AC817" s="16">
        <v>0</v>
      </c>
      <c r="AD817" s="11">
        <v>12</v>
      </c>
      <c r="AE817" s="11">
        <v>1000</v>
      </c>
      <c r="AF817" s="56">
        <v>0</v>
      </c>
      <c r="AG817" s="11">
        <v>0</v>
      </c>
      <c r="AH817" s="11">
        <v>0</v>
      </c>
      <c r="AI817" s="25" t="s">
        <v>801</v>
      </c>
      <c r="AJ817" s="25" t="s">
        <v>801</v>
      </c>
      <c r="AK817" s="32" t="s">
        <v>284</v>
      </c>
      <c r="AL817" s="11" t="s">
        <v>14</v>
      </c>
      <c r="AM817" s="11">
        <v>10010</v>
      </c>
      <c r="AN817" s="25">
        <v>11011</v>
      </c>
      <c r="AO817" s="11">
        <v>1</v>
      </c>
      <c r="AP817" s="12" t="s">
        <v>633</v>
      </c>
      <c r="AQ817" s="12" t="s">
        <v>5618</v>
      </c>
    </row>
    <row r="818" spans="1:44" x14ac:dyDescent="0.15">
      <c r="A818" s="11">
        <v>20408</v>
      </c>
      <c r="B818" s="14" t="s">
        <v>296</v>
      </c>
      <c r="C818" s="11">
        <v>60</v>
      </c>
      <c r="D818" s="11">
        <v>1</v>
      </c>
      <c r="E818" s="11">
        <v>0</v>
      </c>
      <c r="F818" s="11">
        <v>0</v>
      </c>
      <c r="G818" s="11">
        <v>9</v>
      </c>
      <c r="H818" s="11">
        <v>0</v>
      </c>
      <c r="I818" s="11">
        <v>65535</v>
      </c>
      <c r="J818" s="11">
        <v>4</v>
      </c>
      <c r="K818" s="11">
        <v>0</v>
      </c>
      <c r="L818" s="11">
        <v>2</v>
      </c>
      <c r="M818" s="56">
        <v>0</v>
      </c>
      <c r="N818" s="56">
        <v>1</v>
      </c>
      <c r="O818" s="11">
        <v>0</v>
      </c>
      <c r="P818" s="11">
        <v>0</v>
      </c>
      <c r="Q818" s="11">
        <v>100</v>
      </c>
      <c r="R818" s="11">
        <v>0</v>
      </c>
      <c r="S818" s="11">
        <v>0</v>
      </c>
      <c r="T818" s="11">
        <v>0</v>
      </c>
      <c r="U818" s="11">
        <v>1</v>
      </c>
      <c r="V818" s="11">
        <v>0</v>
      </c>
      <c r="W818" s="11">
        <v>0</v>
      </c>
      <c r="X818" s="11">
        <v>0</v>
      </c>
      <c r="Y818" s="11">
        <v>0</v>
      </c>
      <c r="Z818" s="16" t="s">
        <v>170</v>
      </c>
      <c r="AA818" s="16">
        <v>0</v>
      </c>
      <c r="AB818" s="16" t="s">
        <v>197</v>
      </c>
      <c r="AC818" s="16">
        <v>0</v>
      </c>
      <c r="AD818" s="11">
        <v>12</v>
      </c>
      <c r="AE818" s="11">
        <v>1000</v>
      </c>
      <c r="AF818" s="56">
        <v>0</v>
      </c>
      <c r="AG818" s="11">
        <v>0</v>
      </c>
      <c r="AH818" s="11">
        <v>0</v>
      </c>
      <c r="AI818" s="25" t="s">
        <v>801</v>
      </c>
      <c r="AJ818" s="25" t="s">
        <v>801</v>
      </c>
      <c r="AK818" s="32" t="s">
        <v>285</v>
      </c>
      <c r="AL818" s="11" t="s">
        <v>14</v>
      </c>
      <c r="AM818" s="11">
        <v>10010</v>
      </c>
      <c r="AN818" s="25">
        <v>11011</v>
      </c>
      <c r="AO818" s="11">
        <v>1</v>
      </c>
      <c r="AP818" s="12" t="s">
        <v>633</v>
      </c>
      <c r="AQ818" s="12" t="s">
        <v>5618</v>
      </c>
    </row>
    <row r="819" spans="1:44" x14ac:dyDescent="0.15">
      <c r="A819" s="11">
        <v>20409</v>
      </c>
      <c r="B819" s="14" t="s">
        <v>297</v>
      </c>
      <c r="C819" s="11">
        <v>60</v>
      </c>
      <c r="D819" s="11">
        <v>1</v>
      </c>
      <c r="E819" s="11">
        <v>0</v>
      </c>
      <c r="F819" s="11">
        <v>0</v>
      </c>
      <c r="G819" s="11">
        <v>9</v>
      </c>
      <c r="H819" s="11">
        <v>0</v>
      </c>
      <c r="I819" s="11">
        <v>65535</v>
      </c>
      <c r="J819" s="11">
        <v>4</v>
      </c>
      <c r="K819" s="11">
        <v>0</v>
      </c>
      <c r="L819" s="11">
        <v>2</v>
      </c>
      <c r="M819" s="56">
        <v>0</v>
      </c>
      <c r="N819" s="56">
        <v>1</v>
      </c>
      <c r="O819" s="11">
        <v>0</v>
      </c>
      <c r="P819" s="11">
        <v>0</v>
      </c>
      <c r="Q819" s="11">
        <v>100</v>
      </c>
      <c r="R819" s="11">
        <v>0</v>
      </c>
      <c r="S819" s="11">
        <v>0</v>
      </c>
      <c r="T819" s="11">
        <v>0</v>
      </c>
      <c r="U819" s="11">
        <v>1</v>
      </c>
      <c r="V819" s="11">
        <v>0</v>
      </c>
      <c r="W819" s="11">
        <v>0</v>
      </c>
      <c r="X819" s="11">
        <v>0</v>
      </c>
      <c r="Y819" s="11">
        <v>0</v>
      </c>
      <c r="Z819" s="16" t="s">
        <v>170</v>
      </c>
      <c r="AA819" s="16">
        <v>0</v>
      </c>
      <c r="AB819" s="16" t="s">
        <v>197</v>
      </c>
      <c r="AC819" s="16">
        <v>0</v>
      </c>
      <c r="AD819" s="11">
        <v>12</v>
      </c>
      <c r="AE819" s="11">
        <v>1000</v>
      </c>
      <c r="AF819" s="56">
        <v>0</v>
      </c>
      <c r="AG819" s="11">
        <v>0</v>
      </c>
      <c r="AH819" s="11">
        <v>0</v>
      </c>
      <c r="AI819" s="25" t="s">
        <v>801</v>
      </c>
      <c r="AJ819" s="25" t="s">
        <v>801</v>
      </c>
      <c r="AK819" s="32" t="s">
        <v>286</v>
      </c>
      <c r="AL819" s="11" t="s">
        <v>14</v>
      </c>
      <c r="AM819" s="11">
        <v>10010</v>
      </c>
      <c r="AN819" s="25">
        <v>11011</v>
      </c>
      <c r="AO819" s="11">
        <v>1</v>
      </c>
      <c r="AP819" s="12" t="s">
        <v>633</v>
      </c>
      <c r="AQ819" s="12" t="s">
        <v>5618</v>
      </c>
    </row>
    <row r="820" spans="1:44" x14ac:dyDescent="0.15">
      <c r="A820" s="11">
        <v>20410</v>
      </c>
      <c r="B820" s="14" t="s">
        <v>298</v>
      </c>
      <c r="C820" s="11">
        <v>60</v>
      </c>
      <c r="D820" s="11">
        <v>1</v>
      </c>
      <c r="E820" s="11">
        <v>0</v>
      </c>
      <c r="F820" s="11">
        <v>0</v>
      </c>
      <c r="G820" s="11">
        <v>9</v>
      </c>
      <c r="H820" s="11">
        <v>0</v>
      </c>
      <c r="I820" s="11">
        <v>65535</v>
      </c>
      <c r="J820" s="11">
        <v>4</v>
      </c>
      <c r="K820" s="11">
        <v>0</v>
      </c>
      <c r="L820" s="11">
        <v>2</v>
      </c>
      <c r="M820" s="56">
        <v>0</v>
      </c>
      <c r="N820" s="56">
        <v>1</v>
      </c>
      <c r="O820" s="11">
        <v>0</v>
      </c>
      <c r="P820" s="11">
        <v>0</v>
      </c>
      <c r="Q820" s="11">
        <v>100</v>
      </c>
      <c r="R820" s="11">
        <v>0</v>
      </c>
      <c r="S820" s="11">
        <v>0</v>
      </c>
      <c r="T820" s="11">
        <v>0</v>
      </c>
      <c r="U820" s="11">
        <v>1</v>
      </c>
      <c r="V820" s="11">
        <v>0</v>
      </c>
      <c r="W820" s="11">
        <v>0</v>
      </c>
      <c r="X820" s="11">
        <v>0</v>
      </c>
      <c r="Y820" s="11">
        <v>0</v>
      </c>
      <c r="Z820" s="16" t="s">
        <v>170</v>
      </c>
      <c r="AA820" s="16">
        <v>0</v>
      </c>
      <c r="AB820" s="16" t="s">
        <v>197</v>
      </c>
      <c r="AC820" s="16">
        <v>0</v>
      </c>
      <c r="AD820" s="11">
        <v>12</v>
      </c>
      <c r="AE820" s="11">
        <v>1000</v>
      </c>
      <c r="AF820" s="56">
        <v>0</v>
      </c>
      <c r="AG820" s="11">
        <v>0</v>
      </c>
      <c r="AH820" s="11">
        <v>0</v>
      </c>
      <c r="AI820" s="25" t="s">
        <v>801</v>
      </c>
      <c r="AJ820" s="25" t="s">
        <v>801</v>
      </c>
      <c r="AK820" s="32" t="s">
        <v>287</v>
      </c>
      <c r="AL820" s="11" t="s">
        <v>14</v>
      </c>
      <c r="AM820" s="11">
        <v>10010</v>
      </c>
      <c r="AN820" s="25">
        <v>11011</v>
      </c>
      <c r="AO820" s="11">
        <v>1</v>
      </c>
      <c r="AP820" s="12" t="s">
        <v>633</v>
      </c>
      <c r="AQ820" s="12" t="s">
        <v>5618</v>
      </c>
    </row>
    <row r="821" spans="1:44" x14ac:dyDescent="0.15">
      <c r="A821" s="11">
        <v>20411</v>
      </c>
      <c r="B821" s="14" t="s">
        <v>299</v>
      </c>
      <c r="C821" s="11">
        <v>60</v>
      </c>
      <c r="D821" s="11">
        <v>1</v>
      </c>
      <c r="E821" s="11">
        <v>0</v>
      </c>
      <c r="F821" s="11">
        <v>0</v>
      </c>
      <c r="G821" s="11">
        <v>9</v>
      </c>
      <c r="H821" s="11">
        <v>0</v>
      </c>
      <c r="I821" s="11">
        <v>65535</v>
      </c>
      <c r="J821" s="11">
        <v>4</v>
      </c>
      <c r="K821" s="11">
        <v>0</v>
      </c>
      <c r="L821" s="11">
        <v>2</v>
      </c>
      <c r="M821" s="56">
        <v>0</v>
      </c>
      <c r="N821" s="56">
        <v>1</v>
      </c>
      <c r="O821" s="11">
        <v>0</v>
      </c>
      <c r="P821" s="11">
        <v>0</v>
      </c>
      <c r="Q821" s="11">
        <v>100</v>
      </c>
      <c r="R821" s="11">
        <v>0</v>
      </c>
      <c r="S821" s="11">
        <v>0</v>
      </c>
      <c r="T821" s="11">
        <v>0</v>
      </c>
      <c r="U821" s="11">
        <v>1</v>
      </c>
      <c r="V821" s="11">
        <v>0</v>
      </c>
      <c r="W821" s="11">
        <v>0</v>
      </c>
      <c r="X821" s="11">
        <v>0</v>
      </c>
      <c r="Y821" s="11">
        <v>0</v>
      </c>
      <c r="Z821" s="16" t="s">
        <v>170</v>
      </c>
      <c r="AA821" s="16">
        <v>0</v>
      </c>
      <c r="AB821" s="16" t="s">
        <v>197</v>
      </c>
      <c r="AC821" s="16">
        <v>0</v>
      </c>
      <c r="AD821" s="11">
        <v>12</v>
      </c>
      <c r="AE821" s="11">
        <v>1000</v>
      </c>
      <c r="AF821" s="56">
        <v>0</v>
      </c>
      <c r="AG821" s="11">
        <v>0</v>
      </c>
      <c r="AH821" s="11">
        <v>0</v>
      </c>
      <c r="AI821" s="25" t="s">
        <v>801</v>
      </c>
      <c r="AJ821" s="25" t="s">
        <v>801</v>
      </c>
      <c r="AK821" s="32" t="s">
        <v>288</v>
      </c>
      <c r="AL821" s="11" t="s">
        <v>14</v>
      </c>
      <c r="AM821" s="11">
        <v>10010</v>
      </c>
      <c r="AN821" s="25">
        <v>11011</v>
      </c>
      <c r="AO821" s="11">
        <v>1</v>
      </c>
      <c r="AP821" s="12" t="s">
        <v>633</v>
      </c>
      <c r="AQ821" s="12" t="s">
        <v>5618</v>
      </c>
    </row>
    <row r="822" spans="1:44" x14ac:dyDescent="0.15">
      <c r="A822" s="11">
        <v>20412</v>
      </c>
      <c r="B822" s="14" t="s">
        <v>1380</v>
      </c>
      <c r="C822" s="11">
        <v>60</v>
      </c>
      <c r="D822" s="11">
        <v>1</v>
      </c>
      <c r="E822" s="11">
        <v>0</v>
      </c>
      <c r="F822" s="11">
        <v>0</v>
      </c>
      <c r="G822" s="11">
        <v>9</v>
      </c>
      <c r="H822" s="11">
        <v>0</v>
      </c>
      <c r="I822" s="11">
        <v>65535</v>
      </c>
      <c r="J822" s="11">
        <v>4</v>
      </c>
      <c r="K822" s="11">
        <v>0</v>
      </c>
      <c r="L822" s="11">
        <v>2</v>
      </c>
      <c r="M822" s="56">
        <v>0</v>
      </c>
      <c r="N822" s="56">
        <v>1</v>
      </c>
      <c r="O822" s="11">
        <v>0</v>
      </c>
      <c r="P822" s="11">
        <v>0</v>
      </c>
      <c r="Q822" s="11">
        <v>100</v>
      </c>
      <c r="R822" s="11">
        <v>0</v>
      </c>
      <c r="S822" s="11">
        <v>0</v>
      </c>
      <c r="T822" s="11">
        <v>0</v>
      </c>
      <c r="U822" s="11">
        <v>1</v>
      </c>
      <c r="V822" s="11">
        <v>0</v>
      </c>
      <c r="W822" s="11">
        <v>0</v>
      </c>
      <c r="X822" s="11">
        <v>0</v>
      </c>
      <c r="Y822" s="11">
        <v>0</v>
      </c>
      <c r="Z822" s="16" t="s">
        <v>170</v>
      </c>
      <c r="AA822" s="16">
        <v>0</v>
      </c>
      <c r="AB822" s="16" t="s">
        <v>4</v>
      </c>
      <c r="AC822" s="16">
        <v>0</v>
      </c>
      <c r="AD822" s="11">
        <v>12</v>
      </c>
      <c r="AE822" s="11">
        <v>1000</v>
      </c>
      <c r="AF822" s="56">
        <v>0</v>
      </c>
      <c r="AG822" s="11">
        <v>0</v>
      </c>
      <c r="AH822" s="11">
        <v>0</v>
      </c>
      <c r="AI822" s="25" t="s">
        <v>8</v>
      </c>
      <c r="AJ822" s="25" t="s">
        <v>8</v>
      </c>
      <c r="AK822" s="32" t="s">
        <v>1320</v>
      </c>
      <c r="AL822" s="11" t="s">
        <v>14</v>
      </c>
      <c r="AM822" s="11">
        <v>10010</v>
      </c>
      <c r="AN822" s="25">
        <v>11011</v>
      </c>
      <c r="AO822" s="11">
        <v>1</v>
      </c>
      <c r="AP822" s="12" t="s">
        <v>633</v>
      </c>
      <c r="AQ822" s="12" t="s">
        <v>5618</v>
      </c>
      <c r="AR822" s="12" t="s">
        <v>4709</v>
      </c>
    </row>
    <row r="823" spans="1:44" x14ac:dyDescent="0.15">
      <c r="A823" s="11">
        <v>20413</v>
      </c>
      <c r="B823" s="14" t="s">
        <v>299</v>
      </c>
      <c r="C823" s="11">
        <v>60</v>
      </c>
      <c r="D823" s="11">
        <v>1</v>
      </c>
      <c r="E823" s="11">
        <v>0</v>
      </c>
      <c r="F823" s="11">
        <v>0</v>
      </c>
      <c r="G823" s="11">
        <v>9</v>
      </c>
      <c r="H823" s="11">
        <v>0</v>
      </c>
      <c r="I823" s="11">
        <v>65535</v>
      </c>
      <c r="J823" s="11">
        <v>4</v>
      </c>
      <c r="K823" s="11">
        <v>0</v>
      </c>
      <c r="L823" s="11">
        <v>2</v>
      </c>
      <c r="M823" s="56">
        <v>0</v>
      </c>
      <c r="N823" s="56">
        <v>1</v>
      </c>
      <c r="O823" s="11">
        <v>0</v>
      </c>
      <c r="P823" s="11">
        <v>0</v>
      </c>
      <c r="Q823" s="11">
        <v>100</v>
      </c>
      <c r="R823" s="11">
        <v>0</v>
      </c>
      <c r="S823" s="11">
        <v>0</v>
      </c>
      <c r="T823" s="11">
        <v>0</v>
      </c>
      <c r="U823" s="11">
        <v>1</v>
      </c>
      <c r="V823" s="11">
        <v>0</v>
      </c>
      <c r="W823" s="11">
        <v>0</v>
      </c>
      <c r="X823" s="11">
        <v>0</v>
      </c>
      <c r="Y823" s="11">
        <v>0</v>
      </c>
      <c r="Z823" s="16" t="s">
        <v>170</v>
      </c>
      <c r="AA823" s="16">
        <v>0</v>
      </c>
      <c r="AB823" s="16" t="s">
        <v>4</v>
      </c>
      <c r="AC823" s="16">
        <v>0</v>
      </c>
      <c r="AD823" s="11">
        <v>12</v>
      </c>
      <c r="AE823" s="11">
        <v>1000</v>
      </c>
      <c r="AF823" s="56">
        <v>0</v>
      </c>
      <c r="AG823" s="11">
        <v>0</v>
      </c>
      <c r="AH823" s="11">
        <v>0</v>
      </c>
      <c r="AI823" s="25" t="s">
        <v>8</v>
      </c>
      <c r="AJ823" s="25" t="s">
        <v>8</v>
      </c>
      <c r="AK823" s="32" t="s">
        <v>1321</v>
      </c>
      <c r="AL823" s="11" t="s">
        <v>14</v>
      </c>
      <c r="AM823" s="11">
        <v>10010</v>
      </c>
      <c r="AN823" s="25">
        <v>11011</v>
      </c>
      <c r="AO823" s="11">
        <v>1</v>
      </c>
      <c r="AP823" s="12" t="s">
        <v>633</v>
      </c>
      <c r="AQ823" s="12" t="s">
        <v>5618</v>
      </c>
    </row>
    <row r="824" spans="1:44" x14ac:dyDescent="0.15">
      <c r="A824" s="11">
        <v>20414</v>
      </c>
      <c r="B824" s="14" t="s">
        <v>299</v>
      </c>
      <c r="C824" s="11">
        <v>60</v>
      </c>
      <c r="D824" s="11">
        <v>1</v>
      </c>
      <c r="E824" s="11">
        <v>0</v>
      </c>
      <c r="F824" s="11">
        <v>0</v>
      </c>
      <c r="G824" s="11">
        <v>9</v>
      </c>
      <c r="H824" s="11">
        <v>0</v>
      </c>
      <c r="I824" s="11">
        <v>65535</v>
      </c>
      <c r="J824" s="11">
        <v>4</v>
      </c>
      <c r="K824" s="11">
        <v>0</v>
      </c>
      <c r="L824" s="11">
        <v>2</v>
      </c>
      <c r="M824" s="56">
        <v>0</v>
      </c>
      <c r="N824" s="56">
        <v>1</v>
      </c>
      <c r="O824" s="11">
        <v>0</v>
      </c>
      <c r="P824" s="11">
        <v>0</v>
      </c>
      <c r="Q824" s="11">
        <v>100</v>
      </c>
      <c r="R824" s="11">
        <v>0</v>
      </c>
      <c r="S824" s="11">
        <v>0</v>
      </c>
      <c r="T824" s="11">
        <v>0</v>
      </c>
      <c r="U824" s="11">
        <v>1</v>
      </c>
      <c r="V824" s="11">
        <v>0</v>
      </c>
      <c r="W824" s="11">
        <v>0</v>
      </c>
      <c r="X824" s="11">
        <v>0</v>
      </c>
      <c r="Y824" s="11">
        <v>0</v>
      </c>
      <c r="Z824" s="16" t="s">
        <v>170</v>
      </c>
      <c r="AA824" s="16">
        <v>0</v>
      </c>
      <c r="AB824" s="16" t="s">
        <v>4</v>
      </c>
      <c r="AC824" s="16">
        <v>0</v>
      </c>
      <c r="AD824" s="11">
        <v>12</v>
      </c>
      <c r="AE824" s="11">
        <v>1000</v>
      </c>
      <c r="AF824" s="56">
        <v>0</v>
      </c>
      <c r="AG824" s="11">
        <v>0</v>
      </c>
      <c r="AH824" s="11">
        <v>0</v>
      </c>
      <c r="AI824" s="25" t="s">
        <v>8</v>
      </c>
      <c r="AJ824" s="25" t="s">
        <v>8</v>
      </c>
      <c r="AK824" s="32" t="s">
        <v>1322</v>
      </c>
      <c r="AL824" s="11" t="s">
        <v>14</v>
      </c>
      <c r="AM824" s="11">
        <v>10010</v>
      </c>
      <c r="AN824" s="25">
        <v>11011</v>
      </c>
      <c r="AO824" s="11">
        <v>1</v>
      </c>
      <c r="AP824" s="12" t="s">
        <v>633</v>
      </c>
      <c r="AQ824" s="12" t="s">
        <v>5618</v>
      </c>
    </row>
    <row r="825" spans="1:44" x14ac:dyDescent="0.15">
      <c r="A825" s="11">
        <v>20415</v>
      </c>
      <c r="B825" s="14" t="s">
        <v>299</v>
      </c>
      <c r="C825" s="11">
        <v>60</v>
      </c>
      <c r="D825" s="11">
        <v>1</v>
      </c>
      <c r="E825" s="11">
        <v>0</v>
      </c>
      <c r="F825" s="11">
        <v>0</v>
      </c>
      <c r="G825" s="11">
        <v>9</v>
      </c>
      <c r="H825" s="11">
        <v>0</v>
      </c>
      <c r="I825" s="11">
        <v>65535</v>
      </c>
      <c r="J825" s="11">
        <v>4</v>
      </c>
      <c r="K825" s="11">
        <v>0</v>
      </c>
      <c r="L825" s="11">
        <v>2</v>
      </c>
      <c r="M825" s="56">
        <v>0</v>
      </c>
      <c r="N825" s="56">
        <v>1</v>
      </c>
      <c r="O825" s="11">
        <v>0</v>
      </c>
      <c r="P825" s="11">
        <v>0</v>
      </c>
      <c r="Q825" s="11">
        <v>100</v>
      </c>
      <c r="R825" s="11">
        <v>0</v>
      </c>
      <c r="S825" s="11">
        <v>0</v>
      </c>
      <c r="T825" s="11">
        <v>0</v>
      </c>
      <c r="U825" s="11">
        <v>1</v>
      </c>
      <c r="V825" s="11">
        <v>0</v>
      </c>
      <c r="W825" s="11">
        <v>0</v>
      </c>
      <c r="X825" s="11">
        <v>0</v>
      </c>
      <c r="Y825" s="11">
        <v>0</v>
      </c>
      <c r="Z825" s="16" t="s">
        <v>170</v>
      </c>
      <c r="AA825" s="16">
        <v>0</v>
      </c>
      <c r="AB825" s="16" t="s">
        <v>4</v>
      </c>
      <c r="AC825" s="16">
        <v>0</v>
      </c>
      <c r="AD825" s="11">
        <v>12</v>
      </c>
      <c r="AE825" s="11">
        <v>1000</v>
      </c>
      <c r="AF825" s="56">
        <v>0</v>
      </c>
      <c r="AG825" s="11">
        <v>0</v>
      </c>
      <c r="AH825" s="11">
        <v>0</v>
      </c>
      <c r="AI825" s="25" t="s">
        <v>8</v>
      </c>
      <c r="AJ825" s="25" t="s">
        <v>8</v>
      </c>
      <c r="AK825" s="32" t="s">
        <v>1323</v>
      </c>
      <c r="AL825" s="11" t="s">
        <v>14</v>
      </c>
      <c r="AM825" s="11">
        <v>10010</v>
      </c>
      <c r="AN825" s="25">
        <v>11011</v>
      </c>
      <c r="AO825" s="11">
        <v>1</v>
      </c>
      <c r="AP825" s="12" t="s">
        <v>633</v>
      </c>
      <c r="AQ825" s="12" t="s">
        <v>5618</v>
      </c>
    </row>
    <row r="826" spans="1:44" x14ac:dyDescent="0.15">
      <c r="A826" s="11">
        <v>20451</v>
      </c>
      <c r="B826" s="14" t="s">
        <v>575</v>
      </c>
      <c r="C826" s="11">
        <v>60</v>
      </c>
      <c r="D826" s="11">
        <v>1</v>
      </c>
      <c r="E826" s="11">
        <v>0</v>
      </c>
      <c r="F826" s="11">
        <v>0</v>
      </c>
      <c r="G826" s="11">
        <v>9</v>
      </c>
      <c r="H826" s="11">
        <v>0</v>
      </c>
      <c r="I826" s="11">
        <v>65535</v>
      </c>
      <c r="J826" s="11">
        <v>4</v>
      </c>
      <c r="K826" s="11">
        <v>0</v>
      </c>
      <c r="L826" s="11">
        <v>2</v>
      </c>
      <c r="M826" s="56">
        <v>0</v>
      </c>
      <c r="N826" s="56">
        <v>1</v>
      </c>
      <c r="O826" s="11">
        <v>0</v>
      </c>
      <c r="P826" s="11">
        <v>0</v>
      </c>
      <c r="Q826" s="11">
        <v>100</v>
      </c>
      <c r="R826" s="11">
        <v>0</v>
      </c>
      <c r="S826" s="11">
        <v>0</v>
      </c>
      <c r="T826" s="11">
        <v>0</v>
      </c>
      <c r="U826" s="11">
        <v>1</v>
      </c>
      <c r="V826" s="11">
        <v>0</v>
      </c>
      <c r="W826" s="11">
        <v>0</v>
      </c>
      <c r="X826" s="11">
        <v>0</v>
      </c>
      <c r="Y826" s="11">
        <v>0</v>
      </c>
      <c r="Z826" s="16" t="s">
        <v>170</v>
      </c>
      <c r="AA826" s="16">
        <v>0</v>
      </c>
      <c r="AB826" s="16" t="s">
        <v>225</v>
      </c>
      <c r="AC826" s="16">
        <v>0</v>
      </c>
      <c r="AD826" s="11">
        <v>12</v>
      </c>
      <c r="AE826" s="11">
        <v>1000</v>
      </c>
      <c r="AF826" s="56">
        <v>0</v>
      </c>
      <c r="AG826" s="11">
        <v>0</v>
      </c>
      <c r="AH826" s="11">
        <v>0</v>
      </c>
      <c r="AI826" s="25" t="s">
        <v>801</v>
      </c>
      <c r="AJ826" s="25" t="s">
        <v>801</v>
      </c>
      <c r="AK826" s="32" t="s">
        <v>646</v>
      </c>
      <c r="AL826" s="11" t="s">
        <v>14</v>
      </c>
      <c r="AM826" s="11">
        <v>10010</v>
      </c>
      <c r="AN826" s="25">
        <v>11011</v>
      </c>
      <c r="AO826" s="11">
        <v>1</v>
      </c>
      <c r="AP826" s="12" t="s">
        <v>633</v>
      </c>
      <c r="AQ826" s="12" t="s">
        <v>5619</v>
      </c>
    </row>
    <row r="827" spans="1:44" x14ac:dyDescent="0.15">
      <c r="A827" s="11">
        <v>20452</v>
      </c>
      <c r="B827" s="14" t="s">
        <v>577</v>
      </c>
      <c r="C827" s="11">
        <v>60</v>
      </c>
      <c r="D827" s="11">
        <v>1</v>
      </c>
      <c r="E827" s="11">
        <v>0</v>
      </c>
      <c r="F827" s="11">
        <v>0</v>
      </c>
      <c r="G827" s="11">
        <v>9</v>
      </c>
      <c r="H827" s="11">
        <v>0</v>
      </c>
      <c r="I827" s="11">
        <v>65535</v>
      </c>
      <c r="J827" s="11">
        <v>4</v>
      </c>
      <c r="K827" s="11">
        <v>0</v>
      </c>
      <c r="L827" s="11">
        <v>2</v>
      </c>
      <c r="M827" s="56">
        <v>0</v>
      </c>
      <c r="N827" s="56">
        <v>1</v>
      </c>
      <c r="O827" s="11">
        <v>0</v>
      </c>
      <c r="P827" s="11">
        <v>0</v>
      </c>
      <c r="Q827" s="11">
        <v>100</v>
      </c>
      <c r="R827" s="11">
        <v>0</v>
      </c>
      <c r="S827" s="11">
        <v>0</v>
      </c>
      <c r="T827" s="11">
        <v>0</v>
      </c>
      <c r="U827" s="11">
        <v>1</v>
      </c>
      <c r="V827" s="11">
        <v>0</v>
      </c>
      <c r="W827" s="11">
        <v>0</v>
      </c>
      <c r="X827" s="11">
        <v>0</v>
      </c>
      <c r="Y827" s="11">
        <v>0</v>
      </c>
      <c r="Z827" s="16" t="s">
        <v>170</v>
      </c>
      <c r="AA827" s="16">
        <v>0</v>
      </c>
      <c r="AB827" s="16" t="s">
        <v>225</v>
      </c>
      <c r="AC827" s="16">
        <v>0</v>
      </c>
      <c r="AD827" s="11">
        <v>12</v>
      </c>
      <c r="AE827" s="11">
        <v>1000</v>
      </c>
      <c r="AF827" s="56">
        <v>0</v>
      </c>
      <c r="AG827" s="11">
        <v>0</v>
      </c>
      <c r="AH827" s="11">
        <v>0</v>
      </c>
      <c r="AI827" s="25" t="s">
        <v>801</v>
      </c>
      <c r="AJ827" s="25" t="s">
        <v>801</v>
      </c>
      <c r="AK827" s="32" t="s">
        <v>647</v>
      </c>
      <c r="AL827" s="11" t="s">
        <v>14</v>
      </c>
      <c r="AM827" s="11">
        <v>10010</v>
      </c>
      <c r="AN827" s="25">
        <v>11011</v>
      </c>
      <c r="AO827" s="11">
        <v>1</v>
      </c>
      <c r="AP827" s="12" t="s">
        <v>633</v>
      </c>
      <c r="AQ827" s="12" t="s">
        <v>5619</v>
      </c>
    </row>
    <row r="828" spans="1:44" x14ac:dyDescent="0.15">
      <c r="A828" s="11">
        <v>20453</v>
      </c>
      <c r="B828" s="14" t="s">
        <v>576</v>
      </c>
      <c r="C828" s="11">
        <v>60</v>
      </c>
      <c r="D828" s="11">
        <v>1</v>
      </c>
      <c r="E828" s="11">
        <v>0</v>
      </c>
      <c r="F828" s="11">
        <v>0</v>
      </c>
      <c r="G828" s="11">
        <v>9</v>
      </c>
      <c r="H828" s="11">
        <v>0</v>
      </c>
      <c r="I828" s="11">
        <v>65535</v>
      </c>
      <c r="J828" s="11">
        <v>4</v>
      </c>
      <c r="K828" s="11">
        <v>0</v>
      </c>
      <c r="L828" s="11">
        <v>2</v>
      </c>
      <c r="M828" s="56">
        <v>0</v>
      </c>
      <c r="N828" s="56">
        <v>1</v>
      </c>
      <c r="O828" s="11">
        <v>0</v>
      </c>
      <c r="P828" s="11">
        <v>0</v>
      </c>
      <c r="Q828" s="11">
        <v>100</v>
      </c>
      <c r="R828" s="11">
        <v>0</v>
      </c>
      <c r="S828" s="11">
        <v>0</v>
      </c>
      <c r="T828" s="11">
        <v>0</v>
      </c>
      <c r="U828" s="11">
        <v>1</v>
      </c>
      <c r="V828" s="11">
        <v>0</v>
      </c>
      <c r="W828" s="11">
        <v>0</v>
      </c>
      <c r="X828" s="11">
        <v>0</v>
      </c>
      <c r="Y828" s="11">
        <v>0</v>
      </c>
      <c r="Z828" s="16" t="s">
        <v>170</v>
      </c>
      <c r="AA828" s="16">
        <v>0</v>
      </c>
      <c r="AB828" s="16" t="s">
        <v>225</v>
      </c>
      <c r="AC828" s="16">
        <v>0</v>
      </c>
      <c r="AD828" s="11">
        <v>12</v>
      </c>
      <c r="AE828" s="11">
        <v>1000</v>
      </c>
      <c r="AF828" s="56">
        <v>0</v>
      </c>
      <c r="AG828" s="11">
        <v>0</v>
      </c>
      <c r="AH828" s="11">
        <v>0</v>
      </c>
      <c r="AI828" s="25" t="s">
        <v>801</v>
      </c>
      <c r="AJ828" s="25" t="s">
        <v>801</v>
      </c>
      <c r="AK828" s="32" t="s">
        <v>648</v>
      </c>
      <c r="AL828" s="11" t="s">
        <v>14</v>
      </c>
      <c r="AM828" s="11">
        <v>10010</v>
      </c>
      <c r="AN828" s="25">
        <v>11011</v>
      </c>
      <c r="AO828" s="11">
        <v>1</v>
      </c>
      <c r="AP828" s="12" t="s">
        <v>633</v>
      </c>
      <c r="AQ828" s="12" t="s">
        <v>5619</v>
      </c>
    </row>
    <row r="829" spans="1:44" x14ac:dyDescent="0.15">
      <c r="A829" s="11">
        <v>20454</v>
      </c>
      <c r="B829" s="14" t="s">
        <v>574</v>
      </c>
      <c r="C829" s="11">
        <v>60</v>
      </c>
      <c r="D829" s="11">
        <v>1</v>
      </c>
      <c r="E829" s="11">
        <v>0</v>
      </c>
      <c r="F829" s="11">
        <v>0</v>
      </c>
      <c r="G829" s="11">
        <v>9</v>
      </c>
      <c r="H829" s="11">
        <v>0</v>
      </c>
      <c r="I829" s="11">
        <v>65535</v>
      </c>
      <c r="J829" s="11">
        <v>4</v>
      </c>
      <c r="K829" s="11">
        <v>0</v>
      </c>
      <c r="L829" s="11">
        <v>2</v>
      </c>
      <c r="M829" s="56">
        <v>0</v>
      </c>
      <c r="N829" s="56">
        <v>1</v>
      </c>
      <c r="O829" s="11">
        <v>0</v>
      </c>
      <c r="P829" s="11">
        <v>0</v>
      </c>
      <c r="Q829" s="11">
        <v>100</v>
      </c>
      <c r="R829" s="11">
        <v>0</v>
      </c>
      <c r="S829" s="11">
        <v>0</v>
      </c>
      <c r="T829" s="11">
        <v>0</v>
      </c>
      <c r="U829" s="11">
        <v>1</v>
      </c>
      <c r="V829" s="11">
        <v>0</v>
      </c>
      <c r="W829" s="11">
        <v>0</v>
      </c>
      <c r="X829" s="11">
        <v>0</v>
      </c>
      <c r="Y829" s="11">
        <v>0</v>
      </c>
      <c r="Z829" s="16" t="s">
        <v>170</v>
      </c>
      <c r="AA829" s="16">
        <v>0</v>
      </c>
      <c r="AB829" s="16" t="s">
        <v>225</v>
      </c>
      <c r="AC829" s="16">
        <v>0</v>
      </c>
      <c r="AD829" s="11">
        <v>12</v>
      </c>
      <c r="AE829" s="11">
        <v>1000</v>
      </c>
      <c r="AF829" s="56">
        <v>0</v>
      </c>
      <c r="AG829" s="11">
        <v>0</v>
      </c>
      <c r="AH829" s="11">
        <v>0</v>
      </c>
      <c r="AI829" s="25" t="s">
        <v>801</v>
      </c>
      <c r="AJ829" s="25" t="s">
        <v>801</v>
      </c>
      <c r="AK829" s="32" t="s">
        <v>649</v>
      </c>
      <c r="AL829" s="11" t="s">
        <v>14</v>
      </c>
      <c r="AM829" s="11">
        <v>10010</v>
      </c>
      <c r="AN829" s="25">
        <v>11011</v>
      </c>
      <c r="AO829" s="11">
        <v>1</v>
      </c>
      <c r="AP829" s="12" t="s">
        <v>633</v>
      </c>
      <c r="AQ829" s="12" t="s">
        <v>5619</v>
      </c>
    </row>
    <row r="830" spans="1:44" x14ac:dyDescent="0.15">
      <c r="A830" s="11">
        <v>20455</v>
      </c>
      <c r="B830" s="14" t="s">
        <v>578</v>
      </c>
      <c r="C830" s="11">
        <v>60</v>
      </c>
      <c r="D830" s="11">
        <v>1</v>
      </c>
      <c r="E830" s="11">
        <v>0</v>
      </c>
      <c r="F830" s="11">
        <v>0</v>
      </c>
      <c r="G830" s="11">
        <v>9</v>
      </c>
      <c r="H830" s="11">
        <v>0</v>
      </c>
      <c r="I830" s="11">
        <v>65535</v>
      </c>
      <c r="J830" s="11">
        <v>4</v>
      </c>
      <c r="K830" s="11">
        <v>0</v>
      </c>
      <c r="L830" s="11">
        <v>2</v>
      </c>
      <c r="M830" s="56">
        <v>0</v>
      </c>
      <c r="N830" s="56">
        <v>1</v>
      </c>
      <c r="O830" s="11">
        <v>0</v>
      </c>
      <c r="P830" s="11">
        <v>0</v>
      </c>
      <c r="Q830" s="11">
        <v>100</v>
      </c>
      <c r="R830" s="11">
        <v>0</v>
      </c>
      <c r="S830" s="11">
        <v>0</v>
      </c>
      <c r="T830" s="11">
        <v>0</v>
      </c>
      <c r="U830" s="11">
        <v>1</v>
      </c>
      <c r="V830" s="11">
        <v>0</v>
      </c>
      <c r="W830" s="11">
        <v>0</v>
      </c>
      <c r="X830" s="11">
        <v>0</v>
      </c>
      <c r="Y830" s="11">
        <v>0</v>
      </c>
      <c r="Z830" s="16" t="s">
        <v>170</v>
      </c>
      <c r="AA830" s="16">
        <v>0</v>
      </c>
      <c r="AB830" s="16" t="s">
        <v>225</v>
      </c>
      <c r="AC830" s="16">
        <v>0</v>
      </c>
      <c r="AD830" s="11">
        <v>12</v>
      </c>
      <c r="AE830" s="11">
        <v>1000</v>
      </c>
      <c r="AF830" s="56">
        <v>0</v>
      </c>
      <c r="AG830" s="11">
        <v>0</v>
      </c>
      <c r="AH830" s="11">
        <v>0</v>
      </c>
      <c r="AI830" s="25" t="s">
        <v>801</v>
      </c>
      <c r="AJ830" s="25" t="s">
        <v>801</v>
      </c>
      <c r="AK830" s="32" t="s">
        <v>650</v>
      </c>
      <c r="AL830" s="11" t="s">
        <v>14</v>
      </c>
      <c r="AM830" s="11">
        <v>10010</v>
      </c>
      <c r="AN830" s="25">
        <v>11011</v>
      </c>
      <c r="AO830" s="11">
        <v>1</v>
      </c>
      <c r="AP830" s="12" t="s">
        <v>633</v>
      </c>
      <c r="AQ830" s="12" t="s">
        <v>5619</v>
      </c>
    </row>
    <row r="831" spans="1:44" x14ac:dyDescent="0.15">
      <c r="A831" s="11">
        <v>20456</v>
      </c>
      <c r="B831" s="14" t="s">
        <v>579</v>
      </c>
      <c r="C831" s="11">
        <v>60</v>
      </c>
      <c r="D831" s="11">
        <v>1</v>
      </c>
      <c r="E831" s="11">
        <v>0</v>
      </c>
      <c r="F831" s="11">
        <v>0</v>
      </c>
      <c r="G831" s="11">
        <v>9</v>
      </c>
      <c r="H831" s="11">
        <v>0</v>
      </c>
      <c r="I831" s="11">
        <v>65535</v>
      </c>
      <c r="J831" s="11">
        <v>4</v>
      </c>
      <c r="K831" s="11">
        <v>0</v>
      </c>
      <c r="L831" s="11">
        <v>2</v>
      </c>
      <c r="M831" s="56">
        <v>0</v>
      </c>
      <c r="N831" s="56">
        <v>1</v>
      </c>
      <c r="O831" s="11">
        <v>0</v>
      </c>
      <c r="P831" s="11">
        <v>0</v>
      </c>
      <c r="Q831" s="11">
        <v>100</v>
      </c>
      <c r="R831" s="11">
        <v>0</v>
      </c>
      <c r="S831" s="11">
        <v>0</v>
      </c>
      <c r="T831" s="22">
        <v>0</v>
      </c>
      <c r="U831" s="11">
        <v>1</v>
      </c>
      <c r="V831" s="11">
        <v>0</v>
      </c>
      <c r="W831" s="11">
        <v>0</v>
      </c>
      <c r="X831" s="11">
        <v>0</v>
      </c>
      <c r="Y831" s="11">
        <v>0</v>
      </c>
      <c r="Z831" s="16" t="s">
        <v>170</v>
      </c>
      <c r="AA831" s="16">
        <v>0</v>
      </c>
      <c r="AB831" s="16" t="s">
        <v>225</v>
      </c>
      <c r="AC831" s="16">
        <v>0</v>
      </c>
      <c r="AD831" s="11">
        <v>12</v>
      </c>
      <c r="AE831" s="11">
        <v>1000</v>
      </c>
      <c r="AF831" s="56">
        <v>0</v>
      </c>
      <c r="AG831" s="11">
        <v>0</v>
      </c>
      <c r="AH831" s="11">
        <v>0</v>
      </c>
      <c r="AI831" s="25" t="s">
        <v>801</v>
      </c>
      <c r="AJ831" s="25" t="s">
        <v>801</v>
      </c>
      <c r="AK831" s="32" t="s">
        <v>651</v>
      </c>
      <c r="AL831" s="11" t="s">
        <v>14</v>
      </c>
      <c r="AM831" s="11">
        <v>10010</v>
      </c>
      <c r="AN831" s="25">
        <v>11011</v>
      </c>
      <c r="AO831" s="11">
        <v>1</v>
      </c>
      <c r="AP831" s="12" t="s">
        <v>633</v>
      </c>
      <c r="AQ831" s="12" t="s">
        <v>5619</v>
      </c>
    </row>
    <row r="832" spans="1:44" x14ac:dyDescent="0.15">
      <c r="A832" s="11">
        <v>20457</v>
      </c>
      <c r="B832" s="14" t="s">
        <v>304</v>
      </c>
      <c r="C832" s="11">
        <v>60</v>
      </c>
      <c r="D832" s="11">
        <v>1</v>
      </c>
      <c r="E832" s="11">
        <v>0</v>
      </c>
      <c r="F832" s="11">
        <v>0</v>
      </c>
      <c r="G832" s="11">
        <v>9</v>
      </c>
      <c r="H832" s="11">
        <v>0</v>
      </c>
      <c r="I832" s="11">
        <v>65535</v>
      </c>
      <c r="J832" s="11">
        <v>4</v>
      </c>
      <c r="K832" s="11">
        <v>0</v>
      </c>
      <c r="L832" s="11">
        <v>2</v>
      </c>
      <c r="M832" s="56">
        <v>0</v>
      </c>
      <c r="N832" s="56">
        <v>1</v>
      </c>
      <c r="O832" s="11">
        <v>0</v>
      </c>
      <c r="P832" s="11">
        <v>0</v>
      </c>
      <c r="Q832" s="11">
        <v>100</v>
      </c>
      <c r="R832" s="11">
        <v>0</v>
      </c>
      <c r="S832" s="11">
        <v>0</v>
      </c>
      <c r="T832" s="11">
        <v>0</v>
      </c>
      <c r="U832" s="11">
        <v>1</v>
      </c>
      <c r="V832" s="11">
        <v>0</v>
      </c>
      <c r="W832" s="11">
        <v>0</v>
      </c>
      <c r="X832" s="11">
        <v>0</v>
      </c>
      <c r="Y832" s="11">
        <v>0</v>
      </c>
      <c r="Z832" s="16" t="s">
        <v>170</v>
      </c>
      <c r="AA832" s="16">
        <v>0</v>
      </c>
      <c r="AB832" s="16" t="s">
        <v>197</v>
      </c>
      <c r="AC832" s="16">
        <v>0</v>
      </c>
      <c r="AD832" s="11">
        <v>12</v>
      </c>
      <c r="AE832" s="11">
        <v>1000</v>
      </c>
      <c r="AF832" s="56">
        <v>0</v>
      </c>
      <c r="AG832" s="11">
        <v>0</v>
      </c>
      <c r="AH832" s="11">
        <v>0</v>
      </c>
      <c r="AI832" s="25" t="s">
        <v>801</v>
      </c>
      <c r="AJ832" s="25" t="s">
        <v>801</v>
      </c>
      <c r="AK832" s="32" t="s">
        <v>289</v>
      </c>
      <c r="AL832" s="11" t="s">
        <v>14</v>
      </c>
      <c r="AM832" s="11">
        <v>10010</v>
      </c>
      <c r="AN832" s="25">
        <v>11011</v>
      </c>
      <c r="AO832" s="11">
        <v>1</v>
      </c>
      <c r="AP832" s="12" t="s">
        <v>633</v>
      </c>
      <c r="AQ832" s="12" t="s">
        <v>5619</v>
      </c>
    </row>
    <row r="833" spans="1:45" x14ac:dyDescent="0.15">
      <c r="A833" s="11">
        <v>20458</v>
      </c>
      <c r="B833" s="14" t="s">
        <v>300</v>
      </c>
      <c r="C833" s="11">
        <v>60</v>
      </c>
      <c r="D833" s="11">
        <v>1</v>
      </c>
      <c r="E833" s="11">
        <v>0</v>
      </c>
      <c r="F833" s="11">
        <v>0</v>
      </c>
      <c r="G833" s="11">
        <v>9</v>
      </c>
      <c r="H833" s="11">
        <v>0</v>
      </c>
      <c r="I833" s="11">
        <v>65535</v>
      </c>
      <c r="J833" s="11">
        <v>4</v>
      </c>
      <c r="K833" s="11">
        <v>0</v>
      </c>
      <c r="L833" s="11">
        <v>2</v>
      </c>
      <c r="M833" s="56">
        <v>0</v>
      </c>
      <c r="N833" s="56">
        <v>1</v>
      </c>
      <c r="O833" s="11">
        <v>0</v>
      </c>
      <c r="P833" s="11">
        <v>0</v>
      </c>
      <c r="Q833" s="11">
        <v>100</v>
      </c>
      <c r="R833" s="11">
        <v>0</v>
      </c>
      <c r="S833" s="11">
        <v>0</v>
      </c>
      <c r="T833" s="11">
        <v>0</v>
      </c>
      <c r="U833" s="11">
        <v>1</v>
      </c>
      <c r="V833" s="11">
        <v>0</v>
      </c>
      <c r="W833" s="11">
        <v>0</v>
      </c>
      <c r="X833" s="11">
        <v>0</v>
      </c>
      <c r="Y833" s="11">
        <v>0</v>
      </c>
      <c r="Z833" s="16" t="s">
        <v>170</v>
      </c>
      <c r="AA833" s="16">
        <v>0</v>
      </c>
      <c r="AB833" s="16" t="s">
        <v>197</v>
      </c>
      <c r="AC833" s="16">
        <v>0</v>
      </c>
      <c r="AD833" s="11">
        <v>12</v>
      </c>
      <c r="AE833" s="11">
        <v>1000</v>
      </c>
      <c r="AF833" s="56">
        <v>0</v>
      </c>
      <c r="AG833" s="11">
        <v>0</v>
      </c>
      <c r="AH833" s="11">
        <v>0</v>
      </c>
      <c r="AI833" s="25" t="s">
        <v>801</v>
      </c>
      <c r="AJ833" s="25" t="s">
        <v>801</v>
      </c>
      <c r="AK833" s="32" t="s">
        <v>290</v>
      </c>
      <c r="AL833" s="11" t="s">
        <v>14</v>
      </c>
      <c r="AM833" s="11">
        <v>10010</v>
      </c>
      <c r="AN833" s="25">
        <v>11011</v>
      </c>
      <c r="AO833" s="11">
        <v>1</v>
      </c>
      <c r="AP833" s="12" t="s">
        <v>633</v>
      </c>
      <c r="AQ833" s="12" t="s">
        <v>5619</v>
      </c>
    </row>
    <row r="834" spans="1:45" x14ac:dyDescent="0.15">
      <c r="A834" s="11">
        <v>20459</v>
      </c>
      <c r="B834" s="14" t="s">
        <v>303</v>
      </c>
      <c r="C834" s="11">
        <v>60</v>
      </c>
      <c r="D834" s="11">
        <v>1</v>
      </c>
      <c r="E834" s="11">
        <v>0</v>
      </c>
      <c r="F834" s="11">
        <v>0</v>
      </c>
      <c r="G834" s="11">
        <v>9</v>
      </c>
      <c r="H834" s="11">
        <v>0</v>
      </c>
      <c r="I834" s="11">
        <v>65535</v>
      </c>
      <c r="J834" s="11">
        <v>4</v>
      </c>
      <c r="K834" s="11">
        <v>0</v>
      </c>
      <c r="L834" s="11">
        <v>2</v>
      </c>
      <c r="M834" s="56">
        <v>0</v>
      </c>
      <c r="N834" s="56">
        <v>1</v>
      </c>
      <c r="O834" s="11">
        <v>0</v>
      </c>
      <c r="P834" s="11">
        <v>0</v>
      </c>
      <c r="Q834" s="11">
        <v>100</v>
      </c>
      <c r="R834" s="11">
        <v>0</v>
      </c>
      <c r="S834" s="11">
        <v>0</v>
      </c>
      <c r="T834" s="11">
        <v>0</v>
      </c>
      <c r="U834" s="11">
        <v>1</v>
      </c>
      <c r="V834" s="11">
        <v>0</v>
      </c>
      <c r="W834" s="11">
        <v>0</v>
      </c>
      <c r="X834" s="11">
        <v>0</v>
      </c>
      <c r="Y834" s="11">
        <v>0</v>
      </c>
      <c r="Z834" s="16" t="s">
        <v>170</v>
      </c>
      <c r="AA834" s="16">
        <v>0</v>
      </c>
      <c r="AB834" s="16" t="s">
        <v>197</v>
      </c>
      <c r="AC834" s="16">
        <v>0</v>
      </c>
      <c r="AD834" s="11">
        <v>12</v>
      </c>
      <c r="AE834" s="11">
        <v>1000</v>
      </c>
      <c r="AF834" s="56">
        <v>0</v>
      </c>
      <c r="AG834" s="11">
        <v>0</v>
      </c>
      <c r="AH834" s="11">
        <v>0</v>
      </c>
      <c r="AI834" s="25" t="s">
        <v>801</v>
      </c>
      <c r="AJ834" s="25" t="s">
        <v>801</v>
      </c>
      <c r="AK834" s="32" t="s">
        <v>291</v>
      </c>
      <c r="AL834" s="11" t="s">
        <v>14</v>
      </c>
      <c r="AM834" s="11">
        <v>10010</v>
      </c>
      <c r="AN834" s="25">
        <v>11011</v>
      </c>
      <c r="AO834" s="11">
        <v>1</v>
      </c>
      <c r="AP834" s="12" t="s">
        <v>633</v>
      </c>
      <c r="AQ834" s="12" t="s">
        <v>5619</v>
      </c>
    </row>
    <row r="835" spans="1:45" x14ac:dyDescent="0.15">
      <c r="A835" s="11">
        <v>20460</v>
      </c>
      <c r="B835" s="14" t="s">
        <v>301</v>
      </c>
      <c r="C835" s="11">
        <v>60</v>
      </c>
      <c r="D835" s="11">
        <v>1</v>
      </c>
      <c r="E835" s="11">
        <v>0</v>
      </c>
      <c r="F835" s="11">
        <v>0</v>
      </c>
      <c r="G835" s="11">
        <v>9</v>
      </c>
      <c r="H835" s="11">
        <v>0</v>
      </c>
      <c r="I835" s="11">
        <v>65535</v>
      </c>
      <c r="J835" s="11">
        <v>4</v>
      </c>
      <c r="K835" s="11">
        <v>0</v>
      </c>
      <c r="L835" s="11">
        <v>2</v>
      </c>
      <c r="M835" s="56">
        <v>0</v>
      </c>
      <c r="N835" s="56">
        <v>1</v>
      </c>
      <c r="O835" s="11">
        <v>0</v>
      </c>
      <c r="P835" s="11">
        <v>0</v>
      </c>
      <c r="Q835" s="11">
        <v>100</v>
      </c>
      <c r="R835" s="11">
        <v>0</v>
      </c>
      <c r="S835" s="11">
        <v>0</v>
      </c>
      <c r="T835" s="11">
        <v>0</v>
      </c>
      <c r="U835" s="11">
        <v>1</v>
      </c>
      <c r="V835" s="11">
        <v>0</v>
      </c>
      <c r="W835" s="11">
        <v>0</v>
      </c>
      <c r="X835" s="11">
        <v>0</v>
      </c>
      <c r="Y835" s="11">
        <v>0</v>
      </c>
      <c r="Z835" s="16" t="s">
        <v>170</v>
      </c>
      <c r="AA835" s="16">
        <v>0</v>
      </c>
      <c r="AB835" s="16" t="s">
        <v>197</v>
      </c>
      <c r="AC835" s="16">
        <v>0</v>
      </c>
      <c r="AD835" s="11">
        <v>12</v>
      </c>
      <c r="AE835" s="11">
        <v>1000</v>
      </c>
      <c r="AF835" s="56">
        <v>0</v>
      </c>
      <c r="AG835" s="11">
        <v>0</v>
      </c>
      <c r="AH835" s="11">
        <v>0</v>
      </c>
      <c r="AI835" s="25" t="s">
        <v>801</v>
      </c>
      <c r="AJ835" s="25" t="s">
        <v>801</v>
      </c>
      <c r="AK835" s="32" t="s">
        <v>292</v>
      </c>
      <c r="AL835" s="11" t="s">
        <v>14</v>
      </c>
      <c r="AM835" s="11">
        <v>10010</v>
      </c>
      <c r="AN835" s="25">
        <v>11011</v>
      </c>
      <c r="AO835" s="11">
        <v>1</v>
      </c>
      <c r="AP835" s="12" t="s">
        <v>633</v>
      </c>
      <c r="AQ835" s="12" t="s">
        <v>5619</v>
      </c>
    </row>
    <row r="836" spans="1:45" x14ac:dyDescent="0.15">
      <c r="A836" s="11">
        <v>20461</v>
      </c>
      <c r="B836" s="14" t="s">
        <v>302</v>
      </c>
      <c r="C836" s="11">
        <v>60</v>
      </c>
      <c r="D836" s="11">
        <v>1</v>
      </c>
      <c r="E836" s="11">
        <v>0</v>
      </c>
      <c r="F836" s="11">
        <v>0</v>
      </c>
      <c r="G836" s="11">
        <v>9</v>
      </c>
      <c r="H836" s="11">
        <v>0</v>
      </c>
      <c r="I836" s="11">
        <v>65535</v>
      </c>
      <c r="J836" s="11">
        <v>4</v>
      </c>
      <c r="K836" s="11">
        <v>0</v>
      </c>
      <c r="L836" s="11">
        <v>2</v>
      </c>
      <c r="M836" s="56">
        <v>0</v>
      </c>
      <c r="N836" s="56">
        <v>1</v>
      </c>
      <c r="O836" s="11">
        <v>0</v>
      </c>
      <c r="P836" s="11">
        <v>0</v>
      </c>
      <c r="Q836" s="11">
        <v>100</v>
      </c>
      <c r="R836" s="11">
        <v>0</v>
      </c>
      <c r="S836" s="11">
        <v>0</v>
      </c>
      <c r="T836" s="22">
        <v>0</v>
      </c>
      <c r="U836" s="11">
        <v>1</v>
      </c>
      <c r="V836" s="11">
        <v>0</v>
      </c>
      <c r="W836" s="11">
        <v>0</v>
      </c>
      <c r="X836" s="11">
        <v>0</v>
      </c>
      <c r="Y836" s="11">
        <v>0</v>
      </c>
      <c r="Z836" s="16" t="s">
        <v>170</v>
      </c>
      <c r="AA836" s="16">
        <v>0</v>
      </c>
      <c r="AB836" s="16" t="s">
        <v>197</v>
      </c>
      <c r="AC836" s="16">
        <v>0</v>
      </c>
      <c r="AD836" s="11">
        <v>12</v>
      </c>
      <c r="AE836" s="11">
        <v>1000</v>
      </c>
      <c r="AF836" s="56">
        <v>0</v>
      </c>
      <c r="AG836" s="11">
        <v>0</v>
      </c>
      <c r="AH836" s="11">
        <v>0</v>
      </c>
      <c r="AI836" s="25" t="s">
        <v>801</v>
      </c>
      <c r="AJ836" s="25" t="s">
        <v>801</v>
      </c>
      <c r="AK836" s="32" t="s">
        <v>293</v>
      </c>
      <c r="AL836" s="11" t="s">
        <v>14</v>
      </c>
      <c r="AM836" s="11">
        <v>10010</v>
      </c>
      <c r="AN836" s="25">
        <v>11011</v>
      </c>
      <c r="AO836" s="11">
        <v>1</v>
      </c>
      <c r="AP836" s="12" t="s">
        <v>633</v>
      </c>
      <c r="AQ836" s="12" t="s">
        <v>5619</v>
      </c>
    </row>
    <row r="837" spans="1:45" x14ac:dyDescent="0.15">
      <c r="A837" s="11">
        <v>20462</v>
      </c>
      <c r="B837" s="14" t="s">
        <v>1381</v>
      </c>
      <c r="C837" s="11">
        <v>60</v>
      </c>
      <c r="D837" s="11">
        <v>1</v>
      </c>
      <c r="E837" s="11">
        <v>0</v>
      </c>
      <c r="F837" s="11">
        <v>0</v>
      </c>
      <c r="G837" s="11">
        <v>9</v>
      </c>
      <c r="H837" s="11">
        <v>0</v>
      </c>
      <c r="I837" s="11">
        <v>65535</v>
      </c>
      <c r="J837" s="11">
        <v>4</v>
      </c>
      <c r="K837" s="11">
        <v>0</v>
      </c>
      <c r="L837" s="11">
        <v>2</v>
      </c>
      <c r="M837" s="56">
        <v>0</v>
      </c>
      <c r="N837" s="56">
        <v>1</v>
      </c>
      <c r="O837" s="11">
        <v>0</v>
      </c>
      <c r="P837" s="11">
        <v>0</v>
      </c>
      <c r="Q837" s="11">
        <v>100</v>
      </c>
      <c r="R837" s="11">
        <v>0</v>
      </c>
      <c r="S837" s="11">
        <v>0</v>
      </c>
      <c r="T837" s="11">
        <v>0</v>
      </c>
      <c r="U837" s="11">
        <v>1</v>
      </c>
      <c r="V837" s="11">
        <v>0</v>
      </c>
      <c r="W837" s="11">
        <v>0</v>
      </c>
      <c r="X837" s="11">
        <v>0</v>
      </c>
      <c r="Y837" s="11">
        <v>0</v>
      </c>
      <c r="Z837" s="16" t="s">
        <v>170</v>
      </c>
      <c r="AA837" s="16">
        <v>0</v>
      </c>
      <c r="AB837" s="16" t="s">
        <v>4</v>
      </c>
      <c r="AC837" s="16">
        <v>0</v>
      </c>
      <c r="AD837" s="11">
        <v>12</v>
      </c>
      <c r="AE837" s="11">
        <v>1000</v>
      </c>
      <c r="AF837" s="56">
        <v>0</v>
      </c>
      <c r="AG837" s="11">
        <v>0</v>
      </c>
      <c r="AH837" s="11">
        <v>0</v>
      </c>
      <c r="AI837" s="25" t="s">
        <v>8</v>
      </c>
      <c r="AJ837" s="25" t="s">
        <v>8</v>
      </c>
      <c r="AK837" s="32" t="s">
        <v>1377</v>
      </c>
      <c r="AL837" s="11" t="s">
        <v>14</v>
      </c>
      <c r="AM837" s="11">
        <v>10010</v>
      </c>
      <c r="AN837" s="25">
        <v>11011</v>
      </c>
      <c r="AO837" s="11">
        <v>1</v>
      </c>
      <c r="AP837" s="12" t="s">
        <v>633</v>
      </c>
      <c r="AQ837" s="12" t="s">
        <v>5619</v>
      </c>
      <c r="AR837" s="12" t="s">
        <v>4710</v>
      </c>
    </row>
    <row r="838" spans="1:45" x14ac:dyDescent="0.15">
      <c r="A838" s="11">
        <v>20463</v>
      </c>
      <c r="B838" s="14" t="s">
        <v>302</v>
      </c>
      <c r="C838" s="11">
        <v>60</v>
      </c>
      <c r="D838" s="11">
        <v>1</v>
      </c>
      <c r="E838" s="11">
        <v>0</v>
      </c>
      <c r="F838" s="11">
        <v>0</v>
      </c>
      <c r="G838" s="11">
        <v>9</v>
      </c>
      <c r="H838" s="11">
        <v>0</v>
      </c>
      <c r="I838" s="11">
        <v>65535</v>
      </c>
      <c r="J838" s="11">
        <v>4</v>
      </c>
      <c r="K838" s="11">
        <v>0</v>
      </c>
      <c r="L838" s="11">
        <v>2</v>
      </c>
      <c r="M838" s="56">
        <v>0</v>
      </c>
      <c r="N838" s="56">
        <v>1</v>
      </c>
      <c r="O838" s="11">
        <v>0</v>
      </c>
      <c r="P838" s="11">
        <v>0</v>
      </c>
      <c r="Q838" s="11">
        <v>100</v>
      </c>
      <c r="R838" s="11">
        <v>0</v>
      </c>
      <c r="S838" s="11">
        <v>0</v>
      </c>
      <c r="T838" s="11">
        <v>0</v>
      </c>
      <c r="U838" s="11">
        <v>1</v>
      </c>
      <c r="V838" s="11">
        <v>0</v>
      </c>
      <c r="W838" s="11">
        <v>0</v>
      </c>
      <c r="X838" s="11">
        <v>0</v>
      </c>
      <c r="Y838" s="11">
        <v>0</v>
      </c>
      <c r="Z838" s="16" t="s">
        <v>170</v>
      </c>
      <c r="AA838" s="16">
        <v>0</v>
      </c>
      <c r="AB838" s="16" t="s">
        <v>4</v>
      </c>
      <c r="AC838" s="16">
        <v>0</v>
      </c>
      <c r="AD838" s="11">
        <v>12</v>
      </c>
      <c r="AE838" s="11">
        <v>1000</v>
      </c>
      <c r="AF838" s="56">
        <v>0</v>
      </c>
      <c r="AG838" s="11">
        <v>0</v>
      </c>
      <c r="AH838" s="11">
        <v>0</v>
      </c>
      <c r="AI838" s="25" t="s">
        <v>8</v>
      </c>
      <c r="AJ838" s="25" t="s">
        <v>8</v>
      </c>
      <c r="AK838" s="32" t="s">
        <v>1324</v>
      </c>
      <c r="AL838" s="11" t="s">
        <v>14</v>
      </c>
      <c r="AM838" s="11">
        <v>10010</v>
      </c>
      <c r="AN838" s="25">
        <v>11011</v>
      </c>
      <c r="AO838" s="11">
        <v>1</v>
      </c>
      <c r="AP838" s="12" t="s">
        <v>633</v>
      </c>
      <c r="AQ838" s="12" t="s">
        <v>5619</v>
      </c>
    </row>
    <row r="839" spans="1:45" x14ac:dyDescent="0.15">
      <c r="A839" s="11">
        <v>20464</v>
      </c>
      <c r="B839" s="14" t="s">
        <v>302</v>
      </c>
      <c r="C839" s="11">
        <v>60</v>
      </c>
      <c r="D839" s="11">
        <v>1</v>
      </c>
      <c r="E839" s="11">
        <v>0</v>
      </c>
      <c r="F839" s="11">
        <v>0</v>
      </c>
      <c r="G839" s="11">
        <v>9</v>
      </c>
      <c r="H839" s="11">
        <v>0</v>
      </c>
      <c r="I839" s="11">
        <v>65535</v>
      </c>
      <c r="J839" s="11">
        <v>4</v>
      </c>
      <c r="K839" s="11">
        <v>0</v>
      </c>
      <c r="L839" s="11">
        <v>2</v>
      </c>
      <c r="M839" s="56">
        <v>0</v>
      </c>
      <c r="N839" s="56">
        <v>1</v>
      </c>
      <c r="O839" s="11">
        <v>0</v>
      </c>
      <c r="P839" s="11">
        <v>0</v>
      </c>
      <c r="Q839" s="11">
        <v>100</v>
      </c>
      <c r="R839" s="11">
        <v>0</v>
      </c>
      <c r="S839" s="11">
        <v>0</v>
      </c>
      <c r="T839" s="11">
        <v>0</v>
      </c>
      <c r="U839" s="11">
        <v>1</v>
      </c>
      <c r="V839" s="11">
        <v>0</v>
      </c>
      <c r="W839" s="11">
        <v>0</v>
      </c>
      <c r="X839" s="11">
        <v>0</v>
      </c>
      <c r="Y839" s="11">
        <v>0</v>
      </c>
      <c r="Z839" s="16" t="s">
        <v>170</v>
      </c>
      <c r="AA839" s="16">
        <v>0</v>
      </c>
      <c r="AB839" s="16" t="s">
        <v>4</v>
      </c>
      <c r="AC839" s="16">
        <v>0</v>
      </c>
      <c r="AD839" s="11">
        <v>12</v>
      </c>
      <c r="AE839" s="11">
        <v>1000</v>
      </c>
      <c r="AF839" s="56">
        <v>0</v>
      </c>
      <c r="AG839" s="11">
        <v>0</v>
      </c>
      <c r="AH839" s="11">
        <v>0</v>
      </c>
      <c r="AI839" s="25" t="s">
        <v>8</v>
      </c>
      <c r="AJ839" s="25" t="s">
        <v>8</v>
      </c>
      <c r="AK839" s="32" t="s">
        <v>1325</v>
      </c>
      <c r="AL839" s="11" t="s">
        <v>14</v>
      </c>
      <c r="AM839" s="11">
        <v>10010</v>
      </c>
      <c r="AN839" s="25">
        <v>11011</v>
      </c>
      <c r="AO839" s="11">
        <v>1</v>
      </c>
      <c r="AP839" s="12" t="s">
        <v>633</v>
      </c>
      <c r="AQ839" s="12" t="s">
        <v>5619</v>
      </c>
    </row>
    <row r="840" spans="1:45" x14ac:dyDescent="0.15">
      <c r="A840" s="11">
        <v>20465</v>
      </c>
      <c r="B840" s="14" t="s">
        <v>302</v>
      </c>
      <c r="C840" s="11">
        <v>60</v>
      </c>
      <c r="D840" s="11">
        <v>1</v>
      </c>
      <c r="E840" s="11">
        <v>0</v>
      </c>
      <c r="F840" s="11">
        <v>0</v>
      </c>
      <c r="G840" s="11">
        <v>9</v>
      </c>
      <c r="H840" s="11">
        <v>0</v>
      </c>
      <c r="I840" s="11">
        <v>65535</v>
      </c>
      <c r="J840" s="11">
        <v>4</v>
      </c>
      <c r="K840" s="11">
        <v>0</v>
      </c>
      <c r="L840" s="11">
        <v>2</v>
      </c>
      <c r="M840" s="56">
        <v>0</v>
      </c>
      <c r="N840" s="56">
        <v>1</v>
      </c>
      <c r="O840" s="11">
        <v>0</v>
      </c>
      <c r="P840" s="11">
        <v>0</v>
      </c>
      <c r="Q840" s="11">
        <v>100</v>
      </c>
      <c r="R840" s="11">
        <v>0</v>
      </c>
      <c r="S840" s="11">
        <v>0</v>
      </c>
      <c r="T840" s="22">
        <v>0</v>
      </c>
      <c r="U840" s="11">
        <v>1</v>
      </c>
      <c r="V840" s="11">
        <v>0</v>
      </c>
      <c r="W840" s="11">
        <v>0</v>
      </c>
      <c r="X840" s="11">
        <v>0</v>
      </c>
      <c r="Y840" s="11">
        <v>0</v>
      </c>
      <c r="Z840" s="16" t="s">
        <v>170</v>
      </c>
      <c r="AA840" s="16">
        <v>0</v>
      </c>
      <c r="AB840" s="16" t="s">
        <v>4</v>
      </c>
      <c r="AC840" s="16">
        <v>0</v>
      </c>
      <c r="AD840" s="11">
        <v>12</v>
      </c>
      <c r="AE840" s="11">
        <v>1000</v>
      </c>
      <c r="AF840" s="56">
        <v>0</v>
      </c>
      <c r="AG840" s="11">
        <v>0</v>
      </c>
      <c r="AH840" s="11">
        <v>0</v>
      </c>
      <c r="AI840" s="25" t="s">
        <v>8</v>
      </c>
      <c r="AJ840" s="25" t="s">
        <v>8</v>
      </c>
      <c r="AK840" s="32" t="s">
        <v>1326</v>
      </c>
      <c r="AL840" s="11" t="s">
        <v>14</v>
      </c>
      <c r="AM840" s="11">
        <v>10010</v>
      </c>
      <c r="AN840" s="25">
        <v>11011</v>
      </c>
      <c r="AO840" s="11">
        <v>1</v>
      </c>
      <c r="AP840" s="12" t="s">
        <v>633</v>
      </c>
      <c r="AQ840" s="12" t="s">
        <v>5619</v>
      </c>
    </row>
    <row r="841" spans="1:45" x14ac:dyDescent="0.15">
      <c r="A841" s="11">
        <v>20466</v>
      </c>
      <c r="B841" s="14" t="s">
        <v>302</v>
      </c>
      <c r="C841" s="11">
        <v>60</v>
      </c>
      <c r="D841" s="11">
        <v>1</v>
      </c>
      <c r="E841" s="11">
        <v>0</v>
      </c>
      <c r="F841" s="11">
        <v>0</v>
      </c>
      <c r="G841" s="11">
        <v>9</v>
      </c>
      <c r="H841" s="11">
        <v>0</v>
      </c>
      <c r="I841" s="11">
        <v>65535</v>
      </c>
      <c r="J841" s="11">
        <v>4</v>
      </c>
      <c r="K841" s="11">
        <v>0</v>
      </c>
      <c r="L841" s="11">
        <v>2</v>
      </c>
      <c r="M841" s="56">
        <v>0</v>
      </c>
      <c r="N841" s="56">
        <v>1</v>
      </c>
      <c r="O841" s="11">
        <v>0</v>
      </c>
      <c r="P841" s="11">
        <v>0</v>
      </c>
      <c r="Q841" s="11">
        <v>100</v>
      </c>
      <c r="R841" s="11">
        <v>0</v>
      </c>
      <c r="S841" s="11">
        <v>0</v>
      </c>
      <c r="T841" s="22">
        <v>0</v>
      </c>
      <c r="U841" s="11">
        <v>1</v>
      </c>
      <c r="V841" s="11">
        <v>0</v>
      </c>
      <c r="W841" s="11">
        <v>0</v>
      </c>
      <c r="X841" s="11">
        <v>0</v>
      </c>
      <c r="Y841" s="11">
        <v>0</v>
      </c>
      <c r="Z841" s="16" t="s">
        <v>170</v>
      </c>
      <c r="AA841" s="16">
        <v>0</v>
      </c>
      <c r="AB841" s="16" t="s">
        <v>4</v>
      </c>
      <c r="AC841" s="16">
        <v>0</v>
      </c>
      <c r="AD841" s="11">
        <v>12</v>
      </c>
      <c r="AE841" s="11">
        <v>1000</v>
      </c>
      <c r="AF841" s="56">
        <v>0</v>
      </c>
      <c r="AG841" s="11">
        <v>0</v>
      </c>
      <c r="AH841" s="11">
        <v>0</v>
      </c>
      <c r="AI841" s="25" t="s">
        <v>8</v>
      </c>
      <c r="AJ841" s="25" t="s">
        <v>8</v>
      </c>
      <c r="AK841" s="32" t="s">
        <v>1327</v>
      </c>
      <c r="AL841" s="11" t="s">
        <v>14</v>
      </c>
      <c r="AM841" s="11">
        <v>10010</v>
      </c>
      <c r="AN841" s="25">
        <v>11011</v>
      </c>
      <c r="AO841" s="11">
        <v>1</v>
      </c>
      <c r="AP841" s="12" t="s">
        <v>633</v>
      </c>
      <c r="AQ841" s="12" t="s">
        <v>5619</v>
      </c>
    </row>
    <row r="842" spans="1:45" ht="24" x14ac:dyDescent="0.15">
      <c r="A842" s="11">
        <v>21201</v>
      </c>
      <c r="B842" s="14" t="s">
        <v>50</v>
      </c>
      <c r="C842" s="11">
        <v>21</v>
      </c>
      <c r="D842" s="11">
        <v>0</v>
      </c>
      <c r="E842" s="11">
        <v>0</v>
      </c>
      <c r="F842" s="11">
        <v>0</v>
      </c>
      <c r="G842" s="11">
        <v>9</v>
      </c>
      <c r="H842" s="11">
        <v>0</v>
      </c>
      <c r="I842" s="11">
        <v>65535</v>
      </c>
      <c r="J842" s="11">
        <v>0</v>
      </c>
      <c r="K842" s="11">
        <v>0</v>
      </c>
      <c r="L842" s="11">
        <v>0</v>
      </c>
      <c r="M842" s="56">
        <v>1</v>
      </c>
      <c r="N842" s="56">
        <v>5</v>
      </c>
      <c r="O842" s="11">
        <v>0</v>
      </c>
      <c r="P842" s="11">
        <v>0</v>
      </c>
      <c r="Q842" s="11">
        <v>100</v>
      </c>
      <c r="R842" s="11">
        <v>0</v>
      </c>
      <c r="S842" s="11">
        <v>0</v>
      </c>
      <c r="T842" s="11">
        <v>0</v>
      </c>
      <c r="U842" s="11">
        <v>1</v>
      </c>
      <c r="V842" s="11">
        <v>0</v>
      </c>
      <c r="W842" s="11">
        <v>0</v>
      </c>
      <c r="X842" s="11">
        <v>30</v>
      </c>
      <c r="Y842" s="11">
        <v>4</v>
      </c>
      <c r="Z842" s="16" t="s">
        <v>462</v>
      </c>
      <c r="AA842" s="16" t="s">
        <v>757</v>
      </c>
      <c r="AB842" s="16" t="s">
        <v>10</v>
      </c>
      <c r="AC842" s="16">
        <v>0</v>
      </c>
      <c r="AD842" s="11">
        <v>3</v>
      </c>
      <c r="AE842" s="11">
        <v>4</v>
      </c>
      <c r="AF842" s="56">
        <v>0</v>
      </c>
      <c r="AG842" s="11">
        <v>0</v>
      </c>
      <c r="AH842" s="11">
        <v>0</v>
      </c>
      <c r="AI842" s="25" t="s">
        <v>803</v>
      </c>
      <c r="AJ842" s="25" t="s">
        <v>803</v>
      </c>
      <c r="AK842" s="25" t="s">
        <v>326</v>
      </c>
      <c r="AL842" s="11" t="s">
        <v>782</v>
      </c>
      <c r="AM842" s="33">
        <v>10013</v>
      </c>
      <c r="AN842" s="25">
        <v>0</v>
      </c>
      <c r="AO842" s="11">
        <v>1</v>
      </c>
      <c r="AP842" s="12" t="s">
        <v>213</v>
      </c>
      <c r="AQ842" s="12" t="s">
        <v>5620</v>
      </c>
      <c r="AS842" s="16" t="s">
        <v>180</v>
      </c>
    </row>
    <row r="843" spans="1:45" ht="24" x14ac:dyDescent="0.15">
      <c r="A843" s="11">
        <v>21202</v>
      </c>
      <c r="B843" s="14" t="s">
        <v>51</v>
      </c>
      <c r="C843" s="11">
        <v>21</v>
      </c>
      <c r="D843" s="11">
        <v>0</v>
      </c>
      <c r="E843" s="11">
        <v>0</v>
      </c>
      <c r="F843" s="11">
        <v>0</v>
      </c>
      <c r="G843" s="11">
        <v>9</v>
      </c>
      <c r="H843" s="11">
        <v>0</v>
      </c>
      <c r="I843" s="11">
        <v>65535</v>
      </c>
      <c r="J843" s="11">
        <v>0</v>
      </c>
      <c r="K843" s="11">
        <v>0</v>
      </c>
      <c r="L843" s="11">
        <v>0</v>
      </c>
      <c r="M843" s="56">
        <v>1</v>
      </c>
      <c r="N843" s="56">
        <v>5</v>
      </c>
      <c r="O843" s="11">
        <v>0</v>
      </c>
      <c r="P843" s="11">
        <v>0</v>
      </c>
      <c r="Q843" s="11">
        <v>100</v>
      </c>
      <c r="R843" s="11">
        <v>0</v>
      </c>
      <c r="S843" s="11">
        <v>0</v>
      </c>
      <c r="T843" s="11">
        <v>0</v>
      </c>
      <c r="U843" s="11">
        <v>1</v>
      </c>
      <c r="V843" s="11">
        <v>0</v>
      </c>
      <c r="W843" s="11">
        <v>0</v>
      </c>
      <c r="X843" s="11">
        <v>50</v>
      </c>
      <c r="Y843" s="11">
        <v>6</v>
      </c>
      <c r="Z843" s="16" t="s">
        <v>463</v>
      </c>
      <c r="AA843" s="16" t="s">
        <v>758</v>
      </c>
      <c r="AB843" s="16" t="s">
        <v>224</v>
      </c>
      <c r="AC843" s="16">
        <v>0</v>
      </c>
      <c r="AD843" s="11">
        <v>256</v>
      </c>
      <c r="AE843" s="11">
        <v>1</v>
      </c>
      <c r="AF843" s="56">
        <v>1</v>
      </c>
      <c r="AG843" s="11">
        <v>0</v>
      </c>
      <c r="AH843" s="11">
        <v>0</v>
      </c>
      <c r="AI843" s="25" t="s">
        <v>803</v>
      </c>
      <c r="AJ843" s="25" t="s">
        <v>803</v>
      </c>
      <c r="AK843" s="25" t="s">
        <v>326</v>
      </c>
      <c r="AL843" s="11" t="s">
        <v>782</v>
      </c>
      <c r="AM843" s="33">
        <v>10013</v>
      </c>
      <c r="AN843" s="25">
        <v>0</v>
      </c>
      <c r="AO843" s="11">
        <v>1</v>
      </c>
      <c r="AP843" s="12" t="s">
        <v>213</v>
      </c>
      <c r="AQ843" s="12" t="s">
        <v>5621</v>
      </c>
      <c r="AS843" s="16" t="s">
        <v>3043</v>
      </c>
    </row>
    <row r="844" spans="1:45" ht="24" x14ac:dyDescent="0.15">
      <c r="A844" s="11">
        <v>21203</v>
      </c>
      <c r="B844" s="14" t="s">
        <v>52</v>
      </c>
      <c r="C844" s="11">
        <v>21</v>
      </c>
      <c r="D844" s="11">
        <v>0</v>
      </c>
      <c r="E844" s="11">
        <v>0</v>
      </c>
      <c r="F844" s="11">
        <v>0</v>
      </c>
      <c r="G844" s="11">
        <v>9</v>
      </c>
      <c r="H844" s="11">
        <v>0</v>
      </c>
      <c r="I844" s="11">
        <v>65535</v>
      </c>
      <c r="J844" s="11">
        <v>0</v>
      </c>
      <c r="K844" s="11">
        <v>0</v>
      </c>
      <c r="L844" s="11">
        <v>0</v>
      </c>
      <c r="M844" s="56">
        <v>1</v>
      </c>
      <c r="N844" s="56">
        <v>5</v>
      </c>
      <c r="O844" s="11">
        <v>0</v>
      </c>
      <c r="P844" s="11">
        <v>0</v>
      </c>
      <c r="Q844" s="11">
        <v>100</v>
      </c>
      <c r="R844" s="11">
        <v>0</v>
      </c>
      <c r="S844" s="11">
        <v>0</v>
      </c>
      <c r="T844" s="11">
        <v>0</v>
      </c>
      <c r="U844" s="11">
        <v>1</v>
      </c>
      <c r="V844" s="11">
        <v>0</v>
      </c>
      <c r="W844" s="11">
        <v>0</v>
      </c>
      <c r="X844" s="11">
        <v>70</v>
      </c>
      <c r="Y844" s="11">
        <v>9</v>
      </c>
      <c r="Z844" s="16" t="s">
        <v>229</v>
      </c>
      <c r="AA844" s="16" t="s">
        <v>759</v>
      </c>
      <c r="AB844" s="16" t="s">
        <v>262</v>
      </c>
      <c r="AC844" s="16">
        <v>0</v>
      </c>
      <c r="AD844" s="11">
        <v>256</v>
      </c>
      <c r="AE844" s="11">
        <v>2</v>
      </c>
      <c r="AF844" s="56">
        <v>1</v>
      </c>
      <c r="AG844" s="11">
        <v>0</v>
      </c>
      <c r="AH844" s="11">
        <v>0</v>
      </c>
      <c r="AI844" s="25" t="s">
        <v>803</v>
      </c>
      <c r="AJ844" s="25" t="s">
        <v>803</v>
      </c>
      <c r="AK844" s="25" t="s">
        <v>326</v>
      </c>
      <c r="AL844" s="11" t="s">
        <v>782</v>
      </c>
      <c r="AM844" s="33">
        <v>10013</v>
      </c>
      <c r="AN844" s="25">
        <v>0</v>
      </c>
      <c r="AO844" s="11">
        <v>1</v>
      </c>
      <c r="AP844" s="12" t="s">
        <v>213</v>
      </c>
      <c r="AQ844" s="12" t="s">
        <v>5622</v>
      </c>
      <c r="AS844" s="16" t="s">
        <v>3043</v>
      </c>
    </row>
    <row r="845" spans="1:45" ht="24" x14ac:dyDescent="0.15">
      <c r="A845" s="11">
        <v>21204</v>
      </c>
      <c r="B845" s="14" t="s">
        <v>53</v>
      </c>
      <c r="C845" s="11">
        <v>21</v>
      </c>
      <c r="D845" s="11">
        <v>0</v>
      </c>
      <c r="E845" s="11">
        <v>0</v>
      </c>
      <c r="F845" s="11">
        <v>0</v>
      </c>
      <c r="G845" s="11">
        <v>9</v>
      </c>
      <c r="H845" s="11">
        <v>0</v>
      </c>
      <c r="I845" s="11">
        <v>65535</v>
      </c>
      <c r="J845" s="11">
        <v>0</v>
      </c>
      <c r="K845" s="11">
        <v>0</v>
      </c>
      <c r="L845" s="11">
        <v>0</v>
      </c>
      <c r="M845" s="56">
        <v>1</v>
      </c>
      <c r="N845" s="56">
        <v>5</v>
      </c>
      <c r="O845" s="11">
        <v>0</v>
      </c>
      <c r="P845" s="11">
        <v>0</v>
      </c>
      <c r="Q845" s="11">
        <v>100</v>
      </c>
      <c r="R845" s="11">
        <v>0</v>
      </c>
      <c r="S845" s="11">
        <v>0</v>
      </c>
      <c r="T845" s="11">
        <v>0</v>
      </c>
      <c r="U845" s="11">
        <v>1</v>
      </c>
      <c r="V845" s="11">
        <v>0</v>
      </c>
      <c r="W845" s="11">
        <v>0</v>
      </c>
      <c r="X845" s="11">
        <v>100</v>
      </c>
      <c r="Y845" s="11">
        <v>15</v>
      </c>
      <c r="Z845" s="16" t="s">
        <v>5</v>
      </c>
      <c r="AA845" s="16" t="s">
        <v>760</v>
      </c>
      <c r="AB845" s="16" t="s">
        <v>261</v>
      </c>
      <c r="AC845" s="16">
        <v>0</v>
      </c>
      <c r="AD845" s="11">
        <v>256</v>
      </c>
      <c r="AE845" s="11">
        <v>3</v>
      </c>
      <c r="AF845" s="56">
        <v>1</v>
      </c>
      <c r="AG845" s="11">
        <v>0</v>
      </c>
      <c r="AH845" s="11">
        <v>0</v>
      </c>
      <c r="AI845" s="25" t="s">
        <v>803</v>
      </c>
      <c r="AJ845" s="25" t="s">
        <v>803</v>
      </c>
      <c r="AK845" s="25" t="s">
        <v>326</v>
      </c>
      <c r="AL845" s="11" t="s">
        <v>782</v>
      </c>
      <c r="AM845" s="33">
        <v>10013</v>
      </c>
      <c r="AN845" s="25">
        <v>0</v>
      </c>
      <c r="AO845" s="11">
        <v>1</v>
      </c>
      <c r="AP845" s="12" t="s">
        <v>213</v>
      </c>
      <c r="AQ845" s="12" t="s">
        <v>5623</v>
      </c>
      <c r="AS845" s="16" t="s">
        <v>3043</v>
      </c>
    </row>
    <row r="846" spans="1:45" ht="24" x14ac:dyDescent="0.15">
      <c r="A846" s="11">
        <v>21205</v>
      </c>
      <c r="B846" s="14" t="s">
        <v>54</v>
      </c>
      <c r="C846" s="11">
        <v>21</v>
      </c>
      <c r="D846" s="11">
        <v>0</v>
      </c>
      <c r="E846" s="11">
        <v>0</v>
      </c>
      <c r="F846" s="11">
        <v>0</v>
      </c>
      <c r="G846" s="11">
        <v>9</v>
      </c>
      <c r="H846" s="11">
        <v>0</v>
      </c>
      <c r="I846" s="11">
        <v>65535</v>
      </c>
      <c r="J846" s="11">
        <v>0</v>
      </c>
      <c r="K846" s="11">
        <v>0</v>
      </c>
      <c r="L846" s="11">
        <v>0</v>
      </c>
      <c r="M846" s="56">
        <v>1</v>
      </c>
      <c r="N846" s="56">
        <v>5</v>
      </c>
      <c r="O846" s="11">
        <v>0</v>
      </c>
      <c r="P846" s="11">
        <v>0</v>
      </c>
      <c r="Q846" s="11">
        <v>100</v>
      </c>
      <c r="R846" s="11">
        <v>0</v>
      </c>
      <c r="S846" s="11">
        <v>0</v>
      </c>
      <c r="T846" s="11">
        <v>0</v>
      </c>
      <c r="U846" s="11">
        <v>1</v>
      </c>
      <c r="V846" s="11">
        <v>0</v>
      </c>
      <c r="W846" s="11">
        <v>0</v>
      </c>
      <c r="X846" s="11">
        <v>110</v>
      </c>
      <c r="Y846" s="11">
        <v>18</v>
      </c>
      <c r="Z846" s="16" t="s">
        <v>464</v>
      </c>
      <c r="AA846" s="16" t="s">
        <v>761</v>
      </c>
      <c r="AB846" s="16" t="s">
        <v>190</v>
      </c>
      <c r="AC846" s="16">
        <v>0</v>
      </c>
      <c r="AD846" s="11">
        <v>256</v>
      </c>
      <c r="AE846" s="11">
        <v>4</v>
      </c>
      <c r="AF846" s="56">
        <v>1</v>
      </c>
      <c r="AG846" s="11">
        <v>0</v>
      </c>
      <c r="AH846" s="11">
        <v>0</v>
      </c>
      <c r="AI846" s="25" t="s">
        <v>803</v>
      </c>
      <c r="AJ846" s="25" t="s">
        <v>803</v>
      </c>
      <c r="AK846" s="25" t="s">
        <v>326</v>
      </c>
      <c r="AL846" s="11" t="s">
        <v>782</v>
      </c>
      <c r="AM846" s="33">
        <v>10013</v>
      </c>
      <c r="AN846" s="25">
        <v>0</v>
      </c>
      <c r="AO846" s="11">
        <v>1</v>
      </c>
      <c r="AP846" s="12" t="s">
        <v>213</v>
      </c>
      <c r="AQ846" s="12" t="s">
        <v>5624</v>
      </c>
      <c r="AS846" s="16" t="s">
        <v>3043</v>
      </c>
    </row>
    <row r="847" spans="1:45" ht="24" x14ac:dyDescent="0.15">
      <c r="A847" s="11">
        <v>21206</v>
      </c>
      <c r="B847" s="14" t="s">
        <v>55</v>
      </c>
      <c r="C847" s="11">
        <v>21</v>
      </c>
      <c r="D847" s="11">
        <v>0</v>
      </c>
      <c r="E847" s="11">
        <v>0</v>
      </c>
      <c r="F847" s="11">
        <v>0</v>
      </c>
      <c r="G847" s="11">
        <v>9</v>
      </c>
      <c r="H847" s="11">
        <v>0</v>
      </c>
      <c r="I847" s="11">
        <v>65535</v>
      </c>
      <c r="J847" s="11">
        <v>0</v>
      </c>
      <c r="K847" s="11">
        <v>0</v>
      </c>
      <c r="L847" s="11">
        <v>0</v>
      </c>
      <c r="M847" s="56">
        <v>1</v>
      </c>
      <c r="N847" s="56">
        <v>5</v>
      </c>
      <c r="O847" s="11">
        <v>0</v>
      </c>
      <c r="P847" s="11">
        <v>0</v>
      </c>
      <c r="Q847" s="11">
        <v>100</v>
      </c>
      <c r="R847" s="11">
        <v>0</v>
      </c>
      <c r="S847" s="11">
        <v>0</v>
      </c>
      <c r="T847" s="11">
        <v>0</v>
      </c>
      <c r="U847" s="11">
        <v>1</v>
      </c>
      <c r="V847" s="11">
        <v>0</v>
      </c>
      <c r="W847" s="11">
        <v>0</v>
      </c>
      <c r="X847" s="11">
        <v>120</v>
      </c>
      <c r="Y847" s="11">
        <v>24</v>
      </c>
      <c r="Z847" s="16" t="s">
        <v>6</v>
      </c>
      <c r="AA847" s="16" t="s">
        <v>762</v>
      </c>
      <c r="AB847" s="16" t="s">
        <v>251</v>
      </c>
      <c r="AC847" s="16">
        <v>0</v>
      </c>
      <c r="AD847" s="11">
        <v>256</v>
      </c>
      <c r="AE847" s="11">
        <v>4</v>
      </c>
      <c r="AF847" s="56">
        <v>1</v>
      </c>
      <c r="AG847" s="11">
        <v>0</v>
      </c>
      <c r="AH847" s="11">
        <v>0</v>
      </c>
      <c r="AI847" s="25" t="s">
        <v>803</v>
      </c>
      <c r="AJ847" s="25" t="s">
        <v>803</v>
      </c>
      <c r="AK847" s="25" t="s">
        <v>326</v>
      </c>
      <c r="AL847" s="11" t="s">
        <v>782</v>
      </c>
      <c r="AM847" s="33">
        <v>10013</v>
      </c>
      <c r="AN847" s="25">
        <v>0</v>
      </c>
      <c r="AO847" s="11">
        <v>1</v>
      </c>
      <c r="AP847" s="12" t="s">
        <v>213</v>
      </c>
      <c r="AQ847" s="12" t="s">
        <v>5625</v>
      </c>
      <c r="AS847" s="16" t="s">
        <v>3043</v>
      </c>
    </row>
    <row r="848" spans="1:45" ht="24" x14ac:dyDescent="0.15">
      <c r="A848" s="11">
        <v>21207</v>
      </c>
      <c r="B848" s="14" t="s">
        <v>56</v>
      </c>
      <c r="C848" s="11">
        <v>21</v>
      </c>
      <c r="D848" s="11">
        <v>0</v>
      </c>
      <c r="E848" s="11">
        <v>0</v>
      </c>
      <c r="F848" s="11">
        <v>0</v>
      </c>
      <c r="G848" s="11">
        <v>9</v>
      </c>
      <c r="H848" s="11">
        <v>0</v>
      </c>
      <c r="I848" s="11">
        <v>65535</v>
      </c>
      <c r="J848" s="11">
        <v>0</v>
      </c>
      <c r="K848" s="11">
        <v>0</v>
      </c>
      <c r="L848" s="11">
        <v>0</v>
      </c>
      <c r="M848" s="56">
        <v>1</v>
      </c>
      <c r="N848" s="56">
        <v>5</v>
      </c>
      <c r="O848" s="11">
        <v>0</v>
      </c>
      <c r="P848" s="11">
        <v>0</v>
      </c>
      <c r="Q848" s="11">
        <v>100</v>
      </c>
      <c r="R848" s="11">
        <v>0</v>
      </c>
      <c r="S848" s="11">
        <v>0</v>
      </c>
      <c r="T848" s="11">
        <v>0</v>
      </c>
      <c r="U848" s="11">
        <v>1</v>
      </c>
      <c r="V848" s="11">
        <v>0</v>
      </c>
      <c r="W848" s="11">
        <v>0</v>
      </c>
      <c r="X848" s="11">
        <v>130</v>
      </c>
      <c r="Y848" s="11">
        <v>27</v>
      </c>
      <c r="Z848" s="16" t="s">
        <v>465</v>
      </c>
      <c r="AA848" s="16" t="s">
        <v>763</v>
      </c>
      <c r="AB848" s="16" t="s">
        <v>252</v>
      </c>
      <c r="AC848" s="16">
        <v>0</v>
      </c>
      <c r="AD848" s="11">
        <v>256</v>
      </c>
      <c r="AE848" s="11">
        <v>5</v>
      </c>
      <c r="AF848" s="56">
        <v>1</v>
      </c>
      <c r="AG848" s="11">
        <v>0</v>
      </c>
      <c r="AH848" s="11">
        <v>0</v>
      </c>
      <c r="AI848" s="25" t="s">
        <v>803</v>
      </c>
      <c r="AJ848" s="25" t="s">
        <v>803</v>
      </c>
      <c r="AK848" s="25" t="s">
        <v>326</v>
      </c>
      <c r="AL848" s="11" t="s">
        <v>782</v>
      </c>
      <c r="AM848" s="33">
        <v>10013</v>
      </c>
      <c r="AN848" s="25">
        <v>0</v>
      </c>
      <c r="AO848" s="11">
        <v>1</v>
      </c>
      <c r="AP848" s="12" t="s">
        <v>213</v>
      </c>
      <c r="AQ848" s="12" t="s">
        <v>5626</v>
      </c>
      <c r="AS848" s="16" t="s">
        <v>3043</v>
      </c>
    </row>
    <row r="849" spans="1:45" ht="24" x14ac:dyDescent="0.15">
      <c r="A849" s="11">
        <v>21208</v>
      </c>
      <c r="B849" s="14" t="s">
        <v>57</v>
      </c>
      <c r="C849" s="11">
        <v>21</v>
      </c>
      <c r="D849" s="11">
        <v>0</v>
      </c>
      <c r="E849" s="11">
        <v>0</v>
      </c>
      <c r="F849" s="11">
        <v>0</v>
      </c>
      <c r="G849" s="11">
        <v>9</v>
      </c>
      <c r="H849" s="11">
        <v>0</v>
      </c>
      <c r="I849" s="11">
        <v>65535</v>
      </c>
      <c r="J849" s="11">
        <v>0</v>
      </c>
      <c r="K849" s="11">
        <v>0</v>
      </c>
      <c r="L849" s="11">
        <v>0</v>
      </c>
      <c r="M849" s="56">
        <v>1</v>
      </c>
      <c r="N849" s="56">
        <v>5</v>
      </c>
      <c r="O849" s="11">
        <v>0</v>
      </c>
      <c r="P849" s="11">
        <v>0</v>
      </c>
      <c r="Q849" s="11">
        <v>100</v>
      </c>
      <c r="R849" s="11">
        <v>0</v>
      </c>
      <c r="S849" s="11">
        <v>0</v>
      </c>
      <c r="T849" s="11">
        <v>0</v>
      </c>
      <c r="U849" s="11">
        <v>1</v>
      </c>
      <c r="V849" s="11">
        <v>0</v>
      </c>
      <c r="W849" s="11">
        <v>0</v>
      </c>
      <c r="X849" s="11">
        <v>150</v>
      </c>
      <c r="Y849" s="11">
        <v>30</v>
      </c>
      <c r="Z849" s="16" t="s">
        <v>7</v>
      </c>
      <c r="AA849" s="16" t="s">
        <v>764</v>
      </c>
      <c r="AB849" s="16" t="s">
        <v>468</v>
      </c>
      <c r="AC849" s="16">
        <v>0</v>
      </c>
      <c r="AD849" s="11">
        <v>256</v>
      </c>
      <c r="AE849" s="11">
        <v>5</v>
      </c>
      <c r="AF849" s="56">
        <v>1</v>
      </c>
      <c r="AG849" s="11">
        <v>0</v>
      </c>
      <c r="AH849" s="11">
        <v>0</v>
      </c>
      <c r="AI849" s="25" t="s">
        <v>803</v>
      </c>
      <c r="AJ849" s="25" t="s">
        <v>803</v>
      </c>
      <c r="AK849" s="25" t="s">
        <v>326</v>
      </c>
      <c r="AL849" s="11" t="s">
        <v>782</v>
      </c>
      <c r="AM849" s="33">
        <v>10013</v>
      </c>
      <c r="AN849" s="25">
        <v>0</v>
      </c>
      <c r="AO849" s="11">
        <v>1</v>
      </c>
      <c r="AP849" s="12" t="s">
        <v>213</v>
      </c>
      <c r="AQ849" s="12" t="s">
        <v>5627</v>
      </c>
      <c r="AS849" s="16" t="s">
        <v>3043</v>
      </c>
    </row>
    <row r="850" spans="1:45" ht="24" x14ac:dyDescent="0.15">
      <c r="A850" s="11">
        <v>21211</v>
      </c>
      <c r="B850" s="14" t="s">
        <v>58</v>
      </c>
      <c r="C850" s="11">
        <v>21</v>
      </c>
      <c r="D850" s="11">
        <v>0</v>
      </c>
      <c r="E850" s="11">
        <v>0</v>
      </c>
      <c r="F850" s="11">
        <v>0</v>
      </c>
      <c r="G850" s="11">
        <v>9</v>
      </c>
      <c r="H850" s="11">
        <v>0</v>
      </c>
      <c r="I850" s="11">
        <v>65535</v>
      </c>
      <c r="J850" s="11">
        <v>0</v>
      </c>
      <c r="K850" s="11">
        <v>0</v>
      </c>
      <c r="L850" s="11">
        <v>0</v>
      </c>
      <c r="M850" s="56">
        <v>1</v>
      </c>
      <c r="N850" s="56">
        <v>5</v>
      </c>
      <c r="O850" s="11">
        <v>0</v>
      </c>
      <c r="P850" s="11">
        <v>0</v>
      </c>
      <c r="Q850" s="11">
        <v>100</v>
      </c>
      <c r="R850" s="11">
        <v>0</v>
      </c>
      <c r="S850" s="11">
        <v>0</v>
      </c>
      <c r="T850" s="11">
        <v>0</v>
      </c>
      <c r="U850" s="11">
        <v>1</v>
      </c>
      <c r="V850" s="11">
        <v>0</v>
      </c>
      <c r="W850" s="11">
        <v>0</v>
      </c>
      <c r="X850" s="11">
        <v>30</v>
      </c>
      <c r="Y850" s="11">
        <v>4</v>
      </c>
      <c r="Z850" s="16" t="s">
        <v>462</v>
      </c>
      <c r="AA850" s="16" t="s">
        <v>765</v>
      </c>
      <c r="AB850" s="16" t="s">
        <v>10</v>
      </c>
      <c r="AC850" s="16">
        <v>0</v>
      </c>
      <c r="AD850" s="11">
        <v>3</v>
      </c>
      <c r="AE850" s="11">
        <v>4</v>
      </c>
      <c r="AF850" s="56">
        <v>0</v>
      </c>
      <c r="AG850" s="11">
        <v>0</v>
      </c>
      <c r="AH850" s="11">
        <v>0</v>
      </c>
      <c r="AI850" s="25" t="s">
        <v>803</v>
      </c>
      <c r="AJ850" s="25" t="s">
        <v>803</v>
      </c>
      <c r="AK850" s="25" t="s">
        <v>326</v>
      </c>
      <c r="AL850" s="11" t="s">
        <v>782</v>
      </c>
      <c r="AM850" s="33">
        <v>10013</v>
      </c>
      <c r="AN850" s="25">
        <v>0</v>
      </c>
      <c r="AO850" s="11">
        <v>1</v>
      </c>
      <c r="AP850" s="12" t="s">
        <v>213</v>
      </c>
      <c r="AQ850" s="12" t="s">
        <v>5628</v>
      </c>
      <c r="AS850" s="16" t="s">
        <v>3043</v>
      </c>
    </row>
    <row r="851" spans="1:45" ht="24" x14ac:dyDescent="0.15">
      <c r="A851" s="11">
        <v>21212</v>
      </c>
      <c r="B851" s="14" t="s">
        <v>59</v>
      </c>
      <c r="C851" s="11">
        <v>21</v>
      </c>
      <c r="D851" s="11">
        <v>0</v>
      </c>
      <c r="E851" s="11">
        <v>0</v>
      </c>
      <c r="F851" s="11">
        <v>0</v>
      </c>
      <c r="G851" s="11">
        <v>9</v>
      </c>
      <c r="H851" s="11">
        <v>0</v>
      </c>
      <c r="I851" s="11">
        <v>65535</v>
      </c>
      <c r="J851" s="11">
        <v>0</v>
      </c>
      <c r="K851" s="11">
        <v>0</v>
      </c>
      <c r="L851" s="11">
        <v>0</v>
      </c>
      <c r="M851" s="56">
        <v>1</v>
      </c>
      <c r="N851" s="56">
        <v>5</v>
      </c>
      <c r="O851" s="11">
        <v>0</v>
      </c>
      <c r="P851" s="11">
        <v>0</v>
      </c>
      <c r="Q851" s="11">
        <v>100</v>
      </c>
      <c r="R851" s="11">
        <v>0</v>
      </c>
      <c r="S851" s="11">
        <v>0</v>
      </c>
      <c r="T851" s="11">
        <v>0</v>
      </c>
      <c r="U851" s="11">
        <v>1</v>
      </c>
      <c r="V851" s="11">
        <v>0</v>
      </c>
      <c r="W851" s="11">
        <v>0</v>
      </c>
      <c r="X851" s="11">
        <v>50</v>
      </c>
      <c r="Y851" s="11">
        <v>6</v>
      </c>
      <c r="Z851" s="16" t="s">
        <v>463</v>
      </c>
      <c r="AA851" s="16" t="s">
        <v>766</v>
      </c>
      <c r="AB851" s="16" t="s">
        <v>224</v>
      </c>
      <c r="AC851" s="16">
        <v>0</v>
      </c>
      <c r="AD851" s="11">
        <v>256</v>
      </c>
      <c r="AE851" s="11">
        <v>1</v>
      </c>
      <c r="AF851" s="56">
        <v>1</v>
      </c>
      <c r="AG851" s="11">
        <v>0</v>
      </c>
      <c r="AH851" s="11">
        <v>0</v>
      </c>
      <c r="AI851" s="25" t="s">
        <v>803</v>
      </c>
      <c r="AJ851" s="25" t="s">
        <v>803</v>
      </c>
      <c r="AK851" s="25" t="s">
        <v>326</v>
      </c>
      <c r="AL851" s="11" t="s">
        <v>782</v>
      </c>
      <c r="AM851" s="33">
        <v>10013</v>
      </c>
      <c r="AN851" s="25">
        <v>0</v>
      </c>
      <c r="AO851" s="11">
        <v>1</v>
      </c>
      <c r="AP851" s="12" t="s">
        <v>213</v>
      </c>
      <c r="AQ851" s="12" t="s">
        <v>5629</v>
      </c>
      <c r="AS851" s="16" t="s">
        <v>3043</v>
      </c>
    </row>
    <row r="852" spans="1:45" ht="24" x14ac:dyDescent="0.15">
      <c r="A852" s="11">
        <v>21213</v>
      </c>
      <c r="B852" s="14" t="s">
        <v>60</v>
      </c>
      <c r="C852" s="11">
        <v>21</v>
      </c>
      <c r="D852" s="11">
        <v>0</v>
      </c>
      <c r="E852" s="11">
        <v>0</v>
      </c>
      <c r="F852" s="11">
        <v>0</v>
      </c>
      <c r="G852" s="11">
        <v>9</v>
      </c>
      <c r="H852" s="11">
        <v>0</v>
      </c>
      <c r="I852" s="11">
        <v>65535</v>
      </c>
      <c r="J852" s="11">
        <v>0</v>
      </c>
      <c r="K852" s="11">
        <v>0</v>
      </c>
      <c r="L852" s="11">
        <v>0</v>
      </c>
      <c r="M852" s="56">
        <v>1</v>
      </c>
      <c r="N852" s="56">
        <v>5</v>
      </c>
      <c r="O852" s="11">
        <v>0</v>
      </c>
      <c r="P852" s="11">
        <v>0</v>
      </c>
      <c r="Q852" s="11">
        <v>100</v>
      </c>
      <c r="R852" s="11">
        <v>0</v>
      </c>
      <c r="S852" s="11">
        <v>0</v>
      </c>
      <c r="T852" s="11">
        <v>0</v>
      </c>
      <c r="U852" s="11">
        <v>1</v>
      </c>
      <c r="V852" s="11">
        <v>0</v>
      </c>
      <c r="W852" s="11">
        <v>0</v>
      </c>
      <c r="X852" s="11">
        <v>70</v>
      </c>
      <c r="Y852" s="11">
        <v>9</v>
      </c>
      <c r="Z852" s="16" t="s">
        <v>229</v>
      </c>
      <c r="AA852" s="16" t="s">
        <v>811</v>
      </c>
      <c r="AB852" s="16" t="s">
        <v>262</v>
      </c>
      <c r="AC852" s="16">
        <v>0</v>
      </c>
      <c r="AD852" s="11">
        <v>256</v>
      </c>
      <c r="AE852" s="11">
        <v>2</v>
      </c>
      <c r="AF852" s="56">
        <v>1</v>
      </c>
      <c r="AG852" s="11">
        <v>0</v>
      </c>
      <c r="AH852" s="11">
        <v>0</v>
      </c>
      <c r="AI852" s="25" t="s">
        <v>803</v>
      </c>
      <c r="AJ852" s="25" t="s">
        <v>803</v>
      </c>
      <c r="AK852" s="25" t="s">
        <v>326</v>
      </c>
      <c r="AL852" s="11" t="s">
        <v>782</v>
      </c>
      <c r="AM852" s="33">
        <v>10013</v>
      </c>
      <c r="AN852" s="25">
        <v>0</v>
      </c>
      <c r="AO852" s="11">
        <v>1</v>
      </c>
      <c r="AP852" s="12" t="s">
        <v>213</v>
      </c>
      <c r="AQ852" s="12" t="s">
        <v>5630</v>
      </c>
      <c r="AS852" s="16" t="s">
        <v>3043</v>
      </c>
    </row>
    <row r="853" spans="1:45" ht="24" x14ac:dyDescent="0.15">
      <c r="A853" s="11">
        <v>21214</v>
      </c>
      <c r="B853" s="14" t="s">
        <v>1360</v>
      </c>
      <c r="C853" s="11">
        <v>21</v>
      </c>
      <c r="D853" s="11">
        <v>0</v>
      </c>
      <c r="E853" s="11">
        <v>0</v>
      </c>
      <c r="F853" s="11">
        <v>0</v>
      </c>
      <c r="G853" s="11">
        <v>9</v>
      </c>
      <c r="H853" s="11">
        <v>0</v>
      </c>
      <c r="I853" s="11">
        <v>65535</v>
      </c>
      <c r="J853" s="11">
        <v>0</v>
      </c>
      <c r="K853" s="11">
        <v>0</v>
      </c>
      <c r="L853" s="11">
        <v>0</v>
      </c>
      <c r="M853" s="56">
        <v>1</v>
      </c>
      <c r="N853" s="56">
        <v>5</v>
      </c>
      <c r="O853" s="11">
        <v>0</v>
      </c>
      <c r="P853" s="11">
        <v>0</v>
      </c>
      <c r="Q853" s="11">
        <v>100</v>
      </c>
      <c r="R853" s="11">
        <v>0</v>
      </c>
      <c r="S853" s="11">
        <v>0</v>
      </c>
      <c r="T853" s="11">
        <v>0</v>
      </c>
      <c r="U853" s="11">
        <v>1</v>
      </c>
      <c r="V853" s="11">
        <v>0</v>
      </c>
      <c r="W853" s="11">
        <v>0</v>
      </c>
      <c r="X853" s="11">
        <v>100</v>
      </c>
      <c r="Y853" s="11">
        <v>15</v>
      </c>
      <c r="Z853" s="16" t="s">
        <v>5</v>
      </c>
      <c r="AA853" s="16" t="s">
        <v>812</v>
      </c>
      <c r="AB853" s="16" t="s">
        <v>261</v>
      </c>
      <c r="AC853" s="16">
        <v>0</v>
      </c>
      <c r="AD853" s="11">
        <v>256</v>
      </c>
      <c r="AE853" s="11">
        <v>3</v>
      </c>
      <c r="AF853" s="56">
        <v>1</v>
      </c>
      <c r="AG853" s="11">
        <v>0</v>
      </c>
      <c r="AH853" s="11">
        <v>0</v>
      </c>
      <c r="AI853" s="25" t="s">
        <v>803</v>
      </c>
      <c r="AJ853" s="25" t="s">
        <v>803</v>
      </c>
      <c r="AK853" s="25" t="s">
        <v>326</v>
      </c>
      <c r="AL853" s="11" t="s">
        <v>782</v>
      </c>
      <c r="AM853" s="33">
        <v>10013</v>
      </c>
      <c r="AN853" s="25">
        <v>0</v>
      </c>
      <c r="AO853" s="11">
        <v>1</v>
      </c>
      <c r="AP853" s="12" t="s">
        <v>213</v>
      </c>
      <c r="AQ853" s="12" t="s">
        <v>5631</v>
      </c>
      <c r="AS853" s="16" t="s">
        <v>3043</v>
      </c>
    </row>
    <row r="854" spans="1:45" ht="24" x14ac:dyDescent="0.15">
      <c r="A854" s="11">
        <v>21215</v>
      </c>
      <c r="B854" s="14" t="s">
        <v>61</v>
      </c>
      <c r="C854" s="11">
        <v>21</v>
      </c>
      <c r="D854" s="11">
        <v>0</v>
      </c>
      <c r="E854" s="11">
        <v>0</v>
      </c>
      <c r="F854" s="11">
        <v>0</v>
      </c>
      <c r="G854" s="11">
        <v>9</v>
      </c>
      <c r="H854" s="11">
        <v>0</v>
      </c>
      <c r="I854" s="11">
        <v>65535</v>
      </c>
      <c r="J854" s="11">
        <v>0</v>
      </c>
      <c r="K854" s="11">
        <v>0</v>
      </c>
      <c r="L854" s="11">
        <v>0</v>
      </c>
      <c r="M854" s="56">
        <v>1</v>
      </c>
      <c r="N854" s="56">
        <v>5</v>
      </c>
      <c r="O854" s="11">
        <v>0</v>
      </c>
      <c r="P854" s="11">
        <v>0</v>
      </c>
      <c r="Q854" s="11">
        <v>100</v>
      </c>
      <c r="R854" s="11">
        <v>0</v>
      </c>
      <c r="S854" s="11">
        <v>0</v>
      </c>
      <c r="T854" s="11">
        <v>0</v>
      </c>
      <c r="U854" s="11">
        <v>1</v>
      </c>
      <c r="V854" s="11">
        <v>0</v>
      </c>
      <c r="W854" s="11">
        <v>0</v>
      </c>
      <c r="X854" s="11">
        <v>110</v>
      </c>
      <c r="Y854" s="11">
        <v>18</v>
      </c>
      <c r="Z854" s="16" t="s">
        <v>464</v>
      </c>
      <c r="AA854" s="16" t="s">
        <v>813</v>
      </c>
      <c r="AB854" s="16" t="s">
        <v>190</v>
      </c>
      <c r="AC854" s="16">
        <v>0</v>
      </c>
      <c r="AD854" s="11">
        <v>256</v>
      </c>
      <c r="AE854" s="11">
        <v>4</v>
      </c>
      <c r="AF854" s="56">
        <v>1</v>
      </c>
      <c r="AG854" s="11">
        <v>0</v>
      </c>
      <c r="AH854" s="11">
        <v>0</v>
      </c>
      <c r="AI854" s="25" t="s">
        <v>803</v>
      </c>
      <c r="AJ854" s="25" t="s">
        <v>803</v>
      </c>
      <c r="AK854" s="25" t="s">
        <v>326</v>
      </c>
      <c r="AL854" s="11" t="s">
        <v>782</v>
      </c>
      <c r="AM854" s="33">
        <v>10013</v>
      </c>
      <c r="AN854" s="25">
        <v>0</v>
      </c>
      <c r="AO854" s="11">
        <v>1</v>
      </c>
      <c r="AP854" s="12" t="s">
        <v>213</v>
      </c>
      <c r="AQ854" s="12" t="s">
        <v>5632</v>
      </c>
      <c r="AS854" s="16" t="s">
        <v>3043</v>
      </c>
    </row>
    <row r="855" spans="1:45" ht="24" x14ac:dyDescent="0.15">
      <c r="A855" s="11">
        <v>21216</v>
      </c>
      <c r="B855" s="14" t="s">
        <v>62</v>
      </c>
      <c r="C855" s="11">
        <v>21</v>
      </c>
      <c r="D855" s="11">
        <v>0</v>
      </c>
      <c r="E855" s="11">
        <v>0</v>
      </c>
      <c r="F855" s="11">
        <v>0</v>
      </c>
      <c r="G855" s="11">
        <v>9</v>
      </c>
      <c r="H855" s="11">
        <v>0</v>
      </c>
      <c r="I855" s="11">
        <v>65535</v>
      </c>
      <c r="J855" s="11">
        <v>0</v>
      </c>
      <c r="K855" s="11">
        <v>0</v>
      </c>
      <c r="L855" s="11">
        <v>0</v>
      </c>
      <c r="M855" s="56">
        <v>1</v>
      </c>
      <c r="N855" s="56">
        <v>5</v>
      </c>
      <c r="O855" s="11">
        <v>0</v>
      </c>
      <c r="P855" s="11">
        <v>0</v>
      </c>
      <c r="Q855" s="11">
        <v>100</v>
      </c>
      <c r="R855" s="11">
        <v>0</v>
      </c>
      <c r="S855" s="11">
        <v>0</v>
      </c>
      <c r="T855" s="11">
        <v>0</v>
      </c>
      <c r="U855" s="11">
        <v>1</v>
      </c>
      <c r="V855" s="11">
        <v>0</v>
      </c>
      <c r="W855" s="11">
        <v>0</v>
      </c>
      <c r="X855" s="11">
        <v>120</v>
      </c>
      <c r="Y855" s="11">
        <v>24</v>
      </c>
      <c r="Z855" s="16" t="s">
        <v>6</v>
      </c>
      <c r="AA855" s="16" t="s">
        <v>814</v>
      </c>
      <c r="AB855" s="16" t="s">
        <v>251</v>
      </c>
      <c r="AC855" s="16">
        <v>0</v>
      </c>
      <c r="AD855" s="11">
        <v>256</v>
      </c>
      <c r="AE855" s="11">
        <v>4</v>
      </c>
      <c r="AF855" s="56">
        <v>1</v>
      </c>
      <c r="AG855" s="11">
        <v>0</v>
      </c>
      <c r="AH855" s="11">
        <v>0</v>
      </c>
      <c r="AI855" s="25" t="s">
        <v>803</v>
      </c>
      <c r="AJ855" s="25" t="s">
        <v>803</v>
      </c>
      <c r="AK855" s="25" t="s">
        <v>326</v>
      </c>
      <c r="AL855" s="11" t="s">
        <v>782</v>
      </c>
      <c r="AM855" s="33">
        <v>10013</v>
      </c>
      <c r="AN855" s="25">
        <v>0</v>
      </c>
      <c r="AO855" s="11">
        <v>1</v>
      </c>
      <c r="AP855" s="12" t="s">
        <v>213</v>
      </c>
      <c r="AQ855" s="12" t="s">
        <v>5633</v>
      </c>
      <c r="AS855" s="16" t="s">
        <v>3043</v>
      </c>
    </row>
    <row r="856" spans="1:45" ht="24" x14ac:dyDescent="0.15">
      <c r="A856" s="11">
        <v>21217</v>
      </c>
      <c r="B856" s="14" t="s">
        <v>63</v>
      </c>
      <c r="C856" s="11">
        <v>21</v>
      </c>
      <c r="D856" s="11">
        <v>0</v>
      </c>
      <c r="E856" s="11">
        <v>0</v>
      </c>
      <c r="F856" s="11">
        <v>0</v>
      </c>
      <c r="G856" s="11">
        <v>9</v>
      </c>
      <c r="H856" s="11">
        <v>0</v>
      </c>
      <c r="I856" s="11">
        <v>65535</v>
      </c>
      <c r="J856" s="11">
        <v>0</v>
      </c>
      <c r="K856" s="11">
        <v>0</v>
      </c>
      <c r="L856" s="11">
        <v>0</v>
      </c>
      <c r="M856" s="56">
        <v>1</v>
      </c>
      <c r="N856" s="56">
        <v>5</v>
      </c>
      <c r="O856" s="11">
        <v>0</v>
      </c>
      <c r="P856" s="11">
        <v>0</v>
      </c>
      <c r="Q856" s="11">
        <v>100</v>
      </c>
      <c r="R856" s="11">
        <v>0</v>
      </c>
      <c r="S856" s="11">
        <v>0</v>
      </c>
      <c r="T856" s="11">
        <v>0</v>
      </c>
      <c r="U856" s="11">
        <v>1</v>
      </c>
      <c r="V856" s="11">
        <v>0</v>
      </c>
      <c r="W856" s="11">
        <v>0</v>
      </c>
      <c r="X856" s="11">
        <v>130</v>
      </c>
      <c r="Y856" s="11">
        <v>27</v>
      </c>
      <c r="Z856" s="16" t="s">
        <v>465</v>
      </c>
      <c r="AA856" s="16" t="s">
        <v>815</v>
      </c>
      <c r="AB856" s="16" t="s">
        <v>252</v>
      </c>
      <c r="AC856" s="16">
        <v>0</v>
      </c>
      <c r="AD856" s="11">
        <v>256</v>
      </c>
      <c r="AE856" s="11">
        <v>5</v>
      </c>
      <c r="AF856" s="56">
        <v>1</v>
      </c>
      <c r="AG856" s="11">
        <v>0</v>
      </c>
      <c r="AH856" s="11">
        <v>0</v>
      </c>
      <c r="AI856" s="25" t="s">
        <v>803</v>
      </c>
      <c r="AJ856" s="25" t="s">
        <v>803</v>
      </c>
      <c r="AK856" s="25" t="s">
        <v>326</v>
      </c>
      <c r="AL856" s="11" t="s">
        <v>782</v>
      </c>
      <c r="AM856" s="33">
        <v>10013</v>
      </c>
      <c r="AN856" s="25">
        <v>0</v>
      </c>
      <c r="AO856" s="11">
        <v>1</v>
      </c>
      <c r="AP856" s="12" t="s">
        <v>213</v>
      </c>
      <c r="AQ856" s="12" t="s">
        <v>5634</v>
      </c>
      <c r="AS856" s="16" t="s">
        <v>3043</v>
      </c>
    </row>
    <row r="857" spans="1:45" ht="24" x14ac:dyDescent="0.15">
      <c r="A857" s="11">
        <v>21218</v>
      </c>
      <c r="B857" s="14" t="s">
        <v>64</v>
      </c>
      <c r="C857" s="11">
        <v>21</v>
      </c>
      <c r="D857" s="11">
        <v>0</v>
      </c>
      <c r="E857" s="11">
        <v>0</v>
      </c>
      <c r="F857" s="11">
        <v>0</v>
      </c>
      <c r="G857" s="11">
        <v>9</v>
      </c>
      <c r="H857" s="11">
        <v>0</v>
      </c>
      <c r="I857" s="11">
        <v>65535</v>
      </c>
      <c r="J857" s="11">
        <v>0</v>
      </c>
      <c r="K857" s="11">
        <v>0</v>
      </c>
      <c r="L857" s="11">
        <v>0</v>
      </c>
      <c r="M857" s="56">
        <v>1</v>
      </c>
      <c r="N857" s="56">
        <v>5</v>
      </c>
      <c r="O857" s="11">
        <v>0</v>
      </c>
      <c r="P857" s="11">
        <v>0</v>
      </c>
      <c r="Q857" s="11">
        <v>100</v>
      </c>
      <c r="R857" s="11">
        <v>0</v>
      </c>
      <c r="S857" s="11">
        <v>0</v>
      </c>
      <c r="T857" s="11">
        <v>0</v>
      </c>
      <c r="U857" s="11">
        <v>1</v>
      </c>
      <c r="V857" s="11">
        <v>0</v>
      </c>
      <c r="W857" s="11">
        <v>0</v>
      </c>
      <c r="X857" s="11">
        <v>150</v>
      </c>
      <c r="Y857" s="11">
        <v>30</v>
      </c>
      <c r="Z857" s="16" t="s">
        <v>7</v>
      </c>
      <c r="AA857" s="16" t="s">
        <v>816</v>
      </c>
      <c r="AB857" s="16" t="s">
        <v>468</v>
      </c>
      <c r="AC857" s="16">
        <v>0</v>
      </c>
      <c r="AD857" s="11">
        <v>256</v>
      </c>
      <c r="AE857" s="11">
        <v>5</v>
      </c>
      <c r="AF857" s="56">
        <v>1</v>
      </c>
      <c r="AG857" s="11">
        <v>0</v>
      </c>
      <c r="AH857" s="11">
        <v>0</v>
      </c>
      <c r="AI857" s="25" t="s">
        <v>803</v>
      </c>
      <c r="AJ857" s="25" t="s">
        <v>803</v>
      </c>
      <c r="AK857" s="25" t="s">
        <v>326</v>
      </c>
      <c r="AL857" s="11" t="s">
        <v>782</v>
      </c>
      <c r="AM857" s="33">
        <v>10013</v>
      </c>
      <c r="AN857" s="25">
        <v>0</v>
      </c>
      <c r="AO857" s="11">
        <v>1</v>
      </c>
      <c r="AP857" s="12" t="s">
        <v>213</v>
      </c>
      <c r="AQ857" s="12" t="s">
        <v>5635</v>
      </c>
      <c r="AS857" s="16" t="s">
        <v>3043</v>
      </c>
    </row>
    <row r="858" spans="1:45" ht="24" x14ac:dyDescent="0.15">
      <c r="A858" s="11">
        <v>21221</v>
      </c>
      <c r="B858" s="14" t="s">
        <v>65</v>
      </c>
      <c r="C858" s="11">
        <v>21</v>
      </c>
      <c r="D858" s="11">
        <v>0</v>
      </c>
      <c r="E858" s="11">
        <v>0</v>
      </c>
      <c r="F858" s="11">
        <v>0</v>
      </c>
      <c r="G858" s="11">
        <v>9</v>
      </c>
      <c r="H858" s="11">
        <v>0</v>
      </c>
      <c r="I858" s="11">
        <v>65535</v>
      </c>
      <c r="J858" s="11">
        <v>0</v>
      </c>
      <c r="K858" s="11">
        <v>0</v>
      </c>
      <c r="L858" s="11">
        <v>0</v>
      </c>
      <c r="M858" s="56">
        <v>1</v>
      </c>
      <c r="N858" s="56">
        <v>5</v>
      </c>
      <c r="O858" s="11">
        <v>0</v>
      </c>
      <c r="P858" s="11">
        <v>0</v>
      </c>
      <c r="Q858" s="11">
        <v>100</v>
      </c>
      <c r="R858" s="11">
        <v>0</v>
      </c>
      <c r="S858" s="11">
        <v>0</v>
      </c>
      <c r="T858" s="11">
        <v>0</v>
      </c>
      <c r="U858" s="11">
        <v>1</v>
      </c>
      <c r="V858" s="11">
        <v>0</v>
      </c>
      <c r="W858" s="11">
        <v>0</v>
      </c>
      <c r="X858" s="11">
        <v>30</v>
      </c>
      <c r="Y858" s="11">
        <v>4</v>
      </c>
      <c r="Z858" s="16" t="s">
        <v>462</v>
      </c>
      <c r="AA858" s="16" t="s">
        <v>817</v>
      </c>
      <c r="AB858" s="16" t="s">
        <v>260</v>
      </c>
      <c r="AC858" s="16">
        <v>0</v>
      </c>
      <c r="AD858" s="11">
        <v>3</v>
      </c>
      <c r="AE858" s="11">
        <v>4</v>
      </c>
      <c r="AF858" s="56">
        <v>0</v>
      </c>
      <c r="AG858" s="11">
        <v>0</v>
      </c>
      <c r="AH858" s="11">
        <v>0</v>
      </c>
      <c r="AI858" s="25" t="s">
        <v>803</v>
      </c>
      <c r="AJ858" s="25" t="s">
        <v>803</v>
      </c>
      <c r="AK858" s="25" t="s">
        <v>326</v>
      </c>
      <c r="AL858" s="11" t="s">
        <v>782</v>
      </c>
      <c r="AM858" s="33">
        <v>10013</v>
      </c>
      <c r="AN858" s="25">
        <v>0</v>
      </c>
      <c r="AO858" s="11">
        <v>1</v>
      </c>
      <c r="AP858" s="12" t="s">
        <v>213</v>
      </c>
      <c r="AQ858" s="12" t="s">
        <v>5636</v>
      </c>
      <c r="AS858" s="16" t="s">
        <v>794</v>
      </c>
    </row>
    <row r="859" spans="1:45" ht="24" x14ac:dyDescent="0.15">
      <c r="A859" s="11">
        <v>21222</v>
      </c>
      <c r="B859" s="14" t="s">
        <v>66</v>
      </c>
      <c r="C859" s="11">
        <v>21</v>
      </c>
      <c r="D859" s="11">
        <v>0</v>
      </c>
      <c r="E859" s="11">
        <v>0</v>
      </c>
      <c r="F859" s="11">
        <v>0</v>
      </c>
      <c r="G859" s="11">
        <v>9</v>
      </c>
      <c r="H859" s="11">
        <v>0</v>
      </c>
      <c r="I859" s="11">
        <v>65535</v>
      </c>
      <c r="J859" s="11">
        <v>0</v>
      </c>
      <c r="K859" s="11">
        <v>0</v>
      </c>
      <c r="L859" s="11">
        <v>0</v>
      </c>
      <c r="M859" s="56">
        <v>1</v>
      </c>
      <c r="N859" s="56">
        <v>5</v>
      </c>
      <c r="O859" s="11">
        <v>0</v>
      </c>
      <c r="P859" s="11">
        <v>0</v>
      </c>
      <c r="Q859" s="11">
        <v>100</v>
      </c>
      <c r="R859" s="11">
        <v>0</v>
      </c>
      <c r="S859" s="11">
        <v>0</v>
      </c>
      <c r="T859" s="11">
        <v>0</v>
      </c>
      <c r="U859" s="11">
        <v>1</v>
      </c>
      <c r="V859" s="11">
        <v>0</v>
      </c>
      <c r="W859" s="11">
        <v>0</v>
      </c>
      <c r="X859" s="11">
        <v>50</v>
      </c>
      <c r="Y859" s="11">
        <v>6</v>
      </c>
      <c r="Z859" s="16" t="s">
        <v>463</v>
      </c>
      <c r="AA859" s="16" t="s">
        <v>818</v>
      </c>
      <c r="AB859" s="16" t="s">
        <v>230</v>
      </c>
      <c r="AC859" s="16">
        <v>0</v>
      </c>
      <c r="AD859" s="11">
        <v>256</v>
      </c>
      <c r="AE859" s="11">
        <v>1</v>
      </c>
      <c r="AF859" s="56">
        <v>1</v>
      </c>
      <c r="AG859" s="11">
        <v>0</v>
      </c>
      <c r="AH859" s="11">
        <v>0</v>
      </c>
      <c r="AI859" s="25" t="s">
        <v>803</v>
      </c>
      <c r="AJ859" s="25" t="s">
        <v>803</v>
      </c>
      <c r="AK859" s="25" t="s">
        <v>326</v>
      </c>
      <c r="AL859" s="11" t="s">
        <v>782</v>
      </c>
      <c r="AM859" s="33">
        <v>10013</v>
      </c>
      <c r="AN859" s="25">
        <v>0</v>
      </c>
      <c r="AO859" s="11">
        <v>1</v>
      </c>
      <c r="AP859" s="12" t="s">
        <v>213</v>
      </c>
      <c r="AQ859" s="12" t="s">
        <v>5637</v>
      </c>
      <c r="AS859" s="16" t="s">
        <v>3043</v>
      </c>
    </row>
    <row r="860" spans="1:45" ht="24" x14ac:dyDescent="0.15">
      <c r="A860" s="11">
        <v>21223</v>
      </c>
      <c r="B860" s="14" t="s">
        <v>67</v>
      </c>
      <c r="C860" s="11">
        <v>21</v>
      </c>
      <c r="D860" s="11">
        <v>0</v>
      </c>
      <c r="E860" s="11">
        <v>0</v>
      </c>
      <c r="F860" s="11">
        <v>0</v>
      </c>
      <c r="G860" s="11">
        <v>9</v>
      </c>
      <c r="H860" s="11">
        <v>0</v>
      </c>
      <c r="I860" s="11">
        <v>65535</v>
      </c>
      <c r="J860" s="11">
        <v>0</v>
      </c>
      <c r="K860" s="11">
        <v>0</v>
      </c>
      <c r="L860" s="11">
        <v>0</v>
      </c>
      <c r="M860" s="56">
        <v>1</v>
      </c>
      <c r="N860" s="56">
        <v>5</v>
      </c>
      <c r="O860" s="11">
        <v>0</v>
      </c>
      <c r="P860" s="11">
        <v>0</v>
      </c>
      <c r="Q860" s="11">
        <v>100</v>
      </c>
      <c r="R860" s="11">
        <v>0</v>
      </c>
      <c r="S860" s="11">
        <v>0</v>
      </c>
      <c r="T860" s="11">
        <v>0</v>
      </c>
      <c r="U860" s="11">
        <v>1</v>
      </c>
      <c r="V860" s="11">
        <v>0</v>
      </c>
      <c r="W860" s="11">
        <v>0</v>
      </c>
      <c r="X860" s="11">
        <v>70</v>
      </c>
      <c r="Y860" s="11">
        <v>9</v>
      </c>
      <c r="Z860" s="16" t="s">
        <v>229</v>
      </c>
      <c r="AA860" s="16" t="s">
        <v>819</v>
      </c>
      <c r="AB860" s="16" t="s">
        <v>262</v>
      </c>
      <c r="AC860" s="16">
        <v>0</v>
      </c>
      <c r="AD860" s="11">
        <v>256</v>
      </c>
      <c r="AE860" s="11">
        <v>2</v>
      </c>
      <c r="AF860" s="56">
        <v>1</v>
      </c>
      <c r="AG860" s="11">
        <v>0</v>
      </c>
      <c r="AH860" s="11">
        <v>0</v>
      </c>
      <c r="AI860" s="25" t="s">
        <v>803</v>
      </c>
      <c r="AJ860" s="25" t="s">
        <v>803</v>
      </c>
      <c r="AK860" s="25" t="s">
        <v>326</v>
      </c>
      <c r="AL860" s="11" t="s">
        <v>782</v>
      </c>
      <c r="AM860" s="33">
        <v>10013</v>
      </c>
      <c r="AN860" s="25">
        <v>0</v>
      </c>
      <c r="AO860" s="11">
        <v>1</v>
      </c>
      <c r="AP860" s="12" t="s">
        <v>213</v>
      </c>
      <c r="AQ860" s="12" t="s">
        <v>5638</v>
      </c>
      <c r="AS860" s="16" t="s">
        <v>3043</v>
      </c>
    </row>
    <row r="861" spans="1:45" ht="24" x14ac:dyDescent="0.15">
      <c r="A861" s="11">
        <v>21224</v>
      </c>
      <c r="B861" s="14" t="s">
        <v>68</v>
      </c>
      <c r="C861" s="11">
        <v>21</v>
      </c>
      <c r="D861" s="11">
        <v>0</v>
      </c>
      <c r="E861" s="11">
        <v>0</v>
      </c>
      <c r="F861" s="11">
        <v>0</v>
      </c>
      <c r="G861" s="11">
        <v>9</v>
      </c>
      <c r="H861" s="11">
        <v>0</v>
      </c>
      <c r="I861" s="11">
        <v>65535</v>
      </c>
      <c r="J861" s="11">
        <v>0</v>
      </c>
      <c r="K861" s="11">
        <v>0</v>
      </c>
      <c r="L861" s="11">
        <v>0</v>
      </c>
      <c r="M861" s="56">
        <v>1</v>
      </c>
      <c r="N861" s="56">
        <v>5</v>
      </c>
      <c r="O861" s="11">
        <v>0</v>
      </c>
      <c r="P861" s="11">
        <v>0</v>
      </c>
      <c r="Q861" s="11">
        <v>100</v>
      </c>
      <c r="R861" s="11">
        <v>0</v>
      </c>
      <c r="S861" s="11">
        <v>0</v>
      </c>
      <c r="T861" s="11">
        <v>0</v>
      </c>
      <c r="U861" s="11">
        <v>1</v>
      </c>
      <c r="V861" s="11">
        <v>0</v>
      </c>
      <c r="W861" s="11">
        <v>0</v>
      </c>
      <c r="X861" s="11">
        <v>100</v>
      </c>
      <c r="Y861" s="11">
        <v>15</v>
      </c>
      <c r="Z861" s="16" t="s">
        <v>5</v>
      </c>
      <c r="AA861" s="16" t="s">
        <v>820</v>
      </c>
      <c r="AB861" s="16" t="s">
        <v>261</v>
      </c>
      <c r="AC861" s="16">
        <v>0</v>
      </c>
      <c r="AD861" s="11">
        <v>256</v>
      </c>
      <c r="AE861" s="11">
        <v>3</v>
      </c>
      <c r="AF861" s="56">
        <v>1</v>
      </c>
      <c r="AG861" s="11">
        <v>0</v>
      </c>
      <c r="AH861" s="11">
        <v>0</v>
      </c>
      <c r="AI861" s="25" t="s">
        <v>803</v>
      </c>
      <c r="AJ861" s="25" t="s">
        <v>803</v>
      </c>
      <c r="AK861" s="25" t="s">
        <v>326</v>
      </c>
      <c r="AL861" s="11" t="s">
        <v>782</v>
      </c>
      <c r="AM861" s="33">
        <v>10013</v>
      </c>
      <c r="AN861" s="25">
        <v>0</v>
      </c>
      <c r="AO861" s="11">
        <v>1</v>
      </c>
      <c r="AP861" s="12" t="s">
        <v>213</v>
      </c>
      <c r="AQ861" s="12" t="s">
        <v>5639</v>
      </c>
      <c r="AS861" s="16" t="s">
        <v>3043</v>
      </c>
    </row>
    <row r="862" spans="1:45" ht="24" x14ac:dyDescent="0.15">
      <c r="A862" s="11">
        <v>21225</v>
      </c>
      <c r="B862" s="14" t="s">
        <v>69</v>
      </c>
      <c r="C862" s="11">
        <v>21</v>
      </c>
      <c r="D862" s="11">
        <v>0</v>
      </c>
      <c r="E862" s="11">
        <v>0</v>
      </c>
      <c r="F862" s="11">
        <v>0</v>
      </c>
      <c r="G862" s="11">
        <v>9</v>
      </c>
      <c r="H862" s="11">
        <v>0</v>
      </c>
      <c r="I862" s="11">
        <v>65535</v>
      </c>
      <c r="J862" s="11">
        <v>0</v>
      </c>
      <c r="K862" s="11">
        <v>0</v>
      </c>
      <c r="L862" s="11">
        <v>0</v>
      </c>
      <c r="M862" s="56">
        <v>1</v>
      </c>
      <c r="N862" s="56">
        <v>5</v>
      </c>
      <c r="O862" s="11">
        <v>0</v>
      </c>
      <c r="P862" s="11">
        <v>0</v>
      </c>
      <c r="Q862" s="11">
        <v>100</v>
      </c>
      <c r="R862" s="11">
        <v>0</v>
      </c>
      <c r="S862" s="11">
        <v>0</v>
      </c>
      <c r="T862" s="11">
        <v>0</v>
      </c>
      <c r="U862" s="11">
        <v>1</v>
      </c>
      <c r="V862" s="11">
        <v>0</v>
      </c>
      <c r="W862" s="11">
        <v>0</v>
      </c>
      <c r="X862" s="11">
        <v>110</v>
      </c>
      <c r="Y862" s="11">
        <v>18</v>
      </c>
      <c r="Z862" s="16" t="s">
        <v>464</v>
      </c>
      <c r="AA862" s="16" t="s">
        <v>821</v>
      </c>
      <c r="AB862" s="16" t="s">
        <v>250</v>
      </c>
      <c r="AC862" s="16">
        <v>0</v>
      </c>
      <c r="AD862" s="11">
        <v>256</v>
      </c>
      <c r="AE862" s="11">
        <v>4</v>
      </c>
      <c r="AF862" s="56">
        <v>1</v>
      </c>
      <c r="AG862" s="11">
        <v>0</v>
      </c>
      <c r="AH862" s="11">
        <v>0</v>
      </c>
      <c r="AI862" s="25" t="s">
        <v>803</v>
      </c>
      <c r="AJ862" s="25" t="s">
        <v>803</v>
      </c>
      <c r="AK862" s="25" t="s">
        <v>326</v>
      </c>
      <c r="AL862" s="11" t="s">
        <v>782</v>
      </c>
      <c r="AM862" s="33">
        <v>10013</v>
      </c>
      <c r="AN862" s="25">
        <v>0</v>
      </c>
      <c r="AO862" s="11">
        <v>1</v>
      </c>
      <c r="AP862" s="12" t="s">
        <v>213</v>
      </c>
      <c r="AQ862" s="12" t="s">
        <v>5640</v>
      </c>
      <c r="AS862" s="16" t="s">
        <v>3043</v>
      </c>
    </row>
    <row r="863" spans="1:45" ht="24" x14ac:dyDescent="0.15">
      <c r="A863" s="11">
        <v>21226</v>
      </c>
      <c r="B863" s="14" t="s">
        <v>70</v>
      </c>
      <c r="C863" s="11">
        <v>21</v>
      </c>
      <c r="D863" s="11">
        <v>0</v>
      </c>
      <c r="E863" s="11">
        <v>0</v>
      </c>
      <c r="F863" s="11">
        <v>0</v>
      </c>
      <c r="G863" s="11">
        <v>9</v>
      </c>
      <c r="H863" s="11">
        <v>0</v>
      </c>
      <c r="I863" s="11">
        <v>65535</v>
      </c>
      <c r="J863" s="11">
        <v>0</v>
      </c>
      <c r="K863" s="11">
        <v>0</v>
      </c>
      <c r="L863" s="11">
        <v>0</v>
      </c>
      <c r="M863" s="56">
        <v>1</v>
      </c>
      <c r="N863" s="56">
        <v>5</v>
      </c>
      <c r="O863" s="11">
        <v>0</v>
      </c>
      <c r="P863" s="11">
        <v>0</v>
      </c>
      <c r="Q863" s="11">
        <v>100</v>
      </c>
      <c r="R863" s="11">
        <v>0</v>
      </c>
      <c r="S863" s="11">
        <v>0</v>
      </c>
      <c r="T863" s="11">
        <v>0</v>
      </c>
      <c r="U863" s="11">
        <v>1</v>
      </c>
      <c r="V863" s="11">
        <v>0</v>
      </c>
      <c r="W863" s="11">
        <v>0</v>
      </c>
      <c r="X863" s="11">
        <v>120</v>
      </c>
      <c r="Y863" s="11">
        <v>24</v>
      </c>
      <c r="Z863" s="16" t="s">
        <v>6</v>
      </c>
      <c r="AA863" s="16" t="s">
        <v>822</v>
      </c>
      <c r="AB863" s="16" t="s">
        <v>251</v>
      </c>
      <c r="AC863" s="16">
        <v>0</v>
      </c>
      <c r="AD863" s="11">
        <v>256</v>
      </c>
      <c r="AE863" s="11">
        <v>4</v>
      </c>
      <c r="AF863" s="56">
        <v>1</v>
      </c>
      <c r="AG863" s="11">
        <v>0</v>
      </c>
      <c r="AH863" s="11">
        <v>0</v>
      </c>
      <c r="AI863" s="25" t="s">
        <v>803</v>
      </c>
      <c r="AJ863" s="25" t="s">
        <v>803</v>
      </c>
      <c r="AK863" s="25" t="s">
        <v>326</v>
      </c>
      <c r="AL863" s="11" t="s">
        <v>782</v>
      </c>
      <c r="AM863" s="33">
        <v>10013</v>
      </c>
      <c r="AN863" s="25">
        <v>0</v>
      </c>
      <c r="AO863" s="11">
        <v>1</v>
      </c>
      <c r="AP863" s="12" t="s">
        <v>213</v>
      </c>
      <c r="AQ863" s="12" t="s">
        <v>5641</v>
      </c>
      <c r="AS863" s="16" t="s">
        <v>3043</v>
      </c>
    </row>
    <row r="864" spans="1:45" ht="24" x14ac:dyDescent="0.15">
      <c r="A864" s="11">
        <v>21227</v>
      </c>
      <c r="B864" s="14" t="s">
        <v>71</v>
      </c>
      <c r="C864" s="11">
        <v>21</v>
      </c>
      <c r="D864" s="11">
        <v>0</v>
      </c>
      <c r="E864" s="11">
        <v>0</v>
      </c>
      <c r="F864" s="11">
        <v>0</v>
      </c>
      <c r="G864" s="11">
        <v>9</v>
      </c>
      <c r="H864" s="11">
        <v>0</v>
      </c>
      <c r="I864" s="11">
        <v>65535</v>
      </c>
      <c r="J864" s="11">
        <v>0</v>
      </c>
      <c r="K864" s="11">
        <v>0</v>
      </c>
      <c r="L864" s="11">
        <v>0</v>
      </c>
      <c r="M864" s="56">
        <v>1</v>
      </c>
      <c r="N864" s="56">
        <v>5</v>
      </c>
      <c r="O864" s="11">
        <v>0</v>
      </c>
      <c r="P864" s="11">
        <v>0</v>
      </c>
      <c r="Q864" s="11">
        <v>100</v>
      </c>
      <c r="R864" s="11">
        <v>0</v>
      </c>
      <c r="S864" s="11">
        <v>0</v>
      </c>
      <c r="T864" s="11">
        <v>0</v>
      </c>
      <c r="U864" s="11">
        <v>1</v>
      </c>
      <c r="V864" s="11">
        <v>0</v>
      </c>
      <c r="W864" s="11">
        <v>0</v>
      </c>
      <c r="X864" s="11">
        <v>130</v>
      </c>
      <c r="Y864" s="11">
        <v>27</v>
      </c>
      <c r="Z864" s="16" t="s">
        <v>465</v>
      </c>
      <c r="AA864" s="16" t="s">
        <v>823</v>
      </c>
      <c r="AB864" s="16" t="s">
        <v>252</v>
      </c>
      <c r="AC864" s="16">
        <v>0</v>
      </c>
      <c r="AD864" s="11">
        <v>256</v>
      </c>
      <c r="AE864" s="11">
        <v>5</v>
      </c>
      <c r="AF864" s="56">
        <v>1</v>
      </c>
      <c r="AG864" s="11">
        <v>0</v>
      </c>
      <c r="AH864" s="11">
        <v>0</v>
      </c>
      <c r="AI864" s="25" t="s">
        <v>803</v>
      </c>
      <c r="AJ864" s="25" t="s">
        <v>803</v>
      </c>
      <c r="AK864" s="25" t="s">
        <v>326</v>
      </c>
      <c r="AL864" s="11" t="s">
        <v>782</v>
      </c>
      <c r="AM864" s="33">
        <v>10013</v>
      </c>
      <c r="AN864" s="25">
        <v>0</v>
      </c>
      <c r="AO864" s="11">
        <v>1</v>
      </c>
      <c r="AP864" s="12" t="s">
        <v>213</v>
      </c>
      <c r="AQ864" s="12" t="s">
        <v>5642</v>
      </c>
      <c r="AS864" s="16" t="s">
        <v>3043</v>
      </c>
    </row>
    <row r="865" spans="1:45" ht="24" x14ac:dyDescent="0.15">
      <c r="A865" s="11">
        <v>21228</v>
      </c>
      <c r="B865" s="14" t="s">
        <v>72</v>
      </c>
      <c r="C865" s="11">
        <v>21</v>
      </c>
      <c r="D865" s="11">
        <v>0</v>
      </c>
      <c r="E865" s="11">
        <v>0</v>
      </c>
      <c r="F865" s="11">
        <v>0</v>
      </c>
      <c r="G865" s="11">
        <v>9</v>
      </c>
      <c r="H865" s="11">
        <v>0</v>
      </c>
      <c r="I865" s="11">
        <v>65535</v>
      </c>
      <c r="J865" s="11">
        <v>0</v>
      </c>
      <c r="K865" s="11">
        <v>0</v>
      </c>
      <c r="L865" s="11">
        <v>0</v>
      </c>
      <c r="M865" s="56">
        <v>1</v>
      </c>
      <c r="N865" s="56">
        <v>5</v>
      </c>
      <c r="O865" s="11">
        <v>0</v>
      </c>
      <c r="P865" s="11">
        <v>0</v>
      </c>
      <c r="Q865" s="11">
        <v>100</v>
      </c>
      <c r="R865" s="11">
        <v>0</v>
      </c>
      <c r="S865" s="11">
        <v>0</v>
      </c>
      <c r="T865" s="11">
        <v>0</v>
      </c>
      <c r="U865" s="11">
        <v>1</v>
      </c>
      <c r="V865" s="11">
        <v>0</v>
      </c>
      <c r="W865" s="11">
        <v>0</v>
      </c>
      <c r="X865" s="11">
        <v>150</v>
      </c>
      <c r="Y865" s="11">
        <v>30</v>
      </c>
      <c r="Z865" s="16" t="s">
        <v>7</v>
      </c>
      <c r="AA865" s="16" t="s">
        <v>824</v>
      </c>
      <c r="AB865" s="16" t="s">
        <v>468</v>
      </c>
      <c r="AC865" s="16">
        <v>0</v>
      </c>
      <c r="AD865" s="11">
        <v>256</v>
      </c>
      <c r="AE865" s="11">
        <v>5</v>
      </c>
      <c r="AF865" s="56">
        <v>1</v>
      </c>
      <c r="AG865" s="11">
        <v>0</v>
      </c>
      <c r="AH865" s="11">
        <v>0</v>
      </c>
      <c r="AI865" s="25" t="s">
        <v>803</v>
      </c>
      <c r="AJ865" s="25" t="s">
        <v>803</v>
      </c>
      <c r="AK865" s="25" t="s">
        <v>326</v>
      </c>
      <c r="AL865" s="11" t="s">
        <v>782</v>
      </c>
      <c r="AM865" s="33">
        <v>10013</v>
      </c>
      <c r="AN865" s="25">
        <v>0</v>
      </c>
      <c r="AO865" s="11">
        <v>1</v>
      </c>
      <c r="AP865" s="12" t="s">
        <v>213</v>
      </c>
      <c r="AQ865" s="12" t="s">
        <v>5643</v>
      </c>
      <c r="AS865" s="16" t="s">
        <v>3043</v>
      </c>
    </row>
    <row r="866" spans="1:45" ht="24" x14ac:dyDescent="0.15">
      <c r="A866" s="11">
        <v>21231</v>
      </c>
      <c r="B866" s="14" t="s">
        <v>73</v>
      </c>
      <c r="C866" s="11">
        <v>21</v>
      </c>
      <c r="D866" s="11">
        <v>0</v>
      </c>
      <c r="E866" s="11">
        <v>0</v>
      </c>
      <c r="F866" s="11">
        <v>0</v>
      </c>
      <c r="G866" s="11">
        <v>9</v>
      </c>
      <c r="H866" s="11">
        <v>0</v>
      </c>
      <c r="I866" s="11">
        <v>65535</v>
      </c>
      <c r="J866" s="11">
        <v>0</v>
      </c>
      <c r="K866" s="11">
        <v>0</v>
      </c>
      <c r="L866" s="11">
        <v>0</v>
      </c>
      <c r="M866" s="56">
        <v>1</v>
      </c>
      <c r="N866" s="56">
        <v>5</v>
      </c>
      <c r="O866" s="11">
        <v>0</v>
      </c>
      <c r="P866" s="11">
        <v>0</v>
      </c>
      <c r="Q866" s="11">
        <v>100</v>
      </c>
      <c r="R866" s="11">
        <v>0</v>
      </c>
      <c r="S866" s="11">
        <v>0</v>
      </c>
      <c r="T866" s="11">
        <v>0</v>
      </c>
      <c r="U866" s="11">
        <v>1</v>
      </c>
      <c r="V866" s="11">
        <v>0</v>
      </c>
      <c r="W866" s="11">
        <v>0</v>
      </c>
      <c r="X866" s="11">
        <v>30</v>
      </c>
      <c r="Y866" s="11">
        <v>4</v>
      </c>
      <c r="Z866" s="16" t="s">
        <v>462</v>
      </c>
      <c r="AA866" s="16" t="s">
        <v>825</v>
      </c>
      <c r="AB866" s="16" t="s">
        <v>260</v>
      </c>
      <c r="AC866" s="16">
        <v>0</v>
      </c>
      <c r="AD866" s="11">
        <v>3</v>
      </c>
      <c r="AE866" s="11">
        <v>4</v>
      </c>
      <c r="AF866" s="56">
        <v>0</v>
      </c>
      <c r="AG866" s="11">
        <v>0</v>
      </c>
      <c r="AH866" s="11">
        <v>0</v>
      </c>
      <c r="AI866" s="25" t="s">
        <v>803</v>
      </c>
      <c r="AJ866" s="25" t="s">
        <v>803</v>
      </c>
      <c r="AK866" s="25" t="s">
        <v>326</v>
      </c>
      <c r="AL866" s="11" t="s">
        <v>782</v>
      </c>
      <c r="AM866" s="33">
        <v>10013</v>
      </c>
      <c r="AN866" s="25">
        <v>0</v>
      </c>
      <c r="AO866" s="11">
        <v>1</v>
      </c>
      <c r="AP866" s="12" t="s">
        <v>213</v>
      </c>
      <c r="AQ866" s="12" t="s">
        <v>5644</v>
      </c>
      <c r="AS866" s="16" t="s">
        <v>794</v>
      </c>
    </row>
    <row r="867" spans="1:45" ht="24" x14ac:dyDescent="0.15">
      <c r="A867" s="11">
        <v>21232</v>
      </c>
      <c r="B867" s="14" t="s">
        <v>74</v>
      </c>
      <c r="C867" s="11">
        <v>21</v>
      </c>
      <c r="D867" s="11">
        <v>0</v>
      </c>
      <c r="E867" s="11">
        <v>0</v>
      </c>
      <c r="F867" s="11">
        <v>0</v>
      </c>
      <c r="G867" s="11">
        <v>9</v>
      </c>
      <c r="H867" s="11">
        <v>0</v>
      </c>
      <c r="I867" s="11">
        <v>65535</v>
      </c>
      <c r="J867" s="11">
        <v>0</v>
      </c>
      <c r="K867" s="11">
        <v>0</v>
      </c>
      <c r="L867" s="11">
        <v>0</v>
      </c>
      <c r="M867" s="56">
        <v>1</v>
      </c>
      <c r="N867" s="56">
        <v>5</v>
      </c>
      <c r="O867" s="11">
        <v>0</v>
      </c>
      <c r="P867" s="11">
        <v>0</v>
      </c>
      <c r="Q867" s="11">
        <v>100</v>
      </c>
      <c r="R867" s="11">
        <v>0</v>
      </c>
      <c r="S867" s="11">
        <v>0</v>
      </c>
      <c r="T867" s="11">
        <v>0</v>
      </c>
      <c r="U867" s="11">
        <v>1</v>
      </c>
      <c r="V867" s="11">
        <v>0</v>
      </c>
      <c r="W867" s="11">
        <v>0</v>
      </c>
      <c r="X867" s="11">
        <v>50</v>
      </c>
      <c r="Y867" s="11">
        <v>6</v>
      </c>
      <c r="Z867" s="16" t="s">
        <v>463</v>
      </c>
      <c r="AA867" s="16" t="s">
        <v>775</v>
      </c>
      <c r="AB867" s="16" t="s">
        <v>230</v>
      </c>
      <c r="AC867" s="16">
        <v>0</v>
      </c>
      <c r="AD867" s="11">
        <v>256</v>
      </c>
      <c r="AE867" s="11">
        <v>1</v>
      </c>
      <c r="AF867" s="56">
        <v>1</v>
      </c>
      <c r="AG867" s="11">
        <v>0</v>
      </c>
      <c r="AH867" s="11">
        <v>0</v>
      </c>
      <c r="AI867" s="25" t="s">
        <v>803</v>
      </c>
      <c r="AJ867" s="25" t="s">
        <v>803</v>
      </c>
      <c r="AK867" s="25" t="s">
        <v>326</v>
      </c>
      <c r="AL867" s="11" t="s">
        <v>782</v>
      </c>
      <c r="AM867" s="33">
        <v>10013</v>
      </c>
      <c r="AN867" s="25">
        <v>0</v>
      </c>
      <c r="AO867" s="11">
        <v>1</v>
      </c>
      <c r="AP867" s="12" t="s">
        <v>213</v>
      </c>
      <c r="AQ867" s="12" t="s">
        <v>5645</v>
      </c>
      <c r="AS867" s="16" t="s">
        <v>3043</v>
      </c>
    </row>
    <row r="868" spans="1:45" ht="24" x14ac:dyDescent="0.15">
      <c r="A868" s="11">
        <v>21233</v>
      </c>
      <c r="B868" s="14" t="s">
        <v>75</v>
      </c>
      <c r="C868" s="11">
        <v>21</v>
      </c>
      <c r="D868" s="11">
        <v>0</v>
      </c>
      <c r="E868" s="11">
        <v>0</v>
      </c>
      <c r="F868" s="11">
        <v>0</v>
      </c>
      <c r="G868" s="11">
        <v>9</v>
      </c>
      <c r="H868" s="11">
        <v>0</v>
      </c>
      <c r="I868" s="11">
        <v>65535</v>
      </c>
      <c r="J868" s="11">
        <v>0</v>
      </c>
      <c r="K868" s="11">
        <v>0</v>
      </c>
      <c r="L868" s="11">
        <v>0</v>
      </c>
      <c r="M868" s="56">
        <v>1</v>
      </c>
      <c r="N868" s="56">
        <v>5</v>
      </c>
      <c r="O868" s="11">
        <v>0</v>
      </c>
      <c r="P868" s="11">
        <v>0</v>
      </c>
      <c r="Q868" s="11">
        <v>100</v>
      </c>
      <c r="R868" s="11">
        <v>0</v>
      </c>
      <c r="S868" s="11">
        <v>0</v>
      </c>
      <c r="T868" s="11">
        <v>0</v>
      </c>
      <c r="U868" s="11">
        <v>1</v>
      </c>
      <c r="V868" s="11">
        <v>0</v>
      </c>
      <c r="W868" s="11">
        <v>0</v>
      </c>
      <c r="X868" s="11">
        <v>70</v>
      </c>
      <c r="Y868" s="11">
        <v>9</v>
      </c>
      <c r="Z868" s="16" t="s">
        <v>229</v>
      </c>
      <c r="AA868" s="16" t="s">
        <v>776</v>
      </c>
      <c r="AB868" s="16" t="s">
        <v>262</v>
      </c>
      <c r="AC868" s="16">
        <v>0</v>
      </c>
      <c r="AD868" s="11">
        <v>256</v>
      </c>
      <c r="AE868" s="11">
        <v>2</v>
      </c>
      <c r="AF868" s="56">
        <v>1</v>
      </c>
      <c r="AG868" s="11">
        <v>0</v>
      </c>
      <c r="AH868" s="11">
        <v>0</v>
      </c>
      <c r="AI868" s="25" t="s">
        <v>803</v>
      </c>
      <c r="AJ868" s="25" t="s">
        <v>803</v>
      </c>
      <c r="AK868" s="25" t="s">
        <v>326</v>
      </c>
      <c r="AL868" s="11" t="s">
        <v>782</v>
      </c>
      <c r="AM868" s="33">
        <v>10013</v>
      </c>
      <c r="AN868" s="25">
        <v>0</v>
      </c>
      <c r="AO868" s="11">
        <v>1</v>
      </c>
      <c r="AP868" s="12" t="s">
        <v>213</v>
      </c>
      <c r="AQ868" s="12" t="s">
        <v>5646</v>
      </c>
      <c r="AS868" s="16" t="s">
        <v>3043</v>
      </c>
    </row>
    <row r="869" spans="1:45" ht="24" x14ac:dyDescent="0.15">
      <c r="A869" s="11">
        <v>21234</v>
      </c>
      <c r="B869" s="14" t="s">
        <v>76</v>
      </c>
      <c r="C869" s="11">
        <v>21</v>
      </c>
      <c r="D869" s="11">
        <v>0</v>
      </c>
      <c r="E869" s="11">
        <v>0</v>
      </c>
      <c r="F869" s="11">
        <v>0</v>
      </c>
      <c r="G869" s="11">
        <v>9</v>
      </c>
      <c r="H869" s="11">
        <v>0</v>
      </c>
      <c r="I869" s="11">
        <v>65535</v>
      </c>
      <c r="J869" s="11">
        <v>0</v>
      </c>
      <c r="K869" s="11">
        <v>0</v>
      </c>
      <c r="L869" s="11">
        <v>0</v>
      </c>
      <c r="M869" s="56">
        <v>1</v>
      </c>
      <c r="N869" s="56">
        <v>5</v>
      </c>
      <c r="O869" s="11">
        <v>0</v>
      </c>
      <c r="P869" s="11">
        <v>0</v>
      </c>
      <c r="Q869" s="11">
        <v>100</v>
      </c>
      <c r="R869" s="11">
        <v>0</v>
      </c>
      <c r="S869" s="11">
        <v>0</v>
      </c>
      <c r="T869" s="11">
        <v>0</v>
      </c>
      <c r="U869" s="11">
        <v>1</v>
      </c>
      <c r="V869" s="11">
        <v>0</v>
      </c>
      <c r="W869" s="11">
        <v>0</v>
      </c>
      <c r="X869" s="11">
        <v>100</v>
      </c>
      <c r="Y869" s="11">
        <v>15</v>
      </c>
      <c r="Z869" s="16" t="s">
        <v>5</v>
      </c>
      <c r="AA869" s="16" t="s">
        <v>777</v>
      </c>
      <c r="AB869" s="16" t="s">
        <v>261</v>
      </c>
      <c r="AC869" s="16">
        <v>0</v>
      </c>
      <c r="AD869" s="11">
        <v>256</v>
      </c>
      <c r="AE869" s="11">
        <v>3</v>
      </c>
      <c r="AF869" s="56">
        <v>1</v>
      </c>
      <c r="AG869" s="11">
        <v>0</v>
      </c>
      <c r="AH869" s="11">
        <v>0</v>
      </c>
      <c r="AI869" s="25" t="s">
        <v>803</v>
      </c>
      <c r="AJ869" s="25" t="s">
        <v>803</v>
      </c>
      <c r="AK869" s="25" t="s">
        <v>326</v>
      </c>
      <c r="AL869" s="11" t="s">
        <v>782</v>
      </c>
      <c r="AM869" s="33">
        <v>10013</v>
      </c>
      <c r="AN869" s="25">
        <v>0</v>
      </c>
      <c r="AO869" s="11">
        <v>1</v>
      </c>
      <c r="AP869" s="12" t="s">
        <v>213</v>
      </c>
      <c r="AQ869" s="12" t="s">
        <v>5647</v>
      </c>
      <c r="AS869" s="16" t="s">
        <v>3043</v>
      </c>
    </row>
    <row r="870" spans="1:45" ht="24" x14ac:dyDescent="0.15">
      <c r="A870" s="11">
        <v>21235</v>
      </c>
      <c r="B870" s="14" t="s">
        <v>77</v>
      </c>
      <c r="C870" s="11">
        <v>21</v>
      </c>
      <c r="D870" s="11">
        <v>0</v>
      </c>
      <c r="E870" s="11">
        <v>0</v>
      </c>
      <c r="F870" s="11">
        <v>0</v>
      </c>
      <c r="G870" s="11">
        <v>9</v>
      </c>
      <c r="H870" s="11">
        <v>0</v>
      </c>
      <c r="I870" s="11">
        <v>65535</v>
      </c>
      <c r="J870" s="11">
        <v>0</v>
      </c>
      <c r="K870" s="11">
        <v>0</v>
      </c>
      <c r="L870" s="11">
        <v>0</v>
      </c>
      <c r="M870" s="56">
        <v>1</v>
      </c>
      <c r="N870" s="56">
        <v>5</v>
      </c>
      <c r="O870" s="11">
        <v>0</v>
      </c>
      <c r="P870" s="11">
        <v>0</v>
      </c>
      <c r="Q870" s="11">
        <v>100</v>
      </c>
      <c r="R870" s="11">
        <v>0</v>
      </c>
      <c r="S870" s="11">
        <v>0</v>
      </c>
      <c r="T870" s="11">
        <v>0</v>
      </c>
      <c r="U870" s="11">
        <v>1</v>
      </c>
      <c r="V870" s="11">
        <v>0</v>
      </c>
      <c r="W870" s="11">
        <v>0</v>
      </c>
      <c r="X870" s="11">
        <v>110</v>
      </c>
      <c r="Y870" s="11">
        <v>18</v>
      </c>
      <c r="Z870" s="16" t="s">
        <v>464</v>
      </c>
      <c r="AA870" s="16" t="s">
        <v>778</v>
      </c>
      <c r="AB870" s="16" t="s">
        <v>250</v>
      </c>
      <c r="AC870" s="16">
        <v>0</v>
      </c>
      <c r="AD870" s="11">
        <v>256</v>
      </c>
      <c r="AE870" s="11">
        <v>4</v>
      </c>
      <c r="AF870" s="56">
        <v>1</v>
      </c>
      <c r="AG870" s="11">
        <v>0</v>
      </c>
      <c r="AH870" s="11">
        <v>0</v>
      </c>
      <c r="AI870" s="25" t="s">
        <v>803</v>
      </c>
      <c r="AJ870" s="25" t="s">
        <v>803</v>
      </c>
      <c r="AK870" s="25" t="s">
        <v>326</v>
      </c>
      <c r="AL870" s="11" t="s">
        <v>782</v>
      </c>
      <c r="AM870" s="33">
        <v>10013</v>
      </c>
      <c r="AN870" s="25">
        <v>0</v>
      </c>
      <c r="AO870" s="11">
        <v>1</v>
      </c>
      <c r="AP870" s="12" t="s">
        <v>213</v>
      </c>
      <c r="AQ870" s="12" t="s">
        <v>5648</v>
      </c>
      <c r="AS870" s="16" t="s">
        <v>3043</v>
      </c>
    </row>
    <row r="871" spans="1:45" ht="24" x14ac:dyDescent="0.15">
      <c r="A871" s="11">
        <v>21236</v>
      </c>
      <c r="B871" s="14" t="s">
        <v>78</v>
      </c>
      <c r="C871" s="11">
        <v>21</v>
      </c>
      <c r="D871" s="11">
        <v>0</v>
      </c>
      <c r="E871" s="11">
        <v>0</v>
      </c>
      <c r="F871" s="11">
        <v>0</v>
      </c>
      <c r="G871" s="11">
        <v>9</v>
      </c>
      <c r="H871" s="11">
        <v>0</v>
      </c>
      <c r="I871" s="11">
        <v>65535</v>
      </c>
      <c r="J871" s="11">
        <v>0</v>
      </c>
      <c r="K871" s="11">
        <v>0</v>
      </c>
      <c r="L871" s="11">
        <v>0</v>
      </c>
      <c r="M871" s="56">
        <v>1</v>
      </c>
      <c r="N871" s="56">
        <v>5</v>
      </c>
      <c r="O871" s="11">
        <v>0</v>
      </c>
      <c r="P871" s="11">
        <v>0</v>
      </c>
      <c r="Q871" s="11">
        <v>100</v>
      </c>
      <c r="R871" s="11">
        <v>0</v>
      </c>
      <c r="S871" s="11">
        <v>0</v>
      </c>
      <c r="T871" s="11">
        <v>0</v>
      </c>
      <c r="U871" s="11">
        <v>1</v>
      </c>
      <c r="V871" s="11">
        <v>0</v>
      </c>
      <c r="W871" s="11">
        <v>0</v>
      </c>
      <c r="X871" s="11">
        <v>120</v>
      </c>
      <c r="Y871" s="11">
        <v>24</v>
      </c>
      <c r="Z871" s="16" t="s">
        <v>6</v>
      </c>
      <c r="AA871" s="16" t="s">
        <v>779</v>
      </c>
      <c r="AB871" s="16" t="s">
        <v>251</v>
      </c>
      <c r="AC871" s="16">
        <v>0</v>
      </c>
      <c r="AD871" s="11">
        <v>256</v>
      </c>
      <c r="AE871" s="11">
        <v>4</v>
      </c>
      <c r="AF871" s="56">
        <v>1</v>
      </c>
      <c r="AG871" s="11">
        <v>0</v>
      </c>
      <c r="AH871" s="11">
        <v>0</v>
      </c>
      <c r="AI871" s="25" t="s">
        <v>803</v>
      </c>
      <c r="AJ871" s="25" t="s">
        <v>803</v>
      </c>
      <c r="AK871" s="25" t="s">
        <v>326</v>
      </c>
      <c r="AL871" s="11" t="s">
        <v>782</v>
      </c>
      <c r="AM871" s="33">
        <v>10013</v>
      </c>
      <c r="AN871" s="25">
        <v>0</v>
      </c>
      <c r="AO871" s="11">
        <v>1</v>
      </c>
      <c r="AP871" s="12" t="s">
        <v>213</v>
      </c>
      <c r="AQ871" s="12" t="s">
        <v>5649</v>
      </c>
      <c r="AS871" s="16" t="s">
        <v>3043</v>
      </c>
    </row>
    <row r="872" spans="1:45" ht="24" x14ac:dyDescent="0.15">
      <c r="A872" s="11">
        <v>21237</v>
      </c>
      <c r="B872" s="14" t="s">
        <v>79</v>
      </c>
      <c r="C872" s="11">
        <v>21</v>
      </c>
      <c r="D872" s="11">
        <v>0</v>
      </c>
      <c r="E872" s="11">
        <v>0</v>
      </c>
      <c r="F872" s="11">
        <v>0</v>
      </c>
      <c r="G872" s="11">
        <v>9</v>
      </c>
      <c r="H872" s="11">
        <v>0</v>
      </c>
      <c r="I872" s="11">
        <v>65535</v>
      </c>
      <c r="J872" s="11">
        <v>0</v>
      </c>
      <c r="K872" s="11">
        <v>0</v>
      </c>
      <c r="L872" s="11">
        <v>0</v>
      </c>
      <c r="M872" s="56">
        <v>1</v>
      </c>
      <c r="N872" s="56">
        <v>5</v>
      </c>
      <c r="O872" s="11">
        <v>0</v>
      </c>
      <c r="P872" s="11">
        <v>0</v>
      </c>
      <c r="Q872" s="11">
        <v>100</v>
      </c>
      <c r="R872" s="11">
        <v>0</v>
      </c>
      <c r="S872" s="11">
        <v>0</v>
      </c>
      <c r="T872" s="11">
        <v>0</v>
      </c>
      <c r="U872" s="11">
        <v>1</v>
      </c>
      <c r="V872" s="11">
        <v>0</v>
      </c>
      <c r="W872" s="11">
        <v>0</v>
      </c>
      <c r="X872" s="11">
        <v>130</v>
      </c>
      <c r="Y872" s="11">
        <v>27</v>
      </c>
      <c r="Z872" s="16" t="s">
        <v>465</v>
      </c>
      <c r="AA872" s="16" t="s">
        <v>780</v>
      </c>
      <c r="AB872" s="16" t="s">
        <v>252</v>
      </c>
      <c r="AC872" s="16">
        <v>0</v>
      </c>
      <c r="AD872" s="11">
        <v>256</v>
      </c>
      <c r="AE872" s="11">
        <v>5</v>
      </c>
      <c r="AF872" s="56">
        <v>1</v>
      </c>
      <c r="AG872" s="11">
        <v>0</v>
      </c>
      <c r="AH872" s="11">
        <v>0</v>
      </c>
      <c r="AI872" s="25" t="s">
        <v>803</v>
      </c>
      <c r="AJ872" s="25" t="s">
        <v>803</v>
      </c>
      <c r="AK872" s="25" t="s">
        <v>326</v>
      </c>
      <c r="AL872" s="11" t="s">
        <v>782</v>
      </c>
      <c r="AM872" s="33">
        <v>10013</v>
      </c>
      <c r="AN872" s="25">
        <v>0</v>
      </c>
      <c r="AO872" s="11">
        <v>1</v>
      </c>
      <c r="AP872" s="12" t="s">
        <v>213</v>
      </c>
      <c r="AQ872" s="12" t="s">
        <v>5650</v>
      </c>
      <c r="AS872" s="16" t="s">
        <v>3043</v>
      </c>
    </row>
    <row r="873" spans="1:45" ht="24" x14ac:dyDescent="0.15">
      <c r="A873" s="11">
        <v>21238</v>
      </c>
      <c r="B873" s="14" t="s">
        <v>80</v>
      </c>
      <c r="C873" s="11">
        <v>21</v>
      </c>
      <c r="D873" s="11">
        <v>0</v>
      </c>
      <c r="E873" s="11">
        <v>0</v>
      </c>
      <c r="F873" s="11">
        <v>0</v>
      </c>
      <c r="G873" s="11">
        <v>9</v>
      </c>
      <c r="H873" s="11">
        <v>0</v>
      </c>
      <c r="I873" s="11">
        <v>65535</v>
      </c>
      <c r="J873" s="11">
        <v>0</v>
      </c>
      <c r="K873" s="11">
        <v>0</v>
      </c>
      <c r="L873" s="11">
        <v>0</v>
      </c>
      <c r="M873" s="56">
        <v>1</v>
      </c>
      <c r="N873" s="56">
        <v>5</v>
      </c>
      <c r="O873" s="11">
        <v>0</v>
      </c>
      <c r="P873" s="11">
        <v>0</v>
      </c>
      <c r="Q873" s="11">
        <v>100</v>
      </c>
      <c r="R873" s="11">
        <v>0</v>
      </c>
      <c r="S873" s="11">
        <v>0</v>
      </c>
      <c r="T873" s="11">
        <v>0</v>
      </c>
      <c r="U873" s="11">
        <v>1</v>
      </c>
      <c r="V873" s="11">
        <v>0</v>
      </c>
      <c r="W873" s="11">
        <v>0</v>
      </c>
      <c r="X873" s="11">
        <v>150</v>
      </c>
      <c r="Y873" s="11">
        <v>30</v>
      </c>
      <c r="Z873" s="16" t="s">
        <v>7</v>
      </c>
      <c r="AA873" s="16" t="s">
        <v>781</v>
      </c>
      <c r="AB873" s="16" t="s">
        <v>468</v>
      </c>
      <c r="AC873" s="16">
        <v>0</v>
      </c>
      <c r="AD873" s="11">
        <v>256</v>
      </c>
      <c r="AE873" s="11">
        <v>5</v>
      </c>
      <c r="AF873" s="56">
        <v>1</v>
      </c>
      <c r="AG873" s="11">
        <v>0</v>
      </c>
      <c r="AH873" s="11">
        <v>0</v>
      </c>
      <c r="AI873" s="25" t="s">
        <v>803</v>
      </c>
      <c r="AJ873" s="25" t="s">
        <v>803</v>
      </c>
      <c r="AK873" s="25" t="s">
        <v>326</v>
      </c>
      <c r="AL873" s="11" t="s">
        <v>782</v>
      </c>
      <c r="AM873" s="33">
        <v>10013</v>
      </c>
      <c r="AN873" s="25">
        <v>0</v>
      </c>
      <c r="AO873" s="11">
        <v>1</v>
      </c>
      <c r="AP873" s="12" t="s">
        <v>213</v>
      </c>
      <c r="AQ873" s="12" t="s">
        <v>5651</v>
      </c>
      <c r="AS873" s="16" t="s">
        <v>3043</v>
      </c>
    </row>
    <row r="874" spans="1:45" ht="24" x14ac:dyDescent="0.15">
      <c r="A874" s="11">
        <v>21241</v>
      </c>
      <c r="B874" s="14" t="s">
        <v>582</v>
      </c>
      <c r="C874" s="11">
        <v>21</v>
      </c>
      <c r="D874" s="11">
        <v>0</v>
      </c>
      <c r="E874" s="11">
        <v>0</v>
      </c>
      <c r="F874" s="11">
        <v>0</v>
      </c>
      <c r="G874" s="11">
        <v>9</v>
      </c>
      <c r="H874" s="11">
        <v>0</v>
      </c>
      <c r="I874" s="11">
        <v>65535</v>
      </c>
      <c r="J874" s="11">
        <v>0</v>
      </c>
      <c r="K874" s="11">
        <v>0</v>
      </c>
      <c r="L874" s="11">
        <v>0</v>
      </c>
      <c r="M874" s="56">
        <v>1</v>
      </c>
      <c r="N874" s="56">
        <v>5</v>
      </c>
      <c r="O874" s="11">
        <v>0</v>
      </c>
      <c r="P874" s="11">
        <v>0</v>
      </c>
      <c r="Q874" s="11">
        <v>100</v>
      </c>
      <c r="R874" s="11">
        <v>0</v>
      </c>
      <c r="S874" s="11">
        <v>0</v>
      </c>
      <c r="T874" s="11">
        <v>0</v>
      </c>
      <c r="U874" s="11">
        <v>1</v>
      </c>
      <c r="V874" s="11">
        <v>0</v>
      </c>
      <c r="W874" s="11">
        <v>0</v>
      </c>
      <c r="X874" s="11">
        <v>30</v>
      </c>
      <c r="Y874" s="11">
        <v>4</v>
      </c>
      <c r="Z874" s="16" t="s">
        <v>462</v>
      </c>
      <c r="AA874" s="16" t="s">
        <v>171</v>
      </c>
      <c r="AB874" s="16" t="s">
        <v>260</v>
      </c>
      <c r="AC874" s="16">
        <v>0</v>
      </c>
      <c r="AD874" s="11">
        <v>3</v>
      </c>
      <c r="AE874" s="11">
        <v>4</v>
      </c>
      <c r="AF874" s="56">
        <v>0</v>
      </c>
      <c r="AG874" s="11">
        <v>0</v>
      </c>
      <c r="AH874" s="11">
        <v>0</v>
      </c>
      <c r="AI874" s="25" t="s">
        <v>803</v>
      </c>
      <c r="AJ874" s="25" t="s">
        <v>803</v>
      </c>
      <c r="AK874" s="25" t="s">
        <v>326</v>
      </c>
      <c r="AL874" s="11" t="s">
        <v>782</v>
      </c>
      <c r="AM874" s="33">
        <v>10013</v>
      </c>
      <c r="AN874" s="25">
        <v>0</v>
      </c>
      <c r="AO874" s="11">
        <v>1</v>
      </c>
      <c r="AP874" s="12" t="s">
        <v>213</v>
      </c>
      <c r="AQ874" s="12" t="s">
        <v>5652</v>
      </c>
      <c r="AS874" s="16" t="s">
        <v>794</v>
      </c>
    </row>
    <row r="875" spans="1:45" ht="24" x14ac:dyDescent="0.15">
      <c r="A875" s="11">
        <v>21242</v>
      </c>
      <c r="B875" s="14" t="s">
        <v>583</v>
      </c>
      <c r="C875" s="11">
        <v>21</v>
      </c>
      <c r="D875" s="11">
        <v>0</v>
      </c>
      <c r="E875" s="11">
        <v>0</v>
      </c>
      <c r="F875" s="11">
        <v>0</v>
      </c>
      <c r="G875" s="11">
        <v>9</v>
      </c>
      <c r="H875" s="11">
        <v>0</v>
      </c>
      <c r="I875" s="11">
        <v>65535</v>
      </c>
      <c r="J875" s="11">
        <v>0</v>
      </c>
      <c r="K875" s="11">
        <v>0</v>
      </c>
      <c r="L875" s="11">
        <v>0</v>
      </c>
      <c r="M875" s="56">
        <v>1</v>
      </c>
      <c r="N875" s="56">
        <v>5</v>
      </c>
      <c r="O875" s="11">
        <v>0</v>
      </c>
      <c r="P875" s="11">
        <v>0</v>
      </c>
      <c r="Q875" s="11">
        <v>100</v>
      </c>
      <c r="R875" s="11">
        <v>0</v>
      </c>
      <c r="S875" s="11">
        <v>0</v>
      </c>
      <c r="T875" s="11">
        <v>0</v>
      </c>
      <c r="U875" s="11">
        <v>1</v>
      </c>
      <c r="V875" s="11">
        <v>0</v>
      </c>
      <c r="W875" s="11">
        <v>0</v>
      </c>
      <c r="X875" s="11">
        <v>50</v>
      </c>
      <c r="Y875" s="11">
        <v>6</v>
      </c>
      <c r="Z875" s="16" t="s">
        <v>463</v>
      </c>
      <c r="AA875" s="16" t="s">
        <v>172</v>
      </c>
      <c r="AB875" s="16" t="s">
        <v>230</v>
      </c>
      <c r="AC875" s="16">
        <v>0</v>
      </c>
      <c r="AD875" s="11">
        <v>256</v>
      </c>
      <c r="AE875" s="11">
        <v>1</v>
      </c>
      <c r="AF875" s="56">
        <v>1</v>
      </c>
      <c r="AG875" s="11">
        <v>0</v>
      </c>
      <c r="AH875" s="11">
        <v>0</v>
      </c>
      <c r="AI875" s="25" t="s">
        <v>803</v>
      </c>
      <c r="AJ875" s="25" t="s">
        <v>803</v>
      </c>
      <c r="AK875" s="25" t="s">
        <v>326</v>
      </c>
      <c r="AL875" s="11" t="s">
        <v>782</v>
      </c>
      <c r="AM875" s="33">
        <v>10013</v>
      </c>
      <c r="AN875" s="25">
        <v>0</v>
      </c>
      <c r="AO875" s="11">
        <v>1</v>
      </c>
      <c r="AP875" s="12" t="s">
        <v>213</v>
      </c>
      <c r="AQ875" s="12" t="s">
        <v>5653</v>
      </c>
      <c r="AS875" s="16" t="s">
        <v>3043</v>
      </c>
    </row>
    <row r="876" spans="1:45" ht="24" x14ac:dyDescent="0.15">
      <c r="A876" s="11">
        <v>21243</v>
      </c>
      <c r="B876" s="14" t="s">
        <v>584</v>
      </c>
      <c r="C876" s="11">
        <v>21</v>
      </c>
      <c r="D876" s="11">
        <v>0</v>
      </c>
      <c r="E876" s="11">
        <v>0</v>
      </c>
      <c r="F876" s="11">
        <v>0</v>
      </c>
      <c r="G876" s="11">
        <v>9</v>
      </c>
      <c r="H876" s="11">
        <v>0</v>
      </c>
      <c r="I876" s="11">
        <v>65535</v>
      </c>
      <c r="J876" s="11">
        <v>0</v>
      </c>
      <c r="K876" s="11">
        <v>0</v>
      </c>
      <c r="L876" s="11">
        <v>0</v>
      </c>
      <c r="M876" s="56">
        <v>1</v>
      </c>
      <c r="N876" s="56">
        <v>5</v>
      </c>
      <c r="O876" s="11">
        <v>0</v>
      </c>
      <c r="P876" s="11">
        <v>0</v>
      </c>
      <c r="Q876" s="11">
        <v>100</v>
      </c>
      <c r="R876" s="11">
        <v>0</v>
      </c>
      <c r="S876" s="11">
        <v>0</v>
      </c>
      <c r="T876" s="11">
        <v>0</v>
      </c>
      <c r="U876" s="11">
        <v>1</v>
      </c>
      <c r="V876" s="11">
        <v>0</v>
      </c>
      <c r="W876" s="11">
        <v>0</v>
      </c>
      <c r="X876" s="11">
        <v>70</v>
      </c>
      <c r="Y876" s="11">
        <v>9</v>
      </c>
      <c r="Z876" s="16" t="s">
        <v>229</v>
      </c>
      <c r="AA876" s="16" t="s">
        <v>173</v>
      </c>
      <c r="AB876" s="16" t="s">
        <v>262</v>
      </c>
      <c r="AC876" s="16">
        <v>0</v>
      </c>
      <c r="AD876" s="11">
        <v>256</v>
      </c>
      <c r="AE876" s="11">
        <v>2</v>
      </c>
      <c r="AF876" s="56">
        <v>1</v>
      </c>
      <c r="AG876" s="11">
        <v>0</v>
      </c>
      <c r="AH876" s="11">
        <v>0</v>
      </c>
      <c r="AI876" s="25" t="s">
        <v>803</v>
      </c>
      <c r="AJ876" s="25" t="s">
        <v>803</v>
      </c>
      <c r="AK876" s="25" t="s">
        <v>326</v>
      </c>
      <c r="AL876" s="11" t="s">
        <v>782</v>
      </c>
      <c r="AM876" s="33">
        <v>10013</v>
      </c>
      <c r="AN876" s="25">
        <v>0</v>
      </c>
      <c r="AO876" s="11">
        <v>1</v>
      </c>
      <c r="AP876" s="12" t="s">
        <v>213</v>
      </c>
      <c r="AQ876" s="12" t="s">
        <v>5654</v>
      </c>
      <c r="AS876" s="16" t="s">
        <v>3043</v>
      </c>
    </row>
    <row r="877" spans="1:45" ht="24" x14ac:dyDescent="0.15">
      <c r="A877" s="11">
        <v>21244</v>
      </c>
      <c r="B877" s="14" t="s">
        <v>585</v>
      </c>
      <c r="C877" s="11">
        <v>21</v>
      </c>
      <c r="D877" s="11">
        <v>0</v>
      </c>
      <c r="E877" s="11">
        <v>0</v>
      </c>
      <c r="F877" s="11">
        <v>0</v>
      </c>
      <c r="G877" s="11">
        <v>9</v>
      </c>
      <c r="H877" s="11">
        <v>0</v>
      </c>
      <c r="I877" s="11">
        <v>65535</v>
      </c>
      <c r="J877" s="11">
        <v>0</v>
      </c>
      <c r="K877" s="11">
        <v>0</v>
      </c>
      <c r="L877" s="11">
        <v>0</v>
      </c>
      <c r="M877" s="56">
        <v>1</v>
      </c>
      <c r="N877" s="56">
        <v>5</v>
      </c>
      <c r="O877" s="11">
        <v>0</v>
      </c>
      <c r="P877" s="11">
        <v>0</v>
      </c>
      <c r="Q877" s="11">
        <v>100</v>
      </c>
      <c r="R877" s="11">
        <v>0</v>
      </c>
      <c r="S877" s="11">
        <v>0</v>
      </c>
      <c r="T877" s="11">
        <v>0</v>
      </c>
      <c r="U877" s="11">
        <v>1</v>
      </c>
      <c r="V877" s="11">
        <v>0</v>
      </c>
      <c r="W877" s="11">
        <v>0</v>
      </c>
      <c r="X877" s="11">
        <v>100</v>
      </c>
      <c r="Y877" s="11">
        <v>15</v>
      </c>
      <c r="Z877" s="16" t="s">
        <v>5</v>
      </c>
      <c r="AA877" s="16" t="s">
        <v>174</v>
      </c>
      <c r="AB877" s="16" t="s">
        <v>261</v>
      </c>
      <c r="AC877" s="16">
        <v>0</v>
      </c>
      <c r="AD877" s="11">
        <v>256</v>
      </c>
      <c r="AE877" s="11">
        <v>3</v>
      </c>
      <c r="AF877" s="56">
        <v>1</v>
      </c>
      <c r="AG877" s="11">
        <v>0</v>
      </c>
      <c r="AH877" s="11">
        <v>0</v>
      </c>
      <c r="AI877" s="25" t="s">
        <v>803</v>
      </c>
      <c r="AJ877" s="25" t="s">
        <v>803</v>
      </c>
      <c r="AK877" s="25" t="s">
        <v>326</v>
      </c>
      <c r="AL877" s="11" t="s">
        <v>782</v>
      </c>
      <c r="AM877" s="33">
        <v>10013</v>
      </c>
      <c r="AN877" s="25">
        <v>0</v>
      </c>
      <c r="AO877" s="11">
        <v>1</v>
      </c>
      <c r="AP877" s="12" t="s">
        <v>213</v>
      </c>
      <c r="AQ877" s="12" t="s">
        <v>5655</v>
      </c>
      <c r="AS877" s="16" t="s">
        <v>3043</v>
      </c>
    </row>
    <row r="878" spans="1:45" ht="24" x14ac:dyDescent="0.15">
      <c r="A878" s="11">
        <v>21245</v>
      </c>
      <c r="B878" s="14" t="s">
        <v>586</v>
      </c>
      <c r="C878" s="11">
        <v>21</v>
      </c>
      <c r="D878" s="11">
        <v>0</v>
      </c>
      <c r="E878" s="11">
        <v>0</v>
      </c>
      <c r="F878" s="11">
        <v>0</v>
      </c>
      <c r="G878" s="11">
        <v>9</v>
      </c>
      <c r="H878" s="11">
        <v>0</v>
      </c>
      <c r="I878" s="11">
        <v>65535</v>
      </c>
      <c r="J878" s="11">
        <v>0</v>
      </c>
      <c r="K878" s="11">
        <v>0</v>
      </c>
      <c r="L878" s="11">
        <v>0</v>
      </c>
      <c r="M878" s="56">
        <v>1</v>
      </c>
      <c r="N878" s="56">
        <v>5</v>
      </c>
      <c r="O878" s="11">
        <v>0</v>
      </c>
      <c r="P878" s="11">
        <v>0</v>
      </c>
      <c r="Q878" s="11">
        <v>100</v>
      </c>
      <c r="R878" s="11">
        <v>0</v>
      </c>
      <c r="S878" s="11">
        <v>0</v>
      </c>
      <c r="T878" s="11">
        <v>0</v>
      </c>
      <c r="U878" s="11">
        <v>1</v>
      </c>
      <c r="V878" s="11">
        <v>0</v>
      </c>
      <c r="W878" s="11">
        <v>0</v>
      </c>
      <c r="X878" s="11">
        <v>110</v>
      </c>
      <c r="Y878" s="11">
        <v>18</v>
      </c>
      <c r="Z878" s="16" t="s">
        <v>464</v>
      </c>
      <c r="AA878" s="16" t="s">
        <v>175</v>
      </c>
      <c r="AB878" s="16" t="s">
        <v>250</v>
      </c>
      <c r="AC878" s="16">
        <v>0</v>
      </c>
      <c r="AD878" s="11">
        <v>256</v>
      </c>
      <c r="AE878" s="11">
        <v>4</v>
      </c>
      <c r="AF878" s="56">
        <v>1</v>
      </c>
      <c r="AG878" s="11">
        <v>0</v>
      </c>
      <c r="AH878" s="11">
        <v>0</v>
      </c>
      <c r="AI878" s="25" t="s">
        <v>803</v>
      </c>
      <c r="AJ878" s="25" t="s">
        <v>803</v>
      </c>
      <c r="AK878" s="25" t="s">
        <v>326</v>
      </c>
      <c r="AL878" s="11" t="s">
        <v>782</v>
      </c>
      <c r="AM878" s="33">
        <v>10013</v>
      </c>
      <c r="AN878" s="25">
        <v>0</v>
      </c>
      <c r="AO878" s="11">
        <v>1</v>
      </c>
      <c r="AP878" s="12" t="s">
        <v>213</v>
      </c>
      <c r="AQ878" s="12" t="s">
        <v>5656</v>
      </c>
      <c r="AS878" s="16" t="s">
        <v>3043</v>
      </c>
    </row>
    <row r="879" spans="1:45" ht="24" x14ac:dyDescent="0.15">
      <c r="A879" s="11">
        <v>21246</v>
      </c>
      <c r="B879" s="14" t="s">
        <v>587</v>
      </c>
      <c r="C879" s="11">
        <v>21</v>
      </c>
      <c r="D879" s="11">
        <v>0</v>
      </c>
      <c r="E879" s="11">
        <v>0</v>
      </c>
      <c r="F879" s="11">
        <v>0</v>
      </c>
      <c r="G879" s="11">
        <v>9</v>
      </c>
      <c r="H879" s="11">
        <v>0</v>
      </c>
      <c r="I879" s="11">
        <v>65535</v>
      </c>
      <c r="J879" s="11">
        <v>0</v>
      </c>
      <c r="K879" s="11">
        <v>0</v>
      </c>
      <c r="L879" s="11">
        <v>0</v>
      </c>
      <c r="M879" s="56">
        <v>1</v>
      </c>
      <c r="N879" s="56">
        <v>5</v>
      </c>
      <c r="O879" s="11">
        <v>0</v>
      </c>
      <c r="P879" s="11">
        <v>0</v>
      </c>
      <c r="Q879" s="11">
        <v>100</v>
      </c>
      <c r="R879" s="11">
        <v>0</v>
      </c>
      <c r="S879" s="11">
        <v>0</v>
      </c>
      <c r="T879" s="11">
        <v>0</v>
      </c>
      <c r="U879" s="11">
        <v>1</v>
      </c>
      <c r="V879" s="11">
        <v>0</v>
      </c>
      <c r="W879" s="11">
        <v>0</v>
      </c>
      <c r="X879" s="11">
        <v>120</v>
      </c>
      <c r="Y879" s="11">
        <v>24</v>
      </c>
      <c r="Z879" s="16" t="s">
        <v>6</v>
      </c>
      <c r="AA879" s="16" t="s">
        <v>176</v>
      </c>
      <c r="AB879" s="16" t="s">
        <v>251</v>
      </c>
      <c r="AC879" s="16">
        <v>0</v>
      </c>
      <c r="AD879" s="11">
        <v>256</v>
      </c>
      <c r="AE879" s="11">
        <v>4</v>
      </c>
      <c r="AF879" s="56">
        <v>1</v>
      </c>
      <c r="AG879" s="11">
        <v>0</v>
      </c>
      <c r="AH879" s="11">
        <v>0</v>
      </c>
      <c r="AI879" s="25" t="s">
        <v>803</v>
      </c>
      <c r="AJ879" s="25" t="s">
        <v>803</v>
      </c>
      <c r="AK879" s="25" t="s">
        <v>326</v>
      </c>
      <c r="AL879" s="11" t="s">
        <v>782</v>
      </c>
      <c r="AM879" s="33">
        <v>10013</v>
      </c>
      <c r="AN879" s="25">
        <v>0</v>
      </c>
      <c r="AO879" s="11">
        <v>1</v>
      </c>
      <c r="AP879" s="12" t="s">
        <v>213</v>
      </c>
      <c r="AQ879" s="12" t="s">
        <v>5657</v>
      </c>
      <c r="AS879" s="16" t="s">
        <v>3043</v>
      </c>
    </row>
    <row r="880" spans="1:45" ht="24" x14ac:dyDescent="0.15">
      <c r="A880" s="11">
        <v>21247</v>
      </c>
      <c r="B880" s="14" t="s">
        <v>588</v>
      </c>
      <c r="C880" s="11">
        <v>21</v>
      </c>
      <c r="D880" s="11">
        <v>0</v>
      </c>
      <c r="E880" s="11">
        <v>0</v>
      </c>
      <c r="F880" s="11">
        <v>0</v>
      </c>
      <c r="G880" s="11">
        <v>9</v>
      </c>
      <c r="H880" s="11">
        <v>0</v>
      </c>
      <c r="I880" s="11">
        <v>65535</v>
      </c>
      <c r="J880" s="11">
        <v>0</v>
      </c>
      <c r="K880" s="11">
        <v>0</v>
      </c>
      <c r="L880" s="11">
        <v>0</v>
      </c>
      <c r="M880" s="56">
        <v>1</v>
      </c>
      <c r="N880" s="56">
        <v>5</v>
      </c>
      <c r="O880" s="11">
        <v>0</v>
      </c>
      <c r="P880" s="11">
        <v>0</v>
      </c>
      <c r="Q880" s="11">
        <v>100</v>
      </c>
      <c r="R880" s="11">
        <v>0</v>
      </c>
      <c r="S880" s="11">
        <v>0</v>
      </c>
      <c r="T880" s="11">
        <v>0</v>
      </c>
      <c r="U880" s="11">
        <v>1</v>
      </c>
      <c r="V880" s="11">
        <v>0</v>
      </c>
      <c r="W880" s="11">
        <v>0</v>
      </c>
      <c r="X880" s="11">
        <v>130</v>
      </c>
      <c r="Y880" s="11">
        <v>27</v>
      </c>
      <c r="Z880" s="16" t="s">
        <v>465</v>
      </c>
      <c r="AA880" s="16" t="s">
        <v>177</v>
      </c>
      <c r="AB880" s="16" t="s">
        <v>252</v>
      </c>
      <c r="AC880" s="16">
        <v>0</v>
      </c>
      <c r="AD880" s="11">
        <v>256</v>
      </c>
      <c r="AE880" s="11">
        <v>5</v>
      </c>
      <c r="AF880" s="56">
        <v>1</v>
      </c>
      <c r="AG880" s="11">
        <v>0</v>
      </c>
      <c r="AH880" s="11">
        <v>0</v>
      </c>
      <c r="AI880" s="25" t="s">
        <v>803</v>
      </c>
      <c r="AJ880" s="25" t="s">
        <v>803</v>
      </c>
      <c r="AK880" s="25" t="s">
        <v>326</v>
      </c>
      <c r="AL880" s="11" t="s">
        <v>782</v>
      </c>
      <c r="AM880" s="33">
        <v>10013</v>
      </c>
      <c r="AN880" s="25">
        <v>0</v>
      </c>
      <c r="AO880" s="11">
        <v>1</v>
      </c>
      <c r="AP880" s="12" t="s">
        <v>213</v>
      </c>
      <c r="AQ880" s="12" t="s">
        <v>5658</v>
      </c>
      <c r="AS880" s="16" t="s">
        <v>3043</v>
      </c>
    </row>
    <row r="881" spans="1:45" ht="24" x14ac:dyDescent="0.15">
      <c r="A881" s="11">
        <v>21248</v>
      </c>
      <c r="B881" s="14" t="s">
        <v>589</v>
      </c>
      <c r="C881" s="11">
        <v>21</v>
      </c>
      <c r="D881" s="11">
        <v>0</v>
      </c>
      <c r="E881" s="11">
        <v>0</v>
      </c>
      <c r="F881" s="11">
        <v>0</v>
      </c>
      <c r="G881" s="11">
        <v>9</v>
      </c>
      <c r="H881" s="11">
        <v>0</v>
      </c>
      <c r="I881" s="11">
        <v>65535</v>
      </c>
      <c r="J881" s="11">
        <v>0</v>
      </c>
      <c r="K881" s="11">
        <v>0</v>
      </c>
      <c r="L881" s="11">
        <v>0</v>
      </c>
      <c r="M881" s="56">
        <v>1</v>
      </c>
      <c r="N881" s="56">
        <v>5</v>
      </c>
      <c r="O881" s="11">
        <v>0</v>
      </c>
      <c r="P881" s="11">
        <v>0</v>
      </c>
      <c r="Q881" s="11">
        <v>100</v>
      </c>
      <c r="R881" s="11">
        <v>0</v>
      </c>
      <c r="S881" s="11">
        <v>0</v>
      </c>
      <c r="T881" s="11">
        <v>0</v>
      </c>
      <c r="U881" s="11">
        <v>1</v>
      </c>
      <c r="V881" s="11">
        <v>0</v>
      </c>
      <c r="W881" s="11">
        <v>0</v>
      </c>
      <c r="X881" s="11">
        <v>150</v>
      </c>
      <c r="Y881" s="11">
        <v>30</v>
      </c>
      <c r="Z881" s="16" t="s">
        <v>7</v>
      </c>
      <c r="AA881" s="16" t="s">
        <v>161</v>
      </c>
      <c r="AB881" s="16" t="s">
        <v>468</v>
      </c>
      <c r="AC881" s="16">
        <v>0</v>
      </c>
      <c r="AD881" s="11">
        <v>256</v>
      </c>
      <c r="AE881" s="11">
        <v>5</v>
      </c>
      <c r="AF881" s="56">
        <v>1</v>
      </c>
      <c r="AG881" s="11">
        <v>0</v>
      </c>
      <c r="AH881" s="11">
        <v>0</v>
      </c>
      <c r="AI881" s="25" t="s">
        <v>803</v>
      </c>
      <c r="AJ881" s="25" t="s">
        <v>803</v>
      </c>
      <c r="AK881" s="25" t="s">
        <v>326</v>
      </c>
      <c r="AL881" s="11" t="s">
        <v>782</v>
      </c>
      <c r="AM881" s="33">
        <v>10013</v>
      </c>
      <c r="AN881" s="25">
        <v>0</v>
      </c>
      <c r="AO881" s="11">
        <v>1</v>
      </c>
      <c r="AP881" s="12" t="s">
        <v>213</v>
      </c>
      <c r="AQ881" s="12" t="s">
        <v>5659</v>
      </c>
      <c r="AS881" s="16" t="s">
        <v>3043</v>
      </c>
    </row>
    <row r="882" spans="1:45" x14ac:dyDescent="0.15">
      <c r="A882" s="11">
        <v>21251</v>
      </c>
      <c r="B882" s="19" t="s">
        <v>81</v>
      </c>
      <c r="C882" s="11">
        <v>21</v>
      </c>
      <c r="D882" s="11">
        <v>0</v>
      </c>
      <c r="E882" s="11">
        <v>0</v>
      </c>
      <c r="F882" s="11">
        <v>0</v>
      </c>
      <c r="G882" s="11">
        <v>9</v>
      </c>
      <c r="H882" s="11">
        <v>0</v>
      </c>
      <c r="I882" s="11">
        <v>65535</v>
      </c>
      <c r="J882" s="11">
        <v>0</v>
      </c>
      <c r="K882" s="11">
        <v>0</v>
      </c>
      <c r="L882" s="11">
        <v>0</v>
      </c>
      <c r="M882" s="56">
        <v>1</v>
      </c>
      <c r="N882" s="56">
        <v>5</v>
      </c>
      <c r="O882" s="11">
        <v>0</v>
      </c>
      <c r="P882" s="11">
        <v>0</v>
      </c>
      <c r="Q882" s="11">
        <v>100</v>
      </c>
      <c r="R882" s="11">
        <v>0</v>
      </c>
      <c r="S882" s="11">
        <v>0</v>
      </c>
      <c r="T882" s="11">
        <v>0</v>
      </c>
      <c r="U882" s="11">
        <v>1</v>
      </c>
      <c r="V882" s="11">
        <v>0</v>
      </c>
      <c r="W882" s="11">
        <v>0</v>
      </c>
      <c r="X882" s="11">
        <v>0</v>
      </c>
      <c r="Y882" s="11">
        <v>0</v>
      </c>
      <c r="Z882" s="16" t="s">
        <v>193</v>
      </c>
      <c r="AA882" s="16">
        <v>22051</v>
      </c>
      <c r="AB882" s="16" t="s">
        <v>197</v>
      </c>
      <c r="AC882" s="16">
        <v>0</v>
      </c>
      <c r="AD882" s="11">
        <v>3</v>
      </c>
      <c r="AE882" s="11">
        <v>100</v>
      </c>
      <c r="AF882" s="56">
        <v>1</v>
      </c>
      <c r="AG882" s="11">
        <v>500</v>
      </c>
      <c r="AH882" s="11">
        <v>0</v>
      </c>
      <c r="AI882" s="25" t="s">
        <v>226</v>
      </c>
      <c r="AJ882" s="25" t="s">
        <v>226</v>
      </c>
      <c r="AK882" s="25" t="s">
        <v>226</v>
      </c>
      <c r="AL882" s="11" t="s">
        <v>782</v>
      </c>
      <c r="AM882" s="33">
        <v>10013</v>
      </c>
      <c r="AN882" s="25">
        <v>0</v>
      </c>
      <c r="AO882" s="11">
        <v>1</v>
      </c>
      <c r="AP882" s="12" t="s">
        <v>907</v>
      </c>
      <c r="AQ882" s="12" t="s">
        <v>5660</v>
      </c>
      <c r="AR882" s="12" t="s">
        <v>4711</v>
      </c>
      <c r="AS882" s="60" t="s">
        <v>906</v>
      </c>
    </row>
    <row r="883" spans="1:45" x14ac:dyDescent="0.15">
      <c r="A883" s="11">
        <v>21252</v>
      </c>
      <c r="B883" s="19" t="s">
        <v>82</v>
      </c>
      <c r="C883" s="11">
        <v>21</v>
      </c>
      <c r="D883" s="11">
        <v>0</v>
      </c>
      <c r="E883" s="11">
        <v>0</v>
      </c>
      <c r="F883" s="11">
        <v>0</v>
      </c>
      <c r="G883" s="11">
        <v>9</v>
      </c>
      <c r="H883" s="11">
        <v>0</v>
      </c>
      <c r="I883" s="11">
        <v>65535</v>
      </c>
      <c r="J883" s="11">
        <v>0</v>
      </c>
      <c r="K883" s="11">
        <v>0</v>
      </c>
      <c r="L883" s="11">
        <v>0</v>
      </c>
      <c r="M883" s="56">
        <v>1</v>
      </c>
      <c r="N883" s="56">
        <v>5</v>
      </c>
      <c r="O883" s="11">
        <v>0</v>
      </c>
      <c r="P883" s="11">
        <v>0</v>
      </c>
      <c r="Q883" s="11">
        <v>100</v>
      </c>
      <c r="R883" s="11">
        <v>0</v>
      </c>
      <c r="S883" s="11">
        <v>0</v>
      </c>
      <c r="T883" s="11">
        <v>0</v>
      </c>
      <c r="U883" s="11">
        <v>1</v>
      </c>
      <c r="V883" s="11">
        <v>0</v>
      </c>
      <c r="W883" s="11">
        <v>0</v>
      </c>
      <c r="X883" s="11">
        <v>0</v>
      </c>
      <c r="Y883" s="11">
        <v>0</v>
      </c>
      <c r="Z883" s="16" t="s">
        <v>194</v>
      </c>
      <c r="AA883" s="16">
        <v>22052</v>
      </c>
      <c r="AB883" s="16" t="s">
        <v>197</v>
      </c>
      <c r="AC883" s="16">
        <v>0</v>
      </c>
      <c r="AD883" s="11">
        <v>3</v>
      </c>
      <c r="AE883" s="11">
        <v>100</v>
      </c>
      <c r="AF883" s="56">
        <v>1</v>
      </c>
      <c r="AG883" s="11">
        <v>500</v>
      </c>
      <c r="AH883" s="11">
        <v>0</v>
      </c>
      <c r="AI883" s="25" t="s">
        <v>226</v>
      </c>
      <c r="AJ883" s="25" t="s">
        <v>226</v>
      </c>
      <c r="AK883" s="25" t="s">
        <v>226</v>
      </c>
      <c r="AL883" s="11" t="s">
        <v>782</v>
      </c>
      <c r="AM883" s="33">
        <v>10013</v>
      </c>
      <c r="AN883" s="25">
        <v>0</v>
      </c>
      <c r="AO883" s="11">
        <v>1</v>
      </c>
      <c r="AP883" s="12" t="s">
        <v>907</v>
      </c>
      <c r="AQ883" s="12" t="s">
        <v>5660</v>
      </c>
      <c r="AR883" s="12" t="s">
        <v>4712</v>
      </c>
      <c r="AS883" s="60" t="s">
        <v>906</v>
      </c>
    </row>
    <row r="884" spans="1:45" x14ac:dyDescent="0.15">
      <c r="A884" s="11">
        <v>21253</v>
      </c>
      <c r="B884" s="19" t="s">
        <v>83</v>
      </c>
      <c r="C884" s="11">
        <v>21</v>
      </c>
      <c r="D884" s="11">
        <v>0</v>
      </c>
      <c r="E884" s="11">
        <v>0</v>
      </c>
      <c r="F884" s="11">
        <v>0</v>
      </c>
      <c r="G884" s="11">
        <v>9</v>
      </c>
      <c r="H884" s="11">
        <v>0</v>
      </c>
      <c r="I884" s="11">
        <v>65535</v>
      </c>
      <c r="J884" s="11">
        <v>0</v>
      </c>
      <c r="K884" s="11">
        <v>0</v>
      </c>
      <c r="L884" s="11">
        <v>0</v>
      </c>
      <c r="M884" s="56">
        <v>1</v>
      </c>
      <c r="N884" s="56">
        <v>5</v>
      </c>
      <c r="O884" s="11">
        <v>0</v>
      </c>
      <c r="P884" s="11">
        <v>0</v>
      </c>
      <c r="Q884" s="11">
        <v>100</v>
      </c>
      <c r="R884" s="11">
        <v>0</v>
      </c>
      <c r="S884" s="11">
        <v>0</v>
      </c>
      <c r="T884" s="11">
        <v>0</v>
      </c>
      <c r="U884" s="11">
        <v>1</v>
      </c>
      <c r="V884" s="11">
        <v>0</v>
      </c>
      <c r="W884" s="11">
        <v>0</v>
      </c>
      <c r="X884" s="11">
        <v>0</v>
      </c>
      <c r="Y884" s="11">
        <v>0</v>
      </c>
      <c r="Z884" s="16" t="s">
        <v>195</v>
      </c>
      <c r="AA884" s="16">
        <v>22053</v>
      </c>
      <c r="AB884" s="16" t="s">
        <v>197</v>
      </c>
      <c r="AC884" s="16">
        <v>0</v>
      </c>
      <c r="AD884" s="11">
        <v>3</v>
      </c>
      <c r="AE884" s="11">
        <v>100</v>
      </c>
      <c r="AF884" s="56">
        <v>1</v>
      </c>
      <c r="AG884" s="11">
        <v>300</v>
      </c>
      <c r="AH884" s="11">
        <v>0</v>
      </c>
      <c r="AI884" s="25" t="s">
        <v>226</v>
      </c>
      <c r="AJ884" s="25" t="s">
        <v>226</v>
      </c>
      <c r="AK884" s="25" t="s">
        <v>226</v>
      </c>
      <c r="AL884" s="11" t="s">
        <v>782</v>
      </c>
      <c r="AM884" s="33">
        <v>10013</v>
      </c>
      <c r="AN884" s="25">
        <v>0</v>
      </c>
      <c r="AO884" s="11">
        <v>1</v>
      </c>
      <c r="AP884" s="12" t="s">
        <v>907</v>
      </c>
      <c r="AQ884" s="12" t="s">
        <v>5660</v>
      </c>
      <c r="AR884" s="12" t="s">
        <v>4713</v>
      </c>
      <c r="AS884" s="60" t="s">
        <v>906</v>
      </c>
    </row>
    <row r="885" spans="1:45" x14ac:dyDescent="0.15">
      <c r="A885" s="11">
        <v>21254</v>
      </c>
      <c r="B885" s="19" t="s">
        <v>84</v>
      </c>
      <c r="C885" s="11">
        <v>21</v>
      </c>
      <c r="D885" s="11">
        <v>0</v>
      </c>
      <c r="E885" s="11">
        <v>0</v>
      </c>
      <c r="F885" s="11">
        <v>0</v>
      </c>
      <c r="G885" s="11">
        <v>9</v>
      </c>
      <c r="H885" s="11">
        <v>0</v>
      </c>
      <c r="I885" s="11">
        <v>65535</v>
      </c>
      <c r="J885" s="11">
        <v>0</v>
      </c>
      <c r="K885" s="11">
        <v>0</v>
      </c>
      <c r="L885" s="11">
        <v>0</v>
      </c>
      <c r="M885" s="56">
        <v>1</v>
      </c>
      <c r="N885" s="56">
        <v>5</v>
      </c>
      <c r="O885" s="11">
        <v>0</v>
      </c>
      <c r="P885" s="11">
        <v>0</v>
      </c>
      <c r="Q885" s="11">
        <v>100</v>
      </c>
      <c r="R885" s="11">
        <v>0</v>
      </c>
      <c r="S885" s="11">
        <v>0</v>
      </c>
      <c r="T885" s="11">
        <v>0</v>
      </c>
      <c r="U885" s="11">
        <v>1</v>
      </c>
      <c r="V885" s="11">
        <v>0</v>
      </c>
      <c r="W885" s="11">
        <v>0</v>
      </c>
      <c r="X885" s="11">
        <v>0</v>
      </c>
      <c r="Y885" s="11">
        <v>0</v>
      </c>
      <c r="Z885" s="16" t="s">
        <v>195</v>
      </c>
      <c r="AA885" s="16">
        <v>22054</v>
      </c>
      <c r="AB885" s="16" t="s">
        <v>197</v>
      </c>
      <c r="AC885" s="16">
        <v>0</v>
      </c>
      <c r="AD885" s="11">
        <v>3</v>
      </c>
      <c r="AE885" s="11">
        <v>100</v>
      </c>
      <c r="AF885" s="56">
        <v>1</v>
      </c>
      <c r="AG885" s="11">
        <v>300</v>
      </c>
      <c r="AH885" s="11">
        <v>0</v>
      </c>
      <c r="AI885" s="25" t="s">
        <v>226</v>
      </c>
      <c r="AJ885" s="25" t="s">
        <v>226</v>
      </c>
      <c r="AK885" s="25" t="s">
        <v>226</v>
      </c>
      <c r="AL885" s="11" t="s">
        <v>782</v>
      </c>
      <c r="AM885" s="33">
        <v>10013</v>
      </c>
      <c r="AN885" s="25">
        <v>0</v>
      </c>
      <c r="AO885" s="11">
        <v>1</v>
      </c>
      <c r="AP885" s="12" t="s">
        <v>907</v>
      </c>
      <c r="AQ885" s="12" t="s">
        <v>5660</v>
      </c>
      <c r="AR885" s="12" t="s">
        <v>4714</v>
      </c>
      <c r="AS885" s="60" t="s">
        <v>906</v>
      </c>
    </row>
    <row r="886" spans="1:45" x14ac:dyDescent="0.15">
      <c r="A886" s="11">
        <v>21255</v>
      </c>
      <c r="B886" s="19" t="s">
        <v>85</v>
      </c>
      <c r="C886" s="11">
        <v>21</v>
      </c>
      <c r="D886" s="11">
        <v>0</v>
      </c>
      <c r="E886" s="11">
        <v>0</v>
      </c>
      <c r="F886" s="11">
        <v>0</v>
      </c>
      <c r="G886" s="11">
        <v>9</v>
      </c>
      <c r="H886" s="11">
        <v>0</v>
      </c>
      <c r="I886" s="11">
        <v>65535</v>
      </c>
      <c r="J886" s="11">
        <v>0</v>
      </c>
      <c r="K886" s="11">
        <v>0</v>
      </c>
      <c r="L886" s="11">
        <v>0</v>
      </c>
      <c r="M886" s="56">
        <v>1</v>
      </c>
      <c r="N886" s="56">
        <v>5</v>
      </c>
      <c r="O886" s="11">
        <v>0</v>
      </c>
      <c r="P886" s="11">
        <v>0</v>
      </c>
      <c r="Q886" s="11">
        <v>100</v>
      </c>
      <c r="R886" s="11">
        <v>0</v>
      </c>
      <c r="S886" s="11">
        <v>0</v>
      </c>
      <c r="T886" s="11">
        <v>0</v>
      </c>
      <c r="U886" s="11">
        <v>1</v>
      </c>
      <c r="V886" s="11">
        <v>0</v>
      </c>
      <c r="W886" s="11">
        <v>0</v>
      </c>
      <c r="X886" s="11">
        <v>0</v>
      </c>
      <c r="Y886" s="11">
        <v>0</v>
      </c>
      <c r="Z886" s="16" t="s">
        <v>255</v>
      </c>
      <c r="AA886" s="16">
        <v>22055</v>
      </c>
      <c r="AB886" s="16" t="s">
        <v>197</v>
      </c>
      <c r="AC886" s="16">
        <v>0</v>
      </c>
      <c r="AD886" s="11">
        <v>3</v>
      </c>
      <c r="AE886" s="11">
        <v>100</v>
      </c>
      <c r="AF886" s="56">
        <v>1</v>
      </c>
      <c r="AG886" s="11">
        <v>500</v>
      </c>
      <c r="AH886" s="11">
        <v>0</v>
      </c>
      <c r="AI886" s="25" t="s">
        <v>226</v>
      </c>
      <c r="AJ886" s="25" t="s">
        <v>226</v>
      </c>
      <c r="AK886" s="25" t="s">
        <v>226</v>
      </c>
      <c r="AL886" s="11" t="s">
        <v>782</v>
      </c>
      <c r="AM886" s="33">
        <v>10013</v>
      </c>
      <c r="AN886" s="25">
        <v>0</v>
      </c>
      <c r="AO886" s="11">
        <v>1</v>
      </c>
      <c r="AP886" s="12" t="s">
        <v>907</v>
      </c>
      <c r="AQ886" s="12" t="s">
        <v>5660</v>
      </c>
      <c r="AR886" s="12" t="s">
        <v>4715</v>
      </c>
      <c r="AS886" s="60" t="s">
        <v>906</v>
      </c>
    </row>
    <row r="887" spans="1:45" x14ac:dyDescent="0.15">
      <c r="A887" s="11">
        <v>21256</v>
      </c>
      <c r="B887" s="19" t="s">
        <v>590</v>
      </c>
      <c r="C887" s="11">
        <v>21</v>
      </c>
      <c r="D887" s="11">
        <v>0</v>
      </c>
      <c r="E887" s="11">
        <v>0</v>
      </c>
      <c r="F887" s="11">
        <v>0</v>
      </c>
      <c r="G887" s="11">
        <v>9</v>
      </c>
      <c r="H887" s="11">
        <v>0</v>
      </c>
      <c r="I887" s="11">
        <v>65535</v>
      </c>
      <c r="J887" s="11">
        <v>0</v>
      </c>
      <c r="K887" s="11">
        <v>0</v>
      </c>
      <c r="L887" s="11">
        <v>0</v>
      </c>
      <c r="M887" s="56">
        <v>1</v>
      </c>
      <c r="N887" s="56">
        <v>5</v>
      </c>
      <c r="O887" s="11">
        <v>0</v>
      </c>
      <c r="P887" s="11">
        <v>0</v>
      </c>
      <c r="Q887" s="11">
        <v>100</v>
      </c>
      <c r="R887" s="11">
        <v>0</v>
      </c>
      <c r="S887" s="11">
        <v>0</v>
      </c>
      <c r="T887" s="11">
        <v>0</v>
      </c>
      <c r="U887" s="11">
        <v>1</v>
      </c>
      <c r="V887" s="11">
        <v>0</v>
      </c>
      <c r="W887" s="11">
        <v>0</v>
      </c>
      <c r="X887" s="11">
        <v>0</v>
      </c>
      <c r="Y887" s="11">
        <v>0</v>
      </c>
      <c r="Z887" s="16" t="s">
        <v>193</v>
      </c>
      <c r="AA887" s="16">
        <v>22056</v>
      </c>
      <c r="AB887" s="16" t="s">
        <v>197</v>
      </c>
      <c r="AC887" s="16">
        <v>0</v>
      </c>
      <c r="AD887" s="11">
        <v>3</v>
      </c>
      <c r="AE887" s="11">
        <v>100</v>
      </c>
      <c r="AF887" s="56">
        <v>1</v>
      </c>
      <c r="AG887" s="11">
        <v>500</v>
      </c>
      <c r="AH887" s="11">
        <v>0</v>
      </c>
      <c r="AI887" s="25" t="s">
        <v>226</v>
      </c>
      <c r="AJ887" s="25" t="s">
        <v>226</v>
      </c>
      <c r="AK887" s="25" t="s">
        <v>226</v>
      </c>
      <c r="AL887" s="11" t="s">
        <v>782</v>
      </c>
      <c r="AM887" s="33">
        <v>10013</v>
      </c>
      <c r="AN887" s="25">
        <v>0</v>
      </c>
      <c r="AO887" s="11">
        <v>1</v>
      </c>
      <c r="AP887" s="12" t="s">
        <v>907</v>
      </c>
      <c r="AQ887" s="12" t="s">
        <v>5660</v>
      </c>
      <c r="AR887" s="12" t="s">
        <v>4716</v>
      </c>
      <c r="AS887" s="60" t="s">
        <v>906</v>
      </c>
    </row>
    <row r="888" spans="1:45" x14ac:dyDescent="0.15">
      <c r="A888" s="11">
        <v>21257</v>
      </c>
      <c r="B888" s="19" t="s">
        <v>3844</v>
      </c>
      <c r="C888" s="11">
        <v>21</v>
      </c>
      <c r="D888" s="11">
        <v>0</v>
      </c>
      <c r="E888" s="11">
        <v>0</v>
      </c>
      <c r="F888" s="11">
        <v>0</v>
      </c>
      <c r="G888" s="11">
        <v>9</v>
      </c>
      <c r="H888" s="11">
        <v>0</v>
      </c>
      <c r="I888" s="11">
        <v>65535</v>
      </c>
      <c r="J888" s="11">
        <v>0</v>
      </c>
      <c r="K888" s="11">
        <v>0</v>
      </c>
      <c r="L888" s="11">
        <v>0</v>
      </c>
      <c r="M888" s="56">
        <v>1</v>
      </c>
      <c r="N888" s="56">
        <v>5</v>
      </c>
      <c r="O888" s="11">
        <v>0</v>
      </c>
      <c r="P888" s="11">
        <v>0</v>
      </c>
      <c r="Q888" s="11">
        <v>100</v>
      </c>
      <c r="R888" s="11">
        <v>0</v>
      </c>
      <c r="S888" s="11">
        <v>0</v>
      </c>
      <c r="T888" s="11">
        <v>0</v>
      </c>
      <c r="U888" s="11">
        <v>1</v>
      </c>
      <c r="V888" s="11">
        <v>0</v>
      </c>
      <c r="W888" s="11">
        <v>0</v>
      </c>
      <c r="X888" s="11">
        <v>0</v>
      </c>
      <c r="Y888" s="11">
        <v>0</v>
      </c>
      <c r="Z888" s="16" t="s">
        <v>196</v>
      </c>
      <c r="AA888" s="16">
        <v>22057</v>
      </c>
      <c r="AB888" s="16" t="s">
        <v>197</v>
      </c>
      <c r="AC888" s="16">
        <v>0</v>
      </c>
      <c r="AD888" s="11">
        <v>3</v>
      </c>
      <c r="AE888" s="11">
        <v>100</v>
      </c>
      <c r="AF888" s="56">
        <v>1</v>
      </c>
      <c r="AG888" s="11">
        <v>300</v>
      </c>
      <c r="AH888" s="11">
        <v>0</v>
      </c>
      <c r="AI888" s="25" t="s">
        <v>226</v>
      </c>
      <c r="AJ888" s="25" t="s">
        <v>226</v>
      </c>
      <c r="AK888" s="25" t="s">
        <v>226</v>
      </c>
      <c r="AL888" s="11" t="s">
        <v>782</v>
      </c>
      <c r="AM888" s="33">
        <v>10013</v>
      </c>
      <c r="AN888" s="25">
        <v>0</v>
      </c>
      <c r="AO888" s="11">
        <v>1</v>
      </c>
      <c r="AP888" s="12" t="s">
        <v>907</v>
      </c>
      <c r="AQ888" s="12" t="s">
        <v>5660</v>
      </c>
      <c r="AR888" s="12" t="s">
        <v>4717</v>
      </c>
      <c r="AS888" s="60" t="s">
        <v>906</v>
      </c>
    </row>
    <row r="889" spans="1:45" x14ac:dyDescent="0.15">
      <c r="A889" s="11">
        <v>21258</v>
      </c>
      <c r="B889" s="19" t="s">
        <v>86</v>
      </c>
      <c r="C889" s="11">
        <v>21</v>
      </c>
      <c r="D889" s="11">
        <v>0</v>
      </c>
      <c r="E889" s="11">
        <v>0</v>
      </c>
      <c r="F889" s="11">
        <v>0</v>
      </c>
      <c r="G889" s="11">
        <v>9</v>
      </c>
      <c r="H889" s="11">
        <v>0</v>
      </c>
      <c r="I889" s="11">
        <v>65535</v>
      </c>
      <c r="J889" s="11">
        <v>0</v>
      </c>
      <c r="K889" s="11">
        <v>0</v>
      </c>
      <c r="L889" s="11">
        <v>0</v>
      </c>
      <c r="M889" s="56">
        <v>1</v>
      </c>
      <c r="N889" s="56">
        <v>5</v>
      </c>
      <c r="O889" s="11">
        <v>0</v>
      </c>
      <c r="P889" s="11">
        <v>0</v>
      </c>
      <c r="Q889" s="11">
        <v>100</v>
      </c>
      <c r="R889" s="11">
        <v>0</v>
      </c>
      <c r="S889" s="11">
        <v>0</v>
      </c>
      <c r="T889" s="11">
        <v>0</v>
      </c>
      <c r="U889" s="11">
        <v>1</v>
      </c>
      <c r="V889" s="11">
        <v>0</v>
      </c>
      <c r="W889" s="11">
        <v>0</v>
      </c>
      <c r="X889" s="11">
        <v>0</v>
      </c>
      <c r="Y889" s="11">
        <v>0</v>
      </c>
      <c r="Z889" s="16" t="s">
        <v>196</v>
      </c>
      <c r="AA889" s="16">
        <v>22058</v>
      </c>
      <c r="AB889" s="16" t="s">
        <v>197</v>
      </c>
      <c r="AC889" s="16">
        <v>0</v>
      </c>
      <c r="AD889" s="11">
        <v>3</v>
      </c>
      <c r="AE889" s="11">
        <v>100</v>
      </c>
      <c r="AF889" s="56">
        <v>1</v>
      </c>
      <c r="AG889" s="11">
        <v>300</v>
      </c>
      <c r="AH889" s="11">
        <v>0</v>
      </c>
      <c r="AI889" s="25" t="s">
        <v>226</v>
      </c>
      <c r="AJ889" s="25" t="s">
        <v>226</v>
      </c>
      <c r="AK889" s="25" t="s">
        <v>226</v>
      </c>
      <c r="AL889" s="11" t="s">
        <v>782</v>
      </c>
      <c r="AM889" s="33">
        <v>10013</v>
      </c>
      <c r="AN889" s="25">
        <v>0</v>
      </c>
      <c r="AO889" s="11">
        <v>1</v>
      </c>
      <c r="AP889" s="12" t="s">
        <v>907</v>
      </c>
      <c r="AQ889" s="12" t="s">
        <v>5660</v>
      </c>
      <c r="AR889" s="12" t="s">
        <v>4718</v>
      </c>
      <c r="AS889" s="60" t="s">
        <v>906</v>
      </c>
    </row>
    <row r="890" spans="1:45" ht="24" x14ac:dyDescent="0.15">
      <c r="A890" s="11">
        <v>22001</v>
      </c>
      <c r="B890" s="34" t="s">
        <v>1419</v>
      </c>
      <c r="C890" s="11">
        <v>22</v>
      </c>
      <c r="D890" s="11">
        <v>0</v>
      </c>
      <c r="E890" s="11">
        <v>31</v>
      </c>
      <c r="F890" s="11">
        <v>0</v>
      </c>
      <c r="G890" s="11">
        <v>9</v>
      </c>
      <c r="H890" s="11">
        <v>1</v>
      </c>
      <c r="I890" s="11">
        <v>65535</v>
      </c>
      <c r="J890" s="11">
        <v>0</v>
      </c>
      <c r="K890" s="11">
        <v>0</v>
      </c>
      <c r="L890" s="11">
        <v>0</v>
      </c>
      <c r="M890" s="56">
        <v>0</v>
      </c>
      <c r="N890" s="56">
        <v>1</v>
      </c>
      <c r="O890" s="11">
        <v>0</v>
      </c>
      <c r="P890" s="11">
        <v>6000</v>
      </c>
      <c r="Q890" s="11">
        <v>100</v>
      </c>
      <c r="R890" s="11">
        <v>1</v>
      </c>
      <c r="S890" s="11">
        <v>0</v>
      </c>
      <c r="T890" s="11">
        <v>0</v>
      </c>
      <c r="U890" s="11">
        <v>1</v>
      </c>
      <c r="V890" s="11">
        <v>0</v>
      </c>
      <c r="W890" s="11">
        <v>0</v>
      </c>
      <c r="X890" s="11">
        <v>30</v>
      </c>
      <c r="Y890" s="11">
        <v>5</v>
      </c>
      <c r="Z890" s="16" t="s">
        <v>4357</v>
      </c>
      <c r="AA890" s="16" t="s">
        <v>404</v>
      </c>
      <c r="AB890" s="16" t="s">
        <v>2912</v>
      </c>
      <c r="AC890" s="16">
        <v>0</v>
      </c>
      <c r="AD890" s="11">
        <v>3</v>
      </c>
      <c r="AE890" s="11">
        <v>100</v>
      </c>
      <c r="AF890" s="56">
        <v>1</v>
      </c>
      <c r="AG890" s="11">
        <v>10</v>
      </c>
      <c r="AH890" s="11">
        <v>0</v>
      </c>
      <c r="AI890" s="25" t="s">
        <v>803</v>
      </c>
      <c r="AJ890" s="25" t="s">
        <v>803</v>
      </c>
      <c r="AK890" s="25" t="s">
        <v>326</v>
      </c>
      <c r="AL890" s="11" t="s">
        <v>782</v>
      </c>
      <c r="AM890" s="25">
        <v>10012</v>
      </c>
      <c r="AN890" s="25">
        <v>0</v>
      </c>
      <c r="AO890" s="11">
        <v>0</v>
      </c>
      <c r="AP890" s="12" t="s">
        <v>181</v>
      </c>
      <c r="AQ890" s="12" t="s">
        <v>5661</v>
      </c>
      <c r="AS890" s="16" t="s">
        <v>211</v>
      </c>
    </row>
    <row r="891" spans="1:45" ht="24" x14ac:dyDescent="0.15">
      <c r="A891" s="11">
        <v>22002</v>
      </c>
      <c r="B891" s="34" t="s">
        <v>1420</v>
      </c>
      <c r="C891" s="11">
        <v>22</v>
      </c>
      <c r="D891" s="11">
        <v>0</v>
      </c>
      <c r="E891" s="11">
        <v>31</v>
      </c>
      <c r="F891" s="11">
        <v>0</v>
      </c>
      <c r="G891" s="11">
        <v>9</v>
      </c>
      <c r="H891" s="11">
        <v>61</v>
      </c>
      <c r="I891" s="11">
        <v>65535</v>
      </c>
      <c r="J891" s="11">
        <v>0</v>
      </c>
      <c r="K891" s="11">
        <v>0</v>
      </c>
      <c r="L891" s="11">
        <v>0</v>
      </c>
      <c r="M891" s="56">
        <v>0</v>
      </c>
      <c r="N891" s="56">
        <v>1</v>
      </c>
      <c r="O891" s="11">
        <v>0</v>
      </c>
      <c r="P891" s="11">
        <v>6000</v>
      </c>
      <c r="Q891" s="11">
        <v>100</v>
      </c>
      <c r="R891" s="11">
        <v>1</v>
      </c>
      <c r="S891" s="11">
        <v>0</v>
      </c>
      <c r="T891" s="11">
        <v>0</v>
      </c>
      <c r="U891" s="11">
        <v>1</v>
      </c>
      <c r="V891" s="11">
        <v>0</v>
      </c>
      <c r="W891" s="11">
        <v>0</v>
      </c>
      <c r="X891" s="11">
        <v>45</v>
      </c>
      <c r="Y891" s="11">
        <v>9</v>
      </c>
      <c r="Z891" s="16" t="s">
        <v>4358</v>
      </c>
      <c r="AA891" s="16" t="s">
        <v>405</v>
      </c>
      <c r="AB891" s="16" t="s">
        <v>2913</v>
      </c>
      <c r="AC891" s="16">
        <v>0</v>
      </c>
      <c r="AD891" s="11">
        <v>3</v>
      </c>
      <c r="AE891" s="11">
        <v>100</v>
      </c>
      <c r="AF891" s="56">
        <v>1</v>
      </c>
      <c r="AG891" s="11">
        <v>15</v>
      </c>
      <c r="AH891" s="11">
        <v>0</v>
      </c>
      <c r="AI891" s="25" t="s">
        <v>803</v>
      </c>
      <c r="AJ891" s="25" t="s">
        <v>803</v>
      </c>
      <c r="AK891" s="25" t="s">
        <v>326</v>
      </c>
      <c r="AL891" s="11" t="s">
        <v>782</v>
      </c>
      <c r="AM891" s="25">
        <v>10012</v>
      </c>
      <c r="AN891" s="25">
        <v>0</v>
      </c>
      <c r="AO891" s="11">
        <v>0</v>
      </c>
      <c r="AP891" s="12" t="s">
        <v>181</v>
      </c>
      <c r="AQ891" s="12" t="s">
        <v>5661</v>
      </c>
      <c r="AS891" s="16" t="s">
        <v>211</v>
      </c>
    </row>
    <row r="892" spans="1:45" ht="24" x14ac:dyDescent="0.15">
      <c r="A892" s="11">
        <v>22003</v>
      </c>
      <c r="B892" s="34" t="s">
        <v>1421</v>
      </c>
      <c r="C892" s="11">
        <v>22</v>
      </c>
      <c r="D892" s="11">
        <v>0</v>
      </c>
      <c r="E892" s="11">
        <v>31</v>
      </c>
      <c r="F892" s="11">
        <v>0</v>
      </c>
      <c r="G892" s="11">
        <v>9</v>
      </c>
      <c r="H892" s="11">
        <v>71</v>
      </c>
      <c r="I892" s="11">
        <v>65535</v>
      </c>
      <c r="J892" s="11">
        <v>0</v>
      </c>
      <c r="K892" s="11">
        <v>0</v>
      </c>
      <c r="L892" s="11">
        <v>0</v>
      </c>
      <c r="M892" s="56">
        <v>0</v>
      </c>
      <c r="N892" s="56">
        <v>1</v>
      </c>
      <c r="O892" s="11">
        <v>0</v>
      </c>
      <c r="P892" s="11">
        <v>6000</v>
      </c>
      <c r="Q892" s="11">
        <v>100</v>
      </c>
      <c r="R892" s="11">
        <v>1</v>
      </c>
      <c r="S892" s="11">
        <v>0</v>
      </c>
      <c r="T892" s="11">
        <v>0</v>
      </c>
      <c r="U892" s="11">
        <v>1</v>
      </c>
      <c r="V892" s="11">
        <v>0</v>
      </c>
      <c r="W892" s="11">
        <v>0</v>
      </c>
      <c r="X892" s="11">
        <v>70</v>
      </c>
      <c r="Y892" s="11">
        <v>16</v>
      </c>
      <c r="Z892" s="16" t="s">
        <v>4359</v>
      </c>
      <c r="AA892" s="16" t="s">
        <v>406</v>
      </c>
      <c r="AB892" s="16" t="s">
        <v>2914</v>
      </c>
      <c r="AC892" s="16">
        <v>0</v>
      </c>
      <c r="AD892" s="11">
        <v>3</v>
      </c>
      <c r="AE892" s="11">
        <v>100</v>
      </c>
      <c r="AF892" s="56">
        <v>1</v>
      </c>
      <c r="AG892" s="11">
        <v>20</v>
      </c>
      <c r="AH892" s="11">
        <v>0</v>
      </c>
      <c r="AI892" s="25" t="s">
        <v>803</v>
      </c>
      <c r="AJ892" s="25" t="s">
        <v>803</v>
      </c>
      <c r="AK892" s="25" t="s">
        <v>326</v>
      </c>
      <c r="AL892" s="11" t="s">
        <v>782</v>
      </c>
      <c r="AM892" s="25">
        <v>10012</v>
      </c>
      <c r="AN892" s="25">
        <v>0</v>
      </c>
      <c r="AO892" s="11">
        <v>0</v>
      </c>
      <c r="AP892" s="12" t="s">
        <v>181</v>
      </c>
      <c r="AQ892" s="12" t="s">
        <v>5661</v>
      </c>
      <c r="AS892" s="16" t="s">
        <v>211</v>
      </c>
    </row>
    <row r="893" spans="1:45" ht="24" x14ac:dyDescent="0.15">
      <c r="A893" s="11">
        <v>22004</v>
      </c>
      <c r="B893" s="34" t="s">
        <v>1422</v>
      </c>
      <c r="C893" s="11">
        <v>22</v>
      </c>
      <c r="D893" s="11">
        <v>0</v>
      </c>
      <c r="E893" s="11">
        <v>31</v>
      </c>
      <c r="F893" s="11">
        <v>0</v>
      </c>
      <c r="G893" s="11">
        <v>9</v>
      </c>
      <c r="H893" s="11">
        <v>81</v>
      </c>
      <c r="I893" s="11">
        <v>65535</v>
      </c>
      <c r="J893" s="11">
        <v>0</v>
      </c>
      <c r="K893" s="11">
        <v>0</v>
      </c>
      <c r="L893" s="11">
        <v>0</v>
      </c>
      <c r="M893" s="56">
        <v>0</v>
      </c>
      <c r="N893" s="56">
        <v>1</v>
      </c>
      <c r="O893" s="11">
        <v>0</v>
      </c>
      <c r="P893" s="11">
        <v>6000</v>
      </c>
      <c r="Q893" s="11">
        <v>100</v>
      </c>
      <c r="R893" s="11">
        <v>1</v>
      </c>
      <c r="S893" s="11">
        <v>0</v>
      </c>
      <c r="T893" s="11">
        <v>0</v>
      </c>
      <c r="U893" s="11">
        <v>1</v>
      </c>
      <c r="V893" s="11">
        <v>0</v>
      </c>
      <c r="W893" s="11">
        <v>0</v>
      </c>
      <c r="X893" s="11">
        <v>95</v>
      </c>
      <c r="Y893" s="11">
        <v>24</v>
      </c>
      <c r="Z893" s="16" t="s">
        <v>4360</v>
      </c>
      <c r="AA893" s="16" t="s">
        <v>407</v>
      </c>
      <c r="AB893" s="16" t="s">
        <v>2915</v>
      </c>
      <c r="AC893" s="16">
        <v>0</v>
      </c>
      <c r="AD893" s="11">
        <v>3</v>
      </c>
      <c r="AE893" s="11">
        <v>100</v>
      </c>
      <c r="AF893" s="56">
        <v>1</v>
      </c>
      <c r="AG893" s="11">
        <v>30</v>
      </c>
      <c r="AH893" s="11">
        <v>0</v>
      </c>
      <c r="AI893" s="25" t="s">
        <v>803</v>
      </c>
      <c r="AJ893" s="25" t="s">
        <v>803</v>
      </c>
      <c r="AK893" s="25" t="s">
        <v>326</v>
      </c>
      <c r="AL893" s="11" t="s">
        <v>782</v>
      </c>
      <c r="AM893" s="25">
        <v>10012</v>
      </c>
      <c r="AN893" s="25">
        <v>0</v>
      </c>
      <c r="AO893" s="11">
        <v>0</v>
      </c>
      <c r="AP893" s="12" t="s">
        <v>181</v>
      </c>
      <c r="AQ893" s="12" t="s">
        <v>5661</v>
      </c>
      <c r="AS893" s="16" t="s">
        <v>211</v>
      </c>
    </row>
    <row r="894" spans="1:45" ht="24" x14ac:dyDescent="0.15">
      <c r="A894" s="11">
        <v>22005</v>
      </c>
      <c r="B894" s="34" t="s">
        <v>1423</v>
      </c>
      <c r="C894" s="11">
        <v>22</v>
      </c>
      <c r="D894" s="11">
        <v>0</v>
      </c>
      <c r="E894" s="11">
        <v>31</v>
      </c>
      <c r="F894" s="11">
        <v>0</v>
      </c>
      <c r="G894" s="11">
        <v>9</v>
      </c>
      <c r="H894" s="11">
        <v>91</v>
      </c>
      <c r="I894" s="11">
        <v>65535</v>
      </c>
      <c r="J894" s="11">
        <v>0</v>
      </c>
      <c r="K894" s="11">
        <v>0</v>
      </c>
      <c r="L894" s="11">
        <v>0</v>
      </c>
      <c r="M894" s="56">
        <v>0</v>
      </c>
      <c r="N894" s="56">
        <v>1</v>
      </c>
      <c r="O894" s="11">
        <v>0</v>
      </c>
      <c r="P894" s="11">
        <v>6000</v>
      </c>
      <c r="Q894" s="11">
        <v>100</v>
      </c>
      <c r="R894" s="11">
        <v>1</v>
      </c>
      <c r="S894" s="11">
        <v>0</v>
      </c>
      <c r="T894" s="11">
        <v>0</v>
      </c>
      <c r="U894" s="11">
        <v>1</v>
      </c>
      <c r="V894" s="11">
        <v>0</v>
      </c>
      <c r="W894" s="11">
        <v>0</v>
      </c>
      <c r="X894" s="11">
        <v>120</v>
      </c>
      <c r="Y894" s="11">
        <v>33</v>
      </c>
      <c r="Z894" s="16" t="s">
        <v>4361</v>
      </c>
      <c r="AA894" s="16" t="s">
        <v>408</v>
      </c>
      <c r="AB894" s="16" t="s">
        <v>250</v>
      </c>
      <c r="AC894" s="16">
        <v>0</v>
      </c>
      <c r="AD894" s="11">
        <v>3</v>
      </c>
      <c r="AE894" s="11">
        <v>100</v>
      </c>
      <c r="AF894" s="56">
        <v>1</v>
      </c>
      <c r="AG894" s="11">
        <v>40</v>
      </c>
      <c r="AH894" s="11">
        <v>0</v>
      </c>
      <c r="AI894" s="25" t="s">
        <v>803</v>
      </c>
      <c r="AJ894" s="25" t="s">
        <v>803</v>
      </c>
      <c r="AK894" s="25" t="s">
        <v>326</v>
      </c>
      <c r="AL894" s="11" t="s">
        <v>782</v>
      </c>
      <c r="AM894" s="25">
        <v>10012</v>
      </c>
      <c r="AN894" s="25">
        <v>0</v>
      </c>
      <c r="AO894" s="11">
        <v>0</v>
      </c>
      <c r="AP894" s="12" t="s">
        <v>181</v>
      </c>
      <c r="AQ894" s="12" t="s">
        <v>5661</v>
      </c>
      <c r="AS894" s="16" t="s">
        <v>211</v>
      </c>
    </row>
    <row r="895" spans="1:45" ht="24" x14ac:dyDescent="0.15">
      <c r="A895" s="11">
        <v>22006</v>
      </c>
      <c r="B895" s="34" t="s">
        <v>1424</v>
      </c>
      <c r="C895" s="11">
        <v>22</v>
      </c>
      <c r="D895" s="11">
        <v>0</v>
      </c>
      <c r="E895" s="11">
        <v>31</v>
      </c>
      <c r="F895" s="11">
        <v>0</v>
      </c>
      <c r="G895" s="11">
        <v>9</v>
      </c>
      <c r="H895" s="11">
        <v>101</v>
      </c>
      <c r="I895" s="11">
        <v>65535</v>
      </c>
      <c r="J895" s="11">
        <v>0</v>
      </c>
      <c r="K895" s="11">
        <v>0</v>
      </c>
      <c r="L895" s="11">
        <v>0</v>
      </c>
      <c r="M895" s="56">
        <v>0</v>
      </c>
      <c r="N895" s="56">
        <v>1</v>
      </c>
      <c r="O895" s="11">
        <v>0</v>
      </c>
      <c r="P895" s="11">
        <v>6000</v>
      </c>
      <c r="Q895" s="11">
        <v>100</v>
      </c>
      <c r="R895" s="11">
        <v>1</v>
      </c>
      <c r="S895" s="11">
        <v>0</v>
      </c>
      <c r="T895" s="11">
        <v>0</v>
      </c>
      <c r="U895" s="11">
        <v>1</v>
      </c>
      <c r="V895" s="11">
        <v>0</v>
      </c>
      <c r="W895" s="11">
        <v>0</v>
      </c>
      <c r="X895" s="11">
        <v>150</v>
      </c>
      <c r="Y895" s="11">
        <v>43</v>
      </c>
      <c r="Z895" s="16" t="s">
        <v>4362</v>
      </c>
      <c r="AA895" s="16" t="s">
        <v>409</v>
      </c>
      <c r="AB895" s="16" t="s">
        <v>251</v>
      </c>
      <c r="AC895" s="16">
        <v>0</v>
      </c>
      <c r="AD895" s="11">
        <v>3</v>
      </c>
      <c r="AE895" s="11">
        <v>100</v>
      </c>
      <c r="AF895" s="56">
        <v>1</v>
      </c>
      <c r="AG895" s="11">
        <v>60</v>
      </c>
      <c r="AH895" s="11">
        <v>0</v>
      </c>
      <c r="AI895" s="25" t="s">
        <v>803</v>
      </c>
      <c r="AJ895" s="25" t="s">
        <v>803</v>
      </c>
      <c r="AK895" s="25" t="s">
        <v>326</v>
      </c>
      <c r="AL895" s="11" t="s">
        <v>782</v>
      </c>
      <c r="AM895" s="25">
        <v>10012</v>
      </c>
      <c r="AN895" s="25">
        <v>0</v>
      </c>
      <c r="AO895" s="11">
        <v>0</v>
      </c>
      <c r="AP895" s="12" t="s">
        <v>181</v>
      </c>
      <c r="AQ895" s="12" t="s">
        <v>5661</v>
      </c>
      <c r="AS895" s="16" t="s">
        <v>211</v>
      </c>
    </row>
    <row r="896" spans="1:45" ht="24" x14ac:dyDescent="0.15">
      <c r="A896" s="11">
        <v>22007</v>
      </c>
      <c r="B896" s="34" t="s">
        <v>1425</v>
      </c>
      <c r="C896" s="11">
        <v>22</v>
      </c>
      <c r="D896" s="11">
        <v>0</v>
      </c>
      <c r="E896" s="11">
        <v>31</v>
      </c>
      <c r="F896" s="11">
        <v>0</v>
      </c>
      <c r="G896" s="11">
        <v>9</v>
      </c>
      <c r="H896" s="11">
        <v>111</v>
      </c>
      <c r="I896" s="11">
        <v>65535</v>
      </c>
      <c r="J896" s="11">
        <v>0</v>
      </c>
      <c r="K896" s="11">
        <v>0</v>
      </c>
      <c r="L896" s="11">
        <v>0</v>
      </c>
      <c r="M896" s="56">
        <v>0</v>
      </c>
      <c r="N896" s="56">
        <v>1</v>
      </c>
      <c r="O896" s="11">
        <v>0</v>
      </c>
      <c r="P896" s="11">
        <v>6000</v>
      </c>
      <c r="Q896" s="11">
        <v>100</v>
      </c>
      <c r="R896" s="11">
        <v>1</v>
      </c>
      <c r="S896" s="11">
        <v>0</v>
      </c>
      <c r="T896" s="11">
        <v>0</v>
      </c>
      <c r="U896" s="11">
        <v>1</v>
      </c>
      <c r="V896" s="11">
        <v>0</v>
      </c>
      <c r="W896" s="11">
        <v>0</v>
      </c>
      <c r="X896" s="11">
        <v>180</v>
      </c>
      <c r="Y896" s="11">
        <v>54</v>
      </c>
      <c r="Z896" s="16" t="s">
        <v>4363</v>
      </c>
      <c r="AA896" s="16" t="s">
        <v>410</v>
      </c>
      <c r="AB896" s="16" t="s">
        <v>252</v>
      </c>
      <c r="AC896" s="16">
        <v>0</v>
      </c>
      <c r="AD896" s="11">
        <v>3</v>
      </c>
      <c r="AE896" s="11">
        <v>100</v>
      </c>
      <c r="AF896" s="56">
        <v>1</v>
      </c>
      <c r="AG896" s="11">
        <v>80</v>
      </c>
      <c r="AH896" s="11">
        <v>0</v>
      </c>
      <c r="AI896" s="25" t="s">
        <v>803</v>
      </c>
      <c r="AJ896" s="25" t="s">
        <v>803</v>
      </c>
      <c r="AK896" s="25" t="s">
        <v>326</v>
      </c>
      <c r="AL896" s="11" t="s">
        <v>782</v>
      </c>
      <c r="AM896" s="25">
        <v>10012</v>
      </c>
      <c r="AN896" s="25">
        <v>0</v>
      </c>
      <c r="AO896" s="11">
        <v>0</v>
      </c>
      <c r="AP896" s="12" t="s">
        <v>181</v>
      </c>
      <c r="AQ896" s="12" t="s">
        <v>5661</v>
      </c>
      <c r="AS896" s="16" t="s">
        <v>211</v>
      </c>
    </row>
    <row r="897" spans="1:45" ht="24" x14ac:dyDescent="0.15">
      <c r="A897" s="11">
        <v>22008</v>
      </c>
      <c r="B897" s="34" t="s">
        <v>1426</v>
      </c>
      <c r="C897" s="11">
        <v>22</v>
      </c>
      <c r="D897" s="11">
        <v>0</v>
      </c>
      <c r="E897" s="11">
        <v>31</v>
      </c>
      <c r="F897" s="11">
        <v>0</v>
      </c>
      <c r="G897" s="11">
        <v>9</v>
      </c>
      <c r="H897" s="11">
        <v>121</v>
      </c>
      <c r="I897" s="11">
        <v>65535</v>
      </c>
      <c r="J897" s="11">
        <v>0</v>
      </c>
      <c r="K897" s="11">
        <v>0</v>
      </c>
      <c r="L897" s="11">
        <v>0</v>
      </c>
      <c r="M897" s="56">
        <v>0</v>
      </c>
      <c r="N897" s="56">
        <v>1</v>
      </c>
      <c r="O897" s="11">
        <v>0</v>
      </c>
      <c r="P897" s="11">
        <v>6000</v>
      </c>
      <c r="Q897" s="11">
        <v>100</v>
      </c>
      <c r="R897" s="11">
        <v>1</v>
      </c>
      <c r="S897" s="11">
        <v>0</v>
      </c>
      <c r="T897" s="11">
        <v>0</v>
      </c>
      <c r="U897" s="11">
        <v>1</v>
      </c>
      <c r="V897" s="11">
        <v>0</v>
      </c>
      <c r="W897" s="11">
        <v>0</v>
      </c>
      <c r="X897" s="11">
        <v>210</v>
      </c>
      <c r="Y897" s="11">
        <v>66</v>
      </c>
      <c r="Z897" s="16" t="s">
        <v>4364</v>
      </c>
      <c r="AA897" s="16" t="s">
        <v>411</v>
      </c>
      <c r="AB897" s="16" t="s">
        <v>468</v>
      </c>
      <c r="AC897" s="16">
        <v>0</v>
      </c>
      <c r="AD897" s="11">
        <v>3</v>
      </c>
      <c r="AE897" s="11">
        <v>100</v>
      </c>
      <c r="AF897" s="56">
        <v>1</v>
      </c>
      <c r="AG897" s="11">
        <v>100</v>
      </c>
      <c r="AH897" s="11">
        <v>0</v>
      </c>
      <c r="AI897" s="25" t="s">
        <v>803</v>
      </c>
      <c r="AJ897" s="25" t="s">
        <v>803</v>
      </c>
      <c r="AK897" s="25" t="s">
        <v>326</v>
      </c>
      <c r="AL897" s="11" t="s">
        <v>782</v>
      </c>
      <c r="AM897" s="25">
        <v>10012</v>
      </c>
      <c r="AN897" s="25">
        <v>0</v>
      </c>
      <c r="AO897" s="11">
        <v>0</v>
      </c>
      <c r="AP897" s="12" t="s">
        <v>181</v>
      </c>
      <c r="AQ897" s="12" t="s">
        <v>5661</v>
      </c>
      <c r="AS897" s="16" t="s">
        <v>211</v>
      </c>
    </row>
    <row r="898" spans="1:45" ht="24" x14ac:dyDescent="0.15">
      <c r="A898" s="11">
        <v>22011</v>
      </c>
      <c r="B898" s="34" t="s">
        <v>1427</v>
      </c>
      <c r="C898" s="11">
        <v>22</v>
      </c>
      <c r="D898" s="11">
        <v>0</v>
      </c>
      <c r="E898" s="11">
        <v>31</v>
      </c>
      <c r="F898" s="11">
        <v>0</v>
      </c>
      <c r="G898" s="11">
        <v>9</v>
      </c>
      <c r="H898" s="11">
        <v>1</v>
      </c>
      <c r="I898" s="11">
        <v>65535</v>
      </c>
      <c r="J898" s="11">
        <v>0</v>
      </c>
      <c r="K898" s="11">
        <v>0</v>
      </c>
      <c r="L898" s="11">
        <v>0</v>
      </c>
      <c r="M898" s="56">
        <v>0</v>
      </c>
      <c r="N898" s="56">
        <v>1</v>
      </c>
      <c r="O898" s="11">
        <v>0</v>
      </c>
      <c r="P898" s="11">
        <v>6000</v>
      </c>
      <c r="Q898" s="11">
        <v>100</v>
      </c>
      <c r="R898" s="11">
        <v>1</v>
      </c>
      <c r="S898" s="11">
        <v>0</v>
      </c>
      <c r="T898" s="11">
        <v>0</v>
      </c>
      <c r="U898" s="11">
        <v>1</v>
      </c>
      <c r="V898" s="11">
        <v>0</v>
      </c>
      <c r="W898" s="11">
        <v>0</v>
      </c>
      <c r="X898" s="11">
        <v>30</v>
      </c>
      <c r="Y898" s="11">
        <v>5</v>
      </c>
      <c r="Z898" s="16" t="s">
        <v>4357</v>
      </c>
      <c r="AA898" s="16" t="s">
        <v>412</v>
      </c>
      <c r="AB898" s="16" t="s">
        <v>466</v>
      </c>
      <c r="AC898" s="16">
        <v>0</v>
      </c>
      <c r="AD898" s="11">
        <v>3</v>
      </c>
      <c r="AE898" s="11">
        <v>100</v>
      </c>
      <c r="AF898" s="56">
        <v>1</v>
      </c>
      <c r="AG898" s="11">
        <v>10</v>
      </c>
      <c r="AH898" s="11">
        <v>0</v>
      </c>
      <c r="AI898" s="25" t="s">
        <v>803</v>
      </c>
      <c r="AJ898" s="25" t="s">
        <v>803</v>
      </c>
      <c r="AK898" s="25" t="s">
        <v>326</v>
      </c>
      <c r="AL898" s="11" t="s">
        <v>782</v>
      </c>
      <c r="AM898" s="25">
        <v>10012</v>
      </c>
      <c r="AN898" s="25">
        <v>0</v>
      </c>
      <c r="AO898" s="11">
        <v>0</v>
      </c>
      <c r="AP898" s="12" t="s">
        <v>181</v>
      </c>
      <c r="AQ898" s="12" t="s">
        <v>5661</v>
      </c>
      <c r="AS898" s="16" t="s">
        <v>211</v>
      </c>
    </row>
    <row r="899" spans="1:45" ht="24" x14ac:dyDescent="0.15">
      <c r="A899" s="11">
        <v>22012</v>
      </c>
      <c r="B899" s="34" t="s">
        <v>1428</v>
      </c>
      <c r="C899" s="11">
        <v>22</v>
      </c>
      <c r="D899" s="11">
        <v>0</v>
      </c>
      <c r="E899" s="11">
        <v>31</v>
      </c>
      <c r="F899" s="11">
        <v>0</v>
      </c>
      <c r="G899" s="11">
        <v>9</v>
      </c>
      <c r="H899" s="11">
        <v>61</v>
      </c>
      <c r="I899" s="11">
        <v>65535</v>
      </c>
      <c r="J899" s="11">
        <v>0</v>
      </c>
      <c r="K899" s="11">
        <v>0</v>
      </c>
      <c r="L899" s="11">
        <v>0</v>
      </c>
      <c r="M899" s="56">
        <v>0</v>
      </c>
      <c r="N899" s="56">
        <v>1</v>
      </c>
      <c r="O899" s="11">
        <v>0</v>
      </c>
      <c r="P899" s="11">
        <v>6000</v>
      </c>
      <c r="Q899" s="11">
        <v>100</v>
      </c>
      <c r="R899" s="11">
        <v>1</v>
      </c>
      <c r="S899" s="11">
        <v>0</v>
      </c>
      <c r="T899" s="11">
        <v>0</v>
      </c>
      <c r="U899" s="11">
        <v>1</v>
      </c>
      <c r="V899" s="11">
        <v>0</v>
      </c>
      <c r="W899" s="11">
        <v>0</v>
      </c>
      <c r="X899" s="11">
        <v>45</v>
      </c>
      <c r="Y899" s="11">
        <v>9</v>
      </c>
      <c r="Z899" s="16" t="s">
        <v>4358</v>
      </c>
      <c r="AA899" s="16" t="s">
        <v>413</v>
      </c>
      <c r="AB899" s="16" t="s">
        <v>2913</v>
      </c>
      <c r="AC899" s="16">
        <v>0</v>
      </c>
      <c r="AD899" s="11">
        <v>3</v>
      </c>
      <c r="AE899" s="11">
        <v>100</v>
      </c>
      <c r="AF899" s="56">
        <v>1</v>
      </c>
      <c r="AG899" s="11">
        <v>15</v>
      </c>
      <c r="AH899" s="11">
        <v>0</v>
      </c>
      <c r="AI899" s="25" t="s">
        <v>803</v>
      </c>
      <c r="AJ899" s="25" t="s">
        <v>803</v>
      </c>
      <c r="AK899" s="25" t="s">
        <v>326</v>
      </c>
      <c r="AL899" s="11" t="s">
        <v>782</v>
      </c>
      <c r="AM899" s="25">
        <v>10012</v>
      </c>
      <c r="AN899" s="25">
        <v>0</v>
      </c>
      <c r="AO899" s="11">
        <v>0</v>
      </c>
      <c r="AP899" s="12" t="s">
        <v>181</v>
      </c>
      <c r="AQ899" s="12" t="s">
        <v>5661</v>
      </c>
      <c r="AS899" s="16" t="s">
        <v>211</v>
      </c>
    </row>
    <row r="900" spans="1:45" ht="24" x14ac:dyDescent="0.15">
      <c r="A900" s="11">
        <v>22013</v>
      </c>
      <c r="B900" s="34" t="s">
        <v>1429</v>
      </c>
      <c r="C900" s="11">
        <v>22</v>
      </c>
      <c r="D900" s="11">
        <v>0</v>
      </c>
      <c r="E900" s="11">
        <v>31</v>
      </c>
      <c r="F900" s="11">
        <v>0</v>
      </c>
      <c r="G900" s="11">
        <v>9</v>
      </c>
      <c r="H900" s="11">
        <v>71</v>
      </c>
      <c r="I900" s="11">
        <v>65535</v>
      </c>
      <c r="J900" s="11">
        <v>0</v>
      </c>
      <c r="K900" s="11">
        <v>0</v>
      </c>
      <c r="L900" s="11">
        <v>0</v>
      </c>
      <c r="M900" s="56">
        <v>0</v>
      </c>
      <c r="N900" s="56">
        <v>1</v>
      </c>
      <c r="O900" s="11">
        <v>0</v>
      </c>
      <c r="P900" s="11">
        <v>6000</v>
      </c>
      <c r="Q900" s="11">
        <v>100</v>
      </c>
      <c r="R900" s="11">
        <v>1</v>
      </c>
      <c r="S900" s="11">
        <v>0</v>
      </c>
      <c r="T900" s="11">
        <v>0</v>
      </c>
      <c r="U900" s="11">
        <v>1</v>
      </c>
      <c r="V900" s="11">
        <v>0</v>
      </c>
      <c r="W900" s="11">
        <v>0</v>
      </c>
      <c r="X900" s="11">
        <v>70</v>
      </c>
      <c r="Y900" s="11">
        <v>16</v>
      </c>
      <c r="Z900" s="16" t="s">
        <v>4359</v>
      </c>
      <c r="AA900" s="16" t="s">
        <v>414</v>
      </c>
      <c r="AB900" s="16" t="s">
        <v>2914</v>
      </c>
      <c r="AC900" s="16">
        <v>0</v>
      </c>
      <c r="AD900" s="11">
        <v>3</v>
      </c>
      <c r="AE900" s="11">
        <v>100</v>
      </c>
      <c r="AF900" s="56">
        <v>1</v>
      </c>
      <c r="AG900" s="11">
        <v>20</v>
      </c>
      <c r="AH900" s="11">
        <v>0</v>
      </c>
      <c r="AI900" s="25" t="s">
        <v>803</v>
      </c>
      <c r="AJ900" s="25" t="s">
        <v>803</v>
      </c>
      <c r="AK900" s="25" t="s">
        <v>326</v>
      </c>
      <c r="AL900" s="11" t="s">
        <v>782</v>
      </c>
      <c r="AM900" s="25">
        <v>10012</v>
      </c>
      <c r="AN900" s="25">
        <v>0</v>
      </c>
      <c r="AO900" s="11">
        <v>0</v>
      </c>
      <c r="AP900" s="12" t="s">
        <v>181</v>
      </c>
      <c r="AQ900" s="12" t="s">
        <v>5661</v>
      </c>
      <c r="AS900" s="16" t="s">
        <v>211</v>
      </c>
    </row>
    <row r="901" spans="1:45" ht="24" x14ac:dyDescent="0.15">
      <c r="A901" s="11">
        <v>22014</v>
      </c>
      <c r="B901" s="34" t="s">
        <v>1430</v>
      </c>
      <c r="C901" s="11">
        <v>22</v>
      </c>
      <c r="D901" s="11">
        <v>0</v>
      </c>
      <c r="E901" s="11">
        <v>31</v>
      </c>
      <c r="F901" s="11">
        <v>0</v>
      </c>
      <c r="G901" s="11">
        <v>9</v>
      </c>
      <c r="H901" s="11">
        <v>81</v>
      </c>
      <c r="I901" s="11">
        <v>65535</v>
      </c>
      <c r="J901" s="11">
        <v>0</v>
      </c>
      <c r="K901" s="11">
        <v>0</v>
      </c>
      <c r="L901" s="11">
        <v>0</v>
      </c>
      <c r="M901" s="56">
        <v>0</v>
      </c>
      <c r="N901" s="56">
        <v>1</v>
      </c>
      <c r="O901" s="11">
        <v>0</v>
      </c>
      <c r="P901" s="11">
        <v>6000</v>
      </c>
      <c r="Q901" s="11">
        <v>100</v>
      </c>
      <c r="R901" s="11">
        <v>1</v>
      </c>
      <c r="S901" s="11">
        <v>0</v>
      </c>
      <c r="T901" s="11">
        <v>0</v>
      </c>
      <c r="U901" s="11">
        <v>1</v>
      </c>
      <c r="V901" s="11">
        <v>0</v>
      </c>
      <c r="W901" s="11">
        <v>0</v>
      </c>
      <c r="X901" s="11">
        <v>95</v>
      </c>
      <c r="Y901" s="11">
        <v>24</v>
      </c>
      <c r="Z901" s="16" t="s">
        <v>4360</v>
      </c>
      <c r="AA901" s="16" t="s">
        <v>415</v>
      </c>
      <c r="AB901" s="16" t="s">
        <v>2915</v>
      </c>
      <c r="AC901" s="16">
        <v>0</v>
      </c>
      <c r="AD901" s="11">
        <v>3</v>
      </c>
      <c r="AE901" s="11">
        <v>100</v>
      </c>
      <c r="AF901" s="56">
        <v>1</v>
      </c>
      <c r="AG901" s="11">
        <v>30</v>
      </c>
      <c r="AH901" s="11">
        <v>0</v>
      </c>
      <c r="AI901" s="25" t="s">
        <v>803</v>
      </c>
      <c r="AJ901" s="25" t="s">
        <v>803</v>
      </c>
      <c r="AK901" s="25" t="s">
        <v>326</v>
      </c>
      <c r="AL901" s="11" t="s">
        <v>782</v>
      </c>
      <c r="AM901" s="25">
        <v>10012</v>
      </c>
      <c r="AN901" s="25">
        <v>0</v>
      </c>
      <c r="AO901" s="11">
        <v>0</v>
      </c>
      <c r="AP901" s="12" t="s">
        <v>181</v>
      </c>
      <c r="AQ901" s="12" t="s">
        <v>5661</v>
      </c>
      <c r="AS901" s="16" t="s">
        <v>211</v>
      </c>
    </row>
    <row r="902" spans="1:45" ht="24" x14ac:dyDescent="0.15">
      <c r="A902" s="11">
        <v>22015</v>
      </c>
      <c r="B902" s="34" t="s">
        <v>1431</v>
      </c>
      <c r="C902" s="11">
        <v>22</v>
      </c>
      <c r="D902" s="11">
        <v>0</v>
      </c>
      <c r="E902" s="11">
        <v>31</v>
      </c>
      <c r="F902" s="11">
        <v>0</v>
      </c>
      <c r="G902" s="11">
        <v>9</v>
      </c>
      <c r="H902" s="11">
        <v>91</v>
      </c>
      <c r="I902" s="11">
        <v>65535</v>
      </c>
      <c r="J902" s="11">
        <v>0</v>
      </c>
      <c r="K902" s="11">
        <v>0</v>
      </c>
      <c r="L902" s="11">
        <v>0</v>
      </c>
      <c r="M902" s="56">
        <v>0</v>
      </c>
      <c r="N902" s="56">
        <v>1</v>
      </c>
      <c r="O902" s="11">
        <v>0</v>
      </c>
      <c r="P902" s="11">
        <v>6000</v>
      </c>
      <c r="Q902" s="11">
        <v>100</v>
      </c>
      <c r="R902" s="11">
        <v>1</v>
      </c>
      <c r="S902" s="11">
        <v>0</v>
      </c>
      <c r="T902" s="11">
        <v>0</v>
      </c>
      <c r="U902" s="11">
        <v>1</v>
      </c>
      <c r="V902" s="11">
        <v>0</v>
      </c>
      <c r="W902" s="11">
        <v>0</v>
      </c>
      <c r="X902" s="11">
        <v>120</v>
      </c>
      <c r="Y902" s="11">
        <v>33</v>
      </c>
      <c r="Z902" s="16" t="s">
        <v>4361</v>
      </c>
      <c r="AA902" s="16" t="s">
        <v>416</v>
      </c>
      <c r="AB902" s="16" t="s">
        <v>250</v>
      </c>
      <c r="AC902" s="16">
        <v>0</v>
      </c>
      <c r="AD902" s="11">
        <v>3</v>
      </c>
      <c r="AE902" s="11">
        <v>100</v>
      </c>
      <c r="AF902" s="56">
        <v>1</v>
      </c>
      <c r="AG902" s="11">
        <v>40</v>
      </c>
      <c r="AH902" s="11">
        <v>0</v>
      </c>
      <c r="AI902" s="25" t="s">
        <v>803</v>
      </c>
      <c r="AJ902" s="25" t="s">
        <v>803</v>
      </c>
      <c r="AK902" s="25" t="s">
        <v>326</v>
      </c>
      <c r="AL902" s="11" t="s">
        <v>782</v>
      </c>
      <c r="AM902" s="25">
        <v>10012</v>
      </c>
      <c r="AN902" s="25">
        <v>0</v>
      </c>
      <c r="AO902" s="11">
        <v>0</v>
      </c>
      <c r="AP902" s="12" t="s">
        <v>181</v>
      </c>
      <c r="AQ902" s="12" t="s">
        <v>5661</v>
      </c>
      <c r="AS902" s="16" t="s">
        <v>211</v>
      </c>
    </row>
    <row r="903" spans="1:45" ht="24" x14ac:dyDescent="0.15">
      <c r="A903" s="11">
        <v>22016</v>
      </c>
      <c r="B903" s="34" t="s">
        <v>1432</v>
      </c>
      <c r="C903" s="11">
        <v>22</v>
      </c>
      <c r="D903" s="11">
        <v>0</v>
      </c>
      <c r="E903" s="11">
        <v>31</v>
      </c>
      <c r="F903" s="11">
        <v>0</v>
      </c>
      <c r="G903" s="11">
        <v>9</v>
      </c>
      <c r="H903" s="11">
        <v>101</v>
      </c>
      <c r="I903" s="11">
        <v>65535</v>
      </c>
      <c r="J903" s="11">
        <v>0</v>
      </c>
      <c r="K903" s="11">
        <v>0</v>
      </c>
      <c r="L903" s="11">
        <v>0</v>
      </c>
      <c r="M903" s="56">
        <v>0</v>
      </c>
      <c r="N903" s="56">
        <v>1</v>
      </c>
      <c r="O903" s="11">
        <v>0</v>
      </c>
      <c r="P903" s="11">
        <v>6000</v>
      </c>
      <c r="Q903" s="11">
        <v>100</v>
      </c>
      <c r="R903" s="11">
        <v>1</v>
      </c>
      <c r="S903" s="11">
        <v>0</v>
      </c>
      <c r="T903" s="11">
        <v>0</v>
      </c>
      <c r="U903" s="11">
        <v>1</v>
      </c>
      <c r="V903" s="11">
        <v>0</v>
      </c>
      <c r="W903" s="11">
        <v>0</v>
      </c>
      <c r="X903" s="11">
        <v>150</v>
      </c>
      <c r="Y903" s="11">
        <v>43</v>
      </c>
      <c r="Z903" s="16" t="s">
        <v>4362</v>
      </c>
      <c r="AA903" s="16" t="s">
        <v>417</v>
      </c>
      <c r="AB903" s="16" t="s">
        <v>251</v>
      </c>
      <c r="AC903" s="16">
        <v>0</v>
      </c>
      <c r="AD903" s="11">
        <v>3</v>
      </c>
      <c r="AE903" s="11">
        <v>100</v>
      </c>
      <c r="AF903" s="56">
        <v>1</v>
      </c>
      <c r="AG903" s="11">
        <v>60</v>
      </c>
      <c r="AH903" s="11">
        <v>0</v>
      </c>
      <c r="AI903" s="25" t="s">
        <v>803</v>
      </c>
      <c r="AJ903" s="25" t="s">
        <v>803</v>
      </c>
      <c r="AK903" s="25" t="s">
        <v>326</v>
      </c>
      <c r="AL903" s="11" t="s">
        <v>782</v>
      </c>
      <c r="AM903" s="25">
        <v>10012</v>
      </c>
      <c r="AN903" s="25">
        <v>0</v>
      </c>
      <c r="AO903" s="11">
        <v>0</v>
      </c>
      <c r="AP903" s="12" t="s">
        <v>181</v>
      </c>
      <c r="AQ903" s="12" t="s">
        <v>5661</v>
      </c>
      <c r="AS903" s="16" t="s">
        <v>211</v>
      </c>
    </row>
    <row r="904" spans="1:45" ht="24" x14ac:dyDescent="0.15">
      <c r="A904" s="11">
        <v>22017</v>
      </c>
      <c r="B904" s="34" t="s">
        <v>1433</v>
      </c>
      <c r="C904" s="11">
        <v>22</v>
      </c>
      <c r="D904" s="11">
        <v>0</v>
      </c>
      <c r="E904" s="11">
        <v>31</v>
      </c>
      <c r="F904" s="11">
        <v>0</v>
      </c>
      <c r="G904" s="11">
        <v>9</v>
      </c>
      <c r="H904" s="11">
        <v>111</v>
      </c>
      <c r="I904" s="11">
        <v>65535</v>
      </c>
      <c r="J904" s="11">
        <v>0</v>
      </c>
      <c r="K904" s="11">
        <v>0</v>
      </c>
      <c r="L904" s="11">
        <v>0</v>
      </c>
      <c r="M904" s="56">
        <v>0</v>
      </c>
      <c r="N904" s="56">
        <v>1</v>
      </c>
      <c r="O904" s="11">
        <v>0</v>
      </c>
      <c r="P904" s="11">
        <v>6000</v>
      </c>
      <c r="Q904" s="11">
        <v>100</v>
      </c>
      <c r="R904" s="11">
        <v>1</v>
      </c>
      <c r="S904" s="11">
        <v>0</v>
      </c>
      <c r="T904" s="11">
        <v>0</v>
      </c>
      <c r="U904" s="11">
        <v>1</v>
      </c>
      <c r="V904" s="11">
        <v>0</v>
      </c>
      <c r="W904" s="11">
        <v>0</v>
      </c>
      <c r="X904" s="11">
        <v>180</v>
      </c>
      <c r="Y904" s="11">
        <v>54</v>
      </c>
      <c r="Z904" s="16" t="s">
        <v>4363</v>
      </c>
      <c r="AA904" s="16" t="s">
        <v>418</v>
      </c>
      <c r="AB904" s="16" t="s">
        <v>252</v>
      </c>
      <c r="AC904" s="16">
        <v>0</v>
      </c>
      <c r="AD904" s="11">
        <v>3</v>
      </c>
      <c r="AE904" s="11">
        <v>100</v>
      </c>
      <c r="AF904" s="56">
        <v>1</v>
      </c>
      <c r="AG904" s="11">
        <v>80</v>
      </c>
      <c r="AH904" s="11">
        <v>0</v>
      </c>
      <c r="AI904" s="25" t="s">
        <v>803</v>
      </c>
      <c r="AJ904" s="25" t="s">
        <v>803</v>
      </c>
      <c r="AK904" s="25" t="s">
        <v>326</v>
      </c>
      <c r="AL904" s="11" t="s">
        <v>782</v>
      </c>
      <c r="AM904" s="25">
        <v>10012</v>
      </c>
      <c r="AN904" s="25">
        <v>0</v>
      </c>
      <c r="AO904" s="11">
        <v>0</v>
      </c>
      <c r="AP904" s="12" t="s">
        <v>181</v>
      </c>
      <c r="AQ904" s="12" t="s">
        <v>5661</v>
      </c>
      <c r="AS904" s="16" t="s">
        <v>211</v>
      </c>
    </row>
    <row r="905" spans="1:45" ht="24" x14ac:dyDescent="0.15">
      <c r="A905" s="11">
        <v>22018</v>
      </c>
      <c r="B905" s="34" t="s">
        <v>1434</v>
      </c>
      <c r="C905" s="11">
        <v>22</v>
      </c>
      <c r="D905" s="11">
        <v>0</v>
      </c>
      <c r="E905" s="11">
        <v>31</v>
      </c>
      <c r="F905" s="11">
        <v>0</v>
      </c>
      <c r="G905" s="11">
        <v>9</v>
      </c>
      <c r="H905" s="11">
        <v>121</v>
      </c>
      <c r="I905" s="11">
        <v>65535</v>
      </c>
      <c r="J905" s="11">
        <v>0</v>
      </c>
      <c r="K905" s="11">
        <v>0</v>
      </c>
      <c r="L905" s="11">
        <v>0</v>
      </c>
      <c r="M905" s="56">
        <v>0</v>
      </c>
      <c r="N905" s="56">
        <v>1</v>
      </c>
      <c r="O905" s="11">
        <v>0</v>
      </c>
      <c r="P905" s="11">
        <v>6000</v>
      </c>
      <c r="Q905" s="11">
        <v>100</v>
      </c>
      <c r="R905" s="11">
        <v>1</v>
      </c>
      <c r="S905" s="11">
        <v>0</v>
      </c>
      <c r="T905" s="11">
        <v>0</v>
      </c>
      <c r="U905" s="11">
        <v>1</v>
      </c>
      <c r="V905" s="11">
        <v>0</v>
      </c>
      <c r="W905" s="11">
        <v>0</v>
      </c>
      <c r="X905" s="11">
        <v>210</v>
      </c>
      <c r="Y905" s="11">
        <v>66</v>
      </c>
      <c r="Z905" s="16" t="s">
        <v>4364</v>
      </c>
      <c r="AA905" s="16" t="s">
        <v>419</v>
      </c>
      <c r="AB905" s="16" t="s">
        <v>468</v>
      </c>
      <c r="AC905" s="16">
        <v>0</v>
      </c>
      <c r="AD905" s="11">
        <v>3</v>
      </c>
      <c r="AE905" s="11">
        <v>100</v>
      </c>
      <c r="AF905" s="56">
        <v>1</v>
      </c>
      <c r="AG905" s="11">
        <v>100</v>
      </c>
      <c r="AH905" s="11">
        <v>0</v>
      </c>
      <c r="AI905" s="25" t="s">
        <v>803</v>
      </c>
      <c r="AJ905" s="25" t="s">
        <v>803</v>
      </c>
      <c r="AK905" s="25" t="s">
        <v>326</v>
      </c>
      <c r="AL905" s="11" t="s">
        <v>782</v>
      </c>
      <c r="AM905" s="25">
        <v>10012</v>
      </c>
      <c r="AN905" s="25">
        <v>0</v>
      </c>
      <c r="AO905" s="11">
        <v>0</v>
      </c>
      <c r="AP905" s="12" t="s">
        <v>181</v>
      </c>
      <c r="AQ905" s="12" t="s">
        <v>5661</v>
      </c>
      <c r="AS905" s="16" t="s">
        <v>211</v>
      </c>
    </row>
    <row r="906" spans="1:45" ht="24" x14ac:dyDescent="0.15">
      <c r="A906" s="11">
        <v>22021</v>
      </c>
      <c r="B906" s="34" t="s">
        <v>1435</v>
      </c>
      <c r="C906" s="11">
        <v>22</v>
      </c>
      <c r="D906" s="11">
        <v>0</v>
      </c>
      <c r="E906" s="11">
        <v>31</v>
      </c>
      <c r="F906" s="11">
        <v>0</v>
      </c>
      <c r="G906" s="11">
        <v>9</v>
      </c>
      <c r="H906" s="11">
        <v>1</v>
      </c>
      <c r="I906" s="11">
        <v>65535</v>
      </c>
      <c r="J906" s="11">
        <v>0</v>
      </c>
      <c r="K906" s="11">
        <v>0</v>
      </c>
      <c r="L906" s="11">
        <v>0</v>
      </c>
      <c r="M906" s="56">
        <v>0</v>
      </c>
      <c r="N906" s="56">
        <v>1</v>
      </c>
      <c r="O906" s="11">
        <v>0</v>
      </c>
      <c r="P906" s="11">
        <v>6000</v>
      </c>
      <c r="Q906" s="11">
        <v>100</v>
      </c>
      <c r="R906" s="11">
        <v>1</v>
      </c>
      <c r="S906" s="11">
        <v>0</v>
      </c>
      <c r="T906" s="11">
        <v>0</v>
      </c>
      <c r="U906" s="11">
        <v>1</v>
      </c>
      <c r="V906" s="11">
        <v>0</v>
      </c>
      <c r="W906" s="11">
        <v>0</v>
      </c>
      <c r="X906" s="11">
        <v>30</v>
      </c>
      <c r="Y906" s="11">
        <v>5</v>
      </c>
      <c r="Z906" s="16" t="s">
        <v>4357</v>
      </c>
      <c r="AA906" s="16" t="s">
        <v>420</v>
      </c>
      <c r="AB906" s="16" t="s">
        <v>467</v>
      </c>
      <c r="AC906" s="16">
        <v>0</v>
      </c>
      <c r="AD906" s="11">
        <v>3</v>
      </c>
      <c r="AE906" s="11">
        <v>100</v>
      </c>
      <c r="AF906" s="56">
        <v>1</v>
      </c>
      <c r="AG906" s="11">
        <v>10</v>
      </c>
      <c r="AH906" s="11">
        <v>0</v>
      </c>
      <c r="AI906" s="25" t="s">
        <v>803</v>
      </c>
      <c r="AJ906" s="25" t="s">
        <v>803</v>
      </c>
      <c r="AK906" s="25" t="s">
        <v>326</v>
      </c>
      <c r="AL906" s="11" t="s">
        <v>782</v>
      </c>
      <c r="AM906" s="25">
        <v>10012</v>
      </c>
      <c r="AN906" s="25">
        <v>0</v>
      </c>
      <c r="AO906" s="11">
        <v>0</v>
      </c>
      <c r="AP906" s="12" t="s">
        <v>181</v>
      </c>
      <c r="AQ906" s="12" t="s">
        <v>5661</v>
      </c>
      <c r="AS906" s="16" t="s">
        <v>211</v>
      </c>
    </row>
    <row r="907" spans="1:45" ht="24" x14ac:dyDescent="0.15">
      <c r="A907" s="11">
        <v>22022</v>
      </c>
      <c r="B907" s="34" t="s">
        <v>1436</v>
      </c>
      <c r="C907" s="11">
        <v>22</v>
      </c>
      <c r="D907" s="11">
        <v>0</v>
      </c>
      <c r="E907" s="11">
        <v>31</v>
      </c>
      <c r="F907" s="11">
        <v>0</v>
      </c>
      <c r="G907" s="11">
        <v>9</v>
      </c>
      <c r="H907" s="11">
        <v>61</v>
      </c>
      <c r="I907" s="11">
        <v>65535</v>
      </c>
      <c r="J907" s="11">
        <v>0</v>
      </c>
      <c r="K907" s="11">
        <v>0</v>
      </c>
      <c r="L907" s="11">
        <v>0</v>
      </c>
      <c r="M907" s="56">
        <v>0</v>
      </c>
      <c r="N907" s="56">
        <v>1</v>
      </c>
      <c r="O907" s="11">
        <v>0</v>
      </c>
      <c r="P907" s="11">
        <v>6000</v>
      </c>
      <c r="Q907" s="11">
        <v>100</v>
      </c>
      <c r="R907" s="11">
        <v>1</v>
      </c>
      <c r="S907" s="11">
        <v>0</v>
      </c>
      <c r="T907" s="11">
        <v>0</v>
      </c>
      <c r="U907" s="11">
        <v>1</v>
      </c>
      <c r="V907" s="11">
        <v>0</v>
      </c>
      <c r="W907" s="11">
        <v>0</v>
      </c>
      <c r="X907" s="11">
        <v>45</v>
      </c>
      <c r="Y907" s="11">
        <v>9</v>
      </c>
      <c r="Z907" s="16" t="s">
        <v>4358</v>
      </c>
      <c r="AA907" s="16" t="s">
        <v>421</v>
      </c>
      <c r="AB907" s="16" t="s">
        <v>2916</v>
      </c>
      <c r="AC907" s="16">
        <v>0</v>
      </c>
      <c r="AD907" s="11">
        <v>3</v>
      </c>
      <c r="AE907" s="11">
        <v>100</v>
      </c>
      <c r="AF907" s="56">
        <v>1</v>
      </c>
      <c r="AG907" s="11">
        <v>15</v>
      </c>
      <c r="AH907" s="11">
        <v>0</v>
      </c>
      <c r="AI907" s="25" t="s">
        <v>803</v>
      </c>
      <c r="AJ907" s="25" t="s">
        <v>803</v>
      </c>
      <c r="AK907" s="25" t="s">
        <v>326</v>
      </c>
      <c r="AL907" s="11" t="s">
        <v>782</v>
      </c>
      <c r="AM907" s="25">
        <v>10012</v>
      </c>
      <c r="AN907" s="25">
        <v>0</v>
      </c>
      <c r="AO907" s="11">
        <v>0</v>
      </c>
      <c r="AP907" s="12" t="s">
        <v>181</v>
      </c>
      <c r="AQ907" s="12" t="s">
        <v>5661</v>
      </c>
      <c r="AS907" s="16" t="s">
        <v>211</v>
      </c>
    </row>
    <row r="908" spans="1:45" ht="24" x14ac:dyDescent="0.15">
      <c r="A908" s="11">
        <v>22023</v>
      </c>
      <c r="B908" s="34" t="s">
        <v>1437</v>
      </c>
      <c r="C908" s="11">
        <v>22</v>
      </c>
      <c r="D908" s="11">
        <v>0</v>
      </c>
      <c r="E908" s="11">
        <v>31</v>
      </c>
      <c r="F908" s="11">
        <v>0</v>
      </c>
      <c r="G908" s="11">
        <v>9</v>
      </c>
      <c r="H908" s="11">
        <v>71</v>
      </c>
      <c r="I908" s="11">
        <v>65535</v>
      </c>
      <c r="J908" s="11">
        <v>0</v>
      </c>
      <c r="K908" s="11">
        <v>0</v>
      </c>
      <c r="L908" s="11">
        <v>0</v>
      </c>
      <c r="M908" s="56">
        <v>0</v>
      </c>
      <c r="N908" s="56">
        <v>1</v>
      </c>
      <c r="O908" s="11">
        <v>0</v>
      </c>
      <c r="P908" s="11">
        <v>6000</v>
      </c>
      <c r="Q908" s="11">
        <v>100</v>
      </c>
      <c r="R908" s="11">
        <v>1</v>
      </c>
      <c r="S908" s="11">
        <v>0</v>
      </c>
      <c r="T908" s="11">
        <v>0</v>
      </c>
      <c r="U908" s="11">
        <v>1</v>
      </c>
      <c r="V908" s="11">
        <v>0</v>
      </c>
      <c r="W908" s="11">
        <v>0</v>
      </c>
      <c r="X908" s="11">
        <v>70</v>
      </c>
      <c r="Y908" s="11">
        <v>16</v>
      </c>
      <c r="Z908" s="16" t="s">
        <v>4359</v>
      </c>
      <c r="AA908" s="16" t="s">
        <v>422</v>
      </c>
      <c r="AB908" s="16" t="s">
        <v>2917</v>
      </c>
      <c r="AC908" s="16">
        <v>0</v>
      </c>
      <c r="AD908" s="11">
        <v>3</v>
      </c>
      <c r="AE908" s="11">
        <v>100</v>
      </c>
      <c r="AF908" s="56">
        <v>1</v>
      </c>
      <c r="AG908" s="11">
        <v>20</v>
      </c>
      <c r="AH908" s="11">
        <v>0</v>
      </c>
      <c r="AI908" s="25" t="s">
        <v>803</v>
      </c>
      <c r="AJ908" s="25" t="s">
        <v>803</v>
      </c>
      <c r="AK908" s="25" t="s">
        <v>326</v>
      </c>
      <c r="AL908" s="11" t="s">
        <v>782</v>
      </c>
      <c r="AM908" s="25">
        <v>10012</v>
      </c>
      <c r="AN908" s="25">
        <v>0</v>
      </c>
      <c r="AO908" s="11">
        <v>0</v>
      </c>
      <c r="AP908" s="12" t="s">
        <v>181</v>
      </c>
      <c r="AQ908" s="12" t="s">
        <v>5661</v>
      </c>
      <c r="AS908" s="16" t="s">
        <v>211</v>
      </c>
    </row>
    <row r="909" spans="1:45" ht="24" x14ac:dyDescent="0.15">
      <c r="A909" s="11">
        <v>22024</v>
      </c>
      <c r="B909" s="34" t="s">
        <v>1438</v>
      </c>
      <c r="C909" s="11">
        <v>22</v>
      </c>
      <c r="D909" s="11">
        <v>0</v>
      </c>
      <c r="E909" s="11">
        <v>31</v>
      </c>
      <c r="F909" s="11">
        <v>0</v>
      </c>
      <c r="G909" s="11">
        <v>9</v>
      </c>
      <c r="H909" s="11">
        <v>81</v>
      </c>
      <c r="I909" s="11">
        <v>65535</v>
      </c>
      <c r="J909" s="11">
        <v>0</v>
      </c>
      <c r="K909" s="11">
        <v>0</v>
      </c>
      <c r="L909" s="11">
        <v>0</v>
      </c>
      <c r="M909" s="56">
        <v>0</v>
      </c>
      <c r="N909" s="56">
        <v>1</v>
      </c>
      <c r="O909" s="11">
        <v>0</v>
      </c>
      <c r="P909" s="11">
        <v>6000</v>
      </c>
      <c r="Q909" s="11">
        <v>100</v>
      </c>
      <c r="R909" s="11">
        <v>1</v>
      </c>
      <c r="S909" s="11">
        <v>0</v>
      </c>
      <c r="T909" s="11">
        <v>0</v>
      </c>
      <c r="U909" s="11">
        <v>1</v>
      </c>
      <c r="V909" s="11">
        <v>0</v>
      </c>
      <c r="W909" s="11">
        <v>0</v>
      </c>
      <c r="X909" s="11">
        <v>95</v>
      </c>
      <c r="Y909" s="11">
        <v>24</v>
      </c>
      <c r="Z909" s="16" t="s">
        <v>4360</v>
      </c>
      <c r="AA909" s="16" t="s">
        <v>423</v>
      </c>
      <c r="AB909" s="16" t="s">
        <v>2918</v>
      </c>
      <c r="AC909" s="16">
        <v>0</v>
      </c>
      <c r="AD909" s="11">
        <v>3</v>
      </c>
      <c r="AE909" s="11">
        <v>100</v>
      </c>
      <c r="AF909" s="56">
        <v>1</v>
      </c>
      <c r="AG909" s="11">
        <v>30</v>
      </c>
      <c r="AH909" s="11">
        <v>0</v>
      </c>
      <c r="AI909" s="25" t="s">
        <v>803</v>
      </c>
      <c r="AJ909" s="25" t="s">
        <v>803</v>
      </c>
      <c r="AK909" s="25" t="s">
        <v>326</v>
      </c>
      <c r="AL909" s="11" t="s">
        <v>782</v>
      </c>
      <c r="AM909" s="25">
        <v>10012</v>
      </c>
      <c r="AN909" s="25">
        <v>0</v>
      </c>
      <c r="AO909" s="11">
        <v>0</v>
      </c>
      <c r="AP909" s="12" t="s">
        <v>181</v>
      </c>
      <c r="AQ909" s="12" t="s">
        <v>5661</v>
      </c>
      <c r="AS909" s="16" t="s">
        <v>211</v>
      </c>
    </row>
    <row r="910" spans="1:45" ht="24" x14ac:dyDescent="0.15">
      <c r="A910" s="11">
        <v>22025</v>
      </c>
      <c r="B910" s="34" t="s">
        <v>1439</v>
      </c>
      <c r="C910" s="11">
        <v>22</v>
      </c>
      <c r="D910" s="11">
        <v>0</v>
      </c>
      <c r="E910" s="11">
        <v>31</v>
      </c>
      <c r="F910" s="11">
        <v>0</v>
      </c>
      <c r="G910" s="11">
        <v>9</v>
      </c>
      <c r="H910" s="11">
        <v>91</v>
      </c>
      <c r="I910" s="11">
        <v>65535</v>
      </c>
      <c r="J910" s="11">
        <v>0</v>
      </c>
      <c r="K910" s="11">
        <v>0</v>
      </c>
      <c r="L910" s="11">
        <v>0</v>
      </c>
      <c r="M910" s="56">
        <v>0</v>
      </c>
      <c r="N910" s="56">
        <v>1</v>
      </c>
      <c r="O910" s="11">
        <v>0</v>
      </c>
      <c r="P910" s="11">
        <v>6000</v>
      </c>
      <c r="Q910" s="11">
        <v>100</v>
      </c>
      <c r="R910" s="11">
        <v>1</v>
      </c>
      <c r="S910" s="11">
        <v>0</v>
      </c>
      <c r="T910" s="11">
        <v>0</v>
      </c>
      <c r="U910" s="11">
        <v>1</v>
      </c>
      <c r="V910" s="11">
        <v>0</v>
      </c>
      <c r="W910" s="11">
        <v>0</v>
      </c>
      <c r="X910" s="11">
        <v>120</v>
      </c>
      <c r="Y910" s="11">
        <v>33</v>
      </c>
      <c r="Z910" s="16" t="s">
        <v>4361</v>
      </c>
      <c r="AA910" s="16" t="s">
        <v>424</v>
      </c>
      <c r="AB910" s="16" t="s">
        <v>2919</v>
      </c>
      <c r="AC910" s="16">
        <v>0</v>
      </c>
      <c r="AD910" s="11">
        <v>3</v>
      </c>
      <c r="AE910" s="11">
        <v>100</v>
      </c>
      <c r="AF910" s="56">
        <v>1</v>
      </c>
      <c r="AG910" s="11">
        <v>40</v>
      </c>
      <c r="AH910" s="11">
        <v>0</v>
      </c>
      <c r="AI910" s="25" t="s">
        <v>803</v>
      </c>
      <c r="AJ910" s="25" t="s">
        <v>803</v>
      </c>
      <c r="AK910" s="25" t="s">
        <v>326</v>
      </c>
      <c r="AL910" s="11" t="s">
        <v>782</v>
      </c>
      <c r="AM910" s="25">
        <v>10012</v>
      </c>
      <c r="AN910" s="25">
        <v>0</v>
      </c>
      <c r="AO910" s="11">
        <v>0</v>
      </c>
      <c r="AP910" s="12" t="s">
        <v>181</v>
      </c>
      <c r="AQ910" s="12" t="s">
        <v>5661</v>
      </c>
      <c r="AS910" s="16" t="s">
        <v>211</v>
      </c>
    </row>
    <row r="911" spans="1:45" ht="24" x14ac:dyDescent="0.15">
      <c r="A911" s="11">
        <v>22026</v>
      </c>
      <c r="B911" s="34" t="s">
        <v>1440</v>
      </c>
      <c r="C911" s="11">
        <v>22</v>
      </c>
      <c r="D911" s="11">
        <v>0</v>
      </c>
      <c r="E911" s="11">
        <v>31</v>
      </c>
      <c r="F911" s="11">
        <v>0</v>
      </c>
      <c r="G911" s="11">
        <v>9</v>
      </c>
      <c r="H911" s="11">
        <v>101</v>
      </c>
      <c r="I911" s="11">
        <v>65535</v>
      </c>
      <c r="J911" s="11">
        <v>0</v>
      </c>
      <c r="K911" s="11">
        <v>0</v>
      </c>
      <c r="L911" s="11">
        <v>0</v>
      </c>
      <c r="M911" s="56">
        <v>0</v>
      </c>
      <c r="N911" s="56">
        <v>1</v>
      </c>
      <c r="O911" s="11">
        <v>0</v>
      </c>
      <c r="P911" s="11">
        <v>6000</v>
      </c>
      <c r="Q911" s="11">
        <v>100</v>
      </c>
      <c r="R911" s="11">
        <v>1</v>
      </c>
      <c r="S911" s="11">
        <v>0</v>
      </c>
      <c r="T911" s="11">
        <v>0</v>
      </c>
      <c r="U911" s="11">
        <v>1</v>
      </c>
      <c r="V911" s="11">
        <v>0</v>
      </c>
      <c r="W911" s="11">
        <v>0</v>
      </c>
      <c r="X911" s="11">
        <v>150</v>
      </c>
      <c r="Y911" s="11">
        <v>43</v>
      </c>
      <c r="Z911" s="16" t="s">
        <v>4362</v>
      </c>
      <c r="AA911" s="16" t="s">
        <v>425</v>
      </c>
      <c r="AB911" s="16" t="s">
        <v>251</v>
      </c>
      <c r="AC911" s="16">
        <v>0</v>
      </c>
      <c r="AD911" s="11">
        <v>3</v>
      </c>
      <c r="AE911" s="11">
        <v>100</v>
      </c>
      <c r="AF911" s="56">
        <v>1</v>
      </c>
      <c r="AG911" s="11">
        <v>60</v>
      </c>
      <c r="AH911" s="11">
        <v>0</v>
      </c>
      <c r="AI911" s="25" t="s">
        <v>803</v>
      </c>
      <c r="AJ911" s="25" t="s">
        <v>803</v>
      </c>
      <c r="AK911" s="25" t="s">
        <v>326</v>
      </c>
      <c r="AL911" s="11" t="s">
        <v>782</v>
      </c>
      <c r="AM911" s="25">
        <v>10012</v>
      </c>
      <c r="AN911" s="25">
        <v>0</v>
      </c>
      <c r="AO911" s="11">
        <v>0</v>
      </c>
      <c r="AP911" s="12" t="s">
        <v>181</v>
      </c>
      <c r="AQ911" s="12" t="s">
        <v>5661</v>
      </c>
      <c r="AS911" s="16" t="s">
        <v>211</v>
      </c>
    </row>
    <row r="912" spans="1:45" ht="24" x14ac:dyDescent="0.15">
      <c r="A912" s="11">
        <v>22027</v>
      </c>
      <c r="B912" s="34" t="s">
        <v>1441</v>
      </c>
      <c r="C912" s="11">
        <v>22</v>
      </c>
      <c r="D912" s="11">
        <v>0</v>
      </c>
      <c r="E912" s="11">
        <v>31</v>
      </c>
      <c r="F912" s="11">
        <v>0</v>
      </c>
      <c r="G912" s="11">
        <v>9</v>
      </c>
      <c r="H912" s="11">
        <v>111</v>
      </c>
      <c r="I912" s="11">
        <v>65535</v>
      </c>
      <c r="J912" s="11">
        <v>0</v>
      </c>
      <c r="K912" s="11">
        <v>0</v>
      </c>
      <c r="L912" s="11">
        <v>0</v>
      </c>
      <c r="M912" s="56">
        <v>0</v>
      </c>
      <c r="N912" s="56">
        <v>1</v>
      </c>
      <c r="O912" s="11">
        <v>0</v>
      </c>
      <c r="P912" s="11">
        <v>6000</v>
      </c>
      <c r="Q912" s="11">
        <v>100</v>
      </c>
      <c r="R912" s="11">
        <v>1</v>
      </c>
      <c r="S912" s="11">
        <v>0</v>
      </c>
      <c r="T912" s="11">
        <v>0</v>
      </c>
      <c r="U912" s="11">
        <v>1</v>
      </c>
      <c r="V912" s="11">
        <v>0</v>
      </c>
      <c r="W912" s="11">
        <v>0</v>
      </c>
      <c r="X912" s="11">
        <v>180</v>
      </c>
      <c r="Y912" s="11">
        <v>54</v>
      </c>
      <c r="Z912" s="16" t="s">
        <v>4363</v>
      </c>
      <c r="AA912" s="16" t="s">
        <v>426</v>
      </c>
      <c r="AB912" s="16" t="s">
        <v>252</v>
      </c>
      <c r="AC912" s="16">
        <v>0</v>
      </c>
      <c r="AD912" s="11">
        <v>3</v>
      </c>
      <c r="AE912" s="11">
        <v>100</v>
      </c>
      <c r="AF912" s="56">
        <v>1</v>
      </c>
      <c r="AG912" s="11">
        <v>80</v>
      </c>
      <c r="AH912" s="11">
        <v>0</v>
      </c>
      <c r="AI912" s="25" t="s">
        <v>803</v>
      </c>
      <c r="AJ912" s="25" t="s">
        <v>803</v>
      </c>
      <c r="AK912" s="25" t="s">
        <v>326</v>
      </c>
      <c r="AL912" s="11" t="s">
        <v>782</v>
      </c>
      <c r="AM912" s="25">
        <v>10012</v>
      </c>
      <c r="AN912" s="25">
        <v>0</v>
      </c>
      <c r="AO912" s="11">
        <v>0</v>
      </c>
      <c r="AP912" s="12" t="s">
        <v>181</v>
      </c>
      <c r="AQ912" s="12" t="s">
        <v>5661</v>
      </c>
      <c r="AS912" s="16" t="s">
        <v>211</v>
      </c>
    </row>
    <row r="913" spans="1:45" ht="24" x14ac:dyDescent="0.15">
      <c r="A913" s="11">
        <v>22028</v>
      </c>
      <c r="B913" s="34" t="s">
        <v>1442</v>
      </c>
      <c r="C913" s="11">
        <v>22</v>
      </c>
      <c r="D913" s="11">
        <v>0</v>
      </c>
      <c r="E913" s="11">
        <v>31</v>
      </c>
      <c r="F913" s="11">
        <v>0</v>
      </c>
      <c r="G913" s="11">
        <v>9</v>
      </c>
      <c r="H913" s="11">
        <v>121</v>
      </c>
      <c r="I913" s="11">
        <v>65535</v>
      </c>
      <c r="J913" s="11">
        <v>0</v>
      </c>
      <c r="K913" s="11">
        <v>0</v>
      </c>
      <c r="L913" s="11">
        <v>0</v>
      </c>
      <c r="M913" s="56">
        <v>0</v>
      </c>
      <c r="N913" s="56">
        <v>1</v>
      </c>
      <c r="O913" s="11">
        <v>0</v>
      </c>
      <c r="P913" s="11">
        <v>6000</v>
      </c>
      <c r="Q913" s="11">
        <v>100</v>
      </c>
      <c r="R913" s="11">
        <v>1</v>
      </c>
      <c r="S913" s="11">
        <v>0</v>
      </c>
      <c r="T913" s="11">
        <v>0</v>
      </c>
      <c r="U913" s="11">
        <v>1</v>
      </c>
      <c r="V913" s="11">
        <v>0</v>
      </c>
      <c r="W913" s="11">
        <v>0</v>
      </c>
      <c r="X913" s="11">
        <v>210</v>
      </c>
      <c r="Y913" s="11">
        <v>66</v>
      </c>
      <c r="Z913" s="16" t="s">
        <v>4364</v>
      </c>
      <c r="AA913" s="16" t="s">
        <v>427</v>
      </c>
      <c r="AB913" s="16" t="s">
        <v>468</v>
      </c>
      <c r="AC913" s="16">
        <v>0</v>
      </c>
      <c r="AD913" s="11">
        <v>3</v>
      </c>
      <c r="AE913" s="11">
        <v>100</v>
      </c>
      <c r="AF913" s="56">
        <v>1</v>
      </c>
      <c r="AG913" s="11">
        <v>100</v>
      </c>
      <c r="AH913" s="11">
        <v>0</v>
      </c>
      <c r="AI913" s="25" t="s">
        <v>803</v>
      </c>
      <c r="AJ913" s="25" t="s">
        <v>803</v>
      </c>
      <c r="AK913" s="25" t="s">
        <v>326</v>
      </c>
      <c r="AL913" s="11" t="s">
        <v>782</v>
      </c>
      <c r="AM913" s="25">
        <v>10012</v>
      </c>
      <c r="AN913" s="25">
        <v>0</v>
      </c>
      <c r="AO913" s="11">
        <v>0</v>
      </c>
      <c r="AP913" s="12" t="s">
        <v>181</v>
      </c>
      <c r="AQ913" s="12" t="s">
        <v>5661</v>
      </c>
      <c r="AS913" s="16" t="s">
        <v>211</v>
      </c>
    </row>
    <row r="914" spans="1:45" ht="24" x14ac:dyDescent="0.15">
      <c r="A914" s="11">
        <v>22031</v>
      </c>
      <c r="B914" s="34" t="s">
        <v>1443</v>
      </c>
      <c r="C914" s="11">
        <v>22</v>
      </c>
      <c r="D914" s="11">
        <v>0</v>
      </c>
      <c r="E914" s="11">
        <v>31</v>
      </c>
      <c r="F914" s="11">
        <v>0</v>
      </c>
      <c r="G914" s="11">
        <v>9</v>
      </c>
      <c r="H914" s="11">
        <v>1</v>
      </c>
      <c r="I914" s="11">
        <v>65535</v>
      </c>
      <c r="J914" s="11">
        <v>0</v>
      </c>
      <c r="K914" s="11">
        <v>0</v>
      </c>
      <c r="L914" s="11">
        <v>0</v>
      </c>
      <c r="M914" s="56">
        <v>0</v>
      </c>
      <c r="N914" s="56">
        <v>1</v>
      </c>
      <c r="O914" s="11">
        <v>0</v>
      </c>
      <c r="P914" s="11">
        <v>6000</v>
      </c>
      <c r="Q914" s="11">
        <v>100</v>
      </c>
      <c r="R914" s="11">
        <v>1</v>
      </c>
      <c r="S914" s="11">
        <v>0</v>
      </c>
      <c r="T914" s="11">
        <v>0</v>
      </c>
      <c r="U914" s="11">
        <v>1</v>
      </c>
      <c r="V914" s="11">
        <v>0</v>
      </c>
      <c r="W914" s="11">
        <v>0</v>
      </c>
      <c r="X914" s="11">
        <v>30</v>
      </c>
      <c r="Y914" s="11">
        <v>5</v>
      </c>
      <c r="Z914" s="16" t="s">
        <v>4357</v>
      </c>
      <c r="AA914" s="16" t="s">
        <v>428</v>
      </c>
      <c r="AB914" s="16" t="s">
        <v>467</v>
      </c>
      <c r="AC914" s="16">
        <v>0</v>
      </c>
      <c r="AD914" s="11">
        <v>3</v>
      </c>
      <c r="AE914" s="11">
        <v>100</v>
      </c>
      <c r="AF914" s="56">
        <v>1</v>
      </c>
      <c r="AG914" s="11">
        <v>10</v>
      </c>
      <c r="AH914" s="11">
        <v>0</v>
      </c>
      <c r="AI914" s="25" t="s">
        <v>803</v>
      </c>
      <c r="AJ914" s="25" t="s">
        <v>803</v>
      </c>
      <c r="AK914" s="25" t="s">
        <v>326</v>
      </c>
      <c r="AL914" s="11" t="s">
        <v>782</v>
      </c>
      <c r="AM914" s="25">
        <v>10012</v>
      </c>
      <c r="AN914" s="25">
        <v>0</v>
      </c>
      <c r="AO914" s="11">
        <v>0</v>
      </c>
      <c r="AP914" s="12" t="s">
        <v>181</v>
      </c>
      <c r="AQ914" s="12" t="s">
        <v>5661</v>
      </c>
      <c r="AS914" s="16" t="s">
        <v>211</v>
      </c>
    </row>
    <row r="915" spans="1:45" ht="24" x14ac:dyDescent="0.15">
      <c r="A915" s="11">
        <v>22032</v>
      </c>
      <c r="B915" s="34" t="s">
        <v>1444</v>
      </c>
      <c r="C915" s="11">
        <v>22</v>
      </c>
      <c r="D915" s="11">
        <v>0</v>
      </c>
      <c r="E915" s="11">
        <v>31</v>
      </c>
      <c r="F915" s="11">
        <v>0</v>
      </c>
      <c r="G915" s="11">
        <v>9</v>
      </c>
      <c r="H915" s="11">
        <v>61</v>
      </c>
      <c r="I915" s="11">
        <v>65535</v>
      </c>
      <c r="J915" s="11">
        <v>0</v>
      </c>
      <c r="K915" s="11">
        <v>0</v>
      </c>
      <c r="L915" s="11">
        <v>0</v>
      </c>
      <c r="M915" s="56">
        <v>0</v>
      </c>
      <c r="N915" s="56">
        <v>1</v>
      </c>
      <c r="O915" s="11">
        <v>0</v>
      </c>
      <c r="P915" s="11">
        <v>6000</v>
      </c>
      <c r="Q915" s="11">
        <v>100</v>
      </c>
      <c r="R915" s="11">
        <v>1</v>
      </c>
      <c r="S915" s="11">
        <v>0</v>
      </c>
      <c r="T915" s="11">
        <v>0</v>
      </c>
      <c r="U915" s="11">
        <v>1</v>
      </c>
      <c r="V915" s="11">
        <v>0</v>
      </c>
      <c r="W915" s="11">
        <v>0</v>
      </c>
      <c r="X915" s="11">
        <v>45</v>
      </c>
      <c r="Y915" s="11">
        <v>9</v>
      </c>
      <c r="Z915" s="16" t="s">
        <v>4358</v>
      </c>
      <c r="AA915" s="16" t="s">
        <v>429</v>
      </c>
      <c r="AB915" s="16" t="s">
        <v>2916</v>
      </c>
      <c r="AC915" s="16">
        <v>0</v>
      </c>
      <c r="AD915" s="11">
        <v>3</v>
      </c>
      <c r="AE915" s="11">
        <v>100</v>
      </c>
      <c r="AF915" s="56">
        <v>1</v>
      </c>
      <c r="AG915" s="11">
        <v>15</v>
      </c>
      <c r="AH915" s="11">
        <v>0</v>
      </c>
      <c r="AI915" s="25" t="s">
        <v>803</v>
      </c>
      <c r="AJ915" s="25" t="s">
        <v>803</v>
      </c>
      <c r="AK915" s="25" t="s">
        <v>326</v>
      </c>
      <c r="AL915" s="11" t="s">
        <v>782</v>
      </c>
      <c r="AM915" s="25">
        <v>10012</v>
      </c>
      <c r="AN915" s="25">
        <v>0</v>
      </c>
      <c r="AO915" s="11">
        <v>0</v>
      </c>
      <c r="AP915" s="12" t="s">
        <v>181</v>
      </c>
      <c r="AQ915" s="12" t="s">
        <v>5661</v>
      </c>
      <c r="AS915" s="16" t="s">
        <v>211</v>
      </c>
    </row>
    <row r="916" spans="1:45" ht="24" x14ac:dyDescent="0.15">
      <c r="A916" s="11">
        <v>22033</v>
      </c>
      <c r="B916" s="34" t="s">
        <v>1445</v>
      </c>
      <c r="C916" s="11">
        <v>22</v>
      </c>
      <c r="D916" s="11">
        <v>0</v>
      </c>
      <c r="E916" s="11">
        <v>31</v>
      </c>
      <c r="F916" s="11">
        <v>0</v>
      </c>
      <c r="G916" s="11">
        <v>9</v>
      </c>
      <c r="H916" s="11">
        <v>71</v>
      </c>
      <c r="I916" s="11">
        <v>65535</v>
      </c>
      <c r="J916" s="11">
        <v>0</v>
      </c>
      <c r="K916" s="11">
        <v>0</v>
      </c>
      <c r="L916" s="11">
        <v>0</v>
      </c>
      <c r="M916" s="56">
        <v>0</v>
      </c>
      <c r="N916" s="56">
        <v>1</v>
      </c>
      <c r="O916" s="11">
        <v>0</v>
      </c>
      <c r="P916" s="11">
        <v>6000</v>
      </c>
      <c r="Q916" s="11">
        <v>100</v>
      </c>
      <c r="R916" s="11">
        <v>1</v>
      </c>
      <c r="S916" s="11">
        <v>0</v>
      </c>
      <c r="T916" s="11">
        <v>0</v>
      </c>
      <c r="U916" s="11">
        <v>1</v>
      </c>
      <c r="V916" s="11">
        <v>0</v>
      </c>
      <c r="W916" s="11">
        <v>0</v>
      </c>
      <c r="X916" s="11">
        <v>70</v>
      </c>
      <c r="Y916" s="11">
        <v>16</v>
      </c>
      <c r="Z916" s="16" t="s">
        <v>4359</v>
      </c>
      <c r="AA916" s="16" t="s">
        <v>430</v>
      </c>
      <c r="AB916" s="16" t="s">
        <v>2917</v>
      </c>
      <c r="AC916" s="16">
        <v>0</v>
      </c>
      <c r="AD916" s="11">
        <v>3</v>
      </c>
      <c r="AE916" s="11">
        <v>100</v>
      </c>
      <c r="AF916" s="56">
        <v>1</v>
      </c>
      <c r="AG916" s="11">
        <v>20</v>
      </c>
      <c r="AH916" s="11">
        <v>0</v>
      </c>
      <c r="AI916" s="25" t="s">
        <v>803</v>
      </c>
      <c r="AJ916" s="25" t="s">
        <v>803</v>
      </c>
      <c r="AK916" s="25" t="s">
        <v>326</v>
      </c>
      <c r="AL916" s="11" t="s">
        <v>782</v>
      </c>
      <c r="AM916" s="25">
        <v>10012</v>
      </c>
      <c r="AN916" s="25">
        <v>0</v>
      </c>
      <c r="AO916" s="11">
        <v>0</v>
      </c>
      <c r="AP916" s="12" t="s">
        <v>181</v>
      </c>
      <c r="AQ916" s="12" t="s">
        <v>5661</v>
      </c>
      <c r="AS916" s="16" t="s">
        <v>211</v>
      </c>
    </row>
    <row r="917" spans="1:45" ht="24" x14ac:dyDescent="0.15">
      <c r="A917" s="11">
        <v>22034</v>
      </c>
      <c r="B917" s="34" t="s">
        <v>1446</v>
      </c>
      <c r="C917" s="11">
        <v>22</v>
      </c>
      <c r="D917" s="11">
        <v>0</v>
      </c>
      <c r="E917" s="11">
        <v>31</v>
      </c>
      <c r="F917" s="11">
        <v>0</v>
      </c>
      <c r="G917" s="11">
        <v>9</v>
      </c>
      <c r="H917" s="11">
        <v>81</v>
      </c>
      <c r="I917" s="11">
        <v>65535</v>
      </c>
      <c r="J917" s="11">
        <v>0</v>
      </c>
      <c r="K917" s="11">
        <v>0</v>
      </c>
      <c r="L917" s="11">
        <v>0</v>
      </c>
      <c r="M917" s="56">
        <v>0</v>
      </c>
      <c r="N917" s="56">
        <v>1</v>
      </c>
      <c r="O917" s="11">
        <v>0</v>
      </c>
      <c r="P917" s="11">
        <v>6000</v>
      </c>
      <c r="Q917" s="11">
        <v>100</v>
      </c>
      <c r="R917" s="11">
        <v>1</v>
      </c>
      <c r="S917" s="11">
        <v>0</v>
      </c>
      <c r="T917" s="11">
        <v>0</v>
      </c>
      <c r="U917" s="11">
        <v>1</v>
      </c>
      <c r="V917" s="11">
        <v>0</v>
      </c>
      <c r="W917" s="11">
        <v>0</v>
      </c>
      <c r="X917" s="11">
        <v>95</v>
      </c>
      <c r="Y917" s="11">
        <v>24</v>
      </c>
      <c r="Z917" s="16" t="s">
        <v>4360</v>
      </c>
      <c r="AA917" s="16" t="s">
        <v>431</v>
      </c>
      <c r="AB917" s="16" t="s">
        <v>2918</v>
      </c>
      <c r="AC917" s="16">
        <v>0</v>
      </c>
      <c r="AD917" s="11">
        <v>3</v>
      </c>
      <c r="AE917" s="11">
        <v>100</v>
      </c>
      <c r="AF917" s="56">
        <v>1</v>
      </c>
      <c r="AG917" s="11">
        <v>30</v>
      </c>
      <c r="AH917" s="11">
        <v>0</v>
      </c>
      <c r="AI917" s="25" t="s">
        <v>803</v>
      </c>
      <c r="AJ917" s="25" t="s">
        <v>803</v>
      </c>
      <c r="AK917" s="25" t="s">
        <v>326</v>
      </c>
      <c r="AL917" s="11" t="s">
        <v>782</v>
      </c>
      <c r="AM917" s="25">
        <v>10012</v>
      </c>
      <c r="AN917" s="25">
        <v>0</v>
      </c>
      <c r="AO917" s="11">
        <v>0</v>
      </c>
      <c r="AP917" s="12" t="s">
        <v>181</v>
      </c>
      <c r="AQ917" s="12" t="s">
        <v>5661</v>
      </c>
      <c r="AS917" s="16" t="s">
        <v>211</v>
      </c>
    </row>
    <row r="918" spans="1:45" ht="24" x14ac:dyDescent="0.15">
      <c r="A918" s="11">
        <v>22035</v>
      </c>
      <c r="B918" s="34" t="s">
        <v>1447</v>
      </c>
      <c r="C918" s="11">
        <v>22</v>
      </c>
      <c r="D918" s="11">
        <v>0</v>
      </c>
      <c r="E918" s="11">
        <v>31</v>
      </c>
      <c r="F918" s="11">
        <v>0</v>
      </c>
      <c r="G918" s="11">
        <v>9</v>
      </c>
      <c r="H918" s="11">
        <v>91</v>
      </c>
      <c r="I918" s="11">
        <v>65535</v>
      </c>
      <c r="J918" s="11">
        <v>0</v>
      </c>
      <c r="K918" s="11">
        <v>0</v>
      </c>
      <c r="L918" s="11">
        <v>0</v>
      </c>
      <c r="M918" s="56">
        <v>0</v>
      </c>
      <c r="N918" s="56">
        <v>1</v>
      </c>
      <c r="O918" s="11">
        <v>0</v>
      </c>
      <c r="P918" s="11">
        <v>6000</v>
      </c>
      <c r="Q918" s="11">
        <v>100</v>
      </c>
      <c r="R918" s="11">
        <v>1</v>
      </c>
      <c r="S918" s="11">
        <v>0</v>
      </c>
      <c r="T918" s="11">
        <v>0</v>
      </c>
      <c r="U918" s="11">
        <v>1</v>
      </c>
      <c r="V918" s="11">
        <v>0</v>
      </c>
      <c r="W918" s="11">
        <v>0</v>
      </c>
      <c r="X918" s="11">
        <v>120</v>
      </c>
      <c r="Y918" s="11">
        <v>33</v>
      </c>
      <c r="Z918" s="16" t="s">
        <v>4361</v>
      </c>
      <c r="AA918" s="16" t="s">
        <v>432</v>
      </c>
      <c r="AB918" s="16" t="s">
        <v>2919</v>
      </c>
      <c r="AC918" s="16">
        <v>0</v>
      </c>
      <c r="AD918" s="11">
        <v>3</v>
      </c>
      <c r="AE918" s="11">
        <v>100</v>
      </c>
      <c r="AF918" s="56">
        <v>1</v>
      </c>
      <c r="AG918" s="11">
        <v>40</v>
      </c>
      <c r="AH918" s="11">
        <v>0</v>
      </c>
      <c r="AI918" s="25" t="s">
        <v>803</v>
      </c>
      <c r="AJ918" s="25" t="s">
        <v>803</v>
      </c>
      <c r="AK918" s="25" t="s">
        <v>326</v>
      </c>
      <c r="AL918" s="11" t="s">
        <v>782</v>
      </c>
      <c r="AM918" s="25">
        <v>10012</v>
      </c>
      <c r="AN918" s="25">
        <v>0</v>
      </c>
      <c r="AO918" s="11">
        <v>0</v>
      </c>
      <c r="AP918" s="12" t="s">
        <v>181</v>
      </c>
      <c r="AQ918" s="12" t="s">
        <v>5661</v>
      </c>
      <c r="AS918" s="16" t="s">
        <v>211</v>
      </c>
    </row>
    <row r="919" spans="1:45" ht="24" x14ac:dyDescent="0.15">
      <c r="A919" s="11">
        <v>22036</v>
      </c>
      <c r="B919" s="34" t="s">
        <v>1448</v>
      </c>
      <c r="C919" s="11">
        <v>22</v>
      </c>
      <c r="D919" s="11">
        <v>0</v>
      </c>
      <c r="E919" s="11">
        <v>31</v>
      </c>
      <c r="F919" s="11">
        <v>0</v>
      </c>
      <c r="G919" s="11">
        <v>9</v>
      </c>
      <c r="H919" s="11">
        <v>101</v>
      </c>
      <c r="I919" s="11">
        <v>65535</v>
      </c>
      <c r="J919" s="11">
        <v>0</v>
      </c>
      <c r="K919" s="11">
        <v>0</v>
      </c>
      <c r="L919" s="11">
        <v>0</v>
      </c>
      <c r="M919" s="56">
        <v>0</v>
      </c>
      <c r="N919" s="56">
        <v>1</v>
      </c>
      <c r="O919" s="11">
        <v>0</v>
      </c>
      <c r="P919" s="11">
        <v>6000</v>
      </c>
      <c r="Q919" s="11">
        <v>100</v>
      </c>
      <c r="R919" s="11">
        <v>1</v>
      </c>
      <c r="S919" s="11">
        <v>0</v>
      </c>
      <c r="T919" s="11">
        <v>0</v>
      </c>
      <c r="U919" s="11">
        <v>1</v>
      </c>
      <c r="V919" s="11">
        <v>0</v>
      </c>
      <c r="W919" s="11">
        <v>0</v>
      </c>
      <c r="X919" s="11">
        <v>150</v>
      </c>
      <c r="Y919" s="11">
        <v>43</v>
      </c>
      <c r="Z919" s="16" t="s">
        <v>4362</v>
      </c>
      <c r="AA919" s="16" t="s">
        <v>433</v>
      </c>
      <c r="AB919" s="16" t="s">
        <v>251</v>
      </c>
      <c r="AC919" s="16">
        <v>0</v>
      </c>
      <c r="AD919" s="11">
        <v>3</v>
      </c>
      <c r="AE919" s="11">
        <v>100</v>
      </c>
      <c r="AF919" s="56">
        <v>1</v>
      </c>
      <c r="AG919" s="11">
        <v>60</v>
      </c>
      <c r="AH919" s="11">
        <v>0</v>
      </c>
      <c r="AI919" s="25" t="s">
        <v>803</v>
      </c>
      <c r="AJ919" s="25" t="s">
        <v>803</v>
      </c>
      <c r="AK919" s="25" t="s">
        <v>326</v>
      </c>
      <c r="AL919" s="11" t="s">
        <v>782</v>
      </c>
      <c r="AM919" s="25">
        <v>10012</v>
      </c>
      <c r="AN919" s="25">
        <v>0</v>
      </c>
      <c r="AO919" s="11">
        <v>0</v>
      </c>
      <c r="AP919" s="12" t="s">
        <v>181</v>
      </c>
      <c r="AQ919" s="12" t="s">
        <v>5661</v>
      </c>
      <c r="AS919" s="16" t="s">
        <v>211</v>
      </c>
    </row>
    <row r="920" spans="1:45" ht="24" x14ac:dyDescent="0.15">
      <c r="A920" s="11">
        <v>22037</v>
      </c>
      <c r="B920" s="34" t="s">
        <v>1449</v>
      </c>
      <c r="C920" s="11">
        <v>22</v>
      </c>
      <c r="D920" s="11">
        <v>0</v>
      </c>
      <c r="E920" s="11">
        <v>31</v>
      </c>
      <c r="F920" s="11">
        <v>0</v>
      </c>
      <c r="G920" s="11">
        <v>9</v>
      </c>
      <c r="H920" s="11">
        <v>111</v>
      </c>
      <c r="I920" s="11">
        <v>65535</v>
      </c>
      <c r="J920" s="11">
        <v>0</v>
      </c>
      <c r="K920" s="11">
        <v>0</v>
      </c>
      <c r="L920" s="11">
        <v>0</v>
      </c>
      <c r="M920" s="56">
        <v>0</v>
      </c>
      <c r="N920" s="56">
        <v>1</v>
      </c>
      <c r="O920" s="11">
        <v>0</v>
      </c>
      <c r="P920" s="11">
        <v>6000</v>
      </c>
      <c r="Q920" s="11">
        <v>100</v>
      </c>
      <c r="R920" s="11">
        <v>1</v>
      </c>
      <c r="S920" s="11">
        <v>0</v>
      </c>
      <c r="T920" s="11">
        <v>0</v>
      </c>
      <c r="U920" s="11">
        <v>1</v>
      </c>
      <c r="V920" s="11">
        <v>0</v>
      </c>
      <c r="W920" s="11">
        <v>0</v>
      </c>
      <c r="X920" s="11">
        <v>180</v>
      </c>
      <c r="Y920" s="11">
        <v>54</v>
      </c>
      <c r="Z920" s="16" t="s">
        <v>4363</v>
      </c>
      <c r="AA920" s="16" t="s">
        <v>434</v>
      </c>
      <c r="AB920" s="16" t="s">
        <v>252</v>
      </c>
      <c r="AC920" s="16">
        <v>0</v>
      </c>
      <c r="AD920" s="11">
        <v>3</v>
      </c>
      <c r="AE920" s="11">
        <v>100</v>
      </c>
      <c r="AF920" s="56">
        <v>1</v>
      </c>
      <c r="AG920" s="11">
        <v>80</v>
      </c>
      <c r="AH920" s="11">
        <v>0</v>
      </c>
      <c r="AI920" s="25" t="s">
        <v>803</v>
      </c>
      <c r="AJ920" s="25" t="s">
        <v>803</v>
      </c>
      <c r="AK920" s="25" t="s">
        <v>326</v>
      </c>
      <c r="AL920" s="11" t="s">
        <v>782</v>
      </c>
      <c r="AM920" s="25">
        <v>10012</v>
      </c>
      <c r="AN920" s="25">
        <v>0</v>
      </c>
      <c r="AO920" s="11">
        <v>0</v>
      </c>
      <c r="AP920" s="12" t="s">
        <v>181</v>
      </c>
      <c r="AQ920" s="12" t="s">
        <v>5661</v>
      </c>
      <c r="AS920" s="16" t="s">
        <v>211</v>
      </c>
    </row>
    <row r="921" spans="1:45" ht="24" x14ac:dyDescent="0.15">
      <c r="A921" s="11">
        <v>22038</v>
      </c>
      <c r="B921" s="34" t="s">
        <v>1450</v>
      </c>
      <c r="C921" s="11">
        <v>22</v>
      </c>
      <c r="D921" s="11">
        <v>0</v>
      </c>
      <c r="E921" s="11">
        <v>31</v>
      </c>
      <c r="F921" s="11">
        <v>0</v>
      </c>
      <c r="G921" s="11">
        <v>9</v>
      </c>
      <c r="H921" s="11">
        <v>121</v>
      </c>
      <c r="I921" s="11">
        <v>65535</v>
      </c>
      <c r="J921" s="11">
        <v>0</v>
      </c>
      <c r="K921" s="11">
        <v>0</v>
      </c>
      <c r="L921" s="11">
        <v>0</v>
      </c>
      <c r="M921" s="56">
        <v>0</v>
      </c>
      <c r="N921" s="56">
        <v>1</v>
      </c>
      <c r="O921" s="11">
        <v>0</v>
      </c>
      <c r="P921" s="11">
        <v>6000</v>
      </c>
      <c r="Q921" s="11">
        <v>100</v>
      </c>
      <c r="R921" s="11">
        <v>1</v>
      </c>
      <c r="S921" s="11">
        <v>0</v>
      </c>
      <c r="T921" s="11">
        <v>0</v>
      </c>
      <c r="U921" s="11">
        <v>1</v>
      </c>
      <c r="V921" s="11">
        <v>0</v>
      </c>
      <c r="W921" s="11">
        <v>0</v>
      </c>
      <c r="X921" s="11">
        <v>210</v>
      </c>
      <c r="Y921" s="11">
        <v>66</v>
      </c>
      <c r="Z921" s="16" t="s">
        <v>4364</v>
      </c>
      <c r="AA921" s="16" t="s">
        <v>435</v>
      </c>
      <c r="AB921" s="16" t="s">
        <v>468</v>
      </c>
      <c r="AC921" s="16">
        <v>0</v>
      </c>
      <c r="AD921" s="11">
        <v>3</v>
      </c>
      <c r="AE921" s="11">
        <v>100</v>
      </c>
      <c r="AF921" s="56">
        <v>1</v>
      </c>
      <c r="AG921" s="11">
        <v>100</v>
      </c>
      <c r="AH921" s="11">
        <v>0</v>
      </c>
      <c r="AI921" s="25" t="s">
        <v>803</v>
      </c>
      <c r="AJ921" s="25" t="s">
        <v>803</v>
      </c>
      <c r="AK921" s="25" t="s">
        <v>326</v>
      </c>
      <c r="AL921" s="11" t="s">
        <v>782</v>
      </c>
      <c r="AM921" s="25">
        <v>10012</v>
      </c>
      <c r="AN921" s="25">
        <v>0</v>
      </c>
      <c r="AO921" s="11">
        <v>0</v>
      </c>
      <c r="AP921" s="12" t="s">
        <v>181</v>
      </c>
      <c r="AQ921" s="12" t="s">
        <v>5661</v>
      </c>
      <c r="AS921" s="16" t="s">
        <v>211</v>
      </c>
    </row>
    <row r="922" spans="1:45" ht="24" x14ac:dyDescent="0.15">
      <c r="A922" s="11">
        <v>22041</v>
      </c>
      <c r="B922" s="14" t="s">
        <v>611</v>
      </c>
      <c r="C922" s="11">
        <v>22</v>
      </c>
      <c r="D922" s="11">
        <v>0</v>
      </c>
      <c r="E922" s="11">
        <v>31</v>
      </c>
      <c r="F922" s="11">
        <v>0</v>
      </c>
      <c r="G922" s="11">
        <v>9</v>
      </c>
      <c r="H922" s="11">
        <v>1</v>
      </c>
      <c r="I922" s="11">
        <v>65535</v>
      </c>
      <c r="J922" s="11">
        <v>0</v>
      </c>
      <c r="K922" s="11">
        <v>0</v>
      </c>
      <c r="L922" s="11">
        <v>0</v>
      </c>
      <c r="M922" s="56">
        <v>0</v>
      </c>
      <c r="N922" s="56">
        <v>1</v>
      </c>
      <c r="O922" s="11">
        <v>0</v>
      </c>
      <c r="P922" s="11">
        <v>6000</v>
      </c>
      <c r="Q922" s="11">
        <v>100</v>
      </c>
      <c r="R922" s="11">
        <v>1</v>
      </c>
      <c r="S922" s="11">
        <v>0</v>
      </c>
      <c r="T922" s="11">
        <v>0</v>
      </c>
      <c r="U922" s="11">
        <v>1</v>
      </c>
      <c r="V922" s="11">
        <v>0</v>
      </c>
      <c r="W922" s="11">
        <v>0</v>
      </c>
      <c r="X922" s="11">
        <v>30</v>
      </c>
      <c r="Y922" s="11">
        <v>5</v>
      </c>
      <c r="Z922" s="16" t="s">
        <v>4357</v>
      </c>
      <c r="AA922" s="16" t="s">
        <v>305</v>
      </c>
      <c r="AB922" s="16" t="s">
        <v>467</v>
      </c>
      <c r="AC922" s="16">
        <v>0</v>
      </c>
      <c r="AD922" s="11">
        <v>3</v>
      </c>
      <c r="AE922" s="11">
        <v>100</v>
      </c>
      <c r="AF922" s="56">
        <v>1</v>
      </c>
      <c r="AG922" s="11">
        <v>10</v>
      </c>
      <c r="AH922" s="11">
        <v>0</v>
      </c>
      <c r="AI922" s="25" t="s">
        <v>803</v>
      </c>
      <c r="AJ922" s="25" t="s">
        <v>803</v>
      </c>
      <c r="AK922" s="25" t="s">
        <v>326</v>
      </c>
      <c r="AL922" s="11" t="s">
        <v>782</v>
      </c>
      <c r="AM922" s="25">
        <v>10012</v>
      </c>
      <c r="AN922" s="25">
        <v>0</v>
      </c>
      <c r="AO922" s="11">
        <v>0</v>
      </c>
      <c r="AP922" s="12" t="s">
        <v>181</v>
      </c>
      <c r="AQ922" s="12" t="s">
        <v>5661</v>
      </c>
      <c r="AS922" s="16" t="s">
        <v>211</v>
      </c>
    </row>
    <row r="923" spans="1:45" ht="24" x14ac:dyDescent="0.15">
      <c r="A923" s="11">
        <v>22042</v>
      </c>
      <c r="B923" s="14" t="s">
        <v>612</v>
      </c>
      <c r="C923" s="11">
        <v>22</v>
      </c>
      <c r="D923" s="11">
        <v>0</v>
      </c>
      <c r="E923" s="11">
        <v>31</v>
      </c>
      <c r="F923" s="11">
        <v>0</v>
      </c>
      <c r="G923" s="11">
        <v>9</v>
      </c>
      <c r="H923" s="11">
        <v>61</v>
      </c>
      <c r="I923" s="11">
        <v>65535</v>
      </c>
      <c r="J923" s="11">
        <v>0</v>
      </c>
      <c r="K923" s="11">
        <v>0</v>
      </c>
      <c r="L923" s="11">
        <v>0</v>
      </c>
      <c r="M923" s="56">
        <v>0</v>
      </c>
      <c r="N923" s="56">
        <v>1</v>
      </c>
      <c r="O923" s="11">
        <v>0</v>
      </c>
      <c r="P923" s="11">
        <v>6000</v>
      </c>
      <c r="Q923" s="11">
        <v>100</v>
      </c>
      <c r="R923" s="11">
        <v>1</v>
      </c>
      <c r="S923" s="11">
        <v>0</v>
      </c>
      <c r="T923" s="11">
        <v>0</v>
      </c>
      <c r="U923" s="11">
        <v>1</v>
      </c>
      <c r="V923" s="11">
        <v>0</v>
      </c>
      <c r="W923" s="11">
        <v>0</v>
      </c>
      <c r="X923" s="11">
        <v>45</v>
      </c>
      <c r="Y923" s="11">
        <v>9</v>
      </c>
      <c r="Z923" s="16" t="s">
        <v>4358</v>
      </c>
      <c r="AA923" s="16" t="s">
        <v>306</v>
      </c>
      <c r="AB923" s="16" t="s">
        <v>2916</v>
      </c>
      <c r="AC923" s="16">
        <v>0</v>
      </c>
      <c r="AD923" s="11">
        <v>3</v>
      </c>
      <c r="AE923" s="11">
        <v>100</v>
      </c>
      <c r="AF923" s="56">
        <v>1</v>
      </c>
      <c r="AG923" s="11">
        <v>15</v>
      </c>
      <c r="AH923" s="11">
        <v>0</v>
      </c>
      <c r="AI923" s="25" t="s">
        <v>803</v>
      </c>
      <c r="AJ923" s="25" t="s">
        <v>803</v>
      </c>
      <c r="AK923" s="25" t="s">
        <v>326</v>
      </c>
      <c r="AL923" s="11" t="s">
        <v>782</v>
      </c>
      <c r="AM923" s="25">
        <v>10012</v>
      </c>
      <c r="AN923" s="25">
        <v>0</v>
      </c>
      <c r="AO923" s="11">
        <v>0</v>
      </c>
      <c r="AP923" s="12" t="s">
        <v>181</v>
      </c>
      <c r="AQ923" s="12" t="s">
        <v>5661</v>
      </c>
      <c r="AS923" s="16" t="s">
        <v>211</v>
      </c>
    </row>
    <row r="924" spans="1:45" ht="24" x14ac:dyDescent="0.15">
      <c r="A924" s="11">
        <v>22043</v>
      </c>
      <c r="B924" s="14" t="s">
        <v>613</v>
      </c>
      <c r="C924" s="11">
        <v>22</v>
      </c>
      <c r="D924" s="11">
        <v>0</v>
      </c>
      <c r="E924" s="11">
        <v>31</v>
      </c>
      <c r="F924" s="11">
        <v>0</v>
      </c>
      <c r="G924" s="11">
        <v>9</v>
      </c>
      <c r="H924" s="11">
        <v>71</v>
      </c>
      <c r="I924" s="11">
        <v>65535</v>
      </c>
      <c r="J924" s="11">
        <v>0</v>
      </c>
      <c r="K924" s="11">
        <v>0</v>
      </c>
      <c r="L924" s="11">
        <v>0</v>
      </c>
      <c r="M924" s="56">
        <v>0</v>
      </c>
      <c r="N924" s="56">
        <v>1</v>
      </c>
      <c r="O924" s="11">
        <v>0</v>
      </c>
      <c r="P924" s="11">
        <v>6000</v>
      </c>
      <c r="Q924" s="11">
        <v>100</v>
      </c>
      <c r="R924" s="11">
        <v>1</v>
      </c>
      <c r="S924" s="11">
        <v>0</v>
      </c>
      <c r="T924" s="11">
        <v>0</v>
      </c>
      <c r="U924" s="11">
        <v>1</v>
      </c>
      <c r="V924" s="11">
        <v>0</v>
      </c>
      <c r="W924" s="11">
        <v>0</v>
      </c>
      <c r="X924" s="11">
        <v>70</v>
      </c>
      <c r="Y924" s="11">
        <v>16</v>
      </c>
      <c r="Z924" s="16" t="s">
        <v>4359</v>
      </c>
      <c r="AA924" s="16" t="s">
        <v>307</v>
      </c>
      <c r="AB924" s="16" t="s">
        <v>2917</v>
      </c>
      <c r="AC924" s="16">
        <v>0</v>
      </c>
      <c r="AD924" s="11">
        <v>3</v>
      </c>
      <c r="AE924" s="11">
        <v>100</v>
      </c>
      <c r="AF924" s="56">
        <v>1</v>
      </c>
      <c r="AG924" s="11">
        <v>20</v>
      </c>
      <c r="AH924" s="11">
        <v>0</v>
      </c>
      <c r="AI924" s="25" t="s">
        <v>803</v>
      </c>
      <c r="AJ924" s="25" t="s">
        <v>803</v>
      </c>
      <c r="AK924" s="25" t="s">
        <v>326</v>
      </c>
      <c r="AL924" s="11" t="s">
        <v>782</v>
      </c>
      <c r="AM924" s="25">
        <v>10012</v>
      </c>
      <c r="AN924" s="25">
        <v>0</v>
      </c>
      <c r="AO924" s="11">
        <v>0</v>
      </c>
      <c r="AP924" s="12" t="s">
        <v>181</v>
      </c>
      <c r="AQ924" s="12" t="s">
        <v>5661</v>
      </c>
      <c r="AS924" s="16" t="s">
        <v>211</v>
      </c>
    </row>
    <row r="925" spans="1:45" ht="24" x14ac:dyDescent="0.15">
      <c r="A925" s="11">
        <v>22044</v>
      </c>
      <c r="B925" s="14" t="s">
        <v>614</v>
      </c>
      <c r="C925" s="11">
        <v>22</v>
      </c>
      <c r="D925" s="11">
        <v>0</v>
      </c>
      <c r="E925" s="11">
        <v>31</v>
      </c>
      <c r="F925" s="11">
        <v>0</v>
      </c>
      <c r="G925" s="11">
        <v>9</v>
      </c>
      <c r="H925" s="11">
        <v>81</v>
      </c>
      <c r="I925" s="11">
        <v>65535</v>
      </c>
      <c r="J925" s="11">
        <v>0</v>
      </c>
      <c r="K925" s="11">
        <v>0</v>
      </c>
      <c r="L925" s="11">
        <v>0</v>
      </c>
      <c r="M925" s="56">
        <v>0</v>
      </c>
      <c r="N925" s="56">
        <v>1</v>
      </c>
      <c r="O925" s="11">
        <v>0</v>
      </c>
      <c r="P925" s="11">
        <v>6000</v>
      </c>
      <c r="Q925" s="11">
        <v>100</v>
      </c>
      <c r="R925" s="11">
        <v>1</v>
      </c>
      <c r="S925" s="11">
        <v>0</v>
      </c>
      <c r="T925" s="11">
        <v>0</v>
      </c>
      <c r="U925" s="11">
        <v>1</v>
      </c>
      <c r="V925" s="11">
        <v>0</v>
      </c>
      <c r="W925" s="11">
        <v>0</v>
      </c>
      <c r="X925" s="11">
        <v>95</v>
      </c>
      <c r="Y925" s="11">
        <v>24</v>
      </c>
      <c r="Z925" s="16" t="s">
        <v>4360</v>
      </c>
      <c r="AA925" s="16" t="s">
        <v>308</v>
      </c>
      <c r="AB925" s="16" t="s">
        <v>2918</v>
      </c>
      <c r="AC925" s="16">
        <v>0</v>
      </c>
      <c r="AD925" s="11">
        <v>3</v>
      </c>
      <c r="AE925" s="11">
        <v>100</v>
      </c>
      <c r="AF925" s="56">
        <v>1</v>
      </c>
      <c r="AG925" s="11">
        <v>30</v>
      </c>
      <c r="AH925" s="11">
        <v>0</v>
      </c>
      <c r="AI925" s="25" t="s">
        <v>803</v>
      </c>
      <c r="AJ925" s="25" t="s">
        <v>803</v>
      </c>
      <c r="AK925" s="25" t="s">
        <v>326</v>
      </c>
      <c r="AL925" s="11" t="s">
        <v>782</v>
      </c>
      <c r="AM925" s="25">
        <v>10012</v>
      </c>
      <c r="AN925" s="25">
        <v>0</v>
      </c>
      <c r="AO925" s="11">
        <v>0</v>
      </c>
      <c r="AP925" s="12" t="s">
        <v>181</v>
      </c>
      <c r="AQ925" s="12" t="s">
        <v>5661</v>
      </c>
      <c r="AS925" s="16" t="s">
        <v>211</v>
      </c>
    </row>
    <row r="926" spans="1:45" ht="24" x14ac:dyDescent="0.15">
      <c r="A926" s="11">
        <v>22045</v>
      </c>
      <c r="B926" s="14" t="s">
        <v>615</v>
      </c>
      <c r="C926" s="11">
        <v>22</v>
      </c>
      <c r="D926" s="11">
        <v>0</v>
      </c>
      <c r="E926" s="11">
        <v>31</v>
      </c>
      <c r="F926" s="11">
        <v>0</v>
      </c>
      <c r="G926" s="11">
        <v>9</v>
      </c>
      <c r="H926" s="11">
        <v>91</v>
      </c>
      <c r="I926" s="11">
        <v>65535</v>
      </c>
      <c r="J926" s="11">
        <v>0</v>
      </c>
      <c r="K926" s="11">
        <v>0</v>
      </c>
      <c r="L926" s="11">
        <v>0</v>
      </c>
      <c r="M926" s="56">
        <v>0</v>
      </c>
      <c r="N926" s="56">
        <v>1</v>
      </c>
      <c r="O926" s="11">
        <v>0</v>
      </c>
      <c r="P926" s="11">
        <v>6000</v>
      </c>
      <c r="Q926" s="11">
        <v>100</v>
      </c>
      <c r="R926" s="11">
        <v>1</v>
      </c>
      <c r="S926" s="11">
        <v>0</v>
      </c>
      <c r="T926" s="11">
        <v>0</v>
      </c>
      <c r="U926" s="11">
        <v>1</v>
      </c>
      <c r="V926" s="11">
        <v>0</v>
      </c>
      <c r="W926" s="11">
        <v>0</v>
      </c>
      <c r="X926" s="11">
        <v>120</v>
      </c>
      <c r="Y926" s="11">
        <v>33</v>
      </c>
      <c r="Z926" s="16" t="s">
        <v>4361</v>
      </c>
      <c r="AA926" s="16" t="s">
        <v>309</v>
      </c>
      <c r="AB926" s="16" t="s">
        <v>2919</v>
      </c>
      <c r="AC926" s="16">
        <v>0</v>
      </c>
      <c r="AD926" s="11">
        <v>3</v>
      </c>
      <c r="AE926" s="11">
        <v>100</v>
      </c>
      <c r="AF926" s="56">
        <v>1</v>
      </c>
      <c r="AG926" s="11">
        <v>40</v>
      </c>
      <c r="AH926" s="11">
        <v>0</v>
      </c>
      <c r="AI926" s="25" t="s">
        <v>803</v>
      </c>
      <c r="AJ926" s="25" t="s">
        <v>803</v>
      </c>
      <c r="AK926" s="25" t="s">
        <v>326</v>
      </c>
      <c r="AL926" s="11" t="s">
        <v>782</v>
      </c>
      <c r="AM926" s="25">
        <v>10012</v>
      </c>
      <c r="AN926" s="25">
        <v>0</v>
      </c>
      <c r="AO926" s="11">
        <v>0</v>
      </c>
      <c r="AP926" s="12" t="s">
        <v>181</v>
      </c>
      <c r="AQ926" s="12" t="s">
        <v>5661</v>
      </c>
      <c r="AS926" s="16" t="s">
        <v>211</v>
      </c>
    </row>
    <row r="927" spans="1:45" ht="24" x14ac:dyDescent="0.15">
      <c r="A927" s="11">
        <v>22046</v>
      </c>
      <c r="B927" s="14" t="s">
        <v>616</v>
      </c>
      <c r="C927" s="11">
        <v>22</v>
      </c>
      <c r="D927" s="11">
        <v>0</v>
      </c>
      <c r="E927" s="11">
        <v>31</v>
      </c>
      <c r="F927" s="11">
        <v>0</v>
      </c>
      <c r="G927" s="11">
        <v>9</v>
      </c>
      <c r="H927" s="11">
        <v>101</v>
      </c>
      <c r="I927" s="11">
        <v>65535</v>
      </c>
      <c r="J927" s="11">
        <v>0</v>
      </c>
      <c r="K927" s="11">
        <v>0</v>
      </c>
      <c r="L927" s="11">
        <v>0</v>
      </c>
      <c r="M927" s="56">
        <v>0</v>
      </c>
      <c r="N927" s="56">
        <v>1</v>
      </c>
      <c r="O927" s="11">
        <v>0</v>
      </c>
      <c r="P927" s="11">
        <v>6000</v>
      </c>
      <c r="Q927" s="11">
        <v>100</v>
      </c>
      <c r="R927" s="11">
        <v>1</v>
      </c>
      <c r="S927" s="11">
        <v>0</v>
      </c>
      <c r="T927" s="11">
        <v>0</v>
      </c>
      <c r="U927" s="11">
        <v>1</v>
      </c>
      <c r="V927" s="11">
        <v>0</v>
      </c>
      <c r="W927" s="11">
        <v>0</v>
      </c>
      <c r="X927" s="11">
        <v>150</v>
      </c>
      <c r="Y927" s="11">
        <v>43</v>
      </c>
      <c r="Z927" s="16" t="s">
        <v>4362</v>
      </c>
      <c r="AA927" s="16" t="s">
        <v>310</v>
      </c>
      <c r="AB927" s="16" t="s">
        <v>251</v>
      </c>
      <c r="AC927" s="16">
        <v>0</v>
      </c>
      <c r="AD927" s="11">
        <v>3</v>
      </c>
      <c r="AE927" s="11">
        <v>100</v>
      </c>
      <c r="AF927" s="56">
        <v>1</v>
      </c>
      <c r="AG927" s="11">
        <v>60</v>
      </c>
      <c r="AH927" s="11">
        <v>0</v>
      </c>
      <c r="AI927" s="25" t="s">
        <v>803</v>
      </c>
      <c r="AJ927" s="25" t="s">
        <v>803</v>
      </c>
      <c r="AK927" s="25" t="s">
        <v>326</v>
      </c>
      <c r="AL927" s="11" t="s">
        <v>782</v>
      </c>
      <c r="AM927" s="25">
        <v>10012</v>
      </c>
      <c r="AN927" s="25">
        <v>0</v>
      </c>
      <c r="AO927" s="11">
        <v>0</v>
      </c>
      <c r="AP927" s="12" t="s">
        <v>181</v>
      </c>
      <c r="AQ927" s="12" t="s">
        <v>5661</v>
      </c>
      <c r="AS927" s="16" t="s">
        <v>211</v>
      </c>
    </row>
    <row r="928" spans="1:45" ht="24" x14ac:dyDescent="0.15">
      <c r="A928" s="11">
        <v>22047</v>
      </c>
      <c r="B928" s="14" t="s">
        <v>617</v>
      </c>
      <c r="C928" s="11">
        <v>22</v>
      </c>
      <c r="D928" s="11">
        <v>0</v>
      </c>
      <c r="E928" s="11">
        <v>31</v>
      </c>
      <c r="F928" s="11">
        <v>0</v>
      </c>
      <c r="G928" s="11">
        <v>9</v>
      </c>
      <c r="H928" s="11">
        <v>111</v>
      </c>
      <c r="I928" s="11">
        <v>65535</v>
      </c>
      <c r="J928" s="11">
        <v>0</v>
      </c>
      <c r="K928" s="11">
        <v>0</v>
      </c>
      <c r="L928" s="11">
        <v>0</v>
      </c>
      <c r="M928" s="56">
        <v>0</v>
      </c>
      <c r="N928" s="56">
        <v>1</v>
      </c>
      <c r="O928" s="11">
        <v>0</v>
      </c>
      <c r="P928" s="11">
        <v>6000</v>
      </c>
      <c r="Q928" s="11">
        <v>100</v>
      </c>
      <c r="R928" s="11">
        <v>1</v>
      </c>
      <c r="S928" s="11">
        <v>0</v>
      </c>
      <c r="T928" s="11">
        <v>0</v>
      </c>
      <c r="U928" s="11">
        <v>1</v>
      </c>
      <c r="V928" s="11">
        <v>0</v>
      </c>
      <c r="W928" s="11">
        <v>0</v>
      </c>
      <c r="X928" s="11">
        <v>180</v>
      </c>
      <c r="Y928" s="11">
        <v>54</v>
      </c>
      <c r="Z928" s="16" t="s">
        <v>4363</v>
      </c>
      <c r="AA928" s="16" t="s">
        <v>311</v>
      </c>
      <c r="AB928" s="16" t="s">
        <v>252</v>
      </c>
      <c r="AC928" s="16">
        <v>0</v>
      </c>
      <c r="AD928" s="11">
        <v>3</v>
      </c>
      <c r="AE928" s="11">
        <v>100</v>
      </c>
      <c r="AF928" s="56">
        <v>1</v>
      </c>
      <c r="AG928" s="11">
        <v>80</v>
      </c>
      <c r="AH928" s="11">
        <v>0</v>
      </c>
      <c r="AI928" s="25" t="s">
        <v>803</v>
      </c>
      <c r="AJ928" s="25" t="s">
        <v>803</v>
      </c>
      <c r="AK928" s="25" t="s">
        <v>326</v>
      </c>
      <c r="AL928" s="11" t="s">
        <v>782</v>
      </c>
      <c r="AM928" s="25">
        <v>10012</v>
      </c>
      <c r="AN928" s="25">
        <v>0</v>
      </c>
      <c r="AO928" s="11">
        <v>0</v>
      </c>
      <c r="AP928" s="12" t="s">
        <v>181</v>
      </c>
      <c r="AQ928" s="12" t="s">
        <v>5661</v>
      </c>
      <c r="AS928" s="16" t="s">
        <v>211</v>
      </c>
    </row>
    <row r="929" spans="1:45" ht="24" x14ac:dyDescent="0.15">
      <c r="A929" s="11">
        <v>22048</v>
      </c>
      <c r="B929" s="14" t="s">
        <v>618</v>
      </c>
      <c r="C929" s="11">
        <v>22</v>
      </c>
      <c r="D929" s="11">
        <v>0</v>
      </c>
      <c r="E929" s="11">
        <v>31</v>
      </c>
      <c r="F929" s="11">
        <v>0</v>
      </c>
      <c r="G929" s="11">
        <v>9</v>
      </c>
      <c r="H929" s="11">
        <v>121</v>
      </c>
      <c r="I929" s="11">
        <v>65535</v>
      </c>
      <c r="J929" s="11">
        <v>0</v>
      </c>
      <c r="K929" s="11">
        <v>0</v>
      </c>
      <c r="L929" s="11">
        <v>0</v>
      </c>
      <c r="M929" s="56">
        <v>0</v>
      </c>
      <c r="N929" s="56">
        <v>1</v>
      </c>
      <c r="O929" s="11">
        <v>0</v>
      </c>
      <c r="P929" s="11">
        <v>6000</v>
      </c>
      <c r="Q929" s="11">
        <v>100</v>
      </c>
      <c r="R929" s="11">
        <v>1</v>
      </c>
      <c r="S929" s="11">
        <v>0</v>
      </c>
      <c r="T929" s="11">
        <v>0</v>
      </c>
      <c r="U929" s="11">
        <v>1</v>
      </c>
      <c r="V929" s="11">
        <v>0</v>
      </c>
      <c r="W929" s="11">
        <v>0</v>
      </c>
      <c r="X929" s="11">
        <v>210</v>
      </c>
      <c r="Y929" s="11">
        <v>66</v>
      </c>
      <c r="Z929" s="16" t="s">
        <v>4364</v>
      </c>
      <c r="AA929" s="16" t="s">
        <v>312</v>
      </c>
      <c r="AB929" s="16" t="s">
        <v>468</v>
      </c>
      <c r="AC929" s="16">
        <v>0</v>
      </c>
      <c r="AD929" s="11">
        <v>3</v>
      </c>
      <c r="AE929" s="11">
        <v>100</v>
      </c>
      <c r="AF929" s="56">
        <v>1</v>
      </c>
      <c r="AG929" s="11">
        <v>100</v>
      </c>
      <c r="AH929" s="11">
        <v>0</v>
      </c>
      <c r="AI929" s="25" t="s">
        <v>803</v>
      </c>
      <c r="AJ929" s="25" t="s">
        <v>803</v>
      </c>
      <c r="AK929" s="25" t="s">
        <v>326</v>
      </c>
      <c r="AL929" s="11" t="s">
        <v>782</v>
      </c>
      <c r="AM929" s="25">
        <v>10012</v>
      </c>
      <c r="AN929" s="25">
        <v>0</v>
      </c>
      <c r="AO929" s="11">
        <v>0</v>
      </c>
      <c r="AP929" s="12" t="s">
        <v>181</v>
      </c>
      <c r="AQ929" s="12" t="s">
        <v>5661</v>
      </c>
      <c r="AS929" s="16" t="s">
        <v>211</v>
      </c>
    </row>
    <row r="930" spans="1:45" ht="24" x14ac:dyDescent="0.15">
      <c r="A930" s="11">
        <v>22051</v>
      </c>
      <c r="B930" s="19" t="s">
        <v>1451</v>
      </c>
      <c r="C930" s="11">
        <v>22</v>
      </c>
      <c r="D930" s="11">
        <v>0</v>
      </c>
      <c r="E930" s="11">
        <v>43</v>
      </c>
      <c r="F930" s="11">
        <v>0</v>
      </c>
      <c r="G930" s="11">
        <v>9</v>
      </c>
      <c r="H930" s="11">
        <v>0</v>
      </c>
      <c r="I930" s="11">
        <v>65535</v>
      </c>
      <c r="J930" s="11">
        <v>0</v>
      </c>
      <c r="K930" s="11">
        <v>0</v>
      </c>
      <c r="L930" s="11">
        <v>0</v>
      </c>
      <c r="M930" s="56">
        <v>0</v>
      </c>
      <c r="N930" s="56">
        <v>1</v>
      </c>
      <c r="O930" s="11">
        <v>0</v>
      </c>
      <c r="P930" s="11">
        <v>25000</v>
      </c>
      <c r="Q930" s="11">
        <v>100</v>
      </c>
      <c r="R930" s="11">
        <v>1</v>
      </c>
      <c r="S930" s="11">
        <v>0</v>
      </c>
      <c r="T930" s="11">
        <v>0</v>
      </c>
      <c r="U930" s="11">
        <v>1</v>
      </c>
      <c r="V930" s="11">
        <v>0</v>
      </c>
      <c r="W930" s="11">
        <v>0</v>
      </c>
      <c r="X930" s="11">
        <v>0</v>
      </c>
      <c r="Y930" s="11">
        <v>0</v>
      </c>
      <c r="Z930" s="16" t="s">
        <v>170</v>
      </c>
      <c r="AA930" s="16">
        <v>0</v>
      </c>
      <c r="AB930" s="16" t="s">
        <v>197</v>
      </c>
      <c r="AC930" s="16">
        <v>0</v>
      </c>
      <c r="AD930" s="11">
        <v>3</v>
      </c>
      <c r="AE930" s="11">
        <v>100</v>
      </c>
      <c r="AF930" s="56">
        <v>1</v>
      </c>
      <c r="AG930" s="11">
        <v>0</v>
      </c>
      <c r="AH930" s="11">
        <v>0</v>
      </c>
      <c r="AI930" s="25" t="s">
        <v>226</v>
      </c>
      <c r="AJ930" s="25" t="s">
        <v>226</v>
      </c>
      <c r="AK930" s="25" t="s">
        <v>226</v>
      </c>
      <c r="AL930" s="11" t="s">
        <v>782</v>
      </c>
      <c r="AM930" s="25">
        <v>10012</v>
      </c>
      <c r="AN930" s="25">
        <v>0</v>
      </c>
      <c r="AO930" s="11">
        <v>1</v>
      </c>
      <c r="AP930" s="12" t="s">
        <v>182</v>
      </c>
      <c r="AQ930" s="12" t="s">
        <v>5662</v>
      </c>
      <c r="AR930" s="15" t="s">
        <v>4719</v>
      </c>
      <c r="AS930" s="16" t="s">
        <v>232</v>
      </c>
    </row>
    <row r="931" spans="1:45" ht="24" x14ac:dyDescent="0.15">
      <c r="A931" s="11">
        <v>22052</v>
      </c>
      <c r="B931" s="19" t="s">
        <v>1452</v>
      </c>
      <c r="C931" s="11">
        <v>22</v>
      </c>
      <c r="D931" s="11">
        <v>0</v>
      </c>
      <c r="E931" s="11">
        <v>43</v>
      </c>
      <c r="F931" s="11">
        <v>0</v>
      </c>
      <c r="G931" s="11">
        <v>9</v>
      </c>
      <c r="H931" s="11">
        <v>0</v>
      </c>
      <c r="I931" s="11">
        <v>65535</v>
      </c>
      <c r="J931" s="11">
        <v>0</v>
      </c>
      <c r="K931" s="11">
        <v>0</v>
      </c>
      <c r="L931" s="11">
        <v>0</v>
      </c>
      <c r="M931" s="56">
        <v>0</v>
      </c>
      <c r="N931" s="56">
        <v>1</v>
      </c>
      <c r="O931" s="11">
        <v>0</v>
      </c>
      <c r="P931" s="11">
        <v>25000</v>
      </c>
      <c r="Q931" s="11">
        <v>100</v>
      </c>
      <c r="R931" s="11">
        <v>1</v>
      </c>
      <c r="S931" s="11">
        <v>0</v>
      </c>
      <c r="T931" s="11">
        <v>0</v>
      </c>
      <c r="U931" s="11">
        <v>1</v>
      </c>
      <c r="V931" s="11">
        <v>0</v>
      </c>
      <c r="W931" s="11">
        <v>0</v>
      </c>
      <c r="X931" s="11">
        <v>0</v>
      </c>
      <c r="Y931" s="11">
        <v>0</v>
      </c>
      <c r="Z931" s="16" t="s">
        <v>170</v>
      </c>
      <c r="AA931" s="16">
        <v>0</v>
      </c>
      <c r="AB931" s="16" t="s">
        <v>197</v>
      </c>
      <c r="AC931" s="16">
        <v>0</v>
      </c>
      <c r="AD931" s="11">
        <v>3</v>
      </c>
      <c r="AE931" s="11">
        <v>100</v>
      </c>
      <c r="AF931" s="56">
        <v>1</v>
      </c>
      <c r="AG931" s="11">
        <v>0</v>
      </c>
      <c r="AH931" s="11">
        <v>0</v>
      </c>
      <c r="AI931" s="25" t="s">
        <v>226</v>
      </c>
      <c r="AJ931" s="25" t="s">
        <v>226</v>
      </c>
      <c r="AK931" s="25" t="s">
        <v>226</v>
      </c>
      <c r="AL931" s="11" t="s">
        <v>782</v>
      </c>
      <c r="AM931" s="25">
        <v>10012</v>
      </c>
      <c r="AN931" s="25">
        <v>0</v>
      </c>
      <c r="AO931" s="11">
        <v>1</v>
      </c>
      <c r="AP931" s="12" t="s">
        <v>182</v>
      </c>
      <c r="AQ931" s="12" t="s">
        <v>5662</v>
      </c>
      <c r="AR931" s="15" t="s">
        <v>4720</v>
      </c>
      <c r="AS931" s="16" t="s">
        <v>232</v>
      </c>
    </row>
    <row r="932" spans="1:45" ht="24" x14ac:dyDescent="0.15">
      <c r="A932" s="11">
        <v>22053</v>
      </c>
      <c r="B932" s="19" t="s">
        <v>1453</v>
      </c>
      <c r="C932" s="11">
        <v>22</v>
      </c>
      <c r="D932" s="11">
        <v>0</v>
      </c>
      <c r="E932" s="11">
        <v>43</v>
      </c>
      <c r="F932" s="11">
        <v>0</v>
      </c>
      <c r="G932" s="11">
        <v>9</v>
      </c>
      <c r="H932" s="11">
        <v>0</v>
      </c>
      <c r="I932" s="11">
        <v>65535</v>
      </c>
      <c r="J932" s="11">
        <v>0</v>
      </c>
      <c r="K932" s="11">
        <v>0</v>
      </c>
      <c r="L932" s="11">
        <v>0</v>
      </c>
      <c r="M932" s="56">
        <v>0</v>
      </c>
      <c r="N932" s="56">
        <v>1</v>
      </c>
      <c r="O932" s="11">
        <v>0</v>
      </c>
      <c r="P932" s="11">
        <v>25000</v>
      </c>
      <c r="Q932" s="11">
        <v>100</v>
      </c>
      <c r="R932" s="11">
        <v>1</v>
      </c>
      <c r="S932" s="11">
        <v>0</v>
      </c>
      <c r="T932" s="11">
        <v>0</v>
      </c>
      <c r="U932" s="11">
        <v>1</v>
      </c>
      <c r="V932" s="11">
        <v>0</v>
      </c>
      <c r="W932" s="11">
        <v>0</v>
      </c>
      <c r="X932" s="11">
        <v>0</v>
      </c>
      <c r="Y932" s="11">
        <v>0</v>
      </c>
      <c r="Z932" s="16" t="s">
        <v>170</v>
      </c>
      <c r="AA932" s="16">
        <v>0</v>
      </c>
      <c r="AB932" s="16" t="s">
        <v>197</v>
      </c>
      <c r="AC932" s="16">
        <v>0</v>
      </c>
      <c r="AD932" s="11">
        <v>3</v>
      </c>
      <c r="AE932" s="11">
        <v>100</v>
      </c>
      <c r="AF932" s="56">
        <v>1</v>
      </c>
      <c r="AG932" s="11">
        <v>0</v>
      </c>
      <c r="AH932" s="11">
        <v>0</v>
      </c>
      <c r="AI932" s="25" t="s">
        <v>226</v>
      </c>
      <c r="AJ932" s="25" t="s">
        <v>226</v>
      </c>
      <c r="AK932" s="25" t="s">
        <v>226</v>
      </c>
      <c r="AL932" s="11" t="s">
        <v>782</v>
      </c>
      <c r="AM932" s="25">
        <v>10012</v>
      </c>
      <c r="AN932" s="25">
        <v>0</v>
      </c>
      <c r="AO932" s="11">
        <v>1</v>
      </c>
      <c r="AP932" s="12" t="s">
        <v>182</v>
      </c>
      <c r="AQ932" s="12" t="s">
        <v>5662</v>
      </c>
      <c r="AR932" s="15" t="s">
        <v>4721</v>
      </c>
      <c r="AS932" s="16" t="s">
        <v>232</v>
      </c>
    </row>
    <row r="933" spans="1:45" ht="24" x14ac:dyDescent="0.15">
      <c r="A933" s="11">
        <v>22054</v>
      </c>
      <c r="B933" s="19" t="s">
        <v>1454</v>
      </c>
      <c r="C933" s="11">
        <v>30</v>
      </c>
      <c r="D933" s="11">
        <v>1</v>
      </c>
      <c r="E933" s="11">
        <v>43</v>
      </c>
      <c r="F933" s="11">
        <v>0</v>
      </c>
      <c r="G933" s="11">
        <v>9</v>
      </c>
      <c r="H933" s="11">
        <v>0</v>
      </c>
      <c r="I933" s="11">
        <v>65535</v>
      </c>
      <c r="J933" s="11">
        <v>0</v>
      </c>
      <c r="K933" s="11">
        <v>0</v>
      </c>
      <c r="L933" s="11">
        <v>0</v>
      </c>
      <c r="M933" s="56">
        <v>0</v>
      </c>
      <c r="N933" s="56">
        <v>1</v>
      </c>
      <c r="O933" s="11">
        <v>0</v>
      </c>
      <c r="P933" s="11">
        <v>604800</v>
      </c>
      <c r="Q933" s="11">
        <v>3600</v>
      </c>
      <c r="R933" s="11">
        <v>5</v>
      </c>
      <c r="S933" s="11">
        <v>0</v>
      </c>
      <c r="T933" s="11">
        <v>0</v>
      </c>
      <c r="U933" s="11">
        <v>1</v>
      </c>
      <c r="V933" s="11">
        <v>10</v>
      </c>
      <c r="W933" s="11">
        <v>600</v>
      </c>
      <c r="X933" s="11">
        <v>0</v>
      </c>
      <c r="Y933" s="11">
        <v>0</v>
      </c>
      <c r="Z933" s="16" t="s">
        <v>170</v>
      </c>
      <c r="AA933" s="16">
        <v>0</v>
      </c>
      <c r="AB933" s="16" t="s">
        <v>197</v>
      </c>
      <c r="AC933" s="16">
        <v>0</v>
      </c>
      <c r="AD933" s="11">
        <v>3</v>
      </c>
      <c r="AE933" s="11">
        <v>100</v>
      </c>
      <c r="AF933" s="56">
        <v>1</v>
      </c>
      <c r="AG933" s="11">
        <v>0</v>
      </c>
      <c r="AH933" s="11">
        <v>0</v>
      </c>
      <c r="AI933" s="25" t="s">
        <v>226</v>
      </c>
      <c r="AJ933" s="25" t="s">
        <v>226</v>
      </c>
      <c r="AK933" s="25" t="s">
        <v>226</v>
      </c>
      <c r="AL933" s="11" t="s">
        <v>782</v>
      </c>
      <c r="AM933" s="25">
        <v>10012</v>
      </c>
      <c r="AN933" s="25">
        <v>0</v>
      </c>
      <c r="AO933" s="11">
        <v>1</v>
      </c>
      <c r="AP933" s="12" t="s">
        <v>182</v>
      </c>
      <c r="AQ933" s="12" t="s">
        <v>5662</v>
      </c>
      <c r="AR933" s="12" t="s">
        <v>4722</v>
      </c>
      <c r="AS933" s="60" t="s">
        <v>232</v>
      </c>
    </row>
    <row r="934" spans="1:45" ht="36" x14ac:dyDescent="0.15">
      <c r="A934" s="11">
        <v>22055</v>
      </c>
      <c r="B934" s="19" t="s">
        <v>4248</v>
      </c>
      <c r="C934" s="11">
        <v>30</v>
      </c>
      <c r="D934" s="11">
        <v>1</v>
      </c>
      <c r="E934" s="11">
        <v>43</v>
      </c>
      <c r="F934" s="11">
        <v>0</v>
      </c>
      <c r="G934" s="11">
        <v>9</v>
      </c>
      <c r="H934" s="11">
        <v>0</v>
      </c>
      <c r="I934" s="11">
        <v>65535</v>
      </c>
      <c r="J934" s="11">
        <v>0</v>
      </c>
      <c r="K934" s="11">
        <v>0</v>
      </c>
      <c r="L934" s="11">
        <v>0</v>
      </c>
      <c r="M934" s="56">
        <v>0</v>
      </c>
      <c r="N934" s="56">
        <v>1</v>
      </c>
      <c r="O934" s="11">
        <v>0</v>
      </c>
      <c r="P934" s="11">
        <v>604800</v>
      </c>
      <c r="Q934" s="11">
        <v>3600</v>
      </c>
      <c r="R934" s="11">
        <v>5</v>
      </c>
      <c r="S934" s="11">
        <v>0</v>
      </c>
      <c r="T934" s="11">
        <v>0</v>
      </c>
      <c r="U934" s="11">
        <v>1</v>
      </c>
      <c r="V934" s="11">
        <v>0</v>
      </c>
      <c r="W934" s="11">
        <v>0</v>
      </c>
      <c r="X934" s="11">
        <v>0</v>
      </c>
      <c r="Y934" s="11">
        <v>0</v>
      </c>
      <c r="Z934" s="16" t="s">
        <v>170</v>
      </c>
      <c r="AA934" s="16">
        <v>0</v>
      </c>
      <c r="AB934" s="16" t="s">
        <v>197</v>
      </c>
      <c r="AC934" s="16">
        <v>0</v>
      </c>
      <c r="AD934" s="11">
        <v>3</v>
      </c>
      <c r="AE934" s="11">
        <v>100</v>
      </c>
      <c r="AF934" s="56">
        <v>1</v>
      </c>
      <c r="AG934" s="11">
        <v>0</v>
      </c>
      <c r="AH934" s="11">
        <v>0</v>
      </c>
      <c r="AI934" s="25" t="s">
        <v>226</v>
      </c>
      <c r="AJ934" s="25" t="s">
        <v>226</v>
      </c>
      <c r="AK934" s="25" t="s">
        <v>226</v>
      </c>
      <c r="AL934" s="11" t="s">
        <v>782</v>
      </c>
      <c r="AM934" s="25">
        <v>10012</v>
      </c>
      <c r="AN934" s="25">
        <v>0</v>
      </c>
      <c r="AO934" s="11">
        <v>1</v>
      </c>
      <c r="AP934" s="12" t="s">
        <v>182</v>
      </c>
      <c r="AQ934" s="12" t="s">
        <v>5662</v>
      </c>
      <c r="AR934" s="12" t="s">
        <v>4723</v>
      </c>
      <c r="AS934" s="60" t="s">
        <v>232</v>
      </c>
    </row>
    <row r="935" spans="1:45" ht="24" x14ac:dyDescent="0.15">
      <c r="A935" s="11">
        <v>22056</v>
      </c>
      <c r="B935" s="19" t="s">
        <v>1455</v>
      </c>
      <c r="C935" s="11">
        <v>30</v>
      </c>
      <c r="D935" s="11">
        <v>1</v>
      </c>
      <c r="E935" s="11">
        <v>43</v>
      </c>
      <c r="F935" s="11">
        <v>0</v>
      </c>
      <c r="G935" s="11">
        <v>9</v>
      </c>
      <c r="H935" s="11">
        <v>0</v>
      </c>
      <c r="I935" s="11">
        <v>65535</v>
      </c>
      <c r="J935" s="11">
        <v>0</v>
      </c>
      <c r="K935" s="11">
        <v>0</v>
      </c>
      <c r="L935" s="11">
        <v>0</v>
      </c>
      <c r="M935" s="56">
        <v>0</v>
      </c>
      <c r="N935" s="56">
        <v>1</v>
      </c>
      <c r="O935" s="11">
        <v>0</v>
      </c>
      <c r="P935" s="11">
        <v>604800</v>
      </c>
      <c r="Q935" s="11">
        <v>3600</v>
      </c>
      <c r="R935" s="11">
        <v>5</v>
      </c>
      <c r="S935" s="11">
        <v>0</v>
      </c>
      <c r="T935" s="11">
        <v>0</v>
      </c>
      <c r="U935" s="11">
        <v>1</v>
      </c>
      <c r="V935" s="11">
        <v>0</v>
      </c>
      <c r="W935" s="11">
        <v>0</v>
      </c>
      <c r="X935" s="11">
        <v>0</v>
      </c>
      <c r="Y935" s="11">
        <v>0</v>
      </c>
      <c r="Z935" s="16" t="s">
        <v>170</v>
      </c>
      <c r="AA935" s="16">
        <v>0</v>
      </c>
      <c r="AB935" s="16" t="s">
        <v>197</v>
      </c>
      <c r="AC935" s="16">
        <v>0</v>
      </c>
      <c r="AD935" s="11">
        <v>3</v>
      </c>
      <c r="AE935" s="11">
        <v>100</v>
      </c>
      <c r="AF935" s="56">
        <v>1</v>
      </c>
      <c r="AG935" s="11">
        <v>0</v>
      </c>
      <c r="AH935" s="11">
        <v>0</v>
      </c>
      <c r="AI935" s="25" t="s">
        <v>226</v>
      </c>
      <c r="AJ935" s="25" t="s">
        <v>226</v>
      </c>
      <c r="AK935" s="25" t="s">
        <v>226</v>
      </c>
      <c r="AL935" s="11" t="s">
        <v>782</v>
      </c>
      <c r="AM935" s="25">
        <v>10012</v>
      </c>
      <c r="AN935" s="25">
        <v>0</v>
      </c>
      <c r="AO935" s="11">
        <v>1</v>
      </c>
      <c r="AP935" s="12" t="s">
        <v>182</v>
      </c>
      <c r="AQ935" s="12" t="s">
        <v>5662</v>
      </c>
      <c r="AR935" s="12" t="s">
        <v>4724</v>
      </c>
      <c r="AS935" s="60" t="s">
        <v>232</v>
      </c>
    </row>
    <row r="936" spans="1:45" ht="24" x14ac:dyDescent="0.15">
      <c r="A936" s="11">
        <v>22057</v>
      </c>
      <c r="B936" s="19" t="s">
        <v>3845</v>
      </c>
      <c r="C936" s="11">
        <v>22</v>
      </c>
      <c r="D936" s="11">
        <v>0</v>
      </c>
      <c r="E936" s="11">
        <v>43</v>
      </c>
      <c r="F936" s="11">
        <v>0</v>
      </c>
      <c r="G936" s="11">
        <v>9</v>
      </c>
      <c r="H936" s="11">
        <v>0</v>
      </c>
      <c r="I936" s="11">
        <v>65535</v>
      </c>
      <c r="J936" s="11">
        <v>0</v>
      </c>
      <c r="K936" s="11">
        <v>0</v>
      </c>
      <c r="L936" s="11">
        <v>0</v>
      </c>
      <c r="M936" s="56">
        <v>0</v>
      </c>
      <c r="N936" s="56">
        <v>1</v>
      </c>
      <c r="O936" s="11">
        <v>0</v>
      </c>
      <c r="P936" s="11">
        <v>25000</v>
      </c>
      <c r="Q936" s="11">
        <v>100</v>
      </c>
      <c r="R936" s="11">
        <v>1</v>
      </c>
      <c r="S936" s="11">
        <v>0</v>
      </c>
      <c r="T936" s="11">
        <v>0</v>
      </c>
      <c r="U936" s="11">
        <v>1</v>
      </c>
      <c r="V936" s="11">
        <v>0</v>
      </c>
      <c r="X936" s="11">
        <v>0</v>
      </c>
      <c r="Y936" s="11">
        <v>0</v>
      </c>
      <c r="Z936" s="16" t="s">
        <v>170</v>
      </c>
      <c r="AA936" s="16">
        <v>0</v>
      </c>
      <c r="AB936" s="16" t="s">
        <v>197</v>
      </c>
      <c r="AC936" s="16">
        <v>0</v>
      </c>
      <c r="AD936" s="11">
        <v>3</v>
      </c>
      <c r="AE936" s="11">
        <v>100</v>
      </c>
      <c r="AF936" s="56">
        <v>1</v>
      </c>
      <c r="AG936" s="11">
        <v>0</v>
      </c>
      <c r="AH936" s="11">
        <v>0</v>
      </c>
      <c r="AI936" s="25" t="s">
        <v>226</v>
      </c>
      <c r="AJ936" s="25" t="s">
        <v>226</v>
      </c>
      <c r="AK936" s="25" t="s">
        <v>226</v>
      </c>
      <c r="AL936" s="11" t="s">
        <v>782</v>
      </c>
      <c r="AM936" s="25">
        <v>10012</v>
      </c>
      <c r="AN936" s="25">
        <v>0</v>
      </c>
      <c r="AO936" s="11">
        <v>1</v>
      </c>
      <c r="AP936" s="12" t="s">
        <v>182</v>
      </c>
      <c r="AQ936" s="12" t="s">
        <v>5662</v>
      </c>
      <c r="AR936" s="15" t="s">
        <v>4725</v>
      </c>
      <c r="AS936" s="16" t="s">
        <v>232</v>
      </c>
    </row>
    <row r="937" spans="1:45" ht="24" x14ac:dyDescent="0.15">
      <c r="A937" s="11">
        <v>22058</v>
      </c>
      <c r="B937" s="19" t="s">
        <v>1456</v>
      </c>
      <c r="C937" s="11">
        <v>22</v>
      </c>
      <c r="D937" s="11">
        <v>0</v>
      </c>
      <c r="E937" s="11">
        <v>43</v>
      </c>
      <c r="F937" s="11">
        <v>0</v>
      </c>
      <c r="G937" s="11">
        <v>9</v>
      </c>
      <c r="H937" s="11">
        <v>0</v>
      </c>
      <c r="I937" s="11">
        <v>65535</v>
      </c>
      <c r="J937" s="11">
        <v>0</v>
      </c>
      <c r="K937" s="11">
        <v>0</v>
      </c>
      <c r="L937" s="11">
        <v>0</v>
      </c>
      <c r="M937" s="56">
        <v>0</v>
      </c>
      <c r="N937" s="56">
        <v>1</v>
      </c>
      <c r="O937" s="11">
        <v>0</v>
      </c>
      <c r="P937" s="11">
        <v>25000</v>
      </c>
      <c r="Q937" s="11">
        <v>100</v>
      </c>
      <c r="R937" s="11">
        <v>1</v>
      </c>
      <c r="S937" s="11">
        <v>0</v>
      </c>
      <c r="T937" s="11">
        <v>0</v>
      </c>
      <c r="U937" s="11">
        <v>1</v>
      </c>
      <c r="V937" s="11">
        <v>0</v>
      </c>
      <c r="W937" s="11">
        <v>0</v>
      </c>
      <c r="X937" s="11">
        <v>0</v>
      </c>
      <c r="Y937" s="11">
        <v>0</v>
      </c>
      <c r="Z937" s="16" t="s">
        <v>170</v>
      </c>
      <c r="AA937" s="16">
        <v>0</v>
      </c>
      <c r="AB937" s="16" t="s">
        <v>197</v>
      </c>
      <c r="AC937" s="16">
        <v>0</v>
      </c>
      <c r="AD937" s="11">
        <v>3</v>
      </c>
      <c r="AE937" s="11">
        <v>100</v>
      </c>
      <c r="AF937" s="56">
        <v>1</v>
      </c>
      <c r="AG937" s="11">
        <v>0</v>
      </c>
      <c r="AH937" s="11">
        <v>0</v>
      </c>
      <c r="AI937" s="25" t="s">
        <v>226</v>
      </c>
      <c r="AJ937" s="25" t="s">
        <v>226</v>
      </c>
      <c r="AK937" s="25" t="s">
        <v>226</v>
      </c>
      <c r="AL937" s="11" t="s">
        <v>782</v>
      </c>
      <c r="AM937" s="25">
        <v>10012</v>
      </c>
      <c r="AN937" s="25">
        <v>0</v>
      </c>
      <c r="AO937" s="11">
        <v>1</v>
      </c>
      <c r="AP937" s="12" t="s">
        <v>182</v>
      </c>
      <c r="AQ937" s="12" t="s">
        <v>5662</v>
      </c>
      <c r="AR937" s="15" t="s">
        <v>4726</v>
      </c>
      <c r="AS937" s="16" t="s">
        <v>232</v>
      </c>
    </row>
    <row r="938" spans="1:45" x14ac:dyDescent="0.15">
      <c r="A938" s="11">
        <v>22059</v>
      </c>
      <c r="B938" s="19" t="s">
        <v>1457</v>
      </c>
      <c r="C938" s="11">
        <v>22</v>
      </c>
      <c r="D938" s="11">
        <v>0</v>
      </c>
      <c r="E938" s="11">
        <v>0</v>
      </c>
      <c r="F938" s="11">
        <v>0</v>
      </c>
      <c r="G938" s="11">
        <v>9</v>
      </c>
      <c r="H938" s="11">
        <v>61</v>
      </c>
      <c r="I938" s="11">
        <v>65535</v>
      </c>
      <c r="J938" s="11">
        <v>3</v>
      </c>
      <c r="K938" s="11">
        <v>0</v>
      </c>
      <c r="L938" s="11">
        <v>0</v>
      </c>
      <c r="M938" s="56">
        <v>0</v>
      </c>
      <c r="N938" s="56">
        <v>1</v>
      </c>
      <c r="O938" s="11">
        <v>0</v>
      </c>
      <c r="P938" s="11">
        <v>1814400</v>
      </c>
      <c r="Q938" s="11">
        <v>3600</v>
      </c>
      <c r="R938" s="11">
        <v>4</v>
      </c>
      <c r="S938" s="11">
        <v>0</v>
      </c>
      <c r="T938" s="11">
        <v>0</v>
      </c>
      <c r="U938" s="11">
        <v>1</v>
      </c>
      <c r="V938" s="11">
        <v>0</v>
      </c>
      <c r="W938" s="11">
        <v>0</v>
      </c>
      <c r="X938" s="11">
        <v>0</v>
      </c>
      <c r="Y938" s="11">
        <v>0</v>
      </c>
      <c r="Z938" s="16" t="s">
        <v>170</v>
      </c>
      <c r="AA938" s="16">
        <v>0</v>
      </c>
      <c r="AB938" s="16" t="s">
        <v>4</v>
      </c>
      <c r="AC938" s="16">
        <v>0</v>
      </c>
      <c r="AD938" s="11">
        <v>3</v>
      </c>
      <c r="AE938" s="11">
        <v>100</v>
      </c>
      <c r="AF938" s="56">
        <v>1</v>
      </c>
      <c r="AG938" s="11">
        <v>0</v>
      </c>
      <c r="AH938" s="11">
        <v>0</v>
      </c>
      <c r="AI938" s="25" t="s">
        <v>8</v>
      </c>
      <c r="AJ938" s="25" t="s">
        <v>8</v>
      </c>
      <c r="AK938" s="25" t="s">
        <v>8</v>
      </c>
      <c r="AL938" s="11" t="s">
        <v>782</v>
      </c>
      <c r="AM938" s="25">
        <v>10012</v>
      </c>
      <c r="AN938" s="25">
        <v>0</v>
      </c>
      <c r="AO938" s="11">
        <v>1</v>
      </c>
      <c r="AP938" s="12" t="s">
        <v>182</v>
      </c>
      <c r="AQ938" s="12" t="s">
        <v>5663</v>
      </c>
      <c r="AS938" s="16" t="s">
        <v>232</v>
      </c>
    </row>
    <row r="939" spans="1:45" x14ac:dyDescent="0.15">
      <c r="A939" s="11">
        <v>22060</v>
      </c>
      <c r="B939" s="19" t="s">
        <v>1458</v>
      </c>
      <c r="C939" s="11">
        <v>22</v>
      </c>
      <c r="D939" s="11">
        <v>0</v>
      </c>
      <c r="E939" s="11">
        <v>0</v>
      </c>
      <c r="F939" s="11">
        <v>0</v>
      </c>
      <c r="G939" s="11">
        <v>9</v>
      </c>
      <c r="H939" s="11">
        <v>61</v>
      </c>
      <c r="I939" s="11">
        <v>65535</v>
      </c>
      <c r="J939" s="11">
        <v>4</v>
      </c>
      <c r="K939" s="11">
        <v>0</v>
      </c>
      <c r="L939" s="11">
        <v>0</v>
      </c>
      <c r="M939" s="56">
        <v>0</v>
      </c>
      <c r="N939" s="56">
        <v>1</v>
      </c>
      <c r="O939" s="11">
        <v>0</v>
      </c>
      <c r="P939" s="11">
        <v>3024000</v>
      </c>
      <c r="Q939" s="11">
        <v>3600</v>
      </c>
      <c r="R939" s="11">
        <v>4</v>
      </c>
      <c r="S939" s="11">
        <v>0</v>
      </c>
      <c r="T939" s="11">
        <v>0</v>
      </c>
      <c r="U939" s="11">
        <v>1</v>
      </c>
      <c r="V939" s="11">
        <v>0</v>
      </c>
      <c r="W939" s="11">
        <v>0</v>
      </c>
      <c r="X939" s="11">
        <v>0</v>
      </c>
      <c r="Y939" s="11">
        <v>0</v>
      </c>
      <c r="Z939" s="16" t="s">
        <v>170</v>
      </c>
      <c r="AA939" s="16">
        <v>0</v>
      </c>
      <c r="AB939" s="16" t="s">
        <v>4</v>
      </c>
      <c r="AC939" s="16">
        <v>0</v>
      </c>
      <c r="AD939" s="11">
        <v>3</v>
      </c>
      <c r="AE939" s="11">
        <v>100</v>
      </c>
      <c r="AF939" s="56">
        <v>1</v>
      </c>
      <c r="AG939" s="11">
        <v>0</v>
      </c>
      <c r="AH939" s="11">
        <v>0</v>
      </c>
      <c r="AI939" s="25" t="s">
        <v>8</v>
      </c>
      <c r="AJ939" s="25" t="s">
        <v>8</v>
      </c>
      <c r="AK939" s="25" t="s">
        <v>8</v>
      </c>
      <c r="AL939" s="11" t="s">
        <v>782</v>
      </c>
      <c r="AM939" s="25">
        <v>10012</v>
      </c>
      <c r="AN939" s="25">
        <v>0</v>
      </c>
      <c r="AO939" s="11">
        <v>1</v>
      </c>
      <c r="AP939" s="12" t="s">
        <v>182</v>
      </c>
      <c r="AQ939" s="12" t="s">
        <v>5663</v>
      </c>
      <c r="AS939" s="16" t="s">
        <v>232</v>
      </c>
    </row>
    <row r="940" spans="1:45" x14ac:dyDescent="0.15">
      <c r="A940" s="11">
        <v>22061</v>
      </c>
      <c r="B940" s="19" t="s">
        <v>2922</v>
      </c>
      <c r="C940" s="11">
        <v>22</v>
      </c>
      <c r="D940" s="11">
        <v>0</v>
      </c>
      <c r="E940" s="11">
        <v>0</v>
      </c>
      <c r="F940" s="11">
        <v>0</v>
      </c>
      <c r="G940" s="11">
        <v>9</v>
      </c>
      <c r="H940" s="11">
        <v>0</v>
      </c>
      <c r="I940" s="11">
        <v>65535</v>
      </c>
      <c r="J940" s="11">
        <v>5</v>
      </c>
      <c r="K940" s="11">
        <v>0</v>
      </c>
      <c r="L940" s="11">
        <v>0</v>
      </c>
      <c r="M940" s="56">
        <v>0</v>
      </c>
      <c r="N940" s="56">
        <v>1</v>
      </c>
      <c r="O940" s="11">
        <v>0</v>
      </c>
      <c r="P940" s="11">
        <v>1814400</v>
      </c>
      <c r="Q940" s="11">
        <v>3600</v>
      </c>
      <c r="R940" s="11">
        <v>4</v>
      </c>
      <c r="S940" s="11">
        <v>0</v>
      </c>
      <c r="T940" s="11">
        <v>0</v>
      </c>
      <c r="U940" s="11">
        <v>1</v>
      </c>
      <c r="V940" s="11">
        <v>0</v>
      </c>
      <c r="W940" s="11">
        <v>0</v>
      </c>
      <c r="X940" s="11">
        <v>0</v>
      </c>
      <c r="Y940" s="11">
        <v>0</v>
      </c>
      <c r="Z940" s="16" t="s">
        <v>170</v>
      </c>
      <c r="AA940" s="16">
        <v>0</v>
      </c>
      <c r="AB940" s="16" t="s">
        <v>4</v>
      </c>
      <c r="AC940" s="16">
        <v>0</v>
      </c>
      <c r="AD940" s="11">
        <v>3</v>
      </c>
      <c r="AE940" s="11">
        <v>100</v>
      </c>
      <c r="AF940" s="56">
        <v>1</v>
      </c>
      <c r="AG940" s="11">
        <v>0</v>
      </c>
      <c r="AH940" s="11">
        <v>0</v>
      </c>
      <c r="AI940" s="25" t="s">
        <v>8</v>
      </c>
      <c r="AJ940" s="25" t="s">
        <v>8</v>
      </c>
      <c r="AK940" s="25" t="s">
        <v>8</v>
      </c>
      <c r="AL940" s="11" t="s">
        <v>782</v>
      </c>
      <c r="AM940" s="25">
        <v>10012</v>
      </c>
      <c r="AN940" s="25">
        <v>0</v>
      </c>
      <c r="AO940" s="11">
        <v>1</v>
      </c>
      <c r="AP940" s="12" t="s">
        <v>182</v>
      </c>
      <c r="AQ940" s="12" t="s">
        <v>5664</v>
      </c>
      <c r="AS940" s="16" t="s">
        <v>2980</v>
      </c>
    </row>
    <row r="941" spans="1:45" ht="24" x14ac:dyDescent="0.15">
      <c r="A941" s="11">
        <v>22062</v>
      </c>
      <c r="B941" s="19" t="s">
        <v>2969</v>
      </c>
      <c r="C941" s="11">
        <v>22</v>
      </c>
      <c r="D941" s="11">
        <v>0</v>
      </c>
      <c r="E941" s="11">
        <v>43</v>
      </c>
      <c r="F941" s="11">
        <v>0</v>
      </c>
      <c r="G941" s="11">
        <v>9</v>
      </c>
      <c r="H941" s="11">
        <v>0</v>
      </c>
      <c r="I941" s="11">
        <v>65535</v>
      </c>
      <c r="J941" s="11">
        <v>3</v>
      </c>
      <c r="K941" s="11">
        <v>0</v>
      </c>
      <c r="L941" s="11">
        <v>0</v>
      </c>
      <c r="M941" s="56">
        <v>0</v>
      </c>
      <c r="N941" s="56">
        <v>1</v>
      </c>
      <c r="O941" s="11">
        <v>0</v>
      </c>
      <c r="P941" s="11">
        <v>604800</v>
      </c>
      <c r="Q941" s="11">
        <v>3600</v>
      </c>
      <c r="R941" s="11">
        <v>5</v>
      </c>
      <c r="S941" s="11">
        <v>0</v>
      </c>
      <c r="T941" s="11">
        <v>0</v>
      </c>
      <c r="U941" s="11">
        <v>1</v>
      </c>
      <c r="V941" s="11">
        <v>0</v>
      </c>
      <c r="W941" s="11">
        <v>0</v>
      </c>
      <c r="X941" s="11">
        <v>0</v>
      </c>
      <c r="Y941" s="11">
        <v>0</v>
      </c>
      <c r="Z941" s="16" t="s">
        <v>170</v>
      </c>
      <c r="AA941" s="16">
        <v>0</v>
      </c>
      <c r="AB941" s="16" t="s">
        <v>197</v>
      </c>
      <c r="AC941" s="16">
        <v>0</v>
      </c>
      <c r="AD941" s="11">
        <v>3</v>
      </c>
      <c r="AE941" s="11">
        <v>100</v>
      </c>
      <c r="AF941" s="56">
        <v>1</v>
      </c>
      <c r="AG941" s="11">
        <v>0</v>
      </c>
      <c r="AH941" s="11">
        <v>0</v>
      </c>
      <c r="AI941" s="25" t="s">
        <v>326</v>
      </c>
      <c r="AJ941" s="25" t="s">
        <v>326</v>
      </c>
      <c r="AK941" s="25" t="s">
        <v>326</v>
      </c>
      <c r="AL941" s="11" t="s">
        <v>782</v>
      </c>
      <c r="AM941" s="25">
        <v>10012</v>
      </c>
      <c r="AN941" s="25">
        <v>0</v>
      </c>
      <c r="AO941" s="11">
        <v>1</v>
      </c>
      <c r="AP941" s="12" t="s">
        <v>2970</v>
      </c>
      <c r="AQ941" s="12" t="s">
        <v>5665</v>
      </c>
      <c r="AR941" s="15" t="s">
        <v>4727</v>
      </c>
      <c r="AS941" s="16" t="s">
        <v>3099</v>
      </c>
    </row>
    <row r="942" spans="1:45" ht="24" x14ac:dyDescent="0.15">
      <c r="A942" s="11">
        <v>22063</v>
      </c>
      <c r="B942" s="19" t="s">
        <v>2971</v>
      </c>
      <c r="C942" s="11">
        <v>22</v>
      </c>
      <c r="D942" s="11">
        <v>0</v>
      </c>
      <c r="E942" s="11">
        <v>43</v>
      </c>
      <c r="F942" s="11">
        <v>0</v>
      </c>
      <c r="G942" s="11">
        <v>9</v>
      </c>
      <c r="H942" s="11">
        <v>0</v>
      </c>
      <c r="I942" s="11">
        <v>65535</v>
      </c>
      <c r="J942" s="11">
        <v>2</v>
      </c>
      <c r="K942" s="11">
        <v>0</v>
      </c>
      <c r="L942" s="11">
        <v>0</v>
      </c>
      <c r="M942" s="56">
        <v>0</v>
      </c>
      <c r="N942" s="56">
        <v>1</v>
      </c>
      <c r="O942" s="11">
        <v>0</v>
      </c>
      <c r="P942" s="11">
        <v>604800</v>
      </c>
      <c r="Q942" s="11">
        <v>3600</v>
      </c>
      <c r="R942" s="11">
        <v>5</v>
      </c>
      <c r="S942" s="11">
        <v>0</v>
      </c>
      <c r="T942" s="11">
        <v>0</v>
      </c>
      <c r="U942" s="11">
        <v>1</v>
      </c>
      <c r="V942" s="11">
        <v>0</v>
      </c>
      <c r="W942" s="11">
        <v>0</v>
      </c>
      <c r="X942" s="11">
        <v>0</v>
      </c>
      <c r="Y942" s="11">
        <v>0</v>
      </c>
      <c r="Z942" s="16" t="s">
        <v>170</v>
      </c>
      <c r="AA942" s="16">
        <v>0</v>
      </c>
      <c r="AB942" s="16" t="s">
        <v>197</v>
      </c>
      <c r="AC942" s="16">
        <v>0</v>
      </c>
      <c r="AD942" s="11">
        <v>3</v>
      </c>
      <c r="AE942" s="11">
        <v>100</v>
      </c>
      <c r="AF942" s="56">
        <v>1</v>
      </c>
      <c r="AG942" s="11">
        <v>0</v>
      </c>
      <c r="AH942" s="11">
        <v>0</v>
      </c>
      <c r="AI942" s="25" t="s">
        <v>326</v>
      </c>
      <c r="AJ942" s="25" t="s">
        <v>326</v>
      </c>
      <c r="AK942" s="25" t="s">
        <v>326</v>
      </c>
      <c r="AL942" s="11" t="s">
        <v>782</v>
      </c>
      <c r="AM942" s="25">
        <v>10012</v>
      </c>
      <c r="AN942" s="25">
        <v>0</v>
      </c>
      <c r="AO942" s="11">
        <v>1</v>
      </c>
      <c r="AP942" s="12" t="s">
        <v>2970</v>
      </c>
      <c r="AQ942" s="12" t="s">
        <v>5666</v>
      </c>
      <c r="AR942" s="15" t="s">
        <v>4727</v>
      </c>
      <c r="AS942" s="16" t="s">
        <v>3099</v>
      </c>
    </row>
    <row r="943" spans="1:45" ht="24" x14ac:dyDescent="0.15">
      <c r="A943" s="11">
        <v>22064</v>
      </c>
      <c r="B943" s="19" t="s">
        <v>2972</v>
      </c>
      <c r="C943" s="11">
        <v>22</v>
      </c>
      <c r="D943" s="11">
        <v>0</v>
      </c>
      <c r="E943" s="11">
        <v>43</v>
      </c>
      <c r="F943" s="11">
        <v>0</v>
      </c>
      <c r="G943" s="11">
        <v>9</v>
      </c>
      <c r="H943" s="11">
        <v>0</v>
      </c>
      <c r="I943" s="11">
        <v>65535</v>
      </c>
      <c r="J943" s="11">
        <v>1</v>
      </c>
      <c r="K943" s="11">
        <v>0</v>
      </c>
      <c r="L943" s="11">
        <v>0</v>
      </c>
      <c r="M943" s="56">
        <v>0</v>
      </c>
      <c r="N943" s="56">
        <v>1</v>
      </c>
      <c r="O943" s="11">
        <v>0</v>
      </c>
      <c r="P943" s="11">
        <v>604800</v>
      </c>
      <c r="Q943" s="11">
        <v>3600</v>
      </c>
      <c r="R943" s="11">
        <v>5</v>
      </c>
      <c r="S943" s="11">
        <v>0</v>
      </c>
      <c r="T943" s="11">
        <v>0</v>
      </c>
      <c r="U943" s="11">
        <v>1</v>
      </c>
      <c r="V943" s="11">
        <v>0</v>
      </c>
      <c r="W943" s="11">
        <v>0</v>
      </c>
      <c r="X943" s="11">
        <v>0</v>
      </c>
      <c r="Y943" s="11">
        <v>0</v>
      </c>
      <c r="Z943" s="16" t="s">
        <v>170</v>
      </c>
      <c r="AA943" s="16">
        <v>0</v>
      </c>
      <c r="AB943" s="16" t="s">
        <v>197</v>
      </c>
      <c r="AC943" s="16">
        <v>0</v>
      </c>
      <c r="AD943" s="11">
        <v>3</v>
      </c>
      <c r="AE943" s="11">
        <v>100</v>
      </c>
      <c r="AF943" s="56">
        <v>1</v>
      </c>
      <c r="AG943" s="11">
        <v>0</v>
      </c>
      <c r="AH943" s="11">
        <v>0</v>
      </c>
      <c r="AI943" s="25" t="s">
        <v>326</v>
      </c>
      <c r="AJ943" s="25" t="s">
        <v>326</v>
      </c>
      <c r="AK943" s="25" t="s">
        <v>326</v>
      </c>
      <c r="AL943" s="11" t="s">
        <v>782</v>
      </c>
      <c r="AM943" s="25">
        <v>10012</v>
      </c>
      <c r="AN943" s="25">
        <v>0</v>
      </c>
      <c r="AO943" s="11">
        <v>1</v>
      </c>
      <c r="AP943" s="12" t="s">
        <v>2970</v>
      </c>
      <c r="AQ943" s="12" t="s">
        <v>5667</v>
      </c>
      <c r="AR943" s="15" t="s">
        <v>4727</v>
      </c>
      <c r="AS943" s="16" t="s">
        <v>3099</v>
      </c>
    </row>
    <row r="944" spans="1:45" ht="24" x14ac:dyDescent="0.15">
      <c r="A944" s="11">
        <v>22065</v>
      </c>
      <c r="B944" s="19" t="s">
        <v>2973</v>
      </c>
      <c r="C944" s="11">
        <v>22</v>
      </c>
      <c r="D944" s="11">
        <v>0</v>
      </c>
      <c r="E944" s="11">
        <v>43</v>
      </c>
      <c r="F944" s="11">
        <v>0</v>
      </c>
      <c r="G944" s="11">
        <v>9</v>
      </c>
      <c r="H944" s="11">
        <v>0</v>
      </c>
      <c r="I944" s="11">
        <v>65535</v>
      </c>
      <c r="J944" s="11">
        <v>0</v>
      </c>
      <c r="K944" s="11">
        <v>0</v>
      </c>
      <c r="L944" s="11">
        <v>0</v>
      </c>
      <c r="M944" s="56">
        <v>0</v>
      </c>
      <c r="N944" s="56">
        <v>1</v>
      </c>
      <c r="O944" s="11">
        <v>0</v>
      </c>
      <c r="P944" s="11">
        <v>604800</v>
      </c>
      <c r="Q944" s="11">
        <v>3600</v>
      </c>
      <c r="R944" s="11">
        <v>5</v>
      </c>
      <c r="S944" s="11">
        <v>0</v>
      </c>
      <c r="T944" s="11">
        <v>0</v>
      </c>
      <c r="U944" s="11">
        <v>1</v>
      </c>
      <c r="V944" s="11">
        <v>0</v>
      </c>
      <c r="W944" s="11">
        <v>0</v>
      </c>
      <c r="X944" s="11">
        <v>0</v>
      </c>
      <c r="Y944" s="11">
        <v>0</v>
      </c>
      <c r="Z944" s="16" t="s">
        <v>170</v>
      </c>
      <c r="AA944" s="16">
        <v>0</v>
      </c>
      <c r="AB944" s="16" t="s">
        <v>197</v>
      </c>
      <c r="AC944" s="16">
        <v>0</v>
      </c>
      <c r="AD944" s="11">
        <v>3</v>
      </c>
      <c r="AE944" s="11">
        <v>100</v>
      </c>
      <c r="AF944" s="56">
        <v>1</v>
      </c>
      <c r="AG944" s="11">
        <v>0</v>
      </c>
      <c r="AH944" s="11">
        <v>0</v>
      </c>
      <c r="AI944" s="25" t="s">
        <v>326</v>
      </c>
      <c r="AJ944" s="25" t="s">
        <v>326</v>
      </c>
      <c r="AK944" s="25" t="s">
        <v>326</v>
      </c>
      <c r="AL944" s="11" t="s">
        <v>782</v>
      </c>
      <c r="AM944" s="25">
        <v>10012</v>
      </c>
      <c r="AN944" s="25">
        <v>0</v>
      </c>
      <c r="AO944" s="11">
        <v>1</v>
      </c>
      <c r="AP944" s="12" t="s">
        <v>2970</v>
      </c>
      <c r="AQ944" s="12" t="s">
        <v>5668</v>
      </c>
      <c r="AR944" s="15" t="s">
        <v>4727</v>
      </c>
      <c r="AS944" s="16" t="s">
        <v>3099</v>
      </c>
    </row>
    <row r="945" spans="1:45" ht="24" x14ac:dyDescent="0.15">
      <c r="A945" s="11">
        <v>22066</v>
      </c>
      <c r="B945" s="19" t="s">
        <v>2974</v>
      </c>
      <c r="C945" s="11">
        <v>22</v>
      </c>
      <c r="D945" s="11">
        <v>0</v>
      </c>
      <c r="E945" s="11">
        <v>43</v>
      </c>
      <c r="F945" s="11">
        <v>0</v>
      </c>
      <c r="G945" s="11">
        <v>9</v>
      </c>
      <c r="H945" s="11">
        <v>0</v>
      </c>
      <c r="I945" s="11">
        <v>65535</v>
      </c>
      <c r="J945" s="11">
        <v>0</v>
      </c>
      <c r="K945" s="11">
        <v>0</v>
      </c>
      <c r="L945" s="11">
        <v>0</v>
      </c>
      <c r="M945" s="56">
        <v>0</v>
      </c>
      <c r="N945" s="56">
        <v>1</v>
      </c>
      <c r="O945" s="11">
        <v>0</v>
      </c>
      <c r="P945" s="11">
        <v>604800</v>
      </c>
      <c r="Q945" s="11">
        <v>3600</v>
      </c>
      <c r="R945" s="11">
        <v>5</v>
      </c>
      <c r="S945" s="11">
        <v>0</v>
      </c>
      <c r="T945" s="11">
        <v>0</v>
      </c>
      <c r="U945" s="11">
        <v>1</v>
      </c>
      <c r="V945" s="11">
        <v>0</v>
      </c>
      <c r="W945" s="11">
        <v>0</v>
      </c>
      <c r="X945" s="11">
        <v>0</v>
      </c>
      <c r="Y945" s="11">
        <v>0</v>
      </c>
      <c r="Z945" s="16" t="s">
        <v>170</v>
      </c>
      <c r="AA945" s="16">
        <v>0</v>
      </c>
      <c r="AB945" s="16" t="s">
        <v>197</v>
      </c>
      <c r="AC945" s="16">
        <v>0</v>
      </c>
      <c r="AD945" s="11">
        <v>3</v>
      </c>
      <c r="AE945" s="11">
        <v>100</v>
      </c>
      <c r="AF945" s="56">
        <v>1</v>
      </c>
      <c r="AG945" s="11">
        <v>0</v>
      </c>
      <c r="AH945" s="11">
        <v>0</v>
      </c>
      <c r="AI945" s="25" t="s">
        <v>326</v>
      </c>
      <c r="AJ945" s="25" t="s">
        <v>326</v>
      </c>
      <c r="AK945" s="25" t="s">
        <v>326</v>
      </c>
      <c r="AL945" s="11" t="s">
        <v>782</v>
      </c>
      <c r="AM945" s="25">
        <v>10012</v>
      </c>
      <c r="AN945" s="25">
        <v>0</v>
      </c>
      <c r="AO945" s="11">
        <v>1</v>
      </c>
      <c r="AP945" s="12" t="s">
        <v>2970</v>
      </c>
      <c r="AQ945" s="12" t="s">
        <v>5669</v>
      </c>
      <c r="AR945" s="15" t="s">
        <v>4727</v>
      </c>
      <c r="AS945" s="16" t="s">
        <v>3099</v>
      </c>
    </row>
    <row r="946" spans="1:45" ht="24" x14ac:dyDescent="0.15">
      <c r="A946" s="11">
        <v>22067</v>
      </c>
      <c r="B946" s="19" t="s">
        <v>2975</v>
      </c>
      <c r="C946" s="11">
        <v>22</v>
      </c>
      <c r="D946" s="11">
        <v>0</v>
      </c>
      <c r="E946" s="11">
        <v>43</v>
      </c>
      <c r="F946" s="11">
        <v>0</v>
      </c>
      <c r="G946" s="11">
        <v>9</v>
      </c>
      <c r="H946" s="11">
        <v>0</v>
      </c>
      <c r="I946" s="11">
        <v>65535</v>
      </c>
      <c r="J946" s="11">
        <v>4</v>
      </c>
      <c r="K946" s="11">
        <v>0</v>
      </c>
      <c r="L946" s="11">
        <v>0</v>
      </c>
      <c r="M946" s="56">
        <v>0</v>
      </c>
      <c r="N946" s="56">
        <v>1</v>
      </c>
      <c r="O946" s="11">
        <v>0</v>
      </c>
      <c r="P946" s="11">
        <v>604800</v>
      </c>
      <c r="Q946" s="11">
        <v>3600</v>
      </c>
      <c r="R946" s="11">
        <v>5</v>
      </c>
      <c r="S946" s="11">
        <v>0</v>
      </c>
      <c r="T946" s="11">
        <v>0</v>
      </c>
      <c r="U946" s="11">
        <v>1</v>
      </c>
      <c r="V946" s="11">
        <v>0</v>
      </c>
      <c r="W946" s="11">
        <v>0</v>
      </c>
      <c r="X946" s="11">
        <v>0</v>
      </c>
      <c r="Y946" s="11">
        <v>0</v>
      </c>
      <c r="Z946" s="16" t="s">
        <v>170</v>
      </c>
      <c r="AA946" s="16">
        <v>0</v>
      </c>
      <c r="AB946" s="16" t="s">
        <v>197</v>
      </c>
      <c r="AC946" s="16">
        <v>0</v>
      </c>
      <c r="AD946" s="11">
        <v>3</v>
      </c>
      <c r="AE946" s="11">
        <v>100</v>
      </c>
      <c r="AF946" s="56">
        <v>1</v>
      </c>
      <c r="AG946" s="11">
        <v>0</v>
      </c>
      <c r="AH946" s="11">
        <v>0</v>
      </c>
      <c r="AI946" s="25" t="s">
        <v>326</v>
      </c>
      <c r="AJ946" s="25" t="s">
        <v>326</v>
      </c>
      <c r="AK946" s="25" t="s">
        <v>326</v>
      </c>
      <c r="AL946" s="11" t="s">
        <v>782</v>
      </c>
      <c r="AM946" s="25">
        <v>10012</v>
      </c>
      <c r="AN946" s="25">
        <v>0</v>
      </c>
      <c r="AO946" s="11">
        <v>1</v>
      </c>
      <c r="AP946" s="12" t="s">
        <v>2970</v>
      </c>
      <c r="AQ946" s="12" t="s">
        <v>5670</v>
      </c>
      <c r="AR946" s="15" t="s">
        <v>4727</v>
      </c>
      <c r="AS946" s="16" t="s">
        <v>3099</v>
      </c>
    </row>
    <row r="947" spans="1:45" x14ac:dyDescent="0.15">
      <c r="A947" s="11">
        <v>22068</v>
      </c>
      <c r="B947" s="19" t="s">
        <v>2922</v>
      </c>
      <c r="C947" s="11">
        <v>22</v>
      </c>
      <c r="D947" s="11">
        <v>0</v>
      </c>
      <c r="E947" s="11">
        <v>0</v>
      </c>
      <c r="F947" s="11">
        <v>0</v>
      </c>
      <c r="G947" s="11">
        <v>9</v>
      </c>
      <c r="H947" s="11">
        <v>0</v>
      </c>
      <c r="I947" s="11">
        <v>65535</v>
      </c>
      <c r="J947" s="11">
        <v>5</v>
      </c>
      <c r="K947" s="11">
        <v>0</v>
      </c>
      <c r="L947" s="11">
        <v>0</v>
      </c>
      <c r="M947" s="56">
        <v>0</v>
      </c>
      <c r="N947" s="56">
        <v>1</v>
      </c>
      <c r="O947" s="11">
        <v>0</v>
      </c>
      <c r="P947" s="11">
        <v>0</v>
      </c>
      <c r="Q947" s="11">
        <v>100</v>
      </c>
      <c r="R947" s="11">
        <v>0</v>
      </c>
      <c r="S947" s="11">
        <v>0</v>
      </c>
      <c r="T947" s="11">
        <v>0</v>
      </c>
      <c r="U947" s="11">
        <v>1</v>
      </c>
      <c r="V947" s="11">
        <v>0</v>
      </c>
      <c r="W947" s="11">
        <v>0</v>
      </c>
      <c r="X947" s="11">
        <v>0</v>
      </c>
      <c r="Y947" s="11">
        <v>0</v>
      </c>
      <c r="Z947" s="16" t="s">
        <v>170</v>
      </c>
      <c r="AA947" s="16">
        <v>0</v>
      </c>
      <c r="AB947" s="16" t="s">
        <v>4</v>
      </c>
      <c r="AC947" s="16">
        <v>0</v>
      </c>
      <c r="AD947" s="11">
        <v>3</v>
      </c>
      <c r="AE947" s="11">
        <v>100</v>
      </c>
      <c r="AF947" s="56">
        <v>1</v>
      </c>
      <c r="AG947" s="11">
        <v>0</v>
      </c>
      <c r="AH947" s="11">
        <v>0</v>
      </c>
      <c r="AI947" s="25" t="s">
        <v>8</v>
      </c>
      <c r="AJ947" s="25" t="s">
        <v>8</v>
      </c>
      <c r="AK947" s="25" t="s">
        <v>8</v>
      </c>
      <c r="AL947" s="11" t="s">
        <v>782</v>
      </c>
      <c r="AM947" s="25">
        <v>10012</v>
      </c>
      <c r="AN947" s="25">
        <v>0</v>
      </c>
      <c r="AO947" s="11">
        <v>1</v>
      </c>
      <c r="AP947" s="12" t="s">
        <v>182</v>
      </c>
      <c r="AQ947" s="12" t="s">
        <v>5664</v>
      </c>
      <c r="AS947" s="16" t="s">
        <v>3994</v>
      </c>
    </row>
    <row r="948" spans="1:45" x14ac:dyDescent="0.15">
      <c r="A948" s="11">
        <v>22069</v>
      </c>
      <c r="B948" s="19" t="s">
        <v>3995</v>
      </c>
      <c r="C948" s="11">
        <v>22</v>
      </c>
      <c r="D948" s="11">
        <v>0</v>
      </c>
      <c r="E948" s="11">
        <v>0</v>
      </c>
      <c r="F948" s="11">
        <v>0</v>
      </c>
      <c r="G948" s="11">
        <v>9</v>
      </c>
      <c r="H948" s="11">
        <v>0</v>
      </c>
      <c r="I948" s="11">
        <v>65535</v>
      </c>
      <c r="J948" s="11">
        <v>5</v>
      </c>
      <c r="K948" s="11">
        <v>0</v>
      </c>
      <c r="L948" s="11">
        <v>0</v>
      </c>
      <c r="M948" s="56">
        <v>0</v>
      </c>
      <c r="N948" s="56">
        <v>1</v>
      </c>
      <c r="O948" s="11">
        <v>0</v>
      </c>
      <c r="P948" s="11">
        <v>1814400</v>
      </c>
      <c r="Q948" s="11">
        <v>3600</v>
      </c>
      <c r="R948" s="11">
        <v>4</v>
      </c>
      <c r="S948" s="11">
        <v>0</v>
      </c>
      <c r="T948" s="11">
        <v>0</v>
      </c>
      <c r="U948" s="11">
        <v>1</v>
      </c>
      <c r="V948" s="11">
        <v>0</v>
      </c>
      <c r="W948" s="11">
        <v>0</v>
      </c>
      <c r="X948" s="11">
        <v>0</v>
      </c>
      <c r="Y948" s="11">
        <v>0</v>
      </c>
      <c r="Z948" s="16" t="s">
        <v>170</v>
      </c>
      <c r="AA948" s="16">
        <v>0</v>
      </c>
      <c r="AB948" s="16" t="s">
        <v>3996</v>
      </c>
      <c r="AC948" s="16">
        <v>0</v>
      </c>
      <c r="AD948" s="11">
        <v>3</v>
      </c>
      <c r="AE948" s="11">
        <v>100</v>
      </c>
      <c r="AF948" s="56">
        <v>1</v>
      </c>
      <c r="AG948" s="11">
        <v>0</v>
      </c>
      <c r="AH948" s="11">
        <v>0</v>
      </c>
      <c r="AI948" s="25" t="s">
        <v>3997</v>
      </c>
      <c r="AJ948" s="25" t="s">
        <v>3997</v>
      </c>
      <c r="AK948" s="25" t="s">
        <v>3997</v>
      </c>
      <c r="AL948" s="11" t="s">
        <v>782</v>
      </c>
      <c r="AM948" s="25">
        <v>10012</v>
      </c>
      <c r="AN948" s="25">
        <v>0</v>
      </c>
      <c r="AO948" s="11">
        <v>1</v>
      </c>
      <c r="AP948" s="12" t="s">
        <v>3998</v>
      </c>
      <c r="AQ948" s="12" t="s">
        <v>5664</v>
      </c>
      <c r="AS948" s="16" t="s">
        <v>3999</v>
      </c>
    </row>
    <row r="949" spans="1:45" ht="24" x14ac:dyDescent="0.15">
      <c r="A949" s="11">
        <v>23001</v>
      </c>
      <c r="B949" s="14" t="s">
        <v>3252</v>
      </c>
      <c r="C949" s="11">
        <v>23</v>
      </c>
      <c r="D949" s="11">
        <v>1</v>
      </c>
      <c r="E949" s="11">
        <v>32</v>
      </c>
      <c r="F949" s="11">
        <v>0</v>
      </c>
      <c r="G949" s="11">
        <v>9</v>
      </c>
      <c r="H949" s="11">
        <v>1</v>
      </c>
      <c r="I949" s="11">
        <v>65535</v>
      </c>
      <c r="J949" s="11">
        <v>0</v>
      </c>
      <c r="K949" s="11">
        <v>0</v>
      </c>
      <c r="L949" s="11">
        <v>2</v>
      </c>
      <c r="M949" s="56">
        <v>1</v>
      </c>
      <c r="N949" s="56">
        <v>50</v>
      </c>
      <c r="O949" s="11">
        <v>0</v>
      </c>
      <c r="P949" s="11">
        <v>0</v>
      </c>
      <c r="Q949" s="11">
        <v>100</v>
      </c>
      <c r="R949" s="11">
        <v>0</v>
      </c>
      <c r="S949" s="11">
        <v>0</v>
      </c>
      <c r="T949" s="11">
        <v>0</v>
      </c>
      <c r="U949" s="11">
        <v>1</v>
      </c>
      <c r="V949" s="11">
        <v>0</v>
      </c>
      <c r="W949" s="11">
        <v>0</v>
      </c>
      <c r="X949" s="11">
        <v>25</v>
      </c>
      <c r="Y949" s="11">
        <v>3</v>
      </c>
      <c r="Z949" s="16" t="s">
        <v>683</v>
      </c>
      <c r="AA949" s="16">
        <v>0</v>
      </c>
      <c r="AB949" s="16" t="s">
        <v>720</v>
      </c>
      <c r="AC949" s="16">
        <v>0</v>
      </c>
      <c r="AD949" s="11">
        <v>3</v>
      </c>
      <c r="AE949" s="11">
        <v>100</v>
      </c>
      <c r="AF949" s="56">
        <v>1</v>
      </c>
      <c r="AG949" s="11">
        <v>10</v>
      </c>
      <c r="AH949" s="11">
        <v>0</v>
      </c>
      <c r="AI949" s="25" t="s">
        <v>803</v>
      </c>
      <c r="AJ949" s="25" t="s">
        <v>803</v>
      </c>
      <c r="AK949" s="25" t="s">
        <v>326</v>
      </c>
      <c r="AL949" s="11" t="s">
        <v>18</v>
      </c>
      <c r="AM949" s="25">
        <v>10005</v>
      </c>
      <c r="AN949" s="25">
        <v>11012</v>
      </c>
      <c r="AO949" s="11">
        <v>1</v>
      </c>
      <c r="AP949" s="12" t="s">
        <v>699</v>
      </c>
      <c r="AQ949" s="12" t="s">
        <v>5671</v>
      </c>
      <c r="AR949" s="12" t="s">
        <v>4728</v>
      </c>
      <c r="AS949" s="60" t="s">
        <v>1331</v>
      </c>
    </row>
    <row r="950" spans="1:45" ht="24" x14ac:dyDescent="0.15">
      <c r="A950" s="11">
        <v>23002</v>
      </c>
      <c r="B950" s="14" t="s">
        <v>3328</v>
      </c>
      <c r="C950" s="11">
        <v>23</v>
      </c>
      <c r="D950" s="11">
        <v>1</v>
      </c>
      <c r="E950" s="11">
        <v>32</v>
      </c>
      <c r="F950" s="11">
        <v>0</v>
      </c>
      <c r="G950" s="11">
        <v>9</v>
      </c>
      <c r="H950" s="11">
        <v>61</v>
      </c>
      <c r="I950" s="11">
        <v>65535</v>
      </c>
      <c r="J950" s="11">
        <v>0</v>
      </c>
      <c r="K950" s="11">
        <v>0</v>
      </c>
      <c r="L950" s="11">
        <v>2</v>
      </c>
      <c r="M950" s="56">
        <v>1</v>
      </c>
      <c r="N950" s="56">
        <v>50</v>
      </c>
      <c r="O950" s="11">
        <v>0</v>
      </c>
      <c r="P950" s="11">
        <v>0</v>
      </c>
      <c r="Q950" s="11">
        <v>100</v>
      </c>
      <c r="R950" s="11">
        <v>0</v>
      </c>
      <c r="S950" s="11">
        <v>0</v>
      </c>
      <c r="T950" s="11">
        <v>0</v>
      </c>
      <c r="U950" s="11">
        <v>1</v>
      </c>
      <c r="V950" s="11">
        <v>0</v>
      </c>
      <c r="W950" s="11">
        <v>0</v>
      </c>
      <c r="X950" s="11">
        <v>30</v>
      </c>
      <c r="Y950" s="11">
        <v>6</v>
      </c>
      <c r="Z950" s="16" t="s">
        <v>4365</v>
      </c>
      <c r="AA950" s="16">
        <v>0</v>
      </c>
      <c r="AB950" s="16" t="s">
        <v>721</v>
      </c>
      <c r="AC950" s="16">
        <v>0</v>
      </c>
      <c r="AD950" s="11">
        <v>3</v>
      </c>
      <c r="AE950" s="11">
        <v>100</v>
      </c>
      <c r="AF950" s="56">
        <v>1</v>
      </c>
      <c r="AG950" s="11">
        <v>15</v>
      </c>
      <c r="AH950" s="11">
        <v>0</v>
      </c>
      <c r="AI950" s="25" t="s">
        <v>803</v>
      </c>
      <c r="AJ950" s="25" t="s">
        <v>803</v>
      </c>
      <c r="AK950" s="25" t="s">
        <v>326</v>
      </c>
      <c r="AL950" s="11" t="s">
        <v>782</v>
      </c>
      <c r="AM950" s="25">
        <v>10005</v>
      </c>
      <c r="AN950" s="25">
        <v>11012</v>
      </c>
      <c r="AO950" s="11">
        <v>1</v>
      </c>
      <c r="AP950" s="12" t="s">
        <v>699</v>
      </c>
      <c r="AQ950" s="12" t="s">
        <v>5671</v>
      </c>
      <c r="AR950" s="12" t="s">
        <v>4729</v>
      </c>
      <c r="AS950" s="60" t="s">
        <v>1331</v>
      </c>
    </row>
    <row r="951" spans="1:45" ht="24" x14ac:dyDescent="0.15">
      <c r="A951" s="11">
        <v>23003</v>
      </c>
      <c r="B951" s="14" t="s">
        <v>3403</v>
      </c>
      <c r="C951" s="11">
        <v>23</v>
      </c>
      <c r="D951" s="11">
        <v>1</v>
      </c>
      <c r="E951" s="11">
        <v>32</v>
      </c>
      <c r="F951" s="11">
        <v>0</v>
      </c>
      <c r="G951" s="11">
        <v>9</v>
      </c>
      <c r="H951" s="11">
        <v>71</v>
      </c>
      <c r="I951" s="11">
        <v>65535</v>
      </c>
      <c r="J951" s="11">
        <v>0</v>
      </c>
      <c r="K951" s="11">
        <v>0</v>
      </c>
      <c r="L951" s="11">
        <v>2</v>
      </c>
      <c r="M951" s="56">
        <v>1</v>
      </c>
      <c r="N951" s="56">
        <v>50</v>
      </c>
      <c r="O951" s="11">
        <v>0</v>
      </c>
      <c r="P951" s="11">
        <v>0</v>
      </c>
      <c r="Q951" s="11">
        <v>100</v>
      </c>
      <c r="R951" s="11">
        <v>0</v>
      </c>
      <c r="S951" s="11">
        <v>0</v>
      </c>
      <c r="T951" s="11">
        <v>0</v>
      </c>
      <c r="U951" s="11">
        <v>1</v>
      </c>
      <c r="V951" s="11">
        <v>0</v>
      </c>
      <c r="W951" s="11">
        <v>0</v>
      </c>
      <c r="X951" s="11">
        <v>50</v>
      </c>
      <c r="Y951" s="11">
        <v>12</v>
      </c>
      <c r="Z951" s="16" t="s">
        <v>684</v>
      </c>
      <c r="AA951" s="16">
        <v>0</v>
      </c>
      <c r="AB951" s="16" t="s">
        <v>722</v>
      </c>
      <c r="AC951" s="16">
        <v>0</v>
      </c>
      <c r="AD951" s="11">
        <v>3</v>
      </c>
      <c r="AE951" s="11">
        <v>100</v>
      </c>
      <c r="AF951" s="56">
        <v>1</v>
      </c>
      <c r="AG951" s="11">
        <v>20</v>
      </c>
      <c r="AH951" s="11">
        <v>0</v>
      </c>
      <c r="AI951" s="25" t="s">
        <v>803</v>
      </c>
      <c r="AJ951" s="25" t="s">
        <v>803</v>
      </c>
      <c r="AK951" s="25" t="s">
        <v>326</v>
      </c>
      <c r="AL951" s="11" t="s">
        <v>782</v>
      </c>
      <c r="AM951" s="25">
        <v>10005</v>
      </c>
      <c r="AN951" s="25">
        <v>11012</v>
      </c>
      <c r="AO951" s="11">
        <v>1</v>
      </c>
      <c r="AP951" s="12" t="s">
        <v>699</v>
      </c>
      <c r="AQ951" s="12" t="s">
        <v>5671</v>
      </c>
      <c r="AR951" s="12" t="s">
        <v>4730</v>
      </c>
      <c r="AS951" s="60" t="s">
        <v>1331</v>
      </c>
    </row>
    <row r="952" spans="1:45" ht="24" x14ac:dyDescent="0.15">
      <c r="A952" s="11">
        <v>23004</v>
      </c>
      <c r="B952" s="14" t="s">
        <v>3478</v>
      </c>
      <c r="C952" s="11">
        <v>23</v>
      </c>
      <c r="D952" s="11">
        <v>1</v>
      </c>
      <c r="E952" s="11">
        <v>32</v>
      </c>
      <c r="F952" s="11">
        <v>0</v>
      </c>
      <c r="G952" s="11">
        <v>9</v>
      </c>
      <c r="H952" s="11">
        <v>81</v>
      </c>
      <c r="I952" s="11">
        <v>65535</v>
      </c>
      <c r="J952" s="11">
        <v>0</v>
      </c>
      <c r="K952" s="11">
        <v>0</v>
      </c>
      <c r="L952" s="11">
        <v>2</v>
      </c>
      <c r="M952" s="56">
        <v>1</v>
      </c>
      <c r="N952" s="56">
        <v>50</v>
      </c>
      <c r="O952" s="11">
        <v>0</v>
      </c>
      <c r="P952" s="11">
        <v>0</v>
      </c>
      <c r="Q952" s="11">
        <v>100</v>
      </c>
      <c r="R952" s="11">
        <v>0</v>
      </c>
      <c r="S952" s="11">
        <v>0</v>
      </c>
      <c r="T952" s="11">
        <v>0</v>
      </c>
      <c r="U952" s="11">
        <v>1</v>
      </c>
      <c r="V952" s="11">
        <v>0</v>
      </c>
      <c r="W952" s="11">
        <v>0</v>
      </c>
      <c r="X952" s="11">
        <v>60</v>
      </c>
      <c r="Y952" s="11">
        <v>15</v>
      </c>
      <c r="Z952" s="16" t="s">
        <v>685</v>
      </c>
      <c r="AA952" s="16">
        <v>0</v>
      </c>
      <c r="AB952" s="16" t="s">
        <v>723</v>
      </c>
      <c r="AC952" s="16">
        <v>0</v>
      </c>
      <c r="AD952" s="11">
        <v>3</v>
      </c>
      <c r="AE952" s="11">
        <v>100</v>
      </c>
      <c r="AF952" s="56">
        <v>1</v>
      </c>
      <c r="AG952" s="11">
        <v>30</v>
      </c>
      <c r="AH952" s="11">
        <v>0</v>
      </c>
      <c r="AI952" s="25" t="s">
        <v>803</v>
      </c>
      <c r="AJ952" s="25" t="s">
        <v>803</v>
      </c>
      <c r="AK952" s="25" t="s">
        <v>326</v>
      </c>
      <c r="AL952" s="11" t="s">
        <v>782</v>
      </c>
      <c r="AM952" s="25">
        <v>10005</v>
      </c>
      <c r="AN952" s="25">
        <v>11012</v>
      </c>
      <c r="AO952" s="11">
        <v>1</v>
      </c>
      <c r="AP952" s="12" t="s">
        <v>699</v>
      </c>
      <c r="AQ952" s="12" t="s">
        <v>5671</v>
      </c>
      <c r="AR952" s="12" t="s">
        <v>4731</v>
      </c>
      <c r="AS952" s="60" t="s">
        <v>1331</v>
      </c>
    </row>
    <row r="953" spans="1:45" ht="24" x14ac:dyDescent="0.15">
      <c r="A953" s="11">
        <v>23005</v>
      </c>
      <c r="B953" s="14" t="s">
        <v>3550</v>
      </c>
      <c r="C953" s="11">
        <v>23</v>
      </c>
      <c r="D953" s="11">
        <v>1</v>
      </c>
      <c r="E953" s="11">
        <v>32</v>
      </c>
      <c r="F953" s="11">
        <v>0</v>
      </c>
      <c r="G953" s="11">
        <v>9</v>
      </c>
      <c r="H953" s="11">
        <v>91</v>
      </c>
      <c r="I953" s="11">
        <v>65535</v>
      </c>
      <c r="J953" s="11">
        <v>0</v>
      </c>
      <c r="K953" s="11">
        <v>0</v>
      </c>
      <c r="L953" s="11">
        <v>2</v>
      </c>
      <c r="M953" s="56">
        <v>1</v>
      </c>
      <c r="N953" s="56">
        <v>50</v>
      </c>
      <c r="O953" s="11">
        <v>0</v>
      </c>
      <c r="P953" s="11">
        <v>0</v>
      </c>
      <c r="Q953" s="11">
        <v>100</v>
      </c>
      <c r="R953" s="11">
        <v>0</v>
      </c>
      <c r="S953" s="11">
        <v>0</v>
      </c>
      <c r="T953" s="11">
        <v>0</v>
      </c>
      <c r="U953" s="11">
        <v>1</v>
      </c>
      <c r="V953" s="11">
        <v>0</v>
      </c>
      <c r="W953" s="11">
        <v>0</v>
      </c>
      <c r="X953" s="11">
        <v>70</v>
      </c>
      <c r="Y953" s="11">
        <v>18</v>
      </c>
      <c r="Z953" s="16" t="s">
        <v>686</v>
      </c>
      <c r="AA953" s="16">
        <v>0</v>
      </c>
      <c r="AB953" s="16" t="s">
        <v>469</v>
      </c>
      <c r="AC953" s="16">
        <v>0</v>
      </c>
      <c r="AD953" s="11">
        <v>3</v>
      </c>
      <c r="AE953" s="11">
        <v>100</v>
      </c>
      <c r="AF953" s="56">
        <v>1</v>
      </c>
      <c r="AG953" s="11">
        <v>40</v>
      </c>
      <c r="AH953" s="11">
        <v>0</v>
      </c>
      <c r="AI953" s="25" t="s">
        <v>803</v>
      </c>
      <c r="AJ953" s="25" t="s">
        <v>803</v>
      </c>
      <c r="AK953" s="25" t="s">
        <v>326</v>
      </c>
      <c r="AL953" s="11" t="s">
        <v>782</v>
      </c>
      <c r="AM953" s="25">
        <v>10005</v>
      </c>
      <c r="AN953" s="25">
        <v>11012</v>
      </c>
      <c r="AO953" s="11">
        <v>1</v>
      </c>
      <c r="AP953" s="12" t="s">
        <v>699</v>
      </c>
      <c r="AQ953" s="12" t="s">
        <v>5671</v>
      </c>
      <c r="AR953" s="12" t="s">
        <v>4732</v>
      </c>
      <c r="AS953" s="60" t="s">
        <v>1331</v>
      </c>
    </row>
    <row r="954" spans="1:45" ht="24" x14ac:dyDescent="0.15">
      <c r="A954" s="11">
        <v>23006</v>
      </c>
      <c r="B954" s="14" t="s">
        <v>3618</v>
      </c>
      <c r="C954" s="11">
        <v>23</v>
      </c>
      <c r="D954" s="11">
        <v>1</v>
      </c>
      <c r="E954" s="11">
        <v>32</v>
      </c>
      <c r="F954" s="11">
        <v>0</v>
      </c>
      <c r="G954" s="11">
        <v>9</v>
      </c>
      <c r="H954" s="11">
        <v>101</v>
      </c>
      <c r="I954" s="11">
        <v>65535</v>
      </c>
      <c r="J954" s="11">
        <v>0</v>
      </c>
      <c r="K954" s="11">
        <v>0</v>
      </c>
      <c r="L954" s="11">
        <v>2</v>
      </c>
      <c r="M954" s="56">
        <v>1</v>
      </c>
      <c r="N954" s="56">
        <v>50</v>
      </c>
      <c r="O954" s="11">
        <v>0</v>
      </c>
      <c r="P954" s="11">
        <v>0</v>
      </c>
      <c r="Q954" s="11">
        <v>100</v>
      </c>
      <c r="R954" s="11">
        <v>0</v>
      </c>
      <c r="S954" s="11">
        <v>0</v>
      </c>
      <c r="T954" s="11">
        <v>0</v>
      </c>
      <c r="U954" s="11">
        <v>1</v>
      </c>
      <c r="V954" s="11">
        <v>0</v>
      </c>
      <c r="W954" s="11">
        <v>0</v>
      </c>
      <c r="X954" s="11">
        <v>80</v>
      </c>
      <c r="Y954" s="11">
        <v>22</v>
      </c>
      <c r="Z954" s="16" t="s">
        <v>4366</v>
      </c>
      <c r="AA954" s="16">
        <v>0</v>
      </c>
      <c r="AB954" s="16" t="s">
        <v>392</v>
      </c>
      <c r="AC954" s="16">
        <v>0</v>
      </c>
      <c r="AD954" s="11">
        <v>3</v>
      </c>
      <c r="AE954" s="11">
        <v>100</v>
      </c>
      <c r="AF954" s="56">
        <v>1</v>
      </c>
      <c r="AG954" s="11">
        <v>60</v>
      </c>
      <c r="AH954" s="11">
        <v>0</v>
      </c>
      <c r="AI954" s="25" t="s">
        <v>803</v>
      </c>
      <c r="AJ954" s="25" t="s">
        <v>803</v>
      </c>
      <c r="AK954" s="25" t="s">
        <v>326</v>
      </c>
      <c r="AL954" s="11" t="s">
        <v>782</v>
      </c>
      <c r="AM954" s="25">
        <v>10005</v>
      </c>
      <c r="AN954" s="25">
        <v>11012</v>
      </c>
      <c r="AO954" s="11">
        <v>1</v>
      </c>
      <c r="AP954" s="12" t="s">
        <v>699</v>
      </c>
      <c r="AQ954" s="12" t="s">
        <v>5671</v>
      </c>
      <c r="AR954" s="12" t="s">
        <v>4733</v>
      </c>
      <c r="AS954" s="60" t="s">
        <v>1331</v>
      </c>
    </row>
    <row r="955" spans="1:45" ht="24" x14ac:dyDescent="0.15">
      <c r="A955" s="11">
        <v>23007</v>
      </c>
      <c r="B955" s="14" t="s">
        <v>3672</v>
      </c>
      <c r="C955" s="11">
        <v>23</v>
      </c>
      <c r="D955" s="11">
        <v>1</v>
      </c>
      <c r="E955" s="11">
        <v>32</v>
      </c>
      <c r="F955" s="11">
        <v>0</v>
      </c>
      <c r="G955" s="11">
        <v>9</v>
      </c>
      <c r="H955" s="11">
        <v>111</v>
      </c>
      <c r="I955" s="11">
        <v>65535</v>
      </c>
      <c r="J955" s="11">
        <v>0</v>
      </c>
      <c r="K955" s="11">
        <v>0</v>
      </c>
      <c r="L955" s="11">
        <v>2</v>
      </c>
      <c r="M955" s="56">
        <v>1</v>
      </c>
      <c r="N955" s="56">
        <v>50</v>
      </c>
      <c r="O955" s="11">
        <v>0</v>
      </c>
      <c r="P955" s="11">
        <v>0</v>
      </c>
      <c r="Q955" s="11">
        <v>100</v>
      </c>
      <c r="R955" s="11">
        <v>0</v>
      </c>
      <c r="S955" s="11">
        <v>0</v>
      </c>
      <c r="T955" s="11">
        <v>0</v>
      </c>
      <c r="U955" s="11">
        <v>1</v>
      </c>
      <c r="V955" s="11">
        <v>0</v>
      </c>
      <c r="W955" s="11">
        <v>0</v>
      </c>
      <c r="X955" s="11">
        <v>90</v>
      </c>
      <c r="Y955" s="11">
        <v>26</v>
      </c>
      <c r="Z955" s="16" t="s">
        <v>4367</v>
      </c>
      <c r="AA955" s="16">
        <v>0</v>
      </c>
      <c r="AB955" s="16" t="s">
        <v>393</v>
      </c>
      <c r="AC955" s="16">
        <v>0</v>
      </c>
      <c r="AD955" s="11">
        <v>3</v>
      </c>
      <c r="AE955" s="11">
        <v>100</v>
      </c>
      <c r="AF955" s="56">
        <v>1</v>
      </c>
      <c r="AG955" s="11">
        <v>80</v>
      </c>
      <c r="AH955" s="11">
        <v>0</v>
      </c>
      <c r="AI955" s="25" t="s">
        <v>803</v>
      </c>
      <c r="AJ955" s="25" t="s">
        <v>803</v>
      </c>
      <c r="AK955" s="25" t="s">
        <v>326</v>
      </c>
      <c r="AL955" s="11" t="s">
        <v>782</v>
      </c>
      <c r="AM955" s="25">
        <v>10005</v>
      </c>
      <c r="AN955" s="25">
        <v>11012</v>
      </c>
      <c r="AO955" s="11">
        <v>1</v>
      </c>
      <c r="AP955" s="12" t="s">
        <v>699</v>
      </c>
      <c r="AQ955" s="12" t="s">
        <v>5671</v>
      </c>
      <c r="AR955" s="12" t="s">
        <v>4734</v>
      </c>
      <c r="AS955" s="60" t="s">
        <v>1331</v>
      </c>
    </row>
    <row r="956" spans="1:45" ht="24" x14ac:dyDescent="0.15">
      <c r="A956" s="11">
        <v>23008</v>
      </c>
      <c r="B956" s="14" t="s">
        <v>3716</v>
      </c>
      <c r="C956" s="11">
        <v>23</v>
      </c>
      <c r="D956" s="11">
        <v>1</v>
      </c>
      <c r="E956" s="11">
        <v>32</v>
      </c>
      <c r="F956" s="11">
        <v>0</v>
      </c>
      <c r="G956" s="11">
        <v>9</v>
      </c>
      <c r="H956" s="11">
        <v>121</v>
      </c>
      <c r="I956" s="11">
        <v>65535</v>
      </c>
      <c r="J956" s="11">
        <v>0</v>
      </c>
      <c r="K956" s="11">
        <v>0</v>
      </c>
      <c r="L956" s="11">
        <v>2</v>
      </c>
      <c r="M956" s="56">
        <v>1</v>
      </c>
      <c r="N956" s="56">
        <v>50</v>
      </c>
      <c r="O956" s="11">
        <v>0</v>
      </c>
      <c r="P956" s="11">
        <v>0</v>
      </c>
      <c r="Q956" s="11">
        <v>100</v>
      </c>
      <c r="R956" s="11">
        <v>0</v>
      </c>
      <c r="S956" s="11">
        <v>0</v>
      </c>
      <c r="T956" s="11">
        <v>0</v>
      </c>
      <c r="U956" s="11">
        <v>1</v>
      </c>
      <c r="V956" s="11">
        <v>0</v>
      </c>
      <c r="W956" s="11">
        <v>0</v>
      </c>
      <c r="X956" s="11">
        <v>100</v>
      </c>
      <c r="Y956" s="11">
        <v>30</v>
      </c>
      <c r="Z956" s="16" t="s">
        <v>4368</v>
      </c>
      <c r="AA956" s="16">
        <v>0</v>
      </c>
      <c r="AB956" s="16" t="s">
        <v>540</v>
      </c>
      <c r="AC956" s="16">
        <v>0</v>
      </c>
      <c r="AD956" s="11">
        <v>3</v>
      </c>
      <c r="AE956" s="11">
        <v>100</v>
      </c>
      <c r="AF956" s="56">
        <v>1</v>
      </c>
      <c r="AG956" s="11">
        <v>100</v>
      </c>
      <c r="AH956" s="11">
        <v>0</v>
      </c>
      <c r="AI956" s="25" t="s">
        <v>803</v>
      </c>
      <c r="AJ956" s="25" t="s">
        <v>803</v>
      </c>
      <c r="AK956" s="25" t="s">
        <v>326</v>
      </c>
      <c r="AL956" s="11" t="s">
        <v>782</v>
      </c>
      <c r="AM956" s="25">
        <v>10005</v>
      </c>
      <c r="AN956" s="25">
        <v>11012</v>
      </c>
      <c r="AO956" s="11">
        <v>1</v>
      </c>
      <c r="AP956" s="12" t="s">
        <v>699</v>
      </c>
      <c r="AQ956" s="12" t="s">
        <v>5671</v>
      </c>
      <c r="AR956" s="12" t="s">
        <v>4735</v>
      </c>
      <c r="AS956" s="60" t="s">
        <v>1331</v>
      </c>
    </row>
    <row r="957" spans="1:45" ht="24" x14ac:dyDescent="0.15">
      <c r="A957" s="11">
        <v>23011</v>
      </c>
      <c r="B957" s="14" t="s">
        <v>3253</v>
      </c>
      <c r="C957" s="11">
        <v>23</v>
      </c>
      <c r="D957" s="11">
        <v>1</v>
      </c>
      <c r="E957" s="11">
        <v>32</v>
      </c>
      <c r="F957" s="11">
        <v>0</v>
      </c>
      <c r="G957" s="11">
        <v>9</v>
      </c>
      <c r="H957" s="11">
        <v>1</v>
      </c>
      <c r="I957" s="11">
        <v>65535</v>
      </c>
      <c r="J957" s="11">
        <v>0</v>
      </c>
      <c r="K957" s="11">
        <v>0</v>
      </c>
      <c r="L957" s="11">
        <v>2</v>
      </c>
      <c r="M957" s="56">
        <v>1</v>
      </c>
      <c r="N957" s="56">
        <v>50</v>
      </c>
      <c r="O957" s="11">
        <v>0</v>
      </c>
      <c r="P957" s="11">
        <v>0</v>
      </c>
      <c r="Q957" s="11">
        <v>100</v>
      </c>
      <c r="R957" s="11">
        <v>0</v>
      </c>
      <c r="S957" s="11">
        <v>0</v>
      </c>
      <c r="T957" s="11">
        <v>0</v>
      </c>
      <c r="U957" s="11">
        <v>1</v>
      </c>
      <c r="V957" s="11">
        <v>0</v>
      </c>
      <c r="W957" s="11">
        <v>0</v>
      </c>
      <c r="X957" s="11">
        <v>25</v>
      </c>
      <c r="Y957" s="11">
        <v>3</v>
      </c>
      <c r="Z957" s="16" t="s">
        <v>683</v>
      </c>
      <c r="AA957" s="16">
        <v>0</v>
      </c>
      <c r="AB957" s="16" t="s">
        <v>724</v>
      </c>
      <c r="AC957" s="16">
        <v>0</v>
      </c>
      <c r="AD957" s="11">
        <v>3</v>
      </c>
      <c r="AE957" s="11">
        <v>100</v>
      </c>
      <c r="AF957" s="56">
        <v>1</v>
      </c>
      <c r="AG957" s="11">
        <v>10</v>
      </c>
      <c r="AH957" s="11">
        <v>0</v>
      </c>
      <c r="AI957" s="25" t="s">
        <v>803</v>
      </c>
      <c r="AJ957" s="25" t="s">
        <v>803</v>
      </c>
      <c r="AK957" s="25" t="s">
        <v>326</v>
      </c>
      <c r="AL957" s="11" t="s">
        <v>782</v>
      </c>
      <c r="AM957" s="25">
        <v>10005</v>
      </c>
      <c r="AN957" s="25">
        <v>11012</v>
      </c>
      <c r="AO957" s="11">
        <v>1</v>
      </c>
      <c r="AP957" s="12" t="s">
        <v>699</v>
      </c>
      <c r="AQ957" s="12" t="s">
        <v>5671</v>
      </c>
      <c r="AR957" s="12" t="s">
        <v>4736</v>
      </c>
      <c r="AS957" s="60" t="s">
        <v>1331</v>
      </c>
    </row>
    <row r="958" spans="1:45" ht="24" x14ac:dyDescent="0.15">
      <c r="A958" s="11">
        <v>23012</v>
      </c>
      <c r="B958" s="14" t="s">
        <v>3329</v>
      </c>
      <c r="C958" s="11">
        <v>23</v>
      </c>
      <c r="D958" s="11">
        <v>1</v>
      </c>
      <c r="E958" s="11">
        <v>32</v>
      </c>
      <c r="F958" s="11">
        <v>0</v>
      </c>
      <c r="G958" s="11">
        <v>9</v>
      </c>
      <c r="H958" s="11">
        <v>61</v>
      </c>
      <c r="I958" s="11">
        <v>65535</v>
      </c>
      <c r="J958" s="11">
        <v>0</v>
      </c>
      <c r="K958" s="11">
        <v>0</v>
      </c>
      <c r="L958" s="11">
        <v>2</v>
      </c>
      <c r="M958" s="56">
        <v>1</v>
      </c>
      <c r="N958" s="56">
        <v>50</v>
      </c>
      <c r="O958" s="11">
        <v>0</v>
      </c>
      <c r="P958" s="11">
        <v>0</v>
      </c>
      <c r="Q958" s="11">
        <v>100</v>
      </c>
      <c r="R958" s="11">
        <v>0</v>
      </c>
      <c r="S958" s="11">
        <v>0</v>
      </c>
      <c r="T958" s="11">
        <v>0</v>
      </c>
      <c r="U958" s="11">
        <v>1</v>
      </c>
      <c r="V958" s="11">
        <v>0</v>
      </c>
      <c r="W958" s="11">
        <v>0</v>
      </c>
      <c r="X958" s="11">
        <v>30</v>
      </c>
      <c r="Y958" s="11">
        <v>6</v>
      </c>
      <c r="Z958" s="16" t="s">
        <v>4365</v>
      </c>
      <c r="AA958" s="16">
        <v>0</v>
      </c>
      <c r="AB958" s="16" t="s">
        <v>725</v>
      </c>
      <c r="AC958" s="16">
        <v>0</v>
      </c>
      <c r="AD958" s="11">
        <v>3</v>
      </c>
      <c r="AE958" s="11">
        <v>100</v>
      </c>
      <c r="AF958" s="56">
        <v>1</v>
      </c>
      <c r="AG958" s="11">
        <v>15</v>
      </c>
      <c r="AH958" s="11">
        <v>0</v>
      </c>
      <c r="AI958" s="25" t="s">
        <v>803</v>
      </c>
      <c r="AJ958" s="25" t="s">
        <v>803</v>
      </c>
      <c r="AK958" s="25" t="s">
        <v>326</v>
      </c>
      <c r="AL958" s="11" t="s">
        <v>782</v>
      </c>
      <c r="AM958" s="25">
        <v>10005</v>
      </c>
      <c r="AN958" s="25">
        <v>11012</v>
      </c>
      <c r="AO958" s="11">
        <v>1</v>
      </c>
      <c r="AP958" s="12" t="s">
        <v>699</v>
      </c>
      <c r="AQ958" s="12" t="s">
        <v>5671</v>
      </c>
      <c r="AR958" s="12" t="s">
        <v>4737</v>
      </c>
      <c r="AS958" s="60" t="s">
        <v>1331</v>
      </c>
    </row>
    <row r="959" spans="1:45" ht="24" x14ac:dyDescent="0.15">
      <c r="A959" s="11">
        <v>23013</v>
      </c>
      <c r="B959" s="14" t="s">
        <v>3404</v>
      </c>
      <c r="C959" s="11">
        <v>23</v>
      </c>
      <c r="D959" s="11">
        <v>1</v>
      </c>
      <c r="E959" s="11">
        <v>32</v>
      </c>
      <c r="F959" s="11">
        <v>0</v>
      </c>
      <c r="G959" s="11">
        <v>9</v>
      </c>
      <c r="H959" s="11">
        <v>71</v>
      </c>
      <c r="I959" s="11">
        <v>65535</v>
      </c>
      <c r="J959" s="11">
        <v>0</v>
      </c>
      <c r="K959" s="11">
        <v>0</v>
      </c>
      <c r="L959" s="11">
        <v>2</v>
      </c>
      <c r="M959" s="56">
        <v>1</v>
      </c>
      <c r="N959" s="56">
        <v>50</v>
      </c>
      <c r="O959" s="11">
        <v>0</v>
      </c>
      <c r="P959" s="11">
        <v>0</v>
      </c>
      <c r="Q959" s="11">
        <v>100</v>
      </c>
      <c r="R959" s="11">
        <v>0</v>
      </c>
      <c r="S959" s="11">
        <v>0</v>
      </c>
      <c r="T959" s="11">
        <v>0</v>
      </c>
      <c r="U959" s="11">
        <v>1</v>
      </c>
      <c r="V959" s="11">
        <v>0</v>
      </c>
      <c r="W959" s="11">
        <v>0</v>
      </c>
      <c r="X959" s="11">
        <v>50</v>
      </c>
      <c r="Y959" s="11">
        <v>12</v>
      </c>
      <c r="Z959" s="16" t="s">
        <v>684</v>
      </c>
      <c r="AA959" s="16">
        <v>0</v>
      </c>
      <c r="AB959" s="16" t="s">
        <v>4369</v>
      </c>
      <c r="AC959" s="16">
        <v>0</v>
      </c>
      <c r="AD959" s="11">
        <v>3</v>
      </c>
      <c r="AE959" s="11">
        <v>100</v>
      </c>
      <c r="AF959" s="56">
        <v>1</v>
      </c>
      <c r="AG959" s="11">
        <v>20</v>
      </c>
      <c r="AH959" s="11">
        <v>0</v>
      </c>
      <c r="AI959" s="25" t="s">
        <v>803</v>
      </c>
      <c r="AJ959" s="25" t="s">
        <v>803</v>
      </c>
      <c r="AK959" s="25" t="s">
        <v>326</v>
      </c>
      <c r="AL959" s="11" t="s">
        <v>782</v>
      </c>
      <c r="AM959" s="25">
        <v>10005</v>
      </c>
      <c r="AN959" s="25">
        <v>11012</v>
      </c>
      <c r="AO959" s="11">
        <v>1</v>
      </c>
      <c r="AP959" s="12" t="s">
        <v>699</v>
      </c>
      <c r="AQ959" s="12" t="s">
        <v>5671</v>
      </c>
      <c r="AR959" s="12" t="s">
        <v>4738</v>
      </c>
      <c r="AS959" s="60" t="s">
        <v>1331</v>
      </c>
    </row>
    <row r="960" spans="1:45" ht="24" x14ac:dyDescent="0.15">
      <c r="A960" s="11">
        <v>23014</v>
      </c>
      <c r="B960" s="14" t="s">
        <v>3479</v>
      </c>
      <c r="C960" s="11">
        <v>23</v>
      </c>
      <c r="D960" s="11">
        <v>1</v>
      </c>
      <c r="E960" s="11">
        <v>32</v>
      </c>
      <c r="F960" s="11">
        <v>0</v>
      </c>
      <c r="G960" s="11">
        <v>9</v>
      </c>
      <c r="H960" s="11">
        <v>81</v>
      </c>
      <c r="I960" s="11">
        <v>65535</v>
      </c>
      <c r="J960" s="11">
        <v>0</v>
      </c>
      <c r="K960" s="11">
        <v>0</v>
      </c>
      <c r="L960" s="11">
        <v>2</v>
      </c>
      <c r="M960" s="56">
        <v>1</v>
      </c>
      <c r="N960" s="56">
        <v>50</v>
      </c>
      <c r="O960" s="11">
        <v>0</v>
      </c>
      <c r="P960" s="11">
        <v>0</v>
      </c>
      <c r="Q960" s="11">
        <v>100</v>
      </c>
      <c r="R960" s="11">
        <v>0</v>
      </c>
      <c r="S960" s="11">
        <v>0</v>
      </c>
      <c r="T960" s="11">
        <v>0</v>
      </c>
      <c r="U960" s="11">
        <v>1</v>
      </c>
      <c r="V960" s="11">
        <v>0</v>
      </c>
      <c r="W960" s="11">
        <v>0</v>
      </c>
      <c r="X960" s="11">
        <v>60</v>
      </c>
      <c r="Y960" s="11">
        <v>15</v>
      </c>
      <c r="Z960" s="16" t="s">
        <v>685</v>
      </c>
      <c r="AA960" s="16">
        <v>0</v>
      </c>
      <c r="AB960" s="16" t="s">
        <v>723</v>
      </c>
      <c r="AC960" s="16">
        <v>0</v>
      </c>
      <c r="AD960" s="11">
        <v>3</v>
      </c>
      <c r="AE960" s="11">
        <v>100</v>
      </c>
      <c r="AF960" s="56">
        <v>1</v>
      </c>
      <c r="AG960" s="11">
        <v>30</v>
      </c>
      <c r="AH960" s="11">
        <v>0</v>
      </c>
      <c r="AI960" s="25" t="s">
        <v>803</v>
      </c>
      <c r="AJ960" s="25" t="s">
        <v>803</v>
      </c>
      <c r="AK960" s="25" t="s">
        <v>326</v>
      </c>
      <c r="AL960" s="11" t="s">
        <v>782</v>
      </c>
      <c r="AM960" s="25">
        <v>10005</v>
      </c>
      <c r="AN960" s="25">
        <v>11012</v>
      </c>
      <c r="AO960" s="11">
        <v>1</v>
      </c>
      <c r="AP960" s="12" t="s">
        <v>699</v>
      </c>
      <c r="AQ960" s="12" t="s">
        <v>5671</v>
      </c>
      <c r="AR960" s="12" t="s">
        <v>4739</v>
      </c>
      <c r="AS960" s="60" t="s">
        <v>1331</v>
      </c>
    </row>
    <row r="961" spans="1:45" ht="24" x14ac:dyDescent="0.15">
      <c r="A961" s="11">
        <v>23015</v>
      </c>
      <c r="B961" s="14" t="s">
        <v>3551</v>
      </c>
      <c r="C961" s="11">
        <v>23</v>
      </c>
      <c r="D961" s="11">
        <v>1</v>
      </c>
      <c r="E961" s="11">
        <v>32</v>
      </c>
      <c r="F961" s="11">
        <v>0</v>
      </c>
      <c r="G961" s="11">
        <v>9</v>
      </c>
      <c r="H961" s="11">
        <v>91</v>
      </c>
      <c r="I961" s="11">
        <v>65535</v>
      </c>
      <c r="J961" s="11">
        <v>0</v>
      </c>
      <c r="K961" s="11">
        <v>0</v>
      </c>
      <c r="L961" s="11">
        <v>2</v>
      </c>
      <c r="M961" s="56">
        <v>1</v>
      </c>
      <c r="N961" s="56">
        <v>50</v>
      </c>
      <c r="O961" s="11">
        <v>0</v>
      </c>
      <c r="P961" s="11">
        <v>0</v>
      </c>
      <c r="Q961" s="11">
        <v>100</v>
      </c>
      <c r="R961" s="11">
        <v>0</v>
      </c>
      <c r="S961" s="11">
        <v>0</v>
      </c>
      <c r="T961" s="11">
        <v>0</v>
      </c>
      <c r="U961" s="11">
        <v>1</v>
      </c>
      <c r="V961" s="11">
        <v>0</v>
      </c>
      <c r="W961" s="11">
        <v>0</v>
      </c>
      <c r="X961" s="11">
        <v>70</v>
      </c>
      <c r="Y961" s="11">
        <v>18</v>
      </c>
      <c r="Z961" s="16" t="s">
        <v>686</v>
      </c>
      <c r="AA961" s="16">
        <v>0</v>
      </c>
      <c r="AB961" s="16" t="s">
        <v>469</v>
      </c>
      <c r="AC961" s="16">
        <v>0</v>
      </c>
      <c r="AD961" s="11">
        <v>3</v>
      </c>
      <c r="AE961" s="11">
        <v>100</v>
      </c>
      <c r="AF961" s="56">
        <v>1</v>
      </c>
      <c r="AG961" s="11">
        <v>40</v>
      </c>
      <c r="AH961" s="11">
        <v>0</v>
      </c>
      <c r="AI961" s="25" t="s">
        <v>803</v>
      </c>
      <c r="AJ961" s="25" t="s">
        <v>803</v>
      </c>
      <c r="AK961" s="25" t="s">
        <v>326</v>
      </c>
      <c r="AL961" s="11" t="s">
        <v>782</v>
      </c>
      <c r="AM961" s="25">
        <v>10005</v>
      </c>
      <c r="AN961" s="25">
        <v>11012</v>
      </c>
      <c r="AO961" s="11">
        <v>1</v>
      </c>
      <c r="AP961" s="12" t="s">
        <v>699</v>
      </c>
      <c r="AQ961" s="12" t="s">
        <v>5671</v>
      </c>
      <c r="AR961" s="12" t="s">
        <v>4740</v>
      </c>
      <c r="AS961" s="60" t="s">
        <v>1331</v>
      </c>
    </row>
    <row r="962" spans="1:45" ht="24" x14ac:dyDescent="0.15">
      <c r="A962" s="11">
        <v>23016</v>
      </c>
      <c r="B962" s="14" t="s">
        <v>3619</v>
      </c>
      <c r="C962" s="11">
        <v>23</v>
      </c>
      <c r="D962" s="11">
        <v>1</v>
      </c>
      <c r="E962" s="11">
        <v>32</v>
      </c>
      <c r="F962" s="11">
        <v>0</v>
      </c>
      <c r="G962" s="11">
        <v>9</v>
      </c>
      <c r="H962" s="11">
        <v>101</v>
      </c>
      <c r="I962" s="11">
        <v>65535</v>
      </c>
      <c r="J962" s="11">
        <v>0</v>
      </c>
      <c r="K962" s="11">
        <v>0</v>
      </c>
      <c r="L962" s="11">
        <v>2</v>
      </c>
      <c r="M962" s="56">
        <v>1</v>
      </c>
      <c r="N962" s="56">
        <v>50</v>
      </c>
      <c r="O962" s="11">
        <v>0</v>
      </c>
      <c r="P962" s="11">
        <v>0</v>
      </c>
      <c r="Q962" s="11">
        <v>100</v>
      </c>
      <c r="R962" s="11">
        <v>0</v>
      </c>
      <c r="S962" s="11">
        <v>0</v>
      </c>
      <c r="T962" s="11">
        <v>0</v>
      </c>
      <c r="U962" s="11">
        <v>1</v>
      </c>
      <c r="V962" s="11">
        <v>0</v>
      </c>
      <c r="W962" s="11">
        <v>0</v>
      </c>
      <c r="X962" s="11">
        <v>80</v>
      </c>
      <c r="Y962" s="11">
        <v>22</v>
      </c>
      <c r="Z962" s="16" t="s">
        <v>4366</v>
      </c>
      <c r="AA962" s="16">
        <v>0</v>
      </c>
      <c r="AB962" s="16" t="s">
        <v>392</v>
      </c>
      <c r="AC962" s="16">
        <v>0</v>
      </c>
      <c r="AD962" s="11">
        <v>3</v>
      </c>
      <c r="AE962" s="11">
        <v>100</v>
      </c>
      <c r="AF962" s="56">
        <v>1</v>
      </c>
      <c r="AG962" s="11">
        <v>60</v>
      </c>
      <c r="AH962" s="11">
        <v>0</v>
      </c>
      <c r="AI962" s="25" t="s">
        <v>803</v>
      </c>
      <c r="AJ962" s="25" t="s">
        <v>803</v>
      </c>
      <c r="AK962" s="25" t="s">
        <v>326</v>
      </c>
      <c r="AL962" s="11" t="s">
        <v>782</v>
      </c>
      <c r="AM962" s="25">
        <v>10005</v>
      </c>
      <c r="AN962" s="25">
        <v>11012</v>
      </c>
      <c r="AO962" s="11">
        <v>1</v>
      </c>
      <c r="AP962" s="12" t="s">
        <v>699</v>
      </c>
      <c r="AQ962" s="12" t="s">
        <v>5671</v>
      </c>
      <c r="AR962" s="12" t="s">
        <v>4741</v>
      </c>
      <c r="AS962" s="60" t="s">
        <v>1331</v>
      </c>
    </row>
    <row r="963" spans="1:45" ht="24" x14ac:dyDescent="0.15">
      <c r="A963" s="11">
        <v>23017</v>
      </c>
      <c r="B963" s="14" t="s">
        <v>3673</v>
      </c>
      <c r="C963" s="11">
        <v>23</v>
      </c>
      <c r="D963" s="11">
        <v>1</v>
      </c>
      <c r="E963" s="11">
        <v>32</v>
      </c>
      <c r="F963" s="11">
        <v>0</v>
      </c>
      <c r="G963" s="11">
        <v>9</v>
      </c>
      <c r="H963" s="11">
        <v>111</v>
      </c>
      <c r="I963" s="11">
        <v>65535</v>
      </c>
      <c r="J963" s="11">
        <v>0</v>
      </c>
      <c r="K963" s="11">
        <v>0</v>
      </c>
      <c r="L963" s="11">
        <v>2</v>
      </c>
      <c r="M963" s="56">
        <v>1</v>
      </c>
      <c r="N963" s="56">
        <v>50</v>
      </c>
      <c r="O963" s="11">
        <v>0</v>
      </c>
      <c r="P963" s="11">
        <v>0</v>
      </c>
      <c r="Q963" s="11">
        <v>100</v>
      </c>
      <c r="R963" s="11">
        <v>0</v>
      </c>
      <c r="S963" s="11">
        <v>0</v>
      </c>
      <c r="T963" s="11">
        <v>0</v>
      </c>
      <c r="U963" s="11">
        <v>1</v>
      </c>
      <c r="V963" s="11">
        <v>0</v>
      </c>
      <c r="W963" s="11">
        <v>0</v>
      </c>
      <c r="X963" s="11">
        <v>90</v>
      </c>
      <c r="Y963" s="11">
        <v>26</v>
      </c>
      <c r="Z963" s="16" t="s">
        <v>4367</v>
      </c>
      <c r="AA963" s="16">
        <v>0</v>
      </c>
      <c r="AB963" s="16" t="s">
        <v>393</v>
      </c>
      <c r="AC963" s="16">
        <v>0</v>
      </c>
      <c r="AD963" s="11">
        <v>3</v>
      </c>
      <c r="AE963" s="11">
        <v>100</v>
      </c>
      <c r="AF963" s="56">
        <v>1</v>
      </c>
      <c r="AG963" s="11">
        <v>80</v>
      </c>
      <c r="AH963" s="11">
        <v>0</v>
      </c>
      <c r="AI963" s="25" t="s">
        <v>803</v>
      </c>
      <c r="AJ963" s="25" t="s">
        <v>803</v>
      </c>
      <c r="AK963" s="25" t="s">
        <v>326</v>
      </c>
      <c r="AL963" s="11" t="s">
        <v>782</v>
      </c>
      <c r="AM963" s="25">
        <v>10005</v>
      </c>
      <c r="AN963" s="25">
        <v>11012</v>
      </c>
      <c r="AO963" s="11">
        <v>1</v>
      </c>
      <c r="AP963" s="12" t="s">
        <v>699</v>
      </c>
      <c r="AQ963" s="12" t="s">
        <v>5671</v>
      </c>
      <c r="AR963" s="12" t="s">
        <v>4742</v>
      </c>
      <c r="AS963" s="60" t="s">
        <v>1331</v>
      </c>
    </row>
    <row r="964" spans="1:45" ht="24" x14ac:dyDescent="0.15">
      <c r="A964" s="11">
        <v>23018</v>
      </c>
      <c r="B964" s="14" t="s">
        <v>3717</v>
      </c>
      <c r="C964" s="11">
        <v>23</v>
      </c>
      <c r="D964" s="11">
        <v>1</v>
      </c>
      <c r="E964" s="11">
        <v>32</v>
      </c>
      <c r="F964" s="11">
        <v>0</v>
      </c>
      <c r="G964" s="11">
        <v>9</v>
      </c>
      <c r="H964" s="11">
        <v>121</v>
      </c>
      <c r="I964" s="11">
        <v>65535</v>
      </c>
      <c r="J964" s="11">
        <v>0</v>
      </c>
      <c r="K964" s="11">
        <v>0</v>
      </c>
      <c r="L964" s="11">
        <v>2</v>
      </c>
      <c r="M964" s="56">
        <v>1</v>
      </c>
      <c r="N964" s="56">
        <v>50</v>
      </c>
      <c r="O964" s="11">
        <v>0</v>
      </c>
      <c r="P964" s="11">
        <v>0</v>
      </c>
      <c r="Q964" s="11">
        <v>100</v>
      </c>
      <c r="R964" s="11">
        <v>0</v>
      </c>
      <c r="S964" s="11">
        <v>0</v>
      </c>
      <c r="T964" s="11">
        <v>0</v>
      </c>
      <c r="U964" s="11">
        <v>1</v>
      </c>
      <c r="V964" s="11">
        <v>0</v>
      </c>
      <c r="W964" s="11">
        <v>0</v>
      </c>
      <c r="X964" s="11">
        <v>100</v>
      </c>
      <c r="Y964" s="11">
        <v>30</v>
      </c>
      <c r="Z964" s="16" t="s">
        <v>4368</v>
      </c>
      <c r="AA964" s="16">
        <v>0</v>
      </c>
      <c r="AB964" s="16" t="s">
        <v>540</v>
      </c>
      <c r="AC964" s="16">
        <v>0</v>
      </c>
      <c r="AD964" s="11">
        <v>3</v>
      </c>
      <c r="AE964" s="11">
        <v>100</v>
      </c>
      <c r="AF964" s="56">
        <v>1</v>
      </c>
      <c r="AG964" s="11">
        <v>100</v>
      </c>
      <c r="AH964" s="11">
        <v>0</v>
      </c>
      <c r="AI964" s="25" t="s">
        <v>803</v>
      </c>
      <c r="AJ964" s="25" t="s">
        <v>803</v>
      </c>
      <c r="AK964" s="25" t="s">
        <v>326</v>
      </c>
      <c r="AL964" s="11" t="s">
        <v>782</v>
      </c>
      <c r="AM964" s="25">
        <v>10005</v>
      </c>
      <c r="AN964" s="25">
        <v>11012</v>
      </c>
      <c r="AO964" s="11">
        <v>1</v>
      </c>
      <c r="AP964" s="12" t="s">
        <v>699</v>
      </c>
      <c r="AQ964" s="12" t="s">
        <v>5671</v>
      </c>
      <c r="AR964" s="12" t="s">
        <v>4743</v>
      </c>
      <c r="AS964" s="60" t="s">
        <v>1331</v>
      </c>
    </row>
    <row r="965" spans="1:45" ht="24" x14ac:dyDescent="0.15">
      <c r="A965" s="11">
        <v>23021</v>
      </c>
      <c r="B965" s="14" t="s">
        <v>3254</v>
      </c>
      <c r="C965" s="11">
        <v>23</v>
      </c>
      <c r="D965" s="11">
        <v>1</v>
      </c>
      <c r="E965" s="11">
        <v>32</v>
      </c>
      <c r="F965" s="11">
        <v>0</v>
      </c>
      <c r="G965" s="11">
        <v>9</v>
      </c>
      <c r="H965" s="11">
        <v>1</v>
      </c>
      <c r="I965" s="11">
        <v>65535</v>
      </c>
      <c r="J965" s="11">
        <v>0</v>
      </c>
      <c r="K965" s="11">
        <v>0</v>
      </c>
      <c r="L965" s="11">
        <v>2</v>
      </c>
      <c r="M965" s="56">
        <v>1</v>
      </c>
      <c r="N965" s="56">
        <v>50</v>
      </c>
      <c r="O965" s="11">
        <v>0</v>
      </c>
      <c r="P965" s="11">
        <v>0</v>
      </c>
      <c r="Q965" s="11">
        <v>100</v>
      </c>
      <c r="R965" s="11">
        <v>0</v>
      </c>
      <c r="S965" s="11">
        <v>0</v>
      </c>
      <c r="T965" s="11">
        <v>0</v>
      </c>
      <c r="U965" s="11">
        <v>1</v>
      </c>
      <c r="V965" s="11">
        <v>0</v>
      </c>
      <c r="W965" s="11">
        <v>0</v>
      </c>
      <c r="X965" s="11">
        <v>25</v>
      </c>
      <c r="Y965" s="11">
        <v>3</v>
      </c>
      <c r="Z965" s="16" t="s">
        <v>683</v>
      </c>
      <c r="AA965" s="16">
        <v>0</v>
      </c>
      <c r="AB965" s="16" t="s">
        <v>724</v>
      </c>
      <c r="AC965" s="16">
        <v>0</v>
      </c>
      <c r="AD965" s="11">
        <v>3</v>
      </c>
      <c r="AE965" s="11">
        <v>100</v>
      </c>
      <c r="AF965" s="56">
        <v>1</v>
      </c>
      <c r="AG965" s="11">
        <v>10</v>
      </c>
      <c r="AH965" s="11">
        <v>0</v>
      </c>
      <c r="AI965" s="25" t="s">
        <v>803</v>
      </c>
      <c r="AJ965" s="25" t="s">
        <v>803</v>
      </c>
      <c r="AK965" s="25" t="s">
        <v>326</v>
      </c>
      <c r="AL965" s="11" t="s">
        <v>782</v>
      </c>
      <c r="AM965" s="25">
        <v>10005</v>
      </c>
      <c r="AN965" s="25">
        <v>11012</v>
      </c>
      <c r="AO965" s="11">
        <v>1</v>
      </c>
      <c r="AP965" s="12" t="s">
        <v>699</v>
      </c>
      <c r="AQ965" s="12" t="s">
        <v>5671</v>
      </c>
      <c r="AR965" s="12" t="s">
        <v>4744</v>
      </c>
      <c r="AS965" s="60" t="s">
        <v>1331</v>
      </c>
    </row>
    <row r="966" spans="1:45" ht="24" x14ac:dyDescent="0.15">
      <c r="A966" s="11">
        <v>23022</v>
      </c>
      <c r="B966" s="14" t="s">
        <v>3330</v>
      </c>
      <c r="C966" s="11">
        <v>23</v>
      </c>
      <c r="D966" s="11">
        <v>1</v>
      </c>
      <c r="E966" s="11">
        <v>32</v>
      </c>
      <c r="F966" s="11">
        <v>0</v>
      </c>
      <c r="G966" s="11">
        <v>9</v>
      </c>
      <c r="H966" s="11">
        <v>61</v>
      </c>
      <c r="I966" s="11">
        <v>65535</v>
      </c>
      <c r="J966" s="11">
        <v>0</v>
      </c>
      <c r="K966" s="11">
        <v>0</v>
      </c>
      <c r="L966" s="11">
        <v>2</v>
      </c>
      <c r="M966" s="56">
        <v>1</v>
      </c>
      <c r="N966" s="56">
        <v>50</v>
      </c>
      <c r="O966" s="11">
        <v>0</v>
      </c>
      <c r="P966" s="11">
        <v>0</v>
      </c>
      <c r="Q966" s="11">
        <v>100</v>
      </c>
      <c r="R966" s="11">
        <v>0</v>
      </c>
      <c r="S966" s="11">
        <v>0</v>
      </c>
      <c r="T966" s="11">
        <v>0</v>
      </c>
      <c r="U966" s="11">
        <v>1</v>
      </c>
      <c r="V966" s="11">
        <v>0</v>
      </c>
      <c r="W966" s="11">
        <v>0</v>
      </c>
      <c r="X966" s="11">
        <v>30</v>
      </c>
      <c r="Y966" s="11">
        <v>6</v>
      </c>
      <c r="Z966" s="16" t="s">
        <v>4365</v>
      </c>
      <c r="AA966" s="16">
        <v>0</v>
      </c>
      <c r="AB966" s="16" t="s">
        <v>725</v>
      </c>
      <c r="AC966" s="16">
        <v>0</v>
      </c>
      <c r="AD966" s="11">
        <v>3</v>
      </c>
      <c r="AE966" s="11">
        <v>100</v>
      </c>
      <c r="AF966" s="56">
        <v>1</v>
      </c>
      <c r="AG966" s="11">
        <v>15</v>
      </c>
      <c r="AH966" s="11">
        <v>0</v>
      </c>
      <c r="AI966" s="25" t="s">
        <v>803</v>
      </c>
      <c r="AJ966" s="25" t="s">
        <v>803</v>
      </c>
      <c r="AK966" s="25" t="s">
        <v>326</v>
      </c>
      <c r="AL966" s="11" t="s">
        <v>782</v>
      </c>
      <c r="AM966" s="25">
        <v>10005</v>
      </c>
      <c r="AN966" s="25">
        <v>11012</v>
      </c>
      <c r="AO966" s="11">
        <v>1</v>
      </c>
      <c r="AP966" s="12" t="s">
        <v>699</v>
      </c>
      <c r="AQ966" s="12" t="s">
        <v>5671</v>
      </c>
      <c r="AR966" s="12" t="s">
        <v>4745</v>
      </c>
      <c r="AS966" s="60" t="s">
        <v>1331</v>
      </c>
    </row>
    <row r="967" spans="1:45" ht="24" x14ac:dyDescent="0.15">
      <c r="A967" s="11">
        <v>23023</v>
      </c>
      <c r="B967" s="14" t="s">
        <v>3405</v>
      </c>
      <c r="C967" s="11">
        <v>23</v>
      </c>
      <c r="D967" s="11">
        <v>1</v>
      </c>
      <c r="E967" s="11">
        <v>32</v>
      </c>
      <c r="F967" s="11">
        <v>0</v>
      </c>
      <c r="G967" s="11">
        <v>9</v>
      </c>
      <c r="H967" s="11">
        <v>71</v>
      </c>
      <c r="I967" s="11">
        <v>65535</v>
      </c>
      <c r="J967" s="11">
        <v>0</v>
      </c>
      <c r="K967" s="11">
        <v>0</v>
      </c>
      <c r="L967" s="11">
        <v>2</v>
      </c>
      <c r="M967" s="56">
        <v>1</v>
      </c>
      <c r="N967" s="56">
        <v>50</v>
      </c>
      <c r="O967" s="11">
        <v>0</v>
      </c>
      <c r="P967" s="11">
        <v>0</v>
      </c>
      <c r="Q967" s="11">
        <v>100</v>
      </c>
      <c r="R967" s="11">
        <v>0</v>
      </c>
      <c r="S967" s="11">
        <v>0</v>
      </c>
      <c r="T967" s="11">
        <v>0</v>
      </c>
      <c r="U967" s="11">
        <v>1</v>
      </c>
      <c r="V967" s="11">
        <v>0</v>
      </c>
      <c r="W967" s="11">
        <v>0</v>
      </c>
      <c r="X967" s="11">
        <v>50</v>
      </c>
      <c r="Y967" s="11">
        <v>12</v>
      </c>
      <c r="Z967" s="16" t="s">
        <v>684</v>
      </c>
      <c r="AA967" s="16">
        <v>0</v>
      </c>
      <c r="AB967" s="16" t="s">
        <v>4369</v>
      </c>
      <c r="AC967" s="16">
        <v>0</v>
      </c>
      <c r="AD967" s="11">
        <v>3</v>
      </c>
      <c r="AE967" s="11">
        <v>100</v>
      </c>
      <c r="AF967" s="56">
        <v>1</v>
      </c>
      <c r="AG967" s="11">
        <v>20</v>
      </c>
      <c r="AH967" s="11">
        <v>0</v>
      </c>
      <c r="AI967" s="25" t="s">
        <v>803</v>
      </c>
      <c r="AJ967" s="25" t="s">
        <v>803</v>
      </c>
      <c r="AK967" s="25" t="s">
        <v>326</v>
      </c>
      <c r="AL967" s="11" t="s">
        <v>782</v>
      </c>
      <c r="AM967" s="25">
        <v>10005</v>
      </c>
      <c r="AN967" s="25">
        <v>11012</v>
      </c>
      <c r="AO967" s="11">
        <v>1</v>
      </c>
      <c r="AP967" s="12" t="s">
        <v>699</v>
      </c>
      <c r="AQ967" s="12" t="s">
        <v>5671</v>
      </c>
      <c r="AR967" s="12" t="s">
        <v>4746</v>
      </c>
      <c r="AS967" s="60" t="s">
        <v>1331</v>
      </c>
    </row>
    <row r="968" spans="1:45" ht="24" x14ac:dyDescent="0.15">
      <c r="A968" s="11">
        <v>23024</v>
      </c>
      <c r="B968" s="14" t="s">
        <v>3480</v>
      </c>
      <c r="C968" s="11">
        <v>23</v>
      </c>
      <c r="D968" s="11">
        <v>1</v>
      </c>
      <c r="E968" s="11">
        <v>32</v>
      </c>
      <c r="F968" s="11">
        <v>0</v>
      </c>
      <c r="G968" s="11">
        <v>9</v>
      </c>
      <c r="H968" s="11">
        <v>81</v>
      </c>
      <c r="I968" s="11">
        <v>65535</v>
      </c>
      <c r="J968" s="11">
        <v>0</v>
      </c>
      <c r="K968" s="11">
        <v>0</v>
      </c>
      <c r="L968" s="11">
        <v>2</v>
      </c>
      <c r="M968" s="56">
        <v>1</v>
      </c>
      <c r="N968" s="56">
        <v>50</v>
      </c>
      <c r="O968" s="11">
        <v>0</v>
      </c>
      <c r="P968" s="11">
        <v>0</v>
      </c>
      <c r="Q968" s="11">
        <v>100</v>
      </c>
      <c r="R968" s="11">
        <v>0</v>
      </c>
      <c r="S968" s="11">
        <v>0</v>
      </c>
      <c r="T968" s="11">
        <v>0</v>
      </c>
      <c r="U968" s="11">
        <v>1</v>
      </c>
      <c r="V968" s="11">
        <v>0</v>
      </c>
      <c r="W968" s="11">
        <v>0</v>
      </c>
      <c r="X968" s="11">
        <v>60</v>
      </c>
      <c r="Y968" s="11">
        <v>15</v>
      </c>
      <c r="Z968" s="16" t="s">
        <v>685</v>
      </c>
      <c r="AA968" s="16">
        <v>0</v>
      </c>
      <c r="AB968" s="16" t="s">
        <v>723</v>
      </c>
      <c r="AC968" s="16">
        <v>0</v>
      </c>
      <c r="AD968" s="11">
        <v>3</v>
      </c>
      <c r="AE968" s="11">
        <v>100</v>
      </c>
      <c r="AF968" s="56">
        <v>1</v>
      </c>
      <c r="AG968" s="11">
        <v>30</v>
      </c>
      <c r="AH968" s="11">
        <v>0</v>
      </c>
      <c r="AI968" s="25" t="s">
        <v>803</v>
      </c>
      <c r="AJ968" s="25" t="s">
        <v>803</v>
      </c>
      <c r="AK968" s="25" t="s">
        <v>326</v>
      </c>
      <c r="AL968" s="11" t="s">
        <v>782</v>
      </c>
      <c r="AM968" s="25">
        <v>10005</v>
      </c>
      <c r="AN968" s="25">
        <v>11012</v>
      </c>
      <c r="AO968" s="11">
        <v>1</v>
      </c>
      <c r="AP968" s="12" t="s">
        <v>699</v>
      </c>
      <c r="AQ968" s="12" t="s">
        <v>5671</v>
      </c>
      <c r="AR968" s="12" t="s">
        <v>4747</v>
      </c>
      <c r="AS968" s="60" t="s">
        <v>1331</v>
      </c>
    </row>
    <row r="969" spans="1:45" ht="24" x14ac:dyDescent="0.15">
      <c r="A969" s="11">
        <v>23025</v>
      </c>
      <c r="B969" s="14" t="s">
        <v>3552</v>
      </c>
      <c r="C969" s="11">
        <v>23</v>
      </c>
      <c r="D969" s="11">
        <v>1</v>
      </c>
      <c r="E969" s="11">
        <v>32</v>
      </c>
      <c r="F969" s="11">
        <v>0</v>
      </c>
      <c r="G969" s="11">
        <v>9</v>
      </c>
      <c r="H969" s="11">
        <v>91</v>
      </c>
      <c r="I969" s="11">
        <v>65535</v>
      </c>
      <c r="J969" s="11">
        <v>0</v>
      </c>
      <c r="K969" s="11">
        <v>0</v>
      </c>
      <c r="L969" s="11">
        <v>2</v>
      </c>
      <c r="M969" s="56">
        <v>1</v>
      </c>
      <c r="N969" s="56">
        <v>50</v>
      </c>
      <c r="O969" s="11">
        <v>0</v>
      </c>
      <c r="P969" s="11">
        <v>0</v>
      </c>
      <c r="Q969" s="11">
        <v>100</v>
      </c>
      <c r="R969" s="11">
        <v>0</v>
      </c>
      <c r="S969" s="11">
        <v>0</v>
      </c>
      <c r="T969" s="11">
        <v>0</v>
      </c>
      <c r="U969" s="11">
        <v>1</v>
      </c>
      <c r="V969" s="11">
        <v>0</v>
      </c>
      <c r="W969" s="11">
        <v>0</v>
      </c>
      <c r="X969" s="11">
        <v>70</v>
      </c>
      <c r="Y969" s="11">
        <v>18</v>
      </c>
      <c r="Z969" s="16" t="s">
        <v>686</v>
      </c>
      <c r="AA969" s="16">
        <v>0</v>
      </c>
      <c r="AB969" s="16" t="s">
        <v>469</v>
      </c>
      <c r="AC969" s="16">
        <v>0</v>
      </c>
      <c r="AD969" s="11">
        <v>3</v>
      </c>
      <c r="AE969" s="11">
        <v>100</v>
      </c>
      <c r="AF969" s="56">
        <v>1</v>
      </c>
      <c r="AG969" s="11">
        <v>40</v>
      </c>
      <c r="AH969" s="11">
        <v>0</v>
      </c>
      <c r="AI969" s="25" t="s">
        <v>803</v>
      </c>
      <c r="AJ969" s="25" t="s">
        <v>803</v>
      </c>
      <c r="AK969" s="25" t="s">
        <v>326</v>
      </c>
      <c r="AL969" s="11" t="s">
        <v>782</v>
      </c>
      <c r="AM969" s="25">
        <v>10005</v>
      </c>
      <c r="AN969" s="25">
        <v>11012</v>
      </c>
      <c r="AO969" s="11">
        <v>1</v>
      </c>
      <c r="AP969" s="12" t="s">
        <v>699</v>
      </c>
      <c r="AQ969" s="12" t="s">
        <v>5671</v>
      </c>
      <c r="AR969" s="12" t="s">
        <v>4748</v>
      </c>
      <c r="AS969" s="60" t="s">
        <v>1331</v>
      </c>
    </row>
    <row r="970" spans="1:45" ht="24" x14ac:dyDescent="0.15">
      <c r="A970" s="11">
        <v>23026</v>
      </c>
      <c r="B970" s="14" t="s">
        <v>3620</v>
      </c>
      <c r="C970" s="11">
        <v>23</v>
      </c>
      <c r="D970" s="11">
        <v>1</v>
      </c>
      <c r="E970" s="11">
        <v>32</v>
      </c>
      <c r="F970" s="11">
        <v>0</v>
      </c>
      <c r="G970" s="11">
        <v>9</v>
      </c>
      <c r="H970" s="11">
        <v>101</v>
      </c>
      <c r="I970" s="11">
        <v>65535</v>
      </c>
      <c r="J970" s="11">
        <v>0</v>
      </c>
      <c r="K970" s="11">
        <v>0</v>
      </c>
      <c r="L970" s="11">
        <v>2</v>
      </c>
      <c r="M970" s="56">
        <v>1</v>
      </c>
      <c r="N970" s="56">
        <v>50</v>
      </c>
      <c r="O970" s="11">
        <v>0</v>
      </c>
      <c r="P970" s="11">
        <v>0</v>
      </c>
      <c r="Q970" s="11">
        <v>100</v>
      </c>
      <c r="R970" s="11">
        <v>0</v>
      </c>
      <c r="S970" s="11">
        <v>0</v>
      </c>
      <c r="T970" s="11">
        <v>0</v>
      </c>
      <c r="U970" s="11">
        <v>1</v>
      </c>
      <c r="V970" s="11">
        <v>0</v>
      </c>
      <c r="W970" s="11">
        <v>0</v>
      </c>
      <c r="X970" s="11">
        <v>80</v>
      </c>
      <c r="Y970" s="11">
        <v>22</v>
      </c>
      <c r="Z970" s="16" t="s">
        <v>4366</v>
      </c>
      <c r="AA970" s="16">
        <v>0</v>
      </c>
      <c r="AB970" s="16" t="s">
        <v>392</v>
      </c>
      <c r="AC970" s="16">
        <v>0</v>
      </c>
      <c r="AD970" s="11">
        <v>3</v>
      </c>
      <c r="AE970" s="11">
        <v>100</v>
      </c>
      <c r="AF970" s="56">
        <v>1</v>
      </c>
      <c r="AG970" s="11">
        <v>60</v>
      </c>
      <c r="AH970" s="11">
        <v>0</v>
      </c>
      <c r="AI970" s="25" t="s">
        <v>803</v>
      </c>
      <c r="AJ970" s="25" t="s">
        <v>803</v>
      </c>
      <c r="AK970" s="25" t="s">
        <v>326</v>
      </c>
      <c r="AL970" s="11" t="s">
        <v>782</v>
      </c>
      <c r="AM970" s="25">
        <v>10005</v>
      </c>
      <c r="AN970" s="25">
        <v>11012</v>
      </c>
      <c r="AO970" s="11">
        <v>1</v>
      </c>
      <c r="AP970" s="12" t="s">
        <v>699</v>
      </c>
      <c r="AQ970" s="12" t="s">
        <v>5671</v>
      </c>
      <c r="AR970" s="12" t="s">
        <v>4749</v>
      </c>
      <c r="AS970" s="60" t="s">
        <v>1331</v>
      </c>
    </row>
    <row r="971" spans="1:45" ht="24" x14ac:dyDescent="0.15">
      <c r="A971" s="11">
        <v>23027</v>
      </c>
      <c r="B971" s="14" t="s">
        <v>3674</v>
      </c>
      <c r="C971" s="11">
        <v>23</v>
      </c>
      <c r="D971" s="11">
        <v>1</v>
      </c>
      <c r="E971" s="11">
        <v>32</v>
      </c>
      <c r="F971" s="11">
        <v>0</v>
      </c>
      <c r="G971" s="11">
        <v>9</v>
      </c>
      <c r="H971" s="11">
        <v>111</v>
      </c>
      <c r="I971" s="11">
        <v>65535</v>
      </c>
      <c r="J971" s="11">
        <v>0</v>
      </c>
      <c r="K971" s="11">
        <v>0</v>
      </c>
      <c r="L971" s="11">
        <v>2</v>
      </c>
      <c r="M971" s="56">
        <v>1</v>
      </c>
      <c r="N971" s="56">
        <v>50</v>
      </c>
      <c r="O971" s="11">
        <v>0</v>
      </c>
      <c r="P971" s="11">
        <v>0</v>
      </c>
      <c r="Q971" s="11">
        <v>100</v>
      </c>
      <c r="R971" s="11">
        <v>0</v>
      </c>
      <c r="S971" s="11">
        <v>0</v>
      </c>
      <c r="T971" s="11">
        <v>0</v>
      </c>
      <c r="U971" s="11">
        <v>1</v>
      </c>
      <c r="V971" s="11">
        <v>0</v>
      </c>
      <c r="W971" s="11">
        <v>0</v>
      </c>
      <c r="X971" s="11">
        <v>90</v>
      </c>
      <c r="Y971" s="11">
        <v>26</v>
      </c>
      <c r="Z971" s="16" t="s">
        <v>4367</v>
      </c>
      <c r="AA971" s="16">
        <v>0</v>
      </c>
      <c r="AB971" s="16" t="s">
        <v>393</v>
      </c>
      <c r="AC971" s="16">
        <v>0</v>
      </c>
      <c r="AD971" s="11">
        <v>3</v>
      </c>
      <c r="AE971" s="11">
        <v>100</v>
      </c>
      <c r="AF971" s="56">
        <v>1</v>
      </c>
      <c r="AG971" s="11">
        <v>80</v>
      </c>
      <c r="AH971" s="11">
        <v>0</v>
      </c>
      <c r="AI971" s="25" t="s">
        <v>803</v>
      </c>
      <c r="AJ971" s="25" t="s">
        <v>803</v>
      </c>
      <c r="AK971" s="25" t="s">
        <v>326</v>
      </c>
      <c r="AL971" s="11" t="s">
        <v>782</v>
      </c>
      <c r="AM971" s="25">
        <v>10005</v>
      </c>
      <c r="AN971" s="25">
        <v>11012</v>
      </c>
      <c r="AO971" s="11">
        <v>1</v>
      </c>
      <c r="AP971" s="12" t="s">
        <v>699</v>
      </c>
      <c r="AQ971" s="12" t="s">
        <v>5671</v>
      </c>
      <c r="AR971" s="12" t="s">
        <v>4750</v>
      </c>
      <c r="AS971" s="60" t="s">
        <v>1331</v>
      </c>
    </row>
    <row r="972" spans="1:45" ht="24" x14ac:dyDescent="0.15">
      <c r="A972" s="11">
        <v>23028</v>
      </c>
      <c r="B972" s="14" t="s">
        <v>3718</v>
      </c>
      <c r="C972" s="11">
        <v>23</v>
      </c>
      <c r="D972" s="11">
        <v>1</v>
      </c>
      <c r="E972" s="11">
        <v>32</v>
      </c>
      <c r="F972" s="11">
        <v>0</v>
      </c>
      <c r="G972" s="11">
        <v>9</v>
      </c>
      <c r="H972" s="11">
        <v>121</v>
      </c>
      <c r="I972" s="11">
        <v>65535</v>
      </c>
      <c r="J972" s="11">
        <v>0</v>
      </c>
      <c r="K972" s="11">
        <v>0</v>
      </c>
      <c r="L972" s="11">
        <v>2</v>
      </c>
      <c r="M972" s="56">
        <v>1</v>
      </c>
      <c r="N972" s="56">
        <v>50</v>
      </c>
      <c r="O972" s="11">
        <v>0</v>
      </c>
      <c r="P972" s="11">
        <v>0</v>
      </c>
      <c r="Q972" s="11">
        <v>100</v>
      </c>
      <c r="R972" s="11">
        <v>0</v>
      </c>
      <c r="S972" s="11">
        <v>0</v>
      </c>
      <c r="T972" s="11">
        <v>0</v>
      </c>
      <c r="U972" s="11">
        <v>1</v>
      </c>
      <c r="V972" s="11">
        <v>0</v>
      </c>
      <c r="W972" s="11">
        <v>0</v>
      </c>
      <c r="X972" s="11">
        <v>100</v>
      </c>
      <c r="Y972" s="11">
        <v>30</v>
      </c>
      <c r="Z972" s="16" t="s">
        <v>4368</v>
      </c>
      <c r="AA972" s="16">
        <v>0</v>
      </c>
      <c r="AB972" s="16" t="s">
        <v>540</v>
      </c>
      <c r="AC972" s="16">
        <v>0</v>
      </c>
      <c r="AD972" s="11">
        <v>3</v>
      </c>
      <c r="AE972" s="11">
        <v>100</v>
      </c>
      <c r="AF972" s="56">
        <v>1</v>
      </c>
      <c r="AG972" s="11">
        <v>100</v>
      </c>
      <c r="AH972" s="11">
        <v>0</v>
      </c>
      <c r="AI972" s="25" t="s">
        <v>803</v>
      </c>
      <c r="AJ972" s="25" t="s">
        <v>803</v>
      </c>
      <c r="AK972" s="25" t="s">
        <v>326</v>
      </c>
      <c r="AL972" s="11" t="s">
        <v>782</v>
      </c>
      <c r="AM972" s="25">
        <v>10005</v>
      </c>
      <c r="AN972" s="25">
        <v>11012</v>
      </c>
      <c r="AO972" s="11">
        <v>1</v>
      </c>
      <c r="AP972" s="12" t="s">
        <v>699</v>
      </c>
      <c r="AQ972" s="12" t="s">
        <v>5671</v>
      </c>
      <c r="AR972" s="12" t="s">
        <v>4751</v>
      </c>
      <c r="AS972" s="60" t="s">
        <v>1331</v>
      </c>
    </row>
    <row r="973" spans="1:45" ht="24" x14ac:dyDescent="0.15">
      <c r="A973" s="11">
        <v>23031</v>
      </c>
      <c r="B973" s="19" t="s">
        <v>1130</v>
      </c>
      <c r="C973" s="11">
        <v>31</v>
      </c>
      <c r="D973" s="11">
        <v>1</v>
      </c>
      <c r="E973" s="11">
        <v>32</v>
      </c>
      <c r="F973" s="11">
        <v>0</v>
      </c>
      <c r="G973" s="11">
        <v>9</v>
      </c>
      <c r="H973" s="11">
        <v>0</v>
      </c>
      <c r="I973" s="11">
        <v>65535</v>
      </c>
      <c r="J973" s="11">
        <v>0</v>
      </c>
      <c r="K973" s="11">
        <v>0</v>
      </c>
      <c r="L973" s="11">
        <v>0</v>
      </c>
      <c r="M973" s="56">
        <v>1</v>
      </c>
      <c r="N973" s="56">
        <v>99</v>
      </c>
      <c r="O973" s="11">
        <v>0</v>
      </c>
      <c r="P973" s="11">
        <v>0</v>
      </c>
      <c r="Q973" s="11">
        <v>100</v>
      </c>
      <c r="R973" s="11">
        <v>0</v>
      </c>
      <c r="S973" s="11">
        <v>0</v>
      </c>
      <c r="T973" s="11">
        <v>0</v>
      </c>
      <c r="U973" s="11">
        <v>10</v>
      </c>
      <c r="V973" s="11">
        <v>5</v>
      </c>
      <c r="W973" s="11">
        <v>3</v>
      </c>
      <c r="X973" s="11">
        <v>10</v>
      </c>
      <c r="Y973" s="11">
        <v>2</v>
      </c>
      <c r="Z973" s="16" t="s">
        <v>4370</v>
      </c>
      <c r="AA973" s="16">
        <v>0</v>
      </c>
      <c r="AB973" s="16" t="s">
        <v>726</v>
      </c>
      <c r="AC973" s="16">
        <v>0</v>
      </c>
      <c r="AD973" s="11">
        <v>3</v>
      </c>
      <c r="AE973" s="11">
        <v>100</v>
      </c>
      <c r="AF973" s="56">
        <v>1</v>
      </c>
      <c r="AG973" s="11">
        <v>10</v>
      </c>
      <c r="AH973" s="11">
        <v>0</v>
      </c>
      <c r="AI973" s="25" t="s">
        <v>803</v>
      </c>
      <c r="AJ973" s="25" t="s">
        <v>803</v>
      </c>
      <c r="AK973" s="25" t="s">
        <v>326</v>
      </c>
      <c r="AL973" s="11" t="s">
        <v>21</v>
      </c>
      <c r="AM973" s="25">
        <v>10005</v>
      </c>
      <c r="AN973" s="25">
        <v>11012</v>
      </c>
      <c r="AO973" s="11">
        <v>1</v>
      </c>
      <c r="AP973" s="12" t="s">
        <v>699</v>
      </c>
      <c r="AQ973" s="12" t="s">
        <v>5671</v>
      </c>
      <c r="AR973" s="12" t="s">
        <v>7224</v>
      </c>
      <c r="AS973" s="60" t="s">
        <v>1332</v>
      </c>
    </row>
    <row r="974" spans="1:45" ht="24" x14ac:dyDescent="0.15">
      <c r="A974" s="11">
        <v>23032</v>
      </c>
      <c r="B974" s="19" t="s">
        <v>1131</v>
      </c>
      <c r="C974" s="11">
        <v>31</v>
      </c>
      <c r="D974" s="11">
        <v>1</v>
      </c>
      <c r="E974" s="11">
        <v>32</v>
      </c>
      <c r="F974" s="11">
        <v>0</v>
      </c>
      <c r="G974" s="11">
        <v>9</v>
      </c>
      <c r="H974" s="11">
        <v>61</v>
      </c>
      <c r="I974" s="11">
        <v>65535</v>
      </c>
      <c r="J974" s="11">
        <v>0</v>
      </c>
      <c r="K974" s="11">
        <v>0</v>
      </c>
      <c r="L974" s="11">
        <v>0</v>
      </c>
      <c r="M974" s="56">
        <v>1</v>
      </c>
      <c r="N974" s="56">
        <v>99</v>
      </c>
      <c r="O974" s="11">
        <v>0</v>
      </c>
      <c r="P974" s="11">
        <v>0</v>
      </c>
      <c r="Q974" s="11">
        <v>100</v>
      </c>
      <c r="R974" s="11">
        <v>0</v>
      </c>
      <c r="S974" s="11">
        <v>0</v>
      </c>
      <c r="T974" s="11">
        <v>0</v>
      </c>
      <c r="U974" s="11">
        <v>10</v>
      </c>
      <c r="V974" s="11">
        <v>5</v>
      </c>
      <c r="W974" s="11">
        <v>3</v>
      </c>
      <c r="X974" s="11">
        <v>20</v>
      </c>
      <c r="Y974" s="11">
        <v>5</v>
      </c>
      <c r="Z974" s="16" t="s">
        <v>4365</v>
      </c>
      <c r="AA974" s="16">
        <v>0</v>
      </c>
      <c r="AB974" s="16" t="s">
        <v>4371</v>
      </c>
      <c r="AC974" s="16">
        <v>0</v>
      </c>
      <c r="AD974" s="11">
        <v>3</v>
      </c>
      <c r="AE974" s="11">
        <v>100</v>
      </c>
      <c r="AF974" s="56">
        <v>1</v>
      </c>
      <c r="AG974" s="11">
        <v>20</v>
      </c>
      <c r="AH974" s="11">
        <v>0</v>
      </c>
      <c r="AI974" s="25" t="s">
        <v>803</v>
      </c>
      <c r="AJ974" s="25" t="s">
        <v>803</v>
      </c>
      <c r="AK974" s="25" t="s">
        <v>326</v>
      </c>
      <c r="AL974" s="11" t="s">
        <v>21</v>
      </c>
      <c r="AM974" s="25">
        <v>10005</v>
      </c>
      <c r="AN974" s="25">
        <v>11012</v>
      </c>
      <c r="AO974" s="11">
        <v>1</v>
      </c>
      <c r="AP974" s="12" t="s">
        <v>699</v>
      </c>
      <c r="AQ974" s="12" t="s">
        <v>5671</v>
      </c>
      <c r="AR974" s="12" t="s">
        <v>7225</v>
      </c>
      <c r="AS974" s="60" t="s">
        <v>1332</v>
      </c>
    </row>
    <row r="975" spans="1:45" ht="24" x14ac:dyDescent="0.15">
      <c r="A975" s="11">
        <v>23033</v>
      </c>
      <c r="B975" s="19" t="s">
        <v>1132</v>
      </c>
      <c r="C975" s="11">
        <v>31</v>
      </c>
      <c r="D975" s="11">
        <v>1</v>
      </c>
      <c r="E975" s="11">
        <v>32</v>
      </c>
      <c r="F975" s="11">
        <v>0</v>
      </c>
      <c r="G975" s="11">
        <v>9</v>
      </c>
      <c r="H975" s="11">
        <v>81</v>
      </c>
      <c r="I975" s="11">
        <v>65535</v>
      </c>
      <c r="J975" s="11">
        <v>0</v>
      </c>
      <c r="K975" s="11">
        <v>0</v>
      </c>
      <c r="L975" s="11">
        <v>0</v>
      </c>
      <c r="M975" s="56">
        <v>1</v>
      </c>
      <c r="N975" s="56">
        <v>99</v>
      </c>
      <c r="O975" s="11">
        <v>0</v>
      </c>
      <c r="P975" s="11">
        <v>0</v>
      </c>
      <c r="Q975" s="11">
        <v>100</v>
      </c>
      <c r="R975" s="11">
        <v>0</v>
      </c>
      <c r="S975" s="11">
        <v>0</v>
      </c>
      <c r="T975" s="11">
        <v>0</v>
      </c>
      <c r="U975" s="11">
        <v>10</v>
      </c>
      <c r="V975" s="11">
        <v>5</v>
      </c>
      <c r="W975" s="11">
        <v>3</v>
      </c>
      <c r="X975" s="11">
        <v>30</v>
      </c>
      <c r="Y975" s="11">
        <v>8</v>
      </c>
      <c r="Z975" s="16" t="s">
        <v>687</v>
      </c>
      <c r="AA975" s="16">
        <v>0</v>
      </c>
      <c r="AB975" s="16" t="s">
        <v>727</v>
      </c>
      <c r="AC975" s="16">
        <v>0</v>
      </c>
      <c r="AD975" s="11">
        <v>3</v>
      </c>
      <c r="AE975" s="11">
        <v>100</v>
      </c>
      <c r="AF975" s="56">
        <v>1</v>
      </c>
      <c r="AG975" s="11">
        <v>30</v>
      </c>
      <c r="AH975" s="11">
        <v>0</v>
      </c>
      <c r="AI975" s="25" t="s">
        <v>803</v>
      </c>
      <c r="AJ975" s="25" t="s">
        <v>803</v>
      </c>
      <c r="AK975" s="25" t="s">
        <v>326</v>
      </c>
      <c r="AL975" s="11" t="s">
        <v>21</v>
      </c>
      <c r="AM975" s="25">
        <v>10005</v>
      </c>
      <c r="AN975" s="25">
        <v>11012</v>
      </c>
      <c r="AO975" s="11">
        <v>1</v>
      </c>
      <c r="AP975" s="12" t="s">
        <v>699</v>
      </c>
      <c r="AQ975" s="12" t="s">
        <v>5671</v>
      </c>
      <c r="AR975" s="12" t="s">
        <v>7226</v>
      </c>
      <c r="AS975" s="60" t="s">
        <v>1332</v>
      </c>
    </row>
    <row r="976" spans="1:45" ht="24" x14ac:dyDescent="0.15">
      <c r="A976" s="11">
        <v>23034</v>
      </c>
      <c r="B976" s="19" t="s">
        <v>3846</v>
      </c>
      <c r="C976" s="11">
        <v>31</v>
      </c>
      <c r="D976" s="11">
        <v>1</v>
      </c>
      <c r="E976" s="11">
        <v>32</v>
      </c>
      <c r="F976" s="11">
        <v>0</v>
      </c>
      <c r="G976" s="11">
        <v>9</v>
      </c>
      <c r="H976" s="11">
        <v>0</v>
      </c>
      <c r="I976" s="11">
        <v>65535</v>
      </c>
      <c r="J976" s="11">
        <v>0</v>
      </c>
      <c r="K976" s="11">
        <v>0</v>
      </c>
      <c r="L976" s="11">
        <v>0</v>
      </c>
      <c r="M976" s="56">
        <v>1</v>
      </c>
      <c r="N976" s="56">
        <v>99</v>
      </c>
      <c r="O976" s="11">
        <v>0</v>
      </c>
      <c r="P976" s="11">
        <v>0</v>
      </c>
      <c r="Q976" s="11">
        <v>100</v>
      </c>
      <c r="R976" s="11">
        <v>0</v>
      </c>
      <c r="S976" s="11">
        <v>0</v>
      </c>
      <c r="T976" s="11">
        <v>0</v>
      </c>
      <c r="U976" s="11">
        <v>10</v>
      </c>
      <c r="V976" s="11">
        <v>6</v>
      </c>
      <c r="W976" s="11">
        <v>3</v>
      </c>
      <c r="X976" s="11">
        <v>10</v>
      </c>
      <c r="Y976" s="11">
        <v>2</v>
      </c>
      <c r="Z976" s="16" t="s">
        <v>4370</v>
      </c>
      <c r="AA976" s="16">
        <v>0</v>
      </c>
      <c r="AB976" s="16" t="s">
        <v>726</v>
      </c>
      <c r="AC976" s="16">
        <v>0</v>
      </c>
      <c r="AD976" s="11">
        <v>3</v>
      </c>
      <c r="AE976" s="11">
        <v>100</v>
      </c>
      <c r="AF976" s="56">
        <v>1</v>
      </c>
      <c r="AG976" s="11">
        <v>10</v>
      </c>
      <c r="AH976" s="11">
        <v>0</v>
      </c>
      <c r="AI976" s="25" t="s">
        <v>803</v>
      </c>
      <c r="AJ976" s="25" t="s">
        <v>803</v>
      </c>
      <c r="AK976" s="25" t="s">
        <v>326</v>
      </c>
      <c r="AL976" s="11" t="s">
        <v>22</v>
      </c>
      <c r="AM976" s="25">
        <v>10005</v>
      </c>
      <c r="AN976" s="25">
        <v>11012</v>
      </c>
      <c r="AO976" s="11">
        <v>1</v>
      </c>
      <c r="AP976" s="12" t="s">
        <v>699</v>
      </c>
      <c r="AQ976" s="12" t="s">
        <v>5671</v>
      </c>
      <c r="AR976" s="12" t="s">
        <v>4752</v>
      </c>
      <c r="AS976" s="60" t="s">
        <v>183</v>
      </c>
    </row>
    <row r="977" spans="1:45" ht="24" x14ac:dyDescent="0.15">
      <c r="A977" s="11">
        <v>23035</v>
      </c>
      <c r="B977" s="19" t="s">
        <v>3847</v>
      </c>
      <c r="C977" s="11">
        <v>31</v>
      </c>
      <c r="D977" s="11">
        <v>1</v>
      </c>
      <c r="E977" s="11">
        <v>32</v>
      </c>
      <c r="F977" s="11">
        <v>0</v>
      </c>
      <c r="G977" s="11">
        <v>9</v>
      </c>
      <c r="H977" s="11">
        <v>61</v>
      </c>
      <c r="I977" s="11">
        <v>65535</v>
      </c>
      <c r="J977" s="11">
        <v>0</v>
      </c>
      <c r="K977" s="11">
        <v>0</v>
      </c>
      <c r="L977" s="11">
        <v>0</v>
      </c>
      <c r="M977" s="56">
        <v>1</v>
      </c>
      <c r="N977" s="56">
        <v>99</v>
      </c>
      <c r="O977" s="11">
        <v>0</v>
      </c>
      <c r="P977" s="11">
        <v>0</v>
      </c>
      <c r="Q977" s="11">
        <v>100</v>
      </c>
      <c r="R977" s="11">
        <v>0</v>
      </c>
      <c r="S977" s="11">
        <v>0</v>
      </c>
      <c r="T977" s="11">
        <v>0</v>
      </c>
      <c r="U977" s="11">
        <v>10</v>
      </c>
      <c r="V977" s="11">
        <v>6</v>
      </c>
      <c r="W977" s="11">
        <v>3</v>
      </c>
      <c r="X977" s="11">
        <v>20</v>
      </c>
      <c r="Y977" s="11">
        <v>5</v>
      </c>
      <c r="Z977" s="16" t="s">
        <v>4365</v>
      </c>
      <c r="AA977" s="16">
        <v>0</v>
      </c>
      <c r="AB977" s="16" t="s">
        <v>4371</v>
      </c>
      <c r="AC977" s="16">
        <v>0</v>
      </c>
      <c r="AD977" s="11">
        <v>3</v>
      </c>
      <c r="AE977" s="11">
        <v>100</v>
      </c>
      <c r="AF977" s="56">
        <v>1</v>
      </c>
      <c r="AG977" s="11">
        <v>20</v>
      </c>
      <c r="AH977" s="11">
        <v>0</v>
      </c>
      <c r="AI977" s="25" t="s">
        <v>803</v>
      </c>
      <c r="AJ977" s="25" t="s">
        <v>803</v>
      </c>
      <c r="AK977" s="25" t="s">
        <v>326</v>
      </c>
      <c r="AL977" s="11" t="s">
        <v>22</v>
      </c>
      <c r="AM977" s="25">
        <v>10005</v>
      </c>
      <c r="AN977" s="25">
        <v>11012</v>
      </c>
      <c r="AO977" s="11">
        <v>1</v>
      </c>
      <c r="AP977" s="12" t="s">
        <v>699</v>
      </c>
      <c r="AQ977" s="12" t="s">
        <v>5671</v>
      </c>
      <c r="AR977" s="12" t="s">
        <v>4753</v>
      </c>
      <c r="AS977" s="60" t="s">
        <v>183</v>
      </c>
    </row>
    <row r="978" spans="1:45" ht="24" x14ac:dyDescent="0.15">
      <c r="A978" s="11">
        <v>23036</v>
      </c>
      <c r="B978" s="19" t="s">
        <v>3848</v>
      </c>
      <c r="C978" s="11">
        <v>31</v>
      </c>
      <c r="D978" s="11">
        <v>1</v>
      </c>
      <c r="E978" s="11">
        <v>32</v>
      </c>
      <c r="F978" s="11">
        <v>0</v>
      </c>
      <c r="G978" s="11">
        <v>9</v>
      </c>
      <c r="H978" s="11">
        <v>81</v>
      </c>
      <c r="I978" s="11">
        <v>65535</v>
      </c>
      <c r="J978" s="11">
        <v>0</v>
      </c>
      <c r="K978" s="11">
        <v>0</v>
      </c>
      <c r="L978" s="11">
        <v>0</v>
      </c>
      <c r="M978" s="56">
        <v>1</v>
      </c>
      <c r="N978" s="56">
        <v>99</v>
      </c>
      <c r="O978" s="11">
        <v>0</v>
      </c>
      <c r="P978" s="11">
        <v>0</v>
      </c>
      <c r="Q978" s="11">
        <v>100</v>
      </c>
      <c r="R978" s="11">
        <v>0</v>
      </c>
      <c r="S978" s="11">
        <v>0</v>
      </c>
      <c r="T978" s="11">
        <v>0</v>
      </c>
      <c r="U978" s="11">
        <v>10</v>
      </c>
      <c r="V978" s="11">
        <v>6</v>
      </c>
      <c r="W978" s="11">
        <v>3</v>
      </c>
      <c r="X978" s="11">
        <v>30</v>
      </c>
      <c r="Y978" s="11">
        <v>8</v>
      </c>
      <c r="Z978" s="16" t="s">
        <v>687</v>
      </c>
      <c r="AA978" s="16">
        <v>0</v>
      </c>
      <c r="AB978" s="16" t="s">
        <v>727</v>
      </c>
      <c r="AC978" s="16">
        <v>0</v>
      </c>
      <c r="AD978" s="11">
        <v>3</v>
      </c>
      <c r="AE978" s="11">
        <v>100</v>
      </c>
      <c r="AF978" s="56">
        <v>1</v>
      </c>
      <c r="AG978" s="11">
        <v>30</v>
      </c>
      <c r="AH978" s="11">
        <v>0</v>
      </c>
      <c r="AI978" s="25" t="s">
        <v>803</v>
      </c>
      <c r="AJ978" s="25" t="s">
        <v>803</v>
      </c>
      <c r="AK978" s="25" t="s">
        <v>326</v>
      </c>
      <c r="AL978" s="11" t="s">
        <v>22</v>
      </c>
      <c r="AM978" s="25">
        <v>10005</v>
      </c>
      <c r="AN978" s="25">
        <v>11012</v>
      </c>
      <c r="AO978" s="11">
        <v>1</v>
      </c>
      <c r="AP978" s="12" t="s">
        <v>699</v>
      </c>
      <c r="AQ978" s="12" t="s">
        <v>5671</v>
      </c>
      <c r="AR978" s="12" t="s">
        <v>4754</v>
      </c>
      <c r="AS978" s="60" t="s">
        <v>183</v>
      </c>
    </row>
    <row r="979" spans="1:45" ht="24" x14ac:dyDescent="0.15">
      <c r="A979" s="11">
        <v>23037</v>
      </c>
      <c r="B979" s="14" t="s">
        <v>1133</v>
      </c>
      <c r="C979" s="11">
        <v>31</v>
      </c>
      <c r="D979" s="11">
        <v>1</v>
      </c>
      <c r="E979" s="11">
        <v>0</v>
      </c>
      <c r="F979" s="11">
        <v>0</v>
      </c>
      <c r="G979" s="11">
        <v>6</v>
      </c>
      <c r="H979" s="11">
        <v>0</v>
      </c>
      <c r="I979" s="11">
        <v>65535</v>
      </c>
      <c r="J979" s="11">
        <v>0</v>
      </c>
      <c r="K979" s="11">
        <v>0</v>
      </c>
      <c r="L979" s="11">
        <v>0</v>
      </c>
      <c r="M979" s="56">
        <v>1</v>
      </c>
      <c r="N979" s="56">
        <v>99</v>
      </c>
      <c r="O979" s="11">
        <v>0</v>
      </c>
      <c r="P979" s="11">
        <v>0</v>
      </c>
      <c r="Q979" s="11">
        <v>100</v>
      </c>
      <c r="R979" s="11">
        <v>0</v>
      </c>
      <c r="S979" s="11">
        <v>0</v>
      </c>
      <c r="T979" s="11">
        <v>0</v>
      </c>
      <c r="U979" s="11">
        <v>10</v>
      </c>
      <c r="V979" s="11">
        <v>3</v>
      </c>
      <c r="W979" s="11">
        <v>12</v>
      </c>
      <c r="X979" s="11">
        <v>0</v>
      </c>
      <c r="Y979" s="11">
        <v>0</v>
      </c>
      <c r="Z979" s="16" t="s">
        <v>170</v>
      </c>
      <c r="AA979" s="16">
        <v>0</v>
      </c>
      <c r="AB979" s="16" t="s">
        <v>4</v>
      </c>
      <c r="AC979" s="16">
        <v>0</v>
      </c>
      <c r="AD979" s="11">
        <v>3</v>
      </c>
      <c r="AE979" s="11">
        <v>1</v>
      </c>
      <c r="AF979" s="56">
        <v>0</v>
      </c>
      <c r="AG979" s="11">
        <v>0</v>
      </c>
      <c r="AH979" s="11">
        <v>0</v>
      </c>
      <c r="AI979" s="25" t="s">
        <v>803</v>
      </c>
      <c r="AJ979" s="25" t="s">
        <v>803</v>
      </c>
      <c r="AK979" s="25" t="s">
        <v>326</v>
      </c>
      <c r="AL979" s="11" t="s">
        <v>21</v>
      </c>
      <c r="AM979" s="25">
        <v>10005</v>
      </c>
      <c r="AN979" s="25">
        <v>11012</v>
      </c>
      <c r="AO979" s="11">
        <v>1</v>
      </c>
      <c r="AP979" s="12" t="s">
        <v>699</v>
      </c>
      <c r="AQ979" s="12" t="s">
        <v>5672</v>
      </c>
      <c r="AR979" s="12" t="s">
        <v>4755</v>
      </c>
      <c r="AS979" s="60" t="s">
        <v>795</v>
      </c>
    </row>
    <row r="980" spans="1:45" ht="24" x14ac:dyDescent="0.15">
      <c r="A980" s="11">
        <v>23038</v>
      </c>
      <c r="B980" s="14" t="s">
        <v>1134</v>
      </c>
      <c r="C980" s="11">
        <v>31</v>
      </c>
      <c r="D980" s="11">
        <v>1</v>
      </c>
      <c r="E980" s="11">
        <v>0</v>
      </c>
      <c r="F980" s="11">
        <v>0</v>
      </c>
      <c r="G980" s="11">
        <v>6</v>
      </c>
      <c r="H980" s="11">
        <v>31</v>
      </c>
      <c r="I980" s="11">
        <v>65535</v>
      </c>
      <c r="J980" s="11">
        <v>0</v>
      </c>
      <c r="K980" s="11">
        <v>0</v>
      </c>
      <c r="L980" s="11">
        <v>0</v>
      </c>
      <c r="M980" s="56">
        <v>1</v>
      </c>
      <c r="N980" s="56">
        <v>99</v>
      </c>
      <c r="O980" s="11">
        <v>0</v>
      </c>
      <c r="P980" s="11">
        <v>0</v>
      </c>
      <c r="Q980" s="11">
        <v>100</v>
      </c>
      <c r="R980" s="11">
        <v>0</v>
      </c>
      <c r="S980" s="11">
        <v>0</v>
      </c>
      <c r="T980" s="11">
        <v>0</v>
      </c>
      <c r="U980" s="11">
        <v>10</v>
      </c>
      <c r="V980" s="11">
        <v>3</v>
      </c>
      <c r="W980" s="11">
        <v>12</v>
      </c>
      <c r="X980" s="11">
        <v>0</v>
      </c>
      <c r="Y980" s="11">
        <v>0</v>
      </c>
      <c r="Z980" s="16" t="s">
        <v>170</v>
      </c>
      <c r="AA980" s="16">
        <v>0</v>
      </c>
      <c r="AB980" s="16" t="s">
        <v>4</v>
      </c>
      <c r="AC980" s="16">
        <v>0</v>
      </c>
      <c r="AD980" s="11">
        <v>3</v>
      </c>
      <c r="AE980" s="11">
        <v>2</v>
      </c>
      <c r="AF980" s="56">
        <v>0</v>
      </c>
      <c r="AG980" s="11">
        <v>0</v>
      </c>
      <c r="AH980" s="11">
        <v>0</v>
      </c>
      <c r="AI980" s="25" t="s">
        <v>803</v>
      </c>
      <c r="AJ980" s="25" t="s">
        <v>803</v>
      </c>
      <c r="AK980" s="25" t="s">
        <v>326</v>
      </c>
      <c r="AL980" s="11" t="s">
        <v>21</v>
      </c>
      <c r="AM980" s="25">
        <v>10005</v>
      </c>
      <c r="AN980" s="25">
        <v>11012</v>
      </c>
      <c r="AO980" s="11">
        <v>1</v>
      </c>
      <c r="AP980" s="12" t="s">
        <v>699</v>
      </c>
      <c r="AQ980" s="12" t="s">
        <v>5672</v>
      </c>
      <c r="AR980" s="12" t="s">
        <v>4756</v>
      </c>
      <c r="AS980" s="60" t="s">
        <v>795</v>
      </c>
    </row>
    <row r="981" spans="1:45" ht="24" x14ac:dyDescent="0.15">
      <c r="A981" s="11">
        <v>23039</v>
      </c>
      <c r="B981" s="14" t="s">
        <v>1135</v>
      </c>
      <c r="C981" s="11">
        <v>31</v>
      </c>
      <c r="D981" s="11">
        <v>1</v>
      </c>
      <c r="E981" s="11">
        <v>0</v>
      </c>
      <c r="F981" s="11">
        <v>0</v>
      </c>
      <c r="G981" s="11">
        <v>6</v>
      </c>
      <c r="H981" s="11">
        <v>51</v>
      </c>
      <c r="I981" s="11">
        <v>65535</v>
      </c>
      <c r="J981" s="11">
        <v>0</v>
      </c>
      <c r="K981" s="11">
        <v>0</v>
      </c>
      <c r="L981" s="11">
        <v>0</v>
      </c>
      <c r="M981" s="56">
        <v>1</v>
      </c>
      <c r="N981" s="56">
        <v>99</v>
      </c>
      <c r="O981" s="11">
        <v>0</v>
      </c>
      <c r="P981" s="11">
        <v>0</v>
      </c>
      <c r="Q981" s="11">
        <v>100</v>
      </c>
      <c r="R981" s="11">
        <v>0</v>
      </c>
      <c r="S981" s="11">
        <v>0</v>
      </c>
      <c r="T981" s="11">
        <v>0</v>
      </c>
      <c r="U981" s="11">
        <v>10</v>
      </c>
      <c r="V981" s="11">
        <v>3</v>
      </c>
      <c r="W981" s="11">
        <v>12</v>
      </c>
      <c r="X981" s="11">
        <v>0</v>
      </c>
      <c r="Y981" s="11">
        <v>0</v>
      </c>
      <c r="Z981" s="16" t="s">
        <v>170</v>
      </c>
      <c r="AA981" s="16">
        <v>0</v>
      </c>
      <c r="AB981" s="16" t="s">
        <v>4</v>
      </c>
      <c r="AC981" s="16">
        <v>0</v>
      </c>
      <c r="AD981" s="11">
        <v>3</v>
      </c>
      <c r="AE981" s="11">
        <v>3</v>
      </c>
      <c r="AF981" s="56">
        <v>0</v>
      </c>
      <c r="AG981" s="11">
        <v>0</v>
      </c>
      <c r="AH981" s="11">
        <v>0</v>
      </c>
      <c r="AI981" s="25" t="s">
        <v>803</v>
      </c>
      <c r="AJ981" s="25" t="s">
        <v>803</v>
      </c>
      <c r="AK981" s="25" t="s">
        <v>326</v>
      </c>
      <c r="AL981" s="11" t="s">
        <v>21</v>
      </c>
      <c r="AM981" s="25">
        <v>10005</v>
      </c>
      <c r="AN981" s="25">
        <v>11012</v>
      </c>
      <c r="AO981" s="11">
        <v>1</v>
      </c>
      <c r="AP981" s="12" t="s">
        <v>699</v>
      </c>
      <c r="AQ981" s="12" t="s">
        <v>5672</v>
      </c>
      <c r="AR981" s="12" t="s">
        <v>7281</v>
      </c>
      <c r="AS981" s="60" t="s">
        <v>795</v>
      </c>
    </row>
    <row r="982" spans="1:45" ht="24" x14ac:dyDescent="0.15">
      <c r="A982" s="11">
        <v>23040</v>
      </c>
      <c r="B982" s="14" t="s">
        <v>1136</v>
      </c>
      <c r="C982" s="11">
        <v>31</v>
      </c>
      <c r="D982" s="11">
        <v>1</v>
      </c>
      <c r="E982" s="11">
        <v>0</v>
      </c>
      <c r="F982" s="11">
        <v>0</v>
      </c>
      <c r="G982" s="11">
        <v>6</v>
      </c>
      <c r="H982" s="11">
        <v>71</v>
      </c>
      <c r="I982" s="11">
        <v>65535</v>
      </c>
      <c r="J982" s="11">
        <v>0</v>
      </c>
      <c r="K982" s="11">
        <v>0</v>
      </c>
      <c r="L982" s="11">
        <v>0</v>
      </c>
      <c r="M982" s="56">
        <v>1</v>
      </c>
      <c r="N982" s="56">
        <v>99</v>
      </c>
      <c r="O982" s="11">
        <v>0</v>
      </c>
      <c r="P982" s="11">
        <v>0</v>
      </c>
      <c r="Q982" s="11">
        <v>100</v>
      </c>
      <c r="R982" s="11">
        <v>0</v>
      </c>
      <c r="S982" s="11">
        <v>0</v>
      </c>
      <c r="T982" s="11">
        <v>0</v>
      </c>
      <c r="U982" s="11">
        <v>10</v>
      </c>
      <c r="V982" s="11">
        <v>3</v>
      </c>
      <c r="W982" s="11">
        <v>12</v>
      </c>
      <c r="X982" s="11">
        <v>0</v>
      </c>
      <c r="Y982" s="11">
        <v>0</v>
      </c>
      <c r="Z982" s="16" t="s">
        <v>170</v>
      </c>
      <c r="AA982" s="16">
        <v>0</v>
      </c>
      <c r="AB982" s="16" t="s">
        <v>4</v>
      </c>
      <c r="AC982" s="16">
        <v>0</v>
      </c>
      <c r="AD982" s="11">
        <v>3</v>
      </c>
      <c r="AE982" s="11">
        <v>4</v>
      </c>
      <c r="AF982" s="56">
        <v>0</v>
      </c>
      <c r="AG982" s="11">
        <v>0</v>
      </c>
      <c r="AH982" s="11">
        <v>0</v>
      </c>
      <c r="AI982" s="25" t="s">
        <v>8</v>
      </c>
      <c r="AJ982" s="25" t="s">
        <v>8</v>
      </c>
      <c r="AK982" s="25" t="s">
        <v>8</v>
      </c>
      <c r="AL982" s="11" t="s">
        <v>21</v>
      </c>
      <c r="AM982" s="25">
        <v>10005</v>
      </c>
      <c r="AN982" s="25">
        <v>11012</v>
      </c>
      <c r="AO982" s="11">
        <v>1</v>
      </c>
      <c r="AP982" s="12" t="s">
        <v>699</v>
      </c>
      <c r="AQ982" s="12" t="s">
        <v>5672</v>
      </c>
      <c r="AR982" s="12" t="s">
        <v>7282</v>
      </c>
      <c r="AS982" s="60" t="s">
        <v>795</v>
      </c>
    </row>
    <row r="983" spans="1:45" ht="24" x14ac:dyDescent="0.15">
      <c r="A983" s="11">
        <v>23041</v>
      </c>
      <c r="B983" s="14" t="s">
        <v>3840</v>
      </c>
      <c r="C983" s="11">
        <v>31</v>
      </c>
      <c r="D983" s="11">
        <v>1</v>
      </c>
      <c r="E983" s="11">
        <v>0</v>
      </c>
      <c r="F983" s="11">
        <v>0</v>
      </c>
      <c r="G983" s="11">
        <v>6</v>
      </c>
      <c r="H983" s="11">
        <v>0</v>
      </c>
      <c r="I983" s="11">
        <v>65535</v>
      </c>
      <c r="J983" s="11">
        <v>0</v>
      </c>
      <c r="K983" s="11">
        <v>0</v>
      </c>
      <c r="L983" s="11">
        <v>0</v>
      </c>
      <c r="M983" s="56">
        <v>1</v>
      </c>
      <c r="N983" s="56">
        <v>99</v>
      </c>
      <c r="O983" s="11">
        <v>0</v>
      </c>
      <c r="P983" s="11">
        <v>0</v>
      </c>
      <c r="Q983" s="11">
        <v>100</v>
      </c>
      <c r="R983" s="11">
        <v>0</v>
      </c>
      <c r="S983" s="11">
        <v>0</v>
      </c>
      <c r="T983" s="11">
        <v>0</v>
      </c>
      <c r="U983" s="11">
        <v>6</v>
      </c>
      <c r="V983" s="11">
        <v>4</v>
      </c>
      <c r="W983" s="11">
        <v>12</v>
      </c>
      <c r="X983" s="11">
        <v>0</v>
      </c>
      <c r="Y983" s="11">
        <v>0</v>
      </c>
      <c r="Z983" s="16" t="s">
        <v>170</v>
      </c>
      <c r="AA983" s="16">
        <v>0</v>
      </c>
      <c r="AB983" s="16" t="s">
        <v>4</v>
      </c>
      <c r="AC983" s="16">
        <v>0</v>
      </c>
      <c r="AD983" s="11">
        <v>3</v>
      </c>
      <c r="AE983" s="11">
        <v>1</v>
      </c>
      <c r="AF983" s="56">
        <v>0</v>
      </c>
      <c r="AG983" s="11">
        <v>0</v>
      </c>
      <c r="AH983" s="11">
        <v>0</v>
      </c>
      <c r="AI983" s="25" t="s">
        <v>803</v>
      </c>
      <c r="AJ983" s="25" t="s">
        <v>803</v>
      </c>
      <c r="AK983" s="25" t="s">
        <v>326</v>
      </c>
      <c r="AL983" s="11" t="s">
        <v>22</v>
      </c>
      <c r="AM983" s="25">
        <v>10005</v>
      </c>
      <c r="AN983" s="25">
        <v>11012</v>
      </c>
      <c r="AO983" s="11">
        <v>1</v>
      </c>
      <c r="AP983" s="12" t="s">
        <v>699</v>
      </c>
      <c r="AQ983" s="12" t="s">
        <v>5672</v>
      </c>
      <c r="AR983" s="12" t="s">
        <v>4757</v>
      </c>
      <c r="AS983" s="60" t="s">
        <v>795</v>
      </c>
    </row>
    <row r="984" spans="1:45" ht="24" x14ac:dyDescent="0.15">
      <c r="A984" s="11">
        <v>23042</v>
      </c>
      <c r="B984" s="14" t="s">
        <v>3841</v>
      </c>
      <c r="C984" s="11">
        <v>31</v>
      </c>
      <c r="D984" s="11">
        <v>1</v>
      </c>
      <c r="E984" s="11">
        <v>0</v>
      </c>
      <c r="F984" s="11">
        <v>0</v>
      </c>
      <c r="G984" s="11">
        <v>6</v>
      </c>
      <c r="H984" s="11">
        <v>31</v>
      </c>
      <c r="I984" s="11">
        <v>65535</v>
      </c>
      <c r="J984" s="11">
        <v>0</v>
      </c>
      <c r="K984" s="11">
        <v>0</v>
      </c>
      <c r="L984" s="11">
        <v>0</v>
      </c>
      <c r="M984" s="56">
        <v>1</v>
      </c>
      <c r="N984" s="56">
        <v>99</v>
      </c>
      <c r="O984" s="11">
        <v>0</v>
      </c>
      <c r="P984" s="11">
        <v>0</v>
      </c>
      <c r="Q984" s="11">
        <v>100</v>
      </c>
      <c r="R984" s="11">
        <v>0</v>
      </c>
      <c r="S984" s="11">
        <v>0</v>
      </c>
      <c r="T984" s="11">
        <v>0</v>
      </c>
      <c r="U984" s="11">
        <v>6</v>
      </c>
      <c r="V984" s="11">
        <v>4</v>
      </c>
      <c r="W984" s="11">
        <v>12</v>
      </c>
      <c r="X984" s="11">
        <v>0</v>
      </c>
      <c r="Y984" s="11">
        <v>0</v>
      </c>
      <c r="Z984" s="16" t="s">
        <v>170</v>
      </c>
      <c r="AA984" s="16">
        <v>0</v>
      </c>
      <c r="AB984" s="16" t="s">
        <v>4</v>
      </c>
      <c r="AC984" s="16">
        <v>0</v>
      </c>
      <c r="AD984" s="11">
        <v>3</v>
      </c>
      <c r="AE984" s="11">
        <v>2</v>
      </c>
      <c r="AF984" s="56">
        <v>0</v>
      </c>
      <c r="AG984" s="11">
        <v>0</v>
      </c>
      <c r="AH984" s="11">
        <v>0</v>
      </c>
      <c r="AI984" s="25" t="s">
        <v>803</v>
      </c>
      <c r="AJ984" s="25" t="s">
        <v>803</v>
      </c>
      <c r="AK984" s="25" t="s">
        <v>326</v>
      </c>
      <c r="AL984" s="11" t="s">
        <v>22</v>
      </c>
      <c r="AM984" s="25">
        <v>10005</v>
      </c>
      <c r="AN984" s="25">
        <v>11012</v>
      </c>
      <c r="AO984" s="11">
        <v>1</v>
      </c>
      <c r="AP984" s="12" t="s">
        <v>699</v>
      </c>
      <c r="AQ984" s="12" t="s">
        <v>5672</v>
      </c>
      <c r="AR984" s="12" t="s">
        <v>7320</v>
      </c>
      <c r="AS984" s="60" t="s">
        <v>795</v>
      </c>
    </row>
    <row r="985" spans="1:45" ht="24" x14ac:dyDescent="0.15">
      <c r="A985" s="11">
        <v>23043</v>
      </c>
      <c r="B985" s="14" t="s">
        <v>3842</v>
      </c>
      <c r="C985" s="11">
        <v>31</v>
      </c>
      <c r="D985" s="11">
        <v>1</v>
      </c>
      <c r="E985" s="11">
        <v>0</v>
      </c>
      <c r="F985" s="11">
        <v>0</v>
      </c>
      <c r="G985" s="11">
        <v>6</v>
      </c>
      <c r="H985" s="11">
        <v>51</v>
      </c>
      <c r="I985" s="11">
        <v>65535</v>
      </c>
      <c r="J985" s="11">
        <v>0</v>
      </c>
      <c r="K985" s="11">
        <v>0</v>
      </c>
      <c r="L985" s="11">
        <v>0</v>
      </c>
      <c r="M985" s="56">
        <v>1</v>
      </c>
      <c r="N985" s="56">
        <v>99</v>
      </c>
      <c r="O985" s="11">
        <v>0</v>
      </c>
      <c r="P985" s="11">
        <v>0</v>
      </c>
      <c r="Q985" s="11">
        <v>100</v>
      </c>
      <c r="R985" s="11">
        <v>0</v>
      </c>
      <c r="S985" s="11">
        <v>0</v>
      </c>
      <c r="T985" s="11">
        <v>0</v>
      </c>
      <c r="U985" s="11">
        <v>6</v>
      </c>
      <c r="V985" s="11">
        <v>4</v>
      </c>
      <c r="W985" s="11">
        <v>12</v>
      </c>
      <c r="X985" s="11">
        <v>0</v>
      </c>
      <c r="Y985" s="11">
        <v>0</v>
      </c>
      <c r="Z985" s="16" t="s">
        <v>170</v>
      </c>
      <c r="AA985" s="16">
        <v>0</v>
      </c>
      <c r="AB985" s="16" t="s">
        <v>4</v>
      </c>
      <c r="AC985" s="16">
        <v>0</v>
      </c>
      <c r="AD985" s="11">
        <v>3</v>
      </c>
      <c r="AE985" s="11">
        <v>3</v>
      </c>
      <c r="AF985" s="56">
        <v>0</v>
      </c>
      <c r="AG985" s="11">
        <v>0</v>
      </c>
      <c r="AH985" s="11">
        <v>0</v>
      </c>
      <c r="AI985" s="25" t="s">
        <v>803</v>
      </c>
      <c r="AJ985" s="25" t="s">
        <v>803</v>
      </c>
      <c r="AK985" s="25" t="s">
        <v>326</v>
      </c>
      <c r="AL985" s="11" t="s">
        <v>22</v>
      </c>
      <c r="AM985" s="25">
        <v>10005</v>
      </c>
      <c r="AN985" s="25">
        <v>11012</v>
      </c>
      <c r="AO985" s="11">
        <v>1</v>
      </c>
      <c r="AP985" s="12" t="s">
        <v>699</v>
      </c>
      <c r="AQ985" s="12" t="s">
        <v>5672</v>
      </c>
      <c r="AR985" s="12" t="s">
        <v>7321</v>
      </c>
      <c r="AS985" s="60" t="s">
        <v>795</v>
      </c>
    </row>
    <row r="986" spans="1:45" ht="24" x14ac:dyDescent="0.15">
      <c r="A986" s="11">
        <v>23044</v>
      </c>
      <c r="B986" s="14" t="s">
        <v>3843</v>
      </c>
      <c r="C986" s="11">
        <v>31</v>
      </c>
      <c r="D986" s="11">
        <v>1</v>
      </c>
      <c r="E986" s="11">
        <v>0</v>
      </c>
      <c r="F986" s="11">
        <v>0</v>
      </c>
      <c r="G986" s="11">
        <v>6</v>
      </c>
      <c r="H986" s="11">
        <v>71</v>
      </c>
      <c r="I986" s="11">
        <v>65535</v>
      </c>
      <c r="J986" s="11">
        <v>0</v>
      </c>
      <c r="K986" s="11">
        <v>0</v>
      </c>
      <c r="L986" s="11">
        <v>0</v>
      </c>
      <c r="M986" s="56">
        <v>1</v>
      </c>
      <c r="N986" s="56">
        <v>99</v>
      </c>
      <c r="O986" s="11">
        <v>0</v>
      </c>
      <c r="P986" s="11">
        <v>0</v>
      </c>
      <c r="Q986" s="11">
        <v>100</v>
      </c>
      <c r="R986" s="11">
        <v>0</v>
      </c>
      <c r="S986" s="11">
        <v>0</v>
      </c>
      <c r="T986" s="11">
        <v>0</v>
      </c>
      <c r="U986" s="11">
        <v>6</v>
      </c>
      <c r="V986" s="11">
        <v>4</v>
      </c>
      <c r="W986" s="11">
        <v>12</v>
      </c>
      <c r="X986" s="11">
        <v>0</v>
      </c>
      <c r="Y986" s="11">
        <v>0</v>
      </c>
      <c r="Z986" s="16" t="s">
        <v>170</v>
      </c>
      <c r="AA986" s="16">
        <v>0</v>
      </c>
      <c r="AB986" s="16" t="s">
        <v>4</v>
      </c>
      <c r="AC986" s="16">
        <v>0</v>
      </c>
      <c r="AD986" s="11">
        <v>3</v>
      </c>
      <c r="AE986" s="11">
        <v>4</v>
      </c>
      <c r="AF986" s="56">
        <v>0</v>
      </c>
      <c r="AG986" s="11">
        <v>0</v>
      </c>
      <c r="AH986" s="11">
        <v>0</v>
      </c>
      <c r="AI986" s="25" t="s">
        <v>8</v>
      </c>
      <c r="AJ986" s="25" t="s">
        <v>8</v>
      </c>
      <c r="AK986" s="25" t="s">
        <v>8</v>
      </c>
      <c r="AL986" s="11" t="s">
        <v>22</v>
      </c>
      <c r="AM986" s="25">
        <v>10005</v>
      </c>
      <c r="AN986" s="25">
        <v>11012</v>
      </c>
      <c r="AO986" s="11">
        <v>1</v>
      </c>
      <c r="AP986" s="12" t="s">
        <v>699</v>
      </c>
      <c r="AQ986" s="12" t="s">
        <v>5672</v>
      </c>
      <c r="AR986" s="12" t="s">
        <v>7322</v>
      </c>
      <c r="AS986" s="60" t="s">
        <v>795</v>
      </c>
    </row>
    <row r="987" spans="1:45" ht="60" x14ac:dyDescent="0.15">
      <c r="A987" s="11">
        <v>23056</v>
      </c>
      <c r="B987" s="14" t="s">
        <v>1137</v>
      </c>
      <c r="C987" s="11">
        <v>23</v>
      </c>
      <c r="D987" s="11">
        <v>1</v>
      </c>
      <c r="E987" s="11">
        <v>0</v>
      </c>
      <c r="F987" s="11">
        <v>0</v>
      </c>
      <c r="G987" s="11">
        <v>9</v>
      </c>
      <c r="H987" s="11">
        <v>0</v>
      </c>
      <c r="I987" s="11">
        <v>65535</v>
      </c>
      <c r="J987" s="11">
        <v>3</v>
      </c>
      <c r="K987" s="11">
        <v>0</v>
      </c>
      <c r="L987" s="11">
        <v>2</v>
      </c>
      <c r="M987" s="56">
        <v>0</v>
      </c>
      <c r="N987" s="56">
        <v>1</v>
      </c>
      <c r="O987" s="11">
        <v>0</v>
      </c>
      <c r="P987" s="11">
        <v>0</v>
      </c>
      <c r="Q987" s="11">
        <v>0</v>
      </c>
      <c r="R987" s="11">
        <v>0</v>
      </c>
      <c r="S987" s="11">
        <v>0</v>
      </c>
      <c r="T987" s="11">
        <v>0</v>
      </c>
      <c r="U987" s="11">
        <v>1</v>
      </c>
      <c r="V987" s="11">
        <v>0</v>
      </c>
      <c r="W987" s="11">
        <v>0</v>
      </c>
      <c r="X987" s="11">
        <v>0</v>
      </c>
      <c r="Y987" s="11">
        <v>0</v>
      </c>
      <c r="Z987" s="16" t="s">
        <v>170</v>
      </c>
      <c r="AA987" s="16">
        <v>0</v>
      </c>
      <c r="AB987" s="16" t="s">
        <v>197</v>
      </c>
      <c r="AC987" s="16">
        <v>0</v>
      </c>
      <c r="AD987" s="11">
        <v>12</v>
      </c>
      <c r="AE987" s="11">
        <v>2999</v>
      </c>
      <c r="AF987" s="56">
        <v>1</v>
      </c>
      <c r="AG987" s="11">
        <v>0</v>
      </c>
      <c r="AH987" s="11">
        <v>0</v>
      </c>
      <c r="AI987" s="25" t="s">
        <v>801</v>
      </c>
      <c r="AJ987" s="25" t="s">
        <v>801</v>
      </c>
      <c r="AK987" s="25" t="s">
        <v>801</v>
      </c>
      <c r="AL987" s="11" t="s">
        <v>23</v>
      </c>
      <c r="AM987" s="25">
        <v>10013</v>
      </c>
      <c r="AN987" s="25">
        <v>0</v>
      </c>
      <c r="AO987" s="11">
        <v>1</v>
      </c>
      <c r="AP987" s="12" t="s">
        <v>700</v>
      </c>
      <c r="AQ987" s="12" t="s">
        <v>5673</v>
      </c>
      <c r="AR987" s="12" t="s">
        <v>4758</v>
      </c>
      <c r="AS987" s="60" t="s">
        <v>796</v>
      </c>
    </row>
    <row r="988" spans="1:45" ht="60" x14ac:dyDescent="0.15">
      <c r="A988" s="11">
        <v>23059</v>
      </c>
      <c r="B988" s="14" t="s">
        <v>1138</v>
      </c>
      <c r="C988" s="11">
        <v>23</v>
      </c>
      <c r="D988" s="11">
        <v>1</v>
      </c>
      <c r="E988" s="11">
        <v>0</v>
      </c>
      <c r="F988" s="11">
        <v>0</v>
      </c>
      <c r="G988" s="11">
        <v>9</v>
      </c>
      <c r="H988" s="11">
        <v>0</v>
      </c>
      <c r="I988" s="11">
        <v>65535</v>
      </c>
      <c r="J988" s="11">
        <v>3</v>
      </c>
      <c r="K988" s="11">
        <v>0</v>
      </c>
      <c r="L988" s="11">
        <v>2</v>
      </c>
      <c r="M988" s="56">
        <v>0</v>
      </c>
      <c r="N988" s="56">
        <v>1</v>
      </c>
      <c r="O988" s="11">
        <v>0</v>
      </c>
      <c r="P988" s="11">
        <v>0</v>
      </c>
      <c r="Q988" s="11">
        <v>0</v>
      </c>
      <c r="R988" s="11">
        <v>0</v>
      </c>
      <c r="S988" s="11">
        <v>0</v>
      </c>
      <c r="T988" s="11">
        <v>0</v>
      </c>
      <c r="U988" s="11">
        <v>1</v>
      </c>
      <c r="V988" s="11">
        <v>0</v>
      </c>
      <c r="W988" s="11">
        <v>0</v>
      </c>
      <c r="X988" s="11">
        <v>0</v>
      </c>
      <c r="Y988" s="11">
        <v>0</v>
      </c>
      <c r="Z988" s="16" t="s">
        <v>170</v>
      </c>
      <c r="AA988" s="16">
        <v>0</v>
      </c>
      <c r="AB988" s="16" t="s">
        <v>197</v>
      </c>
      <c r="AC988" s="16">
        <v>0</v>
      </c>
      <c r="AD988" s="11">
        <v>12</v>
      </c>
      <c r="AE988" s="11">
        <v>888</v>
      </c>
      <c r="AF988" s="56">
        <v>1</v>
      </c>
      <c r="AG988" s="11">
        <v>0</v>
      </c>
      <c r="AH988" s="11">
        <v>0</v>
      </c>
      <c r="AI988" s="25" t="s">
        <v>801</v>
      </c>
      <c r="AJ988" s="25" t="s">
        <v>801</v>
      </c>
      <c r="AK988" s="25" t="s">
        <v>801</v>
      </c>
      <c r="AL988" s="11" t="s">
        <v>23</v>
      </c>
      <c r="AM988" s="25">
        <v>10013</v>
      </c>
      <c r="AN988" s="25">
        <v>0</v>
      </c>
      <c r="AO988" s="11">
        <v>1</v>
      </c>
      <c r="AP988" s="12" t="s">
        <v>700</v>
      </c>
      <c r="AQ988" s="12" t="s">
        <v>5674</v>
      </c>
      <c r="AR988" s="12" t="s">
        <v>4758</v>
      </c>
      <c r="AS988" s="60" t="s">
        <v>978</v>
      </c>
    </row>
    <row r="989" spans="1:45" ht="48" x14ac:dyDescent="0.15">
      <c r="A989" s="11">
        <v>23057</v>
      </c>
      <c r="B989" s="35" t="s">
        <v>1459</v>
      </c>
      <c r="C989" s="11">
        <v>23</v>
      </c>
      <c r="D989" s="11">
        <v>1</v>
      </c>
      <c r="E989" s="11">
        <v>0</v>
      </c>
      <c r="F989" s="11">
        <v>0</v>
      </c>
      <c r="G989" s="11">
        <v>9</v>
      </c>
      <c r="H989" s="11">
        <v>0</v>
      </c>
      <c r="I989" s="11">
        <v>65535</v>
      </c>
      <c r="J989" s="11">
        <v>3</v>
      </c>
      <c r="K989" s="11">
        <v>0</v>
      </c>
      <c r="L989" s="11">
        <v>0</v>
      </c>
      <c r="M989" s="56">
        <v>0</v>
      </c>
      <c r="N989" s="56">
        <v>1</v>
      </c>
      <c r="O989" s="11">
        <v>0</v>
      </c>
      <c r="P989" s="11">
        <v>604800</v>
      </c>
      <c r="Q989" s="11">
        <v>3600</v>
      </c>
      <c r="R989" s="11">
        <v>5</v>
      </c>
      <c r="S989" s="11">
        <v>0</v>
      </c>
      <c r="T989" s="11">
        <v>0</v>
      </c>
      <c r="U989" s="11">
        <v>1</v>
      </c>
      <c r="V989" s="11">
        <v>0</v>
      </c>
      <c r="W989" s="11">
        <v>0</v>
      </c>
      <c r="X989" s="11">
        <v>0</v>
      </c>
      <c r="Y989" s="11">
        <v>0</v>
      </c>
      <c r="Z989" s="16" t="s">
        <v>170</v>
      </c>
      <c r="AA989" s="16">
        <v>0</v>
      </c>
      <c r="AB989" s="16" t="s">
        <v>4</v>
      </c>
      <c r="AC989" s="16">
        <v>0</v>
      </c>
      <c r="AD989" s="11">
        <v>12</v>
      </c>
      <c r="AE989" s="11">
        <v>100</v>
      </c>
      <c r="AF989" s="56">
        <v>1</v>
      </c>
      <c r="AG989" s="11">
        <v>0</v>
      </c>
      <c r="AH989" s="11">
        <v>0</v>
      </c>
      <c r="AI989" s="25" t="s">
        <v>326</v>
      </c>
      <c r="AJ989" s="25" t="s">
        <v>326</v>
      </c>
      <c r="AK989" s="25" t="s">
        <v>326</v>
      </c>
      <c r="AL989" s="11" t="s">
        <v>23</v>
      </c>
      <c r="AM989" s="25">
        <v>10013</v>
      </c>
      <c r="AN989" s="25">
        <v>0</v>
      </c>
      <c r="AO989" s="11">
        <v>0</v>
      </c>
      <c r="AP989" s="12" t="s">
        <v>700</v>
      </c>
      <c r="AQ989" s="12" t="s">
        <v>5675</v>
      </c>
      <c r="AR989" s="12" t="s">
        <v>4759</v>
      </c>
      <c r="AS989" s="60" t="s">
        <v>3100</v>
      </c>
    </row>
    <row r="990" spans="1:45" x14ac:dyDescent="0.15">
      <c r="A990" s="11">
        <v>23058</v>
      </c>
      <c r="B990" s="14" t="s">
        <v>826</v>
      </c>
      <c r="C990" s="11">
        <v>23</v>
      </c>
      <c r="D990" s="11">
        <v>1</v>
      </c>
      <c r="E990" s="11">
        <v>0</v>
      </c>
      <c r="F990" s="11">
        <v>0</v>
      </c>
      <c r="G990" s="11">
        <v>9</v>
      </c>
      <c r="H990" s="11">
        <v>0</v>
      </c>
      <c r="I990" s="11">
        <v>65535</v>
      </c>
      <c r="J990" s="11">
        <v>3</v>
      </c>
      <c r="K990" s="11">
        <v>0</v>
      </c>
      <c r="L990" s="11">
        <v>2</v>
      </c>
      <c r="M990" s="56">
        <v>0</v>
      </c>
      <c r="N990" s="56">
        <v>1</v>
      </c>
      <c r="O990" s="11">
        <v>0</v>
      </c>
      <c r="P990" s="11">
        <v>0</v>
      </c>
      <c r="Q990" s="11">
        <v>0</v>
      </c>
      <c r="R990" s="11">
        <v>0</v>
      </c>
      <c r="S990" s="11">
        <v>0</v>
      </c>
      <c r="T990" s="11">
        <v>0</v>
      </c>
      <c r="U990" s="11">
        <v>1</v>
      </c>
      <c r="V990" s="11">
        <v>0</v>
      </c>
      <c r="W990" s="11">
        <v>0</v>
      </c>
      <c r="X990" s="11">
        <v>0</v>
      </c>
      <c r="Y990" s="11">
        <v>0</v>
      </c>
      <c r="Z990" s="16" t="s">
        <v>170</v>
      </c>
      <c r="AA990" s="16">
        <v>0</v>
      </c>
      <c r="AB990" s="16" t="s">
        <v>4</v>
      </c>
      <c r="AC990" s="16">
        <v>0</v>
      </c>
      <c r="AD990" s="11">
        <v>12</v>
      </c>
      <c r="AE990" s="11">
        <v>2500</v>
      </c>
      <c r="AF990" s="56">
        <v>1</v>
      </c>
      <c r="AG990" s="11">
        <v>0</v>
      </c>
      <c r="AH990" s="11">
        <v>0</v>
      </c>
      <c r="AI990" s="25" t="s">
        <v>326</v>
      </c>
      <c r="AJ990" s="25" t="s">
        <v>326</v>
      </c>
      <c r="AK990" s="25" t="s">
        <v>326</v>
      </c>
      <c r="AL990" s="11" t="s">
        <v>782</v>
      </c>
      <c r="AM990" s="25">
        <v>10013</v>
      </c>
      <c r="AN990" s="25">
        <v>0</v>
      </c>
      <c r="AO990" s="11">
        <v>1</v>
      </c>
      <c r="AP990" s="12" t="s">
        <v>700</v>
      </c>
      <c r="AQ990" s="12" t="s">
        <v>5676</v>
      </c>
      <c r="AR990" s="12" t="s">
        <v>4760</v>
      </c>
      <c r="AS990" s="60" t="s">
        <v>796</v>
      </c>
    </row>
    <row r="991" spans="1:45" ht="24" x14ac:dyDescent="0.15">
      <c r="A991" s="11">
        <v>23060</v>
      </c>
      <c r="B991" s="14" t="s">
        <v>736</v>
      </c>
      <c r="C991" s="11">
        <v>23</v>
      </c>
      <c r="D991" s="11">
        <v>1</v>
      </c>
      <c r="E991" s="11">
        <v>0</v>
      </c>
      <c r="F991" s="11">
        <v>0</v>
      </c>
      <c r="G991" s="11">
        <v>9</v>
      </c>
      <c r="H991" s="11">
        <v>1</v>
      </c>
      <c r="I991" s="11">
        <v>65535</v>
      </c>
      <c r="J991" s="11">
        <v>0</v>
      </c>
      <c r="K991" s="11">
        <v>0</v>
      </c>
      <c r="L991" s="11">
        <v>0</v>
      </c>
      <c r="M991" s="56">
        <v>1</v>
      </c>
      <c r="N991" s="56">
        <v>10</v>
      </c>
      <c r="O991" s="11">
        <v>0</v>
      </c>
      <c r="P991" s="11">
        <v>259200</v>
      </c>
      <c r="Q991" s="11">
        <v>3600</v>
      </c>
      <c r="R991" s="11">
        <v>5</v>
      </c>
      <c r="S991" s="11">
        <v>0</v>
      </c>
      <c r="T991" s="11">
        <v>0</v>
      </c>
      <c r="U991" s="11">
        <v>1</v>
      </c>
      <c r="V991" s="11">
        <v>0</v>
      </c>
      <c r="W991" s="11">
        <v>0</v>
      </c>
      <c r="X991" s="11">
        <v>0</v>
      </c>
      <c r="Y991" s="11">
        <v>0</v>
      </c>
      <c r="Z991" s="16" t="s">
        <v>170</v>
      </c>
      <c r="AA991" s="16">
        <v>0</v>
      </c>
      <c r="AB991" s="16" t="s">
        <v>197</v>
      </c>
      <c r="AC991" s="16">
        <v>0</v>
      </c>
      <c r="AD991" s="11">
        <v>3</v>
      </c>
      <c r="AE991" s="11">
        <v>100</v>
      </c>
      <c r="AF991" s="56">
        <v>1</v>
      </c>
      <c r="AG991" s="11">
        <v>0</v>
      </c>
      <c r="AH991" s="11">
        <v>0</v>
      </c>
      <c r="AI991" s="25" t="s">
        <v>801</v>
      </c>
      <c r="AJ991" s="25" t="s">
        <v>801</v>
      </c>
      <c r="AK991" s="25" t="s">
        <v>801</v>
      </c>
      <c r="AL991" s="11" t="s">
        <v>18</v>
      </c>
      <c r="AM991" s="25">
        <v>10005</v>
      </c>
      <c r="AN991" s="25">
        <v>11012</v>
      </c>
      <c r="AO991" s="11">
        <v>1</v>
      </c>
      <c r="AP991" s="12" t="s">
        <v>699</v>
      </c>
      <c r="AQ991" s="12" t="s">
        <v>5677</v>
      </c>
      <c r="AR991" s="12" t="s">
        <v>4761</v>
      </c>
      <c r="AS991" s="60" t="s">
        <v>738</v>
      </c>
    </row>
    <row r="992" spans="1:45" x14ac:dyDescent="0.15">
      <c r="A992" s="11">
        <v>23061</v>
      </c>
      <c r="B992" s="14" t="s">
        <v>737</v>
      </c>
      <c r="C992" s="11">
        <v>30</v>
      </c>
      <c r="D992" s="11">
        <v>2</v>
      </c>
      <c r="E992" s="11">
        <v>0</v>
      </c>
      <c r="F992" s="11">
        <v>0</v>
      </c>
      <c r="G992" s="11">
        <v>9</v>
      </c>
      <c r="H992" s="11">
        <v>1</v>
      </c>
      <c r="I992" s="11">
        <v>65535</v>
      </c>
      <c r="J992" s="11">
        <v>0</v>
      </c>
      <c r="K992" s="11">
        <v>0</v>
      </c>
      <c r="L992" s="11">
        <v>0</v>
      </c>
      <c r="M992" s="56">
        <v>1</v>
      </c>
      <c r="N992" s="56">
        <v>50</v>
      </c>
      <c r="O992" s="11">
        <v>0</v>
      </c>
      <c r="P992" s="11">
        <v>0</v>
      </c>
      <c r="Q992" s="11">
        <v>100</v>
      </c>
      <c r="R992" s="11">
        <v>0</v>
      </c>
      <c r="S992" s="11">
        <v>0</v>
      </c>
      <c r="T992" s="11">
        <v>0</v>
      </c>
      <c r="U992" s="11">
        <v>1</v>
      </c>
      <c r="V992" s="11">
        <v>0</v>
      </c>
      <c r="W992" s="11">
        <v>0</v>
      </c>
      <c r="X992" s="11">
        <v>0</v>
      </c>
      <c r="Y992" s="11">
        <v>0</v>
      </c>
      <c r="Z992" s="16" t="s">
        <v>170</v>
      </c>
      <c r="AA992" s="16">
        <v>0</v>
      </c>
      <c r="AB992" s="16" t="s">
        <v>197</v>
      </c>
      <c r="AC992" s="16">
        <v>0</v>
      </c>
      <c r="AD992" s="11">
        <v>12</v>
      </c>
      <c r="AE992" s="11">
        <v>100</v>
      </c>
      <c r="AF992" s="56">
        <v>1</v>
      </c>
      <c r="AG992" s="11">
        <v>0</v>
      </c>
      <c r="AH992" s="11">
        <v>0</v>
      </c>
      <c r="AI992" s="25" t="s">
        <v>801</v>
      </c>
      <c r="AJ992" s="25" t="s">
        <v>801</v>
      </c>
      <c r="AK992" s="25" t="s">
        <v>801</v>
      </c>
      <c r="AL992" s="11" t="s">
        <v>18</v>
      </c>
      <c r="AM992" s="25">
        <v>10005</v>
      </c>
      <c r="AN992" s="25">
        <v>11012</v>
      </c>
      <c r="AO992" s="11">
        <v>1</v>
      </c>
      <c r="AP992" s="12" t="s">
        <v>391</v>
      </c>
      <c r="AQ992" s="12" t="s">
        <v>5678</v>
      </c>
      <c r="AR992" s="12" t="s">
        <v>4762</v>
      </c>
      <c r="AS992" s="60" t="s">
        <v>980</v>
      </c>
    </row>
    <row r="993" spans="1:45" ht="36" x14ac:dyDescent="0.15">
      <c r="A993" s="11">
        <v>23062</v>
      </c>
      <c r="B993" s="14" t="s">
        <v>7284</v>
      </c>
      <c r="C993" s="11">
        <v>23</v>
      </c>
      <c r="D993" s="11">
        <v>1</v>
      </c>
      <c r="E993" s="11">
        <v>0</v>
      </c>
      <c r="F993" s="11">
        <v>0</v>
      </c>
      <c r="G993" s="11">
        <v>9</v>
      </c>
      <c r="H993" s="11">
        <v>0</v>
      </c>
      <c r="I993" s="11">
        <v>65535</v>
      </c>
      <c r="J993" s="11">
        <v>3</v>
      </c>
      <c r="K993" s="11">
        <v>0</v>
      </c>
      <c r="L993" s="11">
        <v>2</v>
      </c>
      <c r="M993" s="56">
        <v>0</v>
      </c>
      <c r="N993" s="56">
        <v>1</v>
      </c>
      <c r="O993" s="11">
        <v>0</v>
      </c>
      <c r="P993" s="11">
        <v>0</v>
      </c>
      <c r="Q993" s="11">
        <v>0</v>
      </c>
      <c r="R993" s="11">
        <v>0</v>
      </c>
      <c r="S993" s="11">
        <v>0</v>
      </c>
      <c r="T993" s="11">
        <v>0</v>
      </c>
      <c r="U993" s="11">
        <v>1</v>
      </c>
      <c r="V993" s="11">
        <v>0</v>
      </c>
      <c r="W993" s="11">
        <v>0</v>
      </c>
      <c r="X993" s="11">
        <v>0</v>
      </c>
      <c r="Y993" s="11">
        <v>0</v>
      </c>
      <c r="Z993" s="16" t="s">
        <v>170</v>
      </c>
      <c r="AA993" s="16">
        <v>0</v>
      </c>
      <c r="AB993" s="16" t="s">
        <v>4</v>
      </c>
      <c r="AC993" s="16">
        <v>0</v>
      </c>
      <c r="AD993" s="11">
        <v>12</v>
      </c>
      <c r="AE993" s="11">
        <v>2999</v>
      </c>
      <c r="AF993" s="56">
        <v>1</v>
      </c>
      <c r="AG993" s="11">
        <v>0</v>
      </c>
      <c r="AH993" s="11">
        <v>0</v>
      </c>
      <c r="AI993" s="25" t="s">
        <v>8</v>
      </c>
      <c r="AJ993" s="25" t="s">
        <v>8</v>
      </c>
      <c r="AK993" s="25" t="s">
        <v>8</v>
      </c>
      <c r="AL993" s="11" t="s">
        <v>23</v>
      </c>
      <c r="AM993" s="25">
        <v>10013</v>
      </c>
      <c r="AN993" s="25">
        <v>0</v>
      </c>
      <c r="AO993" s="11">
        <v>1</v>
      </c>
      <c r="AP993" s="12" t="s">
        <v>700</v>
      </c>
      <c r="AQ993" s="12" t="s">
        <v>5679</v>
      </c>
      <c r="AR993" s="12" t="s">
        <v>7285</v>
      </c>
      <c r="AS993" s="60"/>
    </row>
    <row r="994" spans="1:45" ht="60" x14ac:dyDescent="0.15">
      <c r="A994" s="11">
        <v>23063</v>
      </c>
      <c r="B994" s="14" t="s">
        <v>7283</v>
      </c>
      <c r="C994" s="11">
        <v>23</v>
      </c>
      <c r="D994" s="11">
        <v>1</v>
      </c>
      <c r="E994" s="11">
        <v>0</v>
      </c>
      <c r="F994" s="11">
        <v>0</v>
      </c>
      <c r="G994" s="11">
        <v>9</v>
      </c>
      <c r="H994" s="11">
        <v>0</v>
      </c>
      <c r="I994" s="11">
        <v>65535</v>
      </c>
      <c r="J994" s="11">
        <v>3</v>
      </c>
      <c r="K994" s="11">
        <v>0</v>
      </c>
      <c r="L994" s="11">
        <v>2</v>
      </c>
      <c r="M994" s="56">
        <v>0</v>
      </c>
      <c r="N994" s="56">
        <v>1</v>
      </c>
      <c r="O994" s="11">
        <v>0</v>
      </c>
      <c r="P994" s="11">
        <v>0</v>
      </c>
      <c r="Q994" s="11">
        <v>0</v>
      </c>
      <c r="R994" s="11">
        <v>0</v>
      </c>
      <c r="S994" s="11">
        <v>0</v>
      </c>
      <c r="T994" s="11">
        <v>0</v>
      </c>
      <c r="U994" s="11">
        <v>1</v>
      </c>
      <c r="V994" s="11">
        <v>0</v>
      </c>
      <c r="W994" s="11">
        <v>0</v>
      </c>
      <c r="X994" s="11">
        <v>0</v>
      </c>
      <c r="Y994" s="11">
        <v>0</v>
      </c>
      <c r="Z994" s="16" t="s">
        <v>170</v>
      </c>
      <c r="AA994" s="16">
        <v>0</v>
      </c>
      <c r="AB994" s="16" t="s">
        <v>4</v>
      </c>
      <c r="AC994" s="16">
        <v>0</v>
      </c>
      <c r="AD994" s="11">
        <v>12</v>
      </c>
      <c r="AE994" s="11">
        <v>2999</v>
      </c>
      <c r="AF994" s="56">
        <v>1</v>
      </c>
      <c r="AG994" s="11">
        <v>0</v>
      </c>
      <c r="AH994" s="11">
        <v>0</v>
      </c>
      <c r="AI994" s="25" t="s">
        <v>8</v>
      </c>
      <c r="AJ994" s="25" t="s">
        <v>8</v>
      </c>
      <c r="AK994" s="25" t="s">
        <v>8</v>
      </c>
      <c r="AL994" s="11" t="s">
        <v>23</v>
      </c>
      <c r="AM994" s="25">
        <v>10013</v>
      </c>
      <c r="AN994" s="25">
        <v>0</v>
      </c>
      <c r="AO994" s="11">
        <v>1</v>
      </c>
      <c r="AP994" s="12" t="s">
        <v>700</v>
      </c>
      <c r="AQ994" s="12" t="s">
        <v>5680</v>
      </c>
      <c r="AR994" s="12" t="s">
        <v>4763</v>
      </c>
      <c r="AS994" s="60" t="s">
        <v>1333</v>
      </c>
    </row>
    <row r="995" spans="1:45" ht="60" x14ac:dyDescent="0.15">
      <c r="A995" s="11">
        <v>23064</v>
      </c>
      <c r="B995" s="14" t="s">
        <v>7229</v>
      </c>
      <c r="C995" s="11">
        <v>23</v>
      </c>
      <c r="D995" s="11">
        <v>1</v>
      </c>
      <c r="E995" s="11">
        <v>0</v>
      </c>
      <c r="F995" s="11">
        <v>0</v>
      </c>
      <c r="G995" s="11">
        <v>9</v>
      </c>
      <c r="H995" s="11">
        <v>0</v>
      </c>
      <c r="I995" s="11">
        <v>65535</v>
      </c>
      <c r="J995" s="11">
        <v>3</v>
      </c>
      <c r="K995" s="11">
        <v>0</v>
      </c>
      <c r="L995" s="11">
        <v>2</v>
      </c>
      <c r="M995" s="56">
        <v>0</v>
      </c>
      <c r="N995" s="56">
        <v>1</v>
      </c>
      <c r="O995" s="11">
        <v>0</v>
      </c>
      <c r="P995" s="11">
        <v>0</v>
      </c>
      <c r="Q995" s="11">
        <v>0</v>
      </c>
      <c r="R995" s="11">
        <v>0</v>
      </c>
      <c r="S995" s="11">
        <v>0</v>
      </c>
      <c r="T995" s="11">
        <v>0</v>
      </c>
      <c r="U995" s="11">
        <v>1</v>
      </c>
      <c r="V995" s="11">
        <v>0</v>
      </c>
      <c r="W995" s="11">
        <v>0</v>
      </c>
      <c r="X995" s="11">
        <v>0</v>
      </c>
      <c r="Y995" s="11">
        <v>0</v>
      </c>
      <c r="Z995" s="16" t="s">
        <v>170</v>
      </c>
      <c r="AA995" s="16">
        <v>0</v>
      </c>
      <c r="AB995" s="16" t="s">
        <v>4</v>
      </c>
      <c r="AC995" s="16">
        <v>0</v>
      </c>
      <c r="AD995" s="11">
        <v>12</v>
      </c>
      <c r="AE995" s="11">
        <v>2999</v>
      </c>
      <c r="AF995" s="56">
        <v>1</v>
      </c>
      <c r="AG995" s="11">
        <v>0</v>
      </c>
      <c r="AH995" s="11">
        <v>0</v>
      </c>
      <c r="AI995" s="25" t="s">
        <v>8</v>
      </c>
      <c r="AJ995" s="25" t="s">
        <v>8</v>
      </c>
      <c r="AK995" s="25" t="s">
        <v>8</v>
      </c>
      <c r="AL995" s="11" t="s">
        <v>23</v>
      </c>
      <c r="AM995" s="25">
        <v>10013</v>
      </c>
      <c r="AN995" s="25">
        <v>0</v>
      </c>
      <c r="AO995" s="11">
        <v>1</v>
      </c>
      <c r="AP995" s="12" t="s">
        <v>700</v>
      </c>
      <c r="AQ995" s="12" t="s">
        <v>5681</v>
      </c>
      <c r="AR995" s="12" t="s">
        <v>4764</v>
      </c>
      <c r="AS995" s="60" t="s">
        <v>1334</v>
      </c>
    </row>
    <row r="996" spans="1:45" ht="60" x14ac:dyDescent="0.15">
      <c r="A996" s="11">
        <v>23065</v>
      </c>
      <c r="B996" s="14" t="s">
        <v>7230</v>
      </c>
      <c r="C996" s="11">
        <v>23</v>
      </c>
      <c r="D996" s="11">
        <v>1</v>
      </c>
      <c r="E996" s="11">
        <v>0</v>
      </c>
      <c r="F996" s="11">
        <v>0</v>
      </c>
      <c r="G996" s="11">
        <v>9</v>
      </c>
      <c r="H996" s="11">
        <v>0</v>
      </c>
      <c r="I996" s="11">
        <v>65535</v>
      </c>
      <c r="J996" s="11">
        <v>3</v>
      </c>
      <c r="K996" s="11">
        <v>0</v>
      </c>
      <c r="L996" s="11">
        <v>2</v>
      </c>
      <c r="M996" s="56">
        <v>0</v>
      </c>
      <c r="N996" s="56">
        <v>1</v>
      </c>
      <c r="O996" s="11">
        <v>0</v>
      </c>
      <c r="P996" s="11">
        <v>0</v>
      </c>
      <c r="Q996" s="11">
        <v>0</v>
      </c>
      <c r="R996" s="11">
        <v>0</v>
      </c>
      <c r="S996" s="11">
        <v>0</v>
      </c>
      <c r="T996" s="11">
        <v>0</v>
      </c>
      <c r="U996" s="11">
        <v>1</v>
      </c>
      <c r="V996" s="11">
        <v>0</v>
      </c>
      <c r="W996" s="11">
        <v>0</v>
      </c>
      <c r="X996" s="11">
        <v>0</v>
      </c>
      <c r="Y996" s="11">
        <v>0</v>
      </c>
      <c r="Z996" s="16" t="s">
        <v>170</v>
      </c>
      <c r="AA996" s="16">
        <v>0</v>
      </c>
      <c r="AB996" s="16" t="s">
        <v>4</v>
      </c>
      <c r="AC996" s="16">
        <v>0</v>
      </c>
      <c r="AD996" s="11">
        <v>12</v>
      </c>
      <c r="AE996" s="11">
        <v>2999</v>
      </c>
      <c r="AF996" s="56">
        <v>1</v>
      </c>
      <c r="AG996" s="11">
        <v>0</v>
      </c>
      <c r="AH996" s="11">
        <v>0</v>
      </c>
      <c r="AI996" s="25" t="s">
        <v>8</v>
      </c>
      <c r="AJ996" s="25" t="s">
        <v>8</v>
      </c>
      <c r="AK996" s="25" t="s">
        <v>8</v>
      </c>
      <c r="AL996" s="11" t="s">
        <v>23</v>
      </c>
      <c r="AM996" s="25">
        <v>10013</v>
      </c>
      <c r="AN996" s="25">
        <v>0</v>
      </c>
      <c r="AO996" s="11">
        <v>1</v>
      </c>
      <c r="AP996" s="12" t="s">
        <v>700</v>
      </c>
      <c r="AQ996" s="12" t="s">
        <v>5682</v>
      </c>
      <c r="AR996" s="12" t="s">
        <v>4765</v>
      </c>
      <c r="AS996" s="60" t="s">
        <v>1335</v>
      </c>
    </row>
    <row r="997" spans="1:45" ht="24" x14ac:dyDescent="0.15">
      <c r="A997" s="11">
        <v>23066</v>
      </c>
      <c r="B997" s="14" t="s">
        <v>3084</v>
      </c>
      <c r="C997" s="11">
        <v>23</v>
      </c>
      <c r="D997" s="11">
        <v>1</v>
      </c>
      <c r="E997" s="11">
        <v>0</v>
      </c>
      <c r="F997" s="11">
        <v>0</v>
      </c>
      <c r="G997" s="11">
        <v>9</v>
      </c>
      <c r="H997" s="11">
        <v>0</v>
      </c>
      <c r="I997" s="11">
        <v>65535</v>
      </c>
      <c r="J997" s="11">
        <v>3</v>
      </c>
      <c r="K997" s="11">
        <v>0</v>
      </c>
      <c r="L997" s="11">
        <v>0</v>
      </c>
      <c r="M997" s="56">
        <v>1</v>
      </c>
      <c r="N997" s="56">
        <v>1000</v>
      </c>
      <c r="O997" s="11">
        <v>0</v>
      </c>
      <c r="P997" s="11">
        <f>60*60*24*3</f>
        <v>259200</v>
      </c>
      <c r="Q997" s="11">
        <v>3600</v>
      </c>
      <c r="R997" s="11">
        <v>5</v>
      </c>
      <c r="S997" s="11">
        <v>0</v>
      </c>
      <c r="T997" s="11">
        <v>0</v>
      </c>
      <c r="U997" s="11">
        <v>1</v>
      </c>
      <c r="V997" s="11">
        <v>11</v>
      </c>
      <c r="W997" s="11">
        <v>1</v>
      </c>
      <c r="X997" s="11">
        <v>0</v>
      </c>
      <c r="Y997" s="11">
        <v>0</v>
      </c>
      <c r="Z997" s="16" t="s">
        <v>170</v>
      </c>
      <c r="AA997" s="16">
        <v>0</v>
      </c>
      <c r="AB997" s="16" t="s">
        <v>4</v>
      </c>
      <c r="AC997" s="16">
        <v>0</v>
      </c>
      <c r="AD997" s="11">
        <v>12</v>
      </c>
      <c r="AE997" s="11">
        <v>200</v>
      </c>
      <c r="AF997" s="56">
        <v>1</v>
      </c>
      <c r="AG997" s="11">
        <v>0</v>
      </c>
      <c r="AH997" s="11">
        <v>0</v>
      </c>
      <c r="AI997" s="25" t="s">
        <v>8</v>
      </c>
      <c r="AJ997" s="25" t="s">
        <v>8</v>
      </c>
      <c r="AK997" s="25" t="s">
        <v>8</v>
      </c>
      <c r="AL997" s="11" t="s">
        <v>782</v>
      </c>
      <c r="AM997" s="25">
        <v>10005</v>
      </c>
      <c r="AN997" s="25">
        <v>11012</v>
      </c>
      <c r="AO997" s="11">
        <v>1</v>
      </c>
      <c r="AP997" s="12" t="s">
        <v>386</v>
      </c>
      <c r="AQ997" s="12" t="s">
        <v>5683</v>
      </c>
      <c r="AR997" s="12" t="s">
        <v>4766</v>
      </c>
      <c r="AS997" s="60" t="s">
        <v>3085</v>
      </c>
    </row>
    <row r="998" spans="1:45" ht="48" x14ac:dyDescent="0.15">
      <c r="A998" s="11">
        <v>23067</v>
      </c>
      <c r="B998" s="14" t="s">
        <v>4000</v>
      </c>
      <c r="C998" s="11">
        <v>23</v>
      </c>
      <c r="D998" s="11">
        <v>1</v>
      </c>
      <c r="E998" s="11">
        <v>0</v>
      </c>
      <c r="F998" s="11">
        <v>0</v>
      </c>
      <c r="G998" s="11">
        <v>9</v>
      </c>
      <c r="H998" s="11">
        <v>0</v>
      </c>
      <c r="I998" s="11">
        <v>65535</v>
      </c>
      <c r="J998" s="11">
        <v>3</v>
      </c>
      <c r="K998" s="11">
        <v>0</v>
      </c>
      <c r="L998" s="11">
        <v>2</v>
      </c>
      <c r="M998" s="56">
        <v>0</v>
      </c>
      <c r="N998" s="56">
        <v>1</v>
      </c>
      <c r="O998" s="11">
        <v>0</v>
      </c>
      <c r="P998" s="11">
        <v>0</v>
      </c>
      <c r="Q998" s="11">
        <v>0</v>
      </c>
      <c r="R998" s="11">
        <v>0</v>
      </c>
      <c r="S998" s="11">
        <v>0</v>
      </c>
      <c r="T998" s="11">
        <v>0</v>
      </c>
      <c r="U998" s="11">
        <v>1</v>
      </c>
      <c r="V998" s="11">
        <v>0</v>
      </c>
      <c r="W998" s="11">
        <v>0</v>
      </c>
      <c r="X998" s="11">
        <v>0</v>
      </c>
      <c r="Y998" s="11">
        <v>0</v>
      </c>
      <c r="Z998" s="16" t="s">
        <v>170</v>
      </c>
      <c r="AA998" s="16">
        <v>0</v>
      </c>
      <c r="AB998" s="16" t="s">
        <v>4001</v>
      </c>
      <c r="AC998" s="16">
        <v>0</v>
      </c>
      <c r="AD998" s="11">
        <v>12</v>
      </c>
      <c r="AE998" s="11">
        <v>888</v>
      </c>
      <c r="AF998" s="56">
        <v>1</v>
      </c>
      <c r="AG998" s="11">
        <v>0</v>
      </c>
      <c r="AH998" s="11">
        <v>0</v>
      </c>
      <c r="AI998" s="25" t="s">
        <v>4002</v>
      </c>
      <c r="AJ998" s="25" t="s">
        <v>4002</v>
      </c>
      <c r="AK998" s="25" t="s">
        <v>4002</v>
      </c>
      <c r="AL998" s="11" t="s">
        <v>4003</v>
      </c>
      <c r="AM998" s="25">
        <v>10013</v>
      </c>
      <c r="AN998" s="25">
        <v>0</v>
      </c>
      <c r="AO998" s="11">
        <v>1</v>
      </c>
      <c r="AP998" s="12" t="s">
        <v>4004</v>
      </c>
      <c r="AQ998" s="12" t="s">
        <v>5684</v>
      </c>
      <c r="AR998" s="12" t="s">
        <v>4767</v>
      </c>
      <c r="AS998" s="60" t="s">
        <v>4005</v>
      </c>
    </row>
    <row r="999" spans="1:45" ht="36" x14ac:dyDescent="0.15">
      <c r="A999" s="11">
        <v>24000</v>
      </c>
      <c r="B999" s="35" t="s">
        <v>1460</v>
      </c>
      <c r="C999" s="11">
        <v>23</v>
      </c>
      <c r="D999" s="11">
        <v>1</v>
      </c>
      <c r="E999" s="11">
        <v>0</v>
      </c>
      <c r="F999" s="11">
        <v>0</v>
      </c>
      <c r="G999" s="11">
        <v>9</v>
      </c>
      <c r="H999" s="11">
        <v>1</v>
      </c>
      <c r="I999" s="11">
        <v>65535</v>
      </c>
      <c r="J999" s="11">
        <v>3</v>
      </c>
      <c r="K999" s="11">
        <v>0</v>
      </c>
      <c r="L999" s="11">
        <v>0</v>
      </c>
      <c r="M999" s="56">
        <v>0</v>
      </c>
      <c r="N999" s="56">
        <v>1</v>
      </c>
      <c r="O999" s="11">
        <v>0</v>
      </c>
      <c r="P999" s="11">
        <v>604800</v>
      </c>
      <c r="Q999" s="11">
        <v>3600</v>
      </c>
      <c r="R999" s="11">
        <v>5</v>
      </c>
      <c r="S999" s="11">
        <v>0</v>
      </c>
      <c r="T999" s="11">
        <v>0</v>
      </c>
      <c r="U999" s="11">
        <v>1</v>
      </c>
      <c r="V999" s="11">
        <v>0</v>
      </c>
      <c r="W999" s="11">
        <v>0</v>
      </c>
      <c r="X999" s="11">
        <v>0</v>
      </c>
      <c r="Y999" s="11">
        <v>0</v>
      </c>
      <c r="Z999" s="16" t="s">
        <v>170</v>
      </c>
      <c r="AA999" s="16">
        <v>0</v>
      </c>
      <c r="AB999" s="16" t="s">
        <v>4</v>
      </c>
      <c r="AC999" s="16">
        <v>0</v>
      </c>
      <c r="AD999" s="11">
        <v>3</v>
      </c>
      <c r="AE999" s="11">
        <v>100</v>
      </c>
      <c r="AF999" s="56">
        <v>1</v>
      </c>
      <c r="AG999" s="11">
        <v>0</v>
      </c>
      <c r="AH999" s="11">
        <v>0</v>
      </c>
      <c r="AI999" s="25" t="s">
        <v>8</v>
      </c>
      <c r="AJ999" s="25" t="s">
        <v>8</v>
      </c>
      <c r="AK999" s="25" t="s">
        <v>8</v>
      </c>
      <c r="AL999" s="11" t="s">
        <v>23</v>
      </c>
      <c r="AM999" s="25">
        <v>10013</v>
      </c>
      <c r="AN999" s="25">
        <v>0</v>
      </c>
      <c r="AO999" s="11">
        <v>0</v>
      </c>
      <c r="AP999" s="12" t="s">
        <v>700</v>
      </c>
      <c r="AQ999" s="12" t="s">
        <v>5685</v>
      </c>
      <c r="AR999" s="12" t="s">
        <v>4768</v>
      </c>
      <c r="AS999" s="60" t="s">
        <v>620</v>
      </c>
    </row>
    <row r="1000" spans="1:45" ht="36" x14ac:dyDescent="0.15">
      <c r="A1000" s="11">
        <v>24001</v>
      </c>
      <c r="B1000" s="35" t="s">
        <v>1461</v>
      </c>
      <c r="C1000" s="11">
        <v>23</v>
      </c>
      <c r="D1000" s="11">
        <v>1</v>
      </c>
      <c r="E1000" s="11">
        <v>0</v>
      </c>
      <c r="F1000" s="11">
        <v>0</v>
      </c>
      <c r="G1000" s="11">
        <v>9</v>
      </c>
      <c r="H1000" s="11">
        <v>1</v>
      </c>
      <c r="I1000" s="11">
        <v>65535</v>
      </c>
      <c r="J1000" s="11">
        <v>3</v>
      </c>
      <c r="K1000" s="11">
        <v>0</v>
      </c>
      <c r="L1000" s="11">
        <v>0</v>
      </c>
      <c r="M1000" s="56">
        <v>0</v>
      </c>
      <c r="N1000" s="56">
        <v>1</v>
      </c>
      <c r="O1000" s="11">
        <v>0</v>
      </c>
      <c r="P1000" s="11">
        <v>604800</v>
      </c>
      <c r="Q1000" s="11">
        <v>3600</v>
      </c>
      <c r="R1000" s="11">
        <v>5</v>
      </c>
      <c r="S1000" s="11">
        <v>0</v>
      </c>
      <c r="T1000" s="11">
        <v>0</v>
      </c>
      <c r="U1000" s="11">
        <v>1</v>
      </c>
      <c r="V1000" s="11">
        <v>0</v>
      </c>
      <c r="W1000" s="11">
        <v>0</v>
      </c>
      <c r="X1000" s="11">
        <v>0</v>
      </c>
      <c r="Y1000" s="11">
        <v>0</v>
      </c>
      <c r="Z1000" s="16" t="s">
        <v>170</v>
      </c>
      <c r="AA1000" s="16">
        <v>0</v>
      </c>
      <c r="AB1000" s="16" t="s">
        <v>4</v>
      </c>
      <c r="AC1000" s="16">
        <v>0</v>
      </c>
      <c r="AD1000" s="11">
        <v>3</v>
      </c>
      <c r="AE1000" s="11">
        <v>100</v>
      </c>
      <c r="AF1000" s="56">
        <v>1</v>
      </c>
      <c r="AG1000" s="11">
        <v>0</v>
      </c>
      <c r="AH1000" s="11">
        <v>0</v>
      </c>
      <c r="AI1000" s="25" t="s">
        <v>8</v>
      </c>
      <c r="AJ1000" s="25" t="s">
        <v>8</v>
      </c>
      <c r="AK1000" s="25" t="s">
        <v>8</v>
      </c>
      <c r="AL1000" s="11" t="s">
        <v>23</v>
      </c>
      <c r="AM1000" s="25">
        <v>10013</v>
      </c>
      <c r="AN1000" s="25">
        <v>0</v>
      </c>
      <c r="AO1000" s="11">
        <v>0</v>
      </c>
      <c r="AP1000" s="12" t="s">
        <v>700</v>
      </c>
      <c r="AQ1000" s="12" t="s">
        <v>5686</v>
      </c>
      <c r="AR1000" s="12" t="s">
        <v>4769</v>
      </c>
      <c r="AS1000" s="60" t="s">
        <v>620</v>
      </c>
    </row>
    <row r="1001" spans="1:45" ht="36" x14ac:dyDescent="0.15">
      <c r="A1001" s="11">
        <v>24002</v>
      </c>
      <c r="B1001" s="35" t="s">
        <v>1462</v>
      </c>
      <c r="C1001" s="11">
        <v>23</v>
      </c>
      <c r="D1001" s="11">
        <v>1</v>
      </c>
      <c r="E1001" s="11">
        <v>0</v>
      </c>
      <c r="F1001" s="11">
        <v>0</v>
      </c>
      <c r="G1001" s="11">
        <v>9</v>
      </c>
      <c r="H1001" s="11">
        <v>1</v>
      </c>
      <c r="I1001" s="11">
        <v>65535</v>
      </c>
      <c r="J1001" s="11">
        <v>3</v>
      </c>
      <c r="K1001" s="11">
        <v>0</v>
      </c>
      <c r="L1001" s="11">
        <v>0</v>
      </c>
      <c r="M1001" s="56">
        <v>0</v>
      </c>
      <c r="N1001" s="56">
        <v>1</v>
      </c>
      <c r="O1001" s="11">
        <v>0</v>
      </c>
      <c r="P1001" s="11">
        <v>604800</v>
      </c>
      <c r="Q1001" s="11">
        <v>3600</v>
      </c>
      <c r="R1001" s="11">
        <v>5</v>
      </c>
      <c r="S1001" s="11">
        <v>0</v>
      </c>
      <c r="T1001" s="11">
        <v>0</v>
      </c>
      <c r="U1001" s="11">
        <v>1</v>
      </c>
      <c r="V1001" s="11">
        <v>0</v>
      </c>
      <c r="W1001" s="11">
        <v>0</v>
      </c>
      <c r="X1001" s="11">
        <v>0</v>
      </c>
      <c r="Y1001" s="11">
        <v>0</v>
      </c>
      <c r="Z1001" s="16" t="s">
        <v>170</v>
      </c>
      <c r="AA1001" s="16">
        <v>0</v>
      </c>
      <c r="AB1001" s="16" t="s">
        <v>4</v>
      </c>
      <c r="AC1001" s="16">
        <v>0</v>
      </c>
      <c r="AD1001" s="11">
        <v>3</v>
      </c>
      <c r="AE1001" s="11">
        <v>100</v>
      </c>
      <c r="AF1001" s="56">
        <v>1</v>
      </c>
      <c r="AG1001" s="11">
        <v>0</v>
      </c>
      <c r="AH1001" s="11">
        <v>0</v>
      </c>
      <c r="AI1001" s="25" t="s">
        <v>8</v>
      </c>
      <c r="AJ1001" s="25" t="s">
        <v>8</v>
      </c>
      <c r="AK1001" s="25" t="s">
        <v>8</v>
      </c>
      <c r="AL1001" s="11" t="s">
        <v>23</v>
      </c>
      <c r="AM1001" s="25">
        <v>10013</v>
      </c>
      <c r="AN1001" s="25">
        <v>0</v>
      </c>
      <c r="AO1001" s="11">
        <v>0</v>
      </c>
      <c r="AP1001" s="12" t="s">
        <v>700</v>
      </c>
      <c r="AQ1001" s="12" t="s">
        <v>5687</v>
      </c>
      <c r="AR1001" s="12" t="s">
        <v>4770</v>
      </c>
      <c r="AS1001" s="60" t="s">
        <v>620</v>
      </c>
    </row>
    <row r="1002" spans="1:45" ht="36" x14ac:dyDescent="0.15">
      <c r="A1002" s="11">
        <v>24003</v>
      </c>
      <c r="B1002" s="35" t="s">
        <v>1463</v>
      </c>
      <c r="C1002" s="11">
        <v>23</v>
      </c>
      <c r="D1002" s="11">
        <v>1</v>
      </c>
      <c r="E1002" s="11">
        <v>0</v>
      </c>
      <c r="F1002" s="11">
        <v>0</v>
      </c>
      <c r="G1002" s="11">
        <v>9</v>
      </c>
      <c r="H1002" s="11">
        <v>1</v>
      </c>
      <c r="I1002" s="11">
        <v>65535</v>
      </c>
      <c r="J1002" s="11">
        <v>3</v>
      </c>
      <c r="K1002" s="11">
        <v>0</v>
      </c>
      <c r="L1002" s="11">
        <v>0</v>
      </c>
      <c r="M1002" s="56">
        <v>0</v>
      </c>
      <c r="N1002" s="56">
        <v>1</v>
      </c>
      <c r="O1002" s="11">
        <v>0</v>
      </c>
      <c r="P1002" s="11">
        <v>604800</v>
      </c>
      <c r="Q1002" s="11">
        <v>3600</v>
      </c>
      <c r="R1002" s="11">
        <v>5</v>
      </c>
      <c r="S1002" s="11">
        <v>0</v>
      </c>
      <c r="T1002" s="11">
        <v>0</v>
      </c>
      <c r="U1002" s="11">
        <v>1</v>
      </c>
      <c r="V1002" s="11">
        <v>0</v>
      </c>
      <c r="W1002" s="11">
        <v>0</v>
      </c>
      <c r="X1002" s="11">
        <v>0</v>
      </c>
      <c r="Y1002" s="11">
        <v>0</v>
      </c>
      <c r="Z1002" s="16" t="s">
        <v>170</v>
      </c>
      <c r="AA1002" s="16">
        <v>0</v>
      </c>
      <c r="AB1002" s="16" t="s">
        <v>4</v>
      </c>
      <c r="AC1002" s="16">
        <v>0</v>
      </c>
      <c r="AD1002" s="11">
        <v>3</v>
      </c>
      <c r="AE1002" s="11">
        <v>100</v>
      </c>
      <c r="AF1002" s="56">
        <v>1</v>
      </c>
      <c r="AG1002" s="11">
        <v>0</v>
      </c>
      <c r="AH1002" s="11">
        <v>0</v>
      </c>
      <c r="AI1002" s="25" t="s">
        <v>8</v>
      </c>
      <c r="AJ1002" s="25" t="s">
        <v>8</v>
      </c>
      <c r="AK1002" s="25" t="s">
        <v>8</v>
      </c>
      <c r="AL1002" s="11" t="s">
        <v>23</v>
      </c>
      <c r="AM1002" s="25">
        <v>10013</v>
      </c>
      <c r="AN1002" s="25">
        <v>0</v>
      </c>
      <c r="AO1002" s="11">
        <v>0</v>
      </c>
      <c r="AP1002" s="12" t="s">
        <v>700</v>
      </c>
      <c r="AQ1002" s="12" t="s">
        <v>5688</v>
      </c>
      <c r="AR1002" s="12" t="s">
        <v>4771</v>
      </c>
      <c r="AS1002" s="60" t="s">
        <v>620</v>
      </c>
    </row>
    <row r="1003" spans="1:45" ht="24" x14ac:dyDescent="0.15">
      <c r="A1003" s="11">
        <v>24004</v>
      </c>
      <c r="B1003" s="35" t="s">
        <v>1464</v>
      </c>
      <c r="C1003" s="11">
        <v>23</v>
      </c>
      <c r="D1003" s="11">
        <v>1</v>
      </c>
      <c r="E1003" s="11">
        <v>0</v>
      </c>
      <c r="F1003" s="11">
        <v>0</v>
      </c>
      <c r="G1003" s="11">
        <v>9</v>
      </c>
      <c r="H1003" s="11">
        <v>1</v>
      </c>
      <c r="I1003" s="11">
        <v>65535</v>
      </c>
      <c r="J1003" s="11">
        <v>3</v>
      </c>
      <c r="K1003" s="11">
        <v>0</v>
      </c>
      <c r="L1003" s="11">
        <v>0</v>
      </c>
      <c r="M1003" s="56">
        <v>0</v>
      </c>
      <c r="N1003" s="56">
        <v>1</v>
      </c>
      <c r="O1003" s="11">
        <v>0</v>
      </c>
      <c r="P1003" s="11">
        <v>2592000</v>
      </c>
      <c r="Q1003" s="11">
        <v>3600</v>
      </c>
      <c r="R1003" s="11">
        <v>5</v>
      </c>
      <c r="S1003" s="11">
        <v>0</v>
      </c>
      <c r="T1003" s="11">
        <v>0</v>
      </c>
      <c r="U1003" s="11">
        <v>1</v>
      </c>
      <c r="V1003" s="11">
        <v>0</v>
      </c>
      <c r="W1003" s="11">
        <v>0</v>
      </c>
      <c r="X1003" s="11">
        <v>0</v>
      </c>
      <c r="Y1003" s="11">
        <v>0</v>
      </c>
      <c r="Z1003" s="16" t="s">
        <v>170</v>
      </c>
      <c r="AA1003" s="16">
        <v>0</v>
      </c>
      <c r="AB1003" s="16" t="s">
        <v>4</v>
      </c>
      <c r="AC1003" s="16">
        <v>0</v>
      </c>
      <c r="AD1003" s="11">
        <v>3</v>
      </c>
      <c r="AE1003" s="11">
        <v>100</v>
      </c>
      <c r="AF1003" s="56">
        <v>1</v>
      </c>
      <c r="AG1003" s="11">
        <v>0</v>
      </c>
      <c r="AH1003" s="11">
        <v>0</v>
      </c>
      <c r="AI1003" s="25" t="s">
        <v>8</v>
      </c>
      <c r="AJ1003" s="25" t="s">
        <v>8</v>
      </c>
      <c r="AK1003" s="25" t="s">
        <v>8</v>
      </c>
      <c r="AL1003" s="11" t="s">
        <v>23</v>
      </c>
      <c r="AM1003" s="25">
        <v>10013</v>
      </c>
      <c r="AN1003" s="25">
        <v>0</v>
      </c>
      <c r="AO1003" s="11">
        <v>0</v>
      </c>
      <c r="AP1003" s="12" t="s">
        <v>700</v>
      </c>
      <c r="AQ1003" s="12" t="s">
        <v>5689</v>
      </c>
      <c r="AR1003" s="12" t="s">
        <v>4772</v>
      </c>
      <c r="AS1003" s="60" t="s">
        <v>620</v>
      </c>
    </row>
    <row r="1004" spans="1:45" x14ac:dyDescent="0.15">
      <c r="A1004" s="11">
        <v>24005</v>
      </c>
      <c r="B1004" s="35" t="s">
        <v>1465</v>
      </c>
      <c r="C1004" s="11">
        <v>23</v>
      </c>
      <c r="D1004" s="11">
        <v>1</v>
      </c>
      <c r="E1004" s="11">
        <v>0</v>
      </c>
      <c r="F1004" s="11">
        <v>0</v>
      </c>
      <c r="G1004" s="11">
        <v>9</v>
      </c>
      <c r="H1004" s="11">
        <v>1</v>
      </c>
      <c r="I1004" s="11">
        <v>65535</v>
      </c>
      <c r="J1004" s="11">
        <v>3</v>
      </c>
      <c r="K1004" s="11">
        <v>0</v>
      </c>
      <c r="L1004" s="11">
        <v>0</v>
      </c>
      <c r="M1004" s="56">
        <v>0</v>
      </c>
      <c r="N1004" s="56">
        <v>1</v>
      </c>
      <c r="O1004" s="11">
        <v>0</v>
      </c>
      <c r="P1004" s="11">
        <v>604800</v>
      </c>
      <c r="Q1004" s="11">
        <v>3600</v>
      </c>
      <c r="R1004" s="11">
        <v>5</v>
      </c>
      <c r="S1004" s="11">
        <v>0</v>
      </c>
      <c r="T1004" s="11">
        <v>0</v>
      </c>
      <c r="U1004" s="11">
        <v>1</v>
      </c>
      <c r="V1004" s="11">
        <v>0</v>
      </c>
      <c r="W1004" s="11">
        <v>0</v>
      </c>
      <c r="X1004" s="11">
        <v>0</v>
      </c>
      <c r="Y1004" s="11">
        <v>0</v>
      </c>
      <c r="Z1004" s="16" t="s">
        <v>170</v>
      </c>
      <c r="AA1004" s="16">
        <v>0</v>
      </c>
      <c r="AB1004" s="16" t="s">
        <v>4</v>
      </c>
      <c r="AC1004" s="16">
        <v>0</v>
      </c>
      <c r="AD1004" s="11">
        <v>3</v>
      </c>
      <c r="AE1004" s="11">
        <v>100</v>
      </c>
      <c r="AF1004" s="56">
        <v>1</v>
      </c>
      <c r="AG1004" s="11">
        <v>0</v>
      </c>
      <c r="AH1004" s="11">
        <v>0</v>
      </c>
      <c r="AI1004" s="25" t="s">
        <v>8</v>
      </c>
      <c r="AJ1004" s="25" t="s">
        <v>8</v>
      </c>
      <c r="AK1004" s="25" t="s">
        <v>8</v>
      </c>
      <c r="AL1004" s="11" t="s">
        <v>23</v>
      </c>
      <c r="AM1004" s="25">
        <v>10013</v>
      </c>
      <c r="AN1004" s="25">
        <v>0</v>
      </c>
      <c r="AO1004" s="11">
        <v>0</v>
      </c>
      <c r="AP1004" s="12" t="s">
        <v>700</v>
      </c>
      <c r="AR1004" s="12"/>
      <c r="AS1004" s="60" t="s">
        <v>620</v>
      </c>
    </row>
    <row r="1005" spans="1:45" x14ac:dyDescent="0.15">
      <c r="A1005" s="11">
        <v>24006</v>
      </c>
      <c r="B1005" s="35" t="s">
        <v>1466</v>
      </c>
      <c r="C1005" s="11">
        <v>23</v>
      </c>
      <c r="D1005" s="11">
        <v>1</v>
      </c>
      <c r="E1005" s="11">
        <v>0</v>
      </c>
      <c r="F1005" s="11">
        <v>0</v>
      </c>
      <c r="G1005" s="11">
        <v>9</v>
      </c>
      <c r="H1005" s="11">
        <v>1</v>
      </c>
      <c r="I1005" s="11">
        <v>65535</v>
      </c>
      <c r="J1005" s="11">
        <v>3</v>
      </c>
      <c r="K1005" s="11">
        <v>0</v>
      </c>
      <c r="L1005" s="11">
        <v>0</v>
      </c>
      <c r="M1005" s="56">
        <v>0</v>
      </c>
      <c r="N1005" s="56">
        <v>1</v>
      </c>
      <c r="O1005" s="11">
        <v>0</v>
      </c>
      <c r="P1005" s="11">
        <v>604800</v>
      </c>
      <c r="Q1005" s="11">
        <v>3600</v>
      </c>
      <c r="R1005" s="11">
        <v>5</v>
      </c>
      <c r="S1005" s="11">
        <v>0</v>
      </c>
      <c r="T1005" s="11">
        <v>0</v>
      </c>
      <c r="U1005" s="11">
        <v>1</v>
      </c>
      <c r="V1005" s="11">
        <v>0</v>
      </c>
      <c r="W1005" s="11">
        <v>0</v>
      </c>
      <c r="X1005" s="11">
        <v>0</v>
      </c>
      <c r="Y1005" s="11">
        <v>0</v>
      </c>
      <c r="Z1005" s="16" t="s">
        <v>170</v>
      </c>
      <c r="AA1005" s="16">
        <v>0</v>
      </c>
      <c r="AB1005" s="16" t="s">
        <v>4</v>
      </c>
      <c r="AC1005" s="16">
        <v>0</v>
      </c>
      <c r="AD1005" s="11">
        <v>3</v>
      </c>
      <c r="AE1005" s="11">
        <v>100</v>
      </c>
      <c r="AF1005" s="56">
        <v>1</v>
      </c>
      <c r="AG1005" s="11">
        <v>0</v>
      </c>
      <c r="AH1005" s="11">
        <v>0</v>
      </c>
      <c r="AI1005" s="25" t="s">
        <v>8</v>
      </c>
      <c r="AJ1005" s="25" t="s">
        <v>8</v>
      </c>
      <c r="AK1005" s="25" t="s">
        <v>8</v>
      </c>
      <c r="AL1005" s="11" t="s">
        <v>23</v>
      </c>
      <c r="AM1005" s="25">
        <v>10013</v>
      </c>
      <c r="AN1005" s="25">
        <v>0</v>
      </c>
      <c r="AO1005" s="11">
        <v>0</v>
      </c>
      <c r="AP1005" s="12" t="s">
        <v>700</v>
      </c>
      <c r="AR1005" s="12"/>
      <c r="AS1005" s="60" t="s">
        <v>620</v>
      </c>
    </row>
    <row r="1006" spans="1:45" x14ac:dyDescent="0.15">
      <c r="A1006" s="11">
        <v>24007</v>
      </c>
      <c r="B1006" s="35" t="s">
        <v>1467</v>
      </c>
      <c r="C1006" s="11">
        <v>23</v>
      </c>
      <c r="D1006" s="11">
        <v>1</v>
      </c>
      <c r="E1006" s="11">
        <v>0</v>
      </c>
      <c r="F1006" s="11">
        <v>0</v>
      </c>
      <c r="G1006" s="11">
        <v>9</v>
      </c>
      <c r="H1006" s="11">
        <v>1</v>
      </c>
      <c r="I1006" s="11">
        <v>65535</v>
      </c>
      <c r="J1006" s="11">
        <v>3</v>
      </c>
      <c r="K1006" s="11">
        <v>0</v>
      </c>
      <c r="L1006" s="11">
        <v>0</v>
      </c>
      <c r="M1006" s="56">
        <v>0</v>
      </c>
      <c r="N1006" s="56">
        <v>1</v>
      </c>
      <c r="O1006" s="11">
        <v>0</v>
      </c>
      <c r="P1006" s="11">
        <v>604800</v>
      </c>
      <c r="Q1006" s="11">
        <v>3600</v>
      </c>
      <c r="R1006" s="11">
        <v>5</v>
      </c>
      <c r="S1006" s="11">
        <v>0</v>
      </c>
      <c r="T1006" s="11">
        <v>0</v>
      </c>
      <c r="U1006" s="11">
        <v>1</v>
      </c>
      <c r="V1006" s="11">
        <v>0</v>
      </c>
      <c r="W1006" s="11">
        <v>0</v>
      </c>
      <c r="X1006" s="11">
        <v>0</v>
      </c>
      <c r="Y1006" s="11">
        <v>0</v>
      </c>
      <c r="Z1006" s="16" t="s">
        <v>170</v>
      </c>
      <c r="AA1006" s="16">
        <v>0</v>
      </c>
      <c r="AB1006" s="16" t="s">
        <v>4</v>
      </c>
      <c r="AC1006" s="16">
        <v>0</v>
      </c>
      <c r="AD1006" s="11">
        <v>3</v>
      </c>
      <c r="AE1006" s="11">
        <v>100</v>
      </c>
      <c r="AF1006" s="56">
        <v>1</v>
      </c>
      <c r="AG1006" s="11">
        <v>0</v>
      </c>
      <c r="AH1006" s="11">
        <v>0</v>
      </c>
      <c r="AI1006" s="25" t="s">
        <v>8</v>
      </c>
      <c r="AJ1006" s="25" t="s">
        <v>8</v>
      </c>
      <c r="AK1006" s="25" t="s">
        <v>8</v>
      </c>
      <c r="AL1006" s="11" t="s">
        <v>23</v>
      </c>
      <c r="AM1006" s="25">
        <v>10013</v>
      </c>
      <c r="AN1006" s="25">
        <v>0</v>
      </c>
      <c r="AO1006" s="11">
        <v>0</v>
      </c>
      <c r="AP1006" s="12" t="s">
        <v>700</v>
      </c>
      <c r="AR1006" s="12"/>
      <c r="AS1006" s="60" t="s">
        <v>620</v>
      </c>
    </row>
    <row r="1007" spans="1:45" ht="24" x14ac:dyDescent="0.15">
      <c r="A1007" s="11">
        <v>24008</v>
      </c>
      <c r="B1007" s="35" t="s">
        <v>1468</v>
      </c>
      <c r="C1007" s="11">
        <v>23</v>
      </c>
      <c r="D1007" s="11">
        <v>1</v>
      </c>
      <c r="E1007" s="11">
        <v>0</v>
      </c>
      <c r="F1007" s="11">
        <v>0</v>
      </c>
      <c r="G1007" s="11">
        <v>9</v>
      </c>
      <c r="H1007" s="11">
        <v>1</v>
      </c>
      <c r="I1007" s="11">
        <v>65535</v>
      </c>
      <c r="J1007" s="11">
        <v>3</v>
      </c>
      <c r="K1007" s="11">
        <v>0</v>
      </c>
      <c r="L1007" s="11">
        <v>0</v>
      </c>
      <c r="M1007" s="56">
        <v>0</v>
      </c>
      <c r="N1007" s="56">
        <v>1</v>
      </c>
      <c r="O1007" s="11">
        <v>0</v>
      </c>
      <c r="P1007" s="11">
        <v>604800</v>
      </c>
      <c r="Q1007" s="11">
        <v>3600</v>
      </c>
      <c r="R1007" s="11">
        <v>5</v>
      </c>
      <c r="S1007" s="11">
        <v>0</v>
      </c>
      <c r="T1007" s="11">
        <v>0</v>
      </c>
      <c r="U1007" s="11">
        <v>1</v>
      </c>
      <c r="V1007" s="11">
        <v>0</v>
      </c>
      <c r="W1007" s="11">
        <v>0</v>
      </c>
      <c r="X1007" s="11">
        <v>0</v>
      </c>
      <c r="Y1007" s="11">
        <v>0</v>
      </c>
      <c r="Z1007" s="16" t="s">
        <v>170</v>
      </c>
      <c r="AA1007" s="16">
        <v>0</v>
      </c>
      <c r="AB1007" s="16" t="s">
        <v>4</v>
      </c>
      <c r="AC1007" s="16">
        <v>0</v>
      </c>
      <c r="AD1007" s="11">
        <v>3</v>
      </c>
      <c r="AE1007" s="11">
        <v>100</v>
      </c>
      <c r="AF1007" s="56">
        <v>1</v>
      </c>
      <c r="AG1007" s="11">
        <v>0</v>
      </c>
      <c r="AH1007" s="11">
        <v>0</v>
      </c>
      <c r="AI1007" s="25" t="s">
        <v>8</v>
      </c>
      <c r="AJ1007" s="25" t="s">
        <v>8</v>
      </c>
      <c r="AK1007" s="25" t="s">
        <v>8</v>
      </c>
      <c r="AL1007" s="11" t="s">
        <v>23</v>
      </c>
      <c r="AM1007" s="25">
        <v>10013</v>
      </c>
      <c r="AN1007" s="25">
        <v>0</v>
      </c>
      <c r="AO1007" s="11">
        <v>0</v>
      </c>
      <c r="AP1007" s="12" t="s">
        <v>700</v>
      </c>
      <c r="AQ1007" s="12" t="s">
        <v>5690</v>
      </c>
      <c r="AR1007" s="12" t="s">
        <v>4773</v>
      </c>
      <c r="AS1007" s="60" t="s">
        <v>987</v>
      </c>
    </row>
    <row r="1008" spans="1:45" ht="24" x14ac:dyDescent="0.15">
      <c r="A1008" s="11">
        <v>24009</v>
      </c>
      <c r="B1008" s="35" t="s">
        <v>1469</v>
      </c>
      <c r="C1008" s="11">
        <v>23</v>
      </c>
      <c r="D1008" s="11">
        <v>1</v>
      </c>
      <c r="E1008" s="11">
        <v>0</v>
      </c>
      <c r="F1008" s="11">
        <v>0</v>
      </c>
      <c r="G1008" s="11">
        <v>9</v>
      </c>
      <c r="H1008" s="11">
        <v>1</v>
      </c>
      <c r="I1008" s="11">
        <v>65535</v>
      </c>
      <c r="J1008" s="11">
        <v>3</v>
      </c>
      <c r="K1008" s="11">
        <v>0</v>
      </c>
      <c r="L1008" s="11">
        <v>0</v>
      </c>
      <c r="M1008" s="56">
        <v>0</v>
      </c>
      <c r="N1008" s="56">
        <v>1</v>
      </c>
      <c r="O1008" s="11">
        <v>0</v>
      </c>
      <c r="P1008" s="11">
        <v>604800</v>
      </c>
      <c r="Q1008" s="11">
        <v>3600</v>
      </c>
      <c r="R1008" s="11">
        <v>5</v>
      </c>
      <c r="S1008" s="11">
        <v>0</v>
      </c>
      <c r="T1008" s="11">
        <v>0</v>
      </c>
      <c r="U1008" s="11">
        <v>1</v>
      </c>
      <c r="V1008" s="11">
        <v>0</v>
      </c>
      <c r="W1008" s="11">
        <v>0</v>
      </c>
      <c r="X1008" s="11">
        <v>0</v>
      </c>
      <c r="Y1008" s="11">
        <v>0</v>
      </c>
      <c r="Z1008" s="16" t="s">
        <v>170</v>
      </c>
      <c r="AA1008" s="16">
        <v>0</v>
      </c>
      <c r="AB1008" s="16" t="s">
        <v>4</v>
      </c>
      <c r="AC1008" s="16">
        <v>0</v>
      </c>
      <c r="AD1008" s="11">
        <v>3</v>
      </c>
      <c r="AE1008" s="11">
        <v>100</v>
      </c>
      <c r="AF1008" s="56">
        <v>1</v>
      </c>
      <c r="AG1008" s="11">
        <v>0</v>
      </c>
      <c r="AH1008" s="11">
        <v>0</v>
      </c>
      <c r="AI1008" s="25" t="s">
        <v>8</v>
      </c>
      <c r="AJ1008" s="25" t="s">
        <v>8</v>
      </c>
      <c r="AK1008" s="25" t="s">
        <v>8</v>
      </c>
      <c r="AL1008" s="11" t="s">
        <v>23</v>
      </c>
      <c r="AM1008" s="25">
        <v>10013</v>
      </c>
      <c r="AN1008" s="25">
        <v>0</v>
      </c>
      <c r="AO1008" s="11">
        <v>0</v>
      </c>
      <c r="AP1008" s="12" t="s">
        <v>700</v>
      </c>
      <c r="AQ1008" s="12" t="s">
        <v>5691</v>
      </c>
      <c r="AR1008" s="12" t="s">
        <v>4774</v>
      </c>
      <c r="AS1008" s="60" t="s">
        <v>987</v>
      </c>
    </row>
    <row r="1009" spans="1:45" ht="24" x14ac:dyDescent="0.15">
      <c r="A1009" s="11">
        <v>24010</v>
      </c>
      <c r="B1009" s="35" t="s">
        <v>1470</v>
      </c>
      <c r="C1009" s="11">
        <v>23</v>
      </c>
      <c r="D1009" s="11">
        <v>1</v>
      </c>
      <c r="E1009" s="11">
        <v>0</v>
      </c>
      <c r="F1009" s="11">
        <v>0</v>
      </c>
      <c r="G1009" s="11">
        <v>9</v>
      </c>
      <c r="H1009" s="11">
        <v>1</v>
      </c>
      <c r="I1009" s="11">
        <v>65535</v>
      </c>
      <c r="J1009" s="11">
        <v>3</v>
      </c>
      <c r="K1009" s="11">
        <v>0</v>
      </c>
      <c r="L1009" s="11">
        <v>0</v>
      </c>
      <c r="M1009" s="56">
        <v>0</v>
      </c>
      <c r="N1009" s="56">
        <v>1</v>
      </c>
      <c r="O1009" s="11">
        <v>0</v>
      </c>
      <c r="P1009" s="11">
        <v>604800</v>
      </c>
      <c r="Q1009" s="11">
        <v>3600</v>
      </c>
      <c r="R1009" s="11">
        <v>5</v>
      </c>
      <c r="S1009" s="11">
        <v>0</v>
      </c>
      <c r="T1009" s="11">
        <v>0</v>
      </c>
      <c r="U1009" s="11">
        <v>1</v>
      </c>
      <c r="V1009" s="11">
        <v>0</v>
      </c>
      <c r="W1009" s="11">
        <v>0</v>
      </c>
      <c r="X1009" s="11">
        <v>0</v>
      </c>
      <c r="Y1009" s="11">
        <v>0</v>
      </c>
      <c r="Z1009" s="16" t="s">
        <v>170</v>
      </c>
      <c r="AA1009" s="16">
        <v>0</v>
      </c>
      <c r="AB1009" s="16" t="s">
        <v>4</v>
      </c>
      <c r="AC1009" s="16">
        <v>0</v>
      </c>
      <c r="AD1009" s="11">
        <v>3</v>
      </c>
      <c r="AE1009" s="11">
        <v>100</v>
      </c>
      <c r="AF1009" s="56">
        <v>1</v>
      </c>
      <c r="AG1009" s="11">
        <v>0</v>
      </c>
      <c r="AH1009" s="11">
        <v>0</v>
      </c>
      <c r="AI1009" s="25" t="s">
        <v>8</v>
      </c>
      <c r="AJ1009" s="25" t="s">
        <v>8</v>
      </c>
      <c r="AK1009" s="25" t="s">
        <v>8</v>
      </c>
      <c r="AL1009" s="11" t="s">
        <v>23</v>
      </c>
      <c r="AM1009" s="25">
        <v>10013</v>
      </c>
      <c r="AN1009" s="25">
        <v>0</v>
      </c>
      <c r="AO1009" s="11">
        <v>0</v>
      </c>
      <c r="AP1009" s="12" t="s">
        <v>700</v>
      </c>
      <c r="AQ1009" s="12" t="s">
        <v>5692</v>
      </c>
      <c r="AR1009" s="12" t="s">
        <v>4775</v>
      </c>
      <c r="AS1009" s="60" t="s">
        <v>993</v>
      </c>
    </row>
    <row r="1010" spans="1:45" ht="24" x14ac:dyDescent="0.15">
      <c r="A1010" s="11">
        <v>24011</v>
      </c>
      <c r="B1010" s="35" t="s">
        <v>1471</v>
      </c>
      <c r="C1010" s="11">
        <v>23</v>
      </c>
      <c r="D1010" s="11">
        <v>1</v>
      </c>
      <c r="E1010" s="11">
        <v>0</v>
      </c>
      <c r="F1010" s="11">
        <v>0</v>
      </c>
      <c r="G1010" s="11">
        <v>9</v>
      </c>
      <c r="H1010" s="11">
        <v>1</v>
      </c>
      <c r="I1010" s="11">
        <v>65535</v>
      </c>
      <c r="J1010" s="11">
        <v>3</v>
      </c>
      <c r="K1010" s="11">
        <v>0</v>
      </c>
      <c r="L1010" s="11">
        <v>0</v>
      </c>
      <c r="M1010" s="56">
        <v>0</v>
      </c>
      <c r="N1010" s="56">
        <v>1</v>
      </c>
      <c r="O1010" s="11">
        <v>0</v>
      </c>
      <c r="P1010" s="11">
        <v>604800</v>
      </c>
      <c r="Q1010" s="11">
        <v>3600</v>
      </c>
      <c r="R1010" s="11">
        <v>5</v>
      </c>
      <c r="S1010" s="11">
        <v>0</v>
      </c>
      <c r="T1010" s="11">
        <v>0</v>
      </c>
      <c r="U1010" s="11">
        <v>1</v>
      </c>
      <c r="V1010" s="11">
        <v>0</v>
      </c>
      <c r="W1010" s="11">
        <v>0</v>
      </c>
      <c r="X1010" s="11">
        <v>0</v>
      </c>
      <c r="Y1010" s="11">
        <v>0</v>
      </c>
      <c r="Z1010" s="16" t="s">
        <v>170</v>
      </c>
      <c r="AA1010" s="16">
        <v>0</v>
      </c>
      <c r="AB1010" s="16" t="s">
        <v>4</v>
      </c>
      <c r="AC1010" s="16">
        <v>0</v>
      </c>
      <c r="AD1010" s="11">
        <v>3</v>
      </c>
      <c r="AE1010" s="11">
        <v>100</v>
      </c>
      <c r="AF1010" s="56">
        <v>1</v>
      </c>
      <c r="AG1010" s="11">
        <v>0</v>
      </c>
      <c r="AH1010" s="11">
        <v>0</v>
      </c>
      <c r="AI1010" s="25" t="s">
        <v>8</v>
      </c>
      <c r="AJ1010" s="25" t="s">
        <v>8</v>
      </c>
      <c r="AK1010" s="25" t="s">
        <v>8</v>
      </c>
      <c r="AL1010" s="11" t="s">
        <v>23</v>
      </c>
      <c r="AM1010" s="25">
        <v>10013</v>
      </c>
      <c r="AN1010" s="25">
        <v>0</v>
      </c>
      <c r="AO1010" s="11">
        <v>0</v>
      </c>
      <c r="AP1010" s="12" t="s">
        <v>700</v>
      </c>
      <c r="AQ1010" s="12" t="s">
        <v>5693</v>
      </c>
      <c r="AR1010" s="12" t="s">
        <v>4776</v>
      </c>
      <c r="AS1010" s="60" t="s">
        <v>1032</v>
      </c>
    </row>
    <row r="1011" spans="1:45" ht="24" x14ac:dyDescent="0.15">
      <c r="A1011" s="11">
        <v>24012</v>
      </c>
      <c r="B1011" s="35" t="s">
        <v>1472</v>
      </c>
      <c r="C1011" s="11">
        <v>23</v>
      </c>
      <c r="D1011" s="11">
        <v>1</v>
      </c>
      <c r="E1011" s="11">
        <v>0</v>
      </c>
      <c r="F1011" s="11">
        <v>0</v>
      </c>
      <c r="G1011" s="11">
        <v>9</v>
      </c>
      <c r="H1011" s="11">
        <v>1</v>
      </c>
      <c r="I1011" s="11">
        <v>65535</v>
      </c>
      <c r="J1011" s="11">
        <v>3</v>
      </c>
      <c r="K1011" s="11">
        <v>0</v>
      </c>
      <c r="L1011" s="11">
        <v>0</v>
      </c>
      <c r="M1011" s="56">
        <v>0</v>
      </c>
      <c r="N1011" s="56">
        <v>1</v>
      </c>
      <c r="O1011" s="11">
        <v>0</v>
      </c>
      <c r="P1011" s="11">
        <v>604800</v>
      </c>
      <c r="Q1011" s="11">
        <v>3600</v>
      </c>
      <c r="R1011" s="11">
        <v>5</v>
      </c>
      <c r="S1011" s="11">
        <v>0</v>
      </c>
      <c r="T1011" s="11">
        <v>0</v>
      </c>
      <c r="U1011" s="11">
        <v>1</v>
      </c>
      <c r="V1011" s="11">
        <v>0</v>
      </c>
      <c r="W1011" s="11">
        <v>0</v>
      </c>
      <c r="X1011" s="11">
        <v>0</v>
      </c>
      <c r="Y1011" s="11">
        <v>0</v>
      </c>
      <c r="Z1011" s="16" t="s">
        <v>170</v>
      </c>
      <c r="AA1011" s="16">
        <v>0</v>
      </c>
      <c r="AB1011" s="16" t="s">
        <v>4</v>
      </c>
      <c r="AC1011" s="16">
        <v>0</v>
      </c>
      <c r="AD1011" s="11">
        <v>3</v>
      </c>
      <c r="AE1011" s="11">
        <v>100</v>
      </c>
      <c r="AF1011" s="56">
        <v>1</v>
      </c>
      <c r="AG1011" s="11">
        <v>0</v>
      </c>
      <c r="AH1011" s="11">
        <v>0</v>
      </c>
      <c r="AI1011" s="25" t="s">
        <v>8</v>
      </c>
      <c r="AJ1011" s="25" t="s">
        <v>8</v>
      </c>
      <c r="AK1011" s="25" t="s">
        <v>8</v>
      </c>
      <c r="AL1011" s="11" t="s">
        <v>23</v>
      </c>
      <c r="AM1011" s="25">
        <v>10013</v>
      </c>
      <c r="AN1011" s="25">
        <v>0</v>
      </c>
      <c r="AO1011" s="11">
        <v>0</v>
      </c>
      <c r="AP1011" s="12" t="s">
        <v>700</v>
      </c>
      <c r="AQ1011" s="12" t="s">
        <v>5694</v>
      </c>
      <c r="AR1011" s="12" t="s">
        <v>4777</v>
      </c>
      <c r="AS1011" s="60" t="s">
        <v>1032</v>
      </c>
    </row>
    <row r="1012" spans="1:45" ht="24" x14ac:dyDescent="0.15">
      <c r="A1012" s="11">
        <v>24013</v>
      </c>
      <c r="B1012" s="35" t="s">
        <v>1473</v>
      </c>
      <c r="C1012" s="11">
        <v>23</v>
      </c>
      <c r="D1012" s="11">
        <v>1</v>
      </c>
      <c r="E1012" s="11">
        <v>0</v>
      </c>
      <c r="F1012" s="11">
        <v>0</v>
      </c>
      <c r="G1012" s="11">
        <v>9</v>
      </c>
      <c r="H1012" s="11">
        <v>1</v>
      </c>
      <c r="I1012" s="11">
        <v>65535</v>
      </c>
      <c r="J1012" s="11">
        <v>3</v>
      </c>
      <c r="K1012" s="11">
        <v>0</v>
      </c>
      <c r="L1012" s="11">
        <v>0</v>
      </c>
      <c r="M1012" s="56">
        <v>0</v>
      </c>
      <c r="N1012" s="56">
        <v>1</v>
      </c>
      <c r="O1012" s="11">
        <v>0</v>
      </c>
      <c r="P1012" s="11">
        <v>604800</v>
      </c>
      <c r="Q1012" s="11">
        <v>3600</v>
      </c>
      <c r="R1012" s="11">
        <v>5</v>
      </c>
      <c r="S1012" s="11">
        <v>0</v>
      </c>
      <c r="T1012" s="11">
        <v>0</v>
      </c>
      <c r="U1012" s="11">
        <v>1</v>
      </c>
      <c r="V1012" s="11">
        <v>0</v>
      </c>
      <c r="W1012" s="11">
        <v>0</v>
      </c>
      <c r="X1012" s="11">
        <v>0</v>
      </c>
      <c r="Y1012" s="11">
        <v>0</v>
      </c>
      <c r="Z1012" s="16" t="s">
        <v>170</v>
      </c>
      <c r="AA1012" s="16">
        <v>0</v>
      </c>
      <c r="AB1012" s="16" t="s">
        <v>4</v>
      </c>
      <c r="AC1012" s="16">
        <v>0</v>
      </c>
      <c r="AD1012" s="11">
        <v>3</v>
      </c>
      <c r="AE1012" s="11">
        <v>100</v>
      </c>
      <c r="AF1012" s="56">
        <v>1</v>
      </c>
      <c r="AG1012" s="11">
        <v>0</v>
      </c>
      <c r="AH1012" s="11">
        <v>0</v>
      </c>
      <c r="AI1012" s="25" t="s">
        <v>8</v>
      </c>
      <c r="AJ1012" s="25" t="s">
        <v>8</v>
      </c>
      <c r="AK1012" s="25" t="s">
        <v>8</v>
      </c>
      <c r="AL1012" s="11" t="s">
        <v>23</v>
      </c>
      <c r="AM1012" s="25">
        <v>10013</v>
      </c>
      <c r="AN1012" s="25">
        <v>0</v>
      </c>
      <c r="AO1012" s="11">
        <v>0</v>
      </c>
      <c r="AP1012" s="12" t="s">
        <v>700</v>
      </c>
      <c r="AQ1012" s="12" t="s">
        <v>5695</v>
      </c>
      <c r="AR1012" s="12" t="s">
        <v>4778</v>
      </c>
      <c r="AS1012" s="60" t="s">
        <v>1032</v>
      </c>
    </row>
    <row r="1013" spans="1:45" ht="24" x14ac:dyDescent="0.15">
      <c r="A1013" s="11">
        <v>24014</v>
      </c>
      <c r="B1013" s="35" t="s">
        <v>1474</v>
      </c>
      <c r="C1013" s="11">
        <v>23</v>
      </c>
      <c r="D1013" s="11">
        <v>1</v>
      </c>
      <c r="E1013" s="11">
        <v>0</v>
      </c>
      <c r="F1013" s="11">
        <v>0</v>
      </c>
      <c r="G1013" s="11">
        <v>9</v>
      </c>
      <c r="H1013" s="11">
        <v>1</v>
      </c>
      <c r="I1013" s="11">
        <v>65535</v>
      </c>
      <c r="J1013" s="11">
        <v>3</v>
      </c>
      <c r="K1013" s="11">
        <v>0</v>
      </c>
      <c r="L1013" s="11">
        <v>0</v>
      </c>
      <c r="M1013" s="56">
        <v>0</v>
      </c>
      <c r="N1013" s="56">
        <v>1</v>
      </c>
      <c r="O1013" s="11">
        <v>0</v>
      </c>
      <c r="P1013" s="11">
        <v>604800</v>
      </c>
      <c r="Q1013" s="11">
        <v>3600</v>
      </c>
      <c r="R1013" s="11">
        <v>5</v>
      </c>
      <c r="S1013" s="11">
        <v>0</v>
      </c>
      <c r="T1013" s="11">
        <v>0</v>
      </c>
      <c r="U1013" s="11">
        <v>1</v>
      </c>
      <c r="V1013" s="11">
        <v>0</v>
      </c>
      <c r="W1013" s="11">
        <v>0</v>
      </c>
      <c r="X1013" s="11">
        <v>0</v>
      </c>
      <c r="Y1013" s="11">
        <v>0</v>
      </c>
      <c r="Z1013" s="16" t="s">
        <v>170</v>
      </c>
      <c r="AA1013" s="16">
        <v>0</v>
      </c>
      <c r="AB1013" s="16" t="s">
        <v>4</v>
      </c>
      <c r="AC1013" s="16">
        <v>0</v>
      </c>
      <c r="AD1013" s="11">
        <v>3</v>
      </c>
      <c r="AE1013" s="11">
        <v>100</v>
      </c>
      <c r="AF1013" s="56">
        <v>1</v>
      </c>
      <c r="AG1013" s="11">
        <v>0</v>
      </c>
      <c r="AH1013" s="11">
        <v>0</v>
      </c>
      <c r="AI1013" s="25" t="s">
        <v>8</v>
      </c>
      <c r="AJ1013" s="25" t="s">
        <v>8</v>
      </c>
      <c r="AK1013" s="25" t="s">
        <v>8</v>
      </c>
      <c r="AL1013" s="11" t="s">
        <v>23</v>
      </c>
      <c r="AM1013" s="25">
        <v>10013</v>
      </c>
      <c r="AN1013" s="25">
        <v>0</v>
      </c>
      <c r="AO1013" s="11">
        <v>0</v>
      </c>
      <c r="AP1013" s="12" t="s">
        <v>700</v>
      </c>
      <c r="AQ1013" s="12" t="s">
        <v>5696</v>
      </c>
      <c r="AR1013" s="12" t="s">
        <v>4779</v>
      </c>
      <c r="AS1013" s="60" t="s">
        <v>1032</v>
      </c>
    </row>
    <row r="1014" spans="1:45" ht="24" x14ac:dyDescent="0.15">
      <c r="A1014" s="11">
        <v>24015</v>
      </c>
      <c r="B1014" s="35" t="s">
        <v>1475</v>
      </c>
      <c r="C1014" s="11">
        <v>23</v>
      </c>
      <c r="D1014" s="11">
        <v>1</v>
      </c>
      <c r="E1014" s="11">
        <v>0</v>
      </c>
      <c r="F1014" s="11">
        <v>0</v>
      </c>
      <c r="G1014" s="11">
        <v>9</v>
      </c>
      <c r="H1014" s="11">
        <v>1</v>
      </c>
      <c r="I1014" s="11">
        <v>65535</v>
      </c>
      <c r="J1014" s="11">
        <v>0</v>
      </c>
      <c r="K1014" s="11">
        <v>0</v>
      </c>
      <c r="L1014" s="11">
        <v>0</v>
      </c>
      <c r="M1014" s="56">
        <v>0</v>
      </c>
      <c r="N1014" s="56">
        <v>1</v>
      </c>
      <c r="O1014" s="11">
        <v>0</v>
      </c>
      <c r="P1014" s="11">
        <v>604800</v>
      </c>
      <c r="Q1014" s="11">
        <v>3600</v>
      </c>
      <c r="R1014" s="11">
        <v>5</v>
      </c>
      <c r="S1014" s="11">
        <v>0</v>
      </c>
      <c r="T1014" s="11">
        <v>0</v>
      </c>
      <c r="U1014" s="11">
        <v>1</v>
      </c>
      <c r="V1014" s="11">
        <v>0</v>
      </c>
      <c r="W1014" s="11">
        <v>0</v>
      </c>
      <c r="X1014" s="11">
        <v>0</v>
      </c>
      <c r="Y1014" s="11">
        <v>0</v>
      </c>
      <c r="Z1014" s="16" t="s">
        <v>170</v>
      </c>
      <c r="AA1014" s="16">
        <v>0</v>
      </c>
      <c r="AB1014" s="16" t="s">
        <v>4</v>
      </c>
      <c r="AC1014" s="16">
        <v>0</v>
      </c>
      <c r="AD1014" s="11">
        <v>3</v>
      </c>
      <c r="AE1014" s="11">
        <v>100</v>
      </c>
      <c r="AF1014" s="56">
        <v>1</v>
      </c>
      <c r="AG1014" s="11">
        <v>0</v>
      </c>
      <c r="AH1014" s="11">
        <v>0</v>
      </c>
      <c r="AI1014" s="25" t="s">
        <v>8</v>
      </c>
      <c r="AJ1014" s="25" t="s">
        <v>8</v>
      </c>
      <c r="AK1014" s="25" t="s">
        <v>8</v>
      </c>
      <c r="AL1014" s="11" t="s">
        <v>23</v>
      </c>
      <c r="AM1014" s="25">
        <v>10013</v>
      </c>
      <c r="AN1014" s="25">
        <v>0</v>
      </c>
      <c r="AO1014" s="11">
        <v>0</v>
      </c>
      <c r="AP1014" s="12" t="s">
        <v>700</v>
      </c>
      <c r="AQ1014" s="12" t="s">
        <v>5697</v>
      </c>
      <c r="AR1014" s="12" t="s">
        <v>4780</v>
      </c>
      <c r="AS1014" s="60" t="s">
        <v>1032</v>
      </c>
    </row>
    <row r="1015" spans="1:45" ht="24" x14ac:dyDescent="0.15">
      <c r="A1015" s="11">
        <v>24016</v>
      </c>
      <c r="B1015" s="35" t="s">
        <v>1476</v>
      </c>
      <c r="C1015" s="11">
        <v>23</v>
      </c>
      <c r="D1015" s="11">
        <v>1</v>
      </c>
      <c r="E1015" s="11">
        <v>0</v>
      </c>
      <c r="F1015" s="11">
        <v>0</v>
      </c>
      <c r="G1015" s="11">
        <v>9</v>
      </c>
      <c r="H1015" s="11">
        <v>1</v>
      </c>
      <c r="I1015" s="11">
        <v>65535</v>
      </c>
      <c r="J1015" s="11">
        <v>1</v>
      </c>
      <c r="K1015" s="11">
        <v>0</v>
      </c>
      <c r="L1015" s="11">
        <v>0</v>
      </c>
      <c r="M1015" s="56">
        <v>0</v>
      </c>
      <c r="N1015" s="56">
        <v>1</v>
      </c>
      <c r="O1015" s="11">
        <v>0</v>
      </c>
      <c r="P1015" s="11">
        <v>604800</v>
      </c>
      <c r="Q1015" s="11">
        <v>3600</v>
      </c>
      <c r="R1015" s="11">
        <v>5</v>
      </c>
      <c r="S1015" s="11">
        <v>0</v>
      </c>
      <c r="T1015" s="11">
        <v>0</v>
      </c>
      <c r="U1015" s="11">
        <v>1</v>
      </c>
      <c r="V1015" s="11">
        <v>0</v>
      </c>
      <c r="W1015" s="11">
        <v>0</v>
      </c>
      <c r="X1015" s="11">
        <v>0</v>
      </c>
      <c r="Y1015" s="11">
        <v>0</v>
      </c>
      <c r="Z1015" s="16" t="s">
        <v>170</v>
      </c>
      <c r="AA1015" s="16">
        <v>0</v>
      </c>
      <c r="AB1015" s="16" t="s">
        <v>4</v>
      </c>
      <c r="AC1015" s="16">
        <v>0</v>
      </c>
      <c r="AD1015" s="11">
        <v>3</v>
      </c>
      <c r="AE1015" s="11">
        <v>100</v>
      </c>
      <c r="AF1015" s="56">
        <v>1</v>
      </c>
      <c r="AG1015" s="11">
        <v>0</v>
      </c>
      <c r="AH1015" s="11">
        <v>0</v>
      </c>
      <c r="AI1015" s="25" t="s">
        <v>8</v>
      </c>
      <c r="AJ1015" s="25" t="s">
        <v>8</v>
      </c>
      <c r="AK1015" s="25" t="s">
        <v>8</v>
      </c>
      <c r="AL1015" s="11" t="s">
        <v>23</v>
      </c>
      <c r="AM1015" s="25">
        <v>10013</v>
      </c>
      <c r="AN1015" s="25">
        <v>0</v>
      </c>
      <c r="AO1015" s="11">
        <v>0</v>
      </c>
      <c r="AP1015" s="12" t="s">
        <v>700</v>
      </c>
      <c r="AQ1015" s="12" t="s">
        <v>5698</v>
      </c>
      <c r="AR1015" s="12" t="s">
        <v>4781</v>
      </c>
      <c r="AS1015" s="60" t="s">
        <v>1032</v>
      </c>
    </row>
    <row r="1016" spans="1:45" ht="24" x14ac:dyDescent="0.15">
      <c r="A1016" s="11">
        <v>24017</v>
      </c>
      <c r="B1016" s="35" t="s">
        <v>1477</v>
      </c>
      <c r="C1016" s="11">
        <v>23</v>
      </c>
      <c r="D1016" s="11">
        <v>1</v>
      </c>
      <c r="E1016" s="11">
        <v>0</v>
      </c>
      <c r="F1016" s="11">
        <v>0</v>
      </c>
      <c r="G1016" s="11">
        <v>9</v>
      </c>
      <c r="H1016" s="11">
        <v>1</v>
      </c>
      <c r="I1016" s="11">
        <v>65535</v>
      </c>
      <c r="J1016" s="11">
        <v>1</v>
      </c>
      <c r="K1016" s="11">
        <v>0</v>
      </c>
      <c r="L1016" s="11">
        <v>0</v>
      </c>
      <c r="M1016" s="56">
        <v>0</v>
      </c>
      <c r="N1016" s="56">
        <v>1</v>
      </c>
      <c r="O1016" s="11">
        <v>0</v>
      </c>
      <c r="P1016" s="11">
        <v>604800</v>
      </c>
      <c r="Q1016" s="11">
        <v>3600</v>
      </c>
      <c r="R1016" s="11">
        <v>5</v>
      </c>
      <c r="S1016" s="11">
        <v>0</v>
      </c>
      <c r="T1016" s="11">
        <v>0</v>
      </c>
      <c r="U1016" s="11">
        <v>1</v>
      </c>
      <c r="V1016" s="11">
        <v>0</v>
      </c>
      <c r="W1016" s="11">
        <v>0</v>
      </c>
      <c r="X1016" s="11">
        <v>0</v>
      </c>
      <c r="Y1016" s="11">
        <v>0</v>
      </c>
      <c r="Z1016" s="16" t="s">
        <v>170</v>
      </c>
      <c r="AA1016" s="16">
        <v>0</v>
      </c>
      <c r="AB1016" s="16" t="s">
        <v>4</v>
      </c>
      <c r="AC1016" s="16">
        <v>0</v>
      </c>
      <c r="AD1016" s="11">
        <v>3</v>
      </c>
      <c r="AE1016" s="11">
        <v>100</v>
      </c>
      <c r="AF1016" s="56">
        <v>1</v>
      </c>
      <c r="AG1016" s="11">
        <v>0</v>
      </c>
      <c r="AH1016" s="11">
        <v>0</v>
      </c>
      <c r="AI1016" s="25" t="s">
        <v>8</v>
      </c>
      <c r="AJ1016" s="25" t="s">
        <v>8</v>
      </c>
      <c r="AK1016" s="25" t="s">
        <v>8</v>
      </c>
      <c r="AL1016" s="11" t="s">
        <v>23</v>
      </c>
      <c r="AM1016" s="25">
        <v>10013</v>
      </c>
      <c r="AN1016" s="25">
        <v>0</v>
      </c>
      <c r="AO1016" s="11">
        <v>0</v>
      </c>
      <c r="AP1016" s="12" t="s">
        <v>700</v>
      </c>
      <c r="AQ1016" s="12" t="s">
        <v>5699</v>
      </c>
      <c r="AR1016" s="12" t="s">
        <v>4782</v>
      </c>
      <c r="AS1016" s="60" t="s">
        <v>1032</v>
      </c>
    </row>
    <row r="1017" spans="1:45" ht="24" x14ac:dyDescent="0.15">
      <c r="A1017" s="11">
        <v>24018</v>
      </c>
      <c r="B1017" s="35" t="s">
        <v>1478</v>
      </c>
      <c r="C1017" s="11">
        <v>23</v>
      </c>
      <c r="D1017" s="11">
        <v>1</v>
      </c>
      <c r="E1017" s="11">
        <v>0</v>
      </c>
      <c r="F1017" s="11">
        <v>0</v>
      </c>
      <c r="G1017" s="11">
        <v>9</v>
      </c>
      <c r="H1017" s="11">
        <v>1</v>
      </c>
      <c r="I1017" s="11">
        <v>65535</v>
      </c>
      <c r="J1017" s="11">
        <v>2</v>
      </c>
      <c r="K1017" s="11">
        <v>0</v>
      </c>
      <c r="L1017" s="11">
        <v>0</v>
      </c>
      <c r="M1017" s="56">
        <v>0</v>
      </c>
      <c r="N1017" s="56">
        <v>1</v>
      </c>
      <c r="O1017" s="11">
        <v>0</v>
      </c>
      <c r="P1017" s="11">
        <v>604800</v>
      </c>
      <c r="Q1017" s="11">
        <v>3600</v>
      </c>
      <c r="R1017" s="11">
        <v>5</v>
      </c>
      <c r="S1017" s="11">
        <v>0</v>
      </c>
      <c r="T1017" s="11">
        <v>0</v>
      </c>
      <c r="U1017" s="11">
        <v>1</v>
      </c>
      <c r="V1017" s="11">
        <v>0</v>
      </c>
      <c r="W1017" s="11">
        <v>0</v>
      </c>
      <c r="X1017" s="11">
        <v>0</v>
      </c>
      <c r="Y1017" s="11">
        <v>0</v>
      </c>
      <c r="Z1017" s="16" t="s">
        <v>170</v>
      </c>
      <c r="AA1017" s="16">
        <v>0</v>
      </c>
      <c r="AB1017" s="16" t="s">
        <v>4</v>
      </c>
      <c r="AC1017" s="16">
        <v>0</v>
      </c>
      <c r="AD1017" s="11">
        <v>3</v>
      </c>
      <c r="AE1017" s="11">
        <v>100</v>
      </c>
      <c r="AF1017" s="56">
        <v>1</v>
      </c>
      <c r="AG1017" s="11">
        <v>0</v>
      </c>
      <c r="AH1017" s="11">
        <v>0</v>
      </c>
      <c r="AI1017" s="25" t="s">
        <v>8</v>
      </c>
      <c r="AJ1017" s="25" t="s">
        <v>8</v>
      </c>
      <c r="AK1017" s="25" t="s">
        <v>8</v>
      </c>
      <c r="AL1017" s="11" t="s">
        <v>23</v>
      </c>
      <c r="AM1017" s="25">
        <v>10013</v>
      </c>
      <c r="AN1017" s="25">
        <v>0</v>
      </c>
      <c r="AO1017" s="11">
        <v>0</v>
      </c>
      <c r="AP1017" s="12" t="s">
        <v>700</v>
      </c>
      <c r="AQ1017" s="12" t="s">
        <v>5700</v>
      </c>
      <c r="AR1017" s="12" t="s">
        <v>4783</v>
      </c>
      <c r="AS1017" s="60" t="s">
        <v>1032</v>
      </c>
    </row>
    <row r="1018" spans="1:45" ht="24" x14ac:dyDescent="0.15">
      <c r="A1018" s="11">
        <v>24019</v>
      </c>
      <c r="B1018" s="35" t="s">
        <v>1479</v>
      </c>
      <c r="C1018" s="11">
        <v>23</v>
      </c>
      <c r="D1018" s="11">
        <v>1</v>
      </c>
      <c r="E1018" s="11">
        <v>0</v>
      </c>
      <c r="F1018" s="11">
        <v>0</v>
      </c>
      <c r="G1018" s="11">
        <v>9</v>
      </c>
      <c r="H1018" s="11">
        <v>1</v>
      </c>
      <c r="I1018" s="11">
        <v>65535</v>
      </c>
      <c r="J1018" s="11">
        <v>3</v>
      </c>
      <c r="K1018" s="11">
        <v>0</v>
      </c>
      <c r="L1018" s="11">
        <v>0</v>
      </c>
      <c r="M1018" s="56">
        <v>0</v>
      </c>
      <c r="N1018" s="56">
        <v>1</v>
      </c>
      <c r="O1018" s="11">
        <v>0</v>
      </c>
      <c r="P1018" s="11">
        <v>604800</v>
      </c>
      <c r="Q1018" s="11">
        <v>3600</v>
      </c>
      <c r="R1018" s="11">
        <v>5</v>
      </c>
      <c r="S1018" s="11">
        <v>0</v>
      </c>
      <c r="T1018" s="11">
        <v>0</v>
      </c>
      <c r="U1018" s="11">
        <v>1</v>
      </c>
      <c r="V1018" s="11">
        <v>0</v>
      </c>
      <c r="W1018" s="11">
        <v>0</v>
      </c>
      <c r="X1018" s="11">
        <v>0</v>
      </c>
      <c r="Y1018" s="11">
        <v>0</v>
      </c>
      <c r="Z1018" s="16" t="s">
        <v>170</v>
      </c>
      <c r="AA1018" s="16">
        <v>0</v>
      </c>
      <c r="AB1018" s="16" t="s">
        <v>4</v>
      </c>
      <c r="AC1018" s="16">
        <v>0</v>
      </c>
      <c r="AD1018" s="11">
        <v>3</v>
      </c>
      <c r="AE1018" s="11">
        <v>100</v>
      </c>
      <c r="AF1018" s="56">
        <v>1</v>
      </c>
      <c r="AG1018" s="11">
        <v>0</v>
      </c>
      <c r="AH1018" s="11">
        <v>0</v>
      </c>
      <c r="AI1018" s="25" t="s">
        <v>8</v>
      </c>
      <c r="AJ1018" s="25" t="s">
        <v>8</v>
      </c>
      <c r="AK1018" s="25" t="s">
        <v>8</v>
      </c>
      <c r="AL1018" s="11" t="s">
        <v>23</v>
      </c>
      <c r="AM1018" s="25">
        <v>10013</v>
      </c>
      <c r="AN1018" s="25">
        <v>0</v>
      </c>
      <c r="AO1018" s="11">
        <v>0</v>
      </c>
      <c r="AP1018" s="12" t="s">
        <v>700</v>
      </c>
      <c r="AQ1018" s="12" t="s">
        <v>5701</v>
      </c>
      <c r="AR1018" s="12" t="s">
        <v>4784</v>
      </c>
      <c r="AS1018" s="60" t="s">
        <v>1032</v>
      </c>
    </row>
    <row r="1019" spans="1:45" ht="24" x14ac:dyDescent="0.15">
      <c r="A1019" s="11">
        <v>24020</v>
      </c>
      <c r="B1019" s="35" t="s">
        <v>1480</v>
      </c>
      <c r="C1019" s="11">
        <v>23</v>
      </c>
      <c r="D1019" s="11">
        <v>1</v>
      </c>
      <c r="E1019" s="11">
        <v>0</v>
      </c>
      <c r="F1019" s="11">
        <v>0</v>
      </c>
      <c r="G1019" s="11">
        <v>9</v>
      </c>
      <c r="H1019" s="11">
        <v>1</v>
      </c>
      <c r="I1019" s="11">
        <v>65535</v>
      </c>
      <c r="J1019" s="11">
        <v>4</v>
      </c>
      <c r="K1019" s="11">
        <v>0</v>
      </c>
      <c r="L1019" s="11">
        <v>0</v>
      </c>
      <c r="M1019" s="56">
        <v>0</v>
      </c>
      <c r="N1019" s="56">
        <v>1</v>
      </c>
      <c r="O1019" s="11">
        <v>0</v>
      </c>
      <c r="P1019" s="11">
        <v>604800</v>
      </c>
      <c r="Q1019" s="11">
        <v>3600</v>
      </c>
      <c r="R1019" s="11">
        <v>5</v>
      </c>
      <c r="S1019" s="11">
        <v>0</v>
      </c>
      <c r="T1019" s="11">
        <v>0</v>
      </c>
      <c r="U1019" s="11">
        <v>1</v>
      </c>
      <c r="V1019" s="11">
        <v>0</v>
      </c>
      <c r="W1019" s="11">
        <v>0</v>
      </c>
      <c r="X1019" s="11">
        <v>0</v>
      </c>
      <c r="Y1019" s="11">
        <v>0</v>
      </c>
      <c r="Z1019" s="16" t="s">
        <v>170</v>
      </c>
      <c r="AA1019" s="16">
        <v>0</v>
      </c>
      <c r="AB1019" s="16" t="s">
        <v>4</v>
      </c>
      <c r="AC1019" s="16">
        <v>0</v>
      </c>
      <c r="AD1019" s="11">
        <v>3</v>
      </c>
      <c r="AE1019" s="11">
        <v>100</v>
      </c>
      <c r="AF1019" s="56">
        <v>1</v>
      </c>
      <c r="AG1019" s="11">
        <v>0</v>
      </c>
      <c r="AH1019" s="11">
        <v>0</v>
      </c>
      <c r="AI1019" s="25" t="s">
        <v>8</v>
      </c>
      <c r="AJ1019" s="25" t="s">
        <v>8</v>
      </c>
      <c r="AK1019" s="25" t="s">
        <v>8</v>
      </c>
      <c r="AL1019" s="11" t="s">
        <v>23</v>
      </c>
      <c r="AM1019" s="25">
        <v>10013</v>
      </c>
      <c r="AN1019" s="25">
        <v>0</v>
      </c>
      <c r="AO1019" s="11">
        <v>0</v>
      </c>
      <c r="AP1019" s="12" t="s">
        <v>700</v>
      </c>
      <c r="AQ1019" s="12" t="s">
        <v>5702</v>
      </c>
      <c r="AR1019" s="12" t="s">
        <v>4785</v>
      </c>
      <c r="AS1019" s="60" t="s">
        <v>1032</v>
      </c>
    </row>
    <row r="1020" spans="1:45" ht="24" x14ac:dyDescent="0.15">
      <c r="A1020" s="11">
        <v>24021</v>
      </c>
      <c r="B1020" s="35" t="s">
        <v>1481</v>
      </c>
      <c r="C1020" s="11">
        <v>23</v>
      </c>
      <c r="D1020" s="11">
        <v>1</v>
      </c>
      <c r="E1020" s="11">
        <v>0</v>
      </c>
      <c r="F1020" s="11">
        <v>0</v>
      </c>
      <c r="G1020" s="11">
        <v>9</v>
      </c>
      <c r="H1020" s="11">
        <v>1</v>
      </c>
      <c r="I1020" s="11">
        <v>65535</v>
      </c>
      <c r="J1020" s="11">
        <v>4</v>
      </c>
      <c r="K1020" s="11">
        <v>0</v>
      </c>
      <c r="L1020" s="11">
        <v>0</v>
      </c>
      <c r="M1020" s="56">
        <v>0</v>
      </c>
      <c r="N1020" s="56">
        <v>1</v>
      </c>
      <c r="O1020" s="11">
        <v>0</v>
      </c>
      <c r="P1020" s="11">
        <v>604800</v>
      </c>
      <c r="Q1020" s="11">
        <v>3600</v>
      </c>
      <c r="R1020" s="11">
        <v>5</v>
      </c>
      <c r="S1020" s="11">
        <v>0</v>
      </c>
      <c r="T1020" s="11">
        <v>0</v>
      </c>
      <c r="U1020" s="11">
        <v>1</v>
      </c>
      <c r="V1020" s="11">
        <v>0</v>
      </c>
      <c r="W1020" s="11">
        <v>0</v>
      </c>
      <c r="X1020" s="11">
        <v>0</v>
      </c>
      <c r="Y1020" s="11">
        <v>0</v>
      </c>
      <c r="Z1020" s="16" t="s">
        <v>170</v>
      </c>
      <c r="AA1020" s="16">
        <v>0</v>
      </c>
      <c r="AB1020" s="16" t="s">
        <v>4</v>
      </c>
      <c r="AC1020" s="16">
        <v>0</v>
      </c>
      <c r="AD1020" s="11">
        <v>3</v>
      </c>
      <c r="AE1020" s="11">
        <v>100</v>
      </c>
      <c r="AF1020" s="56">
        <v>1</v>
      </c>
      <c r="AG1020" s="11">
        <v>0</v>
      </c>
      <c r="AH1020" s="11">
        <v>0</v>
      </c>
      <c r="AI1020" s="25" t="s">
        <v>8</v>
      </c>
      <c r="AJ1020" s="25" t="s">
        <v>8</v>
      </c>
      <c r="AK1020" s="25" t="s">
        <v>8</v>
      </c>
      <c r="AL1020" s="11" t="s">
        <v>23</v>
      </c>
      <c r="AM1020" s="25">
        <v>10013</v>
      </c>
      <c r="AN1020" s="25">
        <v>0</v>
      </c>
      <c r="AO1020" s="11">
        <v>0</v>
      </c>
      <c r="AP1020" s="12" t="s">
        <v>700</v>
      </c>
      <c r="AQ1020" s="12" t="s">
        <v>5703</v>
      </c>
      <c r="AR1020" s="12" t="s">
        <v>4786</v>
      </c>
      <c r="AS1020" s="60" t="s">
        <v>1032</v>
      </c>
    </row>
    <row r="1021" spans="1:45" ht="24" x14ac:dyDescent="0.15">
      <c r="A1021" s="11">
        <v>24022</v>
      </c>
      <c r="B1021" s="35" t="s">
        <v>1482</v>
      </c>
      <c r="C1021" s="11">
        <v>23</v>
      </c>
      <c r="D1021" s="11">
        <v>1</v>
      </c>
      <c r="E1021" s="11">
        <v>0</v>
      </c>
      <c r="F1021" s="11">
        <v>0</v>
      </c>
      <c r="G1021" s="11">
        <v>9</v>
      </c>
      <c r="H1021" s="11">
        <v>1</v>
      </c>
      <c r="I1021" s="11">
        <v>65535</v>
      </c>
      <c r="J1021" s="11">
        <v>3</v>
      </c>
      <c r="K1021" s="11">
        <v>0</v>
      </c>
      <c r="L1021" s="11">
        <v>0</v>
      </c>
      <c r="M1021" s="56">
        <v>0</v>
      </c>
      <c r="N1021" s="56">
        <v>1</v>
      </c>
      <c r="O1021" s="11">
        <v>0</v>
      </c>
      <c r="P1021" s="11">
        <v>604800</v>
      </c>
      <c r="Q1021" s="11">
        <v>3600</v>
      </c>
      <c r="R1021" s="11">
        <v>5</v>
      </c>
      <c r="S1021" s="11">
        <v>0</v>
      </c>
      <c r="T1021" s="11">
        <v>0</v>
      </c>
      <c r="U1021" s="11">
        <v>1</v>
      </c>
      <c r="V1021" s="11">
        <v>0</v>
      </c>
      <c r="W1021" s="11">
        <v>0</v>
      </c>
      <c r="X1021" s="11">
        <v>0</v>
      </c>
      <c r="Y1021" s="11">
        <v>0</v>
      </c>
      <c r="Z1021" s="16" t="s">
        <v>170</v>
      </c>
      <c r="AA1021" s="16">
        <v>0</v>
      </c>
      <c r="AB1021" s="16" t="s">
        <v>4</v>
      </c>
      <c r="AC1021" s="16">
        <v>0</v>
      </c>
      <c r="AD1021" s="11">
        <v>3</v>
      </c>
      <c r="AE1021" s="11">
        <v>100</v>
      </c>
      <c r="AF1021" s="56">
        <v>1</v>
      </c>
      <c r="AG1021" s="11">
        <v>0</v>
      </c>
      <c r="AH1021" s="11">
        <v>0</v>
      </c>
      <c r="AI1021" s="25" t="s">
        <v>8</v>
      </c>
      <c r="AJ1021" s="25" t="s">
        <v>8</v>
      </c>
      <c r="AK1021" s="25" t="s">
        <v>8</v>
      </c>
      <c r="AL1021" s="11" t="s">
        <v>23</v>
      </c>
      <c r="AM1021" s="25">
        <v>10013</v>
      </c>
      <c r="AN1021" s="25">
        <v>0</v>
      </c>
      <c r="AO1021" s="11">
        <v>0</v>
      </c>
      <c r="AP1021" s="12" t="s">
        <v>386</v>
      </c>
      <c r="AQ1021" s="12" t="s">
        <v>5704</v>
      </c>
      <c r="AR1021" s="12" t="s">
        <v>4787</v>
      </c>
      <c r="AS1021" s="60" t="s">
        <v>1052</v>
      </c>
    </row>
    <row r="1022" spans="1:45" ht="24" x14ac:dyDescent="0.15">
      <c r="A1022" s="11">
        <v>24023</v>
      </c>
      <c r="B1022" s="35" t="s">
        <v>1483</v>
      </c>
      <c r="C1022" s="11">
        <v>23</v>
      </c>
      <c r="D1022" s="11">
        <v>1</v>
      </c>
      <c r="E1022" s="11">
        <v>0</v>
      </c>
      <c r="F1022" s="11">
        <v>0</v>
      </c>
      <c r="G1022" s="11">
        <v>9</v>
      </c>
      <c r="H1022" s="11">
        <v>65</v>
      </c>
      <c r="I1022" s="11">
        <v>65535</v>
      </c>
      <c r="J1022" s="11">
        <v>3</v>
      </c>
      <c r="K1022" s="11">
        <v>0</v>
      </c>
      <c r="L1022" s="11">
        <v>0</v>
      </c>
      <c r="M1022" s="56">
        <v>0</v>
      </c>
      <c r="N1022" s="56">
        <v>1</v>
      </c>
      <c r="O1022" s="11">
        <v>0</v>
      </c>
      <c r="P1022" s="11">
        <v>604800</v>
      </c>
      <c r="Q1022" s="11">
        <v>3600</v>
      </c>
      <c r="R1022" s="11">
        <v>5</v>
      </c>
      <c r="S1022" s="11">
        <v>0</v>
      </c>
      <c r="T1022" s="11">
        <v>0</v>
      </c>
      <c r="U1022" s="11">
        <v>1</v>
      </c>
      <c r="V1022" s="11">
        <v>0</v>
      </c>
      <c r="W1022" s="11">
        <v>0</v>
      </c>
      <c r="X1022" s="11">
        <v>0</v>
      </c>
      <c r="Y1022" s="11">
        <v>0</v>
      </c>
      <c r="Z1022" s="16" t="s">
        <v>170</v>
      </c>
      <c r="AA1022" s="16">
        <v>0</v>
      </c>
      <c r="AB1022" s="16" t="s">
        <v>4</v>
      </c>
      <c r="AC1022" s="16">
        <v>0</v>
      </c>
      <c r="AD1022" s="11">
        <v>3</v>
      </c>
      <c r="AE1022" s="11">
        <v>100</v>
      </c>
      <c r="AF1022" s="56">
        <v>1</v>
      </c>
      <c r="AG1022" s="11">
        <v>0</v>
      </c>
      <c r="AH1022" s="11">
        <v>0</v>
      </c>
      <c r="AI1022" s="25" t="s">
        <v>8</v>
      </c>
      <c r="AJ1022" s="25" t="s">
        <v>8</v>
      </c>
      <c r="AK1022" s="25" t="s">
        <v>8</v>
      </c>
      <c r="AL1022" s="11" t="s">
        <v>23</v>
      </c>
      <c r="AM1022" s="25">
        <v>10013</v>
      </c>
      <c r="AN1022" s="25">
        <v>0</v>
      </c>
      <c r="AO1022" s="11">
        <v>0</v>
      </c>
      <c r="AP1022" s="12" t="s">
        <v>386</v>
      </c>
      <c r="AQ1022" s="12" t="s">
        <v>5705</v>
      </c>
      <c r="AR1022" s="12" t="s">
        <v>4788</v>
      </c>
      <c r="AS1022" s="60" t="s">
        <v>1060</v>
      </c>
    </row>
    <row r="1023" spans="1:45" ht="36" x14ac:dyDescent="0.15">
      <c r="A1023" s="11">
        <v>24024</v>
      </c>
      <c r="B1023" s="35" t="s">
        <v>1484</v>
      </c>
      <c r="C1023" s="11">
        <v>23</v>
      </c>
      <c r="D1023" s="11">
        <v>1</v>
      </c>
      <c r="E1023" s="11">
        <v>0</v>
      </c>
      <c r="F1023" s="11">
        <v>0</v>
      </c>
      <c r="G1023" s="11">
        <v>9</v>
      </c>
      <c r="H1023" s="11">
        <v>61</v>
      </c>
      <c r="I1023" s="11">
        <v>65535</v>
      </c>
      <c r="J1023" s="11">
        <v>3</v>
      </c>
      <c r="K1023" s="11">
        <v>0</v>
      </c>
      <c r="L1023" s="11">
        <v>0</v>
      </c>
      <c r="M1023" s="56">
        <v>0</v>
      </c>
      <c r="N1023" s="56">
        <v>1</v>
      </c>
      <c r="O1023" s="11">
        <v>0</v>
      </c>
      <c r="P1023" s="11">
        <v>604800</v>
      </c>
      <c r="Q1023" s="11">
        <v>3600</v>
      </c>
      <c r="R1023" s="11">
        <v>5</v>
      </c>
      <c r="S1023" s="11">
        <v>0</v>
      </c>
      <c r="T1023" s="11">
        <v>0</v>
      </c>
      <c r="U1023" s="11">
        <v>1</v>
      </c>
      <c r="V1023" s="11">
        <v>0</v>
      </c>
      <c r="W1023" s="11">
        <v>0</v>
      </c>
      <c r="X1023" s="11">
        <v>0</v>
      </c>
      <c r="Y1023" s="11">
        <v>0</v>
      </c>
      <c r="Z1023" s="16" t="s">
        <v>170</v>
      </c>
      <c r="AA1023" s="16">
        <v>0</v>
      </c>
      <c r="AB1023" s="16" t="s">
        <v>4</v>
      </c>
      <c r="AC1023" s="16">
        <v>0</v>
      </c>
      <c r="AD1023" s="11">
        <v>3</v>
      </c>
      <c r="AE1023" s="11">
        <v>100</v>
      </c>
      <c r="AF1023" s="56">
        <v>1</v>
      </c>
      <c r="AG1023" s="11">
        <v>0</v>
      </c>
      <c r="AH1023" s="11">
        <v>0</v>
      </c>
      <c r="AI1023" s="25" t="s">
        <v>8</v>
      </c>
      <c r="AJ1023" s="25" t="s">
        <v>8</v>
      </c>
      <c r="AK1023" s="25" t="s">
        <v>8</v>
      </c>
      <c r="AL1023" s="11" t="s">
        <v>23</v>
      </c>
      <c r="AM1023" s="25">
        <v>10013</v>
      </c>
      <c r="AN1023" s="25">
        <v>0</v>
      </c>
      <c r="AO1023" s="11">
        <v>0</v>
      </c>
      <c r="AP1023" s="12" t="s">
        <v>1067</v>
      </c>
      <c r="AQ1023" s="12" t="s">
        <v>5706</v>
      </c>
      <c r="AR1023" s="12" t="s">
        <v>4789</v>
      </c>
      <c r="AS1023" s="60" t="s">
        <v>3145</v>
      </c>
    </row>
    <row r="1024" spans="1:45" ht="24" x14ac:dyDescent="0.15">
      <c r="A1024" s="11">
        <v>24025</v>
      </c>
      <c r="B1024" s="35" t="s">
        <v>1485</v>
      </c>
      <c r="C1024" s="11">
        <v>23</v>
      </c>
      <c r="D1024" s="11">
        <v>1</v>
      </c>
      <c r="E1024" s="11">
        <v>0</v>
      </c>
      <c r="F1024" s="11">
        <v>0</v>
      </c>
      <c r="G1024" s="11">
        <v>9</v>
      </c>
      <c r="H1024" s="11">
        <v>41</v>
      </c>
      <c r="I1024" s="11">
        <v>65535</v>
      </c>
      <c r="J1024" s="11">
        <v>3</v>
      </c>
      <c r="K1024" s="11">
        <v>0</v>
      </c>
      <c r="L1024" s="11">
        <v>0</v>
      </c>
      <c r="M1024" s="56">
        <v>0</v>
      </c>
      <c r="N1024" s="56">
        <v>1</v>
      </c>
      <c r="O1024" s="11">
        <v>0</v>
      </c>
      <c r="P1024" s="11">
        <v>604800</v>
      </c>
      <c r="Q1024" s="11">
        <v>3600</v>
      </c>
      <c r="R1024" s="11">
        <v>5</v>
      </c>
      <c r="S1024" s="11">
        <v>0</v>
      </c>
      <c r="T1024" s="11">
        <v>0</v>
      </c>
      <c r="U1024" s="11">
        <v>1</v>
      </c>
      <c r="V1024" s="11">
        <v>0</v>
      </c>
      <c r="W1024" s="11">
        <v>0</v>
      </c>
      <c r="X1024" s="11">
        <v>0</v>
      </c>
      <c r="Y1024" s="11">
        <v>0</v>
      </c>
      <c r="Z1024" s="16" t="s">
        <v>170</v>
      </c>
      <c r="AA1024" s="16">
        <v>0</v>
      </c>
      <c r="AB1024" s="16" t="s">
        <v>4</v>
      </c>
      <c r="AC1024" s="16">
        <v>0</v>
      </c>
      <c r="AD1024" s="11">
        <v>3</v>
      </c>
      <c r="AE1024" s="11">
        <v>100</v>
      </c>
      <c r="AF1024" s="56">
        <v>1</v>
      </c>
      <c r="AG1024" s="11">
        <v>0</v>
      </c>
      <c r="AH1024" s="11">
        <v>0</v>
      </c>
      <c r="AI1024" s="25" t="s">
        <v>8</v>
      </c>
      <c r="AJ1024" s="25" t="s">
        <v>8</v>
      </c>
      <c r="AK1024" s="25" t="s">
        <v>8</v>
      </c>
      <c r="AL1024" s="11" t="s">
        <v>23</v>
      </c>
      <c r="AM1024" s="25">
        <v>10013</v>
      </c>
      <c r="AN1024" s="25">
        <v>0</v>
      </c>
      <c r="AO1024" s="11">
        <v>0</v>
      </c>
      <c r="AP1024" s="12" t="s">
        <v>700</v>
      </c>
      <c r="AQ1024" s="12" t="s">
        <v>5692</v>
      </c>
      <c r="AR1024" s="12" t="s">
        <v>4790</v>
      </c>
      <c r="AS1024" s="60" t="s">
        <v>993</v>
      </c>
    </row>
    <row r="1025" spans="1:45" ht="24" x14ac:dyDescent="0.15">
      <c r="A1025" s="11">
        <v>24026</v>
      </c>
      <c r="B1025" s="35" t="s">
        <v>1486</v>
      </c>
      <c r="C1025" s="11">
        <v>23</v>
      </c>
      <c r="D1025" s="11">
        <v>1</v>
      </c>
      <c r="E1025" s="11">
        <v>0</v>
      </c>
      <c r="F1025" s="11">
        <v>0</v>
      </c>
      <c r="G1025" s="11">
        <v>9</v>
      </c>
      <c r="H1025" s="11">
        <v>21</v>
      </c>
      <c r="I1025" s="11">
        <v>65535</v>
      </c>
      <c r="J1025" s="11">
        <v>1</v>
      </c>
      <c r="K1025" s="11">
        <v>0</v>
      </c>
      <c r="L1025" s="11">
        <v>0</v>
      </c>
      <c r="M1025" s="56">
        <v>0</v>
      </c>
      <c r="N1025" s="56">
        <v>1</v>
      </c>
      <c r="O1025" s="11">
        <v>0</v>
      </c>
      <c r="P1025" s="11">
        <v>604800</v>
      </c>
      <c r="Q1025" s="11">
        <v>3600</v>
      </c>
      <c r="R1025" s="11">
        <v>5</v>
      </c>
      <c r="S1025" s="11">
        <v>0</v>
      </c>
      <c r="T1025" s="11">
        <v>0</v>
      </c>
      <c r="U1025" s="11">
        <v>1</v>
      </c>
      <c r="V1025" s="11">
        <v>0</v>
      </c>
      <c r="W1025" s="11">
        <v>0</v>
      </c>
      <c r="X1025" s="11">
        <v>0</v>
      </c>
      <c r="Y1025" s="11">
        <v>0</v>
      </c>
      <c r="Z1025" s="16" t="s">
        <v>170</v>
      </c>
      <c r="AA1025" s="16">
        <v>0</v>
      </c>
      <c r="AB1025" s="16" t="s">
        <v>4</v>
      </c>
      <c r="AC1025" s="16">
        <v>0</v>
      </c>
      <c r="AD1025" s="11">
        <v>3</v>
      </c>
      <c r="AE1025" s="11">
        <v>100</v>
      </c>
      <c r="AF1025" s="56">
        <v>1</v>
      </c>
      <c r="AG1025" s="11">
        <v>0</v>
      </c>
      <c r="AH1025" s="11">
        <v>0</v>
      </c>
      <c r="AI1025" s="25" t="s">
        <v>8</v>
      </c>
      <c r="AJ1025" s="25" t="s">
        <v>8</v>
      </c>
      <c r="AK1025" s="25" t="s">
        <v>8</v>
      </c>
      <c r="AL1025" s="11" t="s">
        <v>23</v>
      </c>
      <c r="AM1025" s="25">
        <v>10013</v>
      </c>
      <c r="AN1025" s="25">
        <v>0</v>
      </c>
      <c r="AO1025" s="11">
        <v>0</v>
      </c>
      <c r="AP1025" s="12" t="s">
        <v>700</v>
      </c>
      <c r="AQ1025" s="12" t="s">
        <v>5707</v>
      </c>
      <c r="AR1025" s="12" t="s">
        <v>4791</v>
      </c>
      <c r="AS1025" s="60" t="s">
        <v>1093</v>
      </c>
    </row>
    <row r="1026" spans="1:45" ht="24" x14ac:dyDescent="0.15">
      <c r="A1026" s="11">
        <v>24027</v>
      </c>
      <c r="B1026" s="35" t="s">
        <v>1487</v>
      </c>
      <c r="C1026" s="11">
        <v>23</v>
      </c>
      <c r="D1026" s="11">
        <v>1</v>
      </c>
      <c r="E1026" s="11">
        <v>0</v>
      </c>
      <c r="F1026" s="11">
        <v>0</v>
      </c>
      <c r="G1026" s="11">
        <v>9</v>
      </c>
      <c r="H1026" s="11">
        <v>21</v>
      </c>
      <c r="I1026" s="11">
        <v>65535</v>
      </c>
      <c r="J1026" s="11">
        <v>1</v>
      </c>
      <c r="K1026" s="11">
        <v>0</v>
      </c>
      <c r="L1026" s="11">
        <v>0</v>
      </c>
      <c r="M1026" s="56">
        <v>0</v>
      </c>
      <c r="N1026" s="56">
        <v>1</v>
      </c>
      <c r="O1026" s="11">
        <v>0</v>
      </c>
      <c r="P1026" s="11">
        <v>604800</v>
      </c>
      <c r="Q1026" s="11">
        <v>3600</v>
      </c>
      <c r="R1026" s="11">
        <v>5</v>
      </c>
      <c r="S1026" s="11">
        <v>0</v>
      </c>
      <c r="T1026" s="11">
        <v>0</v>
      </c>
      <c r="U1026" s="11">
        <v>1</v>
      </c>
      <c r="V1026" s="11">
        <v>0</v>
      </c>
      <c r="W1026" s="11">
        <v>0</v>
      </c>
      <c r="X1026" s="11">
        <v>0</v>
      </c>
      <c r="Y1026" s="11">
        <v>0</v>
      </c>
      <c r="Z1026" s="16" t="s">
        <v>170</v>
      </c>
      <c r="AA1026" s="16">
        <v>0</v>
      </c>
      <c r="AB1026" s="16" t="s">
        <v>4</v>
      </c>
      <c r="AC1026" s="16">
        <v>0</v>
      </c>
      <c r="AD1026" s="11">
        <v>3</v>
      </c>
      <c r="AE1026" s="11">
        <v>100</v>
      </c>
      <c r="AF1026" s="56">
        <v>1</v>
      </c>
      <c r="AG1026" s="11">
        <v>0</v>
      </c>
      <c r="AH1026" s="11">
        <v>0</v>
      </c>
      <c r="AI1026" s="25" t="s">
        <v>8</v>
      </c>
      <c r="AJ1026" s="25" t="s">
        <v>8</v>
      </c>
      <c r="AK1026" s="25" t="s">
        <v>8</v>
      </c>
      <c r="AL1026" s="11" t="s">
        <v>23</v>
      </c>
      <c r="AM1026" s="25">
        <v>10013</v>
      </c>
      <c r="AN1026" s="25">
        <v>0</v>
      </c>
      <c r="AO1026" s="11">
        <v>0</v>
      </c>
      <c r="AP1026" s="12" t="s">
        <v>700</v>
      </c>
      <c r="AQ1026" s="12" t="s">
        <v>5707</v>
      </c>
      <c r="AR1026" s="12" t="s">
        <v>4791</v>
      </c>
      <c r="AS1026" s="60" t="s">
        <v>1093</v>
      </c>
    </row>
    <row r="1027" spans="1:45" ht="24" x14ac:dyDescent="0.15">
      <c r="A1027" s="11">
        <v>24028</v>
      </c>
      <c r="B1027" s="35" t="s">
        <v>1255</v>
      </c>
      <c r="C1027" s="11">
        <v>23</v>
      </c>
      <c r="D1027" s="11">
        <v>1</v>
      </c>
      <c r="E1027" s="11">
        <v>0</v>
      </c>
      <c r="F1027" s="11">
        <v>0</v>
      </c>
      <c r="G1027" s="11">
        <v>9</v>
      </c>
      <c r="H1027" s="11">
        <v>21</v>
      </c>
      <c r="I1027" s="11">
        <v>65535</v>
      </c>
      <c r="J1027" s="11">
        <v>1</v>
      </c>
      <c r="K1027" s="11">
        <v>0</v>
      </c>
      <c r="L1027" s="11">
        <v>0</v>
      </c>
      <c r="M1027" s="56">
        <v>0</v>
      </c>
      <c r="N1027" s="56">
        <v>1</v>
      </c>
      <c r="O1027" s="11">
        <v>0</v>
      </c>
      <c r="P1027" s="11">
        <v>604800</v>
      </c>
      <c r="Q1027" s="11">
        <v>3600</v>
      </c>
      <c r="R1027" s="11">
        <v>5</v>
      </c>
      <c r="S1027" s="11">
        <v>0</v>
      </c>
      <c r="T1027" s="11">
        <v>0</v>
      </c>
      <c r="U1027" s="11">
        <v>1</v>
      </c>
      <c r="V1027" s="11">
        <v>0</v>
      </c>
      <c r="W1027" s="11">
        <v>0</v>
      </c>
      <c r="X1027" s="11">
        <v>0</v>
      </c>
      <c r="Y1027" s="11">
        <v>0</v>
      </c>
      <c r="Z1027" s="16" t="s">
        <v>170</v>
      </c>
      <c r="AA1027" s="16">
        <v>0</v>
      </c>
      <c r="AB1027" s="16" t="s">
        <v>4</v>
      </c>
      <c r="AC1027" s="16">
        <v>0</v>
      </c>
      <c r="AD1027" s="11">
        <v>3</v>
      </c>
      <c r="AE1027" s="11">
        <v>100</v>
      </c>
      <c r="AF1027" s="56">
        <v>1</v>
      </c>
      <c r="AG1027" s="11">
        <v>0</v>
      </c>
      <c r="AH1027" s="11">
        <v>0</v>
      </c>
      <c r="AI1027" s="25" t="s">
        <v>8</v>
      </c>
      <c r="AJ1027" s="25" t="s">
        <v>8</v>
      </c>
      <c r="AK1027" s="25" t="s">
        <v>8</v>
      </c>
      <c r="AL1027" s="11" t="s">
        <v>23</v>
      </c>
      <c r="AM1027" s="25">
        <v>10013</v>
      </c>
      <c r="AN1027" s="25">
        <v>0</v>
      </c>
      <c r="AO1027" s="11">
        <v>0</v>
      </c>
      <c r="AP1027" s="12" t="s">
        <v>700</v>
      </c>
      <c r="AQ1027" s="12" t="s">
        <v>5707</v>
      </c>
      <c r="AR1027" s="12" t="s">
        <v>4791</v>
      </c>
      <c r="AS1027" s="60" t="s">
        <v>1093</v>
      </c>
    </row>
    <row r="1028" spans="1:45" ht="24" x14ac:dyDescent="0.15">
      <c r="A1028" s="11">
        <v>24029</v>
      </c>
      <c r="B1028" s="35" t="s">
        <v>1256</v>
      </c>
      <c r="C1028" s="11">
        <v>23</v>
      </c>
      <c r="D1028" s="11">
        <v>1</v>
      </c>
      <c r="E1028" s="11">
        <v>0</v>
      </c>
      <c r="F1028" s="11">
        <v>0</v>
      </c>
      <c r="G1028" s="11">
        <v>9</v>
      </c>
      <c r="H1028" s="11">
        <v>21</v>
      </c>
      <c r="I1028" s="11">
        <v>65535</v>
      </c>
      <c r="J1028" s="11">
        <v>1</v>
      </c>
      <c r="K1028" s="11">
        <v>0</v>
      </c>
      <c r="L1028" s="11">
        <v>0</v>
      </c>
      <c r="M1028" s="56">
        <v>0</v>
      </c>
      <c r="N1028" s="56">
        <v>1</v>
      </c>
      <c r="O1028" s="11">
        <v>0</v>
      </c>
      <c r="P1028" s="11">
        <v>604800</v>
      </c>
      <c r="Q1028" s="11">
        <v>3600</v>
      </c>
      <c r="R1028" s="11">
        <v>5</v>
      </c>
      <c r="S1028" s="11">
        <v>0</v>
      </c>
      <c r="T1028" s="11">
        <v>0</v>
      </c>
      <c r="U1028" s="11">
        <v>1</v>
      </c>
      <c r="V1028" s="11">
        <v>0</v>
      </c>
      <c r="W1028" s="11">
        <v>0</v>
      </c>
      <c r="X1028" s="11">
        <v>0</v>
      </c>
      <c r="Y1028" s="11">
        <v>0</v>
      </c>
      <c r="Z1028" s="16" t="s">
        <v>170</v>
      </c>
      <c r="AA1028" s="16">
        <v>0</v>
      </c>
      <c r="AB1028" s="16" t="s">
        <v>4</v>
      </c>
      <c r="AC1028" s="16">
        <v>0</v>
      </c>
      <c r="AD1028" s="11">
        <v>3</v>
      </c>
      <c r="AE1028" s="11">
        <v>100</v>
      </c>
      <c r="AF1028" s="56">
        <v>1</v>
      </c>
      <c r="AG1028" s="11">
        <v>0</v>
      </c>
      <c r="AH1028" s="11">
        <v>0</v>
      </c>
      <c r="AI1028" s="25" t="s">
        <v>8</v>
      </c>
      <c r="AJ1028" s="25" t="s">
        <v>8</v>
      </c>
      <c r="AK1028" s="25" t="s">
        <v>8</v>
      </c>
      <c r="AL1028" s="11" t="s">
        <v>23</v>
      </c>
      <c r="AM1028" s="25">
        <v>10013</v>
      </c>
      <c r="AN1028" s="25">
        <v>0</v>
      </c>
      <c r="AO1028" s="11">
        <v>0</v>
      </c>
      <c r="AP1028" s="12" t="s">
        <v>700</v>
      </c>
      <c r="AQ1028" s="12" t="s">
        <v>5707</v>
      </c>
      <c r="AR1028" s="12" t="s">
        <v>4791</v>
      </c>
      <c r="AS1028" s="60" t="s">
        <v>1093</v>
      </c>
    </row>
    <row r="1029" spans="1:45" ht="24" x14ac:dyDescent="0.15">
      <c r="A1029" s="11">
        <v>24030</v>
      </c>
      <c r="B1029" s="35" t="s">
        <v>1257</v>
      </c>
      <c r="C1029" s="11">
        <v>23</v>
      </c>
      <c r="D1029" s="11">
        <v>1</v>
      </c>
      <c r="E1029" s="11">
        <v>0</v>
      </c>
      <c r="F1029" s="11">
        <v>0</v>
      </c>
      <c r="G1029" s="11">
        <v>9</v>
      </c>
      <c r="H1029" s="11">
        <v>21</v>
      </c>
      <c r="I1029" s="11">
        <v>65535</v>
      </c>
      <c r="J1029" s="11">
        <v>1</v>
      </c>
      <c r="K1029" s="11">
        <v>0</v>
      </c>
      <c r="L1029" s="11">
        <v>0</v>
      </c>
      <c r="M1029" s="56">
        <v>0</v>
      </c>
      <c r="N1029" s="56">
        <v>1</v>
      </c>
      <c r="O1029" s="11">
        <v>0</v>
      </c>
      <c r="P1029" s="11">
        <v>604800</v>
      </c>
      <c r="Q1029" s="11">
        <v>3600</v>
      </c>
      <c r="R1029" s="11">
        <v>5</v>
      </c>
      <c r="S1029" s="11">
        <v>0</v>
      </c>
      <c r="T1029" s="11">
        <v>0</v>
      </c>
      <c r="U1029" s="11">
        <v>1</v>
      </c>
      <c r="V1029" s="11">
        <v>0</v>
      </c>
      <c r="W1029" s="11">
        <v>0</v>
      </c>
      <c r="X1029" s="11">
        <v>0</v>
      </c>
      <c r="Y1029" s="11">
        <v>0</v>
      </c>
      <c r="Z1029" s="16" t="s">
        <v>170</v>
      </c>
      <c r="AA1029" s="16">
        <v>0</v>
      </c>
      <c r="AB1029" s="16" t="s">
        <v>4</v>
      </c>
      <c r="AC1029" s="16">
        <v>0</v>
      </c>
      <c r="AD1029" s="11">
        <v>3</v>
      </c>
      <c r="AE1029" s="11">
        <v>100</v>
      </c>
      <c r="AF1029" s="56">
        <v>1</v>
      </c>
      <c r="AG1029" s="11">
        <v>0</v>
      </c>
      <c r="AH1029" s="11">
        <v>0</v>
      </c>
      <c r="AI1029" s="25" t="s">
        <v>8</v>
      </c>
      <c r="AJ1029" s="25" t="s">
        <v>8</v>
      </c>
      <c r="AK1029" s="25" t="s">
        <v>8</v>
      </c>
      <c r="AL1029" s="11" t="s">
        <v>23</v>
      </c>
      <c r="AM1029" s="25">
        <v>10013</v>
      </c>
      <c r="AN1029" s="25">
        <v>0</v>
      </c>
      <c r="AO1029" s="11">
        <v>0</v>
      </c>
      <c r="AP1029" s="12" t="s">
        <v>700</v>
      </c>
      <c r="AQ1029" s="12" t="s">
        <v>5707</v>
      </c>
      <c r="AR1029" s="12" t="s">
        <v>4791</v>
      </c>
      <c r="AS1029" s="60" t="s">
        <v>1093</v>
      </c>
    </row>
    <row r="1030" spans="1:45" ht="24" x14ac:dyDescent="0.15">
      <c r="A1030" s="11">
        <v>24031</v>
      </c>
      <c r="B1030" s="35" t="s">
        <v>1488</v>
      </c>
      <c r="C1030" s="11">
        <v>23</v>
      </c>
      <c r="D1030" s="11">
        <v>1</v>
      </c>
      <c r="E1030" s="11">
        <v>0</v>
      </c>
      <c r="F1030" s="11">
        <v>0</v>
      </c>
      <c r="G1030" s="11">
        <v>9</v>
      </c>
      <c r="H1030" s="11">
        <v>21</v>
      </c>
      <c r="I1030" s="11">
        <v>65535</v>
      </c>
      <c r="J1030" s="11">
        <v>1</v>
      </c>
      <c r="K1030" s="11">
        <v>0</v>
      </c>
      <c r="L1030" s="11">
        <v>0</v>
      </c>
      <c r="M1030" s="56">
        <v>0</v>
      </c>
      <c r="N1030" s="56">
        <v>1</v>
      </c>
      <c r="O1030" s="11">
        <v>0</v>
      </c>
      <c r="P1030" s="11">
        <v>604800</v>
      </c>
      <c r="Q1030" s="11">
        <v>3600</v>
      </c>
      <c r="R1030" s="11">
        <v>5</v>
      </c>
      <c r="S1030" s="11">
        <v>0</v>
      </c>
      <c r="T1030" s="11">
        <v>0</v>
      </c>
      <c r="U1030" s="11">
        <v>1</v>
      </c>
      <c r="V1030" s="11">
        <v>0</v>
      </c>
      <c r="W1030" s="11">
        <v>0</v>
      </c>
      <c r="X1030" s="11">
        <v>0</v>
      </c>
      <c r="Y1030" s="11">
        <v>0</v>
      </c>
      <c r="Z1030" s="16" t="s">
        <v>170</v>
      </c>
      <c r="AA1030" s="16">
        <v>0</v>
      </c>
      <c r="AB1030" s="16" t="s">
        <v>4</v>
      </c>
      <c r="AC1030" s="16">
        <v>0</v>
      </c>
      <c r="AD1030" s="11">
        <v>3</v>
      </c>
      <c r="AE1030" s="11">
        <v>100</v>
      </c>
      <c r="AF1030" s="56">
        <v>1</v>
      </c>
      <c r="AG1030" s="11">
        <v>0</v>
      </c>
      <c r="AH1030" s="11">
        <v>0</v>
      </c>
      <c r="AI1030" s="25" t="s">
        <v>8</v>
      </c>
      <c r="AJ1030" s="25" t="s">
        <v>8</v>
      </c>
      <c r="AK1030" s="25" t="s">
        <v>8</v>
      </c>
      <c r="AL1030" s="11" t="s">
        <v>23</v>
      </c>
      <c r="AM1030" s="25">
        <v>10013</v>
      </c>
      <c r="AN1030" s="25">
        <v>0</v>
      </c>
      <c r="AO1030" s="11">
        <v>0</v>
      </c>
      <c r="AP1030" s="12" t="s">
        <v>700</v>
      </c>
      <c r="AQ1030" s="12" t="s">
        <v>5707</v>
      </c>
      <c r="AR1030" s="12" t="s">
        <v>4791</v>
      </c>
      <c r="AS1030" s="60" t="s">
        <v>1093</v>
      </c>
    </row>
    <row r="1031" spans="1:45" ht="24" x14ac:dyDescent="0.15">
      <c r="A1031" s="11">
        <v>24032</v>
      </c>
      <c r="B1031" s="35" t="s">
        <v>1489</v>
      </c>
      <c r="C1031" s="11">
        <v>23</v>
      </c>
      <c r="D1031" s="11">
        <v>1</v>
      </c>
      <c r="E1031" s="11">
        <v>0</v>
      </c>
      <c r="F1031" s="11">
        <v>0</v>
      </c>
      <c r="G1031" s="11">
        <v>9</v>
      </c>
      <c r="H1031" s="11">
        <v>21</v>
      </c>
      <c r="I1031" s="11">
        <v>65535</v>
      </c>
      <c r="J1031" s="11">
        <v>1</v>
      </c>
      <c r="K1031" s="11">
        <v>0</v>
      </c>
      <c r="L1031" s="11">
        <v>0</v>
      </c>
      <c r="M1031" s="56">
        <v>0</v>
      </c>
      <c r="N1031" s="56">
        <v>1</v>
      </c>
      <c r="O1031" s="11">
        <v>0</v>
      </c>
      <c r="P1031" s="11">
        <v>604800</v>
      </c>
      <c r="Q1031" s="11">
        <v>3600</v>
      </c>
      <c r="R1031" s="11">
        <v>5</v>
      </c>
      <c r="S1031" s="11">
        <v>0</v>
      </c>
      <c r="T1031" s="11">
        <v>0</v>
      </c>
      <c r="U1031" s="11">
        <v>1</v>
      </c>
      <c r="V1031" s="11">
        <v>0</v>
      </c>
      <c r="W1031" s="11">
        <v>0</v>
      </c>
      <c r="X1031" s="11">
        <v>0</v>
      </c>
      <c r="Y1031" s="11">
        <v>0</v>
      </c>
      <c r="Z1031" s="16" t="s">
        <v>170</v>
      </c>
      <c r="AA1031" s="16">
        <v>0</v>
      </c>
      <c r="AB1031" s="16" t="s">
        <v>4</v>
      </c>
      <c r="AC1031" s="16">
        <v>0</v>
      </c>
      <c r="AD1031" s="11">
        <v>3</v>
      </c>
      <c r="AE1031" s="11">
        <v>100</v>
      </c>
      <c r="AF1031" s="56">
        <v>1</v>
      </c>
      <c r="AG1031" s="11">
        <v>0</v>
      </c>
      <c r="AH1031" s="11">
        <v>0</v>
      </c>
      <c r="AI1031" s="25" t="s">
        <v>8</v>
      </c>
      <c r="AJ1031" s="25" t="s">
        <v>8</v>
      </c>
      <c r="AK1031" s="25" t="s">
        <v>8</v>
      </c>
      <c r="AL1031" s="11" t="s">
        <v>23</v>
      </c>
      <c r="AM1031" s="25">
        <v>10013</v>
      </c>
      <c r="AN1031" s="25">
        <v>0</v>
      </c>
      <c r="AO1031" s="11">
        <v>0</v>
      </c>
      <c r="AP1031" s="12" t="s">
        <v>700</v>
      </c>
      <c r="AQ1031" s="12" t="s">
        <v>5707</v>
      </c>
      <c r="AR1031" s="12" t="s">
        <v>4791</v>
      </c>
      <c r="AS1031" s="60" t="s">
        <v>1093</v>
      </c>
    </row>
    <row r="1032" spans="1:45" ht="24" x14ac:dyDescent="0.15">
      <c r="A1032" s="11">
        <v>24033</v>
      </c>
      <c r="B1032" s="35" t="s">
        <v>1490</v>
      </c>
      <c r="C1032" s="11">
        <v>23</v>
      </c>
      <c r="D1032" s="11">
        <v>1</v>
      </c>
      <c r="E1032" s="11">
        <v>0</v>
      </c>
      <c r="F1032" s="11">
        <v>0</v>
      </c>
      <c r="G1032" s="11">
        <v>9</v>
      </c>
      <c r="H1032" s="11">
        <v>21</v>
      </c>
      <c r="I1032" s="11">
        <v>65535</v>
      </c>
      <c r="J1032" s="11">
        <v>1</v>
      </c>
      <c r="K1032" s="11">
        <v>0</v>
      </c>
      <c r="L1032" s="11">
        <v>0</v>
      </c>
      <c r="M1032" s="56">
        <v>0</v>
      </c>
      <c r="N1032" s="56">
        <v>1</v>
      </c>
      <c r="O1032" s="11">
        <v>0</v>
      </c>
      <c r="P1032" s="11">
        <v>604800</v>
      </c>
      <c r="Q1032" s="11">
        <v>3600</v>
      </c>
      <c r="R1032" s="11">
        <v>5</v>
      </c>
      <c r="S1032" s="11">
        <v>0</v>
      </c>
      <c r="T1032" s="11">
        <v>0</v>
      </c>
      <c r="U1032" s="11">
        <v>1</v>
      </c>
      <c r="V1032" s="11">
        <v>0</v>
      </c>
      <c r="W1032" s="11">
        <v>0</v>
      </c>
      <c r="X1032" s="11">
        <v>0</v>
      </c>
      <c r="Y1032" s="11">
        <v>0</v>
      </c>
      <c r="Z1032" s="16" t="s">
        <v>170</v>
      </c>
      <c r="AA1032" s="16">
        <v>0</v>
      </c>
      <c r="AB1032" s="16" t="s">
        <v>4</v>
      </c>
      <c r="AC1032" s="16">
        <v>0</v>
      </c>
      <c r="AD1032" s="11">
        <v>3</v>
      </c>
      <c r="AE1032" s="11">
        <v>100</v>
      </c>
      <c r="AF1032" s="56">
        <v>1</v>
      </c>
      <c r="AG1032" s="11">
        <v>0</v>
      </c>
      <c r="AH1032" s="11">
        <v>0</v>
      </c>
      <c r="AI1032" s="25" t="s">
        <v>8</v>
      </c>
      <c r="AJ1032" s="25" t="s">
        <v>8</v>
      </c>
      <c r="AK1032" s="25" t="s">
        <v>8</v>
      </c>
      <c r="AL1032" s="11" t="s">
        <v>23</v>
      </c>
      <c r="AM1032" s="25">
        <v>10013</v>
      </c>
      <c r="AN1032" s="25">
        <v>0</v>
      </c>
      <c r="AO1032" s="11">
        <v>0</v>
      </c>
      <c r="AP1032" s="12" t="s">
        <v>700</v>
      </c>
      <c r="AQ1032" s="12" t="s">
        <v>5707</v>
      </c>
      <c r="AR1032" s="12" t="s">
        <v>4791</v>
      </c>
      <c r="AS1032" s="60" t="s">
        <v>1093</v>
      </c>
    </row>
    <row r="1033" spans="1:45" ht="24" x14ac:dyDescent="0.15">
      <c r="A1033" s="11">
        <v>24034</v>
      </c>
      <c r="B1033" s="35" t="s">
        <v>1491</v>
      </c>
      <c r="C1033" s="11">
        <v>23</v>
      </c>
      <c r="D1033" s="11">
        <v>1</v>
      </c>
      <c r="E1033" s="11">
        <v>0</v>
      </c>
      <c r="F1033" s="11">
        <v>0</v>
      </c>
      <c r="G1033" s="11">
        <v>9</v>
      </c>
      <c r="H1033" s="11">
        <v>21</v>
      </c>
      <c r="I1033" s="11">
        <v>65535</v>
      </c>
      <c r="J1033" s="11">
        <v>1</v>
      </c>
      <c r="K1033" s="11">
        <v>0</v>
      </c>
      <c r="L1033" s="11">
        <v>0</v>
      </c>
      <c r="M1033" s="56">
        <v>0</v>
      </c>
      <c r="N1033" s="56">
        <v>1</v>
      </c>
      <c r="O1033" s="11">
        <v>0</v>
      </c>
      <c r="P1033" s="11">
        <v>604800</v>
      </c>
      <c r="Q1033" s="11">
        <v>3600</v>
      </c>
      <c r="R1033" s="11">
        <v>5</v>
      </c>
      <c r="S1033" s="11">
        <v>0</v>
      </c>
      <c r="T1033" s="11">
        <v>0</v>
      </c>
      <c r="U1033" s="11">
        <v>1</v>
      </c>
      <c r="V1033" s="11">
        <v>0</v>
      </c>
      <c r="W1033" s="11">
        <v>0</v>
      </c>
      <c r="X1033" s="11">
        <v>0</v>
      </c>
      <c r="Y1033" s="11">
        <v>0</v>
      </c>
      <c r="Z1033" s="16" t="s">
        <v>170</v>
      </c>
      <c r="AA1033" s="16">
        <v>0</v>
      </c>
      <c r="AB1033" s="16" t="s">
        <v>4</v>
      </c>
      <c r="AC1033" s="16">
        <v>0</v>
      </c>
      <c r="AD1033" s="11">
        <v>3</v>
      </c>
      <c r="AE1033" s="11">
        <v>100</v>
      </c>
      <c r="AF1033" s="56">
        <v>1</v>
      </c>
      <c r="AG1033" s="11">
        <v>0</v>
      </c>
      <c r="AH1033" s="11">
        <v>0</v>
      </c>
      <c r="AI1033" s="25" t="s">
        <v>8</v>
      </c>
      <c r="AJ1033" s="25" t="s">
        <v>8</v>
      </c>
      <c r="AK1033" s="25" t="s">
        <v>8</v>
      </c>
      <c r="AL1033" s="11" t="s">
        <v>23</v>
      </c>
      <c r="AM1033" s="25">
        <v>10013</v>
      </c>
      <c r="AN1033" s="25">
        <v>0</v>
      </c>
      <c r="AO1033" s="11">
        <v>0</v>
      </c>
      <c r="AP1033" s="12" t="s">
        <v>700</v>
      </c>
      <c r="AQ1033" s="12" t="s">
        <v>5707</v>
      </c>
      <c r="AR1033" s="12" t="s">
        <v>4791</v>
      </c>
      <c r="AS1033" s="60" t="s">
        <v>1093</v>
      </c>
    </row>
    <row r="1034" spans="1:45" ht="24" x14ac:dyDescent="0.15">
      <c r="A1034" s="11">
        <v>24035</v>
      </c>
      <c r="B1034" s="35" t="s">
        <v>1492</v>
      </c>
      <c r="C1034" s="11">
        <v>23</v>
      </c>
      <c r="D1034" s="11">
        <v>1</v>
      </c>
      <c r="E1034" s="11">
        <v>0</v>
      </c>
      <c r="F1034" s="11">
        <v>0</v>
      </c>
      <c r="G1034" s="11">
        <v>9</v>
      </c>
      <c r="H1034" s="11">
        <v>21</v>
      </c>
      <c r="I1034" s="11">
        <v>65535</v>
      </c>
      <c r="J1034" s="11">
        <v>1</v>
      </c>
      <c r="K1034" s="11">
        <v>0</v>
      </c>
      <c r="L1034" s="11">
        <v>0</v>
      </c>
      <c r="M1034" s="56">
        <v>0</v>
      </c>
      <c r="N1034" s="56">
        <v>1</v>
      </c>
      <c r="O1034" s="11">
        <v>0</v>
      </c>
      <c r="P1034" s="11">
        <v>604800</v>
      </c>
      <c r="Q1034" s="11">
        <v>3600</v>
      </c>
      <c r="R1034" s="11">
        <v>5</v>
      </c>
      <c r="S1034" s="11">
        <v>0</v>
      </c>
      <c r="T1034" s="11">
        <v>0</v>
      </c>
      <c r="U1034" s="11">
        <v>1</v>
      </c>
      <c r="V1034" s="11">
        <v>0</v>
      </c>
      <c r="W1034" s="11">
        <v>0</v>
      </c>
      <c r="X1034" s="11">
        <v>0</v>
      </c>
      <c r="Y1034" s="11">
        <v>0</v>
      </c>
      <c r="Z1034" s="16" t="s">
        <v>170</v>
      </c>
      <c r="AA1034" s="16">
        <v>0</v>
      </c>
      <c r="AB1034" s="16" t="s">
        <v>4</v>
      </c>
      <c r="AC1034" s="16">
        <v>0</v>
      </c>
      <c r="AD1034" s="11">
        <v>3</v>
      </c>
      <c r="AE1034" s="11">
        <v>100</v>
      </c>
      <c r="AF1034" s="56">
        <v>1</v>
      </c>
      <c r="AG1034" s="11">
        <v>0</v>
      </c>
      <c r="AH1034" s="11">
        <v>0</v>
      </c>
      <c r="AI1034" s="25" t="s">
        <v>8</v>
      </c>
      <c r="AJ1034" s="25" t="s">
        <v>8</v>
      </c>
      <c r="AK1034" s="25" t="s">
        <v>8</v>
      </c>
      <c r="AL1034" s="11" t="s">
        <v>23</v>
      </c>
      <c r="AM1034" s="25">
        <v>10013</v>
      </c>
      <c r="AN1034" s="25">
        <v>0</v>
      </c>
      <c r="AO1034" s="11">
        <v>0</v>
      </c>
      <c r="AP1034" s="12" t="s">
        <v>1281</v>
      </c>
      <c r="AQ1034" s="12" t="s">
        <v>5708</v>
      </c>
      <c r="AR1034" s="12" t="s">
        <v>4792</v>
      </c>
      <c r="AS1034" s="60" t="s">
        <v>1293</v>
      </c>
    </row>
    <row r="1035" spans="1:45" x14ac:dyDescent="0.15">
      <c r="A1035" s="11">
        <v>24036</v>
      </c>
      <c r="B1035" s="35" t="s">
        <v>1493</v>
      </c>
      <c r="C1035" s="11">
        <v>23</v>
      </c>
      <c r="D1035" s="11">
        <v>1</v>
      </c>
      <c r="E1035" s="11">
        <v>0</v>
      </c>
      <c r="F1035" s="11">
        <v>0</v>
      </c>
      <c r="G1035" s="11">
        <v>9</v>
      </c>
      <c r="H1035" s="11">
        <v>21</v>
      </c>
      <c r="I1035" s="11">
        <v>65535</v>
      </c>
      <c r="J1035" s="11">
        <v>1</v>
      </c>
      <c r="K1035" s="11">
        <v>0</v>
      </c>
      <c r="L1035" s="11">
        <v>0</v>
      </c>
      <c r="M1035" s="56">
        <v>0</v>
      </c>
      <c r="N1035" s="56">
        <v>1</v>
      </c>
      <c r="O1035" s="11">
        <v>0</v>
      </c>
      <c r="P1035" s="11">
        <v>604800</v>
      </c>
      <c r="Q1035" s="11">
        <v>3600</v>
      </c>
      <c r="R1035" s="11">
        <v>5</v>
      </c>
      <c r="S1035" s="11">
        <v>0</v>
      </c>
      <c r="T1035" s="11">
        <v>0</v>
      </c>
      <c r="U1035" s="11">
        <v>1</v>
      </c>
      <c r="V1035" s="11">
        <v>0</v>
      </c>
      <c r="W1035" s="11">
        <v>0</v>
      </c>
      <c r="X1035" s="11">
        <v>0</v>
      </c>
      <c r="Y1035" s="11">
        <v>0</v>
      </c>
      <c r="Z1035" s="16" t="s">
        <v>170</v>
      </c>
      <c r="AA1035" s="16">
        <v>0</v>
      </c>
      <c r="AB1035" s="16" t="s">
        <v>4</v>
      </c>
      <c r="AC1035" s="16">
        <v>0</v>
      </c>
      <c r="AD1035" s="11">
        <v>3</v>
      </c>
      <c r="AE1035" s="11">
        <v>100</v>
      </c>
      <c r="AF1035" s="56">
        <v>1</v>
      </c>
      <c r="AG1035" s="11">
        <v>0</v>
      </c>
      <c r="AH1035" s="11">
        <v>0</v>
      </c>
      <c r="AI1035" s="25" t="s">
        <v>8</v>
      </c>
      <c r="AJ1035" s="25" t="s">
        <v>8</v>
      </c>
      <c r="AK1035" s="25" t="s">
        <v>8</v>
      </c>
      <c r="AL1035" s="11" t="s">
        <v>23</v>
      </c>
      <c r="AM1035" s="25">
        <v>10013</v>
      </c>
      <c r="AN1035" s="25">
        <v>0</v>
      </c>
      <c r="AO1035" s="11">
        <v>0</v>
      </c>
      <c r="AP1035" s="12" t="s">
        <v>1281</v>
      </c>
      <c r="AQ1035" s="12" t="s">
        <v>5709</v>
      </c>
      <c r="AR1035" s="12" t="s">
        <v>4793</v>
      </c>
      <c r="AS1035" s="60" t="s">
        <v>1293</v>
      </c>
    </row>
    <row r="1036" spans="1:45" ht="24" x14ac:dyDescent="0.15">
      <c r="A1036" s="11">
        <v>24037</v>
      </c>
      <c r="B1036" s="36" t="s">
        <v>1494</v>
      </c>
      <c r="C1036" s="11">
        <v>23</v>
      </c>
      <c r="D1036" s="11">
        <v>1</v>
      </c>
      <c r="E1036" s="11">
        <v>0</v>
      </c>
      <c r="F1036" s="11">
        <v>0</v>
      </c>
      <c r="G1036" s="11">
        <v>9</v>
      </c>
      <c r="H1036" s="11">
        <v>21</v>
      </c>
      <c r="I1036" s="11">
        <v>65535</v>
      </c>
      <c r="J1036" s="11">
        <v>1</v>
      </c>
      <c r="K1036" s="11">
        <v>0</v>
      </c>
      <c r="L1036" s="11">
        <v>0</v>
      </c>
      <c r="M1036" s="56">
        <v>0</v>
      </c>
      <c r="N1036" s="56">
        <v>1</v>
      </c>
      <c r="O1036" s="11">
        <v>0</v>
      </c>
      <c r="P1036" s="11">
        <v>604800</v>
      </c>
      <c r="Q1036" s="11">
        <v>3600</v>
      </c>
      <c r="R1036" s="11">
        <v>5</v>
      </c>
      <c r="S1036" s="11">
        <v>0</v>
      </c>
      <c r="T1036" s="11">
        <v>0</v>
      </c>
      <c r="U1036" s="11">
        <v>1</v>
      </c>
      <c r="V1036" s="11">
        <v>0</v>
      </c>
      <c r="W1036" s="11">
        <v>0</v>
      </c>
      <c r="X1036" s="11">
        <v>0</v>
      </c>
      <c r="Y1036" s="11">
        <v>0</v>
      </c>
      <c r="Z1036" s="16" t="s">
        <v>170</v>
      </c>
      <c r="AA1036" s="16">
        <v>0</v>
      </c>
      <c r="AB1036" s="16" t="s">
        <v>4</v>
      </c>
      <c r="AC1036" s="16">
        <v>0</v>
      </c>
      <c r="AD1036" s="11">
        <v>3</v>
      </c>
      <c r="AE1036" s="11">
        <v>100</v>
      </c>
      <c r="AF1036" s="56">
        <v>1</v>
      </c>
      <c r="AG1036" s="11">
        <v>0</v>
      </c>
      <c r="AH1036" s="11">
        <v>0</v>
      </c>
      <c r="AI1036" s="25" t="s">
        <v>8</v>
      </c>
      <c r="AJ1036" s="25" t="s">
        <v>8</v>
      </c>
      <c r="AK1036" s="25" t="s">
        <v>8</v>
      </c>
      <c r="AL1036" s="11" t="s">
        <v>23</v>
      </c>
      <c r="AM1036" s="25">
        <v>10013</v>
      </c>
      <c r="AN1036" s="25">
        <v>0</v>
      </c>
      <c r="AO1036" s="11">
        <v>0</v>
      </c>
      <c r="AP1036" s="12" t="s">
        <v>386</v>
      </c>
      <c r="AQ1036" s="12" t="str">
        <f t="shared" ref="AQ1036:AQ1058" si="38">"[描述]"&amp;SUBSTITUTE(B1036,"超级玩家","皇家礼包",1)&amp;"开启后获得。"</f>
        <v>[描述]360皇家礼包开启后获得。</v>
      </c>
      <c r="AR1036" s="12" t="s">
        <v>4794</v>
      </c>
      <c r="AS1036" s="60" t="s">
        <v>1350</v>
      </c>
    </row>
    <row r="1037" spans="1:45" ht="24" x14ac:dyDescent="0.15">
      <c r="A1037" s="11">
        <v>24038</v>
      </c>
      <c r="B1037" s="36" t="s">
        <v>1495</v>
      </c>
      <c r="C1037" s="11">
        <v>23</v>
      </c>
      <c r="D1037" s="11">
        <v>1</v>
      </c>
      <c r="E1037" s="11">
        <v>0</v>
      </c>
      <c r="F1037" s="11">
        <v>0</v>
      </c>
      <c r="G1037" s="11">
        <v>9</v>
      </c>
      <c r="H1037" s="11">
        <v>21</v>
      </c>
      <c r="I1037" s="11">
        <v>65535</v>
      </c>
      <c r="J1037" s="11">
        <v>1</v>
      </c>
      <c r="K1037" s="11">
        <v>0</v>
      </c>
      <c r="L1037" s="11">
        <v>0</v>
      </c>
      <c r="M1037" s="56">
        <v>0</v>
      </c>
      <c r="N1037" s="56">
        <v>1</v>
      </c>
      <c r="O1037" s="11">
        <v>0</v>
      </c>
      <c r="P1037" s="11">
        <v>604800</v>
      </c>
      <c r="Q1037" s="11">
        <v>3600</v>
      </c>
      <c r="R1037" s="11">
        <v>5</v>
      </c>
      <c r="S1037" s="11">
        <v>0</v>
      </c>
      <c r="T1037" s="11">
        <v>0</v>
      </c>
      <c r="U1037" s="11">
        <v>1</v>
      </c>
      <c r="V1037" s="11">
        <v>0</v>
      </c>
      <c r="W1037" s="11">
        <v>0</v>
      </c>
      <c r="X1037" s="11">
        <v>0</v>
      </c>
      <c r="Y1037" s="11">
        <v>0</v>
      </c>
      <c r="Z1037" s="16" t="s">
        <v>170</v>
      </c>
      <c r="AA1037" s="16">
        <v>0</v>
      </c>
      <c r="AB1037" s="16" t="s">
        <v>4</v>
      </c>
      <c r="AC1037" s="16">
        <v>0</v>
      </c>
      <c r="AD1037" s="11">
        <v>3</v>
      </c>
      <c r="AE1037" s="11">
        <v>100</v>
      </c>
      <c r="AF1037" s="56">
        <v>1</v>
      </c>
      <c r="AG1037" s="11">
        <v>0</v>
      </c>
      <c r="AH1037" s="11">
        <v>0</v>
      </c>
      <c r="AI1037" s="25" t="s">
        <v>8</v>
      </c>
      <c r="AJ1037" s="25" t="s">
        <v>8</v>
      </c>
      <c r="AK1037" s="25" t="s">
        <v>8</v>
      </c>
      <c r="AL1037" s="11" t="s">
        <v>23</v>
      </c>
      <c r="AM1037" s="25">
        <v>10013</v>
      </c>
      <c r="AN1037" s="25">
        <v>0</v>
      </c>
      <c r="AO1037" s="11">
        <v>0</v>
      </c>
      <c r="AP1037" s="12" t="s">
        <v>386</v>
      </c>
      <c r="AQ1037" s="12" t="str">
        <f t="shared" si="38"/>
        <v>[描述]网易皇家礼包开启后获得。</v>
      </c>
      <c r="AR1037" s="12" t="s">
        <v>4794</v>
      </c>
      <c r="AS1037" s="60" t="s">
        <v>1350</v>
      </c>
    </row>
    <row r="1038" spans="1:45" ht="24" x14ac:dyDescent="0.15">
      <c r="A1038" s="11">
        <v>24039</v>
      </c>
      <c r="B1038" s="36" t="s">
        <v>1496</v>
      </c>
      <c r="C1038" s="11">
        <v>23</v>
      </c>
      <c r="D1038" s="11">
        <v>1</v>
      </c>
      <c r="E1038" s="11">
        <v>0</v>
      </c>
      <c r="F1038" s="11">
        <v>0</v>
      </c>
      <c r="G1038" s="11">
        <v>9</v>
      </c>
      <c r="H1038" s="11">
        <v>21</v>
      </c>
      <c r="I1038" s="11">
        <v>65535</v>
      </c>
      <c r="J1038" s="11">
        <v>1</v>
      </c>
      <c r="K1038" s="11">
        <v>0</v>
      </c>
      <c r="L1038" s="11">
        <v>0</v>
      </c>
      <c r="M1038" s="56">
        <v>0</v>
      </c>
      <c r="N1038" s="56">
        <v>1</v>
      </c>
      <c r="O1038" s="11">
        <v>0</v>
      </c>
      <c r="P1038" s="11">
        <v>604800</v>
      </c>
      <c r="Q1038" s="11">
        <v>3600</v>
      </c>
      <c r="R1038" s="11">
        <v>5</v>
      </c>
      <c r="S1038" s="11">
        <v>0</v>
      </c>
      <c r="T1038" s="11">
        <v>0</v>
      </c>
      <c r="U1038" s="11">
        <v>1</v>
      </c>
      <c r="V1038" s="11">
        <v>0</v>
      </c>
      <c r="W1038" s="11">
        <v>0</v>
      </c>
      <c r="X1038" s="11">
        <v>0</v>
      </c>
      <c r="Y1038" s="11">
        <v>0</v>
      </c>
      <c r="Z1038" s="16" t="s">
        <v>170</v>
      </c>
      <c r="AA1038" s="16">
        <v>0</v>
      </c>
      <c r="AB1038" s="16" t="s">
        <v>4</v>
      </c>
      <c r="AC1038" s="16">
        <v>0</v>
      </c>
      <c r="AD1038" s="11">
        <v>3</v>
      </c>
      <c r="AE1038" s="11">
        <v>100</v>
      </c>
      <c r="AF1038" s="56">
        <v>1</v>
      </c>
      <c r="AG1038" s="11">
        <v>0</v>
      </c>
      <c r="AH1038" s="11">
        <v>0</v>
      </c>
      <c r="AI1038" s="25" t="s">
        <v>8</v>
      </c>
      <c r="AJ1038" s="25" t="s">
        <v>8</v>
      </c>
      <c r="AK1038" s="25" t="s">
        <v>8</v>
      </c>
      <c r="AL1038" s="11" t="s">
        <v>23</v>
      </c>
      <c r="AM1038" s="25">
        <v>10013</v>
      </c>
      <c r="AN1038" s="25">
        <v>0</v>
      </c>
      <c r="AO1038" s="11">
        <v>0</v>
      </c>
      <c r="AP1038" s="12" t="s">
        <v>386</v>
      </c>
      <c r="AQ1038" s="12" t="str">
        <f t="shared" si="38"/>
        <v>[描述]178皇家礼包开启后获得。</v>
      </c>
      <c r="AR1038" s="12" t="s">
        <v>4794</v>
      </c>
      <c r="AS1038" s="60" t="s">
        <v>1350</v>
      </c>
    </row>
    <row r="1039" spans="1:45" ht="24" x14ac:dyDescent="0.15">
      <c r="A1039" s="11">
        <v>24040</v>
      </c>
      <c r="B1039" s="36" t="s">
        <v>1497</v>
      </c>
      <c r="C1039" s="11">
        <v>23</v>
      </c>
      <c r="D1039" s="11">
        <v>1</v>
      </c>
      <c r="E1039" s="11">
        <v>0</v>
      </c>
      <c r="F1039" s="11">
        <v>0</v>
      </c>
      <c r="G1039" s="11">
        <v>9</v>
      </c>
      <c r="H1039" s="11">
        <v>21</v>
      </c>
      <c r="I1039" s="11">
        <v>65535</v>
      </c>
      <c r="J1039" s="11">
        <v>1</v>
      </c>
      <c r="K1039" s="11">
        <v>0</v>
      </c>
      <c r="L1039" s="11">
        <v>0</v>
      </c>
      <c r="M1039" s="56">
        <v>0</v>
      </c>
      <c r="N1039" s="56">
        <v>1</v>
      </c>
      <c r="O1039" s="11">
        <v>0</v>
      </c>
      <c r="P1039" s="11">
        <v>604800</v>
      </c>
      <c r="Q1039" s="11">
        <v>3600</v>
      </c>
      <c r="R1039" s="11">
        <v>5</v>
      </c>
      <c r="S1039" s="11">
        <v>0</v>
      </c>
      <c r="T1039" s="11">
        <v>0</v>
      </c>
      <c r="U1039" s="11">
        <v>1</v>
      </c>
      <c r="V1039" s="11">
        <v>0</v>
      </c>
      <c r="W1039" s="11">
        <v>0</v>
      </c>
      <c r="X1039" s="11">
        <v>0</v>
      </c>
      <c r="Y1039" s="11">
        <v>0</v>
      </c>
      <c r="Z1039" s="16" t="s">
        <v>170</v>
      </c>
      <c r="AA1039" s="16">
        <v>0</v>
      </c>
      <c r="AB1039" s="16" t="s">
        <v>4</v>
      </c>
      <c r="AC1039" s="16">
        <v>0</v>
      </c>
      <c r="AD1039" s="11">
        <v>3</v>
      </c>
      <c r="AE1039" s="11">
        <v>100</v>
      </c>
      <c r="AF1039" s="56">
        <v>1</v>
      </c>
      <c r="AG1039" s="11">
        <v>0</v>
      </c>
      <c r="AH1039" s="11">
        <v>0</v>
      </c>
      <c r="AI1039" s="25" t="s">
        <v>8</v>
      </c>
      <c r="AJ1039" s="25" t="s">
        <v>8</v>
      </c>
      <c r="AK1039" s="25" t="s">
        <v>8</v>
      </c>
      <c r="AL1039" s="11" t="s">
        <v>23</v>
      </c>
      <c r="AM1039" s="25">
        <v>10013</v>
      </c>
      <c r="AN1039" s="25">
        <v>0</v>
      </c>
      <c r="AO1039" s="11">
        <v>0</v>
      </c>
      <c r="AP1039" s="12" t="s">
        <v>386</v>
      </c>
      <c r="AQ1039" s="12" t="str">
        <f t="shared" si="38"/>
        <v>[描述]u9皇家礼包开启后获得。</v>
      </c>
      <c r="AR1039" s="12" t="s">
        <v>4794</v>
      </c>
      <c r="AS1039" s="60" t="s">
        <v>1350</v>
      </c>
    </row>
    <row r="1040" spans="1:45" ht="24" x14ac:dyDescent="0.15">
      <c r="A1040" s="11">
        <v>24041</v>
      </c>
      <c r="B1040" s="36" t="s">
        <v>1498</v>
      </c>
      <c r="C1040" s="11">
        <v>23</v>
      </c>
      <c r="D1040" s="11">
        <v>1</v>
      </c>
      <c r="E1040" s="11">
        <v>0</v>
      </c>
      <c r="F1040" s="11">
        <v>0</v>
      </c>
      <c r="G1040" s="11">
        <v>9</v>
      </c>
      <c r="H1040" s="11">
        <v>21</v>
      </c>
      <c r="I1040" s="11">
        <v>65535</v>
      </c>
      <c r="J1040" s="11">
        <v>1</v>
      </c>
      <c r="K1040" s="11">
        <v>0</v>
      </c>
      <c r="L1040" s="11">
        <v>0</v>
      </c>
      <c r="M1040" s="56">
        <v>0</v>
      </c>
      <c r="N1040" s="56">
        <v>1</v>
      </c>
      <c r="O1040" s="11">
        <v>0</v>
      </c>
      <c r="P1040" s="11">
        <v>604800</v>
      </c>
      <c r="Q1040" s="11">
        <v>3600</v>
      </c>
      <c r="R1040" s="11">
        <v>5</v>
      </c>
      <c r="S1040" s="11">
        <v>0</v>
      </c>
      <c r="T1040" s="11">
        <v>0</v>
      </c>
      <c r="U1040" s="11">
        <v>1</v>
      </c>
      <c r="V1040" s="11">
        <v>0</v>
      </c>
      <c r="W1040" s="11">
        <v>0</v>
      </c>
      <c r="X1040" s="11">
        <v>0</v>
      </c>
      <c r="Y1040" s="11">
        <v>0</v>
      </c>
      <c r="Z1040" s="16" t="s">
        <v>170</v>
      </c>
      <c r="AA1040" s="16">
        <v>0</v>
      </c>
      <c r="AB1040" s="16" t="s">
        <v>4</v>
      </c>
      <c r="AC1040" s="16">
        <v>0</v>
      </c>
      <c r="AD1040" s="11">
        <v>3</v>
      </c>
      <c r="AE1040" s="11">
        <v>100</v>
      </c>
      <c r="AF1040" s="56">
        <v>1</v>
      </c>
      <c r="AG1040" s="11">
        <v>0</v>
      </c>
      <c r="AH1040" s="11">
        <v>0</v>
      </c>
      <c r="AI1040" s="25" t="s">
        <v>8</v>
      </c>
      <c r="AJ1040" s="25" t="s">
        <v>8</v>
      </c>
      <c r="AK1040" s="25" t="s">
        <v>8</v>
      </c>
      <c r="AL1040" s="11" t="s">
        <v>23</v>
      </c>
      <c r="AM1040" s="25">
        <v>10013</v>
      </c>
      <c r="AN1040" s="25">
        <v>0</v>
      </c>
      <c r="AO1040" s="11">
        <v>0</v>
      </c>
      <c r="AP1040" s="12" t="s">
        <v>386</v>
      </c>
      <c r="AQ1040" s="12" t="str">
        <f t="shared" si="38"/>
        <v>[描述]766皇家礼包开启后获得。</v>
      </c>
      <c r="AR1040" s="12" t="s">
        <v>4794</v>
      </c>
      <c r="AS1040" s="60" t="s">
        <v>1350</v>
      </c>
    </row>
    <row r="1041" spans="1:45" ht="24" x14ac:dyDescent="0.15">
      <c r="A1041" s="11">
        <v>24042</v>
      </c>
      <c r="B1041" s="36" t="s">
        <v>1499</v>
      </c>
      <c r="C1041" s="11">
        <v>23</v>
      </c>
      <c r="D1041" s="11">
        <v>1</v>
      </c>
      <c r="E1041" s="11">
        <v>0</v>
      </c>
      <c r="F1041" s="11">
        <v>0</v>
      </c>
      <c r="G1041" s="11">
        <v>9</v>
      </c>
      <c r="H1041" s="11">
        <v>21</v>
      </c>
      <c r="I1041" s="11">
        <v>65535</v>
      </c>
      <c r="J1041" s="11">
        <v>1</v>
      </c>
      <c r="K1041" s="11">
        <v>0</v>
      </c>
      <c r="L1041" s="11">
        <v>0</v>
      </c>
      <c r="M1041" s="56">
        <v>0</v>
      </c>
      <c r="N1041" s="56">
        <v>1</v>
      </c>
      <c r="O1041" s="11">
        <v>0</v>
      </c>
      <c r="P1041" s="11">
        <v>604800</v>
      </c>
      <c r="Q1041" s="11">
        <v>3600</v>
      </c>
      <c r="R1041" s="11">
        <v>5</v>
      </c>
      <c r="S1041" s="11">
        <v>0</v>
      </c>
      <c r="T1041" s="11">
        <v>0</v>
      </c>
      <c r="U1041" s="11">
        <v>1</v>
      </c>
      <c r="V1041" s="11">
        <v>0</v>
      </c>
      <c r="W1041" s="11">
        <v>0</v>
      </c>
      <c r="X1041" s="11">
        <v>0</v>
      </c>
      <c r="Y1041" s="11">
        <v>0</v>
      </c>
      <c r="Z1041" s="16" t="s">
        <v>170</v>
      </c>
      <c r="AA1041" s="16">
        <v>0</v>
      </c>
      <c r="AB1041" s="16" t="s">
        <v>4</v>
      </c>
      <c r="AC1041" s="16">
        <v>0</v>
      </c>
      <c r="AD1041" s="11">
        <v>3</v>
      </c>
      <c r="AE1041" s="11">
        <v>100</v>
      </c>
      <c r="AF1041" s="56">
        <v>1</v>
      </c>
      <c r="AG1041" s="11">
        <v>0</v>
      </c>
      <c r="AH1041" s="11">
        <v>0</v>
      </c>
      <c r="AI1041" s="25" t="s">
        <v>8</v>
      </c>
      <c r="AJ1041" s="25" t="s">
        <v>8</v>
      </c>
      <c r="AK1041" s="25" t="s">
        <v>8</v>
      </c>
      <c r="AL1041" s="11" t="s">
        <v>23</v>
      </c>
      <c r="AM1041" s="25">
        <v>10013</v>
      </c>
      <c r="AN1041" s="25">
        <v>0</v>
      </c>
      <c r="AO1041" s="11">
        <v>0</v>
      </c>
      <c r="AP1041" s="12" t="s">
        <v>386</v>
      </c>
      <c r="AQ1041" s="12" t="str">
        <f t="shared" si="38"/>
        <v>[描述]52pk皇家礼包开启后获得。</v>
      </c>
      <c r="AR1041" s="12" t="s">
        <v>4794</v>
      </c>
      <c r="AS1041" s="60" t="s">
        <v>1350</v>
      </c>
    </row>
    <row r="1042" spans="1:45" ht="24" x14ac:dyDescent="0.15">
      <c r="A1042" s="11">
        <v>24043</v>
      </c>
      <c r="B1042" s="36" t="s">
        <v>2920</v>
      </c>
      <c r="C1042" s="11">
        <v>23</v>
      </c>
      <c r="D1042" s="11">
        <v>1</v>
      </c>
      <c r="E1042" s="11">
        <v>0</v>
      </c>
      <c r="F1042" s="11">
        <v>0</v>
      </c>
      <c r="G1042" s="11">
        <v>9</v>
      </c>
      <c r="H1042" s="11">
        <v>21</v>
      </c>
      <c r="I1042" s="11">
        <v>65535</v>
      </c>
      <c r="J1042" s="11">
        <v>1</v>
      </c>
      <c r="K1042" s="11">
        <v>0</v>
      </c>
      <c r="L1042" s="11">
        <v>0</v>
      </c>
      <c r="M1042" s="56">
        <v>0</v>
      </c>
      <c r="N1042" s="56">
        <v>1</v>
      </c>
      <c r="O1042" s="11">
        <v>0</v>
      </c>
      <c r="P1042" s="11">
        <v>604800</v>
      </c>
      <c r="Q1042" s="11">
        <v>3600</v>
      </c>
      <c r="R1042" s="11">
        <v>5</v>
      </c>
      <c r="S1042" s="11">
        <v>0</v>
      </c>
      <c r="T1042" s="11">
        <v>0</v>
      </c>
      <c r="U1042" s="11">
        <v>1</v>
      </c>
      <c r="V1042" s="11">
        <v>0</v>
      </c>
      <c r="W1042" s="11">
        <v>0</v>
      </c>
      <c r="X1042" s="11">
        <v>0</v>
      </c>
      <c r="Y1042" s="11">
        <v>0</v>
      </c>
      <c r="Z1042" s="16" t="s">
        <v>170</v>
      </c>
      <c r="AA1042" s="16">
        <v>0</v>
      </c>
      <c r="AB1042" s="16" t="s">
        <v>4</v>
      </c>
      <c r="AC1042" s="16">
        <v>0</v>
      </c>
      <c r="AD1042" s="11">
        <v>3</v>
      </c>
      <c r="AE1042" s="11">
        <v>100</v>
      </c>
      <c r="AF1042" s="56">
        <v>1</v>
      </c>
      <c r="AG1042" s="11">
        <v>0</v>
      </c>
      <c r="AH1042" s="11">
        <v>0</v>
      </c>
      <c r="AI1042" s="25" t="s">
        <v>8</v>
      </c>
      <c r="AJ1042" s="25" t="s">
        <v>8</v>
      </c>
      <c r="AK1042" s="25" t="s">
        <v>8</v>
      </c>
      <c r="AL1042" s="11" t="s">
        <v>23</v>
      </c>
      <c r="AM1042" s="25">
        <v>10013</v>
      </c>
      <c r="AN1042" s="25">
        <v>0</v>
      </c>
      <c r="AO1042" s="11">
        <v>0</v>
      </c>
      <c r="AP1042" s="12" t="s">
        <v>386</v>
      </c>
      <c r="AQ1042" s="12" t="str">
        <f t="shared" si="38"/>
        <v>[描述]07073皇家礼包开启后获得。</v>
      </c>
      <c r="AR1042" s="12" t="s">
        <v>4794</v>
      </c>
      <c r="AS1042" s="60" t="s">
        <v>1350</v>
      </c>
    </row>
    <row r="1043" spans="1:45" ht="24" x14ac:dyDescent="0.15">
      <c r="A1043" s="11">
        <v>24044</v>
      </c>
      <c r="B1043" s="36" t="s">
        <v>1500</v>
      </c>
      <c r="C1043" s="11">
        <v>23</v>
      </c>
      <c r="D1043" s="11">
        <v>1</v>
      </c>
      <c r="E1043" s="11">
        <v>0</v>
      </c>
      <c r="F1043" s="11">
        <v>0</v>
      </c>
      <c r="G1043" s="11">
        <v>9</v>
      </c>
      <c r="H1043" s="11">
        <v>21</v>
      </c>
      <c r="I1043" s="11">
        <v>65535</v>
      </c>
      <c r="J1043" s="11">
        <v>1</v>
      </c>
      <c r="K1043" s="11">
        <v>0</v>
      </c>
      <c r="L1043" s="11">
        <v>0</v>
      </c>
      <c r="M1043" s="56">
        <v>0</v>
      </c>
      <c r="N1043" s="56">
        <v>1</v>
      </c>
      <c r="O1043" s="11">
        <v>0</v>
      </c>
      <c r="P1043" s="11">
        <v>604800</v>
      </c>
      <c r="Q1043" s="11">
        <v>3600</v>
      </c>
      <c r="R1043" s="11">
        <v>5</v>
      </c>
      <c r="S1043" s="11">
        <v>0</v>
      </c>
      <c r="T1043" s="11">
        <v>0</v>
      </c>
      <c r="U1043" s="11">
        <v>1</v>
      </c>
      <c r="V1043" s="11">
        <v>0</v>
      </c>
      <c r="W1043" s="11">
        <v>0</v>
      </c>
      <c r="X1043" s="11">
        <v>0</v>
      </c>
      <c r="Y1043" s="11">
        <v>0</v>
      </c>
      <c r="Z1043" s="16" t="s">
        <v>170</v>
      </c>
      <c r="AA1043" s="16">
        <v>0</v>
      </c>
      <c r="AB1043" s="16" t="s">
        <v>4</v>
      </c>
      <c r="AC1043" s="16">
        <v>0</v>
      </c>
      <c r="AD1043" s="11">
        <v>3</v>
      </c>
      <c r="AE1043" s="11">
        <v>100</v>
      </c>
      <c r="AF1043" s="56">
        <v>1</v>
      </c>
      <c r="AG1043" s="11">
        <v>0</v>
      </c>
      <c r="AH1043" s="11">
        <v>0</v>
      </c>
      <c r="AI1043" s="25" t="s">
        <v>8</v>
      </c>
      <c r="AJ1043" s="25" t="s">
        <v>8</v>
      </c>
      <c r="AK1043" s="25" t="s">
        <v>8</v>
      </c>
      <c r="AL1043" s="11" t="s">
        <v>23</v>
      </c>
      <c r="AM1043" s="25">
        <v>10013</v>
      </c>
      <c r="AN1043" s="25">
        <v>0</v>
      </c>
      <c r="AO1043" s="11">
        <v>0</v>
      </c>
      <c r="AP1043" s="12" t="s">
        <v>386</v>
      </c>
      <c r="AQ1043" s="12" t="str">
        <f t="shared" si="38"/>
        <v>[描述]pubwin皇家礼包开启后获得。</v>
      </c>
      <c r="AR1043" s="12" t="s">
        <v>4794</v>
      </c>
      <c r="AS1043" s="60" t="s">
        <v>1350</v>
      </c>
    </row>
    <row r="1044" spans="1:45" ht="24" x14ac:dyDescent="0.15">
      <c r="A1044" s="11">
        <v>24045</v>
      </c>
      <c r="B1044" s="36" t="s">
        <v>2921</v>
      </c>
      <c r="C1044" s="11">
        <v>23</v>
      </c>
      <c r="D1044" s="11">
        <v>1</v>
      </c>
      <c r="E1044" s="11">
        <v>0</v>
      </c>
      <c r="F1044" s="11">
        <v>0</v>
      </c>
      <c r="G1044" s="11">
        <v>9</v>
      </c>
      <c r="H1044" s="11">
        <v>21</v>
      </c>
      <c r="I1044" s="11">
        <v>65535</v>
      </c>
      <c r="J1044" s="11">
        <v>1</v>
      </c>
      <c r="K1044" s="11">
        <v>0</v>
      </c>
      <c r="L1044" s="11">
        <v>0</v>
      </c>
      <c r="M1044" s="56">
        <v>0</v>
      </c>
      <c r="N1044" s="56">
        <v>1</v>
      </c>
      <c r="O1044" s="11">
        <v>0</v>
      </c>
      <c r="P1044" s="11">
        <v>604800</v>
      </c>
      <c r="Q1044" s="11">
        <v>3600</v>
      </c>
      <c r="R1044" s="11">
        <v>5</v>
      </c>
      <c r="S1044" s="11">
        <v>0</v>
      </c>
      <c r="T1044" s="11">
        <v>0</v>
      </c>
      <c r="U1044" s="11">
        <v>1</v>
      </c>
      <c r="V1044" s="11">
        <v>0</v>
      </c>
      <c r="W1044" s="11">
        <v>0</v>
      </c>
      <c r="X1044" s="11">
        <v>0</v>
      </c>
      <c r="Y1044" s="11">
        <v>0</v>
      </c>
      <c r="Z1044" s="16" t="s">
        <v>170</v>
      </c>
      <c r="AA1044" s="16">
        <v>0</v>
      </c>
      <c r="AB1044" s="16" t="s">
        <v>4</v>
      </c>
      <c r="AC1044" s="16">
        <v>0</v>
      </c>
      <c r="AD1044" s="11">
        <v>3</v>
      </c>
      <c r="AE1044" s="11">
        <v>100</v>
      </c>
      <c r="AF1044" s="56">
        <v>1</v>
      </c>
      <c r="AG1044" s="11">
        <v>0</v>
      </c>
      <c r="AH1044" s="11">
        <v>0</v>
      </c>
      <c r="AI1044" s="25" t="s">
        <v>8</v>
      </c>
      <c r="AJ1044" s="25" t="s">
        <v>8</v>
      </c>
      <c r="AK1044" s="25" t="s">
        <v>8</v>
      </c>
      <c r="AL1044" s="11" t="s">
        <v>23</v>
      </c>
      <c r="AM1044" s="25">
        <v>10013</v>
      </c>
      <c r="AN1044" s="25">
        <v>0</v>
      </c>
      <c r="AO1044" s="11">
        <v>0</v>
      </c>
      <c r="AP1044" s="12" t="s">
        <v>386</v>
      </c>
      <c r="AQ1044" s="12" t="str">
        <f t="shared" si="38"/>
        <v>[描述]265G皇家礼包开启后获得。</v>
      </c>
      <c r="AR1044" s="12" t="s">
        <v>4794</v>
      </c>
      <c r="AS1044" s="60" t="s">
        <v>1350</v>
      </c>
    </row>
    <row r="1045" spans="1:45" ht="24" x14ac:dyDescent="0.15">
      <c r="A1045" s="11">
        <v>24046</v>
      </c>
      <c r="B1045" s="36" t="s">
        <v>1501</v>
      </c>
      <c r="C1045" s="11">
        <v>23</v>
      </c>
      <c r="D1045" s="11">
        <v>1</v>
      </c>
      <c r="E1045" s="11">
        <v>0</v>
      </c>
      <c r="F1045" s="11">
        <v>0</v>
      </c>
      <c r="G1045" s="11">
        <v>9</v>
      </c>
      <c r="H1045" s="11">
        <v>21</v>
      </c>
      <c r="I1045" s="11">
        <v>65535</v>
      </c>
      <c r="J1045" s="11">
        <v>1</v>
      </c>
      <c r="K1045" s="11">
        <v>0</v>
      </c>
      <c r="L1045" s="11">
        <v>0</v>
      </c>
      <c r="M1045" s="56">
        <v>0</v>
      </c>
      <c r="N1045" s="56">
        <v>1</v>
      </c>
      <c r="O1045" s="11">
        <v>0</v>
      </c>
      <c r="P1045" s="11">
        <v>604800</v>
      </c>
      <c r="Q1045" s="11">
        <v>3600</v>
      </c>
      <c r="R1045" s="11">
        <v>5</v>
      </c>
      <c r="S1045" s="11">
        <v>0</v>
      </c>
      <c r="T1045" s="11">
        <v>0</v>
      </c>
      <c r="U1045" s="11">
        <v>1</v>
      </c>
      <c r="V1045" s="11">
        <v>0</v>
      </c>
      <c r="W1045" s="11">
        <v>0</v>
      </c>
      <c r="X1045" s="11">
        <v>0</v>
      </c>
      <c r="Y1045" s="11">
        <v>0</v>
      </c>
      <c r="Z1045" s="16" t="s">
        <v>170</v>
      </c>
      <c r="AA1045" s="16">
        <v>0</v>
      </c>
      <c r="AB1045" s="16" t="s">
        <v>1342</v>
      </c>
      <c r="AC1045" s="16">
        <v>0</v>
      </c>
      <c r="AD1045" s="11">
        <v>3</v>
      </c>
      <c r="AE1045" s="11">
        <v>100</v>
      </c>
      <c r="AF1045" s="56">
        <v>1</v>
      </c>
      <c r="AG1045" s="11">
        <v>0</v>
      </c>
      <c r="AH1045" s="11">
        <v>0</v>
      </c>
      <c r="AI1045" s="25" t="s">
        <v>1343</v>
      </c>
      <c r="AJ1045" s="25" t="s">
        <v>1343</v>
      </c>
      <c r="AK1045" s="25" t="s">
        <v>1343</v>
      </c>
      <c r="AL1045" s="11" t="s">
        <v>1344</v>
      </c>
      <c r="AM1045" s="25">
        <v>10013</v>
      </c>
      <c r="AN1045" s="25">
        <v>0</v>
      </c>
      <c r="AO1045" s="11">
        <v>0</v>
      </c>
      <c r="AP1045" s="12" t="s">
        <v>1345</v>
      </c>
      <c r="AQ1045" s="12" t="str">
        <f t="shared" si="38"/>
        <v>[描述]顺网皇家礼包开启后获得。</v>
      </c>
      <c r="AR1045" s="12" t="s">
        <v>4794</v>
      </c>
      <c r="AS1045" s="60" t="s">
        <v>1350</v>
      </c>
    </row>
    <row r="1046" spans="1:45" ht="24" x14ac:dyDescent="0.15">
      <c r="A1046" s="11">
        <v>24047</v>
      </c>
      <c r="B1046" s="36" t="s">
        <v>2921</v>
      </c>
      <c r="C1046" s="11">
        <v>23</v>
      </c>
      <c r="D1046" s="11">
        <v>1</v>
      </c>
      <c r="E1046" s="11">
        <v>0</v>
      </c>
      <c r="F1046" s="11">
        <v>0</v>
      </c>
      <c r="G1046" s="11">
        <v>9</v>
      </c>
      <c r="H1046" s="11">
        <v>21</v>
      </c>
      <c r="I1046" s="11">
        <v>65535</v>
      </c>
      <c r="J1046" s="11">
        <v>1</v>
      </c>
      <c r="K1046" s="11">
        <v>0</v>
      </c>
      <c r="L1046" s="11">
        <v>0</v>
      </c>
      <c r="M1046" s="56">
        <v>0</v>
      </c>
      <c r="N1046" s="56">
        <v>1</v>
      </c>
      <c r="O1046" s="11">
        <v>0</v>
      </c>
      <c r="P1046" s="11">
        <v>604800</v>
      </c>
      <c r="Q1046" s="11">
        <v>3600</v>
      </c>
      <c r="R1046" s="11">
        <v>5</v>
      </c>
      <c r="S1046" s="11">
        <v>0</v>
      </c>
      <c r="T1046" s="11">
        <v>0</v>
      </c>
      <c r="U1046" s="11">
        <v>1</v>
      </c>
      <c r="V1046" s="11">
        <v>0</v>
      </c>
      <c r="W1046" s="11">
        <v>0</v>
      </c>
      <c r="X1046" s="11">
        <v>0</v>
      </c>
      <c r="Y1046" s="11">
        <v>0</v>
      </c>
      <c r="Z1046" s="16" t="s">
        <v>170</v>
      </c>
      <c r="AA1046" s="16">
        <v>0</v>
      </c>
      <c r="AB1046" s="16" t="s">
        <v>1342</v>
      </c>
      <c r="AC1046" s="16">
        <v>0</v>
      </c>
      <c r="AD1046" s="11">
        <v>3</v>
      </c>
      <c r="AE1046" s="11">
        <v>100</v>
      </c>
      <c r="AF1046" s="56">
        <v>1</v>
      </c>
      <c r="AG1046" s="11">
        <v>0</v>
      </c>
      <c r="AH1046" s="11">
        <v>0</v>
      </c>
      <c r="AI1046" s="25" t="s">
        <v>1343</v>
      </c>
      <c r="AJ1046" s="25" t="s">
        <v>1343</v>
      </c>
      <c r="AK1046" s="25" t="s">
        <v>1343</v>
      </c>
      <c r="AL1046" s="11" t="s">
        <v>1344</v>
      </c>
      <c r="AM1046" s="25">
        <v>10013</v>
      </c>
      <c r="AN1046" s="25">
        <v>0</v>
      </c>
      <c r="AO1046" s="11">
        <v>0</v>
      </c>
      <c r="AP1046" s="12" t="s">
        <v>1345</v>
      </c>
      <c r="AQ1046" s="12" t="str">
        <f t="shared" si="38"/>
        <v>[描述]265G皇家礼包开启后获得。</v>
      </c>
      <c r="AR1046" s="12" t="s">
        <v>4794</v>
      </c>
      <c r="AS1046" s="60" t="s">
        <v>1350</v>
      </c>
    </row>
    <row r="1047" spans="1:45" ht="24" x14ac:dyDescent="0.15">
      <c r="A1047" s="11">
        <v>24048</v>
      </c>
      <c r="B1047" s="36" t="s">
        <v>1502</v>
      </c>
      <c r="C1047" s="11">
        <v>23</v>
      </c>
      <c r="D1047" s="11">
        <v>1</v>
      </c>
      <c r="E1047" s="11">
        <v>0</v>
      </c>
      <c r="F1047" s="11">
        <v>0</v>
      </c>
      <c r="G1047" s="11">
        <v>9</v>
      </c>
      <c r="H1047" s="11">
        <v>21</v>
      </c>
      <c r="I1047" s="11">
        <v>65535</v>
      </c>
      <c r="J1047" s="11">
        <v>1</v>
      </c>
      <c r="K1047" s="11">
        <v>0</v>
      </c>
      <c r="L1047" s="11">
        <v>0</v>
      </c>
      <c r="M1047" s="56">
        <v>0</v>
      </c>
      <c r="N1047" s="56">
        <v>1</v>
      </c>
      <c r="O1047" s="11">
        <v>0</v>
      </c>
      <c r="P1047" s="11">
        <v>604800</v>
      </c>
      <c r="Q1047" s="11">
        <v>3600</v>
      </c>
      <c r="R1047" s="11">
        <v>5</v>
      </c>
      <c r="S1047" s="11">
        <v>0</v>
      </c>
      <c r="T1047" s="11">
        <v>0</v>
      </c>
      <c r="U1047" s="11">
        <v>1</v>
      </c>
      <c r="V1047" s="11">
        <v>0</v>
      </c>
      <c r="W1047" s="11">
        <v>0</v>
      </c>
      <c r="X1047" s="11">
        <v>0</v>
      </c>
      <c r="Y1047" s="11">
        <v>0</v>
      </c>
      <c r="Z1047" s="16" t="s">
        <v>170</v>
      </c>
      <c r="AA1047" s="16">
        <v>0</v>
      </c>
      <c r="AB1047" s="16" t="s">
        <v>1346</v>
      </c>
      <c r="AC1047" s="16">
        <v>0</v>
      </c>
      <c r="AD1047" s="11">
        <v>3</v>
      </c>
      <c r="AE1047" s="11">
        <v>100</v>
      </c>
      <c r="AF1047" s="56">
        <v>1</v>
      </c>
      <c r="AG1047" s="11">
        <v>0</v>
      </c>
      <c r="AH1047" s="11">
        <v>0</v>
      </c>
      <c r="AI1047" s="25" t="s">
        <v>1347</v>
      </c>
      <c r="AJ1047" s="25" t="s">
        <v>1347</v>
      </c>
      <c r="AK1047" s="25" t="s">
        <v>1347</v>
      </c>
      <c r="AL1047" s="11" t="s">
        <v>1348</v>
      </c>
      <c r="AM1047" s="25">
        <v>10013</v>
      </c>
      <c r="AN1047" s="25">
        <v>0</v>
      </c>
      <c r="AO1047" s="11">
        <v>0</v>
      </c>
      <c r="AP1047" s="12" t="s">
        <v>1349</v>
      </c>
      <c r="AQ1047" s="12" t="str">
        <f t="shared" si="38"/>
        <v>[描述]17173皇家礼包开启后获得。</v>
      </c>
      <c r="AR1047" s="12" t="s">
        <v>4794</v>
      </c>
      <c r="AS1047" s="60" t="s">
        <v>1350</v>
      </c>
    </row>
    <row r="1048" spans="1:45" ht="24" x14ac:dyDescent="0.15">
      <c r="A1048" s="11">
        <v>24049</v>
      </c>
      <c r="B1048" s="36" t="s">
        <v>1502</v>
      </c>
      <c r="C1048" s="11">
        <v>23</v>
      </c>
      <c r="D1048" s="11">
        <v>1</v>
      </c>
      <c r="E1048" s="11">
        <v>0</v>
      </c>
      <c r="F1048" s="11">
        <v>0</v>
      </c>
      <c r="G1048" s="11">
        <v>9</v>
      </c>
      <c r="H1048" s="11">
        <v>21</v>
      </c>
      <c r="I1048" s="11">
        <v>65535</v>
      </c>
      <c r="J1048" s="11">
        <v>2</v>
      </c>
      <c r="K1048" s="11">
        <v>0</v>
      </c>
      <c r="L1048" s="11">
        <v>0</v>
      </c>
      <c r="M1048" s="56">
        <v>0</v>
      </c>
      <c r="N1048" s="56">
        <v>1</v>
      </c>
      <c r="O1048" s="11">
        <v>0</v>
      </c>
      <c r="P1048" s="11">
        <v>604800</v>
      </c>
      <c r="Q1048" s="11">
        <v>3600</v>
      </c>
      <c r="R1048" s="11">
        <v>5</v>
      </c>
      <c r="S1048" s="11">
        <v>0</v>
      </c>
      <c r="T1048" s="11">
        <v>0</v>
      </c>
      <c r="U1048" s="11">
        <v>1</v>
      </c>
      <c r="V1048" s="11">
        <v>0</v>
      </c>
      <c r="W1048" s="11">
        <v>0</v>
      </c>
      <c r="X1048" s="11">
        <v>0</v>
      </c>
      <c r="Y1048" s="11">
        <v>0</v>
      </c>
      <c r="Z1048" s="16" t="s">
        <v>170</v>
      </c>
      <c r="AA1048" s="16">
        <v>0</v>
      </c>
      <c r="AB1048" s="16" t="s">
        <v>1346</v>
      </c>
      <c r="AC1048" s="16">
        <v>0</v>
      </c>
      <c r="AD1048" s="11">
        <v>3</v>
      </c>
      <c r="AE1048" s="11">
        <v>100</v>
      </c>
      <c r="AF1048" s="56">
        <v>1</v>
      </c>
      <c r="AG1048" s="11">
        <v>0</v>
      </c>
      <c r="AH1048" s="11">
        <v>0</v>
      </c>
      <c r="AI1048" s="25" t="s">
        <v>1347</v>
      </c>
      <c r="AJ1048" s="25" t="s">
        <v>1347</v>
      </c>
      <c r="AK1048" s="25" t="s">
        <v>1347</v>
      </c>
      <c r="AL1048" s="11" t="s">
        <v>1348</v>
      </c>
      <c r="AM1048" s="25">
        <v>10013</v>
      </c>
      <c r="AN1048" s="25">
        <v>0</v>
      </c>
      <c r="AO1048" s="11">
        <v>0</v>
      </c>
      <c r="AP1048" s="12" t="s">
        <v>1349</v>
      </c>
      <c r="AQ1048" s="12" t="str">
        <f t="shared" si="38"/>
        <v>[描述]17173皇家礼包开启后获得。</v>
      </c>
      <c r="AR1048" s="12" t="s">
        <v>4795</v>
      </c>
      <c r="AS1048" s="60" t="s">
        <v>1350</v>
      </c>
    </row>
    <row r="1049" spans="1:45" ht="24" x14ac:dyDescent="0.15">
      <c r="A1049" s="11">
        <v>24050</v>
      </c>
      <c r="B1049" s="36" t="s">
        <v>1502</v>
      </c>
      <c r="C1049" s="11">
        <v>23</v>
      </c>
      <c r="D1049" s="11">
        <v>1</v>
      </c>
      <c r="E1049" s="11">
        <v>0</v>
      </c>
      <c r="F1049" s="11">
        <v>0</v>
      </c>
      <c r="G1049" s="11">
        <v>9</v>
      </c>
      <c r="H1049" s="11">
        <v>21</v>
      </c>
      <c r="I1049" s="11">
        <v>65535</v>
      </c>
      <c r="J1049" s="11">
        <v>3</v>
      </c>
      <c r="K1049" s="11">
        <v>0</v>
      </c>
      <c r="L1049" s="11">
        <v>0</v>
      </c>
      <c r="M1049" s="56">
        <v>0</v>
      </c>
      <c r="N1049" s="56">
        <v>1</v>
      </c>
      <c r="O1049" s="11">
        <v>0</v>
      </c>
      <c r="P1049" s="11">
        <v>604800</v>
      </c>
      <c r="Q1049" s="11">
        <v>3600</v>
      </c>
      <c r="R1049" s="11">
        <v>5</v>
      </c>
      <c r="S1049" s="11">
        <v>0</v>
      </c>
      <c r="T1049" s="11">
        <v>0</v>
      </c>
      <c r="U1049" s="11">
        <v>1</v>
      </c>
      <c r="V1049" s="11">
        <v>0</v>
      </c>
      <c r="W1049" s="11">
        <v>0</v>
      </c>
      <c r="X1049" s="11">
        <v>0</v>
      </c>
      <c r="Y1049" s="11">
        <v>0</v>
      </c>
      <c r="Z1049" s="16" t="s">
        <v>170</v>
      </c>
      <c r="AA1049" s="16">
        <v>0</v>
      </c>
      <c r="AB1049" s="16" t="s">
        <v>1346</v>
      </c>
      <c r="AC1049" s="16">
        <v>0</v>
      </c>
      <c r="AD1049" s="11">
        <v>3</v>
      </c>
      <c r="AE1049" s="11">
        <v>100</v>
      </c>
      <c r="AF1049" s="56">
        <v>1</v>
      </c>
      <c r="AG1049" s="11">
        <v>0</v>
      </c>
      <c r="AH1049" s="11">
        <v>0</v>
      </c>
      <c r="AI1049" s="25" t="s">
        <v>1347</v>
      </c>
      <c r="AJ1049" s="25" t="s">
        <v>1347</v>
      </c>
      <c r="AK1049" s="25" t="s">
        <v>1347</v>
      </c>
      <c r="AL1049" s="11" t="s">
        <v>1348</v>
      </c>
      <c r="AM1049" s="25">
        <v>10013</v>
      </c>
      <c r="AN1049" s="25">
        <v>0</v>
      </c>
      <c r="AO1049" s="11">
        <v>0</v>
      </c>
      <c r="AP1049" s="12" t="s">
        <v>1349</v>
      </c>
      <c r="AQ1049" s="12" t="str">
        <f t="shared" si="38"/>
        <v>[描述]17173皇家礼包开启后获得。</v>
      </c>
      <c r="AR1049" s="12" t="s">
        <v>4794</v>
      </c>
      <c r="AS1049" s="60" t="s">
        <v>1350</v>
      </c>
    </row>
    <row r="1050" spans="1:45" ht="24" x14ac:dyDescent="0.15">
      <c r="A1050" s="11">
        <v>24051</v>
      </c>
      <c r="B1050" s="36" t="s">
        <v>1503</v>
      </c>
      <c r="C1050" s="11">
        <v>23</v>
      </c>
      <c r="D1050" s="11">
        <v>1</v>
      </c>
      <c r="E1050" s="11">
        <v>0</v>
      </c>
      <c r="F1050" s="11">
        <v>0</v>
      </c>
      <c r="G1050" s="11">
        <v>9</v>
      </c>
      <c r="H1050" s="11">
        <v>21</v>
      </c>
      <c r="I1050" s="11">
        <v>65535</v>
      </c>
      <c r="J1050" s="11">
        <v>1</v>
      </c>
      <c r="K1050" s="11">
        <v>0</v>
      </c>
      <c r="L1050" s="11">
        <v>0</v>
      </c>
      <c r="M1050" s="56">
        <v>0</v>
      </c>
      <c r="N1050" s="56">
        <v>1</v>
      </c>
      <c r="O1050" s="11">
        <v>0</v>
      </c>
      <c r="P1050" s="11">
        <v>604800</v>
      </c>
      <c r="Q1050" s="11">
        <v>3600</v>
      </c>
      <c r="R1050" s="11">
        <v>5</v>
      </c>
      <c r="S1050" s="11">
        <v>0</v>
      </c>
      <c r="T1050" s="11">
        <v>0</v>
      </c>
      <c r="U1050" s="11">
        <v>1</v>
      </c>
      <c r="V1050" s="11">
        <v>0</v>
      </c>
      <c r="W1050" s="11">
        <v>0</v>
      </c>
      <c r="X1050" s="11">
        <v>0</v>
      </c>
      <c r="Y1050" s="11">
        <v>0</v>
      </c>
      <c r="Z1050" s="16" t="s">
        <v>170</v>
      </c>
      <c r="AA1050" s="16">
        <v>0</v>
      </c>
      <c r="AB1050" s="16" t="s">
        <v>1346</v>
      </c>
      <c r="AC1050" s="16">
        <v>0</v>
      </c>
      <c r="AD1050" s="11">
        <v>3</v>
      </c>
      <c r="AE1050" s="11">
        <v>100</v>
      </c>
      <c r="AF1050" s="56">
        <v>1</v>
      </c>
      <c r="AG1050" s="11">
        <v>0</v>
      </c>
      <c r="AH1050" s="11">
        <v>0</v>
      </c>
      <c r="AI1050" s="25" t="s">
        <v>1347</v>
      </c>
      <c r="AJ1050" s="25" t="s">
        <v>1347</v>
      </c>
      <c r="AK1050" s="25" t="s">
        <v>1347</v>
      </c>
      <c r="AL1050" s="11" t="s">
        <v>1348</v>
      </c>
      <c r="AM1050" s="25">
        <v>10013</v>
      </c>
      <c r="AN1050" s="25">
        <v>0</v>
      </c>
      <c r="AO1050" s="11">
        <v>0</v>
      </c>
      <c r="AP1050" s="12" t="s">
        <v>1349</v>
      </c>
      <c r="AQ1050" s="12" t="str">
        <f t="shared" si="38"/>
        <v>[描述]多玩皇家礼包开启后获得。</v>
      </c>
      <c r="AR1050" s="12" t="s">
        <v>4794</v>
      </c>
      <c r="AS1050" s="60" t="s">
        <v>1350</v>
      </c>
    </row>
    <row r="1051" spans="1:45" ht="24" x14ac:dyDescent="0.15">
      <c r="A1051" s="11">
        <v>24052</v>
      </c>
      <c r="B1051" s="36" t="s">
        <v>1503</v>
      </c>
      <c r="C1051" s="11">
        <v>23</v>
      </c>
      <c r="D1051" s="11">
        <v>1</v>
      </c>
      <c r="E1051" s="11">
        <v>0</v>
      </c>
      <c r="F1051" s="11">
        <v>0</v>
      </c>
      <c r="G1051" s="11">
        <v>9</v>
      </c>
      <c r="H1051" s="11">
        <v>21</v>
      </c>
      <c r="I1051" s="11">
        <v>65535</v>
      </c>
      <c r="J1051" s="11">
        <v>2</v>
      </c>
      <c r="K1051" s="11">
        <v>0</v>
      </c>
      <c r="L1051" s="11">
        <v>0</v>
      </c>
      <c r="M1051" s="56">
        <v>0</v>
      </c>
      <c r="N1051" s="56">
        <v>1</v>
      </c>
      <c r="O1051" s="11">
        <v>0</v>
      </c>
      <c r="P1051" s="11">
        <v>604800</v>
      </c>
      <c r="Q1051" s="11">
        <v>3600</v>
      </c>
      <c r="R1051" s="11">
        <v>5</v>
      </c>
      <c r="S1051" s="11">
        <v>0</v>
      </c>
      <c r="T1051" s="11">
        <v>0</v>
      </c>
      <c r="U1051" s="11">
        <v>1</v>
      </c>
      <c r="V1051" s="11">
        <v>0</v>
      </c>
      <c r="W1051" s="11">
        <v>0</v>
      </c>
      <c r="X1051" s="11">
        <v>0</v>
      </c>
      <c r="Y1051" s="11">
        <v>0</v>
      </c>
      <c r="Z1051" s="16" t="s">
        <v>170</v>
      </c>
      <c r="AA1051" s="16">
        <v>0</v>
      </c>
      <c r="AB1051" s="16" t="s">
        <v>1346</v>
      </c>
      <c r="AC1051" s="16">
        <v>0</v>
      </c>
      <c r="AD1051" s="11">
        <v>3</v>
      </c>
      <c r="AE1051" s="11">
        <v>100</v>
      </c>
      <c r="AF1051" s="56">
        <v>1</v>
      </c>
      <c r="AG1051" s="11">
        <v>0</v>
      </c>
      <c r="AH1051" s="11">
        <v>0</v>
      </c>
      <c r="AI1051" s="25" t="s">
        <v>1347</v>
      </c>
      <c r="AJ1051" s="25" t="s">
        <v>1347</v>
      </c>
      <c r="AK1051" s="25" t="s">
        <v>1347</v>
      </c>
      <c r="AL1051" s="11" t="s">
        <v>1348</v>
      </c>
      <c r="AM1051" s="25">
        <v>10013</v>
      </c>
      <c r="AN1051" s="25">
        <v>0</v>
      </c>
      <c r="AO1051" s="11">
        <v>0</v>
      </c>
      <c r="AP1051" s="12" t="s">
        <v>1349</v>
      </c>
      <c r="AQ1051" s="12" t="str">
        <f t="shared" si="38"/>
        <v>[描述]多玩皇家礼包开启后获得。</v>
      </c>
      <c r="AR1051" s="12" t="s">
        <v>4795</v>
      </c>
      <c r="AS1051" s="60" t="s">
        <v>1350</v>
      </c>
    </row>
    <row r="1052" spans="1:45" ht="24" x14ac:dyDescent="0.15">
      <c r="A1052" s="11">
        <v>24053</v>
      </c>
      <c r="B1052" s="36" t="s">
        <v>1503</v>
      </c>
      <c r="C1052" s="11">
        <v>23</v>
      </c>
      <c r="D1052" s="11">
        <v>1</v>
      </c>
      <c r="E1052" s="11">
        <v>0</v>
      </c>
      <c r="F1052" s="11">
        <v>0</v>
      </c>
      <c r="G1052" s="11">
        <v>9</v>
      </c>
      <c r="H1052" s="11">
        <v>21</v>
      </c>
      <c r="I1052" s="11">
        <v>65535</v>
      </c>
      <c r="J1052" s="11">
        <v>3</v>
      </c>
      <c r="K1052" s="11">
        <v>0</v>
      </c>
      <c r="L1052" s="11">
        <v>0</v>
      </c>
      <c r="M1052" s="56">
        <v>0</v>
      </c>
      <c r="N1052" s="56">
        <v>1</v>
      </c>
      <c r="O1052" s="11">
        <v>0</v>
      </c>
      <c r="P1052" s="11">
        <v>604800</v>
      </c>
      <c r="Q1052" s="11">
        <v>3600</v>
      </c>
      <c r="R1052" s="11">
        <v>5</v>
      </c>
      <c r="S1052" s="11">
        <v>0</v>
      </c>
      <c r="T1052" s="11">
        <v>0</v>
      </c>
      <c r="U1052" s="11">
        <v>1</v>
      </c>
      <c r="V1052" s="11">
        <v>0</v>
      </c>
      <c r="W1052" s="11">
        <v>0</v>
      </c>
      <c r="X1052" s="11">
        <v>0</v>
      </c>
      <c r="Y1052" s="11">
        <v>0</v>
      </c>
      <c r="Z1052" s="16" t="s">
        <v>170</v>
      </c>
      <c r="AA1052" s="16">
        <v>0</v>
      </c>
      <c r="AB1052" s="16" t="s">
        <v>1346</v>
      </c>
      <c r="AC1052" s="16">
        <v>0</v>
      </c>
      <c r="AD1052" s="11">
        <v>3</v>
      </c>
      <c r="AE1052" s="11">
        <v>100</v>
      </c>
      <c r="AF1052" s="56">
        <v>1</v>
      </c>
      <c r="AG1052" s="11">
        <v>0</v>
      </c>
      <c r="AH1052" s="11">
        <v>0</v>
      </c>
      <c r="AI1052" s="25" t="s">
        <v>1347</v>
      </c>
      <c r="AJ1052" s="25" t="s">
        <v>1347</v>
      </c>
      <c r="AK1052" s="25" t="s">
        <v>1347</v>
      </c>
      <c r="AL1052" s="11" t="s">
        <v>1348</v>
      </c>
      <c r="AM1052" s="25">
        <v>10013</v>
      </c>
      <c r="AN1052" s="25">
        <v>0</v>
      </c>
      <c r="AO1052" s="11">
        <v>0</v>
      </c>
      <c r="AP1052" s="12" t="s">
        <v>1349</v>
      </c>
      <c r="AQ1052" s="12" t="str">
        <f t="shared" si="38"/>
        <v>[描述]多玩皇家礼包开启后获得。</v>
      </c>
      <c r="AR1052" s="12" t="s">
        <v>4794</v>
      </c>
      <c r="AS1052" s="60" t="s">
        <v>1350</v>
      </c>
    </row>
    <row r="1053" spans="1:45" ht="24" x14ac:dyDescent="0.15">
      <c r="A1053" s="11">
        <v>24054</v>
      </c>
      <c r="B1053" s="36" t="s">
        <v>1504</v>
      </c>
      <c r="C1053" s="11">
        <v>23</v>
      </c>
      <c r="D1053" s="11">
        <v>1</v>
      </c>
      <c r="E1053" s="11">
        <v>0</v>
      </c>
      <c r="F1053" s="11">
        <v>0</v>
      </c>
      <c r="G1053" s="11">
        <v>9</v>
      </c>
      <c r="H1053" s="11">
        <v>21</v>
      </c>
      <c r="I1053" s="11">
        <v>65535</v>
      </c>
      <c r="J1053" s="11">
        <v>1</v>
      </c>
      <c r="K1053" s="11">
        <v>0</v>
      </c>
      <c r="L1053" s="11">
        <v>0</v>
      </c>
      <c r="M1053" s="56">
        <v>0</v>
      </c>
      <c r="N1053" s="56">
        <v>1</v>
      </c>
      <c r="O1053" s="11">
        <v>0</v>
      </c>
      <c r="P1053" s="11">
        <v>604800</v>
      </c>
      <c r="Q1053" s="11">
        <v>3600</v>
      </c>
      <c r="R1053" s="11">
        <v>5</v>
      </c>
      <c r="S1053" s="11">
        <v>0</v>
      </c>
      <c r="T1053" s="11">
        <v>0</v>
      </c>
      <c r="U1053" s="11">
        <v>1</v>
      </c>
      <c r="V1053" s="11">
        <v>0</v>
      </c>
      <c r="W1053" s="11">
        <v>0</v>
      </c>
      <c r="X1053" s="11">
        <v>0</v>
      </c>
      <c r="Y1053" s="11">
        <v>0</v>
      </c>
      <c r="Z1053" s="16" t="s">
        <v>170</v>
      </c>
      <c r="AA1053" s="16">
        <v>0</v>
      </c>
      <c r="AB1053" s="16" t="s">
        <v>1346</v>
      </c>
      <c r="AC1053" s="16">
        <v>0</v>
      </c>
      <c r="AD1053" s="11">
        <v>3</v>
      </c>
      <c r="AE1053" s="11">
        <v>100</v>
      </c>
      <c r="AF1053" s="56">
        <v>1</v>
      </c>
      <c r="AG1053" s="11">
        <v>0</v>
      </c>
      <c r="AH1053" s="11">
        <v>0</v>
      </c>
      <c r="AI1053" s="25" t="s">
        <v>1347</v>
      </c>
      <c r="AJ1053" s="25" t="s">
        <v>1347</v>
      </c>
      <c r="AK1053" s="25" t="s">
        <v>1347</v>
      </c>
      <c r="AL1053" s="11" t="s">
        <v>1348</v>
      </c>
      <c r="AM1053" s="25">
        <v>10013</v>
      </c>
      <c r="AN1053" s="25">
        <v>0</v>
      </c>
      <c r="AO1053" s="11">
        <v>0</v>
      </c>
      <c r="AP1053" s="12" t="s">
        <v>1349</v>
      </c>
      <c r="AQ1053" s="12" t="str">
        <f t="shared" si="38"/>
        <v>[描述]腾讯皇家礼包开启后获得。</v>
      </c>
      <c r="AR1053" s="12" t="s">
        <v>4794</v>
      </c>
      <c r="AS1053" s="60" t="s">
        <v>1350</v>
      </c>
    </row>
    <row r="1054" spans="1:45" ht="24" x14ac:dyDescent="0.15">
      <c r="A1054" s="11">
        <v>24055</v>
      </c>
      <c r="B1054" s="36" t="s">
        <v>1504</v>
      </c>
      <c r="C1054" s="11">
        <v>23</v>
      </c>
      <c r="D1054" s="11">
        <v>1</v>
      </c>
      <c r="E1054" s="11">
        <v>0</v>
      </c>
      <c r="F1054" s="11">
        <v>0</v>
      </c>
      <c r="G1054" s="11">
        <v>9</v>
      </c>
      <c r="H1054" s="11">
        <v>21</v>
      </c>
      <c r="I1054" s="11">
        <v>65535</v>
      </c>
      <c r="J1054" s="11">
        <v>2</v>
      </c>
      <c r="K1054" s="11">
        <v>0</v>
      </c>
      <c r="L1054" s="11">
        <v>0</v>
      </c>
      <c r="M1054" s="56">
        <v>0</v>
      </c>
      <c r="N1054" s="56">
        <v>1</v>
      </c>
      <c r="O1054" s="11">
        <v>0</v>
      </c>
      <c r="P1054" s="11">
        <v>604800</v>
      </c>
      <c r="Q1054" s="11">
        <v>3600</v>
      </c>
      <c r="R1054" s="11">
        <v>5</v>
      </c>
      <c r="S1054" s="11">
        <v>0</v>
      </c>
      <c r="T1054" s="11">
        <v>0</v>
      </c>
      <c r="U1054" s="11">
        <v>1</v>
      </c>
      <c r="V1054" s="11">
        <v>0</v>
      </c>
      <c r="W1054" s="11">
        <v>0</v>
      </c>
      <c r="X1054" s="11">
        <v>0</v>
      </c>
      <c r="Y1054" s="11">
        <v>0</v>
      </c>
      <c r="Z1054" s="16" t="s">
        <v>170</v>
      </c>
      <c r="AA1054" s="16">
        <v>0</v>
      </c>
      <c r="AB1054" s="16" t="s">
        <v>1346</v>
      </c>
      <c r="AC1054" s="16">
        <v>0</v>
      </c>
      <c r="AD1054" s="11">
        <v>3</v>
      </c>
      <c r="AE1054" s="11">
        <v>100</v>
      </c>
      <c r="AF1054" s="56">
        <v>1</v>
      </c>
      <c r="AG1054" s="11">
        <v>0</v>
      </c>
      <c r="AH1054" s="11">
        <v>0</v>
      </c>
      <c r="AI1054" s="25" t="s">
        <v>1347</v>
      </c>
      <c r="AJ1054" s="25" t="s">
        <v>1347</v>
      </c>
      <c r="AK1054" s="25" t="s">
        <v>1347</v>
      </c>
      <c r="AL1054" s="11" t="s">
        <v>1348</v>
      </c>
      <c r="AM1054" s="25">
        <v>10013</v>
      </c>
      <c r="AN1054" s="25">
        <v>0</v>
      </c>
      <c r="AO1054" s="11">
        <v>0</v>
      </c>
      <c r="AP1054" s="12" t="s">
        <v>1349</v>
      </c>
      <c r="AQ1054" s="12" t="str">
        <f t="shared" si="38"/>
        <v>[描述]腾讯皇家礼包开启后获得。</v>
      </c>
      <c r="AR1054" s="12" t="s">
        <v>4795</v>
      </c>
      <c r="AS1054" s="60" t="s">
        <v>1350</v>
      </c>
    </row>
    <row r="1055" spans="1:45" ht="24" x14ac:dyDescent="0.15">
      <c r="A1055" s="11">
        <v>24056</v>
      </c>
      <c r="B1055" s="36" t="s">
        <v>1504</v>
      </c>
      <c r="C1055" s="11">
        <v>23</v>
      </c>
      <c r="D1055" s="11">
        <v>1</v>
      </c>
      <c r="E1055" s="11">
        <v>0</v>
      </c>
      <c r="F1055" s="11">
        <v>0</v>
      </c>
      <c r="G1055" s="11">
        <v>9</v>
      </c>
      <c r="H1055" s="11">
        <v>21</v>
      </c>
      <c r="I1055" s="11">
        <v>65535</v>
      </c>
      <c r="J1055" s="11">
        <v>3</v>
      </c>
      <c r="K1055" s="11">
        <v>0</v>
      </c>
      <c r="L1055" s="11">
        <v>0</v>
      </c>
      <c r="M1055" s="56">
        <v>0</v>
      </c>
      <c r="N1055" s="56">
        <v>1</v>
      </c>
      <c r="O1055" s="11">
        <v>0</v>
      </c>
      <c r="P1055" s="11">
        <v>604800</v>
      </c>
      <c r="Q1055" s="11">
        <v>3600</v>
      </c>
      <c r="R1055" s="11">
        <v>5</v>
      </c>
      <c r="S1055" s="11">
        <v>0</v>
      </c>
      <c r="T1055" s="11">
        <v>0</v>
      </c>
      <c r="U1055" s="11">
        <v>1</v>
      </c>
      <c r="V1055" s="11">
        <v>0</v>
      </c>
      <c r="W1055" s="11">
        <v>0</v>
      </c>
      <c r="X1055" s="11">
        <v>0</v>
      </c>
      <c r="Y1055" s="11">
        <v>0</v>
      </c>
      <c r="Z1055" s="16" t="s">
        <v>170</v>
      </c>
      <c r="AA1055" s="16">
        <v>0</v>
      </c>
      <c r="AB1055" s="16" t="s">
        <v>1346</v>
      </c>
      <c r="AC1055" s="16">
        <v>0</v>
      </c>
      <c r="AD1055" s="11">
        <v>3</v>
      </c>
      <c r="AE1055" s="11">
        <v>100</v>
      </c>
      <c r="AF1055" s="56">
        <v>1</v>
      </c>
      <c r="AG1055" s="11">
        <v>0</v>
      </c>
      <c r="AH1055" s="11">
        <v>0</v>
      </c>
      <c r="AI1055" s="25" t="s">
        <v>1347</v>
      </c>
      <c r="AJ1055" s="25" t="s">
        <v>1347</v>
      </c>
      <c r="AK1055" s="25" t="s">
        <v>1347</v>
      </c>
      <c r="AL1055" s="11" t="s">
        <v>1348</v>
      </c>
      <c r="AM1055" s="25">
        <v>10013</v>
      </c>
      <c r="AN1055" s="25">
        <v>0</v>
      </c>
      <c r="AO1055" s="11">
        <v>0</v>
      </c>
      <c r="AP1055" s="12" t="s">
        <v>1349</v>
      </c>
      <c r="AQ1055" s="12" t="str">
        <f t="shared" si="38"/>
        <v>[描述]腾讯皇家礼包开启后获得。</v>
      </c>
      <c r="AR1055" s="12" t="s">
        <v>4796</v>
      </c>
      <c r="AS1055" s="60" t="s">
        <v>1350</v>
      </c>
    </row>
    <row r="1056" spans="1:45" ht="24" x14ac:dyDescent="0.15">
      <c r="A1056" s="11">
        <v>24057</v>
      </c>
      <c r="B1056" s="36" t="s">
        <v>1505</v>
      </c>
      <c r="C1056" s="11">
        <v>23</v>
      </c>
      <c r="D1056" s="11">
        <v>1</v>
      </c>
      <c r="E1056" s="11">
        <v>0</v>
      </c>
      <c r="F1056" s="11">
        <v>0</v>
      </c>
      <c r="G1056" s="11">
        <v>9</v>
      </c>
      <c r="H1056" s="11">
        <v>21</v>
      </c>
      <c r="I1056" s="11">
        <v>65535</v>
      </c>
      <c r="J1056" s="11">
        <v>1</v>
      </c>
      <c r="K1056" s="11">
        <v>0</v>
      </c>
      <c r="L1056" s="11">
        <v>0</v>
      </c>
      <c r="M1056" s="56">
        <v>0</v>
      </c>
      <c r="N1056" s="56">
        <v>1</v>
      </c>
      <c r="O1056" s="11">
        <v>0</v>
      </c>
      <c r="P1056" s="11">
        <v>604800</v>
      </c>
      <c r="Q1056" s="11">
        <v>3600</v>
      </c>
      <c r="R1056" s="11">
        <v>5</v>
      </c>
      <c r="S1056" s="11">
        <v>0</v>
      </c>
      <c r="T1056" s="11">
        <v>0</v>
      </c>
      <c r="U1056" s="11">
        <v>1</v>
      </c>
      <c r="V1056" s="11">
        <v>0</v>
      </c>
      <c r="W1056" s="11">
        <v>0</v>
      </c>
      <c r="X1056" s="11">
        <v>0</v>
      </c>
      <c r="Y1056" s="11">
        <v>0</v>
      </c>
      <c r="Z1056" s="16" t="s">
        <v>170</v>
      </c>
      <c r="AA1056" s="16">
        <v>0</v>
      </c>
      <c r="AB1056" s="16" t="s">
        <v>1346</v>
      </c>
      <c r="AC1056" s="16">
        <v>0</v>
      </c>
      <c r="AD1056" s="11">
        <v>3</v>
      </c>
      <c r="AE1056" s="11">
        <v>100</v>
      </c>
      <c r="AF1056" s="56">
        <v>1</v>
      </c>
      <c r="AG1056" s="11">
        <v>0</v>
      </c>
      <c r="AH1056" s="11">
        <v>0</v>
      </c>
      <c r="AI1056" s="25" t="s">
        <v>1347</v>
      </c>
      <c r="AJ1056" s="25" t="s">
        <v>1347</v>
      </c>
      <c r="AK1056" s="25" t="s">
        <v>1347</v>
      </c>
      <c r="AL1056" s="11" t="s">
        <v>1348</v>
      </c>
      <c r="AM1056" s="25">
        <v>10013</v>
      </c>
      <c r="AN1056" s="25">
        <v>0</v>
      </c>
      <c r="AO1056" s="11">
        <v>0</v>
      </c>
      <c r="AP1056" s="12" t="s">
        <v>1349</v>
      </c>
      <c r="AQ1056" s="12" t="str">
        <f t="shared" si="38"/>
        <v>[描述]新浪皇家礼包开启后获得。</v>
      </c>
      <c r="AR1056" s="12" t="s">
        <v>4794</v>
      </c>
      <c r="AS1056" s="60" t="s">
        <v>1350</v>
      </c>
    </row>
    <row r="1057" spans="1:45" ht="24" x14ac:dyDescent="0.15">
      <c r="A1057" s="11">
        <v>24058</v>
      </c>
      <c r="B1057" s="36" t="s">
        <v>1505</v>
      </c>
      <c r="C1057" s="11">
        <v>23</v>
      </c>
      <c r="D1057" s="11">
        <v>1</v>
      </c>
      <c r="E1057" s="11">
        <v>0</v>
      </c>
      <c r="F1057" s="11">
        <v>0</v>
      </c>
      <c r="G1057" s="11">
        <v>9</v>
      </c>
      <c r="H1057" s="11">
        <v>21</v>
      </c>
      <c r="I1057" s="11">
        <v>65535</v>
      </c>
      <c r="J1057" s="11">
        <v>2</v>
      </c>
      <c r="K1057" s="11">
        <v>0</v>
      </c>
      <c r="L1057" s="11">
        <v>0</v>
      </c>
      <c r="M1057" s="56">
        <v>0</v>
      </c>
      <c r="N1057" s="56">
        <v>1</v>
      </c>
      <c r="O1057" s="11">
        <v>0</v>
      </c>
      <c r="P1057" s="11">
        <v>604800</v>
      </c>
      <c r="Q1057" s="11">
        <v>3600</v>
      </c>
      <c r="R1057" s="11">
        <v>5</v>
      </c>
      <c r="S1057" s="11">
        <v>0</v>
      </c>
      <c r="T1057" s="11">
        <v>0</v>
      </c>
      <c r="U1057" s="11">
        <v>1</v>
      </c>
      <c r="V1057" s="11">
        <v>0</v>
      </c>
      <c r="W1057" s="11">
        <v>0</v>
      </c>
      <c r="X1057" s="11">
        <v>0</v>
      </c>
      <c r="Y1057" s="11">
        <v>0</v>
      </c>
      <c r="Z1057" s="16" t="s">
        <v>170</v>
      </c>
      <c r="AA1057" s="16">
        <v>0</v>
      </c>
      <c r="AB1057" s="16" t="s">
        <v>1346</v>
      </c>
      <c r="AC1057" s="16">
        <v>0</v>
      </c>
      <c r="AD1057" s="11">
        <v>3</v>
      </c>
      <c r="AE1057" s="11">
        <v>100</v>
      </c>
      <c r="AF1057" s="56">
        <v>1</v>
      </c>
      <c r="AG1057" s="11">
        <v>0</v>
      </c>
      <c r="AH1057" s="11">
        <v>0</v>
      </c>
      <c r="AI1057" s="25" t="s">
        <v>1347</v>
      </c>
      <c r="AJ1057" s="25" t="s">
        <v>1347</v>
      </c>
      <c r="AK1057" s="25" t="s">
        <v>1347</v>
      </c>
      <c r="AL1057" s="11" t="s">
        <v>1348</v>
      </c>
      <c r="AM1057" s="25">
        <v>10013</v>
      </c>
      <c r="AN1057" s="25">
        <v>0</v>
      </c>
      <c r="AO1057" s="11">
        <v>0</v>
      </c>
      <c r="AP1057" s="12" t="s">
        <v>1349</v>
      </c>
      <c r="AQ1057" s="12" t="str">
        <f t="shared" si="38"/>
        <v>[描述]新浪皇家礼包开启后获得。</v>
      </c>
      <c r="AR1057" s="12" t="s">
        <v>4795</v>
      </c>
      <c r="AS1057" s="60" t="s">
        <v>1350</v>
      </c>
    </row>
    <row r="1058" spans="1:45" ht="24" x14ac:dyDescent="0.15">
      <c r="A1058" s="11">
        <v>24059</v>
      </c>
      <c r="B1058" s="36" t="s">
        <v>1505</v>
      </c>
      <c r="C1058" s="11">
        <v>23</v>
      </c>
      <c r="D1058" s="11">
        <v>1</v>
      </c>
      <c r="E1058" s="11">
        <v>0</v>
      </c>
      <c r="F1058" s="11">
        <v>0</v>
      </c>
      <c r="G1058" s="11">
        <v>9</v>
      </c>
      <c r="H1058" s="11">
        <v>21</v>
      </c>
      <c r="I1058" s="11">
        <v>65535</v>
      </c>
      <c r="J1058" s="11">
        <v>3</v>
      </c>
      <c r="K1058" s="11">
        <v>0</v>
      </c>
      <c r="L1058" s="11">
        <v>0</v>
      </c>
      <c r="M1058" s="56">
        <v>0</v>
      </c>
      <c r="N1058" s="56">
        <v>1</v>
      </c>
      <c r="O1058" s="11">
        <v>0</v>
      </c>
      <c r="P1058" s="11">
        <v>604800</v>
      </c>
      <c r="Q1058" s="11">
        <v>3600</v>
      </c>
      <c r="R1058" s="11">
        <v>5</v>
      </c>
      <c r="S1058" s="11">
        <v>0</v>
      </c>
      <c r="T1058" s="11">
        <v>0</v>
      </c>
      <c r="U1058" s="11">
        <v>1</v>
      </c>
      <c r="V1058" s="11">
        <v>0</v>
      </c>
      <c r="W1058" s="11">
        <v>0</v>
      </c>
      <c r="X1058" s="11">
        <v>0</v>
      </c>
      <c r="Y1058" s="11">
        <v>0</v>
      </c>
      <c r="Z1058" s="16" t="s">
        <v>170</v>
      </c>
      <c r="AA1058" s="16">
        <v>0</v>
      </c>
      <c r="AB1058" s="16" t="s">
        <v>1346</v>
      </c>
      <c r="AC1058" s="16">
        <v>0</v>
      </c>
      <c r="AD1058" s="11">
        <v>3</v>
      </c>
      <c r="AE1058" s="11">
        <v>100</v>
      </c>
      <c r="AF1058" s="56">
        <v>1</v>
      </c>
      <c r="AG1058" s="11">
        <v>0</v>
      </c>
      <c r="AH1058" s="11">
        <v>0</v>
      </c>
      <c r="AI1058" s="25" t="s">
        <v>1347</v>
      </c>
      <c r="AJ1058" s="25" t="s">
        <v>1347</v>
      </c>
      <c r="AK1058" s="25" t="s">
        <v>1347</v>
      </c>
      <c r="AL1058" s="11" t="s">
        <v>1348</v>
      </c>
      <c r="AM1058" s="25">
        <v>10013</v>
      </c>
      <c r="AN1058" s="25">
        <v>0</v>
      </c>
      <c r="AO1058" s="11">
        <v>0</v>
      </c>
      <c r="AP1058" s="12" t="s">
        <v>1349</v>
      </c>
      <c r="AQ1058" s="12" t="str">
        <f t="shared" si="38"/>
        <v>[描述]新浪皇家礼包开启后获得。</v>
      </c>
      <c r="AR1058" s="12" t="s">
        <v>4796</v>
      </c>
      <c r="AS1058" s="60" t="s">
        <v>1350</v>
      </c>
    </row>
    <row r="1059" spans="1:45" ht="36" x14ac:dyDescent="0.15">
      <c r="A1059" s="11">
        <v>24060</v>
      </c>
      <c r="B1059" s="35" t="s">
        <v>1506</v>
      </c>
      <c r="C1059" s="11">
        <v>23</v>
      </c>
      <c r="D1059" s="11">
        <v>1</v>
      </c>
      <c r="E1059" s="11">
        <v>0</v>
      </c>
      <c r="F1059" s="11">
        <v>0</v>
      </c>
      <c r="G1059" s="11">
        <v>9</v>
      </c>
      <c r="H1059" s="11">
        <v>21</v>
      </c>
      <c r="I1059" s="11">
        <v>65535</v>
      </c>
      <c r="J1059" s="11">
        <v>1</v>
      </c>
      <c r="K1059" s="11">
        <v>0</v>
      </c>
      <c r="L1059" s="11">
        <v>0</v>
      </c>
      <c r="M1059" s="56">
        <v>0</v>
      </c>
      <c r="N1059" s="56">
        <v>1</v>
      </c>
      <c r="O1059" s="11">
        <v>0</v>
      </c>
      <c r="P1059" s="11">
        <v>604800</v>
      </c>
      <c r="Q1059" s="11">
        <v>3600</v>
      </c>
      <c r="R1059" s="11">
        <v>5</v>
      </c>
      <c r="S1059" s="11">
        <v>0</v>
      </c>
      <c r="T1059" s="11">
        <v>0</v>
      </c>
      <c r="U1059" s="11">
        <v>1</v>
      </c>
      <c r="V1059" s="11">
        <v>0</v>
      </c>
      <c r="W1059" s="11">
        <v>0</v>
      </c>
      <c r="X1059" s="11">
        <v>0</v>
      </c>
      <c r="Y1059" s="11">
        <v>0</v>
      </c>
      <c r="Z1059" s="16" t="s">
        <v>170</v>
      </c>
      <c r="AA1059" s="16">
        <v>0</v>
      </c>
      <c r="AB1059" s="16" t="s">
        <v>4</v>
      </c>
      <c r="AC1059" s="16">
        <v>0</v>
      </c>
      <c r="AD1059" s="11">
        <v>3</v>
      </c>
      <c r="AE1059" s="11">
        <v>100</v>
      </c>
      <c r="AF1059" s="56">
        <v>1</v>
      </c>
      <c r="AG1059" s="11">
        <v>0</v>
      </c>
      <c r="AH1059" s="11">
        <v>0</v>
      </c>
      <c r="AI1059" s="25" t="s">
        <v>8</v>
      </c>
      <c r="AJ1059" s="25" t="s">
        <v>8</v>
      </c>
      <c r="AK1059" s="25" t="s">
        <v>8</v>
      </c>
      <c r="AL1059" s="11" t="s">
        <v>23</v>
      </c>
      <c r="AM1059" s="25">
        <v>10013</v>
      </c>
      <c r="AN1059" s="25">
        <v>0</v>
      </c>
      <c r="AO1059" s="11">
        <v>0</v>
      </c>
      <c r="AP1059" s="12" t="s">
        <v>386</v>
      </c>
      <c r="AQ1059" s="12" t="s">
        <v>5710</v>
      </c>
      <c r="AR1059" s="12" t="s">
        <v>4797</v>
      </c>
      <c r="AS1059" s="60" t="s">
        <v>1355</v>
      </c>
    </row>
    <row r="1060" spans="1:45" ht="24" x14ac:dyDescent="0.15">
      <c r="A1060" s="11">
        <v>24061</v>
      </c>
      <c r="B1060" s="36" t="s">
        <v>1507</v>
      </c>
      <c r="C1060" s="11">
        <v>23</v>
      </c>
      <c r="D1060" s="11">
        <v>1</v>
      </c>
      <c r="E1060" s="11">
        <v>0</v>
      </c>
      <c r="F1060" s="11">
        <v>0</v>
      </c>
      <c r="G1060" s="11">
        <v>9</v>
      </c>
      <c r="H1060" s="11">
        <v>21</v>
      </c>
      <c r="I1060" s="11">
        <v>65535</v>
      </c>
      <c r="J1060" s="11">
        <v>1</v>
      </c>
      <c r="K1060" s="11">
        <v>0</v>
      </c>
      <c r="L1060" s="11">
        <v>0</v>
      </c>
      <c r="M1060" s="56">
        <v>0</v>
      </c>
      <c r="N1060" s="56">
        <v>1</v>
      </c>
      <c r="O1060" s="11">
        <v>0</v>
      </c>
      <c r="P1060" s="11">
        <v>604800</v>
      </c>
      <c r="Q1060" s="11">
        <v>3600</v>
      </c>
      <c r="R1060" s="11">
        <v>5</v>
      </c>
      <c r="S1060" s="11">
        <v>0</v>
      </c>
      <c r="T1060" s="11">
        <v>0</v>
      </c>
      <c r="U1060" s="11">
        <v>1</v>
      </c>
      <c r="V1060" s="11">
        <v>0</v>
      </c>
      <c r="W1060" s="11">
        <v>0</v>
      </c>
      <c r="X1060" s="11">
        <v>0</v>
      </c>
      <c r="Y1060" s="11">
        <v>0</v>
      </c>
      <c r="Z1060" s="16" t="s">
        <v>170</v>
      </c>
      <c r="AA1060" s="16">
        <v>0</v>
      </c>
      <c r="AB1060" s="16" t="s">
        <v>4</v>
      </c>
      <c r="AC1060" s="16">
        <v>0</v>
      </c>
      <c r="AD1060" s="11">
        <v>3</v>
      </c>
      <c r="AE1060" s="11">
        <v>100</v>
      </c>
      <c r="AF1060" s="56">
        <v>1</v>
      </c>
      <c r="AG1060" s="11">
        <v>0</v>
      </c>
      <c r="AH1060" s="11">
        <v>0</v>
      </c>
      <c r="AI1060" s="25" t="s">
        <v>8</v>
      </c>
      <c r="AJ1060" s="25" t="s">
        <v>8</v>
      </c>
      <c r="AK1060" s="25" t="s">
        <v>8</v>
      </c>
      <c r="AL1060" s="11" t="s">
        <v>23</v>
      </c>
      <c r="AM1060" s="25">
        <v>10013</v>
      </c>
      <c r="AN1060" s="25">
        <v>0</v>
      </c>
      <c r="AO1060" s="11">
        <v>0</v>
      </c>
      <c r="AP1060" s="12" t="s">
        <v>386</v>
      </c>
      <c r="AQ1060" s="12" t="str">
        <f>"[描述]"&amp;SUBSTITUTE(B1060,"超级玩家","皇家礼包",1)&amp;"开启后获得。"</f>
        <v>[描述]迅雷皇家礼包开启后获得。</v>
      </c>
      <c r="AR1060" s="12" t="s">
        <v>4794</v>
      </c>
      <c r="AS1060" s="60" t="s">
        <v>1350</v>
      </c>
    </row>
    <row r="1061" spans="1:45" ht="24" x14ac:dyDescent="0.15">
      <c r="A1061" s="11">
        <v>24062</v>
      </c>
      <c r="B1061" s="35" t="s">
        <v>1508</v>
      </c>
      <c r="C1061" s="11">
        <v>23</v>
      </c>
      <c r="D1061" s="11">
        <v>1</v>
      </c>
      <c r="E1061" s="11">
        <v>0</v>
      </c>
      <c r="F1061" s="11">
        <v>0</v>
      </c>
      <c r="G1061" s="11">
        <v>9</v>
      </c>
      <c r="H1061" s="11">
        <v>21</v>
      </c>
      <c r="I1061" s="11">
        <v>65535</v>
      </c>
      <c r="J1061" s="11">
        <v>1</v>
      </c>
      <c r="K1061" s="11">
        <v>0</v>
      </c>
      <c r="L1061" s="11">
        <v>0</v>
      </c>
      <c r="M1061" s="56">
        <v>0</v>
      </c>
      <c r="N1061" s="56">
        <v>1</v>
      </c>
      <c r="O1061" s="11">
        <v>0</v>
      </c>
      <c r="P1061" s="11">
        <v>604800</v>
      </c>
      <c r="Q1061" s="11">
        <v>3600</v>
      </c>
      <c r="R1061" s="11">
        <v>5</v>
      </c>
      <c r="S1061" s="11">
        <v>0</v>
      </c>
      <c r="T1061" s="11">
        <v>0</v>
      </c>
      <c r="U1061" s="11">
        <v>1</v>
      </c>
      <c r="V1061" s="11">
        <v>0</v>
      </c>
      <c r="W1061" s="11">
        <v>0</v>
      </c>
      <c r="X1061" s="11">
        <v>0</v>
      </c>
      <c r="Y1061" s="11">
        <v>0</v>
      </c>
      <c r="Z1061" s="16" t="s">
        <v>170</v>
      </c>
      <c r="AA1061" s="16">
        <v>0</v>
      </c>
      <c r="AB1061" s="16" t="s">
        <v>4</v>
      </c>
      <c r="AC1061" s="16">
        <v>0</v>
      </c>
      <c r="AD1061" s="11">
        <v>3</v>
      </c>
      <c r="AE1061" s="11">
        <v>100</v>
      </c>
      <c r="AF1061" s="56">
        <v>1</v>
      </c>
      <c r="AG1061" s="11">
        <v>0</v>
      </c>
      <c r="AH1061" s="11">
        <v>0</v>
      </c>
      <c r="AI1061" s="25" t="s">
        <v>8</v>
      </c>
      <c r="AJ1061" s="25" t="s">
        <v>8</v>
      </c>
      <c r="AK1061" s="25" t="s">
        <v>8</v>
      </c>
      <c r="AL1061" s="11" t="s">
        <v>23</v>
      </c>
      <c r="AM1061" s="25">
        <v>10013</v>
      </c>
      <c r="AN1061" s="25">
        <v>0</v>
      </c>
      <c r="AO1061" s="11">
        <v>0</v>
      </c>
      <c r="AP1061" s="12" t="s">
        <v>386</v>
      </c>
      <c r="AQ1061" s="12" t="s">
        <v>5711</v>
      </c>
      <c r="AR1061" s="12" t="s">
        <v>4798</v>
      </c>
      <c r="AS1061" s="60" t="s">
        <v>1382</v>
      </c>
    </row>
    <row r="1062" spans="1:45" ht="24" x14ac:dyDescent="0.15">
      <c r="A1062" s="11">
        <v>24063</v>
      </c>
      <c r="B1062" s="35" t="s">
        <v>2196</v>
      </c>
      <c r="C1062" s="11">
        <v>23</v>
      </c>
      <c r="D1062" s="11">
        <v>1</v>
      </c>
      <c r="E1062" s="11">
        <v>0</v>
      </c>
      <c r="F1062" s="11">
        <v>0</v>
      </c>
      <c r="G1062" s="11">
        <v>9</v>
      </c>
      <c r="H1062" s="11">
        <v>21</v>
      </c>
      <c r="I1062" s="11">
        <v>65535</v>
      </c>
      <c r="J1062" s="11">
        <v>1</v>
      </c>
      <c r="K1062" s="11">
        <v>0</v>
      </c>
      <c r="L1062" s="11">
        <v>0</v>
      </c>
      <c r="M1062" s="56">
        <v>0</v>
      </c>
      <c r="N1062" s="56">
        <v>1</v>
      </c>
      <c r="O1062" s="11">
        <v>0</v>
      </c>
      <c r="P1062" s="11">
        <v>604800</v>
      </c>
      <c r="Q1062" s="11">
        <v>3600</v>
      </c>
      <c r="R1062" s="11">
        <v>5</v>
      </c>
      <c r="S1062" s="11">
        <v>0</v>
      </c>
      <c r="T1062" s="11">
        <v>0</v>
      </c>
      <c r="U1062" s="11">
        <v>1</v>
      </c>
      <c r="V1062" s="11">
        <v>0</v>
      </c>
      <c r="W1062" s="11">
        <v>0</v>
      </c>
      <c r="X1062" s="11">
        <v>0</v>
      </c>
      <c r="Y1062" s="11">
        <v>0</v>
      </c>
      <c r="Z1062" s="16" t="s">
        <v>170</v>
      </c>
      <c r="AA1062" s="16">
        <v>0</v>
      </c>
      <c r="AB1062" s="16" t="s">
        <v>4</v>
      </c>
      <c r="AC1062" s="16">
        <v>0</v>
      </c>
      <c r="AD1062" s="11">
        <v>3</v>
      </c>
      <c r="AE1062" s="11">
        <v>100</v>
      </c>
      <c r="AF1062" s="56">
        <v>1</v>
      </c>
      <c r="AG1062" s="11">
        <v>0</v>
      </c>
      <c r="AH1062" s="11">
        <v>0</v>
      </c>
      <c r="AI1062" s="25" t="s">
        <v>8</v>
      </c>
      <c r="AJ1062" s="25" t="s">
        <v>8</v>
      </c>
      <c r="AK1062" s="25" t="s">
        <v>8</v>
      </c>
      <c r="AL1062" s="11" t="s">
        <v>23</v>
      </c>
      <c r="AM1062" s="25">
        <v>10013</v>
      </c>
      <c r="AN1062" s="25">
        <v>0</v>
      </c>
      <c r="AO1062" s="11">
        <v>0</v>
      </c>
      <c r="AP1062" s="12" t="s">
        <v>386</v>
      </c>
      <c r="AQ1062" s="12" t="s">
        <v>5712</v>
      </c>
      <c r="AR1062" s="12" t="s">
        <v>4799</v>
      </c>
      <c r="AS1062" s="60" t="s">
        <v>2198</v>
      </c>
    </row>
    <row r="1063" spans="1:45" ht="24" x14ac:dyDescent="0.15">
      <c r="A1063" s="11">
        <v>24064</v>
      </c>
      <c r="B1063" s="35" t="s">
        <v>2197</v>
      </c>
      <c r="C1063" s="11">
        <v>23</v>
      </c>
      <c r="D1063" s="11">
        <v>1</v>
      </c>
      <c r="E1063" s="11">
        <v>0</v>
      </c>
      <c r="F1063" s="11">
        <v>0</v>
      </c>
      <c r="G1063" s="11">
        <v>9</v>
      </c>
      <c r="H1063" s="11">
        <v>21</v>
      </c>
      <c r="I1063" s="11">
        <v>65535</v>
      </c>
      <c r="J1063" s="11">
        <v>1</v>
      </c>
      <c r="K1063" s="11">
        <v>0</v>
      </c>
      <c r="L1063" s="11">
        <v>0</v>
      </c>
      <c r="M1063" s="56">
        <v>0</v>
      </c>
      <c r="N1063" s="56">
        <v>1</v>
      </c>
      <c r="O1063" s="11">
        <v>0</v>
      </c>
      <c r="P1063" s="11">
        <v>604800</v>
      </c>
      <c r="Q1063" s="11">
        <v>3600</v>
      </c>
      <c r="R1063" s="11">
        <v>5</v>
      </c>
      <c r="S1063" s="11">
        <v>0</v>
      </c>
      <c r="T1063" s="11">
        <v>0</v>
      </c>
      <c r="U1063" s="11">
        <v>1</v>
      </c>
      <c r="V1063" s="11">
        <v>0</v>
      </c>
      <c r="W1063" s="11">
        <v>0</v>
      </c>
      <c r="X1063" s="11">
        <v>0</v>
      </c>
      <c r="Y1063" s="11">
        <v>0</v>
      </c>
      <c r="Z1063" s="16" t="s">
        <v>170</v>
      </c>
      <c r="AA1063" s="16">
        <v>0</v>
      </c>
      <c r="AB1063" s="16" t="s">
        <v>4</v>
      </c>
      <c r="AC1063" s="16">
        <v>0</v>
      </c>
      <c r="AD1063" s="11">
        <v>3</v>
      </c>
      <c r="AE1063" s="11">
        <v>100</v>
      </c>
      <c r="AF1063" s="56">
        <v>1</v>
      </c>
      <c r="AG1063" s="11">
        <v>0</v>
      </c>
      <c r="AH1063" s="11">
        <v>0</v>
      </c>
      <c r="AI1063" s="25" t="s">
        <v>8</v>
      </c>
      <c r="AJ1063" s="25" t="s">
        <v>8</v>
      </c>
      <c r="AK1063" s="25" t="s">
        <v>8</v>
      </c>
      <c r="AL1063" s="11" t="s">
        <v>23</v>
      </c>
      <c r="AM1063" s="25">
        <v>10013</v>
      </c>
      <c r="AN1063" s="25">
        <v>0</v>
      </c>
      <c r="AO1063" s="11">
        <v>0</v>
      </c>
      <c r="AP1063" s="12" t="s">
        <v>386</v>
      </c>
      <c r="AQ1063" s="12" t="s">
        <v>5713</v>
      </c>
      <c r="AR1063" s="12" t="s">
        <v>4799</v>
      </c>
      <c r="AS1063" s="60" t="s">
        <v>2198</v>
      </c>
    </row>
    <row r="1064" spans="1:45" ht="24" x14ac:dyDescent="0.15">
      <c r="A1064" s="11">
        <v>24065</v>
      </c>
      <c r="B1064" s="36" t="s">
        <v>2350</v>
      </c>
      <c r="C1064" s="11">
        <v>23</v>
      </c>
      <c r="D1064" s="11">
        <v>1</v>
      </c>
      <c r="E1064" s="11">
        <v>0</v>
      </c>
      <c r="F1064" s="11">
        <v>0</v>
      </c>
      <c r="G1064" s="11">
        <v>9</v>
      </c>
      <c r="H1064" s="11">
        <v>21</v>
      </c>
      <c r="I1064" s="11">
        <v>65535</v>
      </c>
      <c r="J1064" s="11">
        <v>1</v>
      </c>
      <c r="K1064" s="11">
        <v>0</v>
      </c>
      <c r="L1064" s="11">
        <v>0</v>
      </c>
      <c r="M1064" s="56">
        <v>0</v>
      </c>
      <c r="N1064" s="56">
        <v>1</v>
      </c>
      <c r="O1064" s="11">
        <v>0</v>
      </c>
      <c r="P1064" s="11">
        <v>604800</v>
      </c>
      <c r="Q1064" s="11">
        <v>3600</v>
      </c>
      <c r="R1064" s="11">
        <v>5</v>
      </c>
      <c r="S1064" s="11">
        <v>0</v>
      </c>
      <c r="T1064" s="11">
        <v>0</v>
      </c>
      <c r="U1064" s="11">
        <v>1</v>
      </c>
      <c r="V1064" s="11">
        <v>0</v>
      </c>
      <c r="W1064" s="11">
        <v>0</v>
      </c>
      <c r="X1064" s="11">
        <v>0</v>
      </c>
      <c r="Y1064" s="11">
        <v>0</v>
      </c>
      <c r="Z1064" s="16" t="s">
        <v>170</v>
      </c>
      <c r="AA1064" s="16">
        <v>0</v>
      </c>
      <c r="AB1064" s="16" t="s">
        <v>1346</v>
      </c>
      <c r="AC1064" s="16">
        <v>0</v>
      </c>
      <c r="AD1064" s="11">
        <v>3</v>
      </c>
      <c r="AE1064" s="11">
        <v>100</v>
      </c>
      <c r="AF1064" s="56">
        <v>1</v>
      </c>
      <c r="AG1064" s="11">
        <v>0</v>
      </c>
      <c r="AH1064" s="11">
        <v>0</v>
      </c>
      <c r="AI1064" s="25" t="s">
        <v>226</v>
      </c>
      <c r="AJ1064" s="25" t="s">
        <v>226</v>
      </c>
      <c r="AK1064" s="25" t="s">
        <v>226</v>
      </c>
      <c r="AL1064" s="11" t="s">
        <v>1344</v>
      </c>
      <c r="AM1064" s="25">
        <v>10013</v>
      </c>
      <c r="AN1064" s="25">
        <v>0</v>
      </c>
      <c r="AO1064" s="11">
        <v>0</v>
      </c>
      <c r="AP1064" s="12" t="s">
        <v>386</v>
      </c>
      <c r="AQ1064" s="12" t="str">
        <f t="shared" ref="AQ1064:AQ1070" si="39">"[描述]"&amp;SUBSTITUTE(B1064,"超级玩家","皇家礼包",1)&amp;"开启后获得。"</f>
        <v>[描述]淘宝皇家礼包开启后获得。</v>
      </c>
      <c r="AR1064" s="12" t="s">
        <v>4794</v>
      </c>
      <c r="AS1064" s="60" t="s">
        <v>1350</v>
      </c>
    </row>
    <row r="1065" spans="1:45" ht="24" x14ac:dyDescent="0.15">
      <c r="A1065" s="11">
        <v>24066</v>
      </c>
      <c r="B1065" s="36" t="s">
        <v>2350</v>
      </c>
      <c r="C1065" s="11">
        <v>23</v>
      </c>
      <c r="D1065" s="11">
        <v>1</v>
      </c>
      <c r="E1065" s="11">
        <v>0</v>
      </c>
      <c r="F1065" s="11">
        <v>0</v>
      </c>
      <c r="G1065" s="11">
        <v>9</v>
      </c>
      <c r="H1065" s="11">
        <v>21</v>
      </c>
      <c r="I1065" s="11">
        <v>65535</v>
      </c>
      <c r="J1065" s="11">
        <v>2</v>
      </c>
      <c r="K1065" s="11">
        <v>0</v>
      </c>
      <c r="L1065" s="11">
        <v>0</v>
      </c>
      <c r="M1065" s="56">
        <v>0</v>
      </c>
      <c r="N1065" s="56">
        <v>1</v>
      </c>
      <c r="O1065" s="11">
        <v>0</v>
      </c>
      <c r="P1065" s="11">
        <v>604800</v>
      </c>
      <c r="Q1065" s="11">
        <v>3600</v>
      </c>
      <c r="R1065" s="11">
        <v>5</v>
      </c>
      <c r="S1065" s="11">
        <v>0</v>
      </c>
      <c r="T1065" s="11">
        <v>0</v>
      </c>
      <c r="U1065" s="11">
        <v>1</v>
      </c>
      <c r="V1065" s="11">
        <v>0</v>
      </c>
      <c r="W1065" s="11">
        <v>0</v>
      </c>
      <c r="X1065" s="11">
        <v>0</v>
      </c>
      <c r="Y1065" s="11">
        <v>0</v>
      </c>
      <c r="Z1065" s="16" t="s">
        <v>170</v>
      </c>
      <c r="AA1065" s="16">
        <v>0</v>
      </c>
      <c r="AB1065" s="16" t="s">
        <v>1346</v>
      </c>
      <c r="AC1065" s="16">
        <v>0</v>
      </c>
      <c r="AD1065" s="11">
        <v>3</v>
      </c>
      <c r="AE1065" s="11">
        <v>100</v>
      </c>
      <c r="AF1065" s="56">
        <v>1</v>
      </c>
      <c r="AG1065" s="11">
        <v>0</v>
      </c>
      <c r="AH1065" s="11">
        <v>0</v>
      </c>
      <c r="AI1065" s="25" t="s">
        <v>226</v>
      </c>
      <c r="AJ1065" s="25" t="s">
        <v>226</v>
      </c>
      <c r="AK1065" s="25" t="s">
        <v>226</v>
      </c>
      <c r="AL1065" s="11" t="s">
        <v>1344</v>
      </c>
      <c r="AM1065" s="25">
        <v>10013</v>
      </c>
      <c r="AN1065" s="25">
        <v>0</v>
      </c>
      <c r="AO1065" s="11">
        <v>0</v>
      </c>
      <c r="AP1065" s="12" t="s">
        <v>386</v>
      </c>
      <c r="AQ1065" s="12" t="str">
        <f t="shared" si="39"/>
        <v>[描述]淘宝皇家礼包开启后获得。</v>
      </c>
      <c r="AR1065" s="12" t="s">
        <v>4795</v>
      </c>
      <c r="AS1065" s="60" t="s">
        <v>1350</v>
      </c>
    </row>
    <row r="1066" spans="1:45" ht="24" x14ac:dyDescent="0.15">
      <c r="A1066" s="11">
        <v>24067</v>
      </c>
      <c r="B1066" s="36" t="s">
        <v>2350</v>
      </c>
      <c r="C1066" s="11">
        <v>23</v>
      </c>
      <c r="D1066" s="11">
        <v>1</v>
      </c>
      <c r="E1066" s="11">
        <v>0</v>
      </c>
      <c r="F1066" s="11">
        <v>0</v>
      </c>
      <c r="G1066" s="11">
        <v>9</v>
      </c>
      <c r="H1066" s="11">
        <v>21</v>
      </c>
      <c r="I1066" s="11">
        <v>65535</v>
      </c>
      <c r="J1066" s="11">
        <v>3</v>
      </c>
      <c r="K1066" s="11">
        <v>0</v>
      </c>
      <c r="L1066" s="11">
        <v>0</v>
      </c>
      <c r="M1066" s="56">
        <v>0</v>
      </c>
      <c r="N1066" s="56">
        <v>1</v>
      </c>
      <c r="O1066" s="11">
        <v>0</v>
      </c>
      <c r="P1066" s="11">
        <v>604800</v>
      </c>
      <c r="Q1066" s="11">
        <v>3600</v>
      </c>
      <c r="R1066" s="11">
        <v>5</v>
      </c>
      <c r="S1066" s="11">
        <v>0</v>
      </c>
      <c r="T1066" s="11">
        <v>0</v>
      </c>
      <c r="U1066" s="11">
        <v>1</v>
      </c>
      <c r="V1066" s="11">
        <v>0</v>
      </c>
      <c r="W1066" s="11">
        <v>0</v>
      </c>
      <c r="X1066" s="11">
        <v>0</v>
      </c>
      <c r="Y1066" s="11">
        <v>0</v>
      </c>
      <c r="Z1066" s="16" t="s">
        <v>170</v>
      </c>
      <c r="AA1066" s="16">
        <v>0</v>
      </c>
      <c r="AB1066" s="16" t="s">
        <v>1346</v>
      </c>
      <c r="AC1066" s="16">
        <v>0</v>
      </c>
      <c r="AD1066" s="11">
        <v>3</v>
      </c>
      <c r="AE1066" s="11">
        <v>100</v>
      </c>
      <c r="AF1066" s="56">
        <v>1</v>
      </c>
      <c r="AG1066" s="11">
        <v>0</v>
      </c>
      <c r="AH1066" s="11">
        <v>0</v>
      </c>
      <c r="AI1066" s="25" t="s">
        <v>226</v>
      </c>
      <c r="AJ1066" s="25" t="s">
        <v>226</v>
      </c>
      <c r="AK1066" s="25" t="s">
        <v>226</v>
      </c>
      <c r="AL1066" s="11" t="s">
        <v>1344</v>
      </c>
      <c r="AM1066" s="25">
        <v>10013</v>
      </c>
      <c r="AN1066" s="25">
        <v>0</v>
      </c>
      <c r="AO1066" s="11">
        <v>0</v>
      </c>
      <c r="AP1066" s="12" t="s">
        <v>386</v>
      </c>
      <c r="AQ1066" s="12" t="str">
        <f t="shared" si="39"/>
        <v>[描述]淘宝皇家礼包开启后获得。</v>
      </c>
      <c r="AR1066" s="12" t="s">
        <v>4796</v>
      </c>
      <c r="AS1066" s="60" t="s">
        <v>1350</v>
      </c>
    </row>
    <row r="1067" spans="1:45" x14ac:dyDescent="0.15">
      <c r="A1067" s="11">
        <v>24068</v>
      </c>
      <c r="B1067" s="36" t="s">
        <v>2608</v>
      </c>
      <c r="C1067" s="11">
        <v>23</v>
      </c>
      <c r="D1067" s="11">
        <v>1</v>
      </c>
      <c r="E1067" s="11">
        <v>0</v>
      </c>
      <c r="F1067" s="11">
        <v>0</v>
      </c>
      <c r="G1067" s="11">
        <v>9</v>
      </c>
      <c r="H1067" s="11">
        <v>21</v>
      </c>
      <c r="I1067" s="11">
        <v>65535</v>
      </c>
      <c r="J1067" s="11">
        <v>3</v>
      </c>
      <c r="K1067" s="11">
        <v>0</v>
      </c>
      <c r="L1067" s="11">
        <v>0</v>
      </c>
      <c r="M1067" s="56">
        <v>0</v>
      </c>
      <c r="N1067" s="56">
        <v>1</v>
      </c>
      <c r="O1067" s="11">
        <v>0</v>
      </c>
      <c r="P1067" s="11">
        <v>604800</v>
      </c>
      <c r="Q1067" s="11">
        <v>3600</v>
      </c>
      <c r="R1067" s="11">
        <v>5</v>
      </c>
      <c r="S1067" s="11">
        <v>0</v>
      </c>
      <c r="T1067" s="11">
        <v>0</v>
      </c>
      <c r="U1067" s="11">
        <v>1</v>
      </c>
      <c r="V1067" s="11">
        <v>0</v>
      </c>
      <c r="W1067" s="11">
        <v>0</v>
      </c>
      <c r="X1067" s="11">
        <v>0</v>
      </c>
      <c r="Y1067" s="11">
        <v>0</v>
      </c>
      <c r="Z1067" s="16" t="s">
        <v>170</v>
      </c>
      <c r="AA1067" s="16">
        <v>0</v>
      </c>
      <c r="AB1067" s="16" t="s">
        <v>1346</v>
      </c>
      <c r="AC1067" s="16">
        <v>0</v>
      </c>
      <c r="AD1067" s="11">
        <v>3</v>
      </c>
      <c r="AE1067" s="11">
        <v>100</v>
      </c>
      <c r="AF1067" s="56">
        <v>1</v>
      </c>
      <c r="AG1067" s="11">
        <v>0</v>
      </c>
      <c r="AH1067" s="11">
        <v>0</v>
      </c>
      <c r="AI1067" s="25" t="s">
        <v>226</v>
      </c>
      <c r="AJ1067" s="25" t="s">
        <v>226</v>
      </c>
      <c r="AK1067" s="25" t="s">
        <v>226</v>
      </c>
      <c r="AL1067" s="11" t="s">
        <v>1344</v>
      </c>
      <c r="AM1067" s="25">
        <v>10013</v>
      </c>
      <c r="AN1067" s="25">
        <v>0</v>
      </c>
      <c r="AO1067" s="11">
        <v>0</v>
      </c>
      <c r="AP1067" s="12" t="s">
        <v>386</v>
      </c>
      <c r="AQ1067" s="12" t="str">
        <f t="shared" si="39"/>
        <v>[描述]最牛指挥称号开启后获得。</v>
      </c>
      <c r="AR1067" s="12" t="s">
        <v>4800</v>
      </c>
      <c r="AS1067" s="60" t="s">
        <v>2612</v>
      </c>
    </row>
    <row r="1068" spans="1:45" x14ac:dyDescent="0.15">
      <c r="A1068" s="11">
        <v>24069</v>
      </c>
      <c r="B1068" s="36" t="s">
        <v>2609</v>
      </c>
      <c r="C1068" s="11">
        <v>23</v>
      </c>
      <c r="D1068" s="11">
        <v>1</v>
      </c>
      <c r="E1068" s="11">
        <v>0</v>
      </c>
      <c r="F1068" s="11">
        <v>0</v>
      </c>
      <c r="G1068" s="11">
        <v>9</v>
      </c>
      <c r="H1068" s="11">
        <v>21</v>
      </c>
      <c r="I1068" s="11">
        <v>65535</v>
      </c>
      <c r="J1068" s="11">
        <v>3</v>
      </c>
      <c r="K1068" s="11">
        <v>0</v>
      </c>
      <c r="L1068" s="11">
        <v>0</v>
      </c>
      <c r="M1068" s="56">
        <v>0</v>
      </c>
      <c r="N1068" s="56">
        <v>1</v>
      </c>
      <c r="O1068" s="11">
        <v>0</v>
      </c>
      <c r="P1068" s="11">
        <v>604800</v>
      </c>
      <c r="Q1068" s="11">
        <v>3600</v>
      </c>
      <c r="R1068" s="11">
        <v>5</v>
      </c>
      <c r="S1068" s="11">
        <v>0</v>
      </c>
      <c r="T1068" s="11">
        <v>0</v>
      </c>
      <c r="U1068" s="11">
        <v>1</v>
      </c>
      <c r="V1068" s="11">
        <v>0</v>
      </c>
      <c r="W1068" s="11">
        <v>0</v>
      </c>
      <c r="X1068" s="11">
        <v>0</v>
      </c>
      <c r="Y1068" s="11">
        <v>0</v>
      </c>
      <c r="Z1068" s="16" t="s">
        <v>170</v>
      </c>
      <c r="AA1068" s="16">
        <v>0</v>
      </c>
      <c r="AB1068" s="16" t="s">
        <v>1346</v>
      </c>
      <c r="AC1068" s="16">
        <v>0</v>
      </c>
      <c r="AD1068" s="11">
        <v>3</v>
      </c>
      <c r="AE1068" s="11">
        <v>100</v>
      </c>
      <c r="AF1068" s="56">
        <v>1</v>
      </c>
      <c r="AG1068" s="11">
        <v>0</v>
      </c>
      <c r="AH1068" s="11">
        <v>0</v>
      </c>
      <c r="AI1068" s="25" t="s">
        <v>226</v>
      </c>
      <c r="AJ1068" s="25" t="s">
        <v>226</v>
      </c>
      <c r="AK1068" s="25" t="s">
        <v>226</v>
      </c>
      <c r="AL1068" s="11" t="s">
        <v>1344</v>
      </c>
      <c r="AM1068" s="25">
        <v>10013</v>
      </c>
      <c r="AN1068" s="25">
        <v>0</v>
      </c>
      <c r="AO1068" s="11">
        <v>0</v>
      </c>
      <c r="AP1068" s="12" t="s">
        <v>386</v>
      </c>
      <c r="AQ1068" s="12" t="str">
        <f t="shared" si="39"/>
        <v>[描述]传奇指挥称号开启后获得。</v>
      </c>
      <c r="AR1068" s="12" t="s">
        <v>4801</v>
      </c>
      <c r="AS1068" s="60" t="s">
        <v>2612</v>
      </c>
    </row>
    <row r="1069" spans="1:45" x14ac:dyDescent="0.15">
      <c r="A1069" s="11">
        <v>24070</v>
      </c>
      <c r="B1069" s="36" t="s">
        <v>2610</v>
      </c>
      <c r="C1069" s="11">
        <v>23</v>
      </c>
      <c r="D1069" s="11">
        <v>1</v>
      </c>
      <c r="E1069" s="11">
        <v>0</v>
      </c>
      <c r="F1069" s="11">
        <v>0</v>
      </c>
      <c r="G1069" s="11">
        <v>9</v>
      </c>
      <c r="H1069" s="11">
        <v>21</v>
      </c>
      <c r="I1069" s="11">
        <v>65535</v>
      </c>
      <c r="J1069" s="11">
        <v>3</v>
      </c>
      <c r="K1069" s="11">
        <v>0</v>
      </c>
      <c r="L1069" s="11">
        <v>0</v>
      </c>
      <c r="M1069" s="56">
        <v>0</v>
      </c>
      <c r="N1069" s="56">
        <v>1</v>
      </c>
      <c r="O1069" s="11">
        <v>0</v>
      </c>
      <c r="P1069" s="11">
        <v>604800</v>
      </c>
      <c r="Q1069" s="11">
        <v>3600</v>
      </c>
      <c r="R1069" s="11">
        <v>5</v>
      </c>
      <c r="S1069" s="11">
        <v>0</v>
      </c>
      <c r="T1069" s="11">
        <v>0</v>
      </c>
      <c r="U1069" s="11">
        <v>1</v>
      </c>
      <c r="V1069" s="11">
        <v>0</v>
      </c>
      <c r="W1069" s="11">
        <v>0</v>
      </c>
      <c r="X1069" s="11">
        <v>0</v>
      </c>
      <c r="Y1069" s="11">
        <v>0</v>
      </c>
      <c r="Z1069" s="16" t="s">
        <v>170</v>
      </c>
      <c r="AA1069" s="16">
        <v>0</v>
      </c>
      <c r="AB1069" s="16" t="s">
        <v>1346</v>
      </c>
      <c r="AC1069" s="16">
        <v>0</v>
      </c>
      <c r="AD1069" s="11">
        <v>3</v>
      </c>
      <c r="AE1069" s="11">
        <v>100</v>
      </c>
      <c r="AF1069" s="56">
        <v>1</v>
      </c>
      <c r="AG1069" s="11">
        <v>0</v>
      </c>
      <c r="AH1069" s="11">
        <v>0</v>
      </c>
      <c r="AI1069" s="25" t="s">
        <v>226</v>
      </c>
      <c r="AJ1069" s="25" t="s">
        <v>226</v>
      </c>
      <c r="AK1069" s="25" t="s">
        <v>226</v>
      </c>
      <c r="AL1069" s="11" t="s">
        <v>1344</v>
      </c>
      <c r="AM1069" s="25">
        <v>10013</v>
      </c>
      <c r="AN1069" s="25">
        <v>0</v>
      </c>
      <c r="AO1069" s="11">
        <v>0</v>
      </c>
      <c r="AP1069" s="12" t="s">
        <v>386</v>
      </c>
      <c r="AQ1069" s="12" t="str">
        <f t="shared" si="39"/>
        <v>[描述]激情指挥称号开启后获得。</v>
      </c>
      <c r="AR1069" s="12" t="s">
        <v>4802</v>
      </c>
      <c r="AS1069" s="60" t="s">
        <v>2612</v>
      </c>
    </row>
    <row r="1070" spans="1:45" x14ac:dyDescent="0.15">
      <c r="A1070" s="11">
        <v>24071</v>
      </c>
      <c r="B1070" s="36" t="s">
        <v>2611</v>
      </c>
      <c r="C1070" s="11">
        <v>23</v>
      </c>
      <c r="D1070" s="11">
        <v>1</v>
      </c>
      <c r="E1070" s="11">
        <v>0</v>
      </c>
      <c r="F1070" s="11">
        <v>0</v>
      </c>
      <c r="G1070" s="11">
        <v>9</v>
      </c>
      <c r="H1070" s="11">
        <v>21</v>
      </c>
      <c r="I1070" s="11">
        <v>65535</v>
      </c>
      <c r="J1070" s="11">
        <v>3</v>
      </c>
      <c r="K1070" s="11">
        <v>0</v>
      </c>
      <c r="L1070" s="11">
        <v>0</v>
      </c>
      <c r="M1070" s="56">
        <v>0</v>
      </c>
      <c r="N1070" s="56">
        <v>1</v>
      </c>
      <c r="O1070" s="11">
        <v>0</v>
      </c>
      <c r="P1070" s="11">
        <v>604800</v>
      </c>
      <c r="Q1070" s="11">
        <v>3600</v>
      </c>
      <c r="R1070" s="11">
        <v>5</v>
      </c>
      <c r="S1070" s="11">
        <v>0</v>
      </c>
      <c r="T1070" s="11">
        <v>0</v>
      </c>
      <c r="U1070" s="11">
        <v>1</v>
      </c>
      <c r="V1070" s="11">
        <v>0</v>
      </c>
      <c r="W1070" s="11">
        <v>0</v>
      </c>
      <c r="X1070" s="11">
        <v>0</v>
      </c>
      <c r="Y1070" s="11">
        <v>0</v>
      </c>
      <c r="Z1070" s="16" t="s">
        <v>170</v>
      </c>
      <c r="AA1070" s="16">
        <v>0</v>
      </c>
      <c r="AB1070" s="16" t="s">
        <v>1346</v>
      </c>
      <c r="AC1070" s="16">
        <v>0</v>
      </c>
      <c r="AD1070" s="11">
        <v>3</v>
      </c>
      <c r="AE1070" s="11">
        <v>100</v>
      </c>
      <c r="AF1070" s="56">
        <v>1</v>
      </c>
      <c r="AG1070" s="11">
        <v>0</v>
      </c>
      <c r="AH1070" s="11">
        <v>0</v>
      </c>
      <c r="AI1070" s="25" t="s">
        <v>226</v>
      </c>
      <c r="AJ1070" s="25" t="s">
        <v>226</v>
      </c>
      <c r="AK1070" s="25" t="s">
        <v>226</v>
      </c>
      <c r="AL1070" s="11" t="s">
        <v>1344</v>
      </c>
      <c r="AM1070" s="25">
        <v>10013</v>
      </c>
      <c r="AN1070" s="25">
        <v>0</v>
      </c>
      <c r="AO1070" s="11">
        <v>0</v>
      </c>
      <c r="AP1070" s="12" t="s">
        <v>386</v>
      </c>
      <c r="AQ1070" s="12" t="str">
        <f t="shared" si="39"/>
        <v>[描述]最囧指挥称号开启后获得。</v>
      </c>
      <c r="AR1070" s="12" t="s">
        <v>4803</v>
      </c>
      <c r="AS1070" s="60" t="s">
        <v>2612</v>
      </c>
    </row>
    <row r="1071" spans="1:45" ht="24" x14ac:dyDescent="0.15">
      <c r="A1071" s="11">
        <v>24072</v>
      </c>
      <c r="B1071" s="35" t="s">
        <v>2635</v>
      </c>
      <c r="C1071" s="11">
        <v>23</v>
      </c>
      <c r="D1071" s="11">
        <v>1</v>
      </c>
      <c r="E1071" s="11">
        <v>0</v>
      </c>
      <c r="F1071" s="11">
        <v>0</v>
      </c>
      <c r="G1071" s="11">
        <v>9</v>
      </c>
      <c r="H1071" s="11">
        <v>21</v>
      </c>
      <c r="I1071" s="11">
        <v>65535</v>
      </c>
      <c r="J1071" s="11">
        <v>1</v>
      </c>
      <c r="K1071" s="11">
        <v>0</v>
      </c>
      <c r="L1071" s="11">
        <v>0</v>
      </c>
      <c r="M1071" s="56">
        <v>0</v>
      </c>
      <c r="N1071" s="56">
        <v>1</v>
      </c>
      <c r="O1071" s="11">
        <v>0</v>
      </c>
      <c r="P1071" s="11">
        <v>604800</v>
      </c>
      <c r="Q1071" s="11">
        <v>3600</v>
      </c>
      <c r="R1071" s="11">
        <v>5</v>
      </c>
      <c r="S1071" s="11">
        <v>0</v>
      </c>
      <c r="T1071" s="11">
        <v>0</v>
      </c>
      <c r="U1071" s="11">
        <v>1</v>
      </c>
      <c r="V1071" s="11">
        <v>0</v>
      </c>
      <c r="W1071" s="11">
        <v>0</v>
      </c>
      <c r="X1071" s="11">
        <v>0</v>
      </c>
      <c r="Y1071" s="11">
        <v>0</v>
      </c>
      <c r="Z1071" s="16" t="s">
        <v>170</v>
      </c>
      <c r="AA1071" s="16">
        <v>0</v>
      </c>
      <c r="AB1071" s="16" t="s">
        <v>4</v>
      </c>
      <c r="AC1071" s="16">
        <v>0</v>
      </c>
      <c r="AD1071" s="11">
        <v>3</v>
      </c>
      <c r="AE1071" s="11">
        <v>100</v>
      </c>
      <c r="AF1071" s="56">
        <v>1</v>
      </c>
      <c r="AG1071" s="11">
        <v>0</v>
      </c>
      <c r="AH1071" s="11">
        <v>0</v>
      </c>
      <c r="AI1071" s="25" t="s">
        <v>8</v>
      </c>
      <c r="AJ1071" s="25" t="s">
        <v>8</v>
      </c>
      <c r="AK1071" s="25" t="s">
        <v>8</v>
      </c>
      <c r="AL1071" s="11" t="s">
        <v>23</v>
      </c>
      <c r="AM1071" s="25">
        <v>10013</v>
      </c>
      <c r="AN1071" s="25">
        <v>0</v>
      </c>
      <c r="AO1071" s="11">
        <v>0</v>
      </c>
      <c r="AP1071" s="12" t="s">
        <v>386</v>
      </c>
      <c r="AQ1071" s="12" t="s">
        <v>5714</v>
      </c>
      <c r="AR1071" s="12" t="s">
        <v>4799</v>
      </c>
      <c r="AS1071" s="60" t="s">
        <v>1085</v>
      </c>
    </row>
    <row r="1072" spans="1:45" ht="24" x14ac:dyDescent="0.15">
      <c r="A1072" s="11">
        <v>24073</v>
      </c>
      <c r="B1072" s="35" t="s">
        <v>2636</v>
      </c>
      <c r="C1072" s="11">
        <v>23</v>
      </c>
      <c r="D1072" s="11">
        <v>1</v>
      </c>
      <c r="E1072" s="11">
        <v>0</v>
      </c>
      <c r="F1072" s="11">
        <v>0</v>
      </c>
      <c r="G1072" s="11">
        <v>9</v>
      </c>
      <c r="H1072" s="11">
        <v>21</v>
      </c>
      <c r="I1072" s="11">
        <v>65535</v>
      </c>
      <c r="J1072" s="11">
        <v>1</v>
      </c>
      <c r="K1072" s="11">
        <v>0</v>
      </c>
      <c r="L1072" s="11">
        <v>0</v>
      </c>
      <c r="M1072" s="56">
        <v>0</v>
      </c>
      <c r="N1072" s="56">
        <v>1</v>
      </c>
      <c r="O1072" s="11">
        <v>0</v>
      </c>
      <c r="P1072" s="11">
        <v>604800</v>
      </c>
      <c r="Q1072" s="11">
        <v>3600</v>
      </c>
      <c r="R1072" s="11">
        <v>5</v>
      </c>
      <c r="S1072" s="11">
        <v>0</v>
      </c>
      <c r="T1072" s="11">
        <v>0</v>
      </c>
      <c r="U1072" s="11">
        <v>1</v>
      </c>
      <c r="V1072" s="11">
        <v>0</v>
      </c>
      <c r="W1072" s="11">
        <v>0</v>
      </c>
      <c r="X1072" s="11">
        <v>0</v>
      </c>
      <c r="Y1072" s="11">
        <v>0</v>
      </c>
      <c r="Z1072" s="16" t="s">
        <v>170</v>
      </c>
      <c r="AA1072" s="16">
        <v>0</v>
      </c>
      <c r="AB1072" s="16" t="s">
        <v>4</v>
      </c>
      <c r="AC1072" s="16">
        <v>0</v>
      </c>
      <c r="AD1072" s="11">
        <v>3</v>
      </c>
      <c r="AE1072" s="11">
        <v>100</v>
      </c>
      <c r="AF1072" s="56">
        <v>1</v>
      </c>
      <c r="AG1072" s="11">
        <v>0</v>
      </c>
      <c r="AH1072" s="11">
        <v>0</v>
      </c>
      <c r="AI1072" s="25" t="s">
        <v>8</v>
      </c>
      <c r="AJ1072" s="25" t="s">
        <v>8</v>
      </c>
      <c r="AK1072" s="25" t="s">
        <v>8</v>
      </c>
      <c r="AL1072" s="11" t="s">
        <v>23</v>
      </c>
      <c r="AM1072" s="25">
        <v>10013</v>
      </c>
      <c r="AN1072" s="25">
        <v>0</v>
      </c>
      <c r="AO1072" s="11">
        <v>0</v>
      </c>
      <c r="AP1072" s="12" t="s">
        <v>386</v>
      </c>
      <c r="AQ1072" s="12" t="s">
        <v>5715</v>
      </c>
      <c r="AR1072" s="12" t="s">
        <v>4799</v>
      </c>
      <c r="AS1072" s="60" t="s">
        <v>1085</v>
      </c>
    </row>
    <row r="1073" spans="1:45" ht="36" x14ac:dyDescent="0.15">
      <c r="A1073" s="11">
        <v>24074</v>
      </c>
      <c r="B1073" s="35" t="s">
        <v>2756</v>
      </c>
      <c r="C1073" s="11">
        <v>23</v>
      </c>
      <c r="D1073" s="11">
        <v>1</v>
      </c>
      <c r="E1073" s="11">
        <v>0</v>
      </c>
      <c r="F1073" s="11">
        <v>0</v>
      </c>
      <c r="G1073" s="11">
        <v>9</v>
      </c>
      <c r="H1073" s="11">
        <v>21</v>
      </c>
      <c r="I1073" s="11">
        <v>65535</v>
      </c>
      <c r="J1073" s="11">
        <v>3</v>
      </c>
      <c r="K1073" s="11">
        <v>0</v>
      </c>
      <c r="L1073" s="11">
        <v>0</v>
      </c>
      <c r="M1073" s="56">
        <v>0</v>
      </c>
      <c r="N1073" s="56">
        <v>1</v>
      </c>
      <c r="O1073" s="11">
        <v>0</v>
      </c>
      <c r="P1073" s="11">
        <v>604800</v>
      </c>
      <c r="Q1073" s="11">
        <v>3600</v>
      </c>
      <c r="R1073" s="11">
        <v>5</v>
      </c>
      <c r="S1073" s="11">
        <v>0</v>
      </c>
      <c r="T1073" s="11">
        <v>0</v>
      </c>
      <c r="U1073" s="11">
        <v>1</v>
      </c>
      <c r="V1073" s="11">
        <v>0</v>
      </c>
      <c r="W1073" s="11">
        <v>0</v>
      </c>
      <c r="X1073" s="11">
        <v>0</v>
      </c>
      <c r="Y1073" s="11">
        <v>0</v>
      </c>
      <c r="Z1073" s="16" t="s">
        <v>170</v>
      </c>
      <c r="AA1073" s="16">
        <v>0</v>
      </c>
      <c r="AB1073" s="16" t="s">
        <v>4</v>
      </c>
      <c r="AC1073" s="16">
        <v>0</v>
      </c>
      <c r="AD1073" s="11">
        <v>3</v>
      </c>
      <c r="AE1073" s="11">
        <v>100</v>
      </c>
      <c r="AF1073" s="56">
        <v>1</v>
      </c>
      <c r="AG1073" s="11">
        <v>0</v>
      </c>
      <c r="AH1073" s="11">
        <v>0</v>
      </c>
      <c r="AI1073" s="25" t="s">
        <v>8</v>
      </c>
      <c r="AJ1073" s="25" t="s">
        <v>8</v>
      </c>
      <c r="AK1073" s="25" t="s">
        <v>8</v>
      </c>
      <c r="AL1073" s="11" t="s">
        <v>23</v>
      </c>
      <c r="AM1073" s="25">
        <v>10013</v>
      </c>
      <c r="AN1073" s="25">
        <v>0</v>
      </c>
      <c r="AO1073" s="11">
        <v>0</v>
      </c>
      <c r="AP1073" s="12" t="s">
        <v>386</v>
      </c>
      <c r="AQ1073" s="12" t="s">
        <v>5716</v>
      </c>
      <c r="AR1073" s="12" t="s">
        <v>4804</v>
      </c>
      <c r="AS1073" s="60"/>
    </row>
    <row r="1074" spans="1:45" ht="24" x14ac:dyDescent="0.15">
      <c r="A1074" s="11">
        <v>24075</v>
      </c>
      <c r="B1074" s="35" t="s">
        <v>2771</v>
      </c>
      <c r="C1074" s="11">
        <v>23</v>
      </c>
      <c r="D1074" s="11">
        <v>1</v>
      </c>
      <c r="E1074" s="11">
        <v>0</v>
      </c>
      <c r="F1074" s="11">
        <v>0</v>
      </c>
      <c r="G1074" s="11">
        <v>9</v>
      </c>
      <c r="H1074" s="11">
        <v>21</v>
      </c>
      <c r="I1074" s="11">
        <v>65535</v>
      </c>
      <c r="J1074" s="11">
        <v>3</v>
      </c>
      <c r="K1074" s="11">
        <v>0</v>
      </c>
      <c r="L1074" s="11">
        <v>0</v>
      </c>
      <c r="M1074" s="56">
        <v>0</v>
      </c>
      <c r="N1074" s="56">
        <v>1</v>
      </c>
      <c r="O1074" s="11">
        <v>0</v>
      </c>
      <c r="P1074" s="11">
        <v>604800</v>
      </c>
      <c r="Q1074" s="11">
        <v>3600</v>
      </c>
      <c r="R1074" s="11">
        <v>5</v>
      </c>
      <c r="S1074" s="11">
        <v>0</v>
      </c>
      <c r="T1074" s="11">
        <v>0</v>
      </c>
      <c r="U1074" s="11">
        <v>1</v>
      </c>
      <c r="V1074" s="11">
        <v>0</v>
      </c>
      <c r="W1074" s="11">
        <v>0</v>
      </c>
      <c r="X1074" s="11">
        <v>0</v>
      </c>
      <c r="Y1074" s="11">
        <v>0</v>
      </c>
      <c r="Z1074" s="16" t="s">
        <v>170</v>
      </c>
      <c r="AA1074" s="16">
        <v>0</v>
      </c>
      <c r="AB1074" s="16" t="s">
        <v>4</v>
      </c>
      <c r="AC1074" s="16">
        <v>0</v>
      </c>
      <c r="AD1074" s="11">
        <v>3</v>
      </c>
      <c r="AE1074" s="11">
        <v>100</v>
      </c>
      <c r="AF1074" s="56">
        <v>1</v>
      </c>
      <c r="AG1074" s="11">
        <v>0</v>
      </c>
      <c r="AH1074" s="11">
        <v>0</v>
      </c>
      <c r="AI1074" s="25" t="s">
        <v>8</v>
      </c>
      <c r="AJ1074" s="25" t="s">
        <v>8</v>
      </c>
      <c r="AK1074" s="25" t="s">
        <v>8</v>
      </c>
      <c r="AL1074" s="11" t="s">
        <v>23</v>
      </c>
      <c r="AM1074" s="25">
        <v>10013</v>
      </c>
      <c r="AN1074" s="25">
        <v>0</v>
      </c>
      <c r="AO1074" s="11">
        <v>0</v>
      </c>
      <c r="AP1074" s="12" t="s">
        <v>2763</v>
      </c>
      <c r="AQ1074" s="12" t="s">
        <v>5717</v>
      </c>
      <c r="AR1074" s="12" t="s">
        <v>4805</v>
      </c>
      <c r="AS1074" s="60"/>
    </row>
    <row r="1075" spans="1:45" ht="24" x14ac:dyDescent="0.15">
      <c r="A1075" s="11">
        <v>24076</v>
      </c>
      <c r="B1075" s="35" t="s">
        <v>2770</v>
      </c>
      <c r="C1075" s="11">
        <v>23</v>
      </c>
      <c r="D1075" s="11">
        <v>1</v>
      </c>
      <c r="E1075" s="11">
        <v>0</v>
      </c>
      <c r="F1075" s="11">
        <v>0</v>
      </c>
      <c r="G1075" s="11">
        <v>9</v>
      </c>
      <c r="H1075" s="11">
        <v>21</v>
      </c>
      <c r="I1075" s="11">
        <v>65535</v>
      </c>
      <c r="J1075" s="11">
        <v>3</v>
      </c>
      <c r="K1075" s="11">
        <v>0</v>
      </c>
      <c r="L1075" s="11">
        <v>0</v>
      </c>
      <c r="M1075" s="56">
        <v>0</v>
      </c>
      <c r="N1075" s="56">
        <v>1</v>
      </c>
      <c r="O1075" s="11">
        <v>0</v>
      </c>
      <c r="P1075" s="11">
        <v>604800</v>
      </c>
      <c r="Q1075" s="11">
        <v>3600</v>
      </c>
      <c r="R1075" s="11">
        <v>5</v>
      </c>
      <c r="S1075" s="11">
        <v>0</v>
      </c>
      <c r="T1075" s="11">
        <v>0</v>
      </c>
      <c r="U1075" s="11">
        <v>1</v>
      </c>
      <c r="V1075" s="11">
        <v>0</v>
      </c>
      <c r="W1075" s="11">
        <v>0</v>
      </c>
      <c r="X1075" s="11">
        <v>0</v>
      </c>
      <c r="Y1075" s="11">
        <v>0</v>
      </c>
      <c r="Z1075" s="16" t="s">
        <v>170</v>
      </c>
      <c r="AA1075" s="16">
        <v>0</v>
      </c>
      <c r="AB1075" s="16" t="s">
        <v>4</v>
      </c>
      <c r="AC1075" s="16">
        <v>0</v>
      </c>
      <c r="AD1075" s="11">
        <v>3</v>
      </c>
      <c r="AE1075" s="11">
        <v>100</v>
      </c>
      <c r="AF1075" s="56">
        <v>1</v>
      </c>
      <c r="AG1075" s="11">
        <v>0</v>
      </c>
      <c r="AH1075" s="11">
        <v>0</v>
      </c>
      <c r="AI1075" s="25" t="s">
        <v>8</v>
      </c>
      <c r="AJ1075" s="25" t="s">
        <v>8</v>
      </c>
      <c r="AK1075" s="25" t="s">
        <v>8</v>
      </c>
      <c r="AL1075" s="11" t="s">
        <v>23</v>
      </c>
      <c r="AM1075" s="25">
        <v>10013</v>
      </c>
      <c r="AN1075" s="25">
        <v>0</v>
      </c>
      <c r="AO1075" s="11">
        <v>0</v>
      </c>
      <c r="AP1075" s="12" t="s">
        <v>2763</v>
      </c>
      <c r="AQ1075" s="12" t="s">
        <v>5718</v>
      </c>
      <c r="AR1075" s="12" t="s">
        <v>4806</v>
      </c>
      <c r="AS1075" s="60"/>
    </row>
    <row r="1076" spans="1:45" ht="24" x14ac:dyDescent="0.15">
      <c r="A1076" s="11">
        <v>24077</v>
      </c>
      <c r="B1076" s="35" t="s">
        <v>2769</v>
      </c>
      <c r="C1076" s="11">
        <v>23</v>
      </c>
      <c r="D1076" s="11">
        <v>1</v>
      </c>
      <c r="E1076" s="11">
        <v>0</v>
      </c>
      <c r="F1076" s="11">
        <v>0</v>
      </c>
      <c r="G1076" s="11">
        <v>9</v>
      </c>
      <c r="H1076" s="11">
        <v>21</v>
      </c>
      <c r="I1076" s="11">
        <v>65535</v>
      </c>
      <c r="J1076" s="11">
        <v>3</v>
      </c>
      <c r="K1076" s="11">
        <v>0</v>
      </c>
      <c r="L1076" s="11">
        <v>0</v>
      </c>
      <c r="M1076" s="56">
        <v>0</v>
      </c>
      <c r="N1076" s="56">
        <v>1</v>
      </c>
      <c r="O1076" s="11">
        <v>0</v>
      </c>
      <c r="P1076" s="11">
        <v>604800</v>
      </c>
      <c r="Q1076" s="11">
        <v>3600</v>
      </c>
      <c r="R1076" s="11">
        <v>5</v>
      </c>
      <c r="S1076" s="11">
        <v>0</v>
      </c>
      <c r="T1076" s="11">
        <v>0</v>
      </c>
      <c r="U1076" s="11">
        <v>1</v>
      </c>
      <c r="V1076" s="11">
        <v>0</v>
      </c>
      <c r="W1076" s="11">
        <v>0</v>
      </c>
      <c r="X1076" s="11">
        <v>0</v>
      </c>
      <c r="Y1076" s="11">
        <v>0</v>
      </c>
      <c r="Z1076" s="16" t="s">
        <v>170</v>
      </c>
      <c r="AA1076" s="16">
        <v>0</v>
      </c>
      <c r="AB1076" s="16" t="s">
        <v>4</v>
      </c>
      <c r="AC1076" s="16">
        <v>0</v>
      </c>
      <c r="AD1076" s="11">
        <v>3</v>
      </c>
      <c r="AE1076" s="11">
        <v>100</v>
      </c>
      <c r="AF1076" s="56">
        <v>1</v>
      </c>
      <c r="AG1076" s="11">
        <v>0</v>
      </c>
      <c r="AH1076" s="11">
        <v>0</v>
      </c>
      <c r="AI1076" s="25" t="s">
        <v>8</v>
      </c>
      <c r="AJ1076" s="25" t="s">
        <v>8</v>
      </c>
      <c r="AK1076" s="25" t="s">
        <v>8</v>
      </c>
      <c r="AL1076" s="11" t="s">
        <v>23</v>
      </c>
      <c r="AM1076" s="25">
        <v>10013</v>
      </c>
      <c r="AN1076" s="25">
        <v>0</v>
      </c>
      <c r="AO1076" s="11">
        <v>0</v>
      </c>
      <c r="AP1076" s="12" t="s">
        <v>2763</v>
      </c>
      <c r="AQ1076" s="12" t="s">
        <v>5719</v>
      </c>
      <c r="AR1076" s="12" t="s">
        <v>4807</v>
      </c>
      <c r="AS1076" s="60"/>
    </row>
    <row r="1077" spans="1:45" ht="24" x14ac:dyDescent="0.15">
      <c r="A1077" s="11">
        <v>24078</v>
      </c>
      <c r="B1077" s="35" t="s">
        <v>2765</v>
      </c>
      <c r="C1077" s="11">
        <v>23</v>
      </c>
      <c r="D1077" s="11">
        <v>1</v>
      </c>
      <c r="E1077" s="11">
        <v>0</v>
      </c>
      <c r="F1077" s="11">
        <v>0</v>
      </c>
      <c r="G1077" s="11">
        <v>9</v>
      </c>
      <c r="H1077" s="11">
        <v>21</v>
      </c>
      <c r="I1077" s="11">
        <v>65535</v>
      </c>
      <c r="J1077" s="11">
        <v>1</v>
      </c>
      <c r="K1077" s="11">
        <v>0</v>
      </c>
      <c r="L1077" s="11">
        <v>0</v>
      </c>
      <c r="M1077" s="56">
        <v>0</v>
      </c>
      <c r="N1077" s="56">
        <v>1</v>
      </c>
      <c r="O1077" s="11">
        <v>0</v>
      </c>
      <c r="P1077" s="11">
        <v>604800</v>
      </c>
      <c r="Q1077" s="11">
        <v>3600</v>
      </c>
      <c r="R1077" s="11">
        <v>5</v>
      </c>
      <c r="S1077" s="11">
        <v>0</v>
      </c>
      <c r="T1077" s="11">
        <v>0</v>
      </c>
      <c r="U1077" s="11">
        <v>1</v>
      </c>
      <c r="V1077" s="11">
        <v>0</v>
      </c>
      <c r="W1077" s="11">
        <v>0</v>
      </c>
      <c r="X1077" s="11">
        <v>0</v>
      </c>
      <c r="Y1077" s="11">
        <v>0</v>
      </c>
      <c r="Z1077" s="16" t="s">
        <v>170</v>
      </c>
      <c r="AA1077" s="16">
        <v>0</v>
      </c>
      <c r="AB1077" s="16" t="s">
        <v>4</v>
      </c>
      <c r="AC1077" s="16">
        <v>0</v>
      </c>
      <c r="AD1077" s="11">
        <v>3</v>
      </c>
      <c r="AE1077" s="11">
        <v>100</v>
      </c>
      <c r="AF1077" s="56">
        <v>1</v>
      </c>
      <c r="AG1077" s="11">
        <v>0</v>
      </c>
      <c r="AH1077" s="11">
        <v>0</v>
      </c>
      <c r="AI1077" s="25" t="s">
        <v>8</v>
      </c>
      <c r="AJ1077" s="25" t="s">
        <v>8</v>
      </c>
      <c r="AK1077" s="25" t="s">
        <v>8</v>
      </c>
      <c r="AL1077" s="11" t="s">
        <v>23</v>
      </c>
      <c r="AM1077" s="25">
        <v>10013</v>
      </c>
      <c r="AN1077" s="25">
        <v>0</v>
      </c>
      <c r="AO1077" s="11">
        <v>0</v>
      </c>
      <c r="AP1077" s="12" t="s">
        <v>386</v>
      </c>
      <c r="AQ1077" s="12" t="s">
        <v>5720</v>
      </c>
      <c r="AR1077" s="12" t="s">
        <v>4808</v>
      </c>
      <c r="AS1077" s="60" t="s">
        <v>1085</v>
      </c>
    </row>
    <row r="1078" spans="1:45" ht="24" x14ac:dyDescent="0.15">
      <c r="A1078" s="11">
        <v>24079</v>
      </c>
      <c r="B1078" s="35" t="s">
        <v>2835</v>
      </c>
      <c r="C1078" s="11">
        <v>23</v>
      </c>
      <c r="D1078" s="11">
        <v>1</v>
      </c>
      <c r="E1078" s="11">
        <v>0</v>
      </c>
      <c r="F1078" s="11">
        <v>0</v>
      </c>
      <c r="G1078" s="11">
        <v>9</v>
      </c>
      <c r="H1078" s="11">
        <v>21</v>
      </c>
      <c r="I1078" s="11">
        <v>65535</v>
      </c>
      <c r="J1078" s="11">
        <v>2</v>
      </c>
      <c r="K1078" s="11">
        <v>0</v>
      </c>
      <c r="L1078" s="11">
        <v>0</v>
      </c>
      <c r="M1078" s="56">
        <v>0</v>
      </c>
      <c r="N1078" s="56">
        <v>1</v>
      </c>
      <c r="O1078" s="11">
        <v>0</v>
      </c>
      <c r="P1078" s="11">
        <v>604800</v>
      </c>
      <c r="Q1078" s="11">
        <v>3600</v>
      </c>
      <c r="R1078" s="11">
        <v>5</v>
      </c>
      <c r="S1078" s="11">
        <v>0</v>
      </c>
      <c r="T1078" s="11">
        <v>0</v>
      </c>
      <c r="U1078" s="11">
        <v>1</v>
      </c>
      <c r="V1078" s="11">
        <v>0</v>
      </c>
      <c r="W1078" s="11">
        <v>0</v>
      </c>
      <c r="X1078" s="11">
        <v>0</v>
      </c>
      <c r="Y1078" s="11">
        <v>0</v>
      </c>
      <c r="Z1078" s="16" t="s">
        <v>170</v>
      </c>
      <c r="AA1078" s="16">
        <v>0</v>
      </c>
      <c r="AB1078" s="16" t="s">
        <v>4</v>
      </c>
      <c r="AC1078" s="16">
        <v>0</v>
      </c>
      <c r="AD1078" s="11">
        <v>3</v>
      </c>
      <c r="AE1078" s="11">
        <v>100</v>
      </c>
      <c r="AF1078" s="56">
        <v>1</v>
      </c>
      <c r="AG1078" s="11">
        <v>0</v>
      </c>
      <c r="AH1078" s="11">
        <v>0</v>
      </c>
      <c r="AI1078" s="25" t="s">
        <v>8</v>
      </c>
      <c r="AJ1078" s="25" t="s">
        <v>8</v>
      </c>
      <c r="AK1078" s="25" t="s">
        <v>8</v>
      </c>
      <c r="AL1078" s="11" t="s">
        <v>23</v>
      </c>
      <c r="AM1078" s="25">
        <v>10013</v>
      </c>
      <c r="AN1078" s="25">
        <v>0</v>
      </c>
      <c r="AO1078" s="11">
        <v>0</v>
      </c>
      <c r="AP1078" s="12" t="s">
        <v>386</v>
      </c>
      <c r="AQ1078" s="12" t="s">
        <v>5721</v>
      </c>
      <c r="AR1078" s="12" t="s">
        <v>4809</v>
      </c>
      <c r="AS1078" s="60" t="s">
        <v>2836</v>
      </c>
    </row>
    <row r="1079" spans="1:45" ht="24" x14ac:dyDescent="0.15">
      <c r="A1079" s="11">
        <v>24080</v>
      </c>
      <c r="B1079" s="35" t="s">
        <v>2864</v>
      </c>
      <c r="C1079" s="11">
        <v>23</v>
      </c>
      <c r="D1079" s="11">
        <v>1</v>
      </c>
      <c r="E1079" s="11">
        <v>0</v>
      </c>
      <c r="F1079" s="11">
        <v>0</v>
      </c>
      <c r="G1079" s="11">
        <v>9</v>
      </c>
      <c r="H1079" s="11">
        <v>21</v>
      </c>
      <c r="I1079" s="11">
        <v>65535</v>
      </c>
      <c r="J1079" s="11">
        <v>3</v>
      </c>
      <c r="K1079" s="11">
        <v>0</v>
      </c>
      <c r="L1079" s="11">
        <v>0</v>
      </c>
      <c r="M1079" s="56">
        <v>0</v>
      </c>
      <c r="N1079" s="56">
        <v>1</v>
      </c>
      <c r="O1079" s="11">
        <v>0</v>
      </c>
      <c r="P1079" s="11">
        <v>604800</v>
      </c>
      <c r="Q1079" s="11">
        <v>3600</v>
      </c>
      <c r="R1079" s="11">
        <v>5</v>
      </c>
      <c r="S1079" s="11">
        <v>0</v>
      </c>
      <c r="T1079" s="11">
        <v>0</v>
      </c>
      <c r="U1079" s="11">
        <v>1</v>
      </c>
      <c r="V1079" s="11">
        <v>0</v>
      </c>
      <c r="W1079" s="11">
        <v>0</v>
      </c>
      <c r="X1079" s="11">
        <v>0</v>
      </c>
      <c r="Y1079" s="11">
        <v>0</v>
      </c>
      <c r="Z1079" s="16" t="s">
        <v>170</v>
      </c>
      <c r="AA1079" s="16">
        <v>0</v>
      </c>
      <c r="AB1079" s="16" t="s">
        <v>4</v>
      </c>
      <c r="AC1079" s="16">
        <v>0</v>
      </c>
      <c r="AD1079" s="11">
        <v>3</v>
      </c>
      <c r="AE1079" s="11">
        <v>100</v>
      </c>
      <c r="AF1079" s="56">
        <v>1</v>
      </c>
      <c r="AG1079" s="11">
        <v>0</v>
      </c>
      <c r="AH1079" s="11">
        <v>0</v>
      </c>
      <c r="AI1079" s="25" t="s">
        <v>8</v>
      </c>
      <c r="AJ1079" s="25" t="s">
        <v>8</v>
      </c>
      <c r="AK1079" s="25" t="s">
        <v>8</v>
      </c>
      <c r="AL1079" s="11" t="s">
        <v>23</v>
      </c>
      <c r="AM1079" s="25">
        <v>10013</v>
      </c>
      <c r="AN1079" s="25">
        <v>0</v>
      </c>
      <c r="AO1079" s="11">
        <v>0</v>
      </c>
      <c r="AP1079" s="12" t="s">
        <v>386</v>
      </c>
      <c r="AQ1079" s="12" t="s">
        <v>5722</v>
      </c>
      <c r="AR1079" s="12" t="s">
        <v>4810</v>
      </c>
      <c r="AS1079" s="60" t="s">
        <v>2865</v>
      </c>
    </row>
    <row r="1080" spans="1:45" ht="24" x14ac:dyDescent="0.15">
      <c r="A1080" s="11">
        <v>24081</v>
      </c>
      <c r="B1080" s="36" t="s">
        <v>2939</v>
      </c>
      <c r="C1080" s="11">
        <v>23</v>
      </c>
      <c r="D1080" s="11">
        <v>1</v>
      </c>
      <c r="E1080" s="11">
        <v>0</v>
      </c>
      <c r="F1080" s="11">
        <v>0</v>
      </c>
      <c r="G1080" s="11">
        <v>9</v>
      </c>
      <c r="H1080" s="11">
        <v>21</v>
      </c>
      <c r="I1080" s="11">
        <v>65535</v>
      </c>
      <c r="J1080" s="11">
        <v>1</v>
      </c>
      <c r="K1080" s="11">
        <v>0</v>
      </c>
      <c r="L1080" s="11">
        <v>0</v>
      </c>
      <c r="M1080" s="56">
        <v>0</v>
      </c>
      <c r="N1080" s="56">
        <v>1</v>
      </c>
      <c r="O1080" s="11">
        <v>0</v>
      </c>
      <c r="P1080" s="11">
        <v>604800</v>
      </c>
      <c r="Q1080" s="11">
        <v>3600</v>
      </c>
      <c r="R1080" s="11">
        <v>5</v>
      </c>
      <c r="S1080" s="11">
        <v>0</v>
      </c>
      <c r="T1080" s="11">
        <v>0</v>
      </c>
      <c r="U1080" s="11">
        <v>1</v>
      </c>
      <c r="V1080" s="11">
        <v>0</v>
      </c>
      <c r="W1080" s="11">
        <v>0</v>
      </c>
      <c r="X1080" s="11">
        <v>0</v>
      </c>
      <c r="Y1080" s="11">
        <v>0</v>
      </c>
      <c r="Z1080" s="16" t="s">
        <v>170</v>
      </c>
      <c r="AA1080" s="16">
        <v>0</v>
      </c>
      <c r="AB1080" s="16" t="s">
        <v>4</v>
      </c>
      <c r="AC1080" s="16">
        <v>0</v>
      </c>
      <c r="AD1080" s="11">
        <v>3</v>
      </c>
      <c r="AE1080" s="11">
        <v>100</v>
      </c>
      <c r="AF1080" s="56">
        <v>1</v>
      </c>
      <c r="AG1080" s="11">
        <v>0</v>
      </c>
      <c r="AH1080" s="11">
        <v>0</v>
      </c>
      <c r="AI1080" s="25" t="s">
        <v>8</v>
      </c>
      <c r="AJ1080" s="25" t="s">
        <v>8</v>
      </c>
      <c r="AK1080" s="25" t="s">
        <v>8</v>
      </c>
      <c r="AL1080" s="11" t="s">
        <v>23</v>
      </c>
      <c r="AM1080" s="25">
        <v>10013</v>
      </c>
      <c r="AN1080" s="25">
        <v>0</v>
      </c>
      <c r="AO1080" s="11">
        <v>0</v>
      </c>
      <c r="AP1080" s="12" t="s">
        <v>386</v>
      </c>
      <c r="AQ1080" s="12" t="str">
        <f t="shared" ref="AQ1080:AQ1085" si="40">"[描述]"&amp;SUBSTITUTE(B1080,"超级玩家","新手卡",1)&amp;"开启后获得。"</f>
        <v>[描述]4311新手卡开启后获得。</v>
      </c>
      <c r="AR1080" s="12" t="s">
        <v>4794</v>
      </c>
      <c r="AS1080" s="60" t="s">
        <v>1350</v>
      </c>
    </row>
    <row r="1081" spans="1:45" ht="24" x14ac:dyDescent="0.15">
      <c r="A1081" s="11">
        <v>24082</v>
      </c>
      <c r="B1081" s="36" t="s">
        <v>2943</v>
      </c>
      <c r="C1081" s="11">
        <v>23</v>
      </c>
      <c r="D1081" s="11">
        <v>1</v>
      </c>
      <c r="E1081" s="11">
        <v>0</v>
      </c>
      <c r="F1081" s="11">
        <v>0</v>
      </c>
      <c r="G1081" s="11">
        <v>9</v>
      </c>
      <c r="H1081" s="11">
        <v>21</v>
      </c>
      <c r="I1081" s="11">
        <v>65535</v>
      </c>
      <c r="J1081" s="11">
        <v>1</v>
      </c>
      <c r="K1081" s="11">
        <v>0</v>
      </c>
      <c r="L1081" s="11">
        <v>0</v>
      </c>
      <c r="M1081" s="56">
        <v>0</v>
      </c>
      <c r="N1081" s="56">
        <v>1</v>
      </c>
      <c r="O1081" s="11">
        <v>0</v>
      </c>
      <c r="P1081" s="11">
        <v>604800</v>
      </c>
      <c r="Q1081" s="11">
        <v>3600</v>
      </c>
      <c r="R1081" s="11">
        <v>5</v>
      </c>
      <c r="S1081" s="11">
        <v>0</v>
      </c>
      <c r="T1081" s="11">
        <v>0</v>
      </c>
      <c r="U1081" s="11">
        <v>1</v>
      </c>
      <c r="V1081" s="11">
        <v>0</v>
      </c>
      <c r="W1081" s="11">
        <v>0</v>
      </c>
      <c r="X1081" s="11">
        <v>0</v>
      </c>
      <c r="Y1081" s="11">
        <v>0</v>
      </c>
      <c r="Z1081" s="16" t="s">
        <v>170</v>
      </c>
      <c r="AA1081" s="16">
        <v>0</v>
      </c>
      <c r="AB1081" s="16" t="s">
        <v>4</v>
      </c>
      <c r="AC1081" s="16">
        <v>0</v>
      </c>
      <c r="AD1081" s="11">
        <v>3</v>
      </c>
      <c r="AE1081" s="11">
        <v>100</v>
      </c>
      <c r="AF1081" s="56">
        <v>1</v>
      </c>
      <c r="AG1081" s="11">
        <v>0</v>
      </c>
      <c r="AH1081" s="11">
        <v>0</v>
      </c>
      <c r="AI1081" s="25" t="s">
        <v>8</v>
      </c>
      <c r="AJ1081" s="25" t="s">
        <v>8</v>
      </c>
      <c r="AK1081" s="25" t="s">
        <v>8</v>
      </c>
      <c r="AL1081" s="11" t="s">
        <v>23</v>
      </c>
      <c r="AM1081" s="25">
        <v>10013</v>
      </c>
      <c r="AN1081" s="25">
        <v>0</v>
      </c>
      <c r="AO1081" s="11">
        <v>0</v>
      </c>
      <c r="AP1081" s="12" t="s">
        <v>386</v>
      </c>
      <c r="AQ1081" s="12" t="str">
        <f t="shared" si="40"/>
        <v>[描述]9377新手卡开启后获得。</v>
      </c>
      <c r="AR1081" s="12" t="s">
        <v>4794</v>
      </c>
      <c r="AS1081" s="60" t="s">
        <v>1350</v>
      </c>
    </row>
    <row r="1082" spans="1:45" ht="24" x14ac:dyDescent="0.15">
      <c r="A1082" s="11">
        <v>24083</v>
      </c>
      <c r="B1082" s="36" t="s">
        <v>3012</v>
      </c>
      <c r="C1082" s="11">
        <v>23</v>
      </c>
      <c r="D1082" s="11">
        <v>1</v>
      </c>
      <c r="E1082" s="11">
        <v>0</v>
      </c>
      <c r="F1082" s="11">
        <v>0</v>
      </c>
      <c r="G1082" s="11">
        <v>9</v>
      </c>
      <c r="H1082" s="11">
        <v>21</v>
      </c>
      <c r="I1082" s="11">
        <v>65535</v>
      </c>
      <c r="J1082" s="11">
        <v>1</v>
      </c>
      <c r="K1082" s="11">
        <v>0</v>
      </c>
      <c r="L1082" s="11">
        <v>0</v>
      </c>
      <c r="M1082" s="56">
        <v>0</v>
      </c>
      <c r="N1082" s="56">
        <v>1</v>
      </c>
      <c r="O1082" s="11">
        <v>0</v>
      </c>
      <c r="P1082" s="11">
        <v>604800</v>
      </c>
      <c r="Q1082" s="11">
        <v>3600</v>
      </c>
      <c r="R1082" s="11">
        <v>5</v>
      </c>
      <c r="S1082" s="11">
        <v>0</v>
      </c>
      <c r="T1082" s="11">
        <v>0</v>
      </c>
      <c r="U1082" s="11">
        <v>1</v>
      </c>
      <c r="V1082" s="11">
        <v>0</v>
      </c>
      <c r="W1082" s="11">
        <v>0</v>
      </c>
      <c r="X1082" s="11">
        <v>0</v>
      </c>
      <c r="Y1082" s="11">
        <v>0</v>
      </c>
      <c r="Z1082" s="16" t="s">
        <v>170</v>
      </c>
      <c r="AA1082" s="16">
        <v>0</v>
      </c>
      <c r="AB1082" s="16" t="s">
        <v>4</v>
      </c>
      <c r="AC1082" s="16">
        <v>0</v>
      </c>
      <c r="AD1082" s="11">
        <v>3</v>
      </c>
      <c r="AE1082" s="11">
        <v>100</v>
      </c>
      <c r="AF1082" s="56">
        <v>1</v>
      </c>
      <c r="AG1082" s="11">
        <v>0</v>
      </c>
      <c r="AH1082" s="11">
        <v>0</v>
      </c>
      <c r="AI1082" s="25" t="s">
        <v>8</v>
      </c>
      <c r="AJ1082" s="25" t="s">
        <v>8</v>
      </c>
      <c r="AK1082" s="25" t="s">
        <v>8</v>
      </c>
      <c r="AL1082" s="11" t="s">
        <v>23</v>
      </c>
      <c r="AM1082" s="25">
        <v>10013</v>
      </c>
      <c r="AN1082" s="25">
        <v>0</v>
      </c>
      <c r="AO1082" s="11">
        <v>0</v>
      </c>
      <c r="AP1082" s="12" t="s">
        <v>386</v>
      </c>
      <c r="AQ1082" s="12" t="str">
        <f t="shared" si="40"/>
        <v>[描述]百度新手卡开启后获得。</v>
      </c>
      <c r="AR1082" s="12" t="s">
        <v>4794</v>
      </c>
      <c r="AS1082" s="60" t="s">
        <v>1350</v>
      </c>
    </row>
    <row r="1083" spans="1:45" ht="24" x14ac:dyDescent="0.15">
      <c r="A1083" s="11">
        <v>24084</v>
      </c>
      <c r="B1083" s="36" t="s">
        <v>4006</v>
      </c>
      <c r="C1083" s="11">
        <v>23</v>
      </c>
      <c r="D1083" s="11">
        <v>1</v>
      </c>
      <c r="E1083" s="11">
        <v>0</v>
      </c>
      <c r="F1083" s="11">
        <v>0</v>
      </c>
      <c r="G1083" s="11">
        <v>9</v>
      </c>
      <c r="H1083" s="11">
        <v>21</v>
      </c>
      <c r="I1083" s="11">
        <v>65535</v>
      </c>
      <c r="J1083" s="11">
        <v>1</v>
      </c>
      <c r="K1083" s="11">
        <v>0</v>
      </c>
      <c r="L1083" s="11">
        <v>0</v>
      </c>
      <c r="M1083" s="56">
        <v>0</v>
      </c>
      <c r="N1083" s="56">
        <v>1</v>
      </c>
      <c r="O1083" s="11">
        <v>0</v>
      </c>
      <c r="P1083" s="11">
        <v>604800</v>
      </c>
      <c r="Q1083" s="11">
        <v>3600</v>
      </c>
      <c r="R1083" s="11">
        <v>5</v>
      </c>
      <c r="S1083" s="11">
        <v>0</v>
      </c>
      <c r="T1083" s="11">
        <v>0</v>
      </c>
      <c r="U1083" s="11">
        <v>1</v>
      </c>
      <c r="V1083" s="11">
        <v>0</v>
      </c>
      <c r="W1083" s="11">
        <v>0</v>
      </c>
      <c r="X1083" s="11">
        <v>0</v>
      </c>
      <c r="Y1083" s="11">
        <v>0</v>
      </c>
      <c r="Z1083" s="16" t="s">
        <v>170</v>
      </c>
      <c r="AA1083" s="16">
        <v>0</v>
      </c>
      <c r="AB1083" s="16" t="s">
        <v>4007</v>
      </c>
      <c r="AC1083" s="16">
        <v>0</v>
      </c>
      <c r="AD1083" s="11">
        <v>3</v>
      </c>
      <c r="AE1083" s="11">
        <v>100</v>
      </c>
      <c r="AF1083" s="56">
        <v>1</v>
      </c>
      <c r="AG1083" s="11">
        <v>0</v>
      </c>
      <c r="AH1083" s="11">
        <v>0</v>
      </c>
      <c r="AI1083" s="25" t="s">
        <v>4008</v>
      </c>
      <c r="AJ1083" s="25" t="s">
        <v>4008</v>
      </c>
      <c r="AK1083" s="25" t="s">
        <v>4008</v>
      </c>
      <c r="AL1083" s="11" t="s">
        <v>4009</v>
      </c>
      <c r="AM1083" s="25">
        <v>10013</v>
      </c>
      <c r="AN1083" s="25">
        <v>0</v>
      </c>
      <c r="AO1083" s="11">
        <v>0</v>
      </c>
      <c r="AP1083" s="12" t="s">
        <v>4010</v>
      </c>
      <c r="AQ1083" s="12" t="str">
        <f t="shared" si="40"/>
        <v>[描述]50PK新手卡开启后获得。</v>
      </c>
      <c r="AR1083" s="12" t="s">
        <v>4794</v>
      </c>
      <c r="AS1083" s="60" t="s">
        <v>4011</v>
      </c>
    </row>
    <row r="1084" spans="1:45" ht="24" x14ac:dyDescent="0.15">
      <c r="A1084" s="11">
        <v>24085</v>
      </c>
      <c r="B1084" s="36" t="s">
        <v>4012</v>
      </c>
      <c r="C1084" s="11">
        <v>23</v>
      </c>
      <c r="D1084" s="11">
        <v>1</v>
      </c>
      <c r="E1084" s="11">
        <v>0</v>
      </c>
      <c r="F1084" s="11">
        <v>0</v>
      </c>
      <c r="G1084" s="11">
        <v>9</v>
      </c>
      <c r="H1084" s="11">
        <v>21</v>
      </c>
      <c r="I1084" s="11">
        <v>65535</v>
      </c>
      <c r="J1084" s="11">
        <v>1</v>
      </c>
      <c r="K1084" s="11">
        <v>0</v>
      </c>
      <c r="L1084" s="11">
        <v>0</v>
      </c>
      <c r="M1084" s="56">
        <v>0</v>
      </c>
      <c r="N1084" s="56">
        <v>1</v>
      </c>
      <c r="O1084" s="11">
        <v>0</v>
      </c>
      <c r="P1084" s="11">
        <v>604800</v>
      </c>
      <c r="Q1084" s="11">
        <v>3600</v>
      </c>
      <c r="R1084" s="11">
        <v>5</v>
      </c>
      <c r="S1084" s="11">
        <v>0</v>
      </c>
      <c r="T1084" s="11">
        <v>0</v>
      </c>
      <c r="U1084" s="11">
        <v>1</v>
      </c>
      <c r="V1084" s="11">
        <v>0</v>
      </c>
      <c r="W1084" s="11">
        <v>0</v>
      </c>
      <c r="X1084" s="11">
        <v>0</v>
      </c>
      <c r="Y1084" s="11">
        <v>0</v>
      </c>
      <c r="Z1084" s="16" t="s">
        <v>170</v>
      </c>
      <c r="AA1084" s="16">
        <v>0</v>
      </c>
      <c r="AB1084" s="16" t="s">
        <v>3990</v>
      </c>
      <c r="AC1084" s="16">
        <v>0</v>
      </c>
      <c r="AD1084" s="11">
        <v>3</v>
      </c>
      <c r="AE1084" s="11">
        <v>100</v>
      </c>
      <c r="AF1084" s="56">
        <v>1</v>
      </c>
      <c r="AG1084" s="11">
        <v>0</v>
      </c>
      <c r="AH1084" s="11">
        <v>0</v>
      </c>
      <c r="AI1084" s="25" t="s">
        <v>3991</v>
      </c>
      <c r="AJ1084" s="25" t="s">
        <v>3991</v>
      </c>
      <c r="AK1084" s="25" t="s">
        <v>3991</v>
      </c>
      <c r="AL1084" s="11" t="s">
        <v>4013</v>
      </c>
      <c r="AM1084" s="25">
        <v>10013</v>
      </c>
      <c r="AN1084" s="25">
        <v>0</v>
      </c>
      <c r="AO1084" s="11">
        <v>0</v>
      </c>
      <c r="AP1084" s="12" t="s">
        <v>4014</v>
      </c>
      <c r="AQ1084" s="12" t="str">
        <f t="shared" si="40"/>
        <v>[描述]VS新手卡开启后获得。</v>
      </c>
      <c r="AR1084" s="12" t="s">
        <v>4794</v>
      </c>
      <c r="AS1084" s="60" t="s">
        <v>4015</v>
      </c>
    </row>
    <row r="1085" spans="1:45" ht="24" x14ac:dyDescent="0.15">
      <c r="A1085" s="11">
        <v>24086</v>
      </c>
      <c r="B1085" s="36" t="s">
        <v>4016</v>
      </c>
      <c r="C1085" s="11">
        <v>23</v>
      </c>
      <c r="D1085" s="11">
        <v>1</v>
      </c>
      <c r="E1085" s="11">
        <v>0</v>
      </c>
      <c r="F1085" s="11">
        <v>0</v>
      </c>
      <c r="G1085" s="11">
        <v>9</v>
      </c>
      <c r="H1085" s="11">
        <v>21</v>
      </c>
      <c r="I1085" s="11">
        <v>65535</v>
      </c>
      <c r="J1085" s="11">
        <v>1</v>
      </c>
      <c r="K1085" s="11">
        <v>0</v>
      </c>
      <c r="L1085" s="11">
        <v>0</v>
      </c>
      <c r="M1085" s="56">
        <v>0</v>
      </c>
      <c r="N1085" s="56">
        <v>1</v>
      </c>
      <c r="O1085" s="11">
        <v>0</v>
      </c>
      <c r="P1085" s="11">
        <v>604800</v>
      </c>
      <c r="Q1085" s="11">
        <v>3600</v>
      </c>
      <c r="R1085" s="11">
        <v>5</v>
      </c>
      <c r="S1085" s="11">
        <v>0</v>
      </c>
      <c r="T1085" s="11">
        <v>0</v>
      </c>
      <c r="U1085" s="11">
        <v>1</v>
      </c>
      <c r="V1085" s="11">
        <v>0</v>
      </c>
      <c r="W1085" s="11">
        <v>0</v>
      </c>
      <c r="X1085" s="11">
        <v>0</v>
      </c>
      <c r="Y1085" s="11">
        <v>0</v>
      </c>
      <c r="Z1085" s="16" t="s">
        <v>170</v>
      </c>
      <c r="AA1085" s="16">
        <v>0</v>
      </c>
      <c r="AB1085" s="16" t="s">
        <v>3990</v>
      </c>
      <c r="AC1085" s="16">
        <v>0</v>
      </c>
      <c r="AD1085" s="11">
        <v>3</v>
      </c>
      <c r="AE1085" s="11">
        <v>100</v>
      </c>
      <c r="AF1085" s="56">
        <v>1</v>
      </c>
      <c r="AG1085" s="11">
        <v>0</v>
      </c>
      <c r="AH1085" s="11">
        <v>0</v>
      </c>
      <c r="AI1085" s="25" t="s">
        <v>3991</v>
      </c>
      <c r="AJ1085" s="25" t="s">
        <v>3991</v>
      </c>
      <c r="AK1085" s="25" t="s">
        <v>3991</v>
      </c>
      <c r="AL1085" s="11" t="s">
        <v>4013</v>
      </c>
      <c r="AM1085" s="25">
        <v>10013</v>
      </c>
      <c r="AN1085" s="25">
        <v>0</v>
      </c>
      <c r="AO1085" s="11">
        <v>0</v>
      </c>
      <c r="AP1085" s="12" t="s">
        <v>4014</v>
      </c>
      <c r="AQ1085" s="12" t="str">
        <f t="shared" si="40"/>
        <v>[描述]快玩新手卡开启后获得。</v>
      </c>
      <c r="AR1085" s="12" t="s">
        <v>4794</v>
      </c>
      <c r="AS1085" s="60" t="s">
        <v>4015</v>
      </c>
    </row>
    <row r="1086" spans="1:45" ht="24" x14ac:dyDescent="0.15">
      <c r="A1086" s="11">
        <v>24087</v>
      </c>
      <c r="B1086" s="36" t="s">
        <v>4017</v>
      </c>
      <c r="C1086" s="11">
        <v>23</v>
      </c>
      <c r="D1086" s="11">
        <v>1</v>
      </c>
      <c r="E1086" s="11">
        <v>0</v>
      </c>
      <c r="F1086" s="11">
        <v>0</v>
      </c>
      <c r="G1086" s="11">
        <v>9</v>
      </c>
      <c r="H1086" s="11">
        <v>21</v>
      </c>
      <c r="I1086" s="11">
        <v>65535</v>
      </c>
      <c r="J1086" s="11">
        <v>1</v>
      </c>
      <c r="K1086" s="11">
        <v>0</v>
      </c>
      <c r="L1086" s="11">
        <v>0</v>
      </c>
      <c r="M1086" s="56">
        <v>0</v>
      </c>
      <c r="N1086" s="56">
        <v>1</v>
      </c>
      <c r="O1086" s="11">
        <v>0</v>
      </c>
      <c r="P1086" s="11">
        <v>604800</v>
      </c>
      <c r="Q1086" s="11">
        <v>3600</v>
      </c>
      <c r="R1086" s="11">
        <v>5</v>
      </c>
      <c r="S1086" s="11">
        <v>0</v>
      </c>
      <c r="T1086" s="11">
        <v>0</v>
      </c>
      <c r="U1086" s="11">
        <v>1</v>
      </c>
      <c r="V1086" s="11">
        <v>0</v>
      </c>
      <c r="W1086" s="11">
        <v>0</v>
      </c>
      <c r="X1086" s="11">
        <v>0</v>
      </c>
      <c r="Y1086" s="11">
        <v>0</v>
      </c>
      <c r="Z1086" s="16" t="s">
        <v>170</v>
      </c>
      <c r="AA1086" s="16">
        <v>0</v>
      </c>
      <c r="AB1086" s="16" t="s">
        <v>3990</v>
      </c>
      <c r="AC1086" s="16">
        <v>0</v>
      </c>
      <c r="AD1086" s="11">
        <v>3</v>
      </c>
      <c r="AE1086" s="11">
        <v>100</v>
      </c>
      <c r="AF1086" s="56">
        <v>1</v>
      </c>
      <c r="AG1086" s="11">
        <v>0</v>
      </c>
      <c r="AH1086" s="11">
        <v>0</v>
      </c>
      <c r="AI1086" s="25" t="s">
        <v>3991</v>
      </c>
      <c r="AJ1086" s="25" t="s">
        <v>3991</v>
      </c>
      <c r="AK1086" s="25" t="s">
        <v>3991</v>
      </c>
      <c r="AL1086" s="11" t="s">
        <v>4013</v>
      </c>
      <c r="AM1086" s="25">
        <v>10013</v>
      </c>
      <c r="AN1086" s="25">
        <v>0</v>
      </c>
      <c r="AO1086" s="11">
        <v>0</v>
      </c>
      <c r="AP1086" s="12" t="s">
        <v>4014</v>
      </c>
      <c r="AQ1086" s="12" t="str">
        <f>"[描述]"&amp;SUBSTITUTE(B1086,"超级玩家","媒体卡",1)&amp;"开启后获得。"</f>
        <v>[描述]Game168媒体卡开启后获得。</v>
      </c>
      <c r="AR1086" s="12" t="s">
        <v>4794</v>
      </c>
      <c r="AS1086" s="60" t="s">
        <v>4018</v>
      </c>
    </row>
    <row r="1087" spans="1:45" ht="24" x14ac:dyDescent="0.15">
      <c r="A1087" s="11">
        <v>24123</v>
      </c>
      <c r="B1087" s="35" t="s">
        <v>4019</v>
      </c>
      <c r="C1087" s="11">
        <v>23</v>
      </c>
      <c r="D1087" s="11">
        <v>1</v>
      </c>
      <c r="E1087" s="11">
        <v>0</v>
      </c>
      <c r="F1087" s="11">
        <v>0</v>
      </c>
      <c r="G1087" s="11">
        <v>9</v>
      </c>
      <c r="H1087" s="11">
        <v>21</v>
      </c>
      <c r="I1087" s="11">
        <v>65535</v>
      </c>
      <c r="J1087" s="11">
        <v>3</v>
      </c>
      <c r="K1087" s="11">
        <v>0</v>
      </c>
      <c r="L1087" s="11">
        <v>0</v>
      </c>
      <c r="M1087" s="56">
        <v>0</v>
      </c>
      <c r="N1087" s="56">
        <v>1</v>
      </c>
      <c r="O1087" s="11">
        <v>0</v>
      </c>
      <c r="P1087" s="11">
        <v>604800</v>
      </c>
      <c r="Q1087" s="11">
        <v>3600</v>
      </c>
      <c r="R1087" s="11">
        <v>5</v>
      </c>
      <c r="S1087" s="11">
        <v>0</v>
      </c>
      <c r="T1087" s="11">
        <v>0</v>
      </c>
      <c r="U1087" s="11">
        <v>1</v>
      </c>
      <c r="V1087" s="11">
        <v>0</v>
      </c>
      <c r="W1087" s="11">
        <v>0</v>
      </c>
      <c r="X1087" s="11">
        <v>0</v>
      </c>
      <c r="Y1087" s="11">
        <v>0</v>
      </c>
      <c r="Z1087" s="16" t="s">
        <v>170</v>
      </c>
      <c r="AA1087" s="16">
        <v>0</v>
      </c>
      <c r="AB1087" s="16" t="s">
        <v>3990</v>
      </c>
      <c r="AC1087" s="16">
        <v>0</v>
      </c>
      <c r="AD1087" s="11">
        <v>3</v>
      </c>
      <c r="AE1087" s="11">
        <v>100</v>
      </c>
      <c r="AF1087" s="56">
        <v>1</v>
      </c>
      <c r="AG1087" s="11">
        <v>0</v>
      </c>
      <c r="AH1087" s="11">
        <v>0</v>
      </c>
      <c r="AI1087" s="25" t="s">
        <v>3991</v>
      </c>
      <c r="AJ1087" s="25" t="s">
        <v>3991</v>
      </c>
      <c r="AK1087" s="25" t="s">
        <v>3991</v>
      </c>
      <c r="AL1087" s="11" t="s">
        <v>4013</v>
      </c>
      <c r="AM1087" s="25">
        <v>10013</v>
      </c>
      <c r="AN1087" s="25">
        <v>0</v>
      </c>
      <c r="AO1087" s="11">
        <v>0</v>
      </c>
      <c r="AP1087" s="12" t="s">
        <v>4014</v>
      </c>
      <c r="AQ1087" s="12" t="s">
        <v>5723</v>
      </c>
      <c r="AR1087" s="12" t="s">
        <v>4811</v>
      </c>
      <c r="AS1087" s="60" t="s">
        <v>4020</v>
      </c>
    </row>
    <row r="1088" spans="1:45" x14ac:dyDescent="0.15">
      <c r="A1088" s="11">
        <v>24124</v>
      </c>
      <c r="B1088" s="35" t="s">
        <v>7338</v>
      </c>
      <c r="C1088" s="11">
        <v>23</v>
      </c>
      <c r="D1088" s="11">
        <v>1</v>
      </c>
      <c r="E1088" s="11">
        <v>0</v>
      </c>
      <c r="F1088" s="11">
        <v>0</v>
      </c>
      <c r="G1088" s="11">
        <v>9</v>
      </c>
      <c r="H1088" s="11">
        <v>1</v>
      </c>
      <c r="I1088" s="11">
        <v>65535</v>
      </c>
      <c r="J1088" s="11">
        <v>3</v>
      </c>
      <c r="K1088" s="11">
        <v>0</v>
      </c>
      <c r="L1088" s="11">
        <v>0</v>
      </c>
      <c r="M1088" s="56">
        <v>0</v>
      </c>
      <c r="N1088" s="56">
        <v>1</v>
      </c>
      <c r="O1088" s="11">
        <v>0</v>
      </c>
      <c r="P1088" s="11">
        <v>604800</v>
      </c>
      <c r="Q1088" s="11">
        <v>3600</v>
      </c>
      <c r="R1088" s="11">
        <v>5</v>
      </c>
      <c r="S1088" s="11">
        <v>0</v>
      </c>
      <c r="T1088" s="11">
        <v>0</v>
      </c>
      <c r="U1088" s="11">
        <v>1</v>
      </c>
      <c r="V1088" s="11">
        <v>0</v>
      </c>
      <c r="W1088" s="11">
        <v>0</v>
      </c>
      <c r="X1088" s="11">
        <v>0</v>
      </c>
      <c r="Y1088" s="11">
        <v>0</v>
      </c>
      <c r="Z1088" s="16" t="s">
        <v>170</v>
      </c>
      <c r="AA1088" s="16">
        <v>0</v>
      </c>
      <c r="AB1088" s="16" t="s">
        <v>4</v>
      </c>
      <c r="AC1088" s="16">
        <v>0</v>
      </c>
      <c r="AD1088" s="11">
        <v>3</v>
      </c>
      <c r="AE1088" s="11">
        <v>100</v>
      </c>
      <c r="AF1088" s="56">
        <v>1</v>
      </c>
      <c r="AG1088" s="11">
        <v>0</v>
      </c>
      <c r="AH1088" s="11">
        <v>0</v>
      </c>
      <c r="AI1088" s="25" t="s">
        <v>8</v>
      </c>
      <c r="AJ1088" s="25" t="s">
        <v>8</v>
      </c>
      <c r="AK1088" s="25" t="s">
        <v>8</v>
      </c>
      <c r="AL1088" s="11" t="s">
        <v>23</v>
      </c>
      <c r="AM1088" s="25">
        <v>10013</v>
      </c>
      <c r="AN1088" s="25">
        <v>0</v>
      </c>
      <c r="AO1088" s="11">
        <v>0</v>
      </c>
      <c r="AP1088" s="12" t="s">
        <v>700</v>
      </c>
      <c r="AQ1088" s="12" t="s">
        <v>7339</v>
      </c>
      <c r="AR1088" s="12" t="s">
        <v>7343</v>
      </c>
      <c r="AS1088" s="60" t="s">
        <v>7337</v>
      </c>
    </row>
    <row r="1089" spans="1:45" x14ac:dyDescent="0.15">
      <c r="A1089" s="11">
        <v>24125</v>
      </c>
      <c r="B1089" s="35" t="s">
        <v>7340</v>
      </c>
      <c r="C1089" s="11">
        <v>23</v>
      </c>
      <c r="D1089" s="11">
        <v>1</v>
      </c>
      <c r="E1089" s="11">
        <v>0</v>
      </c>
      <c r="F1089" s="11">
        <v>0</v>
      </c>
      <c r="G1089" s="11">
        <v>9</v>
      </c>
      <c r="H1089" s="11">
        <v>1</v>
      </c>
      <c r="I1089" s="11">
        <v>65535</v>
      </c>
      <c r="J1089" s="11">
        <v>3</v>
      </c>
      <c r="K1089" s="11">
        <v>0</v>
      </c>
      <c r="L1089" s="11">
        <v>0</v>
      </c>
      <c r="M1089" s="56">
        <v>0</v>
      </c>
      <c r="N1089" s="56">
        <v>1</v>
      </c>
      <c r="O1089" s="11">
        <v>0</v>
      </c>
      <c r="P1089" s="11">
        <v>604800</v>
      </c>
      <c r="Q1089" s="11">
        <v>3600</v>
      </c>
      <c r="R1089" s="11">
        <v>5</v>
      </c>
      <c r="S1089" s="11">
        <v>0</v>
      </c>
      <c r="T1089" s="11">
        <v>0</v>
      </c>
      <c r="U1089" s="11">
        <v>1</v>
      </c>
      <c r="V1089" s="11">
        <v>0</v>
      </c>
      <c r="W1089" s="11">
        <v>0</v>
      </c>
      <c r="X1089" s="11">
        <v>0</v>
      </c>
      <c r="Y1089" s="11">
        <v>0</v>
      </c>
      <c r="Z1089" s="16" t="s">
        <v>170</v>
      </c>
      <c r="AA1089" s="16">
        <v>0</v>
      </c>
      <c r="AB1089" s="16" t="s">
        <v>4</v>
      </c>
      <c r="AC1089" s="16">
        <v>0</v>
      </c>
      <c r="AD1089" s="11">
        <v>3</v>
      </c>
      <c r="AE1089" s="11">
        <v>100</v>
      </c>
      <c r="AF1089" s="56">
        <v>1</v>
      </c>
      <c r="AG1089" s="11">
        <v>0</v>
      </c>
      <c r="AH1089" s="11">
        <v>0</v>
      </c>
      <c r="AI1089" s="25" t="s">
        <v>8</v>
      </c>
      <c r="AJ1089" s="25" t="s">
        <v>8</v>
      </c>
      <c r="AK1089" s="25" t="s">
        <v>8</v>
      </c>
      <c r="AL1089" s="11" t="s">
        <v>23</v>
      </c>
      <c r="AM1089" s="25">
        <v>10013</v>
      </c>
      <c r="AN1089" s="25">
        <v>0</v>
      </c>
      <c r="AO1089" s="11">
        <v>0</v>
      </c>
      <c r="AP1089" s="12" t="s">
        <v>700</v>
      </c>
      <c r="AQ1089" s="12" t="s">
        <v>7339</v>
      </c>
      <c r="AR1089" s="12" t="s">
        <v>7344</v>
      </c>
      <c r="AS1089" s="60" t="s">
        <v>7337</v>
      </c>
    </row>
    <row r="1090" spans="1:45" x14ac:dyDescent="0.15">
      <c r="A1090" s="11">
        <v>24126</v>
      </c>
      <c r="B1090" s="35" t="s">
        <v>7341</v>
      </c>
      <c r="C1090" s="11">
        <v>23</v>
      </c>
      <c r="D1090" s="11">
        <v>1</v>
      </c>
      <c r="E1090" s="11">
        <v>0</v>
      </c>
      <c r="F1090" s="11">
        <v>0</v>
      </c>
      <c r="G1090" s="11">
        <v>9</v>
      </c>
      <c r="H1090" s="11">
        <v>1</v>
      </c>
      <c r="I1090" s="11">
        <v>65535</v>
      </c>
      <c r="J1090" s="11">
        <v>3</v>
      </c>
      <c r="K1090" s="11">
        <v>0</v>
      </c>
      <c r="L1090" s="11">
        <v>0</v>
      </c>
      <c r="M1090" s="56">
        <v>0</v>
      </c>
      <c r="N1090" s="56">
        <v>1</v>
      </c>
      <c r="O1090" s="11">
        <v>0</v>
      </c>
      <c r="P1090" s="11">
        <v>604800</v>
      </c>
      <c r="Q1090" s="11">
        <v>3600</v>
      </c>
      <c r="R1090" s="11">
        <v>5</v>
      </c>
      <c r="S1090" s="11">
        <v>0</v>
      </c>
      <c r="T1090" s="11">
        <v>0</v>
      </c>
      <c r="U1090" s="11">
        <v>1</v>
      </c>
      <c r="V1090" s="11">
        <v>0</v>
      </c>
      <c r="W1090" s="11">
        <v>0</v>
      </c>
      <c r="X1090" s="11">
        <v>0</v>
      </c>
      <c r="Y1090" s="11">
        <v>0</v>
      </c>
      <c r="Z1090" s="16" t="s">
        <v>170</v>
      </c>
      <c r="AA1090" s="16">
        <v>0</v>
      </c>
      <c r="AB1090" s="16" t="s">
        <v>4</v>
      </c>
      <c r="AC1090" s="16">
        <v>0</v>
      </c>
      <c r="AD1090" s="11">
        <v>3</v>
      </c>
      <c r="AE1090" s="11">
        <v>100</v>
      </c>
      <c r="AF1090" s="56">
        <v>1</v>
      </c>
      <c r="AG1090" s="11">
        <v>0</v>
      </c>
      <c r="AH1090" s="11">
        <v>0</v>
      </c>
      <c r="AI1090" s="25" t="s">
        <v>8</v>
      </c>
      <c r="AJ1090" s="25" t="s">
        <v>8</v>
      </c>
      <c r="AK1090" s="25" t="s">
        <v>8</v>
      </c>
      <c r="AL1090" s="11" t="s">
        <v>23</v>
      </c>
      <c r="AM1090" s="25">
        <v>10013</v>
      </c>
      <c r="AN1090" s="25">
        <v>0</v>
      </c>
      <c r="AO1090" s="11">
        <v>0</v>
      </c>
      <c r="AP1090" s="12" t="s">
        <v>700</v>
      </c>
      <c r="AQ1090" s="12" t="s">
        <v>7339</v>
      </c>
      <c r="AR1090" s="12" t="s">
        <v>7342</v>
      </c>
      <c r="AS1090" s="60" t="s">
        <v>7337</v>
      </c>
    </row>
    <row r="1091" spans="1:45" ht="24" x14ac:dyDescent="0.15">
      <c r="A1091" s="11">
        <v>25000</v>
      </c>
      <c r="B1091" s="16" t="s">
        <v>3013</v>
      </c>
      <c r="C1091" s="11">
        <v>23</v>
      </c>
      <c r="D1091" s="11">
        <v>1</v>
      </c>
      <c r="E1091" s="11">
        <v>0</v>
      </c>
      <c r="F1091" s="11">
        <v>0</v>
      </c>
      <c r="G1091" s="11">
        <v>9</v>
      </c>
      <c r="H1091" s="11">
        <v>10</v>
      </c>
      <c r="I1091" s="11">
        <v>65535</v>
      </c>
      <c r="J1091" s="11">
        <v>5</v>
      </c>
      <c r="K1091" s="11">
        <v>0</v>
      </c>
      <c r="L1091" s="11">
        <v>0</v>
      </c>
      <c r="M1091" s="56">
        <v>0</v>
      </c>
      <c r="N1091" s="56">
        <v>1</v>
      </c>
      <c r="O1091" s="11">
        <v>0</v>
      </c>
      <c r="P1091" s="11">
        <v>86400</v>
      </c>
      <c r="Q1091" s="11">
        <v>3600</v>
      </c>
      <c r="R1091" s="11">
        <v>5</v>
      </c>
      <c r="S1091" s="11">
        <v>0</v>
      </c>
      <c r="T1091" s="11">
        <v>0</v>
      </c>
      <c r="U1091" s="11">
        <v>1</v>
      </c>
      <c r="V1091" s="11">
        <v>0</v>
      </c>
      <c r="W1091" s="11">
        <v>0</v>
      </c>
      <c r="X1091" s="11">
        <v>0</v>
      </c>
      <c r="Y1091" s="11">
        <v>0</v>
      </c>
      <c r="Z1091" s="16" t="s">
        <v>170</v>
      </c>
      <c r="AA1091" s="16">
        <v>0</v>
      </c>
      <c r="AB1091" s="16" t="s">
        <v>4</v>
      </c>
      <c r="AC1091" s="16">
        <v>0</v>
      </c>
      <c r="AD1091" s="11">
        <v>3</v>
      </c>
      <c r="AE1091" s="11">
        <v>100</v>
      </c>
      <c r="AF1091" s="56">
        <v>1</v>
      </c>
      <c r="AG1091" s="11">
        <v>0</v>
      </c>
      <c r="AH1091" s="11">
        <v>0</v>
      </c>
      <c r="AI1091" s="25" t="s">
        <v>8</v>
      </c>
      <c r="AJ1091" s="25" t="s">
        <v>8</v>
      </c>
      <c r="AK1091" s="25" t="s">
        <v>8</v>
      </c>
      <c r="AL1091" s="11" t="s">
        <v>23</v>
      </c>
      <c r="AM1091" s="25">
        <v>10013</v>
      </c>
      <c r="AN1091" s="25">
        <v>0</v>
      </c>
      <c r="AO1091" s="11">
        <v>0</v>
      </c>
      <c r="AP1091" s="12" t="s">
        <v>386</v>
      </c>
      <c r="AQ1091" s="12" t="str">
        <f>"[描述]"&amp;SUBSTITUTE(B1091,"超级玩家","新手卡",1)&amp;"开启后获得。"</f>
        <v>[描述]炼狱之王开启后获得。</v>
      </c>
      <c r="AR1091" s="12" t="str">
        <f>"[效果]使用后可获得"&amp;B1091&amp;"头顶称号特效（可与其他头顶特效叠加显示）"</f>
        <v>[效果]使用后可获得炼狱之王头顶称号特效（可与其他头顶特效叠加显示）</v>
      </c>
      <c r="AS1091" s="60" t="s">
        <v>3101</v>
      </c>
    </row>
    <row r="1092" spans="1:45" ht="24" x14ac:dyDescent="0.15">
      <c r="A1092" s="11">
        <v>25001</v>
      </c>
      <c r="B1092" s="16" t="s">
        <v>3014</v>
      </c>
      <c r="C1092" s="11">
        <v>23</v>
      </c>
      <c r="D1092" s="11">
        <v>1</v>
      </c>
      <c r="E1092" s="11">
        <v>0</v>
      </c>
      <c r="F1092" s="11">
        <v>0</v>
      </c>
      <c r="G1092" s="11">
        <v>9</v>
      </c>
      <c r="H1092" s="11">
        <v>10</v>
      </c>
      <c r="I1092" s="11">
        <v>65535</v>
      </c>
      <c r="J1092" s="11">
        <v>5</v>
      </c>
      <c r="K1092" s="11">
        <v>0</v>
      </c>
      <c r="L1092" s="11">
        <v>0</v>
      </c>
      <c r="M1092" s="56">
        <v>0</v>
      </c>
      <c r="N1092" s="56">
        <v>1</v>
      </c>
      <c r="O1092" s="11">
        <v>0</v>
      </c>
      <c r="P1092" s="11">
        <v>86400</v>
      </c>
      <c r="Q1092" s="11">
        <v>3600</v>
      </c>
      <c r="R1092" s="11">
        <v>5</v>
      </c>
      <c r="S1092" s="11">
        <v>0</v>
      </c>
      <c r="T1092" s="11">
        <v>0</v>
      </c>
      <c r="U1092" s="11">
        <v>1</v>
      </c>
      <c r="V1092" s="11">
        <v>0</v>
      </c>
      <c r="W1092" s="11">
        <v>0</v>
      </c>
      <c r="X1092" s="11">
        <v>0</v>
      </c>
      <c r="Y1092" s="11">
        <v>0</v>
      </c>
      <c r="Z1092" s="16" t="s">
        <v>170</v>
      </c>
      <c r="AA1092" s="16">
        <v>0</v>
      </c>
      <c r="AB1092" s="16" t="s">
        <v>4</v>
      </c>
      <c r="AC1092" s="16">
        <v>0</v>
      </c>
      <c r="AD1092" s="11">
        <v>3</v>
      </c>
      <c r="AE1092" s="11">
        <v>100</v>
      </c>
      <c r="AF1092" s="56">
        <v>1</v>
      </c>
      <c r="AG1092" s="11">
        <v>0</v>
      </c>
      <c r="AH1092" s="11">
        <v>0</v>
      </c>
      <c r="AI1092" s="25" t="s">
        <v>8</v>
      </c>
      <c r="AJ1092" s="25" t="s">
        <v>8</v>
      </c>
      <c r="AK1092" s="25" t="s">
        <v>8</v>
      </c>
      <c r="AL1092" s="11" t="s">
        <v>23</v>
      </c>
      <c r="AM1092" s="25">
        <v>10013</v>
      </c>
      <c r="AN1092" s="25">
        <v>0</v>
      </c>
      <c r="AO1092" s="11">
        <v>0</v>
      </c>
      <c r="AP1092" s="12" t="s">
        <v>386</v>
      </c>
      <c r="AQ1092" s="12" t="s">
        <v>5724</v>
      </c>
      <c r="AR1092" s="12" t="str">
        <f>"[效果]使用后可获得"&amp;B1092&amp;"头顶称号特效（可与其他头顶特效叠加显示）"</f>
        <v>[效果]使用后可获得独孤求败头顶称号特效（可与其他头顶特效叠加显示）</v>
      </c>
      <c r="AS1092" s="60" t="s">
        <v>3031</v>
      </c>
    </row>
    <row r="1093" spans="1:45" ht="24" x14ac:dyDescent="0.15">
      <c r="A1093" s="11">
        <v>25002</v>
      </c>
      <c r="B1093" s="16" t="s">
        <v>3015</v>
      </c>
      <c r="C1093" s="11">
        <v>23</v>
      </c>
      <c r="D1093" s="11">
        <v>1</v>
      </c>
      <c r="E1093" s="11">
        <v>0</v>
      </c>
      <c r="F1093" s="11">
        <v>0</v>
      </c>
      <c r="G1093" s="11">
        <v>9</v>
      </c>
      <c r="H1093" s="11">
        <v>10</v>
      </c>
      <c r="I1093" s="11">
        <v>65535</v>
      </c>
      <c r="J1093" s="11">
        <v>5</v>
      </c>
      <c r="K1093" s="11">
        <v>0</v>
      </c>
      <c r="L1093" s="11">
        <v>0</v>
      </c>
      <c r="M1093" s="56">
        <v>0</v>
      </c>
      <c r="N1093" s="56">
        <v>1</v>
      </c>
      <c r="O1093" s="11">
        <v>0</v>
      </c>
      <c r="P1093" s="11">
        <v>86400</v>
      </c>
      <c r="Q1093" s="11">
        <v>3600</v>
      </c>
      <c r="R1093" s="11">
        <v>5</v>
      </c>
      <c r="S1093" s="11">
        <v>0</v>
      </c>
      <c r="T1093" s="11">
        <v>0</v>
      </c>
      <c r="U1093" s="11">
        <v>1</v>
      </c>
      <c r="V1093" s="11">
        <v>0</v>
      </c>
      <c r="W1093" s="11">
        <v>0</v>
      </c>
      <c r="X1093" s="11">
        <v>0</v>
      </c>
      <c r="Y1093" s="11">
        <v>0</v>
      </c>
      <c r="Z1093" s="16" t="s">
        <v>170</v>
      </c>
      <c r="AA1093" s="16">
        <v>0</v>
      </c>
      <c r="AB1093" s="16" t="s">
        <v>4</v>
      </c>
      <c r="AC1093" s="16">
        <v>0</v>
      </c>
      <c r="AD1093" s="11">
        <v>3</v>
      </c>
      <c r="AE1093" s="11">
        <v>100</v>
      </c>
      <c r="AF1093" s="56">
        <v>1</v>
      </c>
      <c r="AG1093" s="11">
        <v>0</v>
      </c>
      <c r="AH1093" s="11">
        <v>0</v>
      </c>
      <c r="AI1093" s="25" t="s">
        <v>8</v>
      </c>
      <c r="AJ1093" s="25" t="s">
        <v>8</v>
      </c>
      <c r="AK1093" s="25" t="s">
        <v>8</v>
      </c>
      <c r="AL1093" s="11" t="s">
        <v>23</v>
      </c>
      <c r="AM1093" s="25">
        <v>10013</v>
      </c>
      <c r="AN1093" s="25">
        <v>0</v>
      </c>
      <c r="AO1093" s="11">
        <v>0</v>
      </c>
      <c r="AP1093" s="12" t="s">
        <v>386</v>
      </c>
      <c r="AQ1093" s="12" t="s">
        <v>5725</v>
      </c>
      <c r="AR1093" s="12" t="str">
        <f>"[效果]使用后可获得"&amp;B1093&amp;"头顶称号特效（可与其他头顶特效叠加显示）"</f>
        <v>[效果]使用后可获得国战神将头顶称号特效（可与其他头顶特效叠加显示）</v>
      </c>
      <c r="AS1093" s="60" t="s">
        <v>3032</v>
      </c>
    </row>
    <row r="1094" spans="1:45" ht="24" x14ac:dyDescent="0.15">
      <c r="A1094" s="11">
        <v>25003</v>
      </c>
      <c r="B1094" s="16" t="s">
        <v>3016</v>
      </c>
      <c r="C1094" s="11">
        <v>23</v>
      </c>
      <c r="D1094" s="11">
        <v>1</v>
      </c>
      <c r="E1094" s="11">
        <v>0</v>
      </c>
      <c r="F1094" s="11">
        <v>0</v>
      </c>
      <c r="G1094" s="11">
        <v>9</v>
      </c>
      <c r="H1094" s="11">
        <v>10</v>
      </c>
      <c r="I1094" s="11">
        <v>65535</v>
      </c>
      <c r="J1094" s="11">
        <v>5</v>
      </c>
      <c r="K1094" s="11">
        <v>0</v>
      </c>
      <c r="L1094" s="11">
        <v>0</v>
      </c>
      <c r="M1094" s="56">
        <v>0</v>
      </c>
      <c r="N1094" s="56">
        <v>1</v>
      </c>
      <c r="O1094" s="11">
        <v>0</v>
      </c>
      <c r="P1094" s="11">
        <v>86400</v>
      </c>
      <c r="Q1094" s="11">
        <v>3600</v>
      </c>
      <c r="R1094" s="11">
        <v>5</v>
      </c>
      <c r="S1094" s="11">
        <v>0</v>
      </c>
      <c r="T1094" s="11">
        <v>0</v>
      </c>
      <c r="U1094" s="11">
        <v>1</v>
      </c>
      <c r="V1094" s="11">
        <v>0</v>
      </c>
      <c r="W1094" s="11">
        <v>0</v>
      </c>
      <c r="X1094" s="11">
        <v>0</v>
      </c>
      <c r="Y1094" s="11">
        <v>0</v>
      </c>
      <c r="Z1094" s="16" t="s">
        <v>170</v>
      </c>
      <c r="AA1094" s="16">
        <v>0</v>
      </c>
      <c r="AB1094" s="16" t="s">
        <v>4</v>
      </c>
      <c r="AC1094" s="16">
        <v>0</v>
      </c>
      <c r="AD1094" s="11">
        <v>3</v>
      </c>
      <c r="AE1094" s="11">
        <v>100</v>
      </c>
      <c r="AF1094" s="56">
        <v>1</v>
      </c>
      <c r="AG1094" s="11">
        <v>0</v>
      </c>
      <c r="AH1094" s="11">
        <v>0</v>
      </c>
      <c r="AI1094" s="25" t="s">
        <v>8</v>
      </c>
      <c r="AJ1094" s="25" t="s">
        <v>8</v>
      </c>
      <c r="AK1094" s="25" t="s">
        <v>8</v>
      </c>
      <c r="AL1094" s="11" t="s">
        <v>23</v>
      </c>
      <c r="AM1094" s="25">
        <v>10013</v>
      </c>
      <c r="AN1094" s="25">
        <v>0</v>
      </c>
      <c r="AO1094" s="11">
        <v>0</v>
      </c>
      <c r="AP1094" s="12" t="s">
        <v>386</v>
      </c>
      <c r="AQ1094" s="12" t="s">
        <v>5726</v>
      </c>
      <c r="AR1094" s="12" t="str">
        <f>"[效果]使用后可获得"&amp;B1094&amp;"头顶称号特效（可与其他头顶特效叠加显示）"</f>
        <v>[效果]使用后可获得弑君者头顶称号特效（可与其他头顶特效叠加显示）</v>
      </c>
      <c r="AS1094" s="60" t="s">
        <v>3032</v>
      </c>
    </row>
    <row r="1095" spans="1:45" x14ac:dyDescent="0.15">
      <c r="A1095" s="11">
        <v>25004</v>
      </c>
      <c r="B1095" s="16" t="s">
        <v>3017</v>
      </c>
      <c r="C1095" s="11">
        <v>23</v>
      </c>
      <c r="D1095" s="11">
        <v>1</v>
      </c>
      <c r="E1095" s="11">
        <v>0</v>
      </c>
      <c r="F1095" s="11">
        <v>0</v>
      </c>
      <c r="G1095" s="11">
        <v>9</v>
      </c>
      <c r="H1095" s="11">
        <v>10</v>
      </c>
      <c r="I1095" s="11">
        <v>65535</v>
      </c>
      <c r="J1095" s="11">
        <v>1</v>
      </c>
      <c r="K1095" s="11">
        <v>0</v>
      </c>
      <c r="L1095" s="11">
        <v>0</v>
      </c>
      <c r="M1095" s="56">
        <v>0</v>
      </c>
      <c r="N1095" s="56">
        <v>1</v>
      </c>
      <c r="O1095" s="11">
        <v>0</v>
      </c>
      <c r="P1095" s="11">
        <v>86400</v>
      </c>
      <c r="Q1095" s="11">
        <v>3600</v>
      </c>
      <c r="R1095" s="11">
        <v>5</v>
      </c>
      <c r="S1095" s="11">
        <v>0</v>
      </c>
      <c r="T1095" s="11">
        <v>0</v>
      </c>
      <c r="U1095" s="11">
        <v>1</v>
      </c>
      <c r="V1095" s="11">
        <v>0</v>
      </c>
      <c r="W1095" s="11">
        <v>0</v>
      </c>
      <c r="X1095" s="11">
        <v>0</v>
      </c>
      <c r="Y1095" s="11">
        <v>0</v>
      </c>
      <c r="Z1095" s="16" t="s">
        <v>170</v>
      </c>
      <c r="AA1095" s="16">
        <v>0</v>
      </c>
      <c r="AB1095" s="16" t="s">
        <v>4</v>
      </c>
      <c r="AC1095" s="16">
        <v>0</v>
      </c>
      <c r="AD1095" s="11">
        <v>3</v>
      </c>
      <c r="AE1095" s="11">
        <v>100</v>
      </c>
      <c r="AF1095" s="56">
        <v>1</v>
      </c>
      <c r="AG1095" s="11">
        <v>0</v>
      </c>
      <c r="AH1095" s="11">
        <v>0</v>
      </c>
      <c r="AI1095" s="25" t="s">
        <v>8</v>
      </c>
      <c r="AJ1095" s="25" t="s">
        <v>8</v>
      </c>
      <c r="AK1095" s="25" t="s">
        <v>8</v>
      </c>
      <c r="AL1095" s="11" t="s">
        <v>23</v>
      </c>
      <c r="AM1095" s="25">
        <v>10013</v>
      </c>
      <c r="AN1095" s="25">
        <v>0</v>
      </c>
      <c r="AO1095" s="11">
        <v>0</v>
      </c>
      <c r="AP1095" s="12" t="s">
        <v>386</v>
      </c>
      <c r="AQ1095" s="12" t="s">
        <v>5727</v>
      </c>
      <c r="AR1095" s="12" t="str">
        <f>"[效果]使用后可获得"&amp;B1095&amp;"头顶称号特效（可与其他头顶特效叠加显示）"</f>
        <v>[效果]使用后可获得新手头顶称号特效（可与其他头顶特效叠加显示）</v>
      </c>
      <c r="AS1095" s="60"/>
    </row>
    <row r="1096" spans="1:45" ht="48" x14ac:dyDescent="0.15">
      <c r="A1096" s="11">
        <v>25005</v>
      </c>
      <c r="B1096" s="16" t="s">
        <v>3018</v>
      </c>
      <c r="C1096" s="11">
        <v>23</v>
      </c>
      <c r="D1096" s="11">
        <v>1</v>
      </c>
      <c r="E1096" s="11">
        <v>0</v>
      </c>
      <c r="F1096" s="11">
        <v>0</v>
      </c>
      <c r="G1096" s="11">
        <v>9</v>
      </c>
      <c r="H1096" s="11">
        <v>10</v>
      </c>
      <c r="I1096" s="11">
        <v>65535</v>
      </c>
      <c r="J1096" s="11">
        <v>4</v>
      </c>
      <c r="K1096" s="11">
        <v>0</v>
      </c>
      <c r="L1096" s="11">
        <v>0</v>
      </c>
      <c r="M1096" s="56">
        <v>0</v>
      </c>
      <c r="N1096" s="56">
        <v>1</v>
      </c>
      <c r="O1096" s="11">
        <v>0</v>
      </c>
      <c r="P1096" s="11">
        <v>86400</v>
      </c>
      <c r="Q1096" s="11">
        <v>3600</v>
      </c>
      <c r="R1096" s="11">
        <v>5</v>
      </c>
      <c r="S1096" s="11">
        <v>0</v>
      </c>
      <c r="T1096" s="11">
        <v>0</v>
      </c>
      <c r="U1096" s="11">
        <v>1</v>
      </c>
      <c r="V1096" s="11">
        <v>0</v>
      </c>
      <c r="W1096" s="11">
        <v>0</v>
      </c>
      <c r="X1096" s="11">
        <v>0</v>
      </c>
      <c r="Y1096" s="11">
        <v>0</v>
      </c>
      <c r="Z1096" s="16" t="s">
        <v>170</v>
      </c>
      <c r="AA1096" s="16">
        <v>0</v>
      </c>
      <c r="AB1096" s="16" t="s">
        <v>4</v>
      </c>
      <c r="AC1096" s="16">
        <v>0</v>
      </c>
      <c r="AD1096" s="11">
        <v>3</v>
      </c>
      <c r="AE1096" s="11">
        <v>100</v>
      </c>
      <c r="AF1096" s="56">
        <v>1</v>
      </c>
      <c r="AG1096" s="11">
        <v>0</v>
      </c>
      <c r="AH1096" s="11">
        <v>0</v>
      </c>
      <c r="AI1096" s="25" t="s">
        <v>8</v>
      </c>
      <c r="AJ1096" s="25" t="s">
        <v>8</v>
      </c>
      <c r="AK1096" s="25" t="s">
        <v>8</v>
      </c>
      <c r="AL1096" s="11" t="s">
        <v>23</v>
      </c>
      <c r="AM1096" s="25">
        <v>10013</v>
      </c>
      <c r="AN1096" s="25">
        <v>0</v>
      </c>
      <c r="AO1096" s="11">
        <v>0</v>
      </c>
      <c r="AP1096" s="12" t="s">
        <v>386</v>
      </c>
      <c r="AQ1096" s="12" t="s">
        <v>5728</v>
      </c>
      <c r="AR1096" s="12" t="str">
        <f t="shared" ref="AR1096:AR1111" si="41">"[效果]
1.使用后可获得"&amp;B1096&amp;"头顶称号特效，持续时间6天
2.可与其他头顶特效叠加显示
3.收到邮件请尽快使用，道具耐久1天。"</f>
        <v>[效果]
1.使用后可获得傲视群雄头顶称号特效，持续时间6天
2.可与其他头顶特效叠加显示
3.收到邮件请尽快使用，道具耐久1天。</v>
      </c>
      <c r="AS1096" s="60" t="s">
        <v>3033</v>
      </c>
    </row>
    <row r="1097" spans="1:45" ht="48" x14ac:dyDescent="0.15">
      <c r="A1097" s="11">
        <v>25006</v>
      </c>
      <c r="B1097" s="16" t="s">
        <v>3019</v>
      </c>
      <c r="C1097" s="11">
        <v>23</v>
      </c>
      <c r="D1097" s="11">
        <v>1</v>
      </c>
      <c r="E1097" s="11">
        <v>0</v>
      </c>
      <c r="F1097" s="11">
        <v>0</v>
      </c>
      <c r="G1097" s="11">
        <v>9</v>
      </c>
      <c r="H1097" s="11">
        <v>10</v>
      </c>
      <c r="I1097" s="11">
        <v>65535</v>
      </c>
      <c r="J1097" s="11">
        <v>4</v>
      </c>
      <c r="K1097" s="11">
        <v>0</v>
      </c>
      <c r="L1097" s="11">
        <v>0</v>
      </c>
      <c r="M1097" s="56">
        <v>0</v>
      </c>
      <c r="N1097" s="56">
        <v>1</v>
      </c>
      <c r="O1097" s="11">
        <v>0</v>
      </c>
      <c r="P1097" s="11">
        <v>86400</v>
      </c>
      <c r="Q1097" s="11">
        <v>3600</v>
      </c>
      <c r="R1097" s="11">
        <v>5</v>
      </c>
      <c r="S1097" s="11">
        <v>0</v>
      </c>
      <c r="T1097" s="11">
        <v>0</v>
      </c>
      <c r="U1097" s="11">
        <v>1</v>
      </c>
      <c r="V1097" s="11">
        <v>0</v>
      </c>
      <c r="W1097" s="11">
        <v>0</v>
      </c>
      <c r="X1097" s="11">
        <v>0</v>
      </c>
      <c r="Y1097" s="11">
        <v>0</v>
      </c>
      <c r="Z1097" s="16" t="s">
        <v>170</v>
      </c>
      <c r="AA1097" s="16">
        <v>0</v>
      </c>
      <c r="AB1097" s="16" t="s">
        <v>4</v>
      </c>
      <c r="AC1097" s="16">
        <v>0</v>
      </c>
      <c r="AD1097" s="11">
        <v>3</v>
      </c>
      <c r="AE1097" s="11">
        <v>100</v>
      </c>
      <c r="AF1097" s="56">
        <v>1</v>
      </c>
      <c r="AG1097" s="11">
        <v>0</v>
      </c>
      <c r="AH1097" s="11">
        <v>0</v>
      </c>
      <c r="AI1097" s="25" t="s">
        <v>8</v>
      </c>
      <c r="AJ1097" s="25" t="s">
        <v>8</v>
      </c>
      <c r="AK1097" s="25" t="s">
        <v>8</v>
      </c>
      <c r="AL1097" s="11" t="s">
        <v>23</v>
      </c>
      <c r="AM1097" s="25">
        <v>10013</v>
      </c>
      <c r="AN1097" s="25">
        <v>0</v>
      </c>
      <c r="AO1097" s="11">
        <v>0</v>
      </c>
      <c r="AP1097" s="12" t="s">
        <v>386</v>
      </c>
      <c r="AQ1097" s="12" t="s">
        <v>5729</v>
      </c>
      <c r="AR1097" s="12" t="str">
        <f t="shared" si="41"/>
        <v>[效果]
1.使用后可获得才高八斗头顶称号特效，持续时间6天
2.可与其他头顶特效叠加显示
3.收到邮件请尽快使用，道具耐久1天。</v>
      </c>
      <c r="AS1097" s="60" t="s">
        <v>3033</v>
      </c>
    </row>
    <row r="1098" spans="1:45" ht="48" x14ac:dyDescent="0.15">
      <c r="A1098" s="11">
        <v>25007</v>
      </c>
      <c r="B1098" s="16" t="s">
        <v>3020</v>
      </c>
      <c r="C1098" s="11">
        <v>23</v>
      </c>
      <c r="D1098" s="11">
        <v>1</v>
      </c>
      <c r="E1098" s="11">
        <v>0</v>
      </c>
      <c r="F1098" s="11">
        <v>0</v>
      </c>
      <c r="G1098" s="11">
        <v>9</v>
      </c>
      <c r="H1098" s="11">
        <v>10</v>
      </c>
      <c r="I1098" s="11">
        <v>65535</v>
      </c>
      <c r="J1098" s="11">
        <v>4</v>
      </c>
      <c r="K1098" s="11">
        <v>0</v>
      </c>
      <c r="L1098" s="11">
        <v>0</v>
      </c>
      <c r="M1098" s="56">
        <v>0</v>
      </c>
      <c r="N1098" s="56">
        <v>1</v>
      </c>
      <c r="O1098" s="11">
        <v>0</v>
      </c>
      <c r="P1098" s="11">
        <v>86400</v>
      </c>
      <c r="Q1098" s="11">
        <v>3600</v>
      </c>
      <c r="R1098" s="11">
        <v>5</v>
      </c>
      <c r="S1098" s="11">
        <v>0</v>
      </c>
      <c r="T1098" s="11">
        <v>0</v>
      </c>
      <c r="U1098" s="11">
        <v>1</v>
      </c>
      <c r="V1098" s="11">
        <v>0</v>
      </c>
      <c r="W1098" s="11">
        <v>0</v>
      </c>
      <c r="X1098" s="11">
        <v>0</v>
      </c>
      <c r="Y1098" s="11">
        <v>0</v>
      </c>
      <c r="Z1098" s="16" t="s">
        <v>170</v>
      </c>
      <c r="AA1098" s="16">
        <v>0</v>
      </c>
      <c r="AB1098" s="16" t="s">
        <v>4</v>
      </c>
      <c r="AC1098" s="16">
        <v>0</v>
      </c>
      <c r="AD1098" s="11">
        <v>3</v>
      </c>
      <c r="AE1098" s="11">
        <v>100</v>
      </c>
      <c r="AF1098" s="56">
        <v>1</v>
      </c>
      <c r="AG1098" s="11">
        <v>0</v>
      </c>
      <c r="AH1098" s="11">
        <v>0</v>
      </c>
      <c r="AI1098" s="25" t="s">
        <v>8</v>
      </c>
      <c r="AJ1098" s="25" t="s">
        <v>8</v>
      </c>
      <c r="AK1098" s="25" t="s">
        <v>8</v>
      </c>
      <c r="AL1098" s="11" t="s">
        <v>23</v>
      </c>
      <c r="AM1098" s="25">
        <v>10013</v>
      </c>
      <c r="AN1098" s="25">
        <v>0</v>
      </c>
      <c r="AO1098" s="11">
        <v>0</v>
      </c>
      <c r="AP1098" s="12" t="s">
        <v>386</v>
      </c>
      <c r="AQ1098" s="12" t="s">
        <v>5730</v>
      </c>
      <c r="AR1098" s="12" t="str">
        <f t="shared" si="41"/>
        <v>[效果]
1.使用后可获得大杀四方头顶称号特效，持续时间6天
2.可与其他头顶特效叠加显示
3.收到邮件请尽快使用，道具耐久1天。</v>
      </c>
      <c r="AS1098" s="60" t="s">
        <v>3033</v>
      </c>
    </row>
    <row r="1099" spans="1:45" ht="48" x14ac:dyDescent="0.15">
      <c r="A1099" s="11">
        <v>25008</v>
      </c>
      <c r="B1099" s="16" t="s">
        <v>3021</v>
      </c>
      <c r="C1099" s="11">
        <v>23</v>
      </c>
      <c r="D1099" s="11">
        <v>1</v>
      </c>
      <c r="E1099" s="11">
        <v>0</v>
      </c>
      <c r="F1099" s="11">
        <v>0</v>
      </c>
      <c r="G1099" s="11">
        <v>9</v>
      </c>
      <c r="H1099" s="11">
        <v>10</v>
      </c>
      <c r="I1099" s="11">
        <v>65535</v>
      </c>
      <c r="J1099" s="11">
        <v>4</v>
      </c>
      <c r="K1099" s="11">
        <v>0</v>
      </c>
      <c r="L1099" s="11">
        <v>0</v>
      </c>
      <c r="M1099" s="56">
        <v>0</v>
      </c>
      <c r="N1099" s="56">
        <v>1</v>
      </c>
      <c r="O1099" s="11">
        <v>0</v>
      </c>
      <c r="P1099" s="11">
        <v>86400</v>
      </c>
      <c r="Q1099" s="11">
        <v>3600</v>
      </c>
      <c r="R1099" s="11">
        <v>5</v>
      </c>
      <c r="S1099" s="11">
        <v>0</v>
      </c>
      <c r="T1099" s="11">
        <v>0</v>
      </c>
      <c r="U1099" s="11">
        <v>1</v>
      </c>
      <c r="V1099" s="11">
        <v>0</v>
      </c>
      <c r="W1099" s="11">
        <v>0</v>
      </c>
      <c r="X1099" s="11">
        <v>0</v>
      </c>
      <c r="Y1099" s="11">
        <v>0</v>
      </c>
      <c r="Z1099" s="16" t="s">
        <v>170</v>
      </c>
      <c r="AA1099" s="16">
        <v>0</v>
      </c>
      <c r="AB1099" s="16" t="s">
        <v>4</v>
      </c>
      <c r="AC1099" s="16">
        <v>0</v>
      </c>
      <c r="AD1099" s="11">
        <v>3</v>
      </c>
      <c r="AE1099" s="11">
        <v>100</v>
      </c>
      <c r="AF1099" s="56">
        <v>1</v>
      </c>
      <c r="AG1099" s="11">
        <v>0</v>
      </c>
      <c r="AH1099" s="11">
        <v>0</v>
      </c>
      <c r="AI1099" s="25" t="s">
        <v>8</v>
      </c>
      <c r="AJ1099" s="25" t="s">
        <v>8</v>
      </c>
      <c r="AK1099" s="25" t="s">
        <v>8</v>
      </c>
      <c r="AL1099" s="11" t="s">
        <v>23</v>
      </c>
      <c r="AM1099" s="25">
        <v>10013</v>
      </c>
      <c r="AN1099" s="25">
        <v>0</v>
      </c>
      <c r="AO1099" s="11">
        <v>0</v>
      </c>
      <c r="AP1099" s="12" t="s">
        <v>386</v>
      </c>
      <c r="AQ1099" s="12" t="s">
        <v>5731</v>
      </c>
      <c r="AR1099" s="12" t="str">
        <f t="shared" si="41"/>
        <v>[效果]
1.使用后可获得风华绝代头顶称号特效，持续时间6天
2.可与其他头顶特效叠加显示
3.收到邮件请尽快使用，道具耐久1天。</v>
      </c>
      <c r="AS1099" s="60" t="s">
        <v>3033</v>
      </c>
    </row>
    <row r="1100" spans="1:45" ht="48" x14ac:dyDescent="0.15">
      <c r="A1100" s="11">
        <v>25009</v>
      </c>
      <c r="B1100" s="16" t="s">
        <v>3022</v>
      </c>
      <c r="C1100" s="11">
        <v>23</v>
      </c>
      <c r="D1100" s="11">
        <v>1</v>
      </c>
      <c r="E1100" s="11">
        <v>0</v>
      </c>
      <c r="F1100" s="11">
        <v>0</v>
      </c>
      <c r="G1100" s="11">
        <v>9</v>
      </c>
      <c r="H1100" s="11">
        <v>10</v>
      </c>
      <c r="I1100" s="11">
        <v>65535</v>
      </c>
      <c r="J1100" s="11">
        <v>4</v>
      </c>
      <c r="K1100" s="11">
        <v>0</v>
      </c>
      <c r="L1100" s="11">
        <v>0</v>
      </c>
      <c r="M1100" s="56">
        <v>0</v>
      </c>
      <c r="N1100" s="56">
        <v>1</v>
      </c>
      <c r="O1100" s="11">
        <v>0</v>
      </c>
      <c r="P1100" s="11">
        <v>86400</v>
      </c>
      <c r="Q1100" s="11">
        <v>3600</v>
      </c>
      <c r="R1100" s="11">
        <v>5</v>
      </c>
      <c r="S1100" s="11">
        <v>0</v>
      </c>
      <c r="T1100" s="11">
        <v>0</v>
      </c>
      <c r="U1100" s="11">
        <v>1</v>
      </c>
      <c r="V1100" s="11">
        <v>0</v>
      </c>
      <c r="W1100" s="11">
        <v>0</v>
      </c>
      <c r="X1100" s="11">
        <v>0</v>
      </c>
      <c r="Y1100" s="11">
        <v>0</v>
      </c>
      <c r="Z1100" s="16" t="s">
        <v>170</v>
      </c>
      <c r="AA1100" s="16">
        <v>0</v>
      </c>
      <c r="AB1100" s="16" t="s">
        <v>4</v>
      </c>
      <c r="AC1100" s="16">
        <v>0</v>
      </c>
      <c r="AD1100" s="11">
        <v>3</v>
      </c>
      <c r="AE1100" s="11">
        <v>100</v>
      </c>
      <c r="AF1100" s="56">
        <v>1</v>
      </c>
      <c r="AG1100" s="11">
        <v>0</v>
      </c>
      <c r="AH1100" s="11">
        <v>0</v>
      </c>
      <c r="AI1100" s="25" t="s">
        <v>8</v>
      </c>
      <c r="AJ1100" s="25" t="s">
        <v>8</v>
      </c>
      <c r="AK1100" s="25" t="s">
        <v>8</v>
      </c>
      <c r="AL1100" s="11" t="s">
        <v>23</v>
      </c>
      <c r="AM1100" s="25">
        <v>10013</v>
      </c>
      <c r="AN1100" s="25">
        <v>0</v>
      </c>
      <c r="AO1100" s="11">
        <v>0</v>
      </c>
      <c r="AP1100" s="12" t="s">
        <v>386</v>
      </c>
      <c r="AQ1100" s="12" t="s">
        <v>5732</v>
      </c>
      <c r="AR1100" s="12" t="str">
        <f t="shared" si="41"/>
        <v>[效果]
1.使用后可获得富甲天下头顶称号特效，持续时间6天
2.可与其他头顶特效叠加显示
3.收到邮件请尽快使用，道具耐久1天。</v>
      </c>
      <c r="AS1100" s="60" t="s">
        <v>3033</v>
      </c>
    </row>
    <row r="1101" spans="1:45" ht="48" x14ac:dyDescent="0.15">
      <c r="A1101" s="11">
        <v>25010</v>
      </c>
      <c r="B1101" s="16" t="s">
        <v>3023</v>
      </c>
      <c r="C1101" s="11">
        <v>23</v>
      </c>
      <c r="D1101" s="11">
        <v>1</v>
      </c>
      <c r="E1101" s="11">
        <v>0</v>
      </c>
      <c r="F1101" s="11">
        <v>0</v>
      </c>
      <c r="G1101" s="11">
        <v>9</v>
      </c>
      <c r="H1101" s="11">
        <v>10</v>
      </c>
      <c r="I1101" s="11">
        <v>65535</v>
      </c>
      <c r="J1101" s="11">
        <v>4</v>
      </c>
      <c r="K1101" s="11">
        <v>0</v>
      </c>
      <c r="L1101" s="11">
        <v>0</v>
      </c>
      <c r="M1101" s="56">
        <v>0</v>
      </c>
      <c r="N1101" s="56">
        <v>1</v>
      </c>
      <c r="O1101" s="11">
        <v>0</v>
      </c>
      <c r="P1101" s="11">
        <v>86400</v>
      </c>
      <c r="Q1101" s="11">
        <v>3600</v>
      </c>
      <c r="R1101" s="11">
        <v>5</v>
      </c>
      <c r="S1101" s="11">
        <v>0</v>
      </c>
      <c r="T1101" s="11">
        <v>0</v>
      </c>
      <c r="U1101" s="11">
        <v>1</v>
      </c>
      <c r="V1101" s="11">
        <v>0</v>
      </c>
      <c r="W1101" s="11">
        <v>0</v>
      </c>
      <c r="X1101" s="11">
        <v>0</v>
      </c>
      <c r="Y1101" s="11">
        <v>0</v>
      </c>
      <c r="Z1101" s="16" t="s">
        <v>170</v>
      </c>
      <c r="AA1101" s="16">
        <v>0</v>
      </c>
      <c r="AB1101" s="16" t="s">
        <v>4</v>
      </c>
      <c r="AC1101" s="16">
        <v>0</v>
      </c>
      <c r="AD1101" s="11">
        <v>3</v>
      </c>
      <c r="AE1101" s="11">
        <v>100</v>
      </c>
      <c r="AF1101" s="56">
        <v>1</v>
      </c>
      <c r="AG1101" s="11">
        <v>0</v>
      </c>
      <c r="AH1101" s="11">
        <v>0</v>
      </c>
      <c r="AI1101" s="25" t="s">
        <v>8</v>
      </c>
      <c r="AJ1101" s="25" t="s">
        <v>8</v>
      </c>
      <c r="AK1101" s="25" t="s">
        <v>8</v>
      </c>
      <c r="AL1101" s="11" t="s">
        <v>23</v>
      </c>
      <c r="AM1101" s="25">
        <v>10013</v>
      </c>
      <c r="AN1101" s="25">
        <v>0</v>
      </c>
      <c r="AO1101" s="11">
        <v>0</v>
      </c>
      <c r="AP1101" s="12" t="s">
        <v>386</v>
      </c>
      <c r="AQ1101" s="12" t="s">
        <v>5733</v>
      </c>
      <c r="AR1101" s="12" t="str">
        <f t="shared" si="41"/>
        <v>[效果]
1.使用后可获得花中神话头顶称号特效，持续时间6天
2.可与其他头顶特效叠加显示
3.收到邮件请尽快使用，道具耐久1天。</v>
      </c>
      <c r="AS1101" s="60" t="s">
        <v>3033</v>
      </c>
    </row>
    <row r="1102" spans="1:45" ht="48" x14ac:dyDescent="0.15">
      <c r="A1102" s="11">
        <v>25011</v>
      </c>
      <c r="B1102" s="16" t="s">
        <v>3122</v>
      </c>
      <c r="C1102" s="11">
        <v>23</v>
      </c>
      <c r="D1102" s="11">
        <v>1</v>
      </c>
      <c r="E1102" s="11">
        <v>0</v>
      </c>
      <c r="F1102" s="11">
        <v>0</v>
      </c>
      <c r="G1102" s="11">
        <v>9</v>
      </c>
      <c r="H1102" s="11">
        <v>10</v>
      </c>
      <c r="I1102" s="11">
        <v>65535</v>
      </c>
      <c r="J1102" s="11">
        <v>4</v>
      </c>
      <c r="K1102" s="11">
        <v>0</v>
      </c>
      <c r="L1102" s="11">
        <v>0</v>
      </c>
      <c r="M1102" s="56">
        <v>0</v>
      </c>
      <c r="N1102" s="56">
        <v>1</v>
      </c>
      <c r="O1102" s="11">
        <v>0</v>
      </c>
      <c r="P1102" s="11">
        <v>86400</v>
      </c>
      <c r="Q1102" s="11">
        <v>3600</v>
      </c>
      <c r="R1102" s="11">
        <v>5</v>
      </c>
      <c r="S1102" s="11">
        <v>0</v>
      </c>
      <c r="T1102" s="11">
        <v>0</v>
      </c>
      <c r="U1102" s="11">
        <v>1</v>
      </c>
      <c r="V1102" s="11">
        <v>0</v>
      </c>
      <c r="W1102" s="11">
        <v>0</v>
      </c>
      <c r="X1102" s="11">
        <v>0</v>
      </c>
      <c r="Y1102" s="11">
        <v>0</v>
      </c>
      <c r="Z1102" s="16" t="s">
        <v>170</v>
      </c>
      <c r="AA1102" s="16">
        <v>0</v>
      </c>
      <c r="AB1102" s="16" t="s">
        <v>4</v>
      </c>
      <c r="AC1102" s="16">
        <v>0</v>
      </c>
      <c r="AD1102" s="11">
        <v>3</v>
      </c>
      <c r="AE1102" s="11">
        <v>100</v>
      </c>
      <c r="AF1102" s="56">
        <v>1</v>
      </c>
      <c r="AG1102" s="11">
        <v>0</v>
      </c>
      <c r="AH1102" s="11">
        <v>0</v>
      </c>
      <c r="AI1102" s="25" t="s">
        <v>8</v>
      </c>
      <c r="AJ1102" s="25" t="s">
        <v>8</v>
      </c>
      <c r="AK1102" s="25" t="s">
        <v>8</v>
      </c>
      <c r="AL1102" s="11" t="s">
        <v>23</v>
      </c>
      <c r="AM1102" s="25">
        <v>10013</v>
      </c>
      <c r="AN1102" s="25">
        <v>0</v>
      </c>
      <c r="AO1102" s="11">
        <v>0</v>
      </c>
      <c r="AP1102" s="12" t="s">
        <v>386</v>
      </c>
      <c r="AQ1102" s="12" t="s">
        <v>5734</v>
      </c>
      <c r="AR1102" s="12" t="str">
        <f t="shared" si="41"/>
        <v>[效果]
1.使用后可获得蜀国战神头顶称号特效，持续时间6天
2.可与其他头顶特效叠加显示
3.收到邮件请尽快使用，道具耐久1天。</v>
      </c>
      <c r="AS1102" s="60" t="s">
        <v>3033</v>
      </c>
    </row>
    <row r="1103" spans="1:45" ht="48" x14ac:dyDescent="0.15">
      <c r="A1103" s="11">
        <v>25012</v>
      </c>
      <c r="B1103" s="16" t="s">
        <v>3124</v>
      </c>
      <c r="C1103" s="11">
        <v>23</v>
      </c>
      <c r="D1103" s="11">
        <v>1</v>
      </c>
      <c r="E1103" s="11">
        <v>0</v>
      </c>
      <c r="F1103" s="11">
        <v>0</v>
      </c>
      <c r="G1103" s="11">
        <v>9</v>
      </c>
      <c r="H1103" s="11">
        <v>10</v>
      </c>
      <c r="I1103" s="11">
        <v>65535</v>
      </c>
      <c r="J1103" s="11">
        <v>4</v>
      </c>
      <c r="K1103" s="11">
        <v>0</v>
      </c>
      <c r="L1103" s="11">
        <v>0</v>
      </c>
      <c r="M1103" s="56">
        <v>0</v>
      </c>
      <c r="N1103" s="56">
        <v>1</v>
      </c>
      <c r="O1103" s="11">
        <v>0</v>
      </c>
      <c r="P1103" s="11">
        <v>86400</v>
      </c>
      <c r="Q1103" s="11">
        <v>3600</v>
      </c>
      <c r="R1103" s="11">
        <v>5</v>
      </c>
      <c r="S1103" s="11">
        <v>0</v>
      </c>
      <c r="T1103" s="11">
        <v>0</v>
      </c>
      <c r="U1103" s="11">
        <v>1</v>
      </c>
      <c r="V1103" s="11">
        <v>0</v>
      </c>
      <c r="W1103" s="11">
        <v>0</v>
      </c>
      <c r="X1103" s="11">
        <v>0</v>
      </c>
      <c r="Y1103" s="11">
        <v>0</v>
      </c>
      <c r="Z1103" s="16" t="s">
        <v>170</v>
      </c>
      <c r="AA1103" s="16">
        <v>0</v>
      </c>
      <c r="AB1103" s="16" t="s">
        <v>4</v>
      </c>
      <c r="AC1103" s="16">
        <v>0</v>
      </c>
      <c r="AD1103" s="11">
        <v>3</v>
      </c>
      <c r="AE1103" s="11">
        <v>100</v>
      </c>
      <c r="AF1103" s="56">
        <v>1</v>
      </c>
      <c r="AG1103" s="11">
        <v>0</v>
      </c>
      <c r="AH1103" s="11">
        <v>0</v>
      </c>
      <c r="AI1103" s="25" t="s">
        <v>8</v>
      </c>
      <c r="AJ1103" s="25" t="s">
        <v>8</v>
      </c>
      <c r="AK1103" s="25" t="s">
        <v>8</v>
      </c>
      <c r="AL1103" s="11" t="s">
        <v>23</v>
      </c>
      <c r="AM1103" s="25">
        <v>10013</v>
      </c>
      <c r="AN1103" s="25">
        <v>0</v>
      </c>
      <c r="AO1103" s="11">
        <v>0</v>
      </c>
      <c r="AP1103" s="12" t="s">
        <v>386</v>
      </c>
      <c r="AQ1103" s="12" t="s">
        <v>5735</v>
      </c>
      <c r="AR1103" s="12" t="str">
        <f t="shared" si="41"/>
        <v>[效果]
1.使用后可获得吴国战神头顶称号特效，持续时间6天
2.可与其他头顶特效叠加显示
3.收到邮件请尽快使用，道具耐久1天。</v>
      </c>
      <c r="AS1103" s="60" t="s">
        <v>3033</v>
      </c>
    </row>
    <row r="1104" spans="1:45" ht="48" x14ac:dyDescent="0.15">
      <c r="A1104" s="11">
        <v>25013</v>
      </c>
      <c r="B1104" s="16" t="s">
        <v>3119</v>
      </c>
      <c r="C1104" s="11">
        <v>23</v>
      </c>
      <c r="D1104" s="11">
        <v>1</v>
      </c>
      <c r="E1104" s="11">
        <v>0</v>
      </c>
      <c r="F1104" s="11">
        <v>0</v>
      </c>
      <c r="G1104" s="11">
        <v>9</v>
      </c>
      <c r="H1104" s="11">
        <v>10</v>
      </c>
      <c r="I1104" s="11">
        <v>65535</v>
      </c>
      <c r="J1104" s="11">
        <v>4</v>
      </c>
      <c r="K1104" s="11">
        <v>0</v>
      </c>
      <c r="L1104" s="11">
        <v>0</v>
      </c>
      <c r="M1104" s="56">
        <v>0</v>
      </c>
      <c r="N1104" s="56">
        <v>1</v>
      </c>
      <c r="O1104" s="11">
        <v>0</v>
      </c>
      <c r="P1104" s="11">
        <v>86400</v>
      </c>
      <c r="Q1104" s="11">
        <v>3600</v>
      </c>
      <c r="R1104" s="11">
        <v>5</v>
      </c>
      <c r="S1104" s="11">
        <v>0</v>
      </c>
      <c r="T1104" s="11">
        <v>0</v>
      </c>
      <c r="U1104" s="11">
        <v>1</v>
      </c>
      <c r="V1104" s="11">
        <v>0</v>
      </c>
      <c r="W1104" s="11">
        <v>0</v>
      </c>
      <c r="X1104" s="11">
        <v>0</v>
      </c>
      <c r="Y1104" s="11">
        <v>0</v>
      </c>
      <c r="Z1104" s="16" t="s">
        <v>170</v>
      </c>
      <c r="AA1104" s="16">
        <v>0</v>
      </c>
      <c r="AB1104" s="16" t="s">
        <v>4</v>
      </c>
      <c r="AC1104" s="16">
        <v>0</v>
      </c>
      <c r="AD1104" s="11">
        <v>3</v>
      </c>
      <c r="AE1104" s="11">
        <v>100</v>
      </c>
      <c r="AF1104" s="56">
        <v>1</v>
      </c>
      <c r="AG1104" s="11">
        <v>0</v>
      </c>
      <c r="AH1104" s="11">
        <v>0</v>
      </c>
      <c r="AI1104" s="25" t="s">
        <v>8</v>
      </c>
      <c r="AJ1104" s="25" t="s">
        <v>8</v>
      </c>
      <c r="AK1104" s="25" t="s">
        <v>8</v>
      </c>
      <c r="AL1104" s="11" t="s">
        <v>23</v>
      </c>
      <c r="AM1104" s="25">
        <v>10013</v>
      </c>
      <c r="AN1104" s="25">
        <v>0</v>
      </c>
      <c r="AO1104" s="11">
        <v>0</v>
      </c>
      <c r="AP1104" s="12" t="s">
        <v>386</v>
      </c>
      <c r="AQ1104" s="12" t="s">
        <v>5736</v>
      </c>
      <c r="AR1104" s="12" t="str">
        <f t="shared" si="41"/>
        <v>[效果]
1.使用后可获得魏国战神头顶称号特效，持续时间6天
2.可与其他头顶特效叠加显示
3.收到邮件请尽快使用，道具耐久1天。</v>
      </c>
      <c r="AS1104" s="60" t="s">
        <v>3033</v>
      </c>
    </row>
    <row r="1105" spans="1:45" ht="48" x14ac:dyDescent="0.15">
      <c r="A1105" s="11">
        <v>25014</v>
      </c>
      <c r="B1105" s="16" t="s">
        <v>3024</v>
      </c>
      <c r="C1105" s="11">
        <v>23</v>
      </c>
      <c r="D1105" s="11">
        <v>1</v>
      </c>
      <c r="E1105" s="11">
        <v>0</v>
      </c>
      <c r="F1105" s="11">
        <v>0</v>
      </c>
      <c r="G1105" s="11">
        <v>9</v>
      </c>
      <c r="H1105" s="11">
        <v>10</v>
      </c>
      <c r="I1105" s="11">
        <v>65535</v>
      </c>
      <c r="J1105" s="11">
        <v>4</v>
      </c>
      <c r="K1105" s="11">
        <v>0</v>
      </c>
      <c r="L1105" s="11">
        <v>0</v>
      </c>
      <c r="M1105" s="56">
        <v>0</v>
      </c>
      <c r="N1105" s="56">
        <v>1</v>
      </c>
      <c r="O1105" s="11">
        <v>0</v>
      </c>
      <c r="P1105" s="11">
        <v>86400</v>
      </c>
      <c r="Q1105" s="11">
        <v>3600</v>
      </c>
      <c r="R1105" s="11">
        <v>5</v>
      </c>
      <c r="S1105" s="11">
        <v>0</v>
      </c>
      <c r="T1105" s="11">
        <v>0</v>
      </c>
      <c r="U1105" s="11">
        <v>1</v>
      </c>
      <c r="V1105" s="11">
        <v>0</v>
      </c>
      <c r="W1105" s="11">
        <v>0</v>
      </c>
      <c r="X1105" s="11">
        <v>0</v>
      </c>
      <c r="Y1105" s="11">
        <v>0</v>
      </c>
      <c r="Z1105" s="16" t="s">
        <v>170</v>
      </c>
      <c r="AA1105" s="16">
        <v>0</v>
      </c>
      <c r="AB1105" s="16" t="s">
        <v>4</v>
      </c>
      <c r="AC1105" s="16">
        <v>0</v>
      </c>
      <c r="AD1105" s="11">
        <v>3</v>
      </c>
      <c r="AE1105" s="11">
        <v>100</v>
      </c>
      <c r="AF1105" s="56">
        <v>1</v>
      </c>
      <c r="AG1105" s="11">
        <v>0</v>
      </c>
      <c r="AH1105" s="11">
        <v>0</v>
      </c>
      <c r="AI1105" s="25" t="s">
        <v>8</v>
      </c>
      <c r="AJ1105" s="25" t="s">
        <v>8</v>
      </c>
      <c r="AK1105" s="25" t="s">
        <v>8</v>
      </c>
      <c r="AL1105" s="11" t="s">
        <v>23</v>
      </c>
      <c r="AM1105" s="25">
        <v>10013</v>
      </c>
      <c r="AN1105" s="25">
        <v>0</v>
      </c>
      <c r="AO1105" s="11">
        <v>0</v>
      </c>
      <c r="AP1105" s="12" t="s">
        <v>386</v>
      </c>
      <c r="AQ1105" s="12" t="s">
        <v>5737</v>
      </c>
      <c r="AR1105" s="12" t="str">
        <f t="shared" si="41"/>
        <v>[效果]
1.使用后可获得妙手空空头顶称号特效，持续时间6天
2.可与其他头顶特效叠加显示
3.收到邮件请尽快使用，道具耐久1天。</v>
      </c>
      <c r="AS1105" s="60" t="s">
        <v>3033</v>
      </c>
    </row>
    <row r="1106" spans="1:45" ht="48" x14ac:dyDescent="0.15">
      <c r="A1106" s="11">
        <v>25015</v>
      </c>
      <c r="B1106" s="16" t="s">
        <v>3025</v>
      </c>
      <c r="C1106" s="11">
        <v>23</v>
      </c>
      <c r="D1106" s="11">
        <v>1</v>
      </c>
      <c r="E1106" s="11">
        <v>0</v>
      </c>
      <c r="F1106" s="11">
        <v>0</v>
      </c>
      <c r="G1106" s="11">
        <v>9</v>
      </c>
      <c r="H1106" s="11">
        <v>10</v>
      </c>
      <c r="I1106" s="11">
        <v>65535</v>
      </c>
      <c r="J1106" s="11">
        <v>4</v>
      </c>
      <c r="K1106" s="11">
        <v>0</v>
      </c>
      <c r="L1106" s="11">
        <v>0</v>
      </c>
      <c r="M1106" s="56">
        <v>0</v>
      </c>
      <c r="N1106" s="56">
        <v>1</v>
      </c>
      <c r="O1106" s="11">
        <v>0</v>
      </c>
      <c r="P1106" s="11">
        <v>86400</v>
      </c>
      <c r="Q1106" s="11">
        <v>3600</v>
      </c>
      <c r="R1106" s="11">
        <v>5</v>
      </c>
      <c r="S1106" s="11">
        <v>0</v>
      </c>
      <c r="T1106" s="11">
        <v>0</v>
      </c>
      <c r="U1106" s="11">
        <v>1</v>
      </c>
      <c r="V1106" s="11">
        <v>0</v>
      </c>
      <c r="W1106" s="11">
        <v>0</v>
      </c>
      <c r="X1106" s="11">
        <v>0</v>
      </c>
      <c r="Y1106" s="11">
        <v>0</v>
      </c>
      <c r="Z1106" s="16" t="s">
        <v>170</v>
      </c>
      <c r="AA1106" s="16">
        <v>0</v>
      </c>
      <c r="AB1106" s="16" t="s">
        <v>4</v>
      </c>
      <c r="AC1106" s="16">
        <v>0</v>
      </c>
      <c r="AD1106" s="11">
        <v>3</v>
      </c>
      <c r="AE1106" s="11">
        <v>100</v>
      </c>
      <c r="AF1106" s="56">
        <v>1</v>
      </c>
      <c r="AG1106" s="11">
        <v>0</v>
      </c>
      <c r="AH1106" s="11">
        <v>0</v>
      </c>
      <c r="AI1106" s="25" t="s">
        <v>8</v>
      </c>
      <c r="AJ1106" s="25" t="s">
        <v>8</v>
      </c>
      <c r="AK1106" s="25" t="s">
        <v>8</v>
      </c>
      <c r="AL1106" s="11" t="s">
        <v>23</v>
      </c>
      <c r="AM1106" s="25">
        <v>10013</v>
      </c>
      <c r="AN1106" s="25">
        <v>0</v>
      </c>
      <c r="AO1106" s="11">
        <v>0</v>
      </c>
      <c r="AP1106" s="12" t="s">
        <v>386</v>
      </c>
      <c r="AQ1106" s="12" t="s">
        <v>5738</v>
      </c>
      <c r="AR1106" s="12" t="str">
        <f t="shared" si="41"/>
        <v>[效果]
1.使用后可获得名扬四海头顶称号特效，持续时间6天
2.可与其他头顶特效叠加显示
3.收到邮件请尽快使用，道具耐久1天。</v>
      </c>
      <c r="AS1106" s="60" t="s">
        <v>3033</v>
      </c>
    </row>
    <row r="1107" spans="1:45" ht="48" x14ac:dyDescent="0.15">
      <c r="A1107" s="11">
        <v>25016</v>
      </c>
      <c r="B1107" s="16" t="s">
        <v>3026</v>
      </c>
      <c r="C1107" s="11">
        <v>23</v>
      </c>
      <c r="D1107" s="11">
        <v>1</v>
      </c>
      <c r="E1107" s="11">
        <v>0</v>
      </c>
      <c r="F1107" s="11">
        <v>0</v>
      </c>
      <c r="G1107" s="11">
        <v>9</v>
      </c>
      <c r="H1107" s="11">
        <v>10</v>
      </c>
      <c r="I1107" s="11">
        <v>65535</v>
      </c>
      <c r="J1107" s="11">
        <v>4</v>
      </c>
      <c r="K1107" s="11">
        <v>0</v>
      </c>
      <c r="L1107" s="11">
        <v>0</v>
      </c>
      <c r="M1107" s="56">
        <v>0</v>
      </c>
      <c r="N1107" s="56">
        <v>1</v>
      </c>
      <c r="O1107" s="11">
        <v>0</v>
      </c>
      <c r="P1107" s="11">
        <v>86400</v>
      </c>
      <c r="Q1107" s="11">
        <v>3600</v>
      </c>
      <c r="R1107" s="11">
        <v>5</v>
      </c>
      <c r="S1107" s="11">
        <v>0</v>
      </c>
      <c r="T1107" s="11">
        <v>0</v>
      </c>
      <c r="U1107" s="11">
        <v>1</v>
      </c>
      <c r="V1107" s="11">
        <v>0</v>
      </c>
      <c r="W1107" s="11">
        <v>0</v>
      </c>
      <c r="X1107" s="11">
        <v>0</v>
      </c>
      <c r="Y1107" s="11">
        <v>0</v>
      </c>
      <c r="Z1107" s="16" t="s">
        <v>170</v>
      </c>
      <c r="AA1107" s="16">
        <v>0</v>
      </c>
      <c r="AB1107" s="16" t="s">
        <v>4</v>
      </c>
      <c r="AC1107" s="16">
        <v>0</v>
      </c>
      <c r="AD1107" s="11">
        <v>3</v>
      </c>
      <c r="AE1107" s="11">
        <v>100</v>
      </c>
      <c r="AF1107" s="56">
        <v>1</v>
      </c>
      <c r="AG1107" s="11">
        <v>0</v>
      </c>
      <c r="AH1107" s="11">
        <v>0</v>
      </c>
      <c r="AI1107" s="25" t="s">
        <v>8</v>
      </c>
      <c r="AJ1107" s="25" t="s">
        <v>8</v>
      </c>
      <c r="AK1107" s="25" t="s">
        <v>8</v>
      </c>
      <c r="AL1107" s="11" t="s">
        <v>23</v>
      </c>
      <c r="AM1107" s="25">
        <v>10013</v>
      </c>
      <c r="AN1107" s="25">
        <v>0</v>
      </c>
      <c r="AO1107" s="11">
        <v>0</v>
      </c>
      <c r="AP1107" s="12" t="s">
        <v>386</v>
      </c>
      <c r="AQ1107" s="12" t="s">
        <v>5739</v>
      </c>
      <c r="AR1107" s="12" t="str">
        <f t="shared" si="41"/>
        <v>[效果]
1.使用后可获得倾国倾城头顶称号特效，持续时间6天
2.可与其他头顶特效叠加显示
3.收到邮件请尽快使用，道具耐久1天。</v>
      </c>
      <c r="AS1107" s="60" t="s">
        <v>3033</v>
      </c>
    </row>
    <row r="1108" spans="1:45" ht="48" x14ac:dyDescent="0.15">
      <c r="A1108" s="11">
        <v>25017</v>
      </c>
      <c r="B1108" s="16" t="s">
        <v>3027</v>
      </c>
      <c r="C1108" s="11">
        <v>23</v>
      </c>
      <c r="D1108" s="11">
        <v>1</v>
      </c>
      <c r="E1108" s="11">
        <v>0</v>
      </c>
      <c r="F1108" s="11">
        <v>0</v>
      </c>
      <c r="G1108" s="11">
        <v>9</v>
      </c>
      <c r="H1108" s="11">
        <v>10</v>
      </c>
      <c r="I1108" s="11">
        <v>65535</v>
      </c>
      <c r="J1108" s="11">
        <v>4</v>
      </c>
      <c r="K1108" s="11">
        <v>0</v>
      </c>
      <c r="L1108" s="11">
        <v>0</v>
      </c>
      <c r="M1108" s="56">
        <v>0</v>
      </c>
      <c r="N1108" s="56">
        <v>1</v>
      </c>
      <c r="O1108" s="11">
        <v>0</v>
      </c>
      <c r="P1108" s="11">
        <v>86400</v>
      </c>
      <c r="Q1108" s="11">
        <v>3600</v>
      </c>
      <c r="R1108" s="11">
        <v>5</v>
      </c>
      <c r="S1108" s="11">
        <v>0</v>
      </c>
      <c r="T1108" s="11">
        <v>0</v>
      </c>
      <c r="U1108" s="11">
        <v>1</v>
      </c>
      <c r="V1108" s="11">
        <v>0</v>
      </c>
      <c r="W1108" s="11">
        <v>0</v>
      </c>
      <c r="X1108" s="11">
        <v>0</v>
      </c>
      <c r="Y1108" s="11">
        <v>0</v>
      </c>
      <c r="Z1108" s="16" t="s">
        <v>170</v>
      </c>
      <c r="AA1108" s="16">
        <v>0</v>
      </c>
      <c r="AB1108" s="16" t="s">
        <v>4</v>
      </c>
      <c r="AC1108" s="16">
        <v>0</v>
      </c>
      <c r="AD1108" s="11">
        <v>3</v>
      </c>
      <c r="AE1108" s="11">
        <v>100</v>
      </c>
      <c r="AF1108" s="56">
        <v>1</v>
      </c>
      <c r="AG1108" s="11">
        <v>0</v>
      </c>
      <c r="AH1108" s="11">
        <v>0</v>
      </c>
      <c r="AI1108" s="25" t="s">
        <v>8</v>
      </c>
      <c r="AJ1108" s="25" t="s">
        <v>8</v>
      </c>
      <c r="AK1108" s="25" t="s">
        <v>8</v>
      </c>
      <c r="AL1108" s="11" t="s">
        <v>23</v>
      </c>
      <c r="AM1108" s="25">
        <v>10013</v>
      </c>
      <c r="AN1108" s="25">
        <v>0</v>
      </c>
      <c r="AO1108" s="11">
        <v>0</v>
      </c>
      <c r="AP1108" s="12" t="s">
        <v>386</v>
      </c>
      <c r="AQ1108" s="12" t="s">
        <v>5740</v>
      </c>
      <c r="AR1108" s="12" t="str">
        <f t="shared" si="41"/>
        <v>[效果]
1.使用后可获得嗜血杀神头顶称号特效，持续时间6天
2.可与其他头顶特效叠加显示
3.收到邮件请尽快使用，道具耐久1天。</v>
      </c>
      <c r="AS1108" s="60" t="s">
        <v>3033</v>
      </c>
    </row>
    <row r="1109" spans="1:45" ht="48" x14ac:dyDescent="0.15">
      <c r="A1109" s="11">
        <v>25018</v>
      </c>
      <c r="B1109" s="16" t="s">
        <v>3028</v>
      </c>
      <c r="C1109" s="11">
        <v>23</v>
      </c>
      <c r="D1109" s="11">
        <v>1</v>
      </c>
      <c r="E1109" s="11">
        <v>0</v>
      </c>
      <c r="F1109" s="11">
        <v>0</v>
      </c>
      <c r="G1109" s="11">
        <v>9</v>
      </c>
      <c r="H1109" s="11">
        <v>10</v>
      </c>
      <c r="I1109" s="11">
        <v>65535</v>
      </c>
      <c r="J1109" s="11">
        <v>4</v>
      </c>
      <c r="K1109" s="11">
        <v>0</v>
      </c>
      <c r="L1109" s="11">
        <v>0</v>
      </c>
      <c r="M1109" s="56">
        <v>0</v>
      </c>
      <c r="N1109" s="56">
        <v>1</v>
      </c>
      <c r="O1109" s="11">
        <v>0</v>
      </c>
      <c r="P1109" s="11">
        <v>86400</v>
      </c>
      <c r="Q1109" s="11">
        <v>3600</v>
      </c>
      <c r="R1109" s="11">
        <v>5</v>
      </c>
      <c r="S1109" s="11">
        <v>0</v>
      </c>
      <c r="T1109" s="11">
        <v>0</v>
      </c>
      <c r="U1109" s="11">
        <v>1</v>
      </c>
      <c r="V1109" s="11">
        <v>0</v>
      </c>
      <c r="W1109" s="11">
        <v>0</v>
      </c>
      <c r="X1109" s="11">
        <v>0</v>
      </c>
      <c r="Y1109" s="11">
        <v>0</v>
      </c>
      <c r="Z1109" s="16" t="s">
        <v>170</v>
      </c>
      <c r="AA1109" s="16">
        <v>0</v>
      </c>
      <c r="AB1109" s="16" t="s">
        <v>4</v>
      </c>
      <c r="AC1109" s="16">
        <v>0</v>
      </c>
      <c r="AD1109" s="11">
        <v>3</v>
      </c>
      <c r="AE1109" s="11">
        <v>100</v>
      </c>
      <c r="AF1109" s="56">
        <v>1</v>
      </c>
      <c r="AG1109" s="11">
        <v>0</v>
      </c>
      <c r="AH1109" s="11">
        <v>0</v>
      </c>
      <c r="AI1109" s="25" t="s">
        <v>8</v>
      </c>
      <c r="AJ1109" s="25" t="s">
        <v>8</v>
      </c>
      <c r="AK1109" s="25" t="s">
        <v>8</v>
      </c>
      <c r="AL1109" s="11" t="s">
        <v>23</v>
      </c>
      <c r="AM1109" s="25">
        <v>10013</v>
      </c>
      <c r="AN1109" s="25">
        <v>0</v>
      </c>
      <c r="AO1109" s="11">
        <v>0</v>
      </c>
      <c r="AP1109" s="12" t="s">
        <v>386</v>
      </c>
      <c r="AQ1109" s="12" t="s">
        <v>5741</v>
      </c>
      <c r="AR1109" s="12" t="str">
        <f t="shared" si="41"/>
        <v>[效果]
1.使用后可获得天下无敌头顶称号特效，持续时间6天
2.可与其他头顶特效叠加显示
3.收到邮件请尽快使用，道具耐久1天。</v>
      </c>
      <c r="AS1109" s="60" t="s">
        <v>3033</v>
      </c>
    </row>
    <row r="1110" spans="1:45" ht="48" x14ac:dyDescent="0.15">
      <c r="A1110" s="11">
        <v>25019</v>
      </c>
      <c r="B1110" s="16" t="s">
        <v>3029</v>
      </c>
      <c r="C1110" s="11">
        <v>23</v>
      </c>
      <c r="D1110" s="11">
        <v>1</v>
      </c>
      <c r="E1110" s="11">
        <v>0</v>
      </c>
      <c r="F1110" s="11">
        <v>0</v>
      </c>
      <c r="G1110" s="11">
        <v>9</v>
      </c>
      <c r="H1110" s="11">
        <v>10</v>
      </c>
      <c r="I1110" s="11">
        <v>65535</v>
      </c>
      <c r="J1110" s="11">
        <v>4</v>
      </c>
      <c r="K1110" s="11">
        <v>0</v>
      </c>
      <c r="L1110" s="11">
        <v>0</v>
      </c>
      <c r="M1110" s="56">
        <v>0</v>
      </c>
      <c r="N1110" s="56">
        <v>1</v>
      </c>
      <c r="O1110" s="11">
        <v>0</v>
      </c>
      <c r="P1110" s="11">
        <v>86400</v>
      </c>
      <c r="Q1110" s="11">
        <v>3600</v>
      </c>
      <c r="R1110" s="11">
        <v>5</v>
      </c>
      <c r="S1110" s="11">
        <v>0</v>
      </c>
      <c r="T1110" s="11">
        <v>0</v>
      </c>
      <c r="U1110" s="11">
        <v>1</v>
      </c>
      <c r="V1110" s="11">
        <v>0</v>
      </c>
      <c r="W1110" s="11">
        <v>0</v>
      </c>
      <c r="X1110" s="11">
        <v>0</v>
      </c>
      <c r="Y1110" s="11">
        <v>0</v>
      </c>
      <c r="Z1110" s="16" t="s">
        <v>170</v>
      </c>
      <c r="AA1110" s="16">
        <v>0</v>
      </c>
      <c r="AB1110" s="16" t="s">
        <v>4</v>
      </c>
      <c r="AC1110" s="16">
        <v>0</v>
      </c>
      <c r="AD1110" s="11">
        <v>3</v>
      </c>
      <c r="AE1110" s="11">
        <v>100</v>
      </c>
      <c r="AF1110" s="56">
        <v>1</v>
      </c>
      <c r="AG1110" s="11">
        <v>0</v>
      </c>
      <c r="AH1110" s="11">
        <v>0</v>
      </c>
      <c r="AI1110" s="25" t="s">
        <v>8</v>
      </c>
      <c r="AJ1110" s="25" t="s">
        <v>8</v>
      </c>
      <c r="AK1110" s="25" t="s">
        <v>8</v>
      </c>
      <c r="AL1110" s="11" t="s">
        <v>23</v>
      </c>
      <c r="AM1110" s="25">
        <v>10013</v>
      </c>
      <c r="AN1110" s="25">
        <v>0</v>
      </c>
      <c r="AO1110" s="11">
        <v>0</v>
      </c>
      <c r="AP1110" s="12" t="s">
        <v>386</v>
      </c>
      <c r="AQ1110" s="12" t="s">
        <v>5742</v>
      </c>
      <c r="AR1110" s="12" t="str">
        <f t="shared" si="41"/>
        <v>[效果]
1.使用后可获得一方豪杰头顶称号特效，持续时间6天
2.可与其他头顶特效叠加显示
3.收到邮件请尽快使用，道具耐久1天。</v>
      </c>
      <c r="AS1110" s="60" t="s">
        <v>3033</v>
      </c>
    </row>
    <row r="1111" spans="1:45" ht="48" x14ac:dyDescent="0.15">
      <c r="A1111" s="11">
        <v>25020</v>
      </c>
      <c r="B1111" s="16" t="s">
        <v>3030</v>
      </c>
      <c r="C1111" s="11">
        <v>23</v>
      </c>
      <c r="D1111" s="11">
        <v>1</v>
      </c>
      <c r="E1111" s="11">
        <v>0</v>
      </c>
      <c r="F1111" s="11">
        <v>0</v>
      </c>
      <c r="G1111" s="11">
        <v>9</v>
      </c>
      <c r="H1111" s="11">
        <v>10</v>
      </c>
      <c r="I1111" s="11">
        <v>65535</v>
      </c>
      <c r="J1111" s="11">
        <v>4</v>
      </c>
      <c r="K1111" s="11">
        <v>0</v>
      </c>
      <c r="L1111" s="11">
        <v>0</v>
      </c>
      <c r="M1111" s="56">
        <v>0</v>
      </c>
      <c r="N1111" s="56">
        <v>1</v>
      </c>
      <c r="O1111" s="11">
        <v>0</v>
      </c>
      <c r="P1111" s="11">
        <v>86400</v>
      </c>
      <c r="Q1111" s="11">
        <v>3600</v>
      </c>
      <c r="R1111" s="11">
        <v>5</v>
      </c>
      <c r="S1111" s="11">
        <v>0</v>
      </c>
      <c r="T1111" s="11">
        <v>0</v>
      </c>
      <c r="U1111" s="11">
        <v>1</v>
      </c>
      <c r="V1111" s="11">
        <v>0</v>
      </c>
      <c r="W1111" s="11">
        <v>0</v>
      </c>
      <c r="X1111" s="11">
        <v>0</v>
      </c>
      <c r="Y1111" s="11">
        <v>0</v>
      </c>
      <c r="Z1111" s="16" t="s">
        <v>170</v>
      </c>
      <c r="AA1111" s="16">
        <v>0</v>
      </c>
      <c r="AB1111" s="16" t="s">
        <v>4</v>
      </c>
      <c r="AC1111" s="16">
        <v>0</v>
      </c>
      <c r="AD1111" s="11">
        <v>3</v>
      </c>
      <c r="AE1111" s="11">
        <v>100</v>
      </c>
      <c r="AF1111" s="56">
        <v>1</v>
      </c>
      <c r="AG1111" s="11">
        <v>0</v>
      </c>
      <c r="AH1111" s="11">
        <v>0</v>
      </c>
      <c r="AI1111" s="25" t="s">
        <v>8</v>
      </c>
      <c r="AJ1111" s="25" t="s">
        <v>8</v>
      </c>
      <c r="AK1111" s="25" t="s">
        <v>8</v>
      </c>
      <c r="AL1111" s="11" t="s">
        <v>23</v>
      </c>
      <c r="AM1111" s="25">
        <v>10013</v>
      </c>
      <c r="AN1111" s="25">
        <v>0</v>
      </c>
      <c r="AO1111" s="11">
        <v>0</v>
      </c>
      <c r="AP1111" s="12" t="s">
        <v>386</v>
      </c>
      <c r="AQ1111" s="12" t="s">
        <v>5743</v>
      </c>
      <c r="AR1111" s="12" t="str">
        <f t="shared" si="41"/>
        <v>[效果]
1.使用后可获得一骑绝尘头顶称号特效，持续时间6天
2.可与其他头顶特效叠加显示
3.收到邮件请尽快使用，道具耐久1天。</v>
      </c>
      <c r="AS1111" s="60" t="s">
        <v>3033</v>
      </c>
    </row>
    <row r="1112" spans="1:45" ht="72" x14ac:dyDescent="0.15">
      <c r="A1112" s="11">
        <v>25021</v>
      </c>
      <c r="B1112" s="30" t="s">
        <v>4021</v>
      </c>
      <c r="C1112" s="11">
        <v>23</v>
      </c>
      <c r="D1112" s="11">
        <v>1</v>
      </c>
      <c r="E1112" s="11">
        <v>0</v>
      </c>
      <c r="F1112" s="11">
        <v>0</v>
      </c>
      <c r="G1112" s="11">
        <v>9</v>
      </c>
      <c r="H1112" s="11">
        <v>10</v>
      </c>
      <c r="I1112" s="11">
        <v>65535</v>
      </c>
      <c r="J1112" s="11">
        <v>4</v>
      </c>
      <c r="K1112" s="11">
        <v>0</v>
      </c>
      <c r="L1112" s="11">
        <v>0</v>
      </c>
      <c r="M1112" s="56">
        <v>0</v>
      </c>
      <c r="N1112" s="56">
        <v>1</v>
      </c>
      <c r="O1112" s="11">
        <v>0</v>
      </c>
      <c r="P1112" s="11">
        <v>86400</v>
      </c>
      <c r="Q1112" s="11">
        <v>3600</v>
      </c>
      <c r="R1112" s="11">
        <v>5</v>
      </c>
      <c r="S1112" s="11">
        <v>0</v>
      </c>
      <c r="T1112" s="11">
        <v>0</v>
      </c>
      <c r="U1112" s="11">
        <v>1</v>
      </c>
      <c r="V1112" s="11">
        <v>0</v>
      </c>
      <c r="W1112" s="11">
        <v>0</v>
      </c>
      <c r="X1112" s="11">
        <v>0</v>
      </c>
      <c r="Y1112" s="11">
        <v>0</v>
      </c>
      <c r="Z1112" s="16" t="s">
        <v>170</v>
      </c>
      <c r="AA1112" s="16">
        <v>0</v>
      </c>
      <c r="AB1112" s="16" t="s">
        <v>4001</v>
      </c>
      <c r="AC1112" s="16">
        <v>0</v>
      </c>
      <c r="AD1112" s="11">
        <v>3</v>
      </c>
      <c r="AE1112" s="11">
        <v>100</v>
      </c>
      <c r="AF1112" s="56">
        <v>1</v>
      </c>
      <c r="AG1112" s="11">
        <v>0</v>
      </c>
      <c r="AH1112" s="11">
        <v>0</v>
      </c>
      <c r="AI1112" s="25" t="s">
        <v>4002</v>
      </c>
      <c r="AJ1112" s="25" t="s">
        <v>4002</v>
      </c>
      <c r="AK1112" s="25" t="s">
        <v>4002</v>
      </c>
      <c r="AL1112" s="11" t="s">
        <v>4003</v>
      </c>
      <c r="AM1112" s="25">
        <v>10013</v>
      </c>
      <c r="AN1112" s="25">
        <v>0</v>
      </c>
      <c r="AO1112" s="11">
        <v>0</v>
      </c>
      <c r="AP1112" s="12" t="s">
        <v>4022</v>
      </c>
      <c r="AQ1112" s="12" t="s">
        <v>5744</v>
      </c>
      <c r="AR1112" s="12" t="str">
        <f>"[效果]
1.使用后可获得"&amp;B1112&amp;"头顶称号特效，永久有效
2.生命上限加600
3.攻击（物、魔）加100
4.防御（物、魔）加80
5.可与其他头顶特效叠加显示"</f>
        <v>[效果]
1.使用后可获得锋芒毕露头顶称号特效，永久有效
2.生命上限加600
3.攻击（物、魔）加100
4.防御（物、魔）加80
5.可与其他头顶特效叠加显示</v>
      </c>
      <c r="AS1112" s="60" t="s">
        <v>4023</v>
      </c>
    </row>
    <row r="1113" spans="1:45" ht="72" x14ac:dyDescent="0.15">
      <c r="A1113" s="11">
        <v>25022</v>
      </c>
      <c r="B1113" s="30" t="s">
        <v>4024</v>
      </c>
      <c r="C1113" s="11">
        <v>23</v>
      </c>
      <c r="D1113" s="11">
        <v>1</v>
      </c>
      <c r="E1113" s="11">
        <v>0</v>
      </c>
      <c r="F1113" s="11">
        <v>0</v>
      </c>
      <c r="G1113" s="11">
        <v>9</v>
      </c>
      <c r="H1113" s="11">
        <v>10</v>
      </c>
      <c r="I1113" s="11">
        <v>65535</v>
      </c>
      <c r="J1113" s="11">
        <v>4</v>
      </c>
      <c r="K1113" s="11">
        <v>0</v>
      </c>
      <c r="L1113" s="11">
        <v>0</v>
      </c>
      <c r="M1113" s="56">
        <v>0</v>
      </c>
      <c r="N1113" s="56">
        <v>1</v>
      </c>
      <c r="O1113" s="11">
        <v>0</v>
      </c>
      <c r="P1113" s="11">
        <v>86400</v>
      </c>
      <c r="Q1113" s="11">
        <v>3600</v>
      </c>
      <c r="R1113" s="11">
        <v>5</v>
      </c>
      <c r="S1113" s="11">
        <v>0</v>
      </c>
      <c r="T1113" s="11">
        <v>0</v>
      </c>
      <c r="U1113" s="11">
        <v>1</v>
      </c>
      <c r="V1113" s="11">
        <v>0</v>
      </c>
      <c r="W1113" s="11">
        <v>0</v>
      </c>
      <c r="X1113" s="11">
        <v>0</v>
      </c>
      <c r="Y1113" s="11">
        <v>0</v>
      </c>
      <c r="Z1113" s="16" t="s">
        <v>170</v>
      </c>
      <c r="AA1113" s="16">
        <v>0</v>
      </c>
      <c r="AB1113" s="16" t="s">
        <v>4001</v>
      </c>
      <c r="AC1113" s="16">
        <v>0</v>
      </c>
      <c r="AD1113" s="11">
        <v>3</v>
      </c>
      <c r="AE1113" s="11">
        <v>100</v>
      </c>
      <c r="AF1113" s="56">
        <v>1</v>
      </c>
      <c r="AG1113" s="11">
        <v>0</v>
      </c>
      <c r="AH1113" s="11">
        <v>0</v>
      </c>
      <c r="AI1113" s="25" t="s">
        <v>4002</v>
      </c>
      <c r="AJ1113" s="25" t="s">
        <v>4002</v>
      </c>
      <c r="AK1113" s="25" t="s">
        <v>4002</v>
      </c>
      <c r="AL1113" s="11" t="s">
        <v>4003</v>
      </c>
      <c r="AM1113" s="25">
        <v>10013</v>
      </c>
      <c r="AN1113" s="25">
        <v>0</v>
      </c>
      <c r="AO1113" s="11">
        <v>0</v>
      </c>
      <c r="AP1113" s="12" t="s">
        <v>4022</v>
      </c>
      <c r="AQ1113" s="12" t="s">
        <v>5745</v>
      </c>
      <c r="AR1113" s="12" t="str">
        <f>"[效果]
1.使用后可获得"&amp;B1113&amp;"头顶称号特效，永久有效
2.生命上限加3000
3.攻击（物、魔）加300
4.防御（物、魔）加100
5.可与其他头顶特效叠加显示"</f>
        <v>[效果]
1.使用后可获得万人敬仰头顶称号特效，永久有效
2.生命上限加3000
3.攻击（物、魔）加300
4.防御（物、魔）加100
5.可与其他头顶特效叠加显示</v>
      </c>
      <c r="AS1113" s="60" t="s">
        <v>4023</v>
      </c>
    </row>
    <row r="1114" spans="1:45" ht="72" x14ac:dyDescent="0.15">
      <c r="A1114" s="11">
        <v>25023</v>
      </c>
      <c r="B1114" s="30" t="s">
        <v>4025</v>
      </c>
      <c r="C1114" s="11">
        <v>23</v>
      </c>
      <c r="D1114" s="11">
        <v>1</v>
      </c>
      <c r="E1114" s="11">
        <v>0</v>
      </c>
      <c r="F1114" s="11">
        <v>0</v>
      </c>
      <c r="G1114" s="11">
        <v>9</v>
      </c>
      <c r="H1114" s="11">
        <v>10</v>
      </c>
      <c r="I1114" s="11">
        <v>65535</v>
      </c>
      <c r="J1114" s="11">
        <v>4</v>
      </c>
      <c r="K1114" s="11">
        <v>0</v>
      </c>
      <c r="L1114" s="11">
        <v>0</v>
      </c>
      <c r="M1114" s="56">
        <v>0</v>
      </c>
      <c r="N1114" s="56">
        <v>1</v>
      </c>
      <c r="O1114" s="11">
        <v>0</v>
      </c>
      <c r="P1114" s="11">
        <v>86400</v>
      </c>
      <c r="Q1114" s="11">
        <v>3600</v>
      </c>
      <c r="R1114" s="11">
        <v>5</v>
      </c>
      <c r="S1114" s="11">
        <v>0</v>
      </c>
      <c r="T1114" s="11">
        <v>0</v>
      </c>
      <c r="U1114" s="11">
        <v>1</v>
      </c>
      <c r="V1114" s="11">
        <v>0</v>
      </c>
      <c r="W1114" s="11">
        <v>0</v>
      </c>
      <c r="X1114" s="11">
        <v>0</v>
      </c>
      <c r="Y1114" s="11">
        <v>0</v>
      </c>
      <c r="Z1114" s="16" t="s">
        <v>170</v>
      </c>
      <c r="AA1114" s="16">
        <v>0</v>
      </c>
      <c r="AB1114" s="16" t="s">
        <v>4001</v>
      </c>
      <c r="AC1114" s="16">
        <v>0</v>
      </c>
      <c r="AD1114" s="11">
        <v>3</v>
      </c>
      <c r="AE1114" s="11">
        <v>100</v>
      </c>
      <c r="AF1114" s="56">
        <v>1</v>
      </c>
      <c r="AG1114" s="11">
        <v>0</v>
      </c>
      <c r="AH1114" s="11">
        <v>0</v>
      </c>
      <c r="AI1114" s="25" t="s">
        <v>4002</v>
      </c>
      <c r="AJ1114" s="25" t="s">
        <v>4002</v>
      </c>
      <c r="AK1114" s="25" t="s">
        <v>4002</v>
      </c>
      <c r="AL1114" s="11" t="s">
        <v>4003</v>
      </c>
      <c r="AM1114" s="25">
        <v>10013</v>
      </c>
      <c r="AN1114" s="25">
        <v>0</v>
      </c>
      <c r="AO1114" s="11">
        <v>0</v>
      </c>
      <c r="AP1114" s="12" t="s">
        <v>4022</v>
      </c>
      <c r="AQ1114" s="12" t="s">
        <v>5746</v>
      </c>
      <c r="AR1114" s="12" t="str">
        <f>"[效果]
1.使用后可获得"&amp;B1114&amp;"头顶称号特效，永久有效
2.生命上限加8%%
3.攻击（物、魔）加6%%
4.防御（物、魔）加5%%
5.可与其他头顶特效叠加显示"</f>
        <v>[效果]
1.使用后可获得天人至尊头顶称号特效，永久有效
2.生命上限加8%%
3.攻击（物、魔）加6%%
4.防御（物、魔）加5%%
5.可与其他头顶特效叠加显示</v>
      </c>
      <c r="AS1114" s="60" t="s">
        <v>4023</v>
      </c>
    </row>
    <row r="1115" spans="1:45" ht="24" x14ac:dyDescent="0.15">
      <c r="A1115" s="11">
        <v>26001</v>
      </c>
      <c r="B1115" s="19" t="s">
        <v>1139</v>
      </c>
      <c r="C1115" s="11">
        <v>30</v>
      </c>
      <c r="D1115" s="11">
        <v>1</v>
      </c>
      <c r="E1115" s="11">
        <v>0</v>
      </c>
      <c r="F1115" s="11">
        <v>0</v>
      </c>
      <c r="G1115" s="11">
        <v>9</v>
      </c>
      <c r="H1115" s="11">
        <v>0</v>
      </c>
      <c r="I1115" s="11">
        <v>65535</v>
      </c>
      <c r="J1115" s="11">
        <v>4</v>
      </c>
      <c r="K1115" s="11">
        <v>0</v>
      </c>
      <c r="L1115" s="11">
        <v>0</v>
      </c>
      <c r="M1115" s="56">
        <v>0</v>
      </c>
      <c r="N1115" s="56">
        <v>1</v>
      </c>
      <c r="O1115" s="11">
        <v>0</v>
      </c>
      <c r="P1115" s="11">
        <v>0</v>
      </c>
      <c r="Q1115" s="11">
        <v>100</v>
      </c>
      <c r="R1115" s="11">
        <v>0</v>
      </c>
      <c r="S1115" s="11">
        <v>0</v>
      </c>
      <c r="T1115" s="11">
        <v>0</v>
      </c>
      <c r="U1115" s="11">
        <v>1</v>
      </c>
      <c r="V1115" s="11">
        <v>0</v>
      </c>
      <c r="W1115" s="11">
        <v>0</v>
      </c>
      <c r="X1115" s="11">
        <v>0</v>
      </c>
      <c r="Y1115" s="11">
        <v>0</v>
      </c>
      <c r="Z1115" s="16" t="s">
        <v>170</v>
      </c>
      <c r="AA1115" s="16">
        <v>0</v>
      </c>
      <c r="AB1115" s="16" t="s">
        <v>170</v>
      </c>
      <c r="AC1115" s="16">
        <v>0</v>
      </c>
      <c r="AD1115" s="11">
        <v>12</v>
      </c>
      <c r="AE1115" s="11">
        <v>5800</v>
      </c>
      <c r="AF1115" s="56">
        <v>1</v>
      </c>
      <c r="AG1115" s="11">
        <v>0</v>
      </c>
      <c r="AH1115" s="11">
        <v>0</v>
      </c>
      <c r="AI1115" s="25" t="s">
        <v>693</v>
      </c>
      <c r="AJ1115" s="25" t="s">
        <v>693</v>
      </c>
      <c r="AK1115" s="25" t="s">
        <v>693</v>
      </c>
      <c r="AL1115" s="11" t="s">
        <v>782</v>
      </c>
      <c r="AM1115" s="25">
        <v>10013</v>
      </c>
      <c r="AN1115" s="25">
        <v>0</v>
      </c>
      <c r="AO1115" s="11">
        <v>1</v>
      </c>
      <c r="AP1115" s="12" t="s">
        <v>988</v>
      </c>
      <c r="AQ1115" s="12" t="s">
        <v>5747</v>
      </c>
      <c r="AR1115" s="15" t="s">
        <v>4812</v>
      </c>
      <c r="AS1115" s="16" t="s">
        <v>989</v>
      </c>
    </row>
    <row r="1116" spans="1:45" ht="24" x14ac:dyDescent="0.15">
      <c r="A1116" s="11">
        <v>26002</v>
      </c>
      <c r="B1116" s="19" t="s">
        <v>1140</v>
      </c>
      <c r="C1116" s="11">
        <v>30</v>
      </c>
      <c r="D1116" s="11">
        <v>1</v>
      </c>
      <c r="E1116" s="11">
        <v>0</v>
      </c>
      <c r="F1116" s="11">
        <v>0</v>
      </c>
      <c r="G1116" s="11">
        <v>9</v>
      </c>
      <c r="H1116" s="11">
        <v>0</v>
      </c>
      <c r="I1116" s="11">
        <v>65535</v>
      </c>
      <c r="J1116" s="11">
        <v>4</v>
      </c>
      <c r="K1116" s="11">
        <v>0</v>
      </c>
      <c r="L1116" s="11">
        <v>0</v>
      </c>
      <c r="M1116" s="56">
        <v>0</v>
      </c>
      <c r="N1116" s="56">
        <v>1</v>
      </c>
      <c r="O1116" s="11">
        <v>0</v>
      </c>
      <c r="P1116" s="11">
        <v>0</v>
      </c>
      <c r="Q1116" s="11">
        <v>100</v>
      </c>
      <c r="R1116" s="11">
        <v>0</v>
      </c>
      <c r="S1116" s="11">
        <v>0</v>
      </c>
      <c r="T1116" s="11">
        <v>0</v>
      </c>
      <c r="U1116" s="11">
        <v>1</v>
      </c>
      <c r="V1116" s="11">
        <v>0</v>
      </c>
      <c r="W1116" s="11">
        <v>0</v>
      </c>
      <c r="X1116" s="11">
        <v>0</v>
      </c>
      <c r="Y1116" s="11">
        <v>0</v>
      </c>
      <c r="Z1116" s="16" t="s">
        <v>170</v>
      </c>
      <c r="AA1116" s="16">
        <v>0</v>
      </c>
      <c r="AB1116" s="16" t="s">
        <v>170</v>
      </c>
      <c r="AC1116" s="16">
        <v>0</v>
      </c>
      <c r="AD1116" s="11">
        <v>12</v>
      </c>
      <c r="AE1116" s="11">
        <v>5800</v>
      </c>
      <c r="AF1116" s="56">
        <v>1</v>
      </c>
      <c r="AG1116" s="11">
        <v>0</v>
      </c>
      <c r="AH1116" s="11">
        <v>0</v>
      </c>
      <c r="AI1116" s="25" t="s">
        <v>693</v>
      </c>
      <c r="AJ1116" s="25" t="s">
        <v>693</v>
      </c>
      <c r="AK1116" s="25" t="s">
        <v>693</v>
      </c>
      <c r="AL1116" s="11" t="s">
        <v>782</v>
      </c>
      <c r="AM1116" s="25">
        <v>10013</v>
      </c>
      <c r="AN1116" s="25">
        <v>0</v>
      </c>
      <c r="AO1116" s="11">
        <v>1</v>
      </c>
      <c r="AP1116" s="12" t="s">
        <v>988</v>
      </c>
      <c r="AQ1116" s="12" t="s">
        <v>5747</v>
      </c>
      <c r="AR1116" s="15" t="s">
        <v>4813</v>
      </c>
      <c r="AS1116" s="16" t="s">
        <v>989</v>
      </c>
    </row>
    <row r="1117" spans="1:45" ht="24" x14ac:dyDescent="0.15">
      <c r="A1117" s="11">
        <v>26003</v>
      </c>
      <c r="B1117" s="19" t="s">
        <v>1141</v>
      </c>
      <c r="C1117" s="11">
        <v>30</v>
      </c>
      <c r="D1117" s="11">
        <v>1</v>
      </c>
      <c r="E1117" s="11">
        <v>0</v>
      </c>
      <c r="F1117" s="11">
        <v>0</v>
      </c>
      <c r="G1117" s="11">
        <v>9</v>
      </c>
      <c r="H1117" s="11">
        <v>0</v>
      </c>
      <c r="I1117" s="11">
        <v>65535</v>
      </c>
      <c r="J1117" s="11">
        <v>4</v>
      </c>
      <c r="K1117" s="11">
        <v>0</v>
      </c>
      <c r="L1117" s="11">
        <v>0</v>
      </c>
      <c r="M1117" s="56">
        <v>0</v>
      </c>
      <c r="N1117" s="56">
        <v>1</v>
      </c>
      <c r="O1117" s="11">
        <v>0</v>
      </c>
      <c r="P1117" s="11">
        <v>0</v>
      </c>
      <c r="Q1117" s="11">
        <v>100</v>
      </c>
      <c r="R1117" s="11">
        <v>0</v>
      </c>
      <c r="S1117" s="11">
        <v>0</v>
      </c>
      <c r="T1117" s="11">
        <v>0</v>
      </c>
      <c r="U1117" s="11">
        <v>1</v>
      </c>
      <c r="V1117" s="11">
        <v>0</v>
      </c>
      <c r="W1117" s="11">
        <v>0</v>
      </c>
      <c r="X1117" s="11">
        <v>0</v>
      </c>
      <c r="Y1117" s="11">
        <v>0</v>
      </c>
      <c r="Z1117" s="16" t="s">
        <v>170</v>
      </c>
      <c r="AA1117" s="16">
        <v>0</v>
      </c>
      <c r="AB1117" s="16" t="s">
        <v>4</v>
      </c>
      <c r="AC1117" s="16">
        <v>0</v>
      </c>
      <c r="AD1117" s="11">
        <v>12</v>
      </c>
      <c r="AE1117" s="11">
        <v>5800</v>
      </c>
      <c r="AF1117" s="56">
        <v>1</v>
      </c>
      <c r="AG1117" s="11">
        <v>0</v>
      </c>
      <c r="AH1117" s="11">
        <v>0</v>
      </c>
      <c r="AI1117" s="25" t="s">
        <v>803</v>
      </c>
      <c r="AJ1117" s="25" t="s">
        <v>803</v>
      </c>
      <c r="AK1117" s="25" t="s">
        <v>326</v>
      </c>
      <c r="AL1117" s="11" t="s">
        <v>782</v>
      </c>
      <c r="AM1117" s="25">
        <v>10013</v>
      </c>
      <c r="AN1117" s="25">
        <v>0</v>
      </c>
      <c r="AO1117" s="11">
        <v>1</v>
      </c>
      <c r="AP1117" s="12" t="s">
        <v>701</v>
      </c>
      <c r="AQ1117" s="12" t="s">
        <v>5747</v>
      </c>
      <c r="AR1117" s="15" t="s">
        <v>4814</v>
      </c>
      <c r="AS1117" s="16" t="s">
        <v>1336</v>
      </c>
    </row>
    <row r="1118" spans="1:45" ht="24" x14ac:dyDescent="0.15">
      <c r="A1118" s="11">
        <v>26004</v>
      </c>
      <c r="B1118" s="19" t="s">
        <v>1142</v>
      </c>
      <c r="C1118" s="11">
        <v>30</v>
      </c>
      <c r="D1118" s="11">
        <v>1</v>
      </c>
      <c r="E1118" s="11">
        <v>0</v>
      </c>
      <c r="F1118" s="11">
        <v>0</v>
      </c>
      <c r="G1118" s="11">
        <v>9</v>
      </c>
      <c r="H1118" s="11">
        <v>0</v>
      </c>
      <c r="I1118" s="11">
        <v>65535</v>
      </c>
      <c r="J1118" s="11">
        <v>4</v>
      </c>
      <c r="K1118" s="11">
        <v>0</v>
      </c>
      <c r="L1118" s="11">
        <v>0</v>
      </c>
      <c r="M1118" s="56">
        <v>0</v>
      </c>
      <c r="N1118" s="56">
        <v>1</v>
      </c>
      <c r="O1118" s="11">
        <v>0</v>
      </c>
      <c r="P1118" s="11">
        <v>0</v>
      </c>
      <c r="Q1118" s="11">
        <v>100</v>
      </c>
      <c r="R1118" s="11">
        <v>0</v>
      </c>
      <c r="S1118" s="11">
        <v>0</v>
      </c>
      <c r="T1118" s="11">
        <v>0</v>
      </c>
      <c r="U1118" s="11">
        <v>1</v>
      </c>
      <c r="V1118" s="11">
        <v>0</v>
      </c>
      <c r="W1118" s="11">
        <v>0</v>
      </c>
      <c r="X1118" s="11">
        <v>0</v>
      </c>
      <c r="Y1118" s="11">
        <v>0</v>
      </c>
      <c r="Z1118" s="16" t="s">
        <v>170</v>
      </c>
      <c r="AA1118" s="16">
        <v>0</v>
      </c>
      <c r="AB1118" s="16" t="s">
        <v>4</v>
      </c>
      <c r="AC1118" s="16">
        <v>0</v>
      </c>
      <c r="AD1118" s="11">
        <v>12</v>
      </c>
      <c r="AE1118" s="11">
        <v>5800</v>
      </c>
      <c r="AF1118" s="56">
        <v>1</v>
      </c>
      <c r="AG1118" s="11">
        <v>0</v>
      </c>
      <c r="AH1118" s="11">
        <v>0</v>
      </c>
      <c r="AI1118" s="25" t="s">
        <v>803</v>
      </c>
      <c r="AJ1118" s="25" t="s">
        <v>803</v>
      </c>
      <c r="AK1118" s="25" t="s">
        <v>326</v>
      </c>
      <c r="AL1118" s="11" t="s">
        <v>782</v>
      </c>
      <c r="AM1118" s="25">
        <v>10013</v>
      </c>
      <c r="AN1118" s="25">
        <v>0</v>
      </c>
      <c r="AO1118" s="11">
        <v>1</v>
      </c>
      <c r="AP1118" s="12" t="s">
        <v>701</v>
      </c>
      <c r="AQ1118" s="12" t="s">
        <v>5747</v>
      </c>
      <c r="AR1118" s="15" t="s">
        <v>4815</v>
      </c>
      <c r="AS1118" s="16" t="s">
        <v>1336</v>
      </c>
    </row>
    <row r="1119" spans="1:45" ht="24" x14ac:dyDescent="0.15">
      <c r="A1119" s="11">
        <v>26005</v>
      </c>
      <c r="B1119" s="19" t="s">
        <v>1143</v>
      </c>
      <c r="C1119" s="11">
        <v>30</v>
      </c>
      <c r="D1119" s="11">
        <v>1</v>
      </c>
      <c r="E1119" s="11">
        <v>0</v>
      </c>
      <c r="F1119" s="11">
        <v>0</v>
      </c>
      <c r="G1119" s="11">
        <v>9</v>
      </c>
      <c r="H1119" s="11">
        <v>0</v>
      </c>
      <c r="I1119" s="11">
        <v>65535</v>
      </c>
      <c r="J1119" s="11">
        <v>4</v>
      </c>
      <c r="K1119" s="11">
        <v>0</v>
      </c>
      <c r="L1119" s="11">
        <v>0</v>
      </c>
      <c r="M1119" s="56">
        <v>0</v>
      </c>
      <c r="N1119" s="56">
        <v>1</v>
      </c>
      <c r="O1119" s="11">
        <v>0</v>
      </c>
      <c r="P1119" s="11">
        <v>0</v>
      </c>
      <c r="Q1119" s="11">
        <v>100</v>
      </c>
      <c r="R1119" s="11">
        <v>0</v>
      </c>
      <c r="S1119" s="11">
        <v>0</v>
      </c>
      <c r="T1119" s="11">
        <v>0</v>
      </c>
      <c r="U1119" s="11">
        <v>1</v>
      </c>
      <c r="V1119" s="11">
        <v>0</v>
      </c>
      <c r="W1119" s="11">
        <v>0</v>
      </c>
      <c r="X1119" s="11">
        <v>0</v>
      </c>
      <c r="Y1119" s="11">
        <v>0</v>
      </c>
      <c r="Z1119" s="16" t="s">
        <v>170</v>
      </c>
      <c r="AA1119" s="16">
        <v>0</v>
      </c>
      <c r="AB1119" s="16" t="s">
        <v>4</v>
      </c>
      <c r="AC1119" s="16">
        <v>0</v>
      </c>
      <c r="AD1119" s="11">
        <v>12</v>
      </c>
      <c r="AE1119" s="11">
        <v>5800</v>
      </c>
      <c r="AF1119" s="56">
        <v>1</v>
      </c>
      <c r="AG1119" s="11">
        <v>0</v>
      </c>
      <c r="AH1119" s="11">
        <v>0</v>
      </c>
      <c r="AI1119" s="25" t="s">
        <v>803</v>
      </c>
      <c r="AJ1119" s="25" t="s">
        <v>803</v>
      </c>
      <c r="AK1119" s="25" t="s">
        <v>326</v>
      </c>
      <c r="AL1119" s="11" t="s">
        <v>782</v>
      </c>
      <c r="AM1119" s="25">
        <v>10013</v>
      </c>
      <c r="AN1119" s="25">
        <v>0</v>
      </c>
      <c r="AO1119" s="11">
        <v>1</v>
      </c>
      <c r="AP1119" s="12" t="s">
        <v>701</v>
      </c>
      <c r="AQ1119" s="12" t="s">
        <v>5747</v>
      </c>
      <c r="AR1119" s="15" t="s">
        <v>4816</v>
      </c>
      <c r="AS1119" s="16" t="s">
        <v>1336</v>
      </c>
    </row>
    <row r="1120" spans="1:45" ht="24" x14ac:dyDescent="0.15">
      <c r="A1120" s="11">
        <v>26006</v>
      </c>
      <c r="B1120" s="19" t="s">
        <v>1144</v>
      </c>
      <c r="C1120" s="11">
        <v>30</v>
      </c>
      <c r="D1120" s="11">
        <v>1</v>
      </c>
      <c r="E1120" s="11">
        <v>0</v>
      </c>
      <c r="F1120" s="11">
        <v>0</v>
      </c>
      <c r="G1120" s="11">
        <v>9</v>
      </c>
      <c r="H1120" s="11">
        <v>0</v>
      </c>
      <c r="I1120" s="11">
        <v>65535</v>
      </c>
      <c r="J1120" s="11">
        <v>4</v>
      </c>
      <c r="K1120" s="11">
        <v>0</v>
      </c>
      <c r="L1120" s="11">
        <v>0</v>
      </c>
      <c r="M1120" s="56">
        <v>0</v>
      </c>
      <c r="N1120" s="56">
        <v>1</v>
      </c>
      <c r="O1120" s="11">
        <v>0</v>
      </c>
      <c r="P1120" s="11">
        <v>0</v>
      </c>
      <c r="Q1120" s="11">
        <v>100</v>
      </c>
      <c r="R1120" s="11">
        <v>0</v>
      </c>
      <c r="S1120" s="11">
        <v>0</v>
      </c>
      <c r="T1120" s="11">
        <v>0</v>
      </c>
      <c r="U1120" s="11">
        <v>1</v>
      </c>
      <c r="V1120" s="11">
        <v>0</v>
      </c>
      <c r="W1120" s="11">
        <v>0</v>
      </c>
      <c r="X1120" s="11">
        <v>0</v>
      </c>
      <c r="Y1120" s="11">
        <v>0</v>
      </c>
      <c r="Z1120" s="16" t="s">
        <v>170</v>
      </c>
      <c r="AA1120" s="16">
        <v>0</v>
      </c>
      <c r="AB1120" s="16" t="s">
        <v>4</v>
      </c>
      <c r="AC1120" s="16">
        <v>0</v>
      </c>
      <c r="AD1120" s="11">
        <v>12</v>
      </c>
      <c r="AE1120" s="11">
        <v>5800</v>
      </c>
      <c r="AF1120" s="56">
        <v>1</v>
      </c>
      <c r="AG1120" s="11">
        <v>0</v>
      </c>
      <c r="AH1120" s="11">
        <v>0</v>
      </c>
      <c r="AI1120" s="25" t="s">
        <v>803</v>
      </c>
      <c r="AJ1120" s="25" t="s">
        <v>803</v>
      </c>
      <c r="AK1120" s="25" t="s">
        <v>326</v>
      </c>
      <c r="AL1120" s="11" t="s">
        <v>782</v>
      </c>
      <c r="AM1120" s="25">
        <v>10013</v>
      </c>
      <c r="AN1120" s="25">
        <v>0</v>
      </c>
      <c r="AO1120" s="11">
        <v>1</v>
      </c>
      <c r="AP1120" s="12" t="s">
        <v>701</v>
      </c>
      <c r="AQ1120" s="12" t="s">
        <v>5747</v>
      </c>
      <c r="AR1120" s="15" t="s">
        <v>4817</v>
      </c>
      <c r="AS1120" s="16" t="s">
        <v>1336</v>
      </c>
    </row>
    <row r="1121" spans="1:49" ht="24" x14ac:dyDescent="0.15">
      <c r="A1121" s="11">
        <v>26010</v>
      </c>
      <c r="B1121" s="14" t="s">
        <v>1509</v>
      </c>
      <c r="C1121" s="11">
        <v>33</v>
      </c>
      <c r="D1121" s="11">
        <v>6</v>
      </c>
      <c r="E1121" s="11">
        <v>0</v>
      </c>
      <c r="F1121" s="11">
        <v>0</v>
      </c>
      <c r="G1121" s="11">
        <v>9</v>
      </c>
      <c r="H1121" s="11">
        <v>0</v>
      </c>
      <c r="I1121" s="11">
        <v>65535</v>
      </c>
      <c r="J1121" s="11">
        <v>4</v>
      </c>
      <c r="K1121" s="11">
        <v>0</v>
      </c>
      <c r="L1121" s="11">
        <v>0</v>
      </c>
      <c r="M1121" s="56">
        <v>0</v>
      </c>
      <c r="N1121" s="56">
        <v>1</v>
      </c>
      <c r="O1121" s="11">
        <v>0</v>
      </c>
      <c r="P1121" s="11">
        <v>0</v>
      </c>
      <c r="Q1121" s="11">
        <v>100</v>
      </c>
      <c r="R1121" s="11">
        <v>0</v>
      </c>
      <c r="S1121" s="11">
        <v>0</v>
      </c>
      <c r="T1121" s="11">
        <v>0</v>
      </c>
      <c r="U1121" s="11">
        <v>1</v>
      </c>
      <c r="V1121" s="11">
        <v>0</v>
      </c>
      <c r="W1121" s="11">
        <v>0</v>
      </c>
      <c r="X1121" s="11">
        <v>0</v>
      </c>
      <c r="Y1121" s="11">
        <v>0</v>
      </c>
      <c r="Z1121" s="16" t="s">
        <v>170</v>
      </c>
      <c r="AA1121" s="16">
        <v>0</v>
      </c>
      <c r="AB1121" s="16" t="s">
        <v>4</v>
      </c>
      <c r="AC1121" s="16">
        <v>0</v>
      </c>
      <c r="AD1121" s="11">
        <v>12</v>
      </c>
      <c r="AE1121" s="11">
        <v>100</v>
      </c>
      <c r="AF1121" s="56">
        <v>1</v>
      </c>
      <c r="AG1121" s="11">
        <v>0</v>
      </c>
      <c r="AH1121" s="11">
        <v>0</v>
      </c>
      <c r="AI1121" s="25" t="s">
        <v>8</v>
      </c>
      <c r="AJ1121" s="25" t="s">
        <v>8</v>
      </c>
      <c r="AK1121" s="25" t="s">
        <v>8</v>
      </c>
      <c r="AL1121" s="11" t="s">
        <v>782</v>
      </c>
      <c r="AM1121" s="25">
        <v>10013</v>
      </c>
      <c r="AN1121" s="25">
        <v>0</v>
      </c>
      <c r="AO1121" s="11">
        <v>1</v>
      </c>
      <c r="AP1121" s="12" t="s">
        <v>702</v>
      </c>
      <c r="AQ1121" s="12" t="s">
        <v>5748</v>
      </c>
      <c r="AR1121" s="15" t="s">
        <v>4818</v>
      </c>
      <c r="AS1121" s="16" t="s">
        <v>796</v>
      </c>
    </row>
    <row r="1122" spans="1:49" ht="24" x14ac:dyDescent="0.15">
      <c r="A1122" s="11">
        <v>26019</v>
      </c>
      <c r="B1122" s="14" t="s">
        <v>1510</v>
      </c>
      <c r="C1122" s="11">
        <v>33</v>
      </c>
      <c r="D1122" s="11">
        <v>6</v>
      </c>
      <c r="E1122" s="11">
        <v>0</v>
      </c>
      <c r="F1122" s="11">
        <v>0</v>
      </c>
      <c r="G1122" s="11">
        <v>9</v>
      </c>
      <c r="H1122" s="11">
        <v>0</v>
      </c>
      <c r="I1122" s="11">
        <v>65535</v>
      </c>
      <c r="J1122" s="11">
        <v>4</v>
      </c>
      <c r="K1122" s="11">
        <v>0</v>
      </c>
      <c r="L1122" s="11">
        <v>0</v>
      </c>
      <c r="M1122" s="56">
        <v>0</v>
      </c>
      <c r="N1122" s="56">
        <v>1</v>
      </c>
      <c r="O1122" s="11">
        <v>0</v>
      </c>
      <c r="P1122" s="11">
        <v>0</v>
      </c>
      <c r="Q1122" s="11">
        <v>100</v>
      </c>
      <c r="R1122" s="11">
        <v>0</v>
      </c>
      <c r="S1122" s="11">
        <v>0</v>
      </c>
      <c r="T1122" s="11">
        <v>0</v>
      </c>
      <c r="U1122" s="11">
        <v>1</v>
      </c>
      <c r="V1122" s="11">
        <v>0</v>
      </c>
      <c r="W1122" s="11">
        <v>0</v>
      </c>
      <c r="X1122" s="11">
        <v>0</v>
      </c>
      <c r="Y1122" s="11">
        <v>0</v>
      </c>
      <c r="Z1122" s="16" t="s">
        <v>170</v>
      </c>
      <c r="AA1122" s="16">
        <v>0</v>
      </c>
      <c r="AB1122" s="16" t="s">
        <v>4</v>
      </c>
      <c r="AC1122" s="16">
        <v>0</v>
      </c>
      <c r="AD1122" s="11">
        <v>12</v>
      </c>
      <c r="AE1122" s="11">
        <v>300</v>
      </c>
      <c r="AF1122" s="56">
        <v>1</v>
      </c>
      <c r="AG1122" s="11">
        <v>0</v>
      </c>
      <c r="AH1122" s="11">
        <v>0</v>
      </c>
      <c r="AI1122" s="25" t="s">
        <v>8</v>
      </c>
      <c r="AJ1122" s="25" t="s">
        <v>8</v>
      </c>
      <c r="AK1122" s="25" t="s">
        <v>8</v>
      </c>
      <c r="AL1122" s="11" t="s">
        <v>782</v>
      </c>
      <c r="AM1122" s="25">
        <v>10013</v>
      </c>
      <c r="AN1122" s="25">
        <v>0</v>
      </c>
      <c r="AO1122" s="11">
        <v>1</v>
      </c>
      <c r="AP1122" s="12" t="s">
        <v>702</v>
      </c>
      <c r="AQ1122" s="12" t="s">
        <v>5748</v>
      </c>
      <c r="AR1122" s="15" t="s">
        <v>4819</v>
      </c>
      <c r="AS1122" s="16" t="s">
        <v>796</v>
      </c>
    </row>
    <row r="1123" spans="1:49" x14ac:dyDescent="0.15">
      <c r="A1123" s="11">
        <v>26011</v>
      </c>
      <c r="B1123" s="14" t="s">
        <v>2923</v>
      </c>
      <c r="C1123" s="11">
        <v>30</v>
      </c>
      <c r="D1123" s="11">
        <v>1</v>
      </c>
      <c r="E1123" s="11">
        <v>0</v>
      </c>
      <c r="F1123" s="11">
        <v>0</v>
      </c>
      <c r="G1123" s="11">
        <v>9</v>
      </c>
      <c r="H1123" s="11">
        <v>0</v>
      </c>
      <c r="I1123" s="11">
        <v>65535</v>
      </c>
      <c r="J1123" s="11">
        <v>4</v>
      </c>
      <c r="K1123" s="11">
        <v>0</v>
      </c>
      <c r="L1123" s="11">
        <v>0</v>
      </c>
      <c r="M1123" s="56">
        <v>0</v>
      </c>
      <c r="N1123" s="56">
        <v>1</v>
      </c>
      <c r="O1123" s="11">
        <v>0</v>
      </c>
      <c r="P1123" s="11">
        <v>0</v>
      </c>
      <c r="Q1123" s="11">
        <v>100</v>
      </c>
      <c r="R1123" s="11">
        <v>0</v>
      </c>
      <c r="S1123" s="11">
        <v>0</v>
      </c>
      <c r="T1123" s="11">
        <v>0</v>
      </c>
      <c r="U1123" s="11">
        <v>1</v>
      </c>
      <c r="V1123" s="11">
        <v>0</v>
      </c>
      <c r="W1123" s="11">
        <v>0</v>
      </c>
      <c r="X1123" s="11">
        <v>0</v>
      </c>
      <c r="Y1123" s="11">
        <v>0</v>
      </c>
      <c r="Z1123" s="16" t="s">
        <v>170</v>
      </c>
      <c r="AA1123" s="16">
        <v>0</v>
      </c>
      <c r="AB1123" s="16" t="s">
        <v>4</v>
      </c>
      <c r="AC1123" s="16">
        <v>0</v>
      </c>
      <c r="AD1123" s="11">
        <v>12</v>
      </c>
      <c r="AE1123" s="11">
        <v>500</v>
      </c>
      <c r="AF1123" s="56">
        <v>1</v>
      </c>
      <c r="AG1123" s="11">
        <v>0</v>
      </c>
      <c r="AH1123" s="11">
        <v>0</v>
      </c>
      <c r="AI1123" s="25" t="s">
        <v>326</v>
      </c>
      <c r="AJ1123" s="25" t="s">
        <v>326</v>
      </c>
      <c r="AK1123" s="25" t="s">
        <v>326</v>
      </c>
      <c r="AL1123" s="11" t="s">
        <v>782</v>
      </c>
      <c r="AM1123" s="25">
        <v>10013</v>
      </c>
      <c r="AN1123" s="25">
        <v>0</v>
      </c>
      <c r="AO1123" s="11">
        <v>1</v>
      </c>
      <c r="AP1123" s="12" t="s">
        <v>702</v>
      </c>
      <c r="AQ1123" s="12" t="s">
        <v>5748</v>
      </c>
      <c r="AR1123" s="12" t="s">
        <v>4820</v>
      </c>
      <c r="AS1123" s="60" t="s">
        <v>796</v>
      </c>
    </row>
    <row r="1124" spans="1:49" x14ac:dyDescent="0.15">
      <c r="A1124" s="11">
        <v>26012</v>
      </c>
      <c r="B1124" s="14" t="s">
        <v>2924</v>
      </c>
      <c r="C1124" s="11">
        <v>30</v>
      </c>
      <c r="D1124" s="11">
        <v>1</v>
      </c>
      <c r="E1124" s="11">
        <v>0</v>
      </c>
      <c r="F1124" s="11">
        <v>0</v>
      </c>
      <c r="G1124" s="11">
        <v>9</v>
      </c>
      <c r="H1124" s="11">
        <v>0</v>
      </c>
      <c r="I1124" s="11">
        <v>65535</v>
      </c>
      <c r="J1124" s="11">
        <v>4</v>
      </c>
      <c r="K1124" s="11">
        <v>0</v>
      </c>
      <c r="L1124" s="11">
        <v>0</v>
      </c>
      <c r="M1124" s="56">
        <v>0</v>
      </c>
      <c r="N1124" s="56">
        <v>1</v>
      </c>
      <c r="O1124" s="11">
        <v>0</v>
      </c>
      <c r="P1124" s="11">
        <v>0</v>
      </c>
      <c r="Q1124" s="11">
        <v>100</v>
      </c>
      <c r="R1124" s="11">
        <v>0</v>
      </c>
      <c r="S1124" s="11">
        <v>0</v>
      </c>
      <c r="T1124" s="11">
        <v>0</v>
      </c>
      <c r="U1124" s="11">
        <v>1</v>
      </c>
      <c r="V1124" s="11">
        <v>0</v>
      </c>
      <c r="W1124" s="11">
        <v>0</v>
      </c>
      <c r="X1124" s="11">
        <v>0</v>
      </c>
      <c r="Y1124" s="11">
        <v>0</v>
      </c>
      <c r="Z1124" s="16" t="s">
        <v>170</v>
      </c>
      <c r="AA1124" s="16">
        <v>0</v>
      </c>
      <c r="AB1124" s="16" t="s">
        <v>4</v>
      </c>
      <c r="AC1124" s="16">
        <v>0</v>
      </c>
      <c r="AD1124" s="11">
        <v>12</v>
      </c>
      <c r="AE1124" s="11">
        <v>500</v>
      </c>
      <c r="AF1124" s="56">
        <v>1</v>
      </c>
      <c r="AG1124" s="11">
        <v>0</v>
      </c>
      <c r="AH1124" s="11">
        <v>0</v>
      </c>
      <c r="AI1124" s="25" t="s">
        <v>326</v>
      </c>
      <c r="AJ1124" s="25" t="s">
        <v>326</v>
      </c>
      <c r="AK1124" s="25" t="s">
        <v>326</v>
      </c>
      <c r="AL1124" s="11" t="s">
        <v>782</v>
      </c>
      <c r="AM1124" s="25">
        <v>10013</v>
      </c>
      <c r="AN1124" s="25">
        <v>0</v>
      </c>
      <c r="AO1124" s="11">
        <v>1</v>
      </c>
      <c r="AP1124" s="12" t="s">
        <v>702</v>
      </c>
      <c r="AQ1124" s="12" t="s">
        <v>5748</v>
      </c>
      <c r="AR1124" s="12" t="s">
        <v>4821</v>
      </c>
      <c r="AS1124" s="60" t="s">
        <v>796</v>
      </c>
    </row>
    <row r="1125" spans="1:49" x14ac:dyDescent="0.15">
      <c r="A1125" s="11">
        <v>26013</v>
      </c>
      <c r="B1125" s="14" t="s">
        <v>2925</v>
      </c>
      <c r="C1125" s="11">
        <v>30</v>
      </c>
      <c r="D1125" s="11">
        <v>1</v>
      </c>
      <c r="E1125" s="11">
        <v>0</v>
      </c>
      <c r="F1125" s="11">
        <v>0</v>
      </c>
      <c r="G1125" s="11">
        <v>9</v>
      </c>
      <c r="H1125" s="11">
        <v>0</v>
      </c>
      <c r="I1125" s="11">
        <v>65535</v>
      </c>
      <c r="J1125" s="11">
        <v>4</v>
      </c>
      <c r="K1125" s="11">
        <v>0</v>
      </c>
      <c r="L1125" s="11">
        <v>0</v>
      </c>
      <c r="M1125" s="56">
        <v>0</v>
      </c>
      <c r="N1125" s="56">
        <v>1</v>
      </c>
      <c r="O1125" s="11">
        <v>0</v>
      </c>
      <c r="P1125" s="11">
        <v>0</v>
      </c>
      <c r="Q1125" s="11">
        <v>100</v>
      </c>
      <c r="R1125" s="11">
        <v>0</v>
      </c>
      <c r="S1125" s="11">
        <v>0</v>
      </c>
      <c r="T1125" s="11">
        <v>0</v>
      </c>
      <c r="U1125" s="11">
        <v>1</v>
      </c>
      <c r="V1125" s="11">
        <v>0</v>
      </c>
      <c r="W1125" s="11">
        <v>0</v>
      </c>
      <c r="X1125" s="11">
        <v>0</v>
      </c>
      <c r="Y1125" s="11">
        <v>0</v>
      </c>
      <c r="Z1125" s="16" t="s">
        <v>170</v>
      </c>
      <c r="AA1125" s="16">
        <v>0</v>
      </c>
      <c r="AB1125" s="16" t="s">
        <v>4</v>
      </c>
      <c r="AC1125" s="16">
        <v>0</v>
      </c>
      <c r="AD1125" s="11">
        <v>12</v>
      </c>
      <c r="AE1125" s="11">
        <v>500</v>
      </c>
      <c r="AF1125" s="56">
        <v>1</v>
      </c>
      <c r="AG1125" s="11">
        <v>0</v>
      </c>
      <c r="AH1125" s="11">
        <v>0</v>
      </c>
      <c r="AI1125" s="25" t="s">
        <v>326</v>
      </c>
      <c r="AJ1125" s="25" t="s">
        <v>326</v>
      </c>
      <c r="AK1125" s="25" t="s">
        <v>326</v>
      </c>
      <c r="AL1125" s="11" t="s">
        <v>782</v>
      </c>
      <c r="AM1125" s="25">
        <v>10013</v>
      </c>
      <c r="AN1125" s="25">
        <v>0</v>
      </c>
      <c r="AO1125" s="11">
        <v>1</v>
      </c>
      <c r="AP1125" s="12" t="s">
        <v>702</v>
      </c>
      <c r="AQ1125" s="12" t="s">
        <v>5748</v>
      </c>
      <c r="AR1125" s="12" t="s">
        <v>4822</v>
      </c>
      <c r="AS1125" s="60" t="s">
        <v>796</v>
      </c>
    </row>
    <row r="1126" spans="1:49" x14ac:dyDescent="0.15">
      <c r="A1126" s="11">
        <v>26014</v>
      </c>
      <c r="B1126" s="14" t="s">
        <v>2926</v>
      </c>
      <c r="C1126" s="11">
        <v>30</v>
      </c>
      <c r="D1126" s="11">
        <v>1</v>
      </c>
      <c r="E1126" s="11">
        <v>0</v>
      </c>
      <c r="F1126" s="11">
        <v>0</v>
      </c>
      <c r="G1126" s="11">
        <v>9</v>
      </c>
      <c r="H1126" s="11">
        <v>0</v>
      </c>
      <c r="I1126" s="11">
        <v>65535</v>
      </c>
      <c r="J1126" s="11">
        <v>4</v>
      </c>
      <c r="K1126" s="11">
        <v>0</v>
      </c>
      <c r="L1126" s="11">
        <v>0</v>
      </c>
      <c r="M1126" s="56">
        <v>0</v>
      </c>
      <c r="N1126" s="56">
        <v>1</v>
      </c>
      <c r="O1126" s="11">
        <v>0</v>
      </c>
      <c r="P1126" s="11">
        <v>0</v>
      </c>
      <c r="Q1126" s="11">
        <v>100</v>
      </c>
      <c r="R1126" s="11">
        <v>0</v>
      </c>
      <c r="S1126" s="11">
        <v>0</v>
      </c>
      <c r="T1126" s="11">
        <v>0</v>
      </c>
      <c r="U1126" s="11">
        <v>1</v>
      </c>
      <c r="V1126" s="11">
        <v>0</v>
      </c>
      <c r="W1126" s="11">
        <v>0</v>
      </c>
      <c r="X1126" s="11">
        <v>0</v>
      </c>
      <c r="Y1126" s="11">
        <v>0</v>
      </c>
      <c r="Z1126" s="16" t="s">
        <v>170</v>
      </c>
      <c r="AA1126" s="16">
        <v>0</v>
      </c>
      <c r="AB1126" s="16" t="s">
        <v>4</v>
      </c>
      <c r="AC1126" s="16">
        <v>0</v>
      </c>
      <c r="AD1126" s="11">
        <v>12</v>
      </c>
      <c r="AE1126" s="11">
        <v>500</v>
      </c>
      <c r="AF1126" s="56">
        <v>1</v>
      </c>
      <c r="AG1126" s="11">
        <v>0</v>
      </c>
      <c r="AH1126" s="11">
        <v>0</v>
      </c>
      <c r="AI1126" s="25" t="s">
        <v>326</v>
      </c>
      <c r="AJ1126" s="25" t="s">
        <v>326</v>
      </c>
      <c r="AK1126" s="25" t="s">
        <v>326</v>
      </c>
      <c r="AL1126" s="11" t="s">
        <v>782</v>
      </c>
      <c r="AM1126" s="25">
        <v>10013</v>
      </c>
      <c r="AN1126" s="25">
        <v>0</v>
      </c>
      <c r="AO1126" s="11">
        <v>1</v>
      </c>
      <c r="AP1126" s="12" t="s">
        <v>702</v>
      </c>
      <c r="AQ1126" s="12" t="s">
        <v>5748</v>
      </c>
      <c r="AR1126" s="12" t="s">
        <v>4823</v>
      </c>
      <c r="AS1126" s="60" t="s">
        <v>796</v>
      </c>
    </row>
    <row r="1127" spans="1:49" x14ac:dyDescent="0.15">
      <c r="A1127" s="11">
        <v>26015</v>
      </c>
      <c r="B1127" s="14" t="s">
        <v>2927</v>
      </c>
      <c r="C1127" s="11">
        <v>30</v>
      </c>
      <c r="D1127" s="11">
        <v>1</v>
      </c>
      <c r="E1127" s="11">
        <v>0</v>
      </c>
      <c r="F1127" s="11">
        <v>0</v>
      </c>
      <c r="G1127" s="11">
        <v>9</v>
      </c>
      <c r="H1127" s="11">
        <v>0</v>
      </c>
      <c r="I1127" s="11">
        <v>65535</v>
      </c>
      <c r="J1127" s="11">
        <v>4</v>
      </c>
      <c r="K1127" s="11">
        <v>0</v>
      </c>
      <c r="L1127" s="11">
        <v>0</v>
      </c>
      <c r="M1127" s="56">
        <v>0</v>
      </c>
      <c r="N1127" s="56">
        <v>1</v>
      </c>
      <c r="O1127" s="11">
        <v>0</v>
      </c>
      <c r="P1127" s="11">
        <v>0</v>
      </c>
      <c r="Q1127" s="11">
        <v>100</v>
      </c>
      <c r="R1127" s="11">
        <v>0</v>
      </c>
      <c r="S1127" s="11">
        <v>0</v>
      </c>
      <c r="T1127" s="11">
        <v>0</v>
      </c>
      <c r="U1127" s="11">
        <v>1</v>
      </c>
      <c r="V1127" s="11">
        <v>0</v>
      </c>
      <c r="W1127" s="11">
        <v>0</v>
      </c>
      <c r="X1127" s="11">
        <v>0</v>
      </c>
      <c r="Y1127" s="11">
        <v>0</v>
      </c>
      <c r="Z1127" s="16" t="s">
        <v>170</v>
      </c>
      <c r="AA1127" s="16">
        <v>0</v>
      </c>
      <c r="AB1127" s="16" t="s">
        <v>4</v>
      </c>
      <c r="AC1127" s="16">
        <v>0</v>
      </c>
      <c r="AD1127" s="11">
        <v>12</v>
      </c>
      <c r="AE1127" s="11">
        <v>500</v>
      </c>
      <c r="AF1127" s="56">
        <v>1</v>
      </c>
      <c r="AG1127" s="11">
        <v>0</v>
      </c>
      <c r="AH1127" s="11">
        <v>0</v>
      </c>
      <c r="AI1127" s="25" t="s">
        <v>326</v>
      </c>
      <c r="AJ1127" s="25" t="s">
        <v>326</v>
      </c>
      <c r="AK1127" s="25" t="s">
        <v>326</v>
      </c>
      <c r="AL1127" s="11" t="s">
        <v>782</v>
      </c>
      <c r="AM1127" s="25">
        <v>10013</v>
      </c>
      <c r="AN1127" s="25">
        <v>0</v>
      </c>
      <c r="AO1127" s="11">
        <v>1</v>
      </c>
      <c r="AP1127" s="12" t="s">
        <v>702</v>
      </c>
      <c r="AQ1127" s="12" t="s">
        <v>5748</v>
      </c>
      <c r="AR1127" s="12" t="s">
        <v>4824</v>
      </c>
      <c r="AS1127" s="60" t="s">
        <v>796</v>
      </c>
    </row>
    <row r="1128" spans="1:49" x14ac:dyDescent="0.15">
      <c r="A1128" s="11">
        <v>26016</v>
      </c>
      <c r="B1128" s="14" t="s">
        <v>1511</v>
      </c>
      <c r="C1128" s="11">
        <v>30</v>
      </c>
      <c r="D1128" s="11">
        <v>1</v>
      </c>
      <c r="E1128" s="11">
        <v>0</v>
      </c>
      <c r="F1128" s="11">
        <v>0</v>
      </c>
      <c r="G1128" s="11">
        <v>9</v>
      </c>
      <c r="H1128" s="11">
        <v>0</v>
      </c>
      <c r="I1128" s="11">
        <v>65535</v>
      </c>
      <c r="J1128" s="11">
        <v>4</v>
      </c>
      <c r="K1128" s="11">
        <v>0</v>
      </c>
      <c r="L1128" s="11">
        <v>0</v>
      </c>
      <c r="M1128" s="56">
        <v>1</v>
      </c>
      <c r="N1128" s="56">
        <v>10</v>
      </c>
      <c r="O1128" s="11">
        <v>0</v>
      </c>
      <c r="P1128" s="11">
        <v>0</v>
      </c>
      <c r="Q1128" s="11">
        <v>100</v>
      </c>
      <c r="R1128" s="11">
        <v>0</v>
      </c>
      <c r="S1128" s="11">
        <v>0</v>
      </c>
      <c r="T1128" s="11">
        <v>0</v>
      </c>
      <c r="U1128" s="11">
        <v>1</v>
      </c>
      <c r="V1128" s="11">
        <v>0</v>
      </c>
      <c r="W1128" s="11">
        <v>0</v>
      </c>
      <c r="X1128" s="11">
        <v>0</v>
      </c>
      <c r="Y1128" s="11">
        <v>0</v>
      </c>
      <c r="Z1128" s="16" t="s">
        <v>170</v>
      </c>
      <c r="AA1128" s="16">
        <v>0</v>
      </c>
      <c r="AB1128" s="16" t="s">
        <v>4</v>
      </c>
      <c r="AC1128" s="16">
        <v>0</v>
      </c>
      <c r="AD1128" s="11">
        <v>12</v>
      </c>
      <c r="AE1128" s="11">
        <v>500</v>
      </c>
      <c r="AF1128" s="56">
        <v>1</v>
      </c>
      <c r="AG1128" s="11">
        <v>0</v>
      </c>
      <c r="AH1128" s="11">
        <v>0</v>
      </c>
      <c r="AI1128" s="25" t="s">
        <v>326</v>
      </c>
      <c r="AJ1128" s="25" t="s">
        <v>326</v>
      </c>
      <c r="AK1128" s="25" t="s">
        <v>326</v>
      </c>
      <c r="AL1128" s="11" t="s">
        <v>782</v>
      </c>
      <c r="AM1128" s="25">
        <v>11003</v>
      </c>
      <c r="AN1128" s="25">
        <v>0</v>
      </c>
      <c r="AO1128" s="11">
        <v>1</v>
      </c>
      <c r="AP1128" s="12" t="s">
        <v>703</v>
      </c>
      <c r="AQ1128" s="12" t="s">
        <v>5749</v>
      </c>
      <c r="AR1128" s="12" t="s">
        <v>4825</v>
      </c>
      <c r="AS1128" s="60" t="s">
        <v>793</v>
      </c>
    </row>
    <row r="1129" spans="1:49" x14ac:dyDescent="0.15">
      <c r="A1129" s="11">
        <v>26017</v>
      </c>
      <c r="B1129" s="14" t="s">
        <v>1512</v>
      </c>
      <c r="C1129" s="11">
        <v>30</v>
      </c>
      <c r="D1129" s="11">
        <v>1</v>
      </c>
      <c r="E1129" s="11">
        <v>0</v>
      </c>
      <c r="F1129" s="11">
        <v>0</v>
      </c>
      <c r="G1129" s="11">
        <v>9</v>
      </c>
      <c r="H1129" s="11">
        <v>0</v>
      </c>
      <c r="I1129" s="11">
        <v>65535</v>
      </c>
      <c r="J1129" s="11">
        <v>4</v>
      </c>
      <c r="K1129" s="11">
        <v>0</v>
      </c>
      <c r="L1129" s="11">
        <v>0</v>
      </c>
      <c r="M1129" s="56">
        <v>1</v>
      </c>
      <c r="N1129" s="56">
        <v>10</v>
      </c>
      <c r="O1129" s="11">
        <v>0</v>
      </c>
      <c r="P1129" s="11">
        <v>0</v>
      </c>
      <c r="Q1129" s="11">
        <v>100</v>
      </c>
      <c r="R1129" s="11">
        <v>0</v>
      </c>
      <c r="S1129" s="11">
        <v>0</v>
      </c>
      <c r="T1129" s="11">
        <v>0</v>
      </c>
      <c r="U1129" s="11">
        <v>1</v>
      </c>
      <c r="V1129" s="11">
        <v>0</v>
      </c>
      <c r="W1129" s="11">
        <v>0</v>
      </c>
      <c r="X1129" s="11">
        <v>0</v>
      </c>
      <c r="Y1129" s="11">
        <v>0</v>
      </c>
      <c r="Z1129" s="16" t="s">
        <v>170</v>
      </c>
      <c r="AA1129" s="16">
        <v>0</v>
      </c>
      <c r="AB1129" s="16" t="s">
        <v>4</v>
      </c>
      <c r="AC1129" s="16">
        <v>0</v>
      </c>
      <c r="AD1129" s="11">
        <v>12</v>
      </c>
      <c r="AE1129" s="11">
        <v>500</v>
      </c>
      <c r="AF1129" s="56">
        <v>1</v>
      </c>
      <c r="AG1129" s="11">
        <v>0</v>
      </c>
      <c r="AH1129" s="11">
        <v>0</v>
      </c>
      <c r="AI1129" s="25" t="s">
        <v>326</v>
      </c>
      <c r="AJ1129" s="25" t="s">
        <v>326</v>
      </c>
      <c r="AK1129" s="25" t="s">
        <v>326</v>
      </c>
      <c r="AL1129" s="11" t="s">
        <v>782</v>
      </c>
      <c r="AM1129" s="25">
        <v>11003</v>
      </c>
      <c r="AN1129" s="25">
        <v>0</v>
      </c>
      <c r="AO1129" s="11">
        <v>1</v>
      </c>
      <c r="AP1129" s="12" t="s">
        <v>703</v>
      </c>
      <c r="AQ1129" s="12" t="s">
        <v>5750</v>
      </c>
      <c r="AR1129" s="12" t="s">
        <v>4826</v>
      </c>
      <c r="AS1129" s="60" t="s">
        <v>793</v>
      </c>
    </row>
    <row r="1130" spans="1:49" x14ac:dyDescent="0.15">
      <c r="A1130" s="11">
        <v>26018</v>
      </c>
      <c r="B1130" s="14" t="s">
        <v>4249</v>
      </c>
      <c r="C1130" s="11">
        <v>30</v>
      </c>
      <c r="D1130" s="11">
        <v>1</v>
      </c>
      <c r="E1130" s="11">
        <v>0</v>
      </c>
      <c r="F1130" s="11">
        <v>0</v>
      </c>
      <c r="G1130" s="11">
        <v>9</v>
      </c>
      <c r="H1130" s="11">
        <v>0</v>
      </c>
      <c r="I1130" s="11">
        <v>65535</v>
      </c>
      <c r="J1130" s="11">
        <v>4</v>
      </c>
      <c r="K1130" s="11">
        <v>0</v>
      </c>
      <c r="L1130" s="11">
        <v>0</v>
      </c>
      <c r="M1130" s="56">
        <v>1</v>
      </c>
      <c r="N1130" s="56">
        <v>50</v>
      </c>
      <c r="O1130" s="11">
        <v>0</v>
      </c>
      <c r="P1130" s="11">
        <v>0</v>
      </c>
      <c r="Q1130" s="11">
        <v>100</v>
      </c>
      <c r="R1130" s="11">
        <v>0</v>
      </c>
      <c r="S1130" s="11">
        <v>0</v>
      </c>
      <c r="T1130" s="11">
        <v>0</v>
      </c>
      <c r="U1130" s="11">
        <v>1</v>
      </c>
      <c r="V1130" s="11">
        <v>0</v>
      </c>
      <c r="W1130" s="11">
        <v>0</v>
      </c>
      <c r="X1130" s="11">
        <v>0</v>
      </c>
      <c r="Y1130" s="11">
        <v>0</v>
      </c>
      <c r="Z1130" s="16" t="s">
        <v>170</v>
      </c>
      <c r="AA1130" s="16">
        <v>0</v>
      </c>
      <c r="AB1130" s="16" t="s">
        <v>4</v>
      </c>
      <c r="AC1130" s="16">
        <v>0</v>
      </c>
      <c r="AD1130" s="11">
        <v>12</v>
      </c>
      <c r="AE1130" s="11">
        <v>500</v>
      </c>
      <c r="AF1130" s="56">
        <v>1</v>
      </c>
      <c r="AG1130" s="11">
        <v>0</v>
      </c>
      <c r="AH1130" s="11">
        <v>0</v>
      </c>
      <c r="AI1130" s="25" t="s">
        <v>326</v>
      </c>
      <c r="AJ1130" s="25" t="s">
        <v>326</v>
      </c>
      <c r="AK1130" s="25" t="s">
        <v>326</v>
      </c>
      <c r="AL1130" s="11" t="s">
        <v>782</v>
      </c>
      <c r="AM1130" s="25">
        <v>11003</v>
      </c>
      <c r="AN1130" s="25">
        <v>0</v>
      </c>
      <c r="AO1130" s="11">
        <v>1</v>
      </c>
      <c r="AP1130" s="12" t="s">
        <v>703</v>
      </c>
      <c r="AQ1130" s="12" t="s">
        <v>5751</v>
      </c>
      <c r="AR1130" s="12" t="s">
        <v>4827</v>
      </c>
      <c r="AS1130" s="60" t="s">
        <v>793</v>
      </c>
    </row>
    <row r="1131" spans="1:49" x14ac:dyDescent="0.15">
      <c r="A1131" s="11">
        <v>26020</v>
      </c>
      <c r="B1131" s="14" t="s">
        <v>4250</v>
      </c>
      <c r="C1131" s="11">
        <v>30</v>
      </c>
      <c r="D1131" s="11">
        <v>1</v>
      </c>
      <c r="E1131" s="11">
        <v>0</v>
      </c>
      <c r="F1131" s="11">
        <v>0</v>
      </c>
      <c r="G1131" s="11">
        <v>9</v>
      </c>
      <c r="H1131" s="11">
        <v>0</v>
      </c>
      <c r="I1131" s="11">
        <v>65535</v>
      </c>
      <c r="J1131" s="11">
        <v>4</v>
      </c>
      <c r="K1131" s="11">
        <v>0</v>
      </c>
      <c r="L1131" s="11">
        <v>0</v>
      </c>
      <c r="M1131" s="56">
        <v>1</v>
      </c>
      <c r="N1131" s="56">
        <v>50</v>
      </c>
      <c r="O1131" s="11">
        <v>0</v>
      </c>
      <c r="P1131" s="11">
        <v>86400</v>
      </c>
      <c r="Q1131" s="11">
        <v>100</v>
      </c>
      <c r="R1131" s="11">
        <v>5</v>
      </c>
      <c r="S1131" s="11">
        <v>0</v>
      </c>
      <c r="T1131" s="11">
        <v>0</v>
      </c>
      <c r="U1131" s="11">
        <v>1</v>
      </c>
      <c r="V1131" s="11">
        <v>0</v>
      </c>
      <c r="W1131" s="11">
        <v>0</v>
      </c>
      <c r="X1131" s="11">
        <v>0</v>
      </c>
      <c r="Y1131" s="11">
        <v>0</v>
      </c>
      <c r="Z1131" s="16" t="s">
        <v>170</v>
      </c>
      <c r="AA1131" s="16">
        <v>0</v>
      </c>
      <c r="AB1131" s="16" t="s">
        <v>4</v>
      </c>
      <c r="AC1131" s="16">
        <v>0</v>
      </c>
      <c r="AD1131" s="11">
        <v>12</v>
      </c>
      <c r="AE1131" s="11">
        <v>500</v>
      </c>
      <c r="AF1131" s="56">
        <v>1</v>
      </c>
      <c r="AG1131" s="11">
        <v>0</v>
      </c>
      <c r="AH1131" s="11">
        <v>0</v>
      </c>
      <c r="AI1131" s="25" t="s">
        <v>8</v>
      </c>
      <c r="AJ1131" s="25" t="s">
        <v>8</v>
      </c>
      <c r="AK1131" s="25" t="s">
        <v>8</v>
      </c>
      <c r="AL1131" s="11" t="s">
        <v>782</v>
      </c>
      <c r="AM1131" s="25">
        <v>11003</v>
      </c>
      <c r="AN1131" s="25">
        <v>0</v>
      </c>
      <c r="AO1131" s="11">
        <v>1</v>
      </c>
      <c r="AP1131" s="12" t="s">
        <v>703</v>
      </c>
      <c r="AQ1131" s="12" t="s">
        <v>5751</v>
      </c>
      <c r="AR1131" s="12" t="s">
        <v>4827</v>
      </c>
      <c r="AS1131" s="60" t="s">
        <v>793</v>
      </c>
    </row>
    <row r="1132" spans="1:49" x14ac:dyDescent="0.15">
      <c r="A1132" s="11">
        <v>26030</v>
      </c>
      <c r="B1132" s="14" t="s">
        <v>1513</v>
      </c>
      <c r="C1132" s="11">
        <v>30</v>
      </c>
      <c r="D1132" s="11">
        <v>1</v>
      </c>
      <c r="E1132" s="11">
        <v>0</v>
      </c>
      <c r="F1132" s="11">
        <v>0</v>
      </c>
      <c r="G1132" s="11">
        <v>9</v>
      </c>
      <c r="H1132" s="11">
        <v>0</v>
      </c>
      <c r="I1132" s="11">
        <v>65535</v>
      </c>
      <c r="J1132" s="11">
        <v>4</v>
      </c>
      <c r="K1132" s="11">
        <v>0</v>
      </c>
      <c r="L1132" s="11">
        <v>0</v>
      </c>
      <c r="M1132" s="56">
        <v>0</v>
      </c>
      <c r="N1132" s="56">
        <v>1</v>
      </c>
      <c r="O1132" s="11">
        <v>0</v>
      </c>
      <c r="P1132" s="11">
        <v>0</v>
      </c>
      <c r="Q1132" s="11">
        <v>100</v>
      </c>
      <c r="R1132" s="11">
        <v>0</v>
      </c>
      <c r="S1132" s="11">
        <v>0</v>
      </c>
      <c r="T1132" s="11">
        <v>0</v>
      </c>
      <c r="U1132" s="11">
        <v>1</v>
      </c>
      <c r="V1132" s="11">
        <v>0</v>
      </c>
      <c r="W1132" s="11">
        <v>0</v>
      </c>
      <c r="X1132" s="11">
        <v>0</v>
      </c>
      <c r="Y1132" s="11">
        <v>0</v>
      </c>
      <c r="Z1132" s="16" t="s">
        <v>4</v>
      </c>
      <c r="AA1132" s="16">
        <v>0</v>
      </c>
      <c r="AB1132" s="16" t="s">
        <v>4</v>
      </c>
      <c r="AC1132" s="16">
        <v>0</v>
      </c>
      <c r="AD1132" s="11">
        <v>12</v>
      </c>
      <c r="AE1132" s="11">
        <v>5800</v>
      </c>
      <c r="AF1132" s="56">
        <v>1</v>
      </c>
      <c r="AG1132" s="11">
        <v>0</v>
      </c>
      <c r="AH1132" s="11">
        <v>0</v>
      </c>
      <c r="AI1132" s="25" t="s">
        <v>8</v>
      </c>
      <c r="AJ1132" s="25" t="s">
        <v>8</v>
      </c>
      <c r="AK1132" s="25" t="s">
        <v>8</v>
      </c>
      <c r="AL1132" s="11" t="s">
        <v>18</v>
      </c>
      <c r="AM1132" s="25">
        <v>10013</v>
      </c>
      <c r="AN1132" s="25">
        <v>0</v>
      </c>
      <c r="AO1132" s="11">
        <v>1</v>
      </c>
      <c r="AP1132" s="12" t="s">
        <v>1302</v>
      </c>
      <c r="AQ1132" s="12" t="s">
        <v>5752</v>
      </c>
      <c r="AR1132" s="12" t="s">
        <v>4828</v>
      </c>
      <c r="AS1132" s="60" t="s">
        <v>981</v>
      </c>
    </row>
    <row r="1133" spans="1:49" x14ac:dyDescent="0.15">
      <c r="A1133" s="11">
        <v>26031</v>
      </c>
      <c r="B1133" s="14" t="s">
        <v>1514</v>
      </c>
      <c r="C1133" s="11">
        <v>30</v>
      </c>
      <c r="D1133" s="11">
        <v>1</v>
      </c>
      <c r="E1133" s="11">
        <v>0</v>
      </c>
      <c r="F1133" s="11">
        <v>0</v>
      </c>
      <c r="G1133" s="11">
        <v>9</v>
      </c>
      <c r="H1133" s="11">
        <v>0</v>
      </c>
      <c r="I1133" s="11">
        <v>65535</v>
      </c>
      <c r="J1133" s="11">
        <v>4</v>
      </c>
      <c r="K1133" s="11">
        <v>0</v>
      </c>
      <c r="L1133" s="11">
        <v>0</v>
      </c>
      <c r="M1133" s="56">
        <v>0</v>
      </c>
      <c r="N1133" s="56">
        <v>1</v>
      </c>
      <c r="O1133" s="11">
        <v>0</v>
      </c>
      <c r="P1133" s="11">
        <v>0</v>
      </c>
      <c r="Q1133" s="11">
        <v>100</v>
      </c>
      <c r="R1133" s="11">
        <v>0</v>
      </c>
      <c r="S1133" s="11">
        <v>0</v>
      </c>
      <c r="T1133" s="11">
        <v>0</v>
      </c>
      <c r="U1133" s="11">
        <v>1</v>
      </c>
      <c r="V1133" s="11">
        <v>0</v>
      </c>
      <c r="W1133" s="11">
        <v>0</v>
      </c>
      <c r="X1133" s="11">
        <v>0</v>
      </c>
      <c r="Y1133" s="11">
        <v>0</v>
      </c>
      <c r="Z1133" s="16" t="s">
        <v>4</v>
      </c>
      <c r="AA1133" s="16">
        <v>0</v>
      </c>
      <c r="AB1133" s="16" t="s">
        <v>4</v>
      </c>
      <c r="AC1133" s="16">
        <v>0</v>
      </c>
      <c r="AD1133" s="11">
        <v>12</v>
      </c>
      <c r="AE1133" s="11">
        <v>5800</v>
      </c>
      <c r="AF1133" s="56">
        <v>1</v>
      </c>
      <c r="AG1133" s="11">
        <v>0</v>
      </c>
      <c r="AH1133" s="11">
        <v>0</v>
      </c>
      <c r="AI1133" s="25" t="s">
        <v>8</v>
      </c>
      <c r="AJ1133" s="25" t="s">
        <v>8</v>
      </c>
      <c r="AK1133" s="25" t="s">
        <v>8</v>
      </c>
      <c r="AL1133" s="11" t="s">
        <v>18</v>
      </c>
      <c r="AM1133" s="25">
        <v>10013</v>
      </c>
      <c r="AN1133" s="25">
        <v>0</v>
      </c>
      <c r="AO1133" s="11">
        <v>1</v>
      </c>
      <c r="AP1133" s="12" t="s">
        <v>1302</v>
      </c>
      <c r="AQ1133" s="12" t="s">
        <v>5753</v>
      </c>
      <c r="AR1133" s="12" t="s">
        <v>4829</v>
      </c>
      <c r="AS1133" s="60" t="s">
        <v>981</v>
      </c>
    </row>
    <row r="1134" spans="1:49" ht="36" x14ac:dyDescent="0.15">
      <c r="A1134" s="11">
        <v>26101</v>
      </c>
      <c r="B1134" s="14" t="s">
        <v>1515</v>
      </c>
      <c r="C1134" s="11">
        <v>37</v>
      </c>
      <c r="D1134" s="11">
        <v>5</v>
      </c>
      <c r="E1134" s="11">
        <v>20</v>
      </c>
      <c r="F1134" s="11">
        <v>0</v>
      </c>
      <c r="G1134" s="11">
        <v>7</v>
      </c>
      <c r="H1134" s="11">
        <v>0</v>
      </c>
      <c r="I1134" s="11">
        <v>61</v>
      </c>
      <c r="J1134" s="11">
        <v>4</v>
      </c>
      <c r="K1134" s="11">
        <v>0</v>
      </c>
      <c r="L1134" s="11">
        <v>0</v>
      </c>
      <c r="M1134" s="56">
        <v>1</v>
      </c>
      <c r="N1134" s="56">
        <v>9999</v>
      </c>
      <c r="O1134" s="11">
        <v>0</v>
      </c>
      <c r="P1134" s="11">
        <v>0</v>
      </c>
      <c r="Q1134" s="11">
        <v>100</v>
      </c>
      <c r="R1134" s="11">
        <v>0</v>
      </c>
      <c r="S1134" s="11">
        <v>0</v>
      </c>
      <c r="T1134" s="11">
        <v>0</v>
      </c>
      <c r="U1134" s="11">
        <v>1</v>
      </c>
      <c r="V1134" s="11">
        <v>0</v>
      </c>
      <c r="W1134" s="11">
        <v>0</v>
      </c>
      <c r="X1134" s="11">
        <v>0</v>
      </c>
      <c r="Y1134" s="11">
        <v>0</v>
      </c>
      <c r="Z1134" s="16" t="s">
        <v>170</v>
      </c>
      <c r="AA1134" s="16">
        <v>0</v>
      </c>
      <c r="AB1134" s="16" t="s">
        <v>4</v>
      </c>
      <c r="AC1134" s="16">
        <v>0</v>
      </c>
      <c r="AD1134" s="11">
        <v>12</v>
      </c>
      <c r="AE1134" s="11">
        <v>49</v>
      </c>
      <c r="AF1134" s="56">
        <v>1</v>
      </c>
      <c r="AG1134" s="11">
        <v>0</v>
      </c>
      <c r="AH1134" s="11">
        <v>0</v>
      </c>
      <c r="AI1134" s="25" t="s">
        <v>803</v>
      </c>
      <c r="AJ1134" s="25" t="s">
        <v>803</v>
      </c>
      <c r="AK1134" s="25" t="s">
        <v>326</v>
      </c>
      <c r="AL1134" s="11" t="s">
        <v>24</v>
      </c>
      <c r="AM1134" s="25">
        <v>11014</v>
      </c>
      <c r="AN1134" s="25">
        <v>0</v>
      </c>
      <c r="AO1134" s="11">
        <v>1</v>
      </c>
      <c r="AP1134" s="12" t="s">
        <v>704</v>
      </c>
      <c r="AQ1134" s="12" t="s">
        <v>5754</v>
      </c>
      <c r="AR1134" s="12" t="s">
        <v>4830</v>
      </c>
      <c r="AS1134" s="60" t="s">
        <v>980</v>
      </c>
      <c r="AU1134" s="11" t="s">
        <v>875</v>
      </c>
      <c r="AV1134" s="11">
        <v>3111</v>
      </c>
      <c r="AW1134" s="11">
        <v>0</v>
      </c>
    </row>
    <row r="1135" spans="1:49" ht="24" x14ac:dyDescent="0.15">
      <c r="A1135" s="11">
        <v>26102</v>
      </c>
      <c r="B1135" s="14" t="s">
        <v>2909</v>
      </c>
      <c r="C1135" s="11">
        <v>37</v>
      </c>
      <c r="D1135" s="11">
        <v>5</v>
      </c>
      <c r="E1135" s="11">
        <v>20</v>
      </c>
      <c r="F1135" s="11">
        <v>0</v>
      </c>
      <c r="G1135" s="11">
        <v>7</v>
      </c>
      <c r="H1135" s="11">
        <v>0</v>
      </c>
      <c r="I1135" s="11">
        <v>65535</v>
      </c>
      <c r="J1135" s="11">
        <v>4</v>
      </c>
      <c r="K1135" s="11">
        <v>0</v>
      </c>
      <c r="L1135" s="11">
        <v>0</v>
      </c>
      <c r="M1135" s="56">
        <v>1</v>
      </c>
      <c r="N1135" s="56">
        <v>9999</v>
      </c>
      <c r="O1135" s="11">
        <v>0</v>
      </c>
      <c r="P1135" s="11">
        <v>0</v>
      </c>
      <c r="Q1135" s="11">
        <v>100</v>
      </c>
      <c r="R1135" s="11">
        <v>0</v>
      </c>
      <c r="S1135" s="11">
        <v>0</v>
      </c>
      <c r="T1135" s="11">
        <v>0</v>
      </c>
      <c r="U1135" s="11">
        <v>1</v>
      </c>
      <c r="V1135" s="11">
        <v>0</v>
      </c>
      <c r="W1135" s="11">
        <v>0</v>
      </c>
      <c r="X1135" s="11">
        <v>0</v>
      </c>
      <c r="Y1135" s="11">
        <v>0</v>
      </c>
      <c r="Z1135" s="16" t="s">
        <v>170</v>
      </c>
      <c r="AA1135" s="16">
        <v>0</v>
      </c>
      <c r="AB1135" s="16" t="s">
        <v>4</v>
      </c>
      <c r="AC1135" s="16">
        <v>0</v>
      </c>
      <c r="AD1135" s="11">
        <v>12</v>
      </c>
      <c r="AE1135" s="11">
        <v>99</v>
      </c>
      <c r="AF1135" s="56">
        <v>1</v>
      </c>
      <c r="AG1135" s="11">
        <v>0</v>
      </c>
      <c r="AH1135" s="11">
        <v>0</v>
      </c>
      <c r="AI1135" s="25" t="s">
        <v>803</v>
      </c>
      <c r="AJ1135" s="25" t="s">
        <v>803</v>
      </c>
      <c r="AK1135" s="25" t="s">
        <v>326</v>
      </c>
      <c r="AL1135" s="11" t="s">
        <v>538</v>
      </c>
      <c r="AM1135" s="25">
        <v>11014</v>
      </c>
      <c r="AN1135" s="25">
        <v>0</v>
      </c>
      <c r="AO1135" s="11">
        <v>1</v>
      </c>
      <c r="AP1135" s="12" t="s">
        <v>704</v>
      </c>
      <c r="AQ1135" s="12" t="s">
        <v>5755</v>
      </c>
      <c r="AR1135" s="12" t="s">
        <v>4831</v>
      </c>
      <c r="AS1135" s="60" t="s">
        <v>980</v>
      </c>
    </row>
    <row r="1136" spans="1:49" ht="36" x14ac:dyDescent="0.15">
      <c r="A1136" s="11">
        <v>26103</v>
      </c>
      <c r="B1136" s="14" t="s">
        <v>1145</v>
      </c>
      <c r="C1136" s="11">
        <v>37</v>
      </c>
      <c r="D1136" s="11">
        <v>5</v>
      </c>
      <c r="E1136" s="11">
        <v>20</v>
      </c>
      <c r="F1136" s="11">
        <v>0</v>
      </c>
      <c r="G1136" s="11">
        <v>7</v>
      </c>
      <c r="H1136" s="11">
        <v>0</v>
      </c>
      <c r="I1136" s="11">
        <v>65535</v>
      </c>
      <c r="J1136" s="11">
        <v>4</v>
      </c>
      <c r="K1136" s="11">
        <v>0</v>
      </c>
      <c r="L1136" s="11">
        <v>0</v>
      </c>
      <c r="M1136" s="56">
        <v>1</v>
      </c>
      <c r="N1136" s="56">
        <v>9999</v>
      </c>
      <c r="O1136" s="11">
        <v>0</v>
      </c>
      <c r="P1136" s="11">
        <v>0</v>
      </c>
      <c r="Q1136" s="11">
        <v>100</v>
      </c>
      <c r="R1136" s="11">
        <v>0</v>
      </c>
      <c r="S1136" s="11">
        <v>0</v>
      </c>
      <c r="T1136" s="11">
        <v>0</v>
      </c>
      <c r="U1136" s="11">
        <v>1</v>
      </c>
      <c r="V1136" s="11">
        <v>0</v>
      </c>
      <c r="W1136" s="11">
        <v>0</v>
      </c>
      <c r="X1136" s="11">
        <v>0</v>
      </c>
      <c r="Y1136" s="11">
        <v>0</v>
      </c>
      <c r="Z1136" s="16" t="s">
        <v>170</v>
      </c>
      <c r="AA1136" s="16">
        <v>0</v>
      </c>
      <c r="AB1136" s="16" t="s">
        <v>4</v>
      </c>
      <c r="AC1136" s="16">
        <v>0</v>
      </c>
      <c r="AD1136" s="11">
        <v>12</v>
      </c>
      <c r="AE1136" s="11">
        <v>199</v>
      </c>
      <c r="AF1136" s="56">
        <v>1</v>
      </c>
      <c r="AG1136" s="11">
        <v>0</v>
      </c>
      <c r="AH1136" s="11">
        <v>0</v>
      </c>
      <c r="AI1136" s="25" t="s">
        <v>803</v>
      </c>
      <c r="AJ1136" s="25" t="s">
        <v>803</v>
      </c>
      <c r="AK1136" s="25" t="s">
        <v>326</v>
      </c>
      <c r="AL1136" s="11" t="s">
        <v>538</v>
      </c>
      <c r="AM1136" s="25">
        <v>11014</v>
      </c>
      <c r="AN1136" s="25">
        <v>0</v>
      </c>
      <c r="AO1136" s="11">
        <v>1</v>
      </c>
      <c r="AP1136" s="12" t="s">
        <v>704</v>
      </c>
      <c r="AQ1136" s="12" t="s">
        <v>5756</v>
      </c>
      <c r="AR1136" s="12" t="s">
        <v>4830</v>
      </c>
      <c r="AS1136" s="60" t="s">
        <v>980</v>
      </c>
    </row>
    <row r="1137" spans="1:45" ht="36" x14ac:dyDescent="0.15">
      <c r="A1137" s="11">
        <v>26104</v>
      </c>
      <c r="B1137" s="14" t="s">
        <v>1516</v>
      </c>
      <c r="C1137" s="11">
        <v>27</v>
      </c>
      <c r="D1137" s="11">
        <v>0</v>
      </c>
      <c r="E1137" s="11">
        <v>0</v>
      </c>
      <c r="F1137" s="11">
        <v>0</v>
      </c>
      <c r="G1137" s="11">
        <v>7</v>
      </c>
      <c r="H1137" s="11">
        <v>0</v>
      </c>
      <c r="I1137" s="11">
        <v>65535</v>
      </c>
      <c r="J1137" s="11">
        <v>0</v>
      </c>
      <c r="K1137" s="11">
        <v>0</v>
      </c>
      <c r="L1137" s="11">
        <v>0</v>
      </c>
      <c r="M1137" s="56">
        <v>1</v>
      </c>
      <c r="N1137" s="56">
        <v>100</v>
      </c>
      <c r="O1137" s="11">
        <v>0</v>
      </c>
      <c r="P1137" s="11">
        <v>0</v>
      </c>
      <c r="Q1137" s="11">
        <v>100</v>
      </c>
      <c r="R1137" s="11">
        <v>0</v>
      </c>
      <c r="S1137" s="11">
        <v>0</v>
      </c>
      <c r="T1137" s="11">
        <v>0</v>
      </c>
      <c r="U1137" s="11">
        <v>1</v>
      </c>
      <c r="V1137" s="11">
        <v>0</v>
      </c>
      <c r="W1137" s="11">
        <v>0</v>
      </c>
      <c r="X1137" s="11">
        <v>0</v>
      </c>
      <c r="Y1137" s="11">
        <v>0</v>
      </c>
      <c r="Z1137" s="16" t="s">
        <v>170</v>
      </c>
      <c r="AA1137" s="16">
        <v>0</v>
      </c>
      <c r="AB1137" s="16" t="s">
        <v>4</v>
      </c>
      <c r="AC1137" s="16">
        <v>0</v>
      </c>
      <c r="AD1137" s="11">
        <v>12</v>
      </c>
      <c r="AE1137" s="11">
        <v>500</v>
      </c>
      <c r="AF1137" s="56">
        <v>1</v>
      </c>
      <c r="AG1137" s="11">
        <v>0</v>
      </c>
      <c r="AH1137" s="11">
        <v>0</v>
      </c>
      <c r="AI1137" s="25" t="s">
        <v>803</v>
      </c>
      <c r="AJ1137" s="25" t="s">
        <v>803</v>
      </c>
      <c r="AK1137" s="25" t="s">
        <v>326</v>
      </c>
      <c r="AL1137" s="11" t="s">
        <v>24</v>
      </c>
      <c r="AM1137" s="25">
        <v>10012</v>
      </c>
      <c r="AN1137" s="25">
        <v>0</v>
      </c>
      <c r="AO1137" s="11">
        <v>1</v>
      </c>
      <c r="AP1137" s="12" t="s">
        <v>705</v>
      </c>
      <c r="AQ1137" s="12" t="s">
        <v>5757</v>
      </c>
      <c r="AR1137" s="12" t="s">
        <v>4832</v>
      </c>
      <c r="AS1137" s="60" t="s">
        <v>980</v>
      </c>
    </row>
    <row r="1138" spans="1:45" ht="24" x14ac:dyDescent="0.15">
      <c r="A1138" s="11">
        <v>26105</v>
      </c>
      <c r="B1138" s="14" t="s">
        <v>1146</v>
      </c>
      <c r="C1138" s="11">
        <v>27</v>
      </c>
      <c r="D1138" s="11">
        <v>0</v>
      </c>
      <c r="E1138" s="11">
        <v>0</v>
      </c>
      <c r="F1138" s="11">
        <v>0</v>
      </c>
      <c r="G1138" s="11">
        <v>7</v>
      </c>
      <c r="H1138" s="11">
        <v>101</v>
      </c>
      <c r="I1138" s="11">
        <v>65535</v>
      </c>
      <c r="J1138" s="11">
        <v>0</v>
      </c>
      <c r="K1138" s="11">
        <v>0</v>
      </c>
      <c r="L1138" s="11">
        <v>0</v>
      </c>
      <c r="M1138" s="56">
        <v>1</v>
      </c>
      <c r="N1138" s="56">
        <v>100</v>
      </c>
      <c r="O1138" s="11">
        <v>0</v>
      </c>
      <c r="P1138" s="11">
        <v>0</v>
      </c>
      <c r="Q1138" s="11">
        <v>100</v>
      </c>
      <c r="R1138" s="11">
        <v>0</v>
      </c>
      <c r="S1138" s="11">
        <v>0</v>
      </c>
      <c r="T1138" s="11">
        <v>0</v>
      </c>
      <c r="U1138" s="11">
        <v>1</v>
      </c>
      <c r="V1138" s="11">
        <v>0</v>
      </c>
      <c r="W1138" s="11">
        <v>0</v>
      </c>
      <c r="X1138" s="11">
        <v>0</v>
      </c>
      <c r="Y1138" s="11">
        <v>0</v>
      </c>
      <c r="Z1138" s="16" t="s">
        <v>170</v>
      </c>
      <c r="AA1138" s="16">
        <v>0</v>
      </c>
      <c r="AB1138" s="16" t="s">
        <v>4</v>
      </c>
      <c r="AC1138" s="16">
        <v>0</v>
      </c>
      <c r="AD1138" s="11">
        <v>12</v>
      </c>
      <c r="AE1138" s="11">
        <v>1000</v>
      </c>
      <c r="AF1138" s="56">
        <v>1</v>
      </c>
      <c r="AG1138" s="11">
        <v>0</v>
      </c>
      <c r="AH1138" s="11">
        <v>0</v>
      </c>
      <c r="AI1138" s="25" t="s">
        <v>803</v>
      </c>
      <c r="AJ1138" s="25" t="s">
        <v>803</v>
      </c>
      <c r="AK1138" s="25" t="s">
        <v>326</v>
      </c>
      <c r="AL1138" s="11" t="s">
        <v>538</v>
      </c>
      <c r="AM1138" s="25">
        <v>10012</v>
      </c>
      <c r="AN1138" s="25">
        <v>0</v>
      </c>
      <c r="AO1138" s="11">
        <v>1</v>
      </c>
      <c r="AP1138" s="12" t="s">
        <v>705</v>
      </c>
      <c r="AQ1138" s="12" t="s">
        <v>5758</v>
      </c>
      <c r="AR1138" s="12" t="s">
        <v>4833</v>
      </c>
      <c r="AS1138" s="60" t="s">
        <v>980</v>
      </c>
    </row>
    <row r="1139" spans="1:45" ht="36" x14ac:dyDescent="0.15">
      <c r="A1139" s="11">
        <v>26106</v>
      </c>
      <c r="B1139" s="14" t="s">
        <v>1517</v>
      </c>
      <c r="C1139" s="11">
        <v>27</v>
      </c>
      <c r="D1139" s="11">
        <v>0</v>
      </c>
      <c r="E1139" s="11">
        <v>0</v>
      </c>
      <c r="F1139" s="11">
        <v>0</v>
      </c>
      <c r="G1139" s="11">
        <v>7</v>
      </c>
      <c r="H1139" s="11">
        <v>0</v>
      </c>
      <c r="I1139" s="11">
        <v>65535</v>
      </c>
      <c r="J1139" s="11">
        <v>4</v>
      </c>
      <c r="K1139" s="11">
        <v>0</v>
      </c>
      <c r="L1139" s="11">
        <v>0</v>
      </c>
      <c r="M1139" s="56">
        <v>1</v>
      </c>
      <c r="N1139" s="56">
        <v>100</v>
      </c>
      <c r="O1139" s="11">
        <v>0</v>
      </c>
      <c r="P1139" s="11">
        <v>0</v>
      </c>
      <c r="Q1139" s="11">
        <v>100</v>
      </c>
      <c r="R1139" s="11">
        <v>0</v>
      </c>
      <c r="S1139" s="11">
        <v>0</v>
      </c>
      <c r="T1139" s="11">
        <v>0</v>
      </c>
      <c r="U1139" s="11">
        <v>1</v>
      </c>
      <c r="V1139" s="11">
        <v>0</v>
      </c>
      <c r="W1139" s="11">
        <v>0</v>
      </c>
      <c r="X1139" s="11">
        <v>0</v>
      </c>
      <c r="Y1139" s="11">
        <v>0</v>
      </c>
      <c r="Z1139" s="16" t="s">
        <v>170</v>
      </c>
      <c r="AA1139" s="16">
        <v>0</v>
      </c>
      <c r="AB1139" s="16" t="s">
        <v>4</v>
      </c>
      <c r="AC1139" s="16">
        <v>0</v>
      </c>
      <c r="AD1139" s="11">
        <v>12</v>
      </c>
      <c r="AE1139" s="11">
        <v>250</v>
      </c>
      <c r="AF1139" s="56">
        <v>1</v>
      </c>
      <c r="AG1139" s="11">
        <v>0</v>
      </c>
      <c r="AH1139" s="11">
        <v>0</v>
      </c>
      <c r="AI1139" s="25" t="s">
        <v>803</v>
      </c>
      <c r="AJ1139" s="25" t="s">
        <v>803</v>
      </c>
      <c r="AK1139" s="25" t="s">
        <v>326</v>
      </c>
      <c r="AL1139" s="11" t="s">
        <v>24</v>
      </c>
      <c r="AM1139" s="25">
        <v>11014</v>
      </c>
      <c r="AN1139" s="25">
        <v>0</v>
      </c>
      <c r="AO1139" s="11">
        <v>1</v>
      </c>
      <c r="AP1139" s="12" t="s">
        <v>706</v>
      </c>
      <c r="AQ1139" s="12" t="s">
        <v>5759</v>
      </c>
      <c r="AR1139" s="12" t="s">
        <v>25</v>
      </c>
      <c r="AS1139" s="60" t="s">
        <v>980</v>
      </c>
    </row>
    <row r="1140" spans="1:45" ht="36" x14ac:dyDescent="0.15">
      <c r="A1140" s="11">
        <v>26107</v>
      </c>
      <c r="B1140" s="14" t="s">
        <v>1147</v>
      </c>
      <c r="C1140" s="11">
        <v>27</v>
      </c>
      <c r="D1140" s="11">
        <v>0</v>
      </c>
      <c r="E1140" s="11">
        <v>0</v>
      </c>
      <c r="F1140" s="11">
        <v>0</v>
      </c>
      <c r="G1140" s="11">
        <v>7</v>
      </c>
      <c r="H1140" s="11">
        <v>101</v>
      </c>
      <c r="I1140" s="11">
        <v>65535</v>
      </c>
      <c r="J1140" s="11">
        <v>4</v>
      </c>
      <c r="K1140" s="11">
        <v>0</v>
      </c>
      <c r="L1140" s="11">
        <v>0</v>
      </c>
      <c r="M1140" s="56">
        <v>1</v>
      </c>
      <c r="N1140" s="56">
        <v>100</v>
      </c>
      <c r="O1140" s="11">
        <v>0</v>
      </c>
      <c r="P1140" s="11">
        <v>0</v>
      </c>
      <c r="Q1140" s="11">
        <v>100</v>
      </c>
      <c r="R1140" s="11">
        <v>0</v>
      </c>
      <c r="S1140" s="11">
        <v>0</v>
      </c>
      <c r="T1140" s="11">
        <v>0</v>
      </c>
      <c r="U1140" s="11">
        <v>1</v>
      </c>
      <c r="V1140" s="11">
        <v>0</v>
      </c>
      <c r="W1140" s="11">
        <v>0</v>
      </c>
      <c r="X1140" s="11">
        <v>0</v>
      </c>
      <c r="Y1140" s="11">
        <v>0</v>
      </c>
      <c r="Z1140" s="16" t="s">
        <v>170</v>
      </c>
      <c r="AA1140" s="16">
        <v>0</v>
      </c>
      <c r="AB1140" s="16" t="s">
        <v>4</v>
      </c>
      <c r="AC1140" s="16">
        <v>0</v>
      </c>
      <c r="AD1140" s="11">
        <v>12</v>
      </c>
      <c r="AE1140" s="11">
        <v>1000</v>
      </c>
      <c r="AF1140" s="56">
        <v>1</v>
      </c>
      <c r="AG1140" s="11">
        <v>0</v>
      </c>
      <c r="AH1140" s="11">
        <v>0</v>
      </c>
      <c r="AI1140" s="25" t="s">
        <v>803</v>
      </c>
      <c r="AJ1140" s="25" t="s">
        <v>803</v>
      </c>
      <c r="AK1140" s="25" t="s">
        <v>326</v>
      </c>
      <c r="AL1140" s="11" t="s">
        <v>538</v>
      </c>
      <c r="AM1140" s="25">
        <v>11014</v>
      </c>
      <c r="AN1140" s="25">
        <v>0</v>
      </c>
      <c r="AO1140" s="11">
        <v>1</v>
      </c>
      <c r="AP1140" s="12" t="s">
        <v>706</v>
      </c>
      <c r="AQ1140" s="12" t="s">
        <v>5760</v>
      </c>
      <c r="AR1140" s="12"/>
      <c r="AS1140" s="60" t="s">
        <v>979</v>
      </c>
    </row>
    <row r="1141" spans="1:45" ht="36" x14ac:dyDescent="0.15">
      <c r="A1141" s="11">
        <v>26149</v>
      </c>
      <c r="B1141" s="14" t="s">
        <v>1518</v>
      </c>
      <c r="C1141" s="11">
        <v>27</v>
      </c>
      <c r="D1141" s="11">
        <v>0</v>
      </c>
      <c r="E1141" s="11">
        <v>0</v>
      </c>
      <c r="F1141" s="11">
        <v>0</v>
      </c>
      <c r="G1141" s="11">
        <v>7</v>
      </c>
      <c r="H1141" s="11">
        <v>0</v>
      </c>
      <c r="I1141" s="11">
        <v>65535</v>
      </c>
      <c r="J1141" s="11">
        <v>0</v>
      </c>
      <c r="K1141" s="11">
        <v>0</v>
      </c>
      <c r="L1141" s="11">
        <v>0</v>
      </c>
      <c r="M1141" s="56">
        <v>1</v>
      </c>
      <c r="N1141" s="56">
        <v>1000</v>
      </c>
      <c r="O1141" s="11">
        <v>0</v>
      </c>
      <c r="P1141" s="11">
        <v>0</v>
      </c>
      <c r="Q1141" s="11">
        <v>100</v>
      </c>
      <c r="R1141" s="11">
        <v>0</v>
      </c>
      <c r="S1141" s="11">
        <v>0</v>
      </c>
      <c r="T1141" s="11">
        <v>0</v>
      </c>
      <c r="U1141" s="11">
        <v>1</v>
      </c>
      <c r="V1141" s="11">
        <v>0</v>
      </c>
      <c r="W1141" s="11">
        <v>0</v>
      </c>
      <c r="X1141" s="11">
        <v>0</v>
      </c>
      <c r="Y1141" s="11">
        <v>0</v>
      </c>
      <c r="Z1141" s="16" t="s">
        <v>170</v>
      </c>
      <c r="AA1141" s="16">
        <v>26149</v>
      </c>
      <c r="AB1141" s="16" t="s">
        <v>4</v>
      </c>
      <c r="AC1141" s="16">
        <v>5</v>
      </c>
      <c r="AD1141" s="11">
        <v>12</v>
      </c>
      <c r="AE1141" s="11">
        <v>20</v>
      </c>
      <c r="AF1141" s="56">
        <v>1</v>
      </c>
      <c r="AG1141" s="11">
        <v>6</v>
      </c>
      <c r="AH1141" s="11">
        <v>0</v>
      </c>
      <c r="AI1141" s="25" t="s">
        <v>8</v>
      </c>
      <c r="AJ1141" s="25" t="s">
        <v>8</v>
      </c>
      <c r="AK1141" s="25" t="s">
        <v>8</v>
      </c>
      <c r="AL1141" s="11" t="s">
        <v>24</v>
      </c>
      <c r="AM1141" s="25">
        <v>10012</v>
      </c>
      <c r="AN1141" s="25">
        <v>0</v>
      </c>
      <c r="AO1141" s="11">
        <v>1</v>
      </c>
      <c r="AP1141" s="12" t="s">
        <v>705</v>
      </c>
      <c r="AQ1141" s="12" t="s">
        <v>5757</v>
      </c>
      <c r="AR1141" s="12" t="s">
        <v>4834</v>
      </c>
      <c r="AS1141" s="60" t="s">
        <v>980</v>
      </c>
    </row>
    <row r="1142" spans="1:45" x14ac:dyDescent="0.15">
      <c r="A1142" s="11">
        <v>26139</v>
      </c>
      <c r="B1142" s="14" t="s">
        <v>1162</v>
      </c>
      <c r="C1142" s="11">
        <v>31</v>
      </c>
      <c r="D1142" s="11">
        <v>1</v>
      </c>
      <c r="E1142" s="11">
        <v>0</v>
      </c>
      <c r="F1142" s="11">
        <v>0</v>
      </c>
      <c r="G1142" s="11">
        <v>9</v>
      </c>
      <c r="H1142" s="11">
        <v>41</v>
      </c>
      <c r="I1142" s="11">
        <v>65535</v>
      </c>
      <c r="J1142" s="11">
        <v>4</v>
      </c>
      <c r="K1142" s="11">
        <v>0</v>
      </c>
      <c r="L1142" s="11">
        <v>0</v>
      </c>
      <c r="M1142" s="56">
        <v>0</v>
      </c>
      <c r="N1142" s="56">
        <v>1</v>
      </c>
      <c r="O1142" s="11">
        <v>8</v>
      </c>
      <c r="P1142" s="11">
        <v>0</v>
      </c>
      <c r="Q1142" s="11">
        <v>100</v>
      </c>
      <c r="R1142" s="11">
        <v>0</v>
      </c>
      <c r="S1142" s="11">
        <v>0</v>
      </c>
      <c r="T1142" s="11">
        <v>0</v>
      </c>
      <c r="U1142" s="11">
        <v>1</v>
      </c>
      <c r="V1142" s="11">
        <v>5</v>
      </c>
      <c r="W1142" s="11">
        <v>15</v>
      </c>
      <c r="X1142" s="11">
        <v>0</v>
      </c>
      <c r="Y1142" s="11">
        <v>0</v>
      </c>
      <c r="Z1142" s="16" t="s">
        <v>170</v>
      </c>
      <c r="AA1142" s="16">
        <v>0</v>
      </c>
      <c r="AB1142" s="16" t="s">
        <v>4</v>
      </c>
      <c r="AC1142" s="16">
        <v>0</v>
      </c>
      <c r="AD1142" s="11">
        <v>12</v>
      </c>
      <c r="AE1142" s="11">
        <v>1000</v>
      </c>
      <c r="AF1142" s="56">
        <v>1</v>
      </c>
      <c r="AG1142" s="11">
        <v>0</v>
      </c>
      <c r="AH1142" s="11">
        <v>0</v>
      </c>
      <c r="AI1142" s="25" t="s">
        <v>8</v>
      </c>
      <c r="AJ1142" s="25" t="s">
        <v>8</v>
      </c>
      <c r="AK1142" s="25" t="s">
        <v>8</v>
      </c>
      <c r="AL1142" s="11" t="s">
        <v>21</v>
      </c>
      <c r="AM1142" s="25">
        <v>10005</v>
      </c>
      <c r="AN1142" s="25">
        <v>11012</v>
      </c>
      <c r="AO1142" s="11">
        <v>1</v>
      </c>
      <c r="AP1142" s="12" t="s">
        <v>699</v>
      </c>
      <c r="AQ1142" s="12" t="s">
        <v>5761</v>
      </c>
      <c r="AR1142" s="15" t="s">
        <v>4835</v>
      </c>
      <c r="AS1142" s="16" t="s">
        <v>796</v>
      </c>
    </row>
    <row r="1143" spans="1:45" x14ac:dyDescent="0.15">
      <c r="A1143" s="11">
        <v>26140</v>
      </c>
      <c r="B1143" s="14" t="s">
        <v>3849</v>
      </c>
      <c r="C1143" s="11">
        <v>31</v>
      </c>
      <c r="D1143" s="11">
        <v>1</v>
      </c>
      <c r="E1143" s="11">
        <v>0</v>
      </c>
      <c r="F1143" s="11">
        <v>0</v>
      </c>
      <c r="G1143" s="11">
        <v>9</v>
      </c>
      <c r="H1143" s="11">
        <v>41</v>
      </c>
      <c r="I1143" s="11">
        <v>65535</v>
      </c>
      <c r="J1143" s="11">
        <v>4</v>
      </c>
      <c r="K1143" s="11">
        <v>0</v>
      </c>
      <c r="L1143" s="11">
        <v>0</v>
      </c>
      <c r="M1143" s="56">
        <v>0</v>
      </c>
      <c r="N1143" s="56">
        <v>1</v>
      </c>
      <c r="O1143" s="11">
        <v>8</v>
      </c>
      <c r="P1143" s="11">
        <v>0</v>
      </c>
      <c r="Q1143" s="11">
        <v>100</v>
      </c>
      <c r="R1143" s="11">
        <v>0</v>
      </c>
      <c r="S1143" s="11">
        <v>0</v>
      </c>
      <c r="T1143" s="11">
        <v>0</v>
      </c>
      <c r="U1143" s="11">
        <v>1</v>
      </c>
      <c r="V1143" s="11">
        <v>6</v>
      </c>
      <c r="W1143" s="11">
        <v>15</v>
      </c>
      <c r="X1143" s="11">
        <v>0</v>
      </c>
      <c r="Y1143" s="11">
        <v>0</v>
      </c>
      <c r="Z1143" s="16" t="s">
        <v>170</v>
      </c>
      <c r="AA1143" s="16">
        <v>0</v>
      </c>
      <c r="AB1143" s="16" t="s">
        <v>4</v>
      </c>
      <c r="AC1143" s="16">
        <v>0</v>
      </c>
      <c r="AD1143" s="11">
        <v>12</v>
      </c>
      <c r="AE1143" s="11">
        <v>1000</v>
      </c>
      <c r="AF1143" s="56">
        <v>1</v>
      </c>
      <c r="AG1143" s="11">
        <v>0</v>
      </c>
      <c r="AH1143" s="11">
        <v>0</v>
      </c>
      <c r="AI1143" s="25" t="s">
        <v>8</v>
      </c>
      <c r="AJ1143" s="25" t="s">
        <v>8</v>
      </c>
      <c r="AK1143" s="25" t="s">
        <v>8</v>
      </c>
      <c r="AL1143" s="11" t="s">
        <v>22</v>
      </c>
      <c r="AM1143" s="25">
        <v>10005</v>
      </c>
      <c r="AN1143" s="25">
        <v>11012</v>
      </c>
      <c r="AO1143" s="11">
        <v>1</v>
      </c>
      <c r="AP1143" s="12" t="s">
        <v>699</v>
      </c>
      <c r="AQ1143" s="12" t="s">
        <v>5761</v>
      </c>
      <c r="AR1143" s="15" t="s">
        <v>4836</v>
      </c>
      <c r="AS1143" s="16" t="s">
        <v>796</v>
      </c>
    </row>
    <row r="1144" spans="1:45" x14ac:dyDescent="0.15">
      <c r="A1144" s="11">
        <v>26108</v>
      </c>
      <c r="B1144" s="14" t="s">
        <v>1148</v>
      </c>
      <c r="C1144" s="11">
        <v>31</v>
      </c>
      <c r="D1144" s="11">
        <v>1</v>
      </c>
      <c r="E1144" s="11">
        <v>0</v>
      </c>
      <c r="F1144" s="11">
        <v>0</v>
      </c>
      <c r="G1144" s="11">
        <v>9</v>
      </c>
      <c r="H1144" s="11">
        <v>61</v>
      </c>
      <c r="I1144" s="11">
        <v>65535</v>
      </c>
      <c r="J1144" s="11">
        <v>4</v>
      </c>
      <c r="K1144" s="11">
        <v>0</v>
      </c>
      <c r="L1144" s="11">
        <v>0</v>
      </c>
      <c r="M1144" s="56">
        <v>0</v>
      </c>
      <c r="N1144" s="56">
        <v>1</v>
      </c>
      <c r="O1144" s="11">
        <v>8</v>
      </c>
      <c r="P1144" s="11">
        <v>0</v>
      </c>
      <c r="Q1144" s="11">
        <v>100</v>
      </c>
      <c r="R1144" s="11">
        <v>0</v>
      </c>
      <c r="S1144" s="11">
        <v>0</v>
      </c>
      <c r="T1144" s="11">
        <v>0</v>
      </c>
      <c r="U1144" s="11">
        <v>1</v>
      </c>
      <c r="V1144" s="11">
        <v>5</v>
      </c>
      <c r="W1144" s="11">
        <v>15</v>
      </c>
      <c r="X1144" s="11">
        <v>0</v>
      </c>
      <c r="Y1144" s="11">
        <v>0</v>
      </c>
      <c r="Z1144" s="16" t="s">
        <v>170</v>
      </c>
      <c r="AA1144" s="16">
        <v>0</v>
      </c>
      <c r="AB1144" s="16" t="s">
        <v>4</v>
      </c>
      <c r="AC1144" s="16">
        <v>0</v>
      </c>
      <c r="AD1144" s="11">
        <v>12</v>
      </c>
      <c r="AE1144" s="11">
        <v>2000</v>
      </c>
      <c r="AF1144" s="56">
        <v>1</v>
      </c>
      <c r="AG1144" s="11">
        <v>0</v>
      </c>
      <c r="AH1144" s="11">
        <v>0</v>
      </c>
      <c r="AI1144" s="25" t="s">
        <v>803</v>
      </c>
      <c r="AJ1144" s="25" t="s">
        <v>803</v>
      </c>
      <c r="AK1144" s="25" t="s">
        <v>326</v>
      </c>
      <c r="AL1144" s="11" t="s">
        <v>21</v>
      </c>
      <c r="AM1144" s="25">
        <v>10005</v>
      </c>
      <c r="AN1144" s="25">
        <v>11012</v>
      </c>
      <c r="AO1144" s="11">
        <v>1</v>
      </c>
      <c r="AP1144" s="12" t="s">
        <v>699</v>
      </c>
      <c r="AQ1144" s="12" t="s">
        <v>5761</v>
      </c>
      <c r="AR1144" s="15" t="s">
        <v>4837</v>
      </c>
      <c r="AS1144" s="16" t="s">
        <v>796</v>
      </c>
    </row>
    <row r="1145" spans="1:45" x14ac:dyDescent="0.15">
      <c r="A1145" s="11">
        <v>26109</v>
      </c>
      <c r="B1145" s="14" t="s">
        <v>3850</v>
      </c>
      <c r="C1145" s="11">
        <v>31</v>
      </c>
      <c r="D1145" s="11">
        <v>1</v>
      </c>
      <c r="E1145" s="11">
        <v>0</v>
      </c>
      <c r="F1145" s="11">
        <v>0</v>
      </c>
      <c r="G1145" s="11">
        <v>9</v>
      </c>
      <c r="H1145" s="11">
        <v>61</v>
      </c>
      <c r="I1145" s="11">
        <v>65535</v>
      </c>
      <c r="J1145" s="11">
        <v>4</v>
      </c>
      <c r="K1145" s="11">
        <v>0</v>
      </c>
      <c r="L1145" s="11">
        <v>0</v>
      </c>
      <c r="M1145" s="56">
        <v>0</v>
      </c>
      <c r="N1145" s="56">
        <v>1</v>
      </c>
      <c r="O1145" s="11">
        <v>8</v>
      </c>
      <c r="P1145" s="11">
        <v>0</v>
      </c>
      <c r="Q1145" s="11">
        <v>100</v>
      </c>
      <c r="R1145" s="11">
        <v>0</v>
      </c>
      <c r="S1145" s="11">
        <v>0</v>
      </c>
      <c r="T1145" s="11">
        <v>0</v>
      </c>
      <c r="U1145" s="11">
        <v>1</v>
      </c>
      <c r="V1145" s="11">
        <v>6</v>
      </c>
      <c r="W1145" s="11">
        <v>15</v>
      </c>
      <c r="X1145" s="11">
        <v>0</v>
      </c>
      <c r="Y1145" s="11">
        <v>0</v>
      </c>
      <c r="Z1145" s="16" t="s">
        <v>170</v>
      </c>
      <c r="AA1145" s="16">
        <v>0</v>
      </c>
      <c r="AB1145" s="16" t="s">
        <v>4</v>
      </c>
      <c r="AC1145" s="16">
        <v>0</v>
      </c>
      <c r="AD1145" s="11">
        <v>12</v>
      </c>
      <c r="AE1145" s="11">
        <v>2000</v>
      </c>
      <c r="AF1145" s="56">
        <v>1</v>
      </c>
      <c r="AG1145" s="11">
        <v>0</v>
      </c>
      <c r="AH1145" s="11">
        <v>0</v>
      </c>
      <c r="AI1145" s="25" t="s">
        <v>803</v>
      </c>
      <c r="AJ1145" s="25" t="s">
        <v>803</v>
      </c>
      <c r="AK1145" s="25" t="s">
        <v>326</v>
      </c>
      <c r="AL1145" s="11" t="s">
        <v>22</v>
      </c>
      <c r="AM1145" s="25">
        <v>10005</v>
      </c>
      <c r="AN1145" s="25">
        <v>11012</v>
      </c>
      <c r="AO1145" s="11">
        <v>1</v>
      </c>
      <c r="AP1145" s="12" t="s">
        <v>699</v>
      </c>
      <c r="AQ1145" s="12" t="s">
        <v>5761</v>
      </c>
      <c r="AR1145" s="15" t="s">
        <v>4838</v>
      </c>
      <c r="AS1145" s="16" t="s">
        <v>982</v>
      </c>
    </row>
    <row r="1146" spans="1:45" x14ac:dyDescent="0.15">
      <c r="A1146" s="11">
        <v>26121</v>
      </c>
      <c r="B1146" s="14" t="s">
        <v>1158</v>
      </c>
      <c r="C1146" s="11">
        <v>31</v>
      </c>
      <c r="D1146" s="11">
        <v>1</v>
      </c>
      <c r="E1146" s="11">
        <v>0</v>
      </c>
      <c r="F1146" s="11">
        <v>0</v>
      </c>
      <c r="G1146" s="11">
        <v>9</v>
      </c>
      <c r="H1146" s="11">
        <v>81</v>
      </c>
      <c r="I1146" s="11">
        <v>65535</v>
      </c>
      <c r="J1146" s="11">
        <v>4</v>
      </c>
      <c r="K1146" s="11">
        <v>0</v>
      </c>
      <c r="L1146" s="11">
        <v>0</v>
      </c>
      <c r="M1146" s="56">
        <v>0</v>
      </c>
      <c r="N1146" s="56">
        <v>1</v>
      </c>
      <c r="O1146" s="11">
        <v>8</v>
      </c>
      <c r="P1146" s="11">
        <v>0</v>
      </c>
      <c r="Q1146" s="11">
        <v>100</v>
      </c>
      <c r="R1146" s="11">
        <v>0</v>
      </c>
      <c r="S1146" s="11">
        <v>0</v>
      </c>
      <c r="T1146" s="11">
        <v>0</v>
      </c>
      <c r="U1146" s="11">
        <v>1</v>
      </c>
      <c r="V1146" s="11">
        <v>5</v>
      </c>
      <c r="W1146" s="11">
        <v>15</v>
      </c>
      <c r="X1146" s="11">
        <v>0</v>
      </c>
      <c r="Y1146" s="11">
        <v>0</v>
      </c>
      <c r="Z1146" s="16" t="s">
        <v>170</v>
      </c>
      <c r="AA1146" s="16">
        <v>0</v>
      </c>
      <c r="AB1146" s="16" t="s">
        <v>4</v>
      </c>
      <c r="AC1146" s="16">
        <v>0</v>
      </c>
      <c r="AD1146" s="11">
        <v>12</v>
      </c>
      <c r="AE1146" s="11">
        <v>3000</v>
      </c>
      <c r="AF1146" s="56">
        <v>1</v>
      </c>
      <c r="AG1146" s="11">
        <v>0</v>
      </c>
      <c r="AH1146" s="11">
        <v>0</v>
      </c>
      <c r="AI1146" s="25" t="s">
        <v>326</v>
      </c>
      <c r="AJ1146" s="25" t="s">
        <v>326</v>
      </c>
      <c r="AK1146" s="25" t="s">
        <v>326</v>
      </c>
      <c r="AL1146" s="11" t="s">
        <v>21</v>
      </c>
      <c r="AM1146" s="25">
        <v>10005</v>
      </c>
      <c r="AN1146" s="25">
        <v>11012</v>
      </c>
      <c r="AO1146" s="11">
        <v>1</v>
      </c>
      <c r="AP1146" s="12" t="s">
        <v>699</v>
      </c>
      <c r="AQ1146" s="12" t="s">
        <v>5761</v>
      </c>
      <c r="AR1146" s="15" t="s">
        <v>4839</v>
      </c>
      <c r="AS1146" s="16" t="s">
        <v>796</v>
      </c>
    </row>
    <row r="1147" spans="1:45" x14ac:dyDescent="0.15">
      <c r="A1147" s="11">
        <v>26122</v>
      </c>
      <c r="B1147" s="14" t="s">
        <v>3851</v>
      </c>
      <c r="C1147" s="11">
        <v>31</v>
      </c>
      <c r="D1147" s="11">
        <v>1</v>
      </c>
      <c r="E1147" s="11">
        <v>0</v>
      </c>
      <c r="F1147" s="11">
        <v>0</v>
      </c>
      <c r="G1147" s="11">
        <v>9</v>
      </c>
      <c r="H1147" s="11">
        <v>81</v>
      </c>
      <c r="I1147" s="11">
        <v>65535</v>
      </c>
      <c r="J1147" s="11">
        <v>4</v>
      </c>
      <c r="K1147" s="11">
        <v>0</v>
      </c>
      <c r="L1147" s="11">
        <v>0</v>
      </c>
      <c r="M1147" s="56">
        <v>0</v>
      </c>
      <c r="N1147" s="56">
        <v>1</v>
      </c>
      <c r="O1147" s="11">
        <v>8</v>
      </c>
      <c r="P1147" s="11">
        <v>0</v>
      </c>
      <c r="Q1147" s="11">
        <v>100</v>
      </c>
      <c r="R1147" s="11">
        <v>0</v>
      </c>
      <c r="S1147" s="11">
        <v>0</v>
      </c>
      <c r="T1147" s="11">
        <v>0</v>
      </c>
      <c r="U1147" s="11">
        <v>1</v>
      </c>
      <c r="V1147" s="11">
        <v>6</v>
      </c>
      <c r="W1147" s="11">
        <v>15</v>
      </c>
      <c r="X1147" s="11">
        <v>0</v>
      </c>
      <c r="Y1147" s="11">
        <v>0</v>
      </c>
      <c r="Z1147" s="16" t="s">
        <v>170</v>
      </c>
      <c r="AA1147" s="16">
        <v>0</v>
      </c>
      <c r="AB1147" s="16" t="s">
        <v>4</v>
      </c>
      <c r="AC1147" s="16">
        <v>0</v>
      </c>
      <c r="AD1147" s="11">
        <v>12</v>
      </c>
      <c r="AE1147" s="11">
        <v>3000</v>
      </c>
      <c r="AF1147" s="56">
        <v>1</v>
      </c>
      <c r="AG1147" s="11">
        <v>0</v>
      </c>
      <c r="AH1147" s="11">
        <v>0</v>
      </c>
      <c r="AI1147" s="25" t="s">
        <v>326</v>
      </c>
      <c r="AJ1147" s="25" t="s">
        <v>326</v>
      </c>
      <c r="AK1147" s="25" t="s">
        <v>326</v>
      </c>
      <c r="AL1147" s="11" t="s">
        <v>22</v>
      </c>
      <c r="AM1147" s="25">
        <v>10005</v>
      </c>
      <c r="AN1147" s="25">
        <v>11012</v>
      </c>
      <c r="AO1147" s="11">
        <v>1</v>
      </c>
      <c r="AP1147" s="12" t="s">
        <v>699</v>
      </c>
      <c r="AQ1147" s="12" t="s">
        <v>5761</v>
      </c>
      <c r="AR1147" s="15" t="s">
        <v>4836</v>
      </c>
      <c r="AS1147" s="16" t="s">
        <v>796</v>
      </c>
    </row>
    <row r="1148" spans="1:45" ht="24" x14ac:dyDescent="0.15">
      <c r="A1148" s="11">
        <v>26141</v>
      </c>
      <c r="B1148" s="14" t="s">
        <v>1519</v>
      </c>
      <c r="C1148" s="11">
        <v>31</v>
      </c>
      <c r="D1148" s="11">
        <v>1</v>
      </c>
      <c r="E1148" s="11">
        <v>83</v>
      </c>
      <c r="F1148" s="11">
        <v>0</v>
      </c>
      <c r="G1148" s="11">
        <v>9</v>
      </c>
      <c r="H1148" s="11">
        <v>41</v>
      </c>
      <c r="I1148" s="11">
        <v>65535</v>
      </c>
      <c r="J1148" s="11">
        <v>4</v>
      </c>
      <c r="K1148" s="11">
        <v>0</v>
      </c>
      <c r="L1148" s="11">
        <v>0</v>
      </c>
      <c r="M1148" s="56">
        <v>1</v>
      </c>
      <c r="N1148" s="56">
        <v>99</v>
      </c>
      <c r="O1148" s="11">
        <v>8</v>
      </c>
      <c r="P1148" s="11">
        <v>0</v>
      </c>
      <c r="Q1148" s="11">
        <v>100</v>
      </c>
      <c r="R1148" s="11">
        <v>0</v>
      </c>
      <c r="S1148" s="11">
        <v>0</v>
      </c>
      <c r="T1148" s="11">
        <v>0</v>
      </c>
      <c r="U1148" s="11">
        <v>1</v>
      </c>
      <c r="V1148" s="11">
        <v>5</v>
      </c>
      <c r="W1148" s="11">
        <v>10</v>
      </c>
      <c r="X1148" s="11">
        <v>0</v>
      </c>
      <c r="Y1148" s="11">
        <v>0</v>
      </c>
      <c r="Z1148" s="16" t="s">
        <v>170</v>
      </c>
      <c r="AA1148" s="16">
        <v>26142</v>
      </c>
      <c r="AB1148" s="16" t="s">
        <v>4</v>
      </c>
      <c r="AC1148" s="16">
        <v>0</v>
      </c>
      <c r="AD1148" s="11">
        <v>12</v>
      </c>
      <c r="AE1148" s="11">
        <v>50</v>
      </c>
      <c r="AF1148" s="56">
        <v>1</v>
      </c>
      <c r="AG1148" s="11">
        <v>20</v>
      </c>
      <c r="AH1148" s="11">
        <v>0</v>
      </c>
      <c r="AI1148" s="25" t="s">
        <v>8</v>
      </c>
      <c r="AJ1148" s="25" t="s">
        <v>8</v>
      </c>
      <c r="AK1148" s="25" t="s">
        <v>8</v>
      </c>
      <c r="AL1148" s="11" t="s">
        <v>21</v>
      </c>
      <c r="AM1148" s="25">
        <v>10005</v>
      </c>
      <c r="AN1148" s="25">
        <v>11012</v>
      </c>
      <c r="AO1148" s="11">
        <v>1</v>
      </c>
      <c r="AP1148" s="12" t="s">
        <v>699</v>
      </c>
      <c r="AQ1148" s="12" t="s">
        <v>5762</v>
      </c>
      <c r="AR1148" s="15" t="s">
        <v>7010</v>
      </c>
      <c r="AS1148" s="16" t="s">
        <v>796</v>
      </c>
    </row>
    <row r="1149" spans="1:45" ht="24" x14ac:dyDescent="0.15">
      <c r="A1149" s="11">
        <v>26142</v>
      </c>
      <c r="B1149" s="14" t="s">
        <v>1520</v>
      </c>
      <c r="C1149" s="11">
        <v>31</v>
      </c>
      <c r="D1149" s="11">
        <v>1</v>
      </c>
      <c r="E1149" s="11">
        <v>83</v>
      </c>
      <c r="F1149" s="11">
        <v>0</v>
      </c>
      <c r="G1149" s="11">
        <v>9</v>
      </c>
      <c r="H1149" s="11">
        <v>41</v>
      </c>
      <c r="I1149" s="11">
        <v>65535</v>
      </c>
      <c r="J1149" s="11">
        <v>4</v>
      </c>
      <c r="K1149" s="11">
        <v>0</v>
      </c>
      <c r="L1149" s="11">
        <v>0</v>
      </c>
      <c r="M1149" s="56">
        <v>1</v>
      </c>
      <c r="N1149" s="56">
        <v>99</v>
      </c>
      <c r="O1149" s="11">
        <v>8</v>
      </c>
      <c r="P1149" s="11">
        <v>0</v>
      </c>
      <c r="Q1149" s="11">
        <v>100</v>
      </c>
      <c r="R1149" s="11">
        <v>0</v>
      </c>
      <c r="S1149" s="11">
        <v>0</v>
      </c>
      <c r="T1149" s="11">
        <v>0</v>
      </c>
      <c r="U1149" s="11">
        <v>1</v>
      </c>
      <c r="V1149" s="11">
        <v>5</v>
      </c>
      <c r="W1149" s="11">
        <v>10</v>
      </c>
      <c r="X1149" s="11">
        <v>0</v>
      </c>
      <c r="Y1149" s="11">
        <v>0</v>
      </c>
      <c r="Z1149" s="16" t="s">
        <v>170</v>
      </c>
      <c r="AA1149" s="16">
        <v>26143</v>
      </c>
      <c r="AB1149" s="16" t="s">
        <v>4</v>
      </c>
      <c r="AC1149" s="16">
        <v>0</v>
      </c>
      <c r="AD1149" s="11">
        <v>12</v>
      </c>
      <c r="AE1149" s="11">
        <v>300</v>
      </c>
      <c r="AF1149" s="56">
        <v>1</v>
      </c>
      <c r="AG1149" s="11">
        <v>20</v>
      </c>
      <c r="AH1149" s="11">
        <v>0</v>
      </c>
      <c r="AI1149" s="25" t="s">
        <v>8</v>
      </c>
      <c r="AJ1149" s="25" t="s">
        <v>8</v>
      </c>
      <c r="AK1149" s="25" t="s">
        <v>8</v>
      </c>
      <c r="AL1149" s="11" t="s">
        <v>21</v>
      </c>
      <c r="AM1149" s="25">
        <v>10005</v>
      </c>
      <c r="AN1149" s="25">
        <v>11012</v>
      </c>
      <c r="AO1149" s="11">
        <v>1</v>
      </c>
      <c r="AP1149" s="12" t="s">
        <v>699</v>
      </c>
      <c r="AQ1149" s="12" t="s">
        <v>5763</v>
      </c>
      <c r="AR1149" s="15" t="s">
        <v>7011</v>
      </c>
      <c r="AS1149" s="16" t="s">
        <v>1273</v>
      </c>
    </row>
    <row r="1150" spans="1:45" ht="24" x14ac:dyDescent="0.15">
      <c r="A1150" s="11">
        <v>26143</v>
      </c>
      <c r="B1150" s="14" t="s">
        <v>1521</v>
      </c>
      <c r="C1150" s="11">
        <v>31</v>
      </c>
      <c r="D1150" s="11">
        <v>1</v>
      </c>
      <c r="E1150" s="11">
        <v>83</v>
      </c>
      <c r="F1150" s="11">
        <v>0</v>
      </c>
      <c r="G1150" s="11">
        <v>9</v>
      </c>
      <c r="H1150" s="11">
        <v>41</v>
      </c>
      <c r="I1150" s="11">
        <v>65535</v>
      </c>
      <c r="J1150" s="11">
        <v>4</v>
      </c>
      <c r="K1150" s="11">
        <v>0</v>
      </c>
      <c r="L1150" s="11">
        <v>0</v>
      </c>
      <c r="M1150" s="56">
        <v>1</v>
      </c>
      <c r="N1150" s="56">
        <v>99</v>
      </c>
      <c r="O1150" s="11">
        <v>8</v>
      </c>
      <c r="P1150" s="11">
        <v>0</v>
      </c>
      <c r="Q1150" s="11">
        <v>100</v>
      </c>
      <c r="R1150" s="11">
        <v>0</v>
      </c>
      <c r="S1150" s="11">
        <v>0</v>
      </c>
      <c r="T1150" s="11">
        <v>0</v>
      </c>
      <c r="U1150" s="11">
        <v>1</v>
      </c>
      <c r="V1150" s="11">
        <v>5</v>
      </c>
      <c r="W1150" s="11">
        <v>10</v>
      </c>
      <c r="X1150" s="11">
        <v>0</v>
      </c>
      <c r="Y1150" s="11">
        <v>0</v>
      </c>
      <c r="Z1150" s="16" t="s">
        <v>170</v>
      </c>
      <c r="AA1150" s="16">
        <v>26144</v>
      </c>
      <c r="AB1150" s="16" t="s">
        <v>4</v>
      </c>
      <c r="AC1150" s="16">
        <v>0</v>
      </c>
      <c r="AD1150" s="11">
        <v>12</v>
      </c>
      <c r="AE1150" s="11">
        <v>2000</v>
      </c>
      <c r="AF1150" s="56">
        <v>1</v>
      </c>
      <c r="AG1150" s="11">
        <v>20</v>
      </c>
      <c r="AH1150" s="11">
        <v>0</v>
      </c>
      <c r="AI1150" s="25" t="s">
        <v>8</v>
      </c>
      <c r="AJ1150" s="25" t="s">
        <v>8</v>
      </c>
      <c r="AK1150" s="25" t="s">
        <v>8</v>
      </c>
      <c r="AL1150" s="11" t="s">
        <v>1274</v>
      </c>
      <c r="AM1150" s="25">
        <v>10005</v>
      </c>
      <c r="AN1150" s="25">
        <v>11012</v>
      </c>
      <c r="AO1150" s="11">
        <v>1</v>
      </c>
      <c r="AP1150" s="12" t="s">
        <v>699</v>
      </c>
      <c r="AQ1150" s="12" t="s">
        <v>5764</v>
      </c>
      <c r="AR1150" s="15" t="s">
        <v>7012</v>
      </c>
      <c r="AS1150" s="16" t="s">
        <v>1275</v>
      </c>
    </row>
    <row r="1151" spans="1:45" ht="24" x14ac:dyDescent="0.15">
      <c r="A1151" s="11">
        <v>26144</v>
      </c>
      <c r="B1151" s="14" t="s">
        <v>1522</v>
      </c>
      <c r="C1151" s="11">
        <v>31</v>
      </c>
      <c r="D1151" s="11">
        <v>1</v>
      </c>
      <c r="E1151" s="11">
        <v>83</v>
      </c>
      <c r="F1151" s="11">
        <v>0</v>
      </c>
      <c r="G1151" s="11">
        <v>9</v>
      </c>
      <c r="H1151" s="11">
        <v>41</v>
      </c>
      <c r="I1151" s="11">
        <v>65535</v>
      </c>
      <c r="J1151" s="11">
        <v>4</v>
      </c>
      <c r="K1151" s="11">
        <v>0</v>
      </c>
      <c r="L1151" s="11">
        <v>0</v>
      </c>
      <c r="M1151" s="56">
        <v>1</v>
      </c>
      <c r="N1151" s="56">
        <v>99</v>
      </c>
      <c r="O1151" s="11">
        <v>8</v>
      </c>
      <c r="P1151" s="11">
        <v>0</v>
      </c>
      <c r="Q1151" s="11">
        <v>100</v>
      </c>
      <c r="R1151" s="11">
        <v>0</v>
      </c>
      <c r="S1151" s="11">
        <v>0</v>
      </c>
      <c r="T1151" s="11">
        <v>0</v>
      </c>
      <c r="U1151" s="11">
        <v>1</v>
      </c>
      <c r="V1151" s="11">
        <v>5</v>
      </c>
      <c r="W1151" s="11">
        <v>10</v>
      </c>
      <c r="X1151" s="11">
        <v>0</v>
      </c>
      <c r="Y1151" s="11">
        <v>0</v>
      </c>
      <c r="Z1151" s="16" t="s">
        <v>170</v>
      </c>
      <c r="AA1151" s="16">
        <v>0</v>
      </c>
      <c r="AB1151" s="16" t="s">
        <v>4</v>
      </c>
      <c r="AC1151" s="16">
        <v>0</v>
      </c>
      <c r="AD1151" s="11">
        <v>12</v>
      </c>
      <c r="AE1151" s="11">
        <v>10000</v>
      </c>
      <c r="AF1151" s="56">
        <v>1</v>
      </c>
      <c r="AG1151" s="11">
        <v>20</v>
      </c>
      <c r="AH1151" s="11">
        <v>0</v>
      </c>
      <c r="AI1151" s="25" t="s">
        <v>8</v>
      </c>
      <c r="AJ1151" s="25" t="s">
        <v>8</v>
      </c>
      <c r="AK1151" s="25" t="s">
        <v>8</v>
      </c>
      <c r="AL1151" s="11" t="s">
        <v>1274</v>
      </c>
      <c r="AM1151" s="25">
        <v>10005</v>
      </c>
      <c r="AN1151" s="25">
        <v>11012</v>
      </c>
      <c r="AO1151" s="11">
        <v>1</v>
      </c>
      <c r="AP1151" s="12" t="s">
        <v>699</v>
      </c>
      <c r="AQ1151" s="12" t="s">
        <v>5765</v>
      </c>
      <c r="AR1151" s="15" t="s">
        <v>7013</v>
      </c>
      <c r="AS1151" s="16" t="s">
        <v>1276</v>
      </c>
    </row>
    <row r="1152" spans="1:45" ht="24" x14ac:dyDescent="0.15">
      <c r="A1152" s="11">
        <v>26145</v>
      </c>
      <c r="B1152" s="14" t="s">
        <v>1523</v>
      </c>
      <c r="C1152" s="11">
        <v>31</v>
      </c>
      <c r="D1152" s="11">
        <v>1</v>
      </c>
      <c r="E1152" s="11">
        <v>83</v>
      </c>
      <c r="F1152" s="11">
        <v>0</v>
      </c>
      <c r="G1152" s="11">
        <v>9</v>
      </c>
      <c r="H1152" s="11">
        <v>81</v>
      </c>
      <c r="I1152" s="11">
        <v>65535</v>
      </c>
      <c r="J1152" s="11">
        <v>4</v>
      </c>
      <c r="K1152" s="11">
        <v>0</v>
      </c>
      <c r="L1152" s="11">
        <v>0</v>
      </c>
      <c r="M1152" s="56">
        <v>1</v>
      </c>
      <c r="N1152" s="56">
        <v>99</v>
      </c>
      <c r="O1152" s="11">
        <v>8</v>
      </c>
      <c r="P1152" s="11">
        <v>0</v>
      </c>
      <c r="Q1152" s="11">
        <v>100</v>
      </c>
      <c r="R1152" s="11">
        <v>0</v>
      </c>
      <c r="S1152" s="11">
        <v>0</v>
      </c>
      <c r="T1152" s="11">
        <v>0</v>
      </c>
      <c r="U1152" s="11">
        <v>1</v>
      </c>
      <c r="V1152" s="11">
        <v>5</v>
      </c>
      <c r="W1152" s="11">
        <v>10</v>
      </c>
      <c r="X1152" s="11">
        <v>0</v>
      </c>
      <c r="Y1152" s="11">
        <v>0</v>
      </c>
      <c r="Z1152" s="16" t="s">
        <v>170</v>
      </c>
      <c r="AA1152" s="16">
        <v>26146</v>
      </c>
      <c r="AB1152" s="16" t="s">
        <v>4</v>
      </c>
      <c r="AC1152" s="16">
        <v>0</v>
      </c>
      <c r="AD1152" s="11">
        <v>12</v>
      </c>
      <c r="AE1152" s="11">
        <v>100</v>
      </c>
      <c r="AF1152" s="56">
        <v>1</v>
      </c>
      <c r="AG1152" s="11">
        <v>20</v>
      </c>
      <c r="AH1152" s="11">
        <v>0</v>
      </c>
      <c r="AI1152" s="25" t="s">
        <v>8</v>
      </c>
      <c r="AJ1152" s="25" t="s">
        <v>8</v>
      </c>
      <c r="AK1152" s="25" t="s">
        <v>8</v>
      </c>
      <c r="AL1152" s="11" t="s">
        <v>1274</v>
      </c>
      <c r="AM1152" s="25">
        <v>10005</v>
      </c>
      <c r="AN1152" s="25">
        <v>11012</v>
      </c>
      <c r="AO1152" s="11">
        <v>1</v>
      </c>
      <c r="AP1152" s="12" t="s">
        <v>699</v>
      </c>
      <c r="AQ1152" s="12" t="s">
        <v>5766</v>
      </c>
      <c r="AR1152" s="15" t="s">
        <v>7014</v>
      </c>
      <c r="AS1152" s="16" t="s">
        <v>796</v>
      </c>
    </row>
    <row r="1153" spans="1:45" ht="24" x14ac:dyDescent="0.15">
      <c r="A1153" s="11">
        <v>26146</v>
      </c>
      <c r="B1153" s="14" t="s">
        <v>1524</v>
      </c>
      <c r="C1153" s="11">
        <v>31</v>
      </c>
      <c r="D1153" s="11">
        <v>1</v>
      </c>
      <c r="E1153" s="11">
        <v>83</v>
      </c>
      <c r="F1153" s="11">
        <v>0</v>
      </c>
      <c r="G1153" s="11">
        <v>9</v>
      </c>
      <c r="H1153" s="11">
        <v>81</v>
      </c>
      <c r="I1153" s="11">
        <v>65535</v>
      </c>
      <c r="J1153" s="11">
        <v>4</v>
      </c>
      <c r="K1153" s="11">
        <v>0</v>
      </c>
      <c r="L1153" s="11">
        <v>0</v>
      </c>
      <c r="M1153" s="56">
        <v>1</v>
      </c>
      <c r="N1153" s="56">
        <v>99</v>
      </c>
      <c r="O1153" s="11">
        <v>8</v>
      </c>
      <c r="P1153" s="11">
        <v>0</v>
      </c>
      <c r="Q1153" s="11">
        <v>100</v>
      </c>
      <c r="R1153" s="11">
        <v>0</v>
      </c>
      <c r="S1153" s="11">
        <v>0</v>
      </c>
      <c r="T1153" s="11">
        <v>0</v>
      </c>
      <c r="U1153" s="11">
        <v>1</v>
      </c>
      <c r="V1153" s="11">
        <v>5</v>
      </c>
      <c r="W1153" s="11">
        <v>10</v>
      </c>
      <c r="X1153" s="11">
        <v>0</v>
      </c>
      <c r="Y1153" s="11">
        <v>0</v>
      </c>
      <c r="Z1153" s="16" t="s">
        <v>170</v>
      </c>
      <c r="AA1153" s="16">
        <v>26147</v>
      </c>
      <c r="AB1153" s="16" t="s">
        <v>4</v>
      </c>
      <c r="AC1153" s="16">
        <v>0</v>
      </c>
      <c r="AD1153" s="11">
        <v>12</v>
      </c>
      <c r="AE1153" s="11">
        <v>600</v>
      </c>
      <c r="AF1153" s="56">
        <v>1</v>
      </c>
      <c r="AG1153" s="11">
        <v>20</v>
      </c>
      <c r="AH1153" s="11">
        <v>0</v>
      </c>
      <c r="AI1153" s="25" t="s">
        <v>8</v>
      </c>
      <c r="AJ1153" s="25" t="s">
        <v>8</v>
      </c>
      <c r="AK1153" s="25" t="s">
        <v>8</v>
      </c>
      <c r="AL1153" s="11" t="s">
        <v>1274</v>
      </c>
      <c r="AM1153" s="25">
        <v>10005</v>
      </c>
      <c r="AN1153" s="25">
        <v>11012</v>
      </c>
      <c r="AO1153" s="11">
        <v>1</v>
      </c>
      <c r="AP1153" s="12" t="s">
        <v>699</v>
      </c>
      <c r="AQ1153" s="12" t="s">
        <v>5767</v>
      </c>
      <c r="AR1153" s="15" t="s">
        <v>7015</v>
      </c>
      <c r="AS1153" s="16" t="s">
        <v>1277</v>
      </c>
    </row>
    <row r="1154" spans="1:45" ht="24" x14ac:dyDescent="0.15">
      <c r="A1154" s="11">
        <v>26147</v>
      </c>
      <c r="B1154" s="14" t="s">
        <v>1525</v>
      </c>
      <c r="C1154" s="11">
        <v>31</v>
      </c>
      <c r="D1154" s="11">
        <v>1</v>
      </c>
      <c r="E1154" s="11">
        <v>83</v>
      </c>
      <c r="F1154" s="11">
        <v>0</v>
      </c>
      <c r="G1154" s="11">
        <v>9</v>
      </c>
      <c r="H1154" s="11">
        <v>81</v>
      </c>
      <c r="I1154" s="11">
        <v>65535</v>
      </c>
      <c r="J1154" s="11">
        <v>4</v>
      </c>
      <c r="K1154" s="11">
        <v>0</v>
      </c>
      <c r="L1154" s="11">
        <v>0</v>
      </c>
      <c r="M1154" s="56">
        <v>1</v>
      </c>
      <c r="N1154" s="56">
        <v>99</v>
      </c>
      <c r="O1154" s="11">
        <v>8</v>
      </c>
      <c r="P1154" s="11">
        <v>0</v>
      </c>
      <c r="Q1154" s="11">
        <v>100</v>
      </c>
      <c r="R1154" s="11">
        <v>0</v>
      </c>
      <c r="S1154" s="11">
        <v>0</v>
      </c>
      <c r="T1154" s="11">
        <v>0</v>
      </c>
      <c r="U1154" s="11">
        <v>1</v>
      </c>
      <c r="V1154" s="11">
        <v>5</v>
      </c>
      <c r="W1154" s="11">
        <v>10</v>
      </c>
      <c r="X1154" s="11">
        <v>0</v>
      </c>
      <c r="Y1154" s="11">
        <v>0</v>
      </c>
      <c r="Z1154" s="16" t="s">
        <v>170</v>
      </c>
      <c r="AA1154" s="16">
        <v>26148</v>
      </c>
      <c r="AB1154" s="16" t="s">
        <v>4</v>
      </c>
      <c r="AC1154" s="16">
        <v>0</v>
      </c>
      <c r="AD1154" s="11">
        <v>12</v>
      </c>
      <c r="AE1154" s="11">
        <v>4000</v>
      </c>
      <c r="AF1154" s="56">
        <v>1</v>
      </c>
      <c r="AG1154" s="11">
        <v>20</v>
      </c>
      <c r="AH1154" s="11">
        <v>0</v>
      </c>
      <c r="AI1154" s="25" t="s">
        <v>8</v>
      </c>
      <c r="AJ1154" s="25" t="s">
        <v>8</v>
      </c>
      <c r="AK1154" s="25" t="s">
        <v>8</v>
      </c>
      <c r="AL1154" s="11" t="s">
        <v>1274</v>
      </c>
      <c r="AM1154" s="25">
        <v>10005</v>
      </c>
      <c r="AN1154" s="25">
        <v>11012</v>
      </c>
      <c r="AO1154" s="11">
        <v>1</v>
      </c>
      <c r="AP1154" s="12" t="s">
        <v>699</v>
      </c>
      <c r="AQ1154" s="12" t="s">
        <v>5768</v>
      </c>
      <c r="AR1154" s="15" t="s">
        <v>7016</v>
      </c>
      <c r="AS1154" s="16" t="s">
        <v>1278</v>
      </c>
    </row>
    <row r="1155" spans="1:45" ht="24" x14ac:dyDescent="0.15">
      <c r="A1155" s="11">
        <v>26148</v>
      </c>
      <c r="B1155" s="14" t="s">
        <v>1526</v>
      </c>
      <c r="C1155" s="11">
        <v>31</v>
      </c>
      <c r="D1155" s="11">
        <v>1</v>
      </c>
      <c r="E1155" s="11">
        <v>83</v>
      </c>
      <c r="F1155" s="11">
        <v>0</v>
      </c>
      <c r="G1155" s="11">
        <v>9</v>
      </c>
      <c r="H1155" s="11">
        <v>81</v>
      </c>
      <c r="I1155" s="11">
        <v>65535</v>
      </c>
      <c r="J1155" s="11">
        <v>4</v>
      </c>
      <c r="K1155" s="11">
        <v>0</v>
      </c>
      <c r="L1155" s="11">
        <v>0</v>
      </c>
      <c r="M1155" s="56">
        <v>1</v>
      </c>
      <c r="N1155" s="56">
        <v>99</v>
      </c>
      <c r="O1155" s="11">
        <v>8</v>
      </c>
      <c r="P1155" s="11">
        <v>0</v>
      </c>
      <c r="Q1155" s="11">
        <v>100</v>
      </c>
      <c r="R1155" s="11">
        <v>0</v>
      </c>
      <c r="S1155" s="11">
        <v>0</v>
      </c>
      <c r="T1155" s="11">
        <v>0</v>
      </c>
      <c r="U1155" s="11">
        <v>1</v>
      </c>
      <c r="V1155" s="11">
        <v>5</v>
      </c>
      <c r="W1155" s="11">
        <v>10</v>
      </c>
      <c r="X1155" s="11">
        <v>0</v>
      </c>
      <c r="Y1155" s="11">
        <v>0</v>
      </c>
      <c r="Z1155" s="16" t="s">
        <v>170</v>
      </c>
      <c r="AA1155" s="16">
        <v>0</v>
      </c>
      <c r="AB1155" s="16" t="s">
        <v>4</v>
      </c>
      <c r="AC1155" s="16">
        <v>0</v>
      </c>
      <c r="AD1155" s="11">
        <v>12</v>
      </c>
      <c r="AE1155" s="11">
        <v>20000</v>
      </c>
      <c r="AF1155" s="56">
        <v>1</v>
      </c>
      <c r="AG1155" s="11">
        <v>20</v>
      </c>
      <c r="AH1155" s="11">
        <v>0</v>
      </c>
      <c r="AI1155" s="25" t="s">
        <v>8</v>
      </c>
      <c r="AJ1155" s="25" t="s">
        <v>8</v>
      </c>
      <c r="AK1155" s="25" t="s">
        <v>8</v>
      </c>
      <c r="AL1155" s="11" t="s">
        <v>1274</v>
      </c>
      <c r="AM1155" s="25">
        <v>10005</v>
      </c>
      <c r="AN1155" s="25">
        <v>11012</v>
      </c>
      <c r="AO1155" s="11">
        <v>1</v>
      </c>
      <c r="AP1155" s="12" t="s">
        <v>699</v>
      </c>
      <c r="AQ1155" s="12" t="s">
        <v>5769</v>
      </c>
      <c r="AR1155" s="15" t="s">
        <v>7017</v>
      </c>
      <c r="AS1155" s="16" t="s">
        <v>1279</v>
      </c>
    </row>
    <row r="1156" spans="1:45" ht="24" x14ac:dyDescent="0.15">
      <c r="A1156" s="11">
        <v>26151</v>
      </c>
      <c r="B1156" s="14" t="s">
        <v>2589</v>
      </c>
      <c r="C1156" s="11">
        <v>31</v>
      </c>
      <c r="D1156" s="11">
        <v>1</v>
      </c>
      <c r="E1156" s="11">
        <v>83</v>
      </c>
      <c r="F1156" s="11">
        <v>0</v>
      </c>
      <c r="G1156" s="11">
        <v>9</v>
      </c>
      <c r="H1156" s="11">
        <v>81</v>
      </c>
      <c r="I1156" s="11">
        <v>65535</v>
      </c>
      <c r="J1156" s="11">
        <v>4</v>
      </c>
      <c r="K1156" s="11">
        <v>0</v>
      </c>
      <c r="L1156" s="11">
        <v>0</v>
      </c>
      <c r="M1156" s="56">
        <v>1</v>
      </c>
      <c r="N1156" s="56">
        <v>99</v>
      </c>
      <c r="O1156" s="11">
        <v>8</v>
      </c>
      <c r="P1156" s="11">
        <v>0</v>
      </c>
      <c r="Q1156" s="11">
        <v>100</v>
      </c>
      <c r="R1156" s="11">
        <v>0</v>
      </c>
      <c r="S1156" s="11">
        <v>0</v>
      </c>
      <c r="T1156" s="11">
        <v>0</v>
      </c>
      <c r="U1156" s="11">
        <v>1</v>
      </c>
      <c r="V1156" s="11">
        <v>5</v>
      </c>
      <c r="W1156" s="11">
        <v>10</v>
      </c>
      <c r="X1156" s="11">
        <v>0</v>
      </c>
      <c r="Y1156" s="11">
        <v>0</v>
      </c>
      <c r="Z1156" s="16" t="s">
        <v>170</v>
      </c>
      <c r="AA1156" s="16">
        <v>0</v>
      </c>
      <c r="AB1156" s="16" t="s">
        <v>4</v>
      </c>
      <c r="AC1156" s="16">
        <v>0</v>
      </c>
      <c r="AD1156" s="11">
        <v>12</v>
      </c>
      <c r="AE1156" s="11">
        <v>20000</v>
      </c>
      <c r="AF1156" s="56">
        <v>1</v>
      </c>
      <c r="AG1156" s="11">
        <v>20</v>
      </c>
      <c r="AH1156" s="11">
        <v>0</v>
      </c>
      <c r="AI1156" s="25" t="s">
        <v>8</v>
      </c>
      <c r="AJ1156" s="25" t="s">
        <v>8</v>
      </c>
      <c r="AK1156" s="25" t="s">
        <v>8</v>
      </c>
      <c r="AL1156" s="11" t="s">
        <v>1274</v>
      </c>
      <c r="AM1156" s="25">
        <v>10005</v>
      </c>
      <c r="AN1156" s="25">
        <v>11012</v>
      </c>
      <c r="AO1156" s="11">
        <v>1</v>
      </c>
      <c r="AP1156" s="12" t="s">
        <v>699</v>
      </c>
      <c r="AQ1156" s="12" t="s">
        <v>5770</v>
      </c>
      <c r="AR1156" s="15" t="s">
        <v>7018</v>
      </c>
      <c r="AS1156" s="16" t="s">
        <v>2590</v>
      </c>
    </row>
    <row r="1157" spans="1:45" x14ac:dyDescent="0.15">
      <c r="A1157" s="11">
        <v>26110</v>
      </c>
      <c r="B1157" s="14" t="s">
        <v>1527</v>
      </c>
      <c r="C1157" s="11">
        <v>38</v>
      </c>
      <c r="D1157" s="11">
        <v>5</v>
      </c>
      <c r="E1157" s="11">
        <v>0</v>
      </c>
      <c r="F1157" s="11">
        <v>0</v>
      </c>
      <c r="G1157" s="11">
        <v>9</v>
      </c>
      <c r="H1157" s="11">
        <v>0</v>
      </c>
      <c r="I1157" s="11">
        <v>65535</v>
      </c>
      <c r="J1157" s="11">
        <v>4</v>
      </c>
      <c r="K1157" s="11">
        <v>0</v>
      </c>
      <c r="L1157" s="11">
        <v>0</v>
      </c>
      <c r="M1157" s="56">
        <v>1</v>
      </c>
      <c r="N1157" s="56">
        <v>10</v>
      </c>
      <c r="O1157" s="11">
        <v>0</v>
      </c>
      <c r="P1157" s="11">
        <v>0</v>
      </c>
      <c r="Q1157" s="11">
        <v>100</v>
      </c>
      <c r="R1157" s="11">
        <v>0</v>
      </c>
      <c r="S1157" s="11">
        <v>0</v>
      </c>
      <c r="T1157" s="11">
        <v>0</v>
      </c>
      <c r="U1157" s="11">
        <v>1</v>
      </c>
      <c r="V1157" s="11">
        <v>0</v>
      </c>
      <c r="W1157" s="11">
        <v>0</v>
      </c>
      <c r="X1157" s="11">
        <v>0</v>
      </c>
      <c r="Y1157" s="11">
        <v>0</v>
      </c>
      <c r="Z1157" s="16" t="s">
        <v>170</v>
      </c>
      <c r="AA1157" s="16">
        <v>0</v>
      </c>
      <c r="AB1157" s="16" t="s">
        <v>4</v>
      </c>
      <c r="AC1157" s="16">
        <v>0</v>
      </c>
      <c r="AD1157" s="11">
        <v>12</v>
      </c>
      <c r="AE1157" s="11">
        <v>99</v>
      </c>
      <c r="AF1157" s="56">
        <v>1</v>
      </c>
      <c r="AG1157" s="11">
        <v>0</v>
      </c>
      <c r="AH1157" s="11">
        <v>0</v>
      </c>
      <c r="AI1157" s="25" t="s">
        <v>803</v>
      </c>
      <c r="AJ1157" s="25" t="s">
        <v>803</v>
      </c>
      <c r="AK1157" s="25" t="s">
        <v>326</v>
      </c>
      <c r="AL1157" s="11" t="s">
        <v>782</v>
      </c>
      <c r="AM1157" s="25">
        <v>10005</v>
      </c>
      <c r="AN1157" s="25">
        <v>11012</v>
      </c>
      <c r="AO1157" s="11">
        <v>1</v>
      </c>
      <c r="AP1157" s="12" t="s">
        <v>707</v>
      </c>
      <c r="AQ1157" s="12" t="s">
        <v>5771</v>
      </c>
      <c r="AR1157" s="15" t="s">
        <v>4840</v>
      </c>
      <c r="AS1157" s="16" t="s">
        <v>796</v>
      </c>
    </row>
    <row r="1158" spans="1:45" x14ac:dyDescent="0.15">
      <c r="A1158" s="11">
        <v>26111</v>
      </c>
      <c r="B1158" s="14" t="s">
        <v>1528</v>
      </c>
      <c r="C1158" s="11">
        <v>30</v>
      </c>
      <c r="D1158" s="11">
        <v>1</v>
      </c>
      <c r="E1158" s="11">
        <v>0</v>
      </c>
      <c r="F1158" s="11">
        <v>0</v>
      </c>
      <c r="G1158" s="11">
        <v>9</v>
      </c>
      <c r="H1158" s="11">
        <v>0</v>
      </c>
      <c r="I1158" s="11">
        <v>61</v>
      </c>
      <c r="J1158" s="11">
        <v>4</v>
      </c>
      <c r="K1158" s="11">
        <v>0</v>
      </c>
      <c r="L1158" s="11">
        <v>0</v>
      </c>
      <c r="M1158" s="56">
        <v>0</v>
      </c>
      <c r="N1158" s="56">
        <v>1</v>
      </c>
      <c r="O1158" s="11">
        <v>0</v>
      </c>
      <c r="P1158" s="11">
        <v>0</v>
      </c>
      <c r="Q1158" s="11">
        <v>100</v>
      </c>
      <c r="R1158" s="11">
        <v>0</v>
      </c>
      <c r="S1158" s="11">
        <v>0</v>
      </c>
      <c r="T1158" s="11">
        <v>0</v>
      </c>
      <c r="U1158" s="11">
        <v>1</v>
      </c>
      <c r="V1158" s="11">
        <v>0</v>
      </c>
      <c r="W1158" s="11">
        <v>0</v>
      </c>
      <c r="X1158" s="11">
        <v>0</v>
      </c>
      <c r="Y1158" s="11">
        <v>0</v>
      </c>
      <c r="Z1158" s="16" t="s">
        <v>170</v>
      </c>
      <c r="AA1158" s="16">
        <v>0</v>
      </c>
      <c r="AB1158" s="16" t="s">
        <v>4</v>
      </c>
      <c r="AC1158" s="16">
        <v>0</v>
      </c>
      <c r="AD1158" s="11">
        <v>12</v>
      </c>
      <c r="AE1158" s="11">
        <v>1000</v>
      </c>
      <c r="AF1158" s="56">
        <v>1</v>
      </c>
      <c r="AG1158" s="11">
        <v>0</v>
      </c>
      <c r="AH1158" s="11">
        <v>0</v>
      </c>
      <c r="AI1158" s="25" t="s">
        <v>803</v>
      </c>
      <c r="AJ1158" s="25" t="s">
        <v>803</v>
      </c>
      <c r="AK1158" s="25" t="s">
        <v>326</v>
      </c>
      <c r="AL1158" s="11" t="s">
        <v>782</v>
      </c>
      <c r="AM1158" s="25">
        <v>10013</v>
      </c>
      <c r="AN1158" s="25">
        <v>0</v>
      </c>
      <c r="AO1158" s="11">
        <v>1</v>
      </c>
      <c r="AP1158" s="12" t="s">
        <v>702</v>
      </c>
      <c r="AQ1158" s="12" t="s">
        <v>5772</v>
      </c>
      <c r="AR1158" s="15" t="s">
        <v>4841</v>
      </c>
      <c r="AS1158" s="16" t="s">
        <v>980</v>
      </c>
    </row>
    <row r="1159" spans="1:45" x14ac:dyDescent="0.15">
      <c r="A1159" s="11">
        <v>26112</v>
      </c>
      <c r="B1159" s="14" t="s">
        <v>3861</v>
      </c>
      <c r="C1159" s="11">
        <v>30</v>
      </c>
      <c r="D1159" s="11">
        <v>1</v>
      </c>
      <c r="E1159" s="11">
        <v>0</v>
      </c>
      <c r="F1159" s="11">
        <v>0</v>
      </c>
      <c r="G1159" s="11">
        <v>9</v>
      </c>
      <c r="H1159" s="11">
        <v>0</v>
      </c>
      <c r="I1159" s="11">
        <v>65535</v>
      </c>
      <c r="J1159" s="11">
        <v>4</v>
      </c>
      <c r="K1159" s="11">
        <v>0</v>
      </c>
      <c r="L1159" s="11">
        <v>2</v>
      </c>
      <c r="M1159" s="56">
        <v>0</v>
      </c>
      <c r="N1159" s="56">
        <v>1</v>
      </c>
      <c r="O1159" s="11">
        <v>0</v>
      </c>
      <c r="P1159" s="11">
        <v>0</v>
      </c>
      <c r="Q1159" s="11">
        <v>100</v>
      </c>
      <c r="R1159" s="11">
        <v>0</v>
      </c>
      <c r="S1159" s="11">
        <v>0</v>
      </c>
      <c r="T1159" s="11">
        <v>0</v>
      </c>
      <c r="U1159" s="11">
        <v>1</v>
      </c>
      <c r="V1159" s="11">
        <v>0</v>
      </c>
      <c r="W1159" s="11">
        <v>0</v>
      </c>
      <c r="X1159" s="11">
        <v>0</v>
      </c>
      <c r="Y1159" s="11">
        <v>0</v>
      </c>
      <c r="Z1159" s="16" t="s">
        <v>170</v>
      </c>
      <c r="AA1159" s="16">
        <v>0</v>
      </c>
      <c r="AB1159" s="16" t="s">
        <v>4</v>
      </c>
      <c r="AC1159" s="16">
        <v>0</v>
      </c>
      <c r="AD1159" s="11">
        <v>12</v>
      </c>
      <c r="AE1159" s="11">
        <v>500</v>
      </c>
      <c r="AF1159" s="56">
        <v>1</v>
      </c>
      <c r="AG1159" s="11">
        <v>0</v>
      </c>
      <c r="AH1159" s="11">
        <v>0</v>
      </c>
      <c r="AI1159" s="25" t="s">
        <v>803</v>
      </c>
      <c r="AJ1159" s="25" t="s">
        <v>803</v>
      </c>
      <c r="AK1159" s="25" t="s">
        <v>326</v>
      </c>
      <c r="AL1159" s="11" t="s">
        <v>782</v>
      </c>
      <c r="AM1159" s="25">
        <v>10013</v>
      </c>
      <c r="AN1159" s="25">
        <v>0</v>
      </c>
      <c r="AO1159" s="11">
        <v>1</v>
      </c>
      <c r="AP1159" s="12" t="s">
        <v>702</v>
      </c>
      <c r="AQ1159" s="12" t="s">
        <v>5772</v>
      </c>
      <c r="AR1159" s="15" t="s">
        <v>4841</v>
      </c>
      <c r="AS1159" s="16" t="s">
        <v>980</v>
      </c>
    </row>
    <row r="1160" spans="1:45" ht="24" x14ac:dyDescent="0.15">
      <c r="A1160" s="11">
        <v>23051</v>
      </c>
      <c r="B1160" s="14" t="s">
        <v>1529</v>
      </c>
      <c r="C1160" s="11">
        <v>23</v>
      </c>
      <c r="D1160" s="11">
        <v>1</v>
      </c>
      <c r="E1160" s="11">
        <v>84</v>
      </c>
      <c r="F1160" s="11">
        <v>0</v>
      </c>
      <c r="G1160" s="11">
        <v>3</v>
      </c>
      <c r="H1160" s="11">
        <v>0</v>
      </c>
      <c r="I1160" s="11">
        <v>65535</v>
      </c>
      <c r="J1160" s="11">
        <v>3</v>
      </c>
      <c r="K1160" s="11">
        <v>0</v>
      </c>
      <c r="L1160" s="11">
        <v>2</v>
      </c>
      <c r="M1160" s="56">
        <v>1</v>
      </c>
      <c r="N1160" s="56">
        <v>99</v>
      </c>
      <c r="O1160" s="11">
        <v>0</v>
      </c>
      <c r="P1160" s="11">
        <v>0</v>
      </c>
      <c r="Q1160" s="11">
        <v>100</v>
      </c>
      <c r="R1160" s="11">
        <v>0</v>
      </c>
      <c r="S1160" s="11">
        <v>0</v>
      </c>
      <c r="T1160" s="11">
        <v>0</v>
      </c>
      <c r="U1160" s="11">
        <v>1</v>
      </c>
      <c r="V1160" s="11">
        <v>0</v>
      </c>
      <c r="W1160" s="11">
        <v>0</v>
      </c>
      <c r="X1160" s="11">
        <v>0</v>
      </c>
      <c r="Y1160" s="11">
        <v>0</v>
      </c>
      <c r="Z1160" s="16" t="s">
        <v>170</v>
      </c>
      <c r="AA1160" s="16">
        <v>0</v>
      </c>
      <c r="AB1160" s="16" t="s">
        <v>170</v>
      </c>
      <c r="AC1160" s="16">
        <v>0</v>
      </c>
      <c r="AD1160" s="11">
        <v>12</v>
      </c>
      <c r="AE1160" s="11">
        <v>5</v>
      </c>
      <c r="AF1160" s="56">
        <v>1</v>
      </c>
      <c r="AG1160" s="11">
        <v>20</v>
      </c>
      <c r="AH1160" s="11">
        <v>0</v>
      </c>
      <c r="AI1160" s="25" t="s">
        <v>8</v>
      </c>
      <c r="AJ1160" s="25" t="s">
        <v>8</v>
      </c>
      <c r="AK1160" s="25" t="s">
        <v>8</v>
      </c>
      <c r="AL1160" s="11" t="s">
        <v>782</v>
      </c>
      <c r="AM1160" s="25">
        <v>10005</v>
      </c>
      <c r="AN1160" s="25">
        <v>11012</v>
      </c>
      <c r="AO1160" s="11">
        <v>1</v>
      </c>
      <c r="AP1160" s="12" t="s">
        <v>699</v>
      </c>
      <c r="AQ1160" s="12" t="s">
        <v>5773</v>
      </c>
      <c r="AR1160" s="12" t="s">
        <v>4842</v>
      </c>
      <c r="AS1160" s="60" t="s">
        <v>796</v>
      </c>
    </row>
    <row r="1161" spans="1:45" ht="24" x14ac:dyDescent="0.15">
      <c r="A1161" s="11">
        <v>26113</v>
      </c>
      <c r="B1161" s="14" t="s">
        <v>1149</v>
      </c>
      <c r="C1161" s="11">
        <v>23</v>
      </c>
      <c r="D1161" s="11">
        <v>1</v>
      </c>
      <c r="E1161" s="11">
        <v>84</v>
      </c>
      <c r="F1161" s="11">
        <v>0</v>
      </c>
      <c r="G1161" s="11">
        <v>3</v>
      </c>
      <c r="H1161" s="11">
        <v>0</v>
      </c>
      <c r="I1161" s="11">
        <v>65535</v>
      </c>
      <c r="J1161" s="11">
        <v>3</v>
      </c>
      <c r="K1161" s="11">
        <v>0</v>
      </c>
      <c r="L1161" s="11">
        <v>2</v>
      </c>
      <c r="M1161" s="56">
        <v>1</v>
      </c>
      <c r="N1161" s="56">
        <v>99</v>
      </c>
      <c r="O1161" s="11">
        <v>0</v>
      </c>
      <c r="P1161" s="11">
        <v>0</v>
      </c>
      <c r="Q1161" s="11">
        <v>100</v>
      </c>
      <c r="R1161" s="11">
        <v>0</v>
      </c>
      <c r="S1161" s="11">
        <v>0</v>
      </c>
      <c r="T1161" s="11">
        <v>0</v>
      </c>
      <c r="U1161" s="11">
        <v>1</v>
      </c>
      <c r="V1161" s="11">
        <v>0</v>
      </c>
      <c r="W1161" s="11">
        <v>0</v>
      </c>
      <c r="X1161" s="11">
        <v>0</v>
      </c>
      <c r="Y1161" s="11">
        <v>0</v>
      </c>
      <c r="Z1161" s="16" t="s">
        <v>170</v>
      </c>
      <c r="AA1161" s="16">
        <v>0</v>
      </c>
      <c r="AB1161" s="16" t="s">
        <v>4</v>
      </c>
      <c r="AC1161" s="16">
        <v>0</v>
      </c>
      <c r="AD1161" s="11">
        <v>12</v>
      </c>
      <c r="AE1161" s="11">
        <v>30</v>
      </c>
      <c r="AF1161" s="56">
        <v>1</v>
      </c>
      <c r="AG1161" s="11">
        <v>20</v>
      </c>
      <c r="AH1161" s="11">
        <v>0</v>
      </c>
      <c r="AI1161" s="25" t="s">
        <v>803</v>
      </c>
      <c r="AJ1161" s="25" t="s">
        <v>803</v>
      </c>
      <c r="AK1161" s="25" t="s">
        <v>326</v>
      </c>
      <c r="AL1161" s="11" t="s">
        <v>782</v>
      </c>
      <c r="AM1161" s="25">
        <v>10005</v>
      </c>
      <c r="AN1161" s="25">
        <v>11012</v>
      </c>
      <c r="AO1161" s="11">
        <v>1</v>
      </c>
      <c r="AP1161" s="12" t="s">
        <v>699</v>
      </c>
      <c r="AQ1161" s="12" t="s">
        <v>5774</v>
      </c>
      <c r="AR1161" s="12" t="s">
        <v>4843</v>
      </c>
      <c r="AS1161" s="60" t="s">
        <v>1096</v>
      </c>
    </row>
    <row r="1162" spans="1:45" ht="24" x14ac:dyDescent="0.15">
      <c r="A1162" s="11">
        <v>23055</v>
      </c>
      <c r="B1162" s="14" t="s">
        <v>1150</v>
      </c>
      <c r="C1162" s="11">
        <v>23</v>
      </c>
      <c r="D1162" s="11">
        <v>1</v>
      </c>
      <c r="E1162" s="11">
        <v>0</v>
      </c>
      <c r="F1162" s="11">
        <v>0</v>
      </c>
      <c r="G1162" s="11">
        <v>3</v>
      </c>
      <c r="H1162" s="11">
        <v>0</v>
      </c>
      <c r="I1162" s="11">
        <v>65535</v>
      </c>
      <c r="J1162" s="11">
        <v>3</v>
      </c>
      <c r="K1162" s="11">
        <v>0</v>
      </c>
      <c r="L1162" s="11">
        <v>2</v>
      </c>
      <c r="M1162" s="56">
        <v>1</v>
      </c>
      <c r="N1162" s="56">
        <v>99</v>
      </c>
      <c r="O1162" s="11">
        <v>0</v>
      </c>
      <c r="P1162" s="11">
        <v>0</v>
      </c>
      <c r="Q1162" s="11">
        <v>100</v>
      </c>
      <c r="R1162" s="11">
        <v>0</v>
      </c>
      <c r="S1162" s="11">
        <v>0</v>
      </c>
      <c r="T1162" s="11">
        <v>0</v>
      </c>
      <c r="U1162" s="11">
        <v>1</v>
      </c>
      <c r="V1162" s="11">
        <v>0</v>
      </c>
      <c r="W1162" s="11">
        <v>0</v>
      </c>
      <c r="X1162" s="11">
        <v>0</v>
      </c>
      <c r="Y1162" s="11">
        <v>0</v>
      </c>
      <c r="Z1162" s="16" t="s">
        <v>170</v>
      </c>
      <c r="AA1162" s="16">
        <v>0</v>
      </c>
      <c r="AB1162" s="16" t="s">
        <v>4</v>
      </c>
      <c r="AC1162" s="16">
        <v>0</v>
      </c>
      <c r="AD1162" s="11">
        <v>12</v>
      </c>
      <c r="AE1162" s="11">
        <v>200</v>
      </c>
      <c r="AF1162" s="56">
        <v>1</v>
      </c>
      <c r="AG1162" s="11">
        <v>20</v>
      </c>
      <c r="AH1162" s="11">
        <v>0</v>
      </c>
      <c r="AI1162" s="25" t="s">
        <v>326</v>
      </c>
      <c r="AJ1162" s="25" t="s">
        <v>326</v>
      </c>
      <c r="AK1162" s="25" t="s">
        <v>326</v>
      </c>
      <c r="AL1162" s="11" t="s">
        <v>782</v>
      </c>
      <c r="AM1162" s="25">
        <v>10005</v>
      </c>
      <c r="AN1162" s="25">
        <v>11012</v>
      </c>
      <c r="AO1162" s="11">
        <v>1</v>
      </c>
      <c r="AP1162" s="12" t="s">
        <v>699</v>
      </c>
      <c r="AQ1162" s="12" t="s">
        <v>5775</v>
      </c>
      <c r="AR1162" s="12" t="s">
        <v>4844</v>
      </c>
      <c r="AS1162" s="60" t="s">
        <v>1095</v>
      </c>
    </row>
    <row r="1163" spans="1:45" ht="24" x14ac:dyDescent="0.15">
      <c r="A1163" s="11">
        <v>26114</v>
      </c>
      <c r="B1163" s="14" t="s">
        <v>1151</v>
      </c>
      <c r="C1163" s="11">
        <v>23</v>
      </c>
      <c r="D1163" s="11">
        <v>1</v>
      </c>
      <c r="E1163" s="11">
        <v>0</v>
      </c>
      <c r="F1163" s="11">
        <v>0</v>
      </c>
      <c r="G1163" s="11">
        <v>3</v>
      </c>
      <c r="H1163" s="11">
        <v>0</v>
      </c>
      <c r="I1163" s="11">
        <v>65535</v>
      </c>
      <c r="J1163" s="11">
        <v>3</v>
      </c>
      <c r="K1163" s="11">
        <v>0</v>
      </c>
      <c r="L1163" s="11">
        <v>2</v>
      </c>
      <c r="M1163" s="56">
        <v>1</v>
      </c>
      <c r="N1163" s="56">
        <v>99</v>
      </c>
      <c r="O1163" s="11">
        <v>0</v>
      </c>
      <c r="P1163" s="11">
        <v>0</v>
      </c>
      <c r="Q1163" s="11">
        <v>100</v>
      </c>
      <c r="R1163" s="11">
        <v>0</v>
      </c>
      <c r="S1163" s="11">
        <v>0</v>
      </c>
      <c r="T1163" s="11">
        <v>0</v>
      </c>
      <c r="U1163" s="11">
        <v>1</v>
      </c>
      <c r="V1163" s="11">
        <v>0</v>
      </c>
      <c r="W1163" s="11">
        <v>0</v>
      </c>
      <c r="X1163" s="11">
        <v>0</v>
      </c>
      <c r="Y1163" s="11">
        <v>0</v>
      </c>
      <c r="Z1163" s="16" t="s">
        <v>170</v>
      </c>
      <c r="AA1163" s="16">
        <v>0</v>
      </c>
      <c r="AB1163" s="16" t="s">
        <v>4</v>
      </c>
      <c r="AC1163" s="16">
        <v>0</v>
      </c>
      <c r="AD1163" s="11">
        <v>12</v>
      </c>
      <c r="AE1163" s="11">
        <v>1000</v>
      </c>
      <c r="AF1163" s="56">
        <v>1</v>
      </c>
      <c r="AG1163" s="11">
        <v>20</v>
      </c>
      <c r="AH1163" s="11">
        <v>0</v>
      </c>
      <c r="AI1163" s="25" t="s">
        <v>803</v>
      </c>
      <c r="AJ1163" s="25" t="s">
        <v>803</v>
      </c>
      <c r="AK1163" s="25" t="s">
        <v>326</v>
      </c>
      <c r="AL1163" s="11" t="s">
        <v>782</v>
      </c>
      <c r="AM1163" s="25">
        <v>10005</v>
      </c>
      <c r="AN1163" s="25">
        <v>11012</v>
      </c>
      <c r="AO1163" s="11">
        <v>1</v>
      </c>
      <c r="AP1163" s="12" t="s">
        <v>699</v>
      </c>
      <c r="AQ1163" s="12" t="s">
        <v>5776</v>
      </c>
      <c r="AR1163" s="12" t="s">
        <v>4845</v>
      </c>
      <c r="AS1163" s="60" t="s">
        <v>1097</v>
      </c>
    </row>
    <row r="1164" spans="1:45" ht="24" x14ac:dyDescent="0.15">
      <c r="A1164" s="11">
        <v>26115</v>
      </c>
      <c r="B1164" s="14" t="s">
        <v>1152</v>
      </c>
      <c r="C1164" s="11">
        <v>23</v>
      </c>
      <c r="D1164" s="11">
        <v>1</v>
      </c>
      <c r="E1164" s="11">
        <v>0</v>
      </c>
      <c r="F1164" s="11">
        <v>0</v>
      </c>
      <c r="G1164" s="11">
        <v>9</v>
      </c>
      <c r="H1164" s="11">
        <v>0</v>
      </c>
      <c r="I1164" s="11">
        <v>65535</v>
      </c>
      <c r="J1164" s="11">
        <v>4</v>
      </c>
      <c r="K1164" s="11">
        <v>0</v>
      </c>
      <c r="L1164" s="11">
        <v>2</v>
      </c>
      <c r="M1164" s="56">
        <v>0</v>
      </c>
      <c r="N1164" s="56">
        <v>50</v>
      </c>
      <c r="O1164" s="11">
        <v>0</v>
      </c>
      <c r="P1164" s="11">
        <v>0</v>
      </c>
      <c r="Q1164" s="11">
        <v>100</v>
      </c>
      <c r="R1164" s="11">
        <v>0</v>
      </c>
      <c r="S1164" s="11">
        <v>0</v>
      </c>
      <c r="T1164" s="11">
        <v>0</v>
      </c>
      <c r="U1164" s="11">
        <v>1</v>
      </c>
      <c r="V1164" s="11">
        <v>0</v>
      </c>
      <c r="W1164" s="11">
        <v>0</v>
      </c>
      <c r="X1164" s="11">
        <v>0</v>
      </c>
      <c r="Y1164" s="11">
        <v>0</v>
      </c>
      <c r="Z1164" s="16" t="s">
        <v>170</v>
      </c>
      <c r="AA1164" s="16">
        <v>0</v>
      </c>
      <c r="AB1164" s="16" t="s">
        <v>4</v>
      </c>
      <c r="AC1164" s="16">
        <v>0</v>
      </c>
      <c r="AD1164" s="11">
        <v>12</v>
      </c>
      <c r="AE1164" s="11">
        <v>1000</v>
      </c>
      <c r="AF1164" s="56">
        <v>1</v>
      </c>
      <c r="AG1164" s="11">
        <v>0</v>
      </c>
      <c r="AH1164" s="11">
        <v>0</v>
      </c>
      <c r="AI1164" s="25" t="s">
        <v>803</v>
      </c>
      <c r="AJ1164" s="25" t="s">
        <v>803</v>
      </c>
      <c r="AK1164" s="25" t="s">
        <v>326</v>
      </c>
      <c r="AL1164" s="11" t="s">
        <v>782</v>
      </c>
      <c r="AM1164" s="25">
        <v>10005</v>
      </c>
      <c r="AN1164" s="25">
        <v>11012</v>
      </c>
      <c r="AO1164" s="11">
        <v>1</v>
      </c>
      <c r="AP1164" s="12" t="s">
        <v>699</v>
      </c>
      <c r="AQ1164" s="12" t="s">
        <v>5777</v>
      </c>
      <c r="AR1164" s="12" t="s">
        <v>4846</v>
      </c>
      <c r="AS1164" s="60" t="s">
        <v>796</v>
      </c>
    </row>
    <row r="1165" spans="1:45" ht="24" x14ac:dyDescent="0.15">
      <c r="A1165" s="11">
        <v>26116</v>
      </c>
      <c r="B1165" s="14" t="s">
        <v>1153</v>
      </c>
      <c r="C1165" s="11">
        <v>23</v>
      </c>
      <c r="D1165" s="11">
        <v>1</v>
      </c>
      <c r="E1165" s="11">
        <v>0</v>
      </c>
      <c r="F1165" s="11">
        <v>0</v>
      </c>
      <c r="G1165" s="11">
        <v>9</v>
      </c>
      <c r="H1165" s="11">
        <v>0</v>
      </c>
      <c r="I1165" s="11">
        <v>65535</v>
      </c>
      <c r="J1165" s="11">
        <v>4</v>
      </c>
      <c r="K1165" s="11">
        <v>0</v>
      </c>
      <c r="L1165" s="11">
        <v>2</v>
      </c>
      <c r="M1165" s="56">
        <v>0</v>
      </c>
      <c r="N1165" s="56">
        <v>50</v>
      </c>
      <c r="O1165" s="11">
        <v>0</v>
      </c>
      <c r="P1165" s="11">
        <v>0</v>
      </c>
      <c r="Q1165" s="11">
        <v>100</v>
      </c>
      <c r="R1165" s="11">
        <v>0</v>
      </c>
      <c r="S1165" s="11">
        <v>0</v>
      </c>
      <c r="T1165" s="11">
        <v>0</v>
      </c>
      <c r="U1165" s="11">
        <v>1</v>
      </c>
      <c r="V1165" s="11">
        <v>0</v>
      </c>
      <c r="W1165" s="11">
        <v>0</v>
      </c>
      <c r="X1165" s="11">
        <v>0</v>
      </c>
      <c r="Y1165" s="11">
        <v>0</v>
      </c>
      <c r="Z1165" s="16" t="s">
        <v>170</v>
      </c>
      <c r="AA1165" s="16">
        <v>0</v>
      </c>
      <c r="AB1165" s="16" t="s">
        <v>4</v>
      </c>
      <c r="AC1165" s="16">
        <v>0</v>
      </c>
      <c r="AD1165" s="11">
        <v>12</v>
      </c>
      <c r="AE1165" s="11">
        <v>1000</v>
      </c>
      <c r="AF1165" s="56">
        <v>1</v>
      </c>
      <c r="AG1165" s="11">
        <v>0</v>
      </c>
      <c r="AH1165" s="11">
        <v>0</v>
      </c>
      <c r="AI1165" s="25" t="s">
        <v>803</v>
      </c>
      <c r="AJ1165" s="25" t="s">
        <v>803</v>
      </c>
      <c r="AK1165" s="25" t="s">
        <v>326</v>
      </c>
      <c r="AL1165" s="11" t="s">
        <v>782</v>
      </c>
      <c r="AM1165" s="25">
        <v>10005</v>
      </c>
      <c r="AN1165" s="25">
        <v>11012</v>
      </c>
      <c r="AO1165" s="11">
        <v>1</v>
      </c>
      <c r="AP1165" s="12" t="s">
        <v>699</v>
      </c>
      <c r="AQ1165" s="12" t="s">
        <v>5777</v>
      </c>
      <c r="AR1165" s="12" t="s">
        <v>4847</v>
      </c>
      <c r="AS1165" s="60" t="s">
        <v>796</v>
      </c>
    </row>
    <row r="1166" spans="1:45" ht="24" x14ac:dyDescent="0.15">
      <c r="A1166" s="11">
        <v>26117</v>
      </c>
      <c r="B1166" s="14" t="s">
        <v>1154</v>
      </c>
      <c r="C1166" s="11">
        <v>23</v>
      </c>
      <c r="D1166" s="11">
        <v>1</v>
      </c>
      <c r="E1166" s="11">
        <v>0</v>
      </c>
      <c r="F1166" s="11">
        <v>0</v>
      </c>
      <c r="G1166" s="11">
        <v>9</v>
      </c>
      <c r="H1166" s="11">
        <v>0</v>
      </c>
      <c r="I1166" s="11">
        <v>65535</v>
      </c>
      <c r="J1166" s="11">
        <v>4</v>
      </c>
      <c r="K1166" s="11">
        <v>0</v>
      </c>
      <c r="L1166" s="11">
        <v>2</v>
      </c>
      <c r="M1166" s="56">
        <v>0</v>
      </c>
      <c r="N1166" s="56">
        <v>50</v>
      </c>
      <c r="O1166" s="11">
        <v>0</v>
      </c>
      <c r="P1166" s="11">
        <v>0</v>
      </c>
      <c r="Q1166" s="11">
        <v>100</v>
      </c>
      <c r="R1166" s="11">
        <v>0</v>
      </c>
      <c r="S1166" s="11">
        <v>0</v>
      </c>
      <c r="T1166" s="11">
        <v>0</v>
      </c>
      <c r="U1166" s="11">
        <v>1</v>
      </c>
      <c r="V1166" s="11">
        <v>0</v>
      </c>
      <c r="W1166" s="11">
        <v>0</v>
      </c>
      <c r="X1166" s="11">
        <v>0</v>
      </c>
      <c r="Y1166" s="11">
        <v>0</v>
      </c>
      <c r="Z1166" s="16" t="s">
        <v>170</v>
      </c>
      <c r="AA1166" s="16">
        <v>0</v>
      </c>
      <c r="AB1166" s="16" t="s">
        <v>4</v>
      </c>
      <c r="AC1166" s="16">
        <v>0</v>
      </c>
      <c r="AD1166" s="11">
        <v>12</v>
      </c>
      <c r="AE1166" s="11">
        <v>1000</v>
      </c>
      <c r="AF1166" s="56">
        <v>1</v>
      </c>
      <c r="AG1166" s="11">
        <v>0</v>
      </c>
      <c r="AH1166" s="11">
        <v>0</v>
      </c>
      <c r="AI1166" s="25" t="s">
        <v>803</v>
      </c>
      <c r="AJ1166" s="25" t="s">
        <v>803</v>
      </c>
      <c r="AK1166" s="25" t="s">
        <v>326</v>
      </c>
      <c r="AL1166" s="11" t="s">
        <v>782</v>
      </c>
      <c r="AM1166" s="25">
        <v>10005</v>
      </c>
      <c r="AN1166" s="25">
        <v>11012</v>
      </c>
      <c r="AO1166" s="11">
        <v>1</v>
      </c>
      <c r="AP1166" s="12" t="s">
        <v>699</v>
      </c>
      <c r="AQ1166" s="12" t="s">
        <v>5777</v>
      </c>
      <c r="AR1166" s="12" t="s">
        <v>4848</v>
      </c>
      <c r="AS1166" s="60" t="s">
        <v>796</v>
      </c>
    </row>
    <row r="1167" spans="1:45" ht="24" x14ac:dyDescent="0.15">
      <c r="A1167" s="11">
        <v>26118</v>
      </c>
      <c r="B1167" s="14" t="s">
        <v>1155</v>
      </c>
      <c r="C1167" s="11">
        <v>23</v>
      </c>
      <c r="D1167" s="11">
        <v>1</v>
      </c>
      <c r="E1167" s="11">
        <v>0</v>
      </c>
      <c r="F1167" s="11">
        <v>0</v>
      </c>
      <c r="G1167" s="11">
        <v>9</v>
      </c>
      <c r="H1167" s="11">
        <v>0</v>
      </c>
      <c r="I1167" s="11">
        <v>65535</v>
      </c>
      <c r="J1167" s="11">
        <v>4</v>
      </c>
      <c r="K1167" s="11">
        <v>0</v>
      </c>
      <c r="L1167" s="11">
        <v>2</v>
      </c>
      <c r="M1167" s="56">
        <v>0</v>
      </c>
      <c r="N1167" s="56">
        <v>50</v>
      </c>
      <c r="O1167" s="11">
        <v>0</v>
      </c>
      <c r="P1167" s="11">
        <v>0</v>
      </c>
      <c r="Q1167" s="11">
        <v>100</v>
      </c>
      <c r="R1167" s="11">
        <v>0</v>
      </c>
      <c r="S1167" s="11">
        <v>0</v>
      </c>
      <c r="T1167" s="11">
        <v>0</v>
      </c>
      <c r="U1167" s="11">
        <v>1</v>
      </c>
      <c r="V1167" s="11">
        <v>0</v>
      </c>
      <c r="W1167" s="11">
        <v>0</v>
      </c>
      <c r="X1167" s="11">
        <v>0</v>
      </c>
      <c r="Y1167" s="11">
        <v>0</v>
      </c>
      <c r="Z1167" s="16" t="s">
        <v>170</v>
      </c>
      <c r="AA1167" s="16">
        <v>0</v>
      </c>
      <c r="AB1167" s="16" t="s">
        <v>4</v>
      </c>
      <c r="AC1167" s="16">
        <v>0</v>
      </c>
      <c r="AD1167" s="11">
        <v>12</v>
      </c>
      <c r="AE1167" s="11">
        <v>2500</v>
      </c>
      <c r="AF1167" s="56">
        <v>1</v>
      </c>
      <c r="AG1167" s="11">
        <v>0</v>
      </c>
      <c r="AH1167" s="11">
        <v>0</v>
      </c>
      <c r="AI1167" s="25" t="s">
        <v>326</v>
      </c>
      <c r="AJ1167" s="25" t="s">
        <v>326</v>
      </c>
      <c r="AK1167" s="25" t="s">
        <v>326</v>
      </c>
      <c r="AL1167" s="11" t="s">
        <v>782</v>
      </c>
      <c r="AM1167" s="25">
        <v>10013</v>
      </c>
      <c r="AN1167" s="25">
        <v>0</v>
      </c>
      <c r="AO1167" s="11">
        <v>1</v>
      </c>
      <c r="AP1167" s="12" t="s">
        <v>708</v>
      </c>
      <c r="AQ1167" s="12" t="s">
        <v>5778</v>
      </c>
      <c r="AR1167" s="12" t="s">
        <v>4849</v>
      </c>
      <c r="AS1167" s="60" t="s">
        <v>796</v>
      </c>
    </row>
    <row r="1168" spans="1:45" ht="24" x14ac:dyDescent="0.15">
      <c r="A1168" s="11">
        <v>26119</v>
      </c>
      <c r="B1168" s="14" t="s">
        <v>1156</v>
      </c>
      <c r="C1168" s="11">
        <v>23</v>
      </c>
      <c r="D1168" s="11">
        <v>1</v>
      </c>
      <c r="E1168" s="11">
        <v>0</v>
      </c>
      <c r="F1168" s="11">
        <v>0</v>
      </c>
      <c r="G1168" s="11">
        <v>9</v>
      </c>
      <c r="H1168" s="11">
        <v>0</v>
      </c>
      <c r="I1168" s="11">
        <v>65535</v>
      </c>
      <c r="J1168" s="11">
        <v>4</v>
      </c>
      <c r="K1168" s="11">
        <v>0</v>
      </c>
      <c r="L1168" s="11">
        <v>2</v>
      </c>
      <c r="M1168" s="56">
        <v>0</v>
      </c>
      <c r="N1168" s="56">
        <v>50</v>
      </c>
      <c r="O1168" s="11">
        <v>0</v>
      </c>
      <c r="P1168" s="11">
        <v>0</v>
      </c>
      <c r="Q1168" s="11">
        <v>100</v>
      </c>
      <c r="R1168" s="11">
        <v>0</v>
      </c>
      <c r="S1168" s="11">
        <v>0</v>
      </c>
      <c r="T1168" s="11">
        <v>0</v>
      </c>
      <c r="U1168" s="11">
        <v>1</v>
      </c>
      <c r="V1168" s="11">
        <v>0</v>
      </c>
      <c r="W1168" s="11">
        <v>0</v>
      </c>
      <c r="X1168" s="11">
        <v>0</v>
      </c>
      <c r="Y1168" s="11">
        <v>0</v>
      </c>
      <c r="Z1168" s="16" t="s">
        <v>170</v>
      </c>
      <c r="AA1168" s="16">
        <v>0</v>
      </c>
      <c r="AB1168" s="16" t="s">
        <v>4</v>
      </c>
      <c r="AC1168" s="16">
        <v>0</v>
      </c>
      <c r="AD1168" s="11">
        <v>12</v>
      </c>
      <c r="AE1168" s="11">
        <v>2500</v>
      </c>
      <c r="AF1168" s="56">
        <v>1</v>
      </c>
      <c r="AG1168" s="11">
        <v>0</v>
      </c>
      <c r="AH1168" s="11">
        <v>0</v>
      </c>
      <c r="AI1168" s="25" t="s">
        <v>326</v>
      </c>
      <c r="AJ1168" s="25" t="s">
        <v>326</v>
      </c>
      <c r="AK1168" s="25" t="s">
        <v>326</v>
      </c>
      <c r="AL1168" s="11" t="s">
        <v>782</v>
      </c>
      <c r="AM1168" s="25">
        <v>10013</v>
      </c>
      <c r="AN1168" s="25">
        <v>0</v>
      </c>
      <c r="AO1168" s="11">
        <v>1</v>
      </c>
      <c r="AP1168" s="12" t="s">
        <v>708</v>
      </c>
      <c r="AQ1168" s="12" t="s">
        <v>5779</v>
      </c>
      <c r="AR1168" s="12" t="s">
        <v>4850</v>
      </c>
      <c r="AS1168" s="60" t="s">
        <v>796</v>
      </c>
    </row>
    <row r="1169" spans="1:45" ht="24" x14ac:dyDescent="0.15">
      <c r="A1169" s="11">
        <v>26120</v>
      </c>
      <c r="B1169" s="14" t="s">
        <v>1157</v>
      </c>
      <c r="C1169" s="11">
        <v>23</v>
      </c>
      <c r="D1169" s="11">
        <v>1</v>
      </c>
      <c r="E1169" s="11">
        <v>0</v>
      </c>
      <c r="F1169" s="11">
        <v>0</v>
      </c>
      <c r="G1169" s="11">
        <v>9</v>
      </c>
      <c r="H1169" s="11">
        <v>0</v>
      </c>
      <c r="I1169" s="11">
        <v>65535</v>
      </c>
      <c r="J1169" s="11">
        <v>4</v>
      </c>
      <c r="K1169" s="11">
        <v>0</v>
      </c>
      <c r="L1169" s="11">
        <v>2</v>
      </c>
      <c r="M1169" s="56">
        <v>0</v>
      </c>
      <c r="N1169" s="56">
        <v>50</v>
      </c>
      <c r="O1169" s="11">
        <v>0</v>
      </c>
      <c r="P1169" s="11">
        <v>0</v>
      </c>
      <c r="Q1169" s="11">
        <v>100</v>
      </c>
      <c r="R1169" s="11">
        <v>0</v>
      </c>
      <c r="S1169" s="11">
        <v>0</v>
      </c>
      <c r="T1169" s="11">
        <v>0</v>
      </c>
      <c r="U1169" s="11">
        <v>1</v>
      </c>
      <c r="V1169" s="11">
        <v>0</v>
      </c>
      <c r="W1169" s="11">
        <v>0</v>
      </c>
      <c r="X1169" s="11">
        <v>0</v>
      </c>
      <c r="Y1169" s="11">
        <v>0</v>
      </c>
      <c r="Z1169" s="16" t="s">
        <v>170</v>
      </c>
      <c r="AA1169" s="16">
        <v>0</v>
      </c>
      <c r="AB1169" s="16" t="s">
        <v>4</v>
      </c>
      <c r="AC1169" s="16">
        <v>0</v>
      </c>
      <c r="AD1169" s="11">
        <v>12</v>
      </c>
      <c r="AE1169" s="11">
        <v>2500</v>
      </c>
      <c r="AF1169" s="56">
        <v>1</v>
      </c>
      <c r="AG1169" s="11">
        <v>0</v>
      </c>
      <c r="AH1169" s="11">
        <v>0</v>
      </c>
      <c r="AI1169" s="25" t="s">
        <v>326</v>
      </c>
      <c r="AJ1169" s="25" t="s">
        <v>326</v>
      </c>
      <c r="AK1169" s="25" t="s">
        <v>326</v>
      </c>
      <c r="AL1169" s="11" t="s">
        <v>782</v>
      </c>
      <c r="AM1169" s="25">
        <v>10013</v>
      </c>
      <c r="AN1169" s="25">
        <v>0</v>
      </c>
      <c r="AO1169" s="11">
        <v>1</v>
      </c>
      <c r="AP1169" s="12" t="s">
        <v>708</v>
      </c>
      <c r="AQ1169" s="12" t="s">
        <v>5780</v>
      </c>
      <c r="AR1169" s="12" t="s">
        <v>4851</v>
      </c>
      <c r="AS1169" s="60" t="s">
        <v>796</v>
      </c>
    </row>
    <row r="1170" spans="1:45" ht="24" x14ac:dyDescent="0.15">
      <c r="A1170" s="11">
        <v>26123</v>
      </c>
      <c r="B1170" s="14" t="s">
        <v>1530</v>
      </c>
      <c r="C1170" s="11">
        <v>27</v>
      </c>
      <c r="D1170" s="11">
        <v>0</v>
      </c>
      <c r="E1170" s="11">
        <v>0</v>
      </c>
      <c r="F1170" s="11">
        <v>0</v>
      </c>
      <c r="G1170" s="11">
        <v>7</v>
      </c>
      <c r="H1170" s="11">
        <v>0</v>
      </c>
      <c r="I1170" s="11">
        <v>61</v>
      </c>
      <c r="J1170" s="11">
        <v>4</v>
      </c>
      <c r="K1170" s="11">
        <v>0</v>
      </c>
      <c r="L1170" s="11">
        <v>0</v>
      </c>
      <c r="M1170" s="56">
        <v>1</v>
      </c>
      <c r="N1170" s="56">
        <v>100</v>
      </c>
      <c r="O1170" s="11">
        <v>0</v>
      </c>
      <c r="P1170" s="11">
        <v>0</v>
      </c>
      <c r="Q1170" s="11">
        <v>100</v>
      </c>
      <c r="R1170" s="11">
        <v>0</v>
      </c>
      <c r="S1170" s="11">
        <v>0</v>
      </c>
      <c r="T1170" s="11">
        <v>0</v>
      </c>
      <c r="U1170" s="11">
        <v>1</v>
      </c>
      <c r="V1170" s="11">
        <v>0</v>
      </c>
      <c r="W1170" s="11">
        <v>0</v>
      </c>
      <c r="X1170" s="11">
        <v>0</v>
      </c>
      <c r="Y1170" s="11">
        <v>0</v>
      </c>
      <c r="Z1170" s="16" t="s">
        <v>170</v>
      </c>
      <c r="AA1170" s="16">
        <v>0</v>
      </c>
      <c r="AB1170" s="16" t="s">
        <v>4</v>
      </c>
      <c r="AC1170" s="16">
        <v>0</v>
      </c>
      <c r="AD1170" s="11">
        <v>2</v>
      </c>
      <c r="AE1170" s="11">
        <v>1000</v>
      </c>
      <c r="AF1170" s="56">
        <v>1</v>
      </c>
      <c r="AG1170" s="11">
        <v>0</v>
      </c>
      <c r="AH1170" s="11">
        <v>0</v>
      </c>
      <c r="AI1170" s="25" t="s">
        <v>801</v>
      </c>
      <c r="AJ1170" s="25" t="s">
        <v>801</v>
      </c>
      <c r="AK1170" s="25" t="s">
        <v>801</v>
      </c>
      <c r="AL1170" s="11" t="s">
        <v>24</v>
      </c>
      <c r="AM1170" s="25">
        <v>11014</v>
      </c>
      <c r="AN1170" s="25">
        <v>0</v>
      </c>
      <c r="AO1170" s="11">
        <v>1</v>
      </c>
      <c r="AP1170" s="12" t="s">
        <v>709</v>
      </c>
      <c r="AQ1170" s="12" t="s">
        <v>5781</v>
      </c>
      <c r="AR1170" s="12"/>
      <c r="AS1170" s="60"/>
    </row>
    <row r="1171" spans="1:45" ht="24" x14ac:dyDescent="0.15">
      <c r="A1171" s="11">
        <v>26124</v>
      </c>
      <c r="B1171" s="14" t="s">
        <v>1159</v>
      </c>
      <c r="C1171" s="11">
        <v>27</v>
      </c>
      <c r="D1171" s="11">
        <v>0</v>
      </c>
      <c r="E1171" s="11">
        <v>0</v>
      </c>
      <c r="F1171" s="11">
        <v>0</v>
      </c>
      <c r="G1171" s="11">
        <v>7</v>
      </c>
      <c r="H1171" s="11">
        <v>61</v>
      </c>
      <c r="I1171" s="11">
        <v>65535</v>
      </c>
      <c r="J1171" s="11">
        <v>4</v>
      </c>
      <c r="K1171" s="11">
        <v>0</v>
      </c>
      <c r="L1171" s="11">
        <v>0</v>
      </c>
      <c r="M1171" s="56">
        <v>1</v>
      </c>
      <c r="N1171" s="56">
        <v>100</v>
      </c>
      <c r="O1171" s="11">
        <v>0</v>
      </c>
      <c r="P1171" s="11">
        <v>0</v>
      </c>
      <c r="Q1171" s="11">
        <v>100</v>
      </c>
      <c r="R1171" s="11">
        <v>0</v>
      </c>
      <c r="S1171" s="11">
        <v>0</v>
      </c>
      <c r="T1171" s="11">
        <v>0</v>
      </c>
      <c r="U1171" s="11">
        <v>1</v>
      </c>
      <c r="V1171" s="11">
        <v>0</v>
      </c>
      <c r="W1171" s="11">
        <v>0</v>
      </c>
      <c r="X1171" s="11">
        <v>0</v>
      </c>
      <c r="Y1171" s="11">
        <v>0</v>
      </c>
      <c r="Z1171" s="16" t="s">
        <v>170</v>
      </c>
      <c r="AA1171" s="16">
        <v>0</v>
      </c>
      <c r="AB1171" s="16" t="s">
        <v>225</v>
      </c>
      <c r="AC1171" s="16">
        <v>0</v>
      </c>
      <c r="AD1171" s="11">
        <v>2</v>
      </c>
      <c r="AE1171" s="11">
        <v>1000</v>
      </c>
      <c r="AF1171" s="56">
        <v>1</v>
      </c>
      <c r="AG1171" s="11">
        <v>0</v>
      </c>
      <c r="AH1171" s="11">
        <v>0</v>
      </c>
      <c r="AI1171" s="25" t="s">
        <v>226</v>
      </c>
      <c r="AJ1171" s="25" t="s">
        <v>226</v>
      </c>
      <c r="AK1171" s="25" t="s">
        <v>226</v>
      </c>
      <c r="AL1171" s="11" t="s">
        <v>538</v>
      </c>
      <c r="AM1171" s="25">
        <v>11014</v>
      </c>
      <c r="AN1171" s="25">
        <v>0</v>
      </c>
      <c r="AO1171" s="11">
        <v>1</v>
      </c>
      <c r="AP1171" s="12" t="s">
        <v>709</v>
      </c>
      <c r="AQ1171" s="12" t="s">
        <v>5782</v>
      </c>
      <c r="AR1171" s="12"/>
      <c r="AS1171" s="60"/>
    </row>
    <row r="1172" spans="1:45" ht="24" x14ac:dyDescent="0.15">
      <c r="A1172" s="11">
        <v>26125</v>
      </c>
      <c r="B1172" s="14" t="s">
        <v>1160</v>
      </c>
      <c r="C1172" s="11">
        <v>27</v>
      </c>
      <c r="D1172" s="11">
        <v>0</v>
      </c>
      <c r="E1172" s="11">
        <v>0</v>
      </c>
      <c r="F1172" s="11">
        <v>0</v>
      </c>
      <c r="G1172" s="11">
        <v>7</v>
      </c>
      <c r="H1172" s="11">
        <v>101</v>
      </c>
      <c r="I1172" s="11">
        <v>65535</v>
      </c>
      <c r="J1172" s="11">
        <v>4</v>
      </c>
      <c r="K1172" s="11">
        <v>0</v>
      </c>
      <c r="L1172" s="11">
        <v>0</v>
      </c>
      <c r="M1172" s="56">
        <v>1</v>
      </c>
      <c r="N1172" s="56">
        <v>100</v>
      </c>
      <c r="O1172" s="11">
        <v>0</v>
      </c>
      <c r="P1172" s="11">
        <v>0</v>
      </c>
      <c r="Q1172" s="11">
        <v>100</v>
      </c>
      <c r="R1172" s="11">
        <v>0</v>
      </c>
      <c r="S1172" s="11">
        <v>0</v>
      </c>
      <c r="T1172" s="11">
        <v>0</v>
      </c>
      <c r="U1172" s="11">
        <v>1</v>
      </c>
      <c r="V1172" s="11">
        <v>0</v>
      </c>
      <c r="W1172" s="11">
        <v>0</v>
      </c>
      <c r="X1172" s="11">
        <v>0</v>
      </c>
      <c r="Y1172" s="11">
        <v>0</v>
      </c>
      <c r="Z1172" s="16" t="s">
        <v>170</v>
      </c>
      <c r="AA1172" s="16">
        <v>0</v>
      </c>
      <c r="AB1172" s="16" t="s">
        <v>225</v>
      </c>
      <c r="AC1172" s="16">
        <v>0</v>
      </c>
      <c r="AD1172" s="11">
        <v>2</v>
      </c>
      <c r="AE1172" s="11">
        <v>1000</v>
      </c>
      <c r="AF1172" s="56">
        <v>1</v>
      </c>
      <c r="AG1172" s="11">
        <v>0</v>
      </c>
      <c r="AH1172" s="11">
        <v>0</v>
      </c>
      <c r="AI1172" s="25" t="s">
        <v>226</v>
      </c>
      <c r="AJ1172" s="25" t="s">
        <v>226</v>
      </c>
      <c r="AK1172" s="25" t="s">
        <v>226</v>
      </c>
      <c r="AL1172" s="11" t="s">
        <v>538</v>
      </c>
      <c r="AM1172" s="25">
        <v>11014</v>
      </c>
      <c r="AN1172" s="25">
        <v>0</v>
      </c>
      <c r="AO1172" s="11">
        <v>1</v>
      </c>
      <c r="AP1172" s="12" t="s">
        <v>709</v>
      </c>
      <c r="AQ1172" s="12" t="s">
        <v>5783</v>
      </c>
      <c r="AR1172" s="12"/>
      <c r="AS1172" s="60"/>
    </row>
    <row r="1173" spans="1:45" ht="48" x14ac:dyDescent="0.15">
      <c r="A1173" s="11">
        <v>26126</v>
      </c>
      <c r="B1173" s="14" t="s">
        <v>1531</v>
      </c>
      <c r="C1173" s="11">
        <v>32</v>
      </c>
      <c r="D1173" s="11">
        <v>5</v>
      </c>
      <c r="E1173" s="11">
        <v>0</v>
      </c>
      <c r="F1173" s="11">
        <v>0</v>
      </c>
      <c r="G1173" s="11">
        <v>7</v>
      </c>
      <c r="H1173" s="11">
        <v>0</v>
      </c>
      <c r="I1173" s="11">
        <v>65535</v>
      </c>
      <c r="J1173" s="11">
        <v>4</v>
      </c>
      <c r="K1173" s="11">
        <v>0</v>
      </c>
      <c r="L1173" s="11">
        <v>0</v>
      </c>
      <c r="M1173" s="56">
        <v>0</v>
      </c>
      <c r="N1173" s="56">
        <v>1</v>
      </c>
      <c r="O1173" s="11">
        <v>0</v>
      </c>
      <c r="P1173" s="11">
        <v>0</v>
      </c>
      <c r="Q1173" s="11">
        <v>100</v>
      </c>
      <c r="R1173" s="11">
        <v>0</v>
      </c>
      <c r="S1173" s="11">
        <v>0</v>
      </c>
      <c r="T1173" s="11">
        <v>0</v>
      </c>
      <c r="U1173" s="11">
        <v>1</v>
      </c>
      <c r="V1173" s="11">
        <v>0</v>
      </c>
      <c r="W1173" s="11">
        <v>0</v>
      </c>
      <c r="X1173" s="11">
        <v>0</v>
      </c>
      <c r="Y1173" s="11">
        <v>0</v>
      </c>
      <c r="Z1173" s="16" t="s">
        <v>170</v>
      </c>
      <c r="AA1173" s="16">
        <v>0</v>
      </c>
      <c r="AB1173" s="16" t="s">
        <v>4</v>
      </c>
      <c r="AC1173" s="16">
        <v>0</v>
      </c>
      <c r="AD1173" s="11">
        <v>12</v>
      </c>
      <c r="AE1173" s="11">
        <v>1000</v>
      </c>
      <c r="AF1173" s="56">
        <v>1</v>
      </c>
      <c r="AG1173" s="11">
        <v>0</v>
      </c>
      <c r="AH1173" s="11">
        <v>0</v>
      </c>
      <c r="AI1173" s="25" t="s">
        <v>8</v>
      </c>
      <c r="AJ1173" s="25" t="s">
        <v>8</v>
      </c>
      <c r="AK1173" s="25" t="s">
        <v>8</v>
      </c>
      <c r="AL1173" s="11" t="s">
        <v>782</v>
      </c>
      <c r="AM1173" s="25">
        <v>10005</v>
      </c>
      <c r="AN1173" s="25">
        <v>11012</v>
      </c>
      <c r="AO1173" s="11">
        <v>1</v>
      </c>
      <c r="AP1173" s="12" t="s">
        <v>710</v>
      </c>
      <c r="AQ1173" s="12" t="s">
        <v>5784</v>
      </c>
      <c r="AR1173" s="12" t="s">
        <v>4852</v>
      </c>
      <c r="AS1173" s="60" t="s">
        <v>980</v>
      </c>
    </row>
    <row r="1174" spans="1:45" ht="36" x14ac:dyDescent="0.15">
      <c r="A1174" s="11">
        <v>26127</v>
      </c>
      <c r="B1174" s="14" t="s">
        <v>739</v>
      </c>
      <c r="C1174" s="11">
        <v>27</v>
      </c>
      <c r="D1174" s="11">
        <v>0</v>
      </c>
      <c r="E1174" s="11">
        <v>0</v>
      </c>
      <c r="F1174" s="11">
        <v>0</v>
      </c>
      <c r="G1174" s="11">
        <v>7</v>
      </c>
      <c r="H1174" s="11">
        <v>0</v>
      </c>
      <c r="I1174" s="11">
        <v>61</v>
      </c>
      <c r="J1174" s="11">
        <v>4</v>
      </c>
      <c r="K1174" s="11">
        <v>0</v>
      </c>
      <c r="L1174" s="11">
        <v>0</v>
      </c>
      <c r="M1174" s="56">
        <v>1</v>
      </c>
      <c r="N1174" s="56">
        <v>99</v>
      </c>
      <c r="O1174" s="11">
        <v>0</v>
      </c>
      <c r="P1174" s="11">
        <v>0</v>
      </c>
      <c r="Q1174" s="11">
        <v>100</v>
      </c>
      <c r="R1174" s="11">
        <v>0</v>
      </c>
      <c r="S1174" s="11">
        <v>0</v>
      </c>
      <c r="T1174" s="11">
        <v>0</v>
      </c>
      <c r="U1174" s="11">
        <v>1</v>
      </c>
      <c r="V1174" s="11">
        <v>0</v>
      </c>
      <c r="W1174" s="11">
        <v>0</v>
      </c>
      <c r="X1174" s="11">
        <v>0</v>
      </c>
      <c r="Y1174" s="11">
        <v>0</v>
      </c>
      <c r="Z1174" s="16" t="s">
        <v>170</v>
      </c>
      <c r="AA1174" s="16">
        <v>0</v>
      </c>
      <c r="AB1174" s="16" t="s">
        <v>197</v>
      </c>
      <c r="AC1174" s="16">
        <v>0</v>
      </c>
      <c r="AD1174" s="11">
        <v>12</v>
      </c>
      <c r="AE1174" s="11">
        <v>30</v>
      </c>
      <c r="AF1174" s="56">
        <v>1</v>
      </c>
      <c r="AG1174" s="11">
        <v>0</v>
      </c>
      <c r="AH1174" s="11">
        <v>0</v>
      </c>
      <c r="AI1174" s="25" t="s">
        <v>326</v>
      </c>
      <c r="AJ1174" s="25" t="s">
        <v>326</v>
      </c>
      <c r="AK1174" s="25" t="s">
        <v>326</v>
      </c>
      <c r="AL1174" s="11" t="s">
        <v>24</v>
      </c>
      <c r="AM1174" s="25">
        <v>11014</v>
      </c>
      <c r="AN1174" s="25">
        <v>0</v>
      </c>
      <c r="AO1174" s="11">
        <v>1</v>
      </c>
      <c r="AP1174" s="12" t="s">
        <v>704</v>
      </c>
      <c r="AQ1174" s="12" t="s">
        <v>5785</v>
      </c>
      <c r="AR1174" s="12" t="s">
        <v>4853</v>
      </c>
      <c r="AS1174" s="60" t="s">
        <v>980</v>
      </c>
    </row>
    <row r="1175" spans="1:45" ht="36" x14ac:dyDescent="0.15">
      <c r="A1175" s="11">
        <v>26128</v>
      </c>
      <c r="B1175" s="14" t="s">
        <v>2910</v>
      </c>
      <c r="C1175" s="11">
        <v>27</v>
      </c>
      <c r="D1175" s="11">
        <v>0</v>
      </c>
      <c r="E1175" s="11">
        <v>0</v>
      </c>
      <c r="F1175" s="11">
        <v>0</v>
      </c>
      <c r="G1175" s="11">
        <v>7</v>
      </c>
      <c r="H1175" s="11">
        <v>0</v>
      </c>
      <c r="I1175" s="11">
        <v>65535</v>
      </c>
      <c r="J1175" s="11">
        <v>4</v>
      </c>
      <c r="K1175" s="11">
        <v>0</v>
      </c>
      <c r="L1175" s="11">
        <v>0</v>
      </c>
      <c r="M1175" s="56">
        <v>1</v>
      </c>
      <c r="N1175" s="56">
        <v>99</v>
      </c>
      <c r="O1175" s="11">
        <v>0</v>
      </c>
      <c r="P1175" s="11">
        <v>0</v>
      </c>
      <c r="Q1175" s="11">
        <v>100</v>
      </c>
      <c r="R1175" s="11">
        <v>0</v>
      </c>
      <c r="S1175" s="11">
        <v>0</v>
      </c>
      <c r="T1175" s="11">
        <v>0</v>
      </c>
      <c r="U1175" s="11">
        <v>1</v>
      </c>
      <c r="V1175" s="11">
        <v>0</v>
      </c>
      <c r="W1175" s="11">
        <v>0</v>
      </c>
      <c r="X1175" s="11">
        <v>0</v>
      </c>
      <c r="Y1175" s="11">
        <v>0</v>
      </c>
      <c r="Z1175" s="16" t="s">
        <v>170</v>
      </c>
      <c r="AA1175" s="16">
        <v>0</v>
      </c>
      <c r="AB1175" s="16" t="s">
        <v>197</v>
      </c>
      <c r="AC1175" s="16">
        <v>0</v>
      </c>
      <c r="AD1175" s="11">
        <v>12</v>
      </c>
      <c r="AE1175" s="11">
        <v>50</v>
      </c>
      <c r="AF1175" s="56">
        <v>1</v>
      </c>
      <c r="AG1175" s="11">
        <v>0</v>
      </c>
      <c r="AH1175" s="11">
        <v>0</v>
      </c>
      <c r="AI1175" s="25" t="s">
        <v>326</v>
      </c>
      <c r="AJ1175" s="25" t="s">
        <v>326</v>
      </c>
      <c r="AK1175" s="25" t="s">
        <v>326</v>
      </c>
      <c r="AL1175" s="11" t="s">
        <v>538</v>
      </c>
      <c r="AM1175" s="25">
        <v>11014</v>
      </c>
      <c r="AN1175" s="25">
        <v>0</v>
      </c>
      <c r="AO1175" s="11">
        <v>1</v>
      </c>
      <c r="AP1175" s="12" t="s">
        <v>704</v>
      </c>
      <c r="AQ1175" s="12" t="s">
        <v>5786</v>
      </c>
      <c r="AR1175" s="12" t="s">
        <v>4853</v>
      </c>
      <c r="AS1175" s="60" t="s">
        <v>980</v>
      </c>
    </row>
    <row r="1176" spans="1:45" ht="36" x14ac:dyDescent="0.15">
      <c r="A1176" s="11">
        <v>26129</v>
      </c>
      <c r="B1176" s="14" t="s">
        <v>1161</v>
      </c>
      <c r="C1176" s="11">
        <v>27</v>
      </c>
      <c r="D1176" s="11">
        <v>0</v>
      </c>
      <c r="E1176" s="11">
        <v>0</v>
      </c>
      <c r="F1176" s="11">
        <v>0</v>
      </c>
      <c r="G1176" s="11">
        <v>7</v>
      </c>
      <c r="H1176" s="11">
        <v>101</v>
      </c>
      <c r="I1176" s="11">
        <v>65535</v>
      </c>
      <c r="J1176" s="11">
        <v>4</v>
      </c>
      <c r="K1176" s="11">
        <v>0</v>
      </c>
      <c r="L1176" s="11">
        <v>0</v>
      </c>
      <c r="M1176" s="56">
        <v>1</v>
      </c>
      <c r="N1176" s="56">
        <v>500</v>
      </c>
      <c r="O1176" s="11">
        <v>0</v>
      </c>
      <c r="P1176" s="11">
        <v>0</v>
      </c>
      <c r="Q1176" s="11">
        <v>100</v>
      </c>
      <c r="R1176" s="11">
        <v>0</v>
      </c>
      <c r="S1176" s="11">
        <v>0</v>
      </c>
      <c r="T1176" s="11">
        <v>0</v>
      </c>
      <c r="U1176" s="11">
        <v>1</v>
      </c>
      <c r="V1176" s="11">
        <v>0</v>
      </c>
      <c r="W1176" s="11">
        <v>0</v>
      </c>
      <c r="X1176" s="11">
        <v>0</v>
      </c>
      <c r="Y1176" s="11">
        <v>0</v>
      </c>
      <c r="Z1176" s="16" t="s">
        <v>170</v>
      </c>
      <c r="AA1176" s="16">
        <v>0</v>
      </c>
      <c r="AB1176" s="16" t="s">
        <v>197</v>
      </c>
      <c r="AC1176" s="16">
        <v>0</v>
      </c>
      <c r="AD1176" s="11">
        <v>12</v>
      </c>
      <c r="AE1176" s="11">
        <v>100</v>
      </c>
      <c r="AF1176" s="56">
        <v>1</v>
      </c>
      <c r="AG1176" s="11">
        <v>0</v>
      </c>
      <c r="AH1176" s="11">
        <v>0</v>
      </c>
      <c r="AI1176" s="25" t="s">
        <v>326</v>
      </c>
      <c r="AJ1176" s="25" t="s">
        <v>326</v>
      </c>
      <c r="AK1176" s="25" t="s">
        <v>326</v>
      </c>
      <c r="AL1176" s="11" t="s">
        <v>538</v>
      </c>
      <c r="AM1176" s="25">
        <v>11014</v>
      </c>
      <c r="AN1176" s="25">
        <v>0</v>
      </c>
      <c r="AO1176" s="11">
        <v>1</v>
      </c>
      <c r="AP1176" s="12" t="s">
        <v>704</v>
      </c>
      <c r="AQ1176" s="12" t="s">
        <v>5787</v>
      </c>
      <c r="AR1176" s="12" t="s">
        <v>4853</v>
      </c>
      <c r="AS1176" s="60" t="s">
        <v>980</v>
      </c>
    </row>
    <row r="1177" spans="1:45" ht="36" x14ac:dyDescent="0.15">
      <c r="A1177" s="11">
        <v>26130</v>
      </c>
      <c r="B1177" s="14" t="s">
        <v>1532</v>
      </c>
      <c r="C1177" s="11">
        <v>27</v>
      </c>
      <c r="D1177" s="11">
        <v>0</v>
      </c>
      <c r="E1177" s="11">
        <v>0</v>
      </c>
      <c r="F1177" s="11">
        <v>0</v>
      </c>
      <c r="G1177" s="11">
        <v>3</v>
      </c>
      <c r="H1177" s="11">
        <v>0</v>
      </c>
      <c r="I1177" s="11">
        <v>65535</v>
      </c>
      <c r="J1177" s="11">
        <v>4</v>
      </c>
      <c r="K1177" s="11">
        <v>0</v>
      </c>
      <c r="L1177" s="11">
        <v>0</v>
      </c>
      <c r="M1177" s="56">
        <v>1</v>
      </c>
      <c r="N1177" s="56">
        <v>1000</v>
      </c>
      <c r="O1177" s="11">
        <v>0</v>
      </c>
      <c r="P1177" s="11">
        <v>0</v>
      </c>
      <c r="Q1177" s="11">
        <v>100</v>
      </c>
      <c r="R1177" s="11">
        <v>0</v>
      </c>
      <c r="S1177" s="11">
        <v>0</v>
      </c>
      <c r="T1177" s="11">
        <v>0</v>
      </c>
      <c r="U1177" s="11">
        <v>1</v>
      </c>
      <c r="V1177" s="11">
        <v>0</v>
      </c>
      <c r="W1177" s="11">
        <v>0</v>
      </c>
      <c r="X1177" s="11">
        <v>0</v>
      </c>
      <c r="Y1177" s="11">
        <v>0</v>
      </c>
      <c r="Z1177" s="16" t="s">
        <v>170</v>
      </c>
      <c r="AA1177" s="16">
        <v>0</v>
      </c>
      <c r="AB1177" s="16" t="s">
        <v>197</v>
      </c>
      <c r="AC1177" s="16">
        <v>0</v>
      </c>
      <c r="AD1177" s="11">
        <v>12</v>
      </c>
      <c r="AE1177" s="11">
        <v>16</v>
      </c>
      <c r="AF1177" s="56">
        <v>1</v>
      </c>
      <c r="AG1177" s="11">
        <v>0</v>
      </c>
      <c r="AH1177" s="11">
        <v>0</v>
      </c>
      <c r="AI1177" s="25" t="s">
        <v>326</v>
      </c>
      <c r="AJ1177" s="25" t="s">
        <v>326</v>
      </c>
      <c r="AK1177" s="25" t="s">
        <v>326</v>
      </c>
      <c r="AL1177" s="11" t="s">
        <v>782</v>
      </c>
      <c r="AM1177" s="25">
        <v>60012</v>
      </c>
      <c r="AN1177" s="25">
        <v>0</v>
      </c>
      <c r="AO1177" s="11">
        <v>1</v>
      </c>
      <c r="AP1177" s="12" t="s">
        <v>740</v>
      </c>
      <c r="AQ1177" s="12" t="s">
        <v>5788</v>
      </c>
      <c r="AR1177" s="12" t="s">
        <v>4854</v>
      </c>
      <c r="AS1177" s="60" t="s">
        <v>980</v>
      </c>
    </row>
    <row r="1178" spans="1:45" ht="24" x14ac:dyDescent="0.15">
      <c r="A1178" s="11">
        <v>26131</v>
      </c>
      <c r="B1178" s="14" t="s">
        <v>3255</v>
      </c>
      <c r="C1178" s="11">
        <v>27</v>
      </c>
      <c r="D1178" s="11">
        <v>0</v>
      </c>
      <c r="E1178" s="11">
        <v>0</v>
      </c>
      <c r="F1178" s="11">
        <v>0</v>
      </c>
      <c r="G1178" s="11">
        <v>7</v>
      </c>
      <c r="H1178" s="11">
        <v>0</v>
      </c>
      <c r="I1178" s="11">
        <v>65535</v>
      </c>
      <c r="J1178" s="11">
        <v>1</v>
      </c>
      <c r="K1178" s="11">
        <v>0</v>
      </c>
      <c r="L1178" s="11">
        <v>0</v>
      </c>
      <c r="M1178" s="56">
        <v>1</v>
      </c>
      <c r="N1178" s="56">
        <v>500</v>
      </c>
      <c r="O1178" s="11">
        <v>0</v>
      </c>
      <c r="P1178" s="11">
        <v>0</v>
      </c>
      <c r="Q1178" s="11">
        <v>100</v>
      </c>
      <c r="R1178" s="11">
        <v>0</v>
      </c>
      <c r="S1178" s="11">
        <v>0</v>
      </c>
      <c r="T1178" s="11">
        <v>0</v>
      </c>
      <c r="U1178" s="11">
        <v>1</v>
      </c>
      <c r="V1178" s="11">
        <v>0</v>
      </c>
      <c r="W1178" s="11">
        <v>0</v>
      </c>
      <c r="X1178" s="11">
        <v>0</v>
      </c>
      <c r="Y1178" s="11">
        <v>0</v>
      </c>
      <c r="Z1178" s="16" t="s">
        <v>170</v>
      </c>
      <c r="AA1178" s="16">
        <v>0</v>
      </c>
      <c r="AB1178" s="16" t="s">
        <v>225</v>
      </c>
      <c r="AC1178" s="16">
        <v>0</v>
      </c>
      <c r="AD1178" s="11">
        <v>12</v>
      </c>
      <c r="AE1178" s="11">
        <v>10</v>
      </c>
      <c r="AF1178" s="56">
        <v>1</v>
      </c>
      <c r="AG1178" s="11">
        <v>20</v>
      </c>
      <c r="AH1178" s="11">
        <v>0</v>
      </c>
      <c r="AI1178" s="25" t="s">
        <v>326</v>
      </c>
      <c r="AJ1178" s="25" t="s">
        <v>326</v>
      </c>
      <c r="AK1178" s="25" t="s">
        <v>326</v>
      </c>
      <c r="AL1178" s="11" t="s">
        <v>782</v>
      </c>
      <c r="AM1178" s="25">
        <v>60012</v>
      </c>
      <c r="AN1178" s="25">
        <v>0</v>
      </c>
      <c r="AO1178" s="11">
        <v>1</v>
      </c>
      <c r="AP1178" s="12" t="s">
        <v>741</v>
      </c>
      <c r="AQ1178" s="12" t="s">
        <v>5789</v>
      </c>
      <c r="AR1178" s="11"/>
      <c r="AS1178" s="11" t="s">
        <v>979</v>
      </c>
    </row>
    <row r="1179" spans="1:45" ht="24" x14ac:dyDescent="0.15">
      <c r="A1179" s="11">
        <v>26132</v>
      </c>
      <c r="B1179" s="14" t="s">
        <v>3331</v>
      </c>
      <c r="C1179" s="11">
        <v>27</v>
      </c>
      <c r="D1179" s="11">
        <v>0</v>
      </c>
      <c r="E1179" s="11">
        <v>0</v>
      </c>
      <c r="F1179" s="11">
        <v>0</v>
      </c>
      <c r="G1179" s="11">
        <v>7</v>
      </c>
      <c r="H1179" s="11">
        <v>0</v>
      </c>
      <c r="I1179" s="11">
        <v>65535</v>
      </c>
      <c r="J1179" s="11">
        <v>2</v>
      </c>
      <c r="K1179" s="11">
        <v>0</v>
      </c>
      <c r="L1179" s="11">
        <v>0</v>
      </c>
      <c r="M1179" s="56">
        <v>1</v>
      </c>
      <c r="N1179" s="56">
        <v>500</v>
      </c>
      <c r="O1179" s="11">
        <v>0</v>
      </c>
      <c r="P1179" s="11">
        <v>0</v>
      </c>
      <c r="Q1179" s="11">
        <v>100</v>
      </c>
      <c r="R1179" s="11">
        <v>0</v>
      </c>
      <c r="S1179" s="11">
        <v>0</v>
      </c>
      <c r="T1179" s="11">
        <v>0</v>
      </c>
      <c r="U1179" s="11">
        <v>1</v>
      </c>
      <c r="V1179" s="11">
        <v>0</v>
      </c>
      <c r="W1179" s="11">
        <v>0</v>
      </c>
      <c r="X1179" s="11">
        <v>0</v>
      </c>
      <c r="Y1179" s="11">
        <v>0</v>
      </c>
      <c r="Z1179" s="16" t="s">
        <v>170</v>
      </c>
      <c r="AA1179" s="16">
        <v>0</v>
      </c>
      <c r="AB1179" s="16" t="s">
        <v>225</v>
      </c>
      <c r="AC1179" s="16">
        <v>0</v>
      </c>
      <c r="AD1179" s="11">
        <v>12</v>
      </c>
      <c r="AE1179" s="11">
        <v>40</v>
      </c>
      <c r="AF1179" s="56">
        <v>1</v>
      </c>
      <c r="AG1179" s="11">
        <v>40</v>
      </c>
      <c r="AH1179" s="11">
        <v>0</v>
      </c>
      <c r="AI1179" s="25" t="s">
        <v>803</v>
      </c>
      <c r="AJ1179" s="25" t="s">
        <v>803</v>
      </c>
      <c r="AK1179" s="25" t="s">
        <v>803</v>
      </c>
      <c r="AL1179" s="11" t="s">
        <v>782</v>
      </c>
      <c r="AM1179" s="25">
        <v>60012</v>
      </c>
      <c r="AN1179" s="25">
        <v>0</v>
      </c>
      <c r="AO1179" s="11">
        <v>1</v>
      </c>
      <c r="AP1179" s="12" t="s">
        <v>741</v>
      </c>
      <c r="AQ1179" s="12" t="s">
        <v>5790</v>
      </c>
      <c r="AR1179" s="11"/>
      <c r="AS1179" s="11" t="s">
        <v>979</v>
      </c>
    </row>
    <row r="1180" spans="1:45" ht="24" x14ac:dyDescent="0.15">
      <c r="A1180" s="11">
        <v>26133</v>
      </c>
      <c r="B1180" s="14" t="s">
        <v>3406</v>
      </c>
      <c r="C1180" s="11">
        <v>27</v>
      </c>
      <c r="D1180" s="11">
        <v>0</v>
      </c>
      <c r="E1180" s="11">
        <v>0</v>
      </c>
      <c r="F1180" s="11">
        <v>0</v>
      </c>
      <c r="G1180" s="11">
        <v>7</v>
      </c>
      <c r="H1180" s="11">
        <v>0</v>
      </c>
      <c r="I1180" s="11">
        <v>65535</v>
      </c>
      <c r="J1180" s="11">
        <v>3</v>
      </c>
      <c r="K1180" s="11">
        <v>0</v>
      </c>
      <c r="L1180" s="11">
        <v>0</v>
      </c>
      <c r="M1180" s="56">
        <v>1</v>
      </c>
      <c r="N1180" s="56">
        <v>500</v>
      </c>
      <c r="O1180" s="11">
        <v>0</v>
      </c>
      <c r="P1180" s="11">
        <v>0</v>
      </c>
      <c r="Q1180" s="11">
        <v>100</v>
      </c>
      <c r="R1180" s="11">
        <v>0</v>
      </c>
      <c r="S1180" s="11">
        <v>0</v>
      </c>
      <c r="T1180" s="11">
        <v>0</v>
      </c>
      <c r="U1180" s="11">
        <v>1</v>
      </c>
      <c r="V1180" s="11">
        <v>0</v>
      </c>
      <c r="W1180" s="11">
        <v>0</v>
      </c>
      <c r="X1180" s="11">
        <v>0</v>
      </c>
      <c r="Y1180" s="11">
        <v>0</v>
      </c>
      <c r="Z1180" s="16" t="s">
        <v>170</v>
      </c>
      <c r="AA1180" s="16">
        <v>0</v>
      </c>
      <c r="AB1180" s="16" t="s">
        <v>225</v>
      </c>
      <c r="AC1180" s="16">
        <v>0</v>
      </c>
      <c r="AD1180" s="11">
        <v>12</v>
      </c>
      <c r="AE1180" s="11">
        <v>170</v>
      </c>
      <c r="AF1180" s="56">
        <v>1</v>
      </c>
      <c r="AG1180" s="11">
        <v>80</v>
      </c>
      <c r="AH1180" s="11">
        <v>0</v>
      </c>
      <c r="AI1180" s="25" t="s">
        <v>803</v>
      </c>
      <c r="AJ1180" s="25" t="s">
        <v>803</v>
      </c>
      <c r="AK1180" s="25" t="s">
        <v>803</v>
      </c>
      <c r="AL1180" s="11" t="s">
        <v>782</v>
      </c>
      <c r="AM1180" s="25">
        <v>60012</v>
      </c>
      <c r="AN1180" s="25">
        <v>0</v>
      </c>
      <c r="AO1180" s="11">
        <v>1</v>
      </c>
      <c r="AP1180" s="12" t="s">
        <v>741</v>
      </c>
      <c r="AQ1180" s="12" t="s">
        <v>5791</v>
      </c>
      <c r="AR1180" s="11"/>
      <c r="AS1180" s="11" t="s">
        <v>979</v>
      </c>
    </row>
    <row r="1181" spans="1:45" ht="24" x14ac:dyDescent="0.15">
      <c r="A1181" s="11">
        <v>26134</v>
      </c>
      <c r="B1181" s="14" t="s">
        <v>3481</v>
      </c>
      <c r="C1181" s="11">
        <v>27</v>
      </c>
      <c r="D1181" s="11">
        <v>0</v>
      </c>
      <c r="E1181" s="11">
        <v>0</v>
      </c>
      <c r="F1181" s="11">
        <v>0</v>
      </c>
      <c r="G1181" s="11">
        <v>7</v>
      </c>
      <c r="H1181" s="11">
        <v>0</v>
      </c>
      <c r="I1181" s="11">
        <v>65535</v>
      </c>
      <c r="J1181" s="11">
        <v>4</v>
      </c>
      <c r="K1181" s="11">
        <v>0</v>
      </c>
      <c r="L1181" s="11">
        <v>0</v>
      </c>
      <c r="M1181" s="56">
        <v>1</v>
      </c>
      <c r="N1181" s="56">
        <v>500</v>
      </c>
      <c r="O1181" s="11">
        <v>0</v>
      </c>
      <c r="P1181" s="11">
        <v>0</v>
      </c>
      <c r="Q1181" s="11">
        <v>100</v>
      </c>
      <c r="R1181" s="11">
        <v>0</v>
      </c>
      <c r="S1181" s="11">
        <v>0</v>
      </c>
      <c r="T1181" s="11">
        <v>0</v>
      </c>
      <c r="U1181" s="11">
        <v>1</v>
      </c>
      <c r="V1181" s="11">
        <v>0</v>
      </c>
      <c r="W1181" s="11">
        <v>0</v>
      </c>
      <c r="X1181" s="11">
        <v>0</v>
      </c>
      <c r="Y1181" s="11">
        <v>0</v>
      </c>
      <c r="Z1181" s="16" t="s">
        <v>170</v>
      </c>
      <c r="AA1181" s="16">
        <v>0</v>
      </c>
      <c r="AB1181" s="16" t="s">
        <v>225</v>
      </c>
      <c r="AC1181" s="16">
        <v>0</v>
      </c>
      <c r="AD1181" s="11">
        <v>12</v>
      </c>
      <c r="AE1181" s="11">
        <v>200</v>
      </c>
      <c r="AF1181" s="56">
        <v>1</v>
      </c>
      <c r="AG1181" s="11">
        <v>160</v>
      </c>
      <c r="AH1181" s="11">
        <v>0</v>
      </c>
      <c r="AI1181" s="25" t="s">
        <v>803</v>
      </c>
      <c r="AJ1181" s="25" t="s">
        <v>803</v>
      </c>
      <c r="AK1181" s="25" t="s">
        <v>803</v>
      </c>
      <c r="AL1181" s="11" t="s">
        <v>782</v>
      </c>
      <c r="AM1181" s="25">
        <v>60012</v>
      </c>
      <c r="AN1181" s="25">
        <v>0</v>
      </c>
      <c r="AO1181" s="11">
        <v>1</v>
      </c>
      <c r="AP1181" s="12" t="s">
        <v>741</v>
      </c>
      <c r="AQ1181" s="12" t="s">
        <v>5792</v>
      </c>
      <c r="AR1181" s="11"/>
      <c r="AS1181" s="11" t="s">
        <v>979</v>
      </c>
    </row>
    <row r="1182" spans="1:45" ht="24" x14ac:dyDescent="0.15">
      <c r="A1182" s="11">
        <v>26135</v>
      </c>
      <c r="B1182" s="14" t="s">
        <v>3553</v>
      </c>
      <c r="C1182" s="11">
        <v>27</v>
      </c>
      <c r="D1182" s="11">
        <v>0</v>
      </c>
      <c r="E1182" s="11">
        <v>0</v>
      </c>
      <c r="F1182" s="11">
        <v>0</v>
      </c>
      <c r="G1182" s="11">
        <v>7</v>
      </c>
      <c r="H1182" s="11">
        <v>0</v>
      </c>
      <c r="I1182" s="11">
        <v>65535</v>
      </c>
      <c r="J1182" s="11">
        <v>4</v>
      </c>
      <c r="K1182" s="11">
        <v>0</v>
      </c>
      <c r="L1182" s="11">
        <v>0</v>
      </c>
      <c r="M1182" s="56">
        <v>1</v>
      </c>
      <c r="N1182" s="56">
        <v>500</v>
      </c>
      <c r="O1182" s="11">
        <v>0</v>
      </c>
      <c r="P1182" s="11">
        <v>0</v>
      </c>
      <c r="Q1182" s="11">
        <v>100</v>
      </c>
      <c r="R1182" s="11">
        <v>0</v>
      </c>
      <c r="S1182" s="11">
        <v>0</v>
      </c>
      <c r="T1182" s="11">
        <v>0</v>
      </c>
      <c r="U1182" s="11">
        <v>1</v>
      </c>
      <c r="V1182" s="11">
        <v>0</v>
      </c>
      <c r="W1182" s="11">
        <v>0</v>
      </c>
      <c r="X1182" s="11">
        <v>0</v>
      </c>
      <c r="Y1182" s="11">
        <v>0</v>
      </c>
      <c r="Z1182" s="16" t="s">
        <v>170</v>
      </c>
      <c r="AA1182" s="16">
        <v>0</v>
      </c>
      <c r="AB1182" s="16" t="s">
        <v>225</v>
      </c>
      <c r="AC1182" s="16">
        <v>0</v>
      </c>
      <c r="AD1182" s="11">
        <v>12</v>
      </c>
      <c r="AE1182" s="11">
        <v>800</v>
      </c>
      <c r="AF1182" s="56">
        <v>1</v>
      </c>
      <c r="AG1182" s="11">
        <v>320</v>
      </c>
      <c r="AH1182" s="11">
        <v>0</v>
      </c>
      <c r="AI1182" s="25" t="s">
        <v>803</v>
      </c>
      <c r="AJ1182" s="25" t="s">
        <v>803</v>
      </c>
      <c r="AK1182" s="25" t="s">
        <v>803</v>
      </c>
      <c r="AL1182" s="11" t="s">
        <v>782</v>
      </c>
      <c r="AM1182" s="25">
        <v>60012</v>
      </c>
      <c r="AN1182" s="25">
        <v>0</v>
      </c>
      <c r="AO1182" s="11">
        <v>1</v>
      </c>
      <c r="AP1182" s="12" t="s">
        <v>741</v>
      </c>
      <c r="AQ1182" s="12" t="s">
        <v>5793</v>
      </c>
      <c r="AR1182" s="11"/>
      <c r="AS1182" s="11" t="s">
        <v>979</v>
      </c>
    </row>
    <row r="1183" spans="1:45" ht="24" x14ac:dyDescent="0.15">
      <c r="A1183" s="11">
        <v>26136</v>
      </c>
      <c r="B1183" s="14" t="s">
        <v>3621</v>
      </c>
      <c r="C1183" s="11">
        <v>27</v>
      </c>
      <c r="D1183" s="11">
        <v>0</v>
      </c>
      <c r="E1183" s="11">
        <v>0</v>
      </c>
      <c r="F1183" s="11">
        <v>0</v>
      </c>
      <c r="G1183" s="11">
        <v>7</v>
      </c>
      <c r="H1183" s="11">
        <v>0</v>
      </c>
      <c r="I1183" s="11">
        <v>65535</v>
      </c>
      <c r="J1183" s="11">
        <v>4</v>
      </c>
      <c r="K1183" s="11">
        <v>0</v>
      </c>
      <c r="L1183" s="11">
        <v>0</v>
      </c>
      <c r="M1183" s="56">
        <v>1</v>
      </c>
      <c r="N1183" s="56">
        <v>500</v>
      </c>
      <c r="O1183" s="11">
        <v>0</v>
      </c>
      <c r="P1183" s="11">
        <v>0</v>
      </c>
      <c r="Q1183" s="11">
        <v>100</v>
      </c>
      <c r="R1183" s="11">
        <v>0</v>
      </c>
      <c r="S1183" s="11">
        <v>0</v>
      </c>
      <c r="T1183" s="11">
        <v>0</v>
      </c>
      <c r="U1183" s="11">
        <v>1</v>
      </c>
      <c r="V1183" s="11">
        <v>0</v>
      </c>
      <c r="W1183" s="11">
        <v>0</v>
      </c>
      <c r="X1183" s="11">
        <v>0</v>
      </c>
      <c r="Y1183" s="11">
        <v>0</v>
      </c>
      <c r="Z1183" s="16" t="s">
        <v>170</v>
      </c>
      <c r="AA1183" s="16">
        <v>0</v>
      </c>
      <c r="AB1183" s="16" t="s">
        <v>225</v>
      </c>
      <c r="AC1183" s="16">
        <v>0</v>
      </c>
      <c r="AD1183" s="11">
        <v>12</v>
      </c>
      <c r="AE1183" s="11">
        <v>3000</v>
      </c>
      <c r="AF1183" s="56">
        <v>1</v>
      </c>
      <c r="AG1183" s="11">
        <v>640</v>
      </c>
      <c r="AH1183" s="11">
        <v>0</v>
      </c>
      <c r="AI1183" s="25" t="s">
        <v>803</v>
      </c>
      <c r="AJ1183" s="25" t="s">
        <v>803</v>
      </c>
      <c r="AK1183" s="25" t="s">
        <v>803</v>
      </c>
      <c r="AL1183" s="11" t="s">
        <v>782</v>
      </c>
      <c r="AM1183" s="25">
        <v>60012</v>
      </c>
      <c r="AN1183" s="25">
        <v>0</v>
      </c>
      <c r="AO1183" s="11">
        <v>1</v>
      </c>
      <c r="AP1183" s="12" t="s">
        <v>741</v>
      </c>
      <c r="AQ1183" s="12" t="s">
        <v>5794</v>
      </c>
      <c r="AR1183" s="11"/>
      <c r="AS1183" s="11" t="s">
        <v>979</v>
      </c>
    </row>
    <row r="1184" spans="1:45" x14ac:dyDescent="0.15">
      <c r="A1184" s="11">
        <v>26137</v>
      </c>
      <c r="B1184" s="14" t="s">
        <v>3675</v>
      </c>
      <c r="C1184" s="11">
        <v>27</v>
      </c>
      <c r="D1184" s="11">
        <v>0</v>
      </c>
      <c r="E1184" s="11">
        <v>0</v>
      </c>
      <c r="F1184" s="11">
        <v>0</v>
      </c>
      <c r="G1184" s="11">
        <v>7</v>
      </c>
      <c r="H1184" s="11">
        <v>0</v>
      </c>
      <c r="I1184" s="11">
        <v>65535</v>
      </c>
      <c r="J1184" s="11">
        <v>5</v>
      </c>
      <c r="K1184" s="11">
        <v>0</v>
      </c>
      <c r="L1184" s="11">
        <v>0</v>
      </c>
      <c r="M1184" s="56">
        <v>1</v>
      </c>
      <c r="N1184" s="56">
        <v>20</v>
      </c>
      <c r="O1184" s="11">
        <v>0</v>
      </c>
      <c r="P1184" s="11">
        <v>0</v>
      </c>
      <c r="Q1184" s="11">
        <v>100</v>
      </c>
      <c r="R1184" s="11">
        <v>0</v>
      </c>
      <c r="S1184" s="11">
        <v>0</v>
      </c>
      <c r="T1184" s="11">
        <v>0</v>
      </c>
      <c r="U1184" s="11">
        <v>1</v>
      </c>
      <c r="V1184" s="11">
        <v>0</v>
      </c>
      <c r="W1184" s="11">
        <v>0</v>
      </c>
      <c r="X1184" s="11">
        <v>0</v>
      </c>
      <c r="Y1184" s="11">
        <v>0</v>
      </c>
      <c r="Z1184" s="16" t="s">
        <v>170</v>
      </c>
      <c r="AA1184" s="16">
        <v>0</v>
      </c>
      <c r="AB1184" s="16" t="s">
        <v>225</v>
      </c>
      <c r="AC1184" s="16">
        <v>0</v>
      </c>
      <c r="AD1184" s="11">
        <v>12</v>
      </c>
      <c r="AE1184" s="11">
        <v>13000</v>
      </c>
      <c r="AF1184" s="56">
        <v>1</v>
      </c>
      <c r="AG1184" s="11">
        <v>20</v>
      </c>
      <c r="AH1184" s="11">
        <v>0</v>
      </c>
      <c r="AI1184" s="25" t="s">
        <v>803</v>
      </c>
      <c r="AJ1184" s="25" t="s">
        <v>803</v>
      </c>
      <c r="AK1184" s="25" t="s">
        <v>803</v>
      </c>
      <c r="AL1184" s="11" t="s">
        <v>782</v>
      </c>
      <c r="AM1184" s="25">
        <v>60012</v>
      </c>
      <c r="AN1184" s="25">
        <v>0</v>
      </c>
      <c r="AO1184" s="11">
        <v>1</v>
      </c>
      <c r="AP1184" s="12" t="s">
        <v>741</v>
      </c>
      <c r="AQ1184" s="12" t="s">
        <v>5795</v>
      </c>
      <c r="AR1184" s="11"/>
      <c r="AS1184" s="11" t="s">
        <v>990</v>
      </c>
    </row>
    <row r="1185" spans="1:45" x14ac:dyDescent="0.15">
      <c r="A1185" s="11">
        <v>26138</v>
      </c>
      <c r="B1185" s="14" t="s">
        <v>1533</v>
      </c>
      <c r="C1185" s="11">
        <v>27</v>
      </c>
      <c r="D1185" s="11">
        <v>0</v>
      </c>
      <c r="E1185" s="11">
        <v>0</v>
      </c>
      <c r="F1185" s="11">
        <v>0</v>
      </c>
      <c r="G1185" s="11">
        <v>7</v>
      </c>
      <c r="H1185" s="11">
        <v>0</v>
      </c>
      <c r="I1185" s="11">
        <v>65535</v>
      </c>
      <c r="J1185" s="11">
        <v>5</v>
      </c>
      <c r="K1185" s="11">
        <v>0</v>
      </c>
      <c r="L1185" s="11">
        <v>0</v>
      </c>
      <c r="M1185" s="56">
        <v>1</v>
      </c>
      <c r="N1185" s="56">
        <v>20</v>
      </c>
      <c r="O1185" s="11">
        <v>0</v>
      </c>
      <c r="P1185" s="11">
        <v>0</v>
      </c>
      <c r="Q1185" s="11">
        <v>100</v>
      </c>
      <c r="R1185" s="11">
        <v>0</v>
      </c>
      <c r="S1185" s="11">
        <v>0</v>
      </c>
      <c r="T1185" s="11">
        <v>0</v>
      </c>
      <c r="U1185" s="11">
        <v>1</v>
      </c>
      <c r="V1185" s="11">
        <v>0</v>
      </c>
      <c r="W1185" s="11">
        <v>0</v>
      </c>
      <c r="X1185" s="11">
        <v>0</v>
      </c>
      <c r="Y1185" s="11">
        <v>0</v>
      </c>
      <c r="Z1185" s="16" t="s">
        <v>170</v>
      </c>
      <c r="AA1185" s="16">
        <v>0</v>
      </c>
      <c r="AB1185" s="16" t="s">
        <v>225</v>
      </c>
      <c r="AC1185" s="16">
        <v>0</v>
      </c>
      <c r="AD1185" s="11">
        <v>12</v>
      </c>
      <c r="AE1185" s="11">
        <v>50000</v>
      </c>
      <c r="AF1185" s="56">
        <v>1</v>
      </c>
      <c r="AG1185" s="11">
        <v>20</v>
      </c>
      <c r="AH1185" s="11">
        <v>0</v>
      </c>
      <c r="AI1185" s="25" t="s">
        <v>803</v>
      </c>
      <c r="AJ1185" s="25" t="s">
        <v>803</v>
      </c>
      <c r="AK1185" s="25" t="s">
        <v>803</v>
      </c>
      <c r="AL1185" s="11" t="s">
        <v>782</v>
      </c>
      <c r="AM1185" s="25">
        <v>60012</v>
      </c>
      <c r="AN1185" s="25">
        <v>0</v>
      </c>
      <c r="AO1185" s="11">
        <v>1</v>
      </c>
      <c r="AP1185" s="12" t="s">
        <v>741</v>
      </c>
      <c r="AQ1185" s="12" t="s">
        <v>5796</v>
      </c>
      <c r="AR1185" s="11"/>
      <c r="AS1185" s="11" t="s">
        <v>990</v>
      </c>
    </row>
    <row r="1186" spans="1:45" x14ac:dyDescent="0.15">
      <c r="A1186" s="11">
        <v>26150</v>
      </c>
      <c r="B1186" s="14" t="s">
        <v>2241</v>
      </c>
      <c r="C1186" s="11">
        <v>27</v>
      </c>
      <c r="D1186" s="11">
        <v>0</v>
      </c>
      <c r="E1186" s="11">
        <v>0</v>
      </c>
      <c r="F1186" s="11">
        <v>0</v>
      </c>
      <c r="G1186" s="11">
        <v>7</v>
      </c>
      <c r="H1186" s="11">
        <v>0</v>
      </c>
      <c r="I1186" s="11">
        <v>65535</v>
      </c>
      <c r="J1186" s="11">
        <v>4</v>
      </c>
      <c r="K1186" s="11">
        <v>0</v>
      </c>
      <c r="L1186" s="11">
        <v>0</v>
      </c>
      <c r="M1186" s="56">
        <v>1</v>
      </c>
      <c r="N1186" s="56">
        <v>20</v>
      </c>
      <c r="O1186" s="11">
        <v>0</v>
      </c>
      <c r="P1186" s="11">
        <v>0</v>
      </c>
      <c r="Q1186" s="11">
        <v>100</v>
      </c>
      <c r="R1186" s="11">
        <v>0</v>
      </c>
      <c r="S1186" s="11">
        <v>0</v>
      </c>
      <c r="T1186" s="11">
        <v>0</v>
      </c>
      <c r="U1186" s="11">
        <v>1</v>
      </c>
      <c r="V1186" s="11">
        <v>0</v>
      </c>
      <c r="W1186" s="11">
        <v>0</v>
      </c>
      <c r="X1186" s="11">
        <v>0</v>
      </c>
      <c r="Y1186" s="11">
        <v>0</v>
      </c>
      <c r="Z1186" s="16" t="s">
        <v>170</v>
      </c>
      <c r="AA1186" s="16">
        <v>0</v>
      </c>
      <c r="AB1186" s="16" t="s">
        <v>4</v>
      </c>
      <c r="AC1186" s="16">
        <v>0</v>
      </c>
      <c r="AD1186" s="11">
        <v>12</v>
      </c>
      <c r="AE1186" s="11">
        <v>500</v>
      </c>
      <c r="AF1186" s="56">
        <v>1</v>
      </c>
      <c r="AG1186" s="11">
        <v>20</v>
      </c>
      <c r="AH1186" s="11">
        <v>0</v>
      </c>
      <c r="AI1186" s="25" t="s">
        <v>226</v>
      </c>
      <c r="AJ1186" s="25" t="s">
        <v>226</v>
      </c>
      <c r="AK1186" s="25" t="s">
        <v>226</v>
      </c>
      <c r="AL1186" s="11" t="s">
        <v>782</v>
      </c>
      <c r="AM1186" s="25">
        <v>60012</v>
      </c>
      <c r="AN1186" s="25">
        <v>0</v>
      </c>
      <c r="AO1186" s="11">
        <v>1</v>
      </c>
      <c r="AP1186" s="12" t="s">
        <v>184</v>
      </c>
      <c r="AQ1186" s="12" t="s">
        <v>5797</v>
      </c>
      <c r="AR1186" s="11"/>
      <c r="AS1186" s="11" t="s">
        <v>982</v>
      </c>
    </row>
    <row r="1187" spans="1:45" x14ac:dyDescent="0.15">
      <c r="A1187" s="11">
        <v>26156</v>
      </c>
      <c r="B1187" s="14" t="s">
        <v>2941</v>
      </c>
      <c r="C1187" s="11">
        <v>35</v>
      </c>
      <c r="D1187" s="11">
        <v>1</v>
      </c>
      <c r="E1187" s="11">
        <v>0</v>
      </c>
      <c r="F1187" s="11">
        <v>0</v>
      </c>
      <c r="G1187" s="11">
        <v>9</v>
      </c>
      <c r="H1187" s="11">
        <v>41</v>
      </c>
      <c r="I1187" s="11">
        <v>65535</v>
      </c>
      <c r="J1187" s="11">
        <v>4</v>
      </c>
      <c r="K1187" s="11">
        <v>0</v>
      </c>
      <c r="L1187" s="11">
        <v>0</v>
      </c>
      <c r="M1187" s="56">
        <v>1</v>
      </c>
      <c r="N1187" s="56">
        <v>10</v>
      </c>
      <c r="O1187" s="11">
        <v>0</v>
      </c>
      <c r="P1187" s="11">
        <v>0</v>
      </c>
      <c r="Q1187" s="11">
        <v>100</v>
      </c>
      <c r="R1187" s="11">
        <v>0</v>
      </c>
      <c r="S1187" s="11">
        <v>0</v>
      </c>
      <c r="T1187" s="11">
        <v>0</v>
      </c>
      <c r="U1187" s="11">
        <v>1</v>
      </c>
      <c r="V1187" s="11">
        <v>0</v>
      </c>
      <c r="W1187" s="11">
        <v>0</v>
      </c>
      <c r="X1187" s="11">
        <v>0</v>
      </c>
      <c r="Y1187" s="11">
        <v>0</v>
      </c>
      <c r="Z1187" s="16" t="s">
        <v>170</v>
      </c>
      <c r="AA1187" s="16">
        <v>0</v>
      </c>
      <c r="AB1187" s="16" t="s">
        <v>197</v>
      </c>
      <c r="AC1187" s="16">
        <v>0</v>
      </c>
      <c r="AD1187" s="11">
        <v>3</v>
      </c>
      <c r="AE1187" s="11">
        <v>100</v>
      </c>
      <c r="AF1187" s="56">
        <v>0</v>
      </c>
      <c r="AG1187" s="11">
        <v>0</v>
      </c>
      <c r="AH1187" s="11">
        <v>0</v>
      </c>
      <c r="AI1187" s="25" t="s">
        <v>801</v>
      </c>
      <c r="AJ1187" s="25" t="s">
        <v>801</v>
      </c>
      <c r="AK1187" s="25" t="s">
        <v>801</v>
      </c>
      <c r="AL1187" s="11" t="s">
        <v>782</v>
      </c>
      <c r="AM1187" s="25">
        <v>11003</v>
      </c>
      <c r="AN1187" s="25">
        <v>0</v>
      </c>
      <c r="AO1187" s="11">
        <v>0</v>
      </c>
      <c r="AP1187" s="12" t="s">
        <v>2940</v>
      </c>
      <c r="AQ1187" s="12" t="s">
        <v>5798</v>
      </c>
      <c r="AS1187" s="11" t="s">
        <v>982</v>
      </c>
    </row>
    <row r="1188" spans="1:45" x14ac:dyDescent="0.15">
      <c r="A1188" s="11">
        <v>26157</v>
      </c>
      <c r="B1188" s="14" t="s">
        <v>2942</v>
      </c>
      <c r="C1188" s="11">
        <v>35</v>
      </c>
      <c r="D1188" s="11">
        <v>1</v>
      </c>
      <c r="E1188" s="11">
        <v>0</v>
      </c>
      <c r="F1188" s="11">
        <v>0</v>
      </c>
      <c r="G1188" s="11">
        <v>9</v>
      </c>
      <c r="H1188" s="11">
        <v>41</v>
      </c>
      <c r="I1188" s="11">
        <v>65535</v>
      </c>
      <c r="J1188" s="11">
        <v>4</v>
      </c>
      <c r="K1188" s="11">
        <v>0</v>
      </c>
      <c r="L1188" s="11">
        <v>0</v>
      </c>
      <c r="M1188" s="56">
        <v>1</v>
      </c>
      <c r="N1188" s="56">
        <v>10</v>
      </c>
      <c r="O1188" s="11">
        <v>0</v>
      </c>
      <c r="P1188" s="11">
        <v>0</v>
      </c>
      <c r="Q1188" s="11">
        <v>100</v>
      </c>
      <c r="R1188" s="11">
        <v>0</v>
      </c>
      <c r="S1188" s="11">
        <v>0</v>
      </c>
      <c r="T1188" s="11">
        <v>0</v>
      </c>
      <c r="U1188" s="11">
        <v>1</v>
      </c>
      <c r="V1188" s="11">
        <v>0</v>
      </c>
      <c r="W1188" s="11">
        <v>0</v>
      </c>
      <c r="X1188" s="11">
        <v>0</v>
      </c>
      <c r="Y1188" s="11">
        <v>0</v>
      </c>
      <c r="Z1188" s="16" t="s">
        <v>170</v>
      </c>
      <c r="AA1188" s="16">
        <v>0</v>
      </c>
      <c r="AB1188" s="16" t="s">
        <v>197</v>
      </c>
      <c r="AC1188" s="16">
        <v>0</v>
      </c>
      <c r="AD1188" s="11">
        <v>3</v>
      </c>
      <c r="AE1188" s="11">
        <v>100</v>
      </c>
      <c r="AF1188" s="56">
        <v>0</v>
      </c>
      <c r="AG1188" s="11">
        <v>0</v>
      </c>
      <c r="AH1188" s="11">
        <v>0</v>
      </c>
      <c r="AI1188" s="25" t="s">
        <v>801</v>
      </c>
      <c r="AJ1188" s="25" t="s">
        <v>801</v>
      </c>
      <c r="AK1188" s="25" t="s">
        <v>801</v>
      </c>
      <c r="AL1188" s="11" t="s">
        <v>782</v>
      </c>
      <c r="AM1188" s="25">
        <v>11003</v>
      </c>
      <c r="AN1188" s="25">
        <v>0</v>
      </c>
      <c r="AO1188" s="11">
        <v>0</v>
      </c>
      <c r="AP1188" s="12" t="s">
        <v>2940</v>
      </c>
      <c r="AQ1188" s="12" t="s">
        <v>5799</v>
      </c>
      <c r="AS1188" s="11" t="s">
        <v>982</v>
      </c>
    </row>
    <row r="1189" spans="1:45" ht="24" x14ac:dyDescent="0.15">
      <c r="A1189" s="11">
        <v>26200</v>
      </c>
      <c r="B1189" s="14" t="s">
        <v>2144</v>
      </c>
      <c r="C1189" s="11">
        <v>23</v>
      </c>
      <c r="D1189" s="11">
        <v>1</v>
      </c>
      <c r="E1189" s="11">
        <v>0</v>
      </c>
      <c r="F1189" s="11">
        <v>0</v>
      </c>
      <c r="G1189" s="11">
        <v>9</v>
      </c>
      <c r="H1189" s="11">
        <v>41</v>
      </c>
      <c r="I1189" s="11">
        <v>65535</v>
      </c>
      <c r="J1189" s="11">
        <v>4</v>
      </c>
      <c r="K1189" s="11">
        <v>0</v>
      </c>
      <c r="L1189" s="11">
        <v>2</v>
      </c>
      <c r="M1189" s="56">
        <v>0</v>
      </c>
      <c r="N1189" s="56">
        <v>50</v>
      </c>
      <c r="O1189" s="11">
        <v>0</v>
      </c>
      <c r="P1189" s="11">
        <v>86400</v>
      </c>
      <c r="Q1189" s="11">
        <v>100</v>
      </c>
      <c r="R1189" s="11">
        <v>5</v>
      </c>
      <c r="S1189" s="11">
        <v>0</v>
      </c>
      <c r="T1189" s="11">
        <v>0</v>
      </c>
      <c r="U1189" s="11">
        <v>1</v>
      </c>
      <c r="V1189" s="11">
        <v>9</v>
      </c>
      <c r="W1189" s="11">
        <v>300</v>
      </c>
      <c r="X1189" s="11">
        <v>0</v>
      </c>
      <c r="Y1189" s="11">
        <v>0</v>
      </c>
      <c r="Z1189" s="16" t="s">
        <v>170</v>
      </c>
      <c r="AA1189" s="16">
        <v>0</v>
      </c>
      <c r="AB1189" s="16" t="s">
        <v>4</v>
      </c>
      <c r="AC1189" s="16">
        <v>0</v>
      </c>
      <c r="AD1189" s="11">
        <v>12</v>
      </c>
      <c r="AE1189" s="11">
        <v>1000</v>
      </c>
      <c r="AF1189" s="56">
        <v>1</v>
      </c>
      <c r="AG1189" s="11">
        <v>0</v>
      </c>
      <c r="AH1189" s="11">
        <v>0</v>
      </c>
      <c r="AI1189" s="25" t="s">
        <v>8</v>
      </c>
      <c r="AJ1189" s="25" t="s">
        <v>8</v>
      </c>
      <c r="AK1189" s="25" t="s">
        <v>8</v>
      </c>
      <c r="AL1189" s="11" t="s">
        <v>782</v>
      </c>
      <c r="AM1189" s="25">
        <v>10005</v>
      </c>
      <c r="AN1189" s="25">
        <v>11012</v>
      </c>
      <c r="AO1189" s="11">
        <v>1</v>
      </c>
      <c r="AP1189" s="12" t="s">
        <v>2146</v>
      </c>
      <c r="AQ1189" s="12" t="s">
        <v>5800</v>
      </c>
      <c r="AR1189" s="12" t="s">
        <v>4855</v>
      </c>
      <c r="AS1189" s="60" t="s">
        <v>2145</v>
      </c>
    </row>
    <row r="1190" spans="1:45" ht="24" x14ac:dyDescent="0.15">
      <c r="A1190" s="11">
        <v>26201</v>
      </c>
      <c r="B1190" s="14" t="s">
        <v>2162</v>
      </c>
      <c r="C1190" s="11">
        <v>23</v>
      </c>
      <c r="D1190" s="11">
        <v>1</v>
      </c>
      <c r="E1190" s="11">
        <v>0</v>
      </c>
      <c r="F1190" s="11">
        <v>0</v>
      </c>
      <c r="G1190" s="11">
        <v>9</v>
      </c>
      <c r="H1190" s="11">
        <v>41</v>
      </c>
      <c r="I1190" s="11">
        <v>65535</v>
      </c>
      <c r="J1190" s="11">
        <v>4</v>
      </c>
      <c r="K1190" s="11">
        <v>0</v>
      </c>
      <c r="L1190" s="11">
        <v>2</v>
      </c>
      <c r="M1190" s="56">
        <v>0</v>
      </c>
      <c r="N1190" s="56">
        <v>50</v>
      </c>
      <c r="O1190" s="11">
        <v>0</v>
      </c>
      <c r="P1190" s="11">
        <v>86400</v>
      </c>
      <c r="Q1190" s="11">
        <v>100</v>
      </c>
      <c r="R1190" s="11">
        <v>5</v>
      </c>
      <c r="S1190" s="11">
        <v>0</v>
      </c>
      <c r="T1190" s="11">
        <v>0</v>
      </c>
      <c r="U1190" s="11">
        <v>1</v>
      </c>
      <c r="V1190" s="11">
        <v>9</v>
      </c>
      <c r="W1190" s="11">
        <v>300</v>
      </c>
      <c r="X1190" s="11">
        <v>0</v>
      </c>
      <c r="Y1190" s="11">
        <v>0</v>
      </c>
      <c r="Z1190" s="16" t="s">
        <v>170</v>
      </c>
      <c r="AA1190" s="16">
        <v>0</v>
      </c>
      <c r="AB1190" s="16" t="s">
        <v>4</v>
      </c>
      <c r="AC1190" s="16">
        <v>0</v>
      </c>
      <c r="AD1190" s="11">
        <v>12</v>
      </c>
      <c r="AE1190" s="11">
        <v>1000</v>
      </c>
      <c r="AF1190" s="56">
        <v>1</v>
      </c>
      <c r="AG1190" s="11">
        <v>0</v>
      </c>
      <c r="AH1190" s="11">
        <v>0</v>
      </c>
      <c r="AI1190" s="25" t="s">
        <v>8</v>
      </c>
      <c r="AJ1190" s="25" t="s">
        <v>8</v>
      </c>
      <c r="AK1190" s="25" t="s">
        <v>8</v>
      </c>
      <c r="AL1190" s="11" t="s">
        <v>782</v>
      </c>
      <c r="AM1190" s="25">
        <v>10005</v>
      </c>
      <c r="AN1190" s="25">
        <v>11012</v>
      </c>
      <c r="AO1190" s="11">
        <v>1</v>
      </c>
      <c r="AP1190" s="12" t="s">
        <v>2146</v>
      </c>
      <c r="AQ1190" s="12" t="s">
        <v>5801</v>
      </c>
      <c r="AR1190" s="12" t="s">
        <v>4856</v>
      </c>
      <c r="AS1190" s="60" t="s">
        <v>2168</v>
      </c>
    </row>
    <row r="1191" spans="1:45" ht="24" x14ac:dyDescent="0.15">
      <c r="A1191" s="11">
        <v>26202</v>
      </c>
      <c r="B1191" s="14" t="s">
        <v>2163</v>
      </c>
      <c r="C1191" s="11">
        <v>23</v>
      </c>
      <c r="D1191" s="11">
        <v>1</v>
      </c>
      <c r="E1191" s="11">
        <v>0</v>
      </c>
      <c r="F1191" s="11">
        <v>0</v>
      </c>
      <c r="G1191" s="11">
        <v>9</v>
      </c>
      <c r="H1191" s="11">
        <v>41</v>
      </c>
      <c r="I1191" s="11">
        <v>65535</v>
      </c>
      <c r="J1191" s="11">
        <v>4</v>
      </c>
      <c r="K1191" s="11">
        <v>0</v>
      </c>
      <c r="L1191" s="11">
        <v>2</v>
      </c>
      <c r="M1191" s="56">
        <v>0</v>
      </c>
      <c r="N1191" s="56">
        <v>50</v>
      </c>
      <c r="O1191" s="11">
        <v>0</v>
      </c>
      <c r="P1191" s="11">
        <v>86400</v>
      </c>
      <c r="Q1191" s="11">
        <v>100</v>
      </c>
      <c r="R1191" s="11">
        <v>5</v>
      </c>
      <c r="S1191" s="11">
        <v>0</v>
      </c>
      <c r="T1191" s="11">
        <v>0</v>
      </c>
      <c r="U1191" s="11">
        <v>1</v>
      </c>
      <c r="V1191" s="11">
        <v>9</v>
      </c>
      <c r="W1191" s="11">
        <v>300</v>
      </c>
      <c r="X1191" s="11">
        <v>0</v>
      </c>
      <c r="Y1191" s="11">
        <v>0</v>
      </c>
      <c r="Z1191" s="16" t="s">
        <v>170</v>
      </c>
      <c r="AA1191" s="16">
        <v>0</v>
      </c>
      <c r="AB1191" s="16" t="s">
        <v>4</v>
      </c>
      <c r="AC1191" s="16">
        <v>0</v>
      </c>
      <c r="AD1191" s="11">
        <v>12</v>
      </c>
      <c r="AE1191" s="11">
        <v>1000</v>
      </c>
      <c r="AF1191" s="56">
        <v>1</v>
      </c>
      <c r="AG1191" s="11">
        <v>0</v>
      </c>
      <c r="AH1191" s="11">
        <v>0</v>
      </c>
      <c r="AI1191" s="25" t="s">
        <v>8</v>
      </c>
      <c r="AJ1191" s="25" t="s">
        <v>8</v>
      </c>
      <c r="AK1191" s="25" t="s">
        <v>8</v>
      </c>
      <c r="AL1191" s="11" t="s">
        <v>782</v>
      </c>
      <c r="AM1191" s="25">
        <v>10005</v>
      </c>
      <c r="AN1191" s="25">
        <v>11012</v>
      </c>
      <c r="AO1191" s="11">
        <v>1</v>
      </c>
      <c r="AP1191" s="12" t="s">
        <v>2146</v>
      </c>
      <c r="AQ1191" s="12" t="s">
        <v>5802</v>
      </c>
      <c r="AR1191" s="12" t="s">
        <v>4856</v>
      </c>
      <c r="AS1191" s="60" t="s">
        <v>2169</v>
      </c>
    </row>
    <row r="1192" spans="1:45" ht="24" x14ac:dyDescent="0.15">
      <c r="A1192" s="11">
        <v>26203</v>
      </c>
      <c r="B1192" s="14" t="s">
        <v>2164</v>
      </c>
      <c r="C1192" s="11">
        <v>23</v>
      </c>
      <c r="D1192" s="11">
        <v>1</v>
      </c>
      <c r="E1192" s="11">
        <v>0</v>
      </c>
      <c r="F1192" s="11">
        <v>0</v>
      </c>
      <c r="G1192" s="11">
        <v>9</v>
      </c>
      <c r="H1192" s="11">
        <v>41</v>
      </c>
      <c r="I1192" s="11">
        <v>65535</v>
      </c>
      <c r="J1192" s="11">
        <v>4</v>
      </c>
      <c r="K1192" s="11">
        <v>0</v>
      </c>
      <c r="L1192" s="11">
        <v>2</v>
      </c>
      <c r="M1192" s="56">
        <v>0</v>
      </c>
      <c r="N1192" s="56">
        <v>50</v>
      </c>
      <c r="O1192" s="11">
        <v>0</v>
      </c>
      <c r="P1192" s="11">
        <v>86400</v>
      </c>
      <c r="Q1192" s="11">
        <v>100</v>
      </c>
      <c r="R1192" s="11">
        <v>5</v>
      </c>
      <c r="S1192" s="11">
        <v>0</v>
      </c>
      <c r="T1192" s="11">
        <v>0</v>
      </c>
      <c r="U1192" s="11">
        <v>1</v>
      </c>
      <c r="V1192" s="11">
        <v>9</v>
      </c>
      <c r="W1192" s="11">
        <v>300</v>
      </c>
      <c r="X1192" s="11">
        <v>0</v>
      </c>
      <c r="Y1192" s="11">
        <v>0</v>
      </c>
      <c r="Z1192" s="16" t="s">
        <v>170</v>
      </c>
      <c r="AA1192" s="16">
        <v>0</v>
      </c>
      <c r="AB1192" s="16" t="s">
        <v>4</v>
      </c>
      <c r="AC1192" s="16">
        <v>0</v>
      </c>
      <c r="AD1192" s="11">
        <v>12</v>
      </c>
      <c r="AE1192" s="11">
        <v>1000</v>
      </c>
      <c r="AF1192" s="56">
        <v>1</v>
      </c>
      <c r="AG1192" s="11">
        <v>0</v>
      </c>
      <c r="AH1192" s="11">
        <v>0</v>
      </c>
      <c r="AI1192" s="25" t="s">
        <v>8</v>
      </c>
      <c r="AJ1192" s="25" t="s">
        <v>8</v>
      </c>
      <c r="AK1192" s="25" t="s">
        <v>8</v>
      </c>
      <c r="AL1192" s="11" t="s">
        <v>782</v>
      </c>
      <c r="AM1192" s="25">
        <v>10005</v>
      </c>
      <c r="AN1192" s="25">
        <v>11012</v>
      </c>
      <c r="AO1192" s="11">
        <v>1</v>
      </c>
      <c r="AP1192" s="12" t="s">
        <v>2146</v>
      </c>
      <c r="AQ1192" s="12" t="s">
        <v>5803</v>
      </c>
      <c r="AR1192" s="12" t="s">
        <v>4856</v>
      </c>
      <c r="AS1192" s="60" t="s">
        <v>2170</v>
      </c>
    </row>
    <row r="1193" spans="1:45" ht="24" x14ac:dyDescent="0.15">
      <c r="A1193" s="11">
        <v>26204</v>
      </c>
      <c r="B1193" s="14" t="s">
        <v>2165</v>
      </c>
      <c r="C1193" s="11">
        <v>23</v>
      </c>
      <c r="D1193" s="11">
        <v>1</v>
      </c>
      <c r="E1193" s="11">
        <v>0</v>
      </c>
      <c r="F1193" s="11">
        <v>0</v>
      </c>
      <c r="G1193" s="11">
        <v>9</v>
      </c>
      <c r="H1193" s="11">
        <v>41</v>
      </c>
      <c r="I1193" s="11">
        <v>65535</v>
      </c>
      <c r="J1193" s="11">
        <v>4</v>
      </c>
      <c r="K1193" s="11">
        <v>0</v>
      </c>
      <c r="L1193" s="11">
        <v>2</v>
      </c>
      <c r="M1193" s="56">
        <v>0</v>
      </c>
      <c r="N1193" s="56">
        <v>50</v>
      </c>
      <c r="O1193" s="11">
        <v>0</v>
      </c>
      <c r="P1193" s="11">
        <v>86400</v>
      </c>
      <c r="Q1193" s="11">
        <v>100</v>
      </c>
      <c r="R1193" s="11">
        <v>5</v>
      </c>
      <c r="S1193" s="11">
        <v>0</v>
      </c>
      <c r="T1193" s="11">
        <v>0</v>
      </c>
      <c r="U1193" s="11">
        <v>1</v>
      </c>
      <c r="V1193" s="11">
        <v>9</v>
      </c>
      <c r="W1193" s="11">
        <v>300</v>
      </c>
      <c r="X1193" s="11">
        <v>0</v>
      </c>
      <c r="Y1193" s="11">
        <v>0</v>
      </c>
      <c r="Z1193" s="16" t="s">
        <v>170</v>
      </c>
      <c r="AA1193" s="16">
        <v>0</v>
      </c>
      <c r="AB1193" s="16" t="s">
        <v>4</v>
      </c>
      <c r="AC1193" s="16">
        <v>0</v>
      </c>
      <c r="AD1193" s="11">
        <v>12</v>
      </c>
      <c r="AE1193" s="11">
        <v>1000</v>
      </c>
      <c r="AF1193" s="56">
        <v>1</v>
      </c>
      <c r="AG1193" s="11">
        <v>0</v>
      </c>
      <c r="AH1193" s="11">
        <v>0</v>
      </c>
      <c r="AI1193" s="25" t="s">
        <v>8</v>
      </c>
      <c r="AJ1193" s="25" t="s">
        <v>8</v>
      </c>
      <c r="AK1193" s="25" t="s">
        <v>8</v>
      </c>
      <c r="AL1193" s="11" t="s">
        <v>782</v>
      </c>
      <c r="AM1193" s="25">
        <v>10005</v>
      </c>
      <c r="AN1193" s="25">
        <v>11012</v>
      </c>
      <c r="AO1193" s="11">
        <v>1</v>
      </c>
      <c r="AP1193" s="12" t="s">
        <v>2146</v>
      </c>
      <c r="AQ1193" s="12" t="s">
        <v>5804</v>
      </c>
      <c r="AR1193" s="12" t="s">
        <v>4856</v>
      </c>
      <c r="AS1193" s="60" t="s">
        <v>2171</v>
      </c>
    </row>
    <row r="1194" spans="1:45" ht="24" x14ac:dyDescent="0.15">
      <c r="A1194" s="11">
        <v>26205</v>
      </c>
      <c r="B1194" s="14" t="s">
        <v>2167</v>
      </c>
      <c r="C1194" s="11">
        <v>23</v>
      </c>
      <c r="D1194" s="11">
        <v>1</v>
      </c>
      <c r="E1194" s="11">
        <v>0</v>
      </c>
      <c r="F1194" s="11">
        <v>0</v>
      </c>
      <c r="G1194" s="11">
        <v>9</v>
      </c>
      <c r="H1194" s="11">
        <v>41</v>
      </c>
      <c r="I1194" s="11">
        <v>65535</v>
      </c>
      <c r="J1194" s="11">
        <v>4</v>
      </c>
      <c r="K1194" s="11">
        <v>0</v>
      </c>
      <c r="L1194" s="11">
        <v>2</v>
      </c>
      <c r="M1194" s="56">
        <v>0</v>
      </c>
      <c r="N1194" s="56">
        <v>50</v>
      </c>
      <c r="O1194" s="11">
        <v>0</v>
      </c>
      <c r="P1194" s="11">
        <v>86400</v>
      </c>
      <c r="Q1194" s="11">
        <v>100</v>
      </c>
      <c r="R1194" s="11">
        <v>5</v>
      </c>
      <c r="S1194" s="11">
        <v>0</v>
      </c>
      <c r="T1194" s="11">
        <v>0</v>
      </c>
      <c r="U1194" s="11">
        <v>1</v>
      </c>
      <c r="V1194" s="11">
        <v>9</v>
      </c>
      <c r="W1194" s="11">
        <v>300</v>
      </c>
      <c r="X1194" s="11">
        <v>0</v>
      </c>
      <c r="Y1194" s="11">
        <v>0</v>
      </c>
      <c r="Z1194" s="16" t="s">
        <v>170</v>
      </c>
      <c r="AA1194" s="16">
        <v>0</v>
      </c>
      <c r="AB1194" s="16" t="s">
        <v>4</v>
      </c>
      <c r="AC1194" s="16">
        <v>0</v>
      </c>
      <c r="AD1194" s="11">
        <v>12</v>
      </c>
      <c r="AE1194" s="11">
        <v>1000</v>
      </c>
      <c r="AF1194" s="56">
        <v>1</v>
      </c>
      <c r="AG1194" s="11">
        <v>0</v>
      </c>
      <c r="AH1194" s="11">
        <v>0</v>
      </c>
      <c r="AI1194" s="25" t="s">
        <v>8</v>
      </c>
      <c r="AJ1194" s="25" t="s">
        <v>8</v>
      </c>
      <c r="AK1194" s="25" t="s">
        <v>8</v>
      </c>
      <c r="AL1194" s="11" t="s">
        <v>782</v>
      </c>
      <c r="AM1194" s="25">
        <v>10005</v>
      </c>
      <c r="AN1194" s="25">
        <v>11012</v>
      </c>
      <c r="AO1194" s="11">
        <v>1</v>
      </c>
      <c r="AP1194" s="12" t="s">
        <v>2146</v>
      </c>
      <c r="AQ1194" s="12" t="s">
        <v>5805</v>
      </c>
      <c r="AR1194" s="12" t="s">
        <v>4856</v>
      </c>
      <c r="AS1194" s="60" t="s">
        <v>2172</v>
      </c>
    </row>
    <row r="1195" spans="1:45" ht="24" x14ac:dyDescent="0.15">
      <c r="A1195" s="11">
        <v>26206</v>
      </c>
      <c r="B1195" s="14" t="s">
        <v>2166</v>
      </c>
      <c r="C1195" s="11">
        <v>23</v>
      </c>
      <c r="D1195" s="11">
        <v>1</v>
      </c>
      <c r="E1195" s="11">
        <v>0</v>
      </c>
      <c r="F1195" s="11">
        <v>0</v>
      </c>
      <c r="G1195" s="11">
        <v>9</v>
      </c>
      <c r="H1195" s="11">
        <v>41</v>
      </c>
      <c r="I1195" s="11">
        <v>65535</v>
      </c>
      <c r="J1195" s="11">
        <v>4</v>
      </c>
      <c r="K1195" s="11">
        <v>0</v>
      </c>
      <c r="L1195" s="11">
        <v>2</v>
      </c>
      <c r="M1195" s="56">
        <v>0</v>
      </c>
      <c r="N1195" s="56">
        <v>50</v>
      </c>
      <c r="O1195" s="11">
        <v>0</v>
      </c>
      <c r="P1195" s="11">
        <v>86400</v>
      </c>
      <c r="Q1195" s="11">
        <v>100</v>
      </c>
      <c r="R1195" s="11">
        <v>5</v>
      </c>
      <c r="S1195" s="11">
        <v>0</v>
      </c>
      <c r="T1195" s="11">
        <v>0</v>
      </c>
      <c r="U1195" s="11">
        <v>1</v>
      </c>
      <c r="V1195" s="11">
        <v>9</v>
      </c>
      <c r="W1195" s="11">
        <v>300</v>
      </c>
      <c r="X1195" s="11">
        <v>0</v>
      </c>
      <c r="Y1195" s="11">
        <v>0</v>
      </c>
      <c r="Z1195" s="16" t="s">
        <v>170</v>
      </c>
      <c r="AA1195" s="16">
        <v>0</v>
      </c>
      <c r="AB1195" s="16" t="s">
        <v>4</v>
      </c>
      <c r="AC1195" s="16">
        <v>0</v>
      </c>
      <c r="AD1195" s="11">
        <v>12</v>
      </c>
      <c r="AE1195" s="11">
        <v>1000</v>
      </c>
      <c r="AF1195" s="56">
        <v>1</v>
      </c>
      <c r="AG1195" s="11">
        <v>0</v>
      </c>
      <c r="AH1195" s="11">
        <v>0</v>
      </c>
      <c r="AI1195" s="25" t="s">
        <v>8</v>
      </c>
      <c r="AJ1195" s="25" t="s">
        <v>8</v>
      </c>
      <c r="AK1195" s="25" t="s">
        <v>8</v>
      </c>
      <c r="AL1195" s="11" t="s">
        <v>782</v>
      </c>
      <c r="AM1195" s="25">
        <v>10005</v>
      </c>
      <c r="AN1195" s="25">
        <v>11012</v>
      </c>
      <c r="AO1195" s="11">
        <v>1</v>
      </c>
      <c r="AP1195" s="12" t="s">
        <v>2146</v>
      </c>
      <c r="AQ1195" s="12" t="s">
        <v>5806</v>
      </c>
      <c r="AR1195" s="12" t="s">
        <v>4856</v>
      </c>
      <c r="AS1195" s="60" t="s">
        <v>2173</v>
      </c>
    </row>
    <row r="1196" spans="1:45" ht="24" x14ac:dyDescent="0.15">
      <c r="A1196" s="11">
        <v>26207</v>
      </c>
      <c r="B1196" s="14" t="s">
        <v>4026</v>
      </c>
      <c r="C1196" s="11">
        <v>23</v>
      </c>
      <c r="D1196" s="11">
        <v>1</v>
      </c>
      <c r="E1196" s="11">
        <v>0</v>
      </c>
      <c r="F1196" s="11">
        <v>0</v>
      </c>
      <c r="G1196" s="11">
        <v>9</v>
      </c>
      <c r="H1196" s="11">
        <v>41</v>
      </c>
      <c r="I1196" s="11">
        <v>65535</v>
      </c>
      <c r="J1196" s="11">
        <v>4</v>
      </c>
      <c r="K1196" s="11">
        <v>0</v>
      </c>
      <c r="L1196" s="11">
        <v>2</v>
      </c>
      <c r="M1196" s="56">
        <v>0</v>
      </c>
      <c r="N1196" s="56">
        <v>50</v>
      </c>
      <c r="O1196" s="11">
        <v>0</v>
      </c>
      <c r="P1196" s="11">
        <v>86400</v>
      </c>
      <c r="Q1196" s="11">
        <v>100</v>
      </c>
      <c r="R1196" s="11">
        <v>5</v>
      </c>
      <c r="S1196" s="11">
        <v>0</v>
      </c>
      <c r="T1196" s="11">
        <v>0</v>
      </c>
      <c r="U1196" s="11">
        <v>1</v>
      </c>
      <c r="V1196" s="11">
        <v>9</v>
      </c>
      <c r="W1196" s="11">
        <v>300</v>
      </c>
      <c r="X1196" s="11">
        <v>0</v>
      </c>
      <c r="Y1196" s="11">
        <v>0</v>
      </c>
      <c r="Z1196" s="16" t="s">
        <v>170</v>
      </c>
      <c r="AA1196" s="16">
        <v>0</v>
      </c>
      <c r="AB1196" s="16" t="s">
        <v>4</v>
      </c>
      <c r="AC1196" s="16">
        <v>0</v>
      </c>
      <c r="AD1196" s="11">
        <v>12</v>
      </c>
      <c r="AE1196" s="11">
        <v>1000</v>
      </c>
      <c r="AF1196" s="56">
        <v>1</v>
      </c>
      <c r="AG1196" s="11">
        <v>0</v>
      </c>
      <c r="AH1196" s="11">
        <v>0</v>
      </c>
      <c r="AI1196" s="25" t="s">
        <v>8</v>
      </c>
      <c r="AJ1196" s="25" t="s">
        <v>8</v>
      </c>
      <c r="AK1196" s="25" t="s">
        <v>8</v>
      </c>
      <c r="AL1196" s="11" t="s">
        <v>782</v>
      </c>
      <c r="AM1196" s="25">
        <v>10005</v>
      </c>
      <c r="AN1196" s="25">
        <v>11012</v>
      </c>
      <c r="AO1196" s="11">
        <v>1</v>
      </c>
      <c r="AP1196" s="12" t="s">
        <v>2146</v>
      </c>
      <c r="AQ1196" s="12" t="s">
        <v>5807</v>
      </c>
      <c r="AR1196" s="12" t="s">
        <v>4857</v>
      </c>
      <c r="AS1196" s="60" t="s">
        <v>4027</v>
      </c>
    </row>
    <row r="1197" spans="1:45" ht="24" x14ac:dyDescent="0.15">
      <c r="A1197" s="11">
        <v>26208</v>
      </c>
      <c r="B1197" s="14" t="s">
        <v>4028</v>
      </c>
      <c r="C1197" s="11">
        <v>23</v>
      </c>
      <c r="D1197" s="11">
        <v>1</v>
      </c>
      <c r="E1197" s="11">
        <v>0</v>
      </c>
      <c r="F1197" s="11">
        <v>0</v>
      </c>
      <c r="G1197" s="11">
        <v>9</v>
      </c>
      <c r="H1197" s="11">
        <v>41</v>
      </c>
      <c r="I1197" s="11">
        <v>65535</v>
      </c>
      <c r="J1197" s="11">
        <v>4</v>
      </c>
      <c r="K1197" s="11">
        <v>0</v>
      </c>
      <c r="L1197" s="11">
        <v>2</v>
      </c>
      <c r="M1197" s="56">
        <v>0</v>
      </c>
      <c r="N1197" s="56">
        <v>50</v>
      </c>
      <c r="O1197" s="11">
        <v>0</v>
      </c>
      <c r="P1197" s="11">
        <v>86400</v>
      </c>
      <c r="Q1197" s="11">
        <v>100</v>
      </c>
      <c r="R1197" s="11">
        <v>5</v>
      </c>
      <c r="S1197" s="11">
        <v>0</v>
      </c>
      <c r="T1197" s="11">
        <v>0</v>
      </c>
      <c r="U1197" s="11">
        <v>1</v>
      </c>
      <c r="V1197" s="11">
        <v>9</v>
      </c>
      <c r="W1197" s="11">
        <v>300</v>
      </c>
      <c r="X1197" s="11">
        <v>0</v>
      </c>
      <c r="Y1197" s="11">
        <v>0</v>
      </c>
      <c r="Z1197" s="16" t="s">
        <v>170</v>
      </c>
      <c r="AA1197" s="16">
        <v>0</v>
      </c>
      <c r="AB1197" s="16" t="s">
        <v>4</v>
      </c>
      <c r="AC1197" s="16">
        <v>0</v>
      </c>
      <c r="AD1197" s="11">
        <v>12</v>
      </c>
      <c r="AE1197" s="11">
        <v>1000</v>
      </c>
      <c r="AF1197" s="56">
        <v>1</v>
      </c>
      <c r="AG1197" s="11">
        <v>0</v>
      </c>
      <c r="AH1197" s="11">
        <v>0</v>
      </c>
      <c r="AI1197" s="25" t="s">
        <v>8</v>
      </c>
      <c r="AJ1197" s="25" t="s">
        <v>8</v>
      </c>
      <c r="AK1197" s="25" t="s">
        <v>8</v>
      </c>
      <c r="AL1197" s="11" t="s">
        <v>782</v>
      </c>
      <c r="AM1197" s="25">
        <v>10005</v>
      </c>
      <c r="AN1197" s="25">
        <v>11012</v>
      </c>
      <c r="AO1197" s="11">
        <v>1</v>
      </c>
      <c r="AP1197" s="12" t="s">
        <v>2146</v>
      </c>
      <c r="AQ1197" s="12" t="s">
        <v>5808</v>
      </c>
      <c r="AR1197" s="12" t="s">
        <v>4858</v>
      </c>
      <c r="AS1197" s="60" t="s">
        <v>4029</v>
      </c>
    </row>
    <row r="1198" spans="1:45" ht="36" x14ac:dyDescent="0.15">
      <c r="A1198" s="11">
        <v>26900</v>
      </c>
      <c r="B1198" s="14" t="s">
        <v>3242</v>
      </c>
      <c r="C1198" s="11">
        <v>30</v>
      </c>
      <c r="D1198" s="11">
        <v>1</v>
      </c>
      <c r="E1198" s="11">
        <v>0</v>
      </c>
      <c r="F1198" s="11">
        <v>0</v>
      </c>
      <c r="G1198" s="11">
        <v>9</v>
      </c>
      <c r="H1198" s="11">
        <v>1</v>
      </c>
      <c r="I1198" s="11">
        <v>65535</v>
      </c>
      <c r="J1198" s="11">
        <v>4</v>
      </c>
      <c r="K1198" s="11">
        <v>0</v>
      </c>
      <c r="L1198" s="11">
        <v>0</v>
      </c>
      <c r="M1198" s="56">
        <v>1</v>
      </c>
      <c r="N1198" s="56">
        <v>50</v>
      </c>
      <c r="O1198" s="11">
        <v>0</v>
      </c>
      <c r="P1198" s="11">
        <v>0</v>
      </c>
      <c r="Q1198" s="11">
        <v>100</v>
      </c>
      <c r="R1198" s="11">
        <v>0</v>
      </c>
      <c r="S1198" s="11">
        <v>0</v>
      </c>
      <c r="T1198" s="11">
        <v>0</v>
      </c>
      <c r="U1198" s="11">
        <v>1</v>
      </c>
      <c r="V1198" s="11">
        <v>25</v>
      </c>
      <c r="W1198" s="11">
        <v>8</v>
      </c>
      <c r="X1198" s="11">
        <v>0</v>
      </c>
      <c r="Y1198" s="11">
        <v>0</v>
      </c>
      <c r="Z1198" s="16" t="s">
        <v>170</v>
      </c>
      <c r="AA1198" s="16">
        <v>0</v>
      </c>
      <c r="AB1198" s="16" t="s">
        <v>4</v>
      </c>
      <c r="AC1198" s="16">
        <v>0</v>
      </c>
      <c r="AD1198" s="11">
        <v>3</v>
      </c>
      <c r="AE1198" s="11">
        <v>25</v>
      </c>
      <c r="AF1198" s="56">
        <v>1</v>
      </c>
      <c r="AG1198" s="11">
        <v>0</v>
      </c>
      <c r="AH1198" s="11">
        <v>0</v>
      </c>
      <c r="AI1198" s="25" t="s">
        <v>8</v>
      </c>
      <c r="AJ1198" s="25" t="s">
        <v>8</v>
      </c>
      <c r="AK1198" s="25" t="s">
        <v>326</v>
      </c>
      <c r="AL1198" s="11" t="s">
        <v>782</v>
      </c>
      <c r="AM1198" s="25">
        <v>11008</v>
      </c>
      <c r="AN1198" s="25">
        <v>0</v>
      </c>
      <c r="AO1198" s="11">
        <v>1</v>
      </c>
      <c r="AP1198" s="12" t="s">
        <v>3249</v>
      </c>
      <c r="AQ1198" s="12" t="s">
        <v>5809</v>
      </c>
      <c r="AR1198" s="12" t="s">
        <v>4859</v>
      </c>
      <c r="AS1198" s="16" t="s">
        <v>3248</v>
      </c>
    </row>
    <row r="1199" spans="1:45" ht="36" x14ac:dyDescent="0.15">
      <c r="A1199" s="11">
        <v>26901</v>
      </c>
      <c r="B1199" s="14" t="s">
        <v>3243</v>
      </c>
      <c r="C1199" s="11">
        <v>30</v>
      </c>
      <c r="D1199" s="11">
        <v>1</v>
      </c>
      <c r="E1199" s="11">
        <v>0</v>
      </c>
      <c r="F1199" s="11">
        <v>0</v>
      </c>
      <c r="G1199" s="11">
        <v>9</v>
      </c>
      <c r="H1199" s="11">
        <v>1</v>
      </c>
      <c r="I1199" s="11">
        <v>65535</v>
      </c>
      <c r="J1199" s="11">
        <v>5</v>
      </c>
      <c r="K1199" s="11">
        <v>0</v>
      </c>
      <c r="L1199" s="11">
        <v>0</v>
      </c>
      <c r="M1199" s="56">
        <v>1</v>
      </c>
      <c r="N1199" s="56">
        <v>50</v>
      </c>
      <c r="O1199" s="11">
        <v>0</v>
      </c>
      <c r="P1199" s="11">
        <v>0</v>
      </c>
      <c r="Q1199" s="11">
        <v>100</v>
      </c>
      <c r="R1199" s="11">
        <v>0</v>
      </c>
      <c r="S1199" s="11">
        <v>0</v>
      </c>
      <c r="T1199" s="11">
        <v>0</v>
      </c>
      <c r="U1199" s="11">
        <v>1</v>
      </c>
      <c r="V1199" s="11">
        <v>25</v>
      </c>
      <c r="W1199" s="11">
        <v>8</v>
      </c>
      <c r="X1199" s="11">
        <v>0</v>
      </c>
      <c r="Y1199" s="11">
        <v>0</v>
      </c>
      <c r="Z1199" s="16" t="s">
        <v>170</v>
      </c>
      <c r="AA1199" s="16">
        <v>0</v>
      </c>
      <c r="AB1199" s="16" t="s">
        <v>4</v>
      </c>
      <c r="AC1199" s="16">
        <v>0</v>
      </c>
      <c r="AD1199" s="11">
        <v>3</v>
      </c>
      <c r="AE1199" s="11">
        <v>25</v>
      </c>
      <c r="AF1199" s="56">
        <v>1</v>
      </c>
      <c r="AG1199" s="11">
        <v>0</v>
      </c>
      <c r="AH1199" s="11">
        <v>0</v>
      </c>
      <c r="AI1199" s="25" t="s">
        <v>8</v>
      </c>
      <c r="AJ1199" s="25" t="s">
        <v>8</v>
      </c>
      <c r="AK1199" s="25" t="s">
        <v>326</v>
      </c>
      <c r="AL1199" s="11" t="s">
        <v>782</v>
      </c>
      <c r="AM1199" s="25">
        <v>11008</v>
      </c>
      <c r="AN1199" s="25">
        <v>0</v>
      </c>
      <c r="AO1199" s="11">
        <v>1</v>
      </c>
      <c r="AP1199" s="12" t="s">
        <v>3249</v>
      </c>
      <c r="AQ1199" s="12" t="s">
        <v>5810</v>
      </c>
      <c r="AR1199" s="12" t="s">
        <v>4860</v>
      </c>
      <c r="AS1199" s="16" t="s">
        <v>3248</v>
      </c>
    </row>
    <row r="1200" spans="1:45" ht="36" x14ac:dyDescent="0.15">
      <c r="A1200" s="11">
        <v>26902</v>
      </c>
      <c r="B1200" s="14" t="s">
        <v>3244</v>
      </c>
      <c r="C1200" s="11">
        <v>30</v>
      </c>
      <c r="D1200" s="11">
        <v>1</v>
      </c>
      <c r="E1200" s="11">
        <v>0</v>
      </c>
      <c r="F1200" s="11">
        <v>0</v>
      </c>
      <c r="G1200" s="11">
        <v>9</v>
      </c>
      <c r="H1200" s="11">
        <v>1</v>
      </c>
      <c r="I1200" s="11">
        <v>65535</v>
      </c>
      <c r="J1200" s="11">
        <v>4</v>
      </c>
      <c r="K1200" s="11">
        <v>0</v>
      </c>
      <c r="L1200" s="11">
        <v>0</v>
      </c>
      <c r="M1200" s="56">
        <v>1</v>
      </c>
      <c r="N1200" s="56">
        <v>50</v>
      </c>
      <c r="O1200" s="11">
        <v>0</v>
      </c>
      <c r="P1200" s="11">
        <v>0</v>
      </c>
      <c r="Q1200" s="11">
        <v>100</v>
      </c>
      <c r="R1200" s="11">
        <v>0</v>
      </c>
      <c r="S1200" s="11">
        <v>0</v>
      </c>
      <c r="T1200" s="11">
        <v>0</v>
      </c>
      <c r="U1200" s="11">
        <v>1</v>
      </c>
      <c r="V1200" s="11">
        <v>25</v>
      </c>
      <c r="W1200" s="11">
        <v>8</v>
      </c>
      <c r="X1200" s="11">
        <v>0</v>
      </c>
      <c r="Y1200" s="11">
        <v>0</v>
      </c>
      <c r="Z1200" s="16" t="s">
        <v>170</v>
      </c>
      <c r="AA1200" s="16">
        <v>0</v>
      </c>
      <c r="AB1200" s="16" t="s">
        <v>4</v>
      </c>
      <c r="AC1200" s="16">
        <v>0</v>
      </c>
      <c r="AD1200" s="11">
        <v>3</v>
      </c>
      <c r="AE1200" s="11">
        <v>25</v>
      </c>
      <c r="AF1200" s="56">
        <v>1</v>
      </c>
      <c r="AG1200" s="11">
        <v>0</v>
      </c>
      <c r="AH1200" s="11">
        <v>0</v>
      </c>
      <c r="AI1200" s="25" t="s">
        <v>8</v>
      </c>
      <c r="AJ1200" s="25" t="s">
        <v>8</v>
      </c>
      <c r="AK1200" s="25" t="s">
        <v>326</v>
      </c>
      <c r="AL1200" s="11" t="s">
        <v>782</v>
      </c>
      <c r="AM1200" s="25">
        <v>11008</v>
      </c>
      <c r="AN1200" s="25">
        <v>0</v>
      </c>
      <c r="AO1200" s="11">
        <v>1</v>
      </c>
      <c r="AP1200" s="12" t="s">
        <v>3249</v>
      </c>
      <c r="AQ1200" s="12" t="s">
        <v>5811</v>
      </c>
      <c r="AR1200" s="12" t="s">
        <v>4859</v>
      </c>
      <c r="AS1200" s="16" t="s">
        <v>3248</v>
      </c>
    </row>
    <row r="1201" spans="1:49" ht="36" x14ac:dyDescent="0.15">
      <c r="A1201" s="11">
        <v>26903</v>
      </c>
      <c r="B1201" s="14" t="s">
        <v>3245</v>
      </c>
      <c r="C1201" s="11">
        <v>30</v>
      </c>
      <c r="D1201" s="11">
        <v>1</v>
      </c>
      <c r="E1201" s="11">
        <v>0</v>
      </c>
      <c r="F1201" s="11">
        <v>0</v>
      </c>
      <c r="G1201" s="11">
        <v>9</v>
      </c>
      <c r="H1201" s="11">
        <v>1</v>
      </c>
      <c r="I1201" s="11">
        <v>65535</v>
      </c>
      <c r="J1201" s="11">
        <v>5</v>
      </c>
      <c r="K1201" s="11">
        <v>0</v>
      </c>
      <c r="L1201" s="11">
        <v>0</v>
      </c>
      <c r="M1201" s="56">
        <v>1</v>
      </c>
      <c r="N1201" s="56">
        <v>50</v>
      </c>
      <c r="O1201" s="11">
        <v>0</v>
      </c>
      <c r="P1201" s="11">
        <v>0</v>
      </c>
      <c r="Q1201" s="11">
        <v>100</v>
      </c>
      <c r="R1201" s="11">
        <v>0</v>
      </c>
      <c r="S1201" s="11">
        <v>0</v>
      </c>
      <c r="T1201" s="11">
        <v>0</v>
      </c>
      <c r="U1201" s="11">
        <v>1</v>
      </c>
      <c r="V1201" s="11">
        <v>25</v>
      </c>
      <c r="W1201" s="11">
        <v>8</v>
      </c>
      <c r="X1201" s="11">
        <v>0</v>
      </c>
      <c r="Y1201" s="11">
        <v>0</v>
      </c>
      <c r="Z1201" s="16" t="s">
        <v>170</v>
      </c>
      <c r="AA1201" s="16">
        <v>0</v>
      </c>
      <c r="AB1201" s="16" t="s">
        <v>4</v>
      </c>
      <c r="AC1201" s="16">
        <v>0</v>
      </c>
      <c r="AD1201" s="11">
        <v>3</v>
      </c>
      <c r="AE1201" s="11">
        <v>25</v>
      </c>
      <c r="AF1201" s="56">
        <v>1</v>
      </c>
      <c r="AG1201" s="11">
        <v>0</v>
      </c>
      <c r="AH1201" s="11">
        <v>0</v>
      </c>
      <c r="AI1201" s="25" t="s">
        <v>8</v>
      </c>
      <c r="AJ1201" s="25" t="s">
        <v>8</v>
      </c>
      <c r="AK1201" s="25" t="s">
        <v>326</v>
      </c>
      <c r="AL1201" s="11" t="s">
        <v>782</v>
      </c>
      <c r="AM1201" s="25">
        <v>11008</v>
      </c>
      <c r="AN1201" s="25">
        <v>0</v>
      </c>
      <c r="AO1201" s="11">
        <v>1</v>
      </c>
      <c r="AP1201" s="12" t="s">
        <v>3249</v>
      </c>
      <c r="AQ1201" s="12" t="s">
        <v>5812</v>
      </c>
      <c r="AR1201" s="12" t="s">
        <v>4861</v>
      </c>
      <c r="AS1201" s="16" t="s">
        <v>3248</v>
      </c>
    </row>
    <row r="1202" spans="1:49" ht="36" x14ac:dyDescent="0.15">
      <c r="A1202" s="11">
        <v>26904</v>
      </c>
      <c r="B1202" s="14" t="s">
        <v>3246</v>
      </c>
      <c r="C1202" s="11">
        <v>30</v>
      </c>
      <c r="D1202" s="11">
        <v>1</v>
      </c>
      <c r="E1202" s="11">
        <v>0</v>
      </c>
      <c r="F1202" s="11">
        <v>0</v>
      </c>
      <c r="G1202" s="11">
        <v>9</v>
      </c>
      <c r="H1202" s="11">
        <v>1</v>
      </c>
      <c r="I1202" s="11">
        <v>65535</v>
      </c>
      <c r="J1202" s="11">
        <v>4</v>
      </c>
      <c r="K1202" s="11">
        <v>0</v>
      </c>
      <c r="L1202" s="11">
        <v>0</v>
      </c>
      <c r="M1202" s="56">
        <v>1</v>
      </c>
      <c r="N1202" s="56">
        <v>50</v>
      </c>
      <c r="O1202" s="11">
        <v>0</v>
      </c>
      <c r="P1202" s="11">
        <v>0</v>
      </c>
      <c r="Q1202" s="11">
        <v>100</v>
      </c>
      <c r="R1202" s="11">
        <v>0</v>
      </c>
      <c r="S1202" s="11">
        <v>0</v>
      </c>
      <c r="T1202" s="11">
        <v>0</v>
      </c>
      <c r="U1202" s="11">
        <v>1</v>
      </c>
      <c r="V1202" s="11">
        <v>25</v>
      </c>
      <c r="W1202" s="11">
        <v>8</v>
      </c>
      <c r="X1202" s="11">
        <v>0</v>
      </c>
      <c r="Y1202" s="11">
        <v>0</v>
      </c>
      <c r="Z1202" s="16" t="s">
        <v>170</v>
      </c>
      <c r="AA1202" s="16">
        <v>0</v>
      </c>
      <c r="AB1202" s="16" t="s">
        <v>4</v>
      </c>
      <c r="AC1202" s="16">
        <v>0</v>
      </c>
      <c r="AD1202" s="11">
        <v>3</v>
      </c>
      <c r="AE1202" s="11">
        <v>25</v>
      </c>
      <c r="AF1202" s="56">
        <v>1</v>
      </c>
      <c r="AG1202" s="11">
        <v>0</v>
      </c>
      <c r="AH1202" s="11">
        <v>0</v>
      </c>
      <c r="AI1202" s="25" t="s">
        <v>8</v>
      </c>
      <c r="AJ1202" s="25" t="s">
        <v>8</v>
      </c>
      <c r="AK1202" s="25" t="s">
        <v>326</v>
      </c>
      <c r="AL1202" s="11" t="s">
        <v>782</v>
      </c>
      <c r="AM1202" s="25">
        <v>11008</v>
      </c>
      <c r="AN1202" s="25">
        <v>0</v>
      </c>
      <c r="AO1202" s="11">
        <v>1</v>
      </c>
      <c r="AP1202" s="12" t="s">
        <v>3249</v>
      </c>
      <c r="AQ1202" s="12" t="s">
        <v>5813</v>
      </c>
      <c r="AR1202" s="12" t="s">
        <v>4862</v>
      </c>
      <c r="AS1202" s="16" t="s">
        <v>3248</v>
      </c>
    </row>
    <row r="1203" spans="1:49" ht="36" x14ac:dyDescent="0.15">
      <c r="A1203" s="11">
        <v>26905</v>
      </c>
      <c r="B1203" s="14" t="s">
        <v>3247</v>
      </c>
      <c r="C1203" s="11">
        <v>30</v>
      </c>
      <c r="D1203" s="11">
        <v>1</v>
      </c>
      <c r="E1203" s="11">
        <v>0</v>
      </c>
      <c r="F1203" s="11">
        <v>0</v>
      </c>
      <c r="G1203" s="11">
        <v>9</v>
      </c>
      <c r="H1203" s="11">
        <v>1</v>
      </c>
      <c r="I1203" s="11">
        <v>65535</v>
      </c>
      <c r="J1203" s="11">
        <v>5</v>
      </c>
      <c r="K1203" s="11">
        <v>0</v>
      </c>
      <c r="L1203" s="11">
        <v>0</v>
      </c>
      <c r="M1203" s="56">
        <v>1</v>
      </c>
      <c r="N1203" s="56">
        <v>50</v>
      </c>
      <c r="O1203" s="11">
        <v>0</v>
      </c>
      <c r="P1203" s="11">
        <v>0</v>
      </c>
      <c r="Q1203" s="11">
        <v>100</v>
      </c>
      <c r="R1203" s="11">
        <v>0</v>
      </c>
      <c r="S1203" s="11">
        <v>0</v>
      </c>
      <c r="T1203" s="11">
        <v>0</v>
      </c>
      <c r="U1203" s="11">
        <v>1</v>
      </c>
      <c r="V1203" s="11">
        <v>25</v>
      </c>
      <c r="W1203" s="11">
        <v>8</v>
      </c>
      <c r="X1203" s="11">
        <v>0</v>
      </c>
      <c r="Y1203" s="11">
        <v>0</v>
      </c>
      <c r="Z1203" s="16" t="s">
        <v>170</v>
      </c>
      <c r="AA1203" s="16">
        <v>0</v>
      </c>
      <c r="AB1203" s="16" t="s">
        <v>4</v>
      </c>
      <c r="AC1203" s="16">
        <v>0</v>
      </c>
      <c r="AD1203" s="11">
        <v>3</v>
      </c>
      <c r="AE1203" s="11">
        <v>25</v>
      </c>
      <c r="AF1203" s="56">
        <v>1</v>
      </c>
      <c r="AG1203" s="11">
        <v>0</v>
      </c>
      <c r="AH1203" s="11">
        <v>0</v>
      </c>
      <c r="AI1203" s="25" t="s">
        <v>8</v>
      </c>
      <c r="AJ1203" s="25" t="s">
        <v>8</v>
      </c>
      <c r="AK1203" s="25" t="s">
        <v>326</v>
      </c>
      <c r="AL1203" s="11" t="s">
        <v>782</v>
      </c>
      <c r="AM1203" s="25">
        <v>11008</v>
      </c>
      <c r="AN1203" s="25">
        <v>0</v>
      </c>
      <c r="AO1203" s="11">
        <v>1</v>
      </c>
      <c r="AP1203" s="12" t="s">
        <v>3249</v>
      </c>
      <c r="AQ1203" s="12" t="s">
        <v>5814</v>
      </c>
      <c r="AR1203" s="12" t="s">
        <v>4863</v>
      </c>
      <c r="AS1203" s="16" t="s">
        <v>3248</v>
      </c>
    </row>
    <row r="1204" spans="1:49" ht="24" x14ac:dyDescent="0.15">
      <c r="A1204" s="11">
        <v>26906</v>
      </c>
      <c r="B1204" s="14" t="s">
        <v>3874</v>
      </c>
      <c r="C1204" s="11">
        <v>30</v>
      </c>
      <c r="D1204" s="11">
        <v>1</v>
      </c>
      <c r="E1204" s="11">
        <v>0</v>
      </c>
      <c r="F1204" s="11">
        <v>0</v>
      </c>
      <c r="G1204" s="11">
        <v>9</v>
      </c>
      <c r="H1204" s="11">
        <v>1</v>
      </c>
      <c r="I1204" s="11">
        <v>65535</v>
      </c>
      <c r="J1204" s="11">
        <v>3</v>
      </c>
      <c r="K1204" s="11">
        <v>0</v>
      </c>
      <c r="L1204" s="11">
        <v>0</v>
      </c>
      <c r="M1204" s="56">
        <v>1</v>
      </c>
      <c r="N1204" s="56">
        <v>50</v>
      </c>
      <c r="O1204" s="11">
        <v>0</v>
      </c>
      <c r="P1204" s="11">
        <v>0</v>
      </c>
      <c r="Q1204" s="11">
        <v>100</v>
      </c>
      <c r="R1204" s="11">
        <v>0</v>
      </c>
      <c r="S1204" s="11">
        <v>0</v>
      </c>
      <c r="T1204" s="11">
        <v>0</v>
      </c>
      <c r="U1204" s="11">
        <v>1</v>
      </c>
      <c r="V1204" s="11">
        <v>27</v>
      </c>
      <c r="W1204" s="11">
        <v>120</v>
      </c>
      <c r="X1204" s="11">
        <v>0</v>
      </c>
      <c r="Y1204" s="11">
        <v>0</v>
      </c>
      <c r="Z1204" s="16" t="s">
        <v>170</v>
      </c>
      <c r="AA1204" s="16">
        <v>0</v>
      </c>
      <c r="AB1204" s="16" t="s">
        <v>4</v>
      </c>
      <c r="AC1204" s="16">
        <v>0</v>
      </c>
      <c r="AD1204" s="11">
        <v>3</v>
      </c>
      <c r="AE1204" s="11">
        <v>25</v>
      </c>
      <c r="AF1204" s="56">
        <v>1</v>
      </c>
      <c r="AG1204" s="11">
        <v>0</v>
      </c>
      <c r="AH1204" s="11">
        <v>0</v>
      </c>
      <c r="AI1204" s="25" t="s">
        <v>8</v>
      </c>
      <c r="AJ1204" s="25" t="s">
        <v>8</v>
      </c>
      <c r="AK1204" s="25" t="s">
        <v>326</v>
      </c>
      <c r="AL1204" s="11" t="s">
        <v>782</v>
      </c>
      <c r="AM1204" s="25">
        <v>11008</v>
      </c>
      <c r="AN1204" s="25">
        <v>0</v>
      </c>
      <c r="AO1204" s="11">
        <v>1</v>
      </c>
      <c r="AP1204" s="12" t="s">
        <v>3249</v>
      </c>
      <c r="AQ1204" s="12" t="s">
        <v>5815</v>
      </c>
      <c r="AR1204" s="12" t="s">
        <v>4864</v>
      </c>
      <c r="AS1204" s="16" t="s">
        <v>3248</v>
      </c>
    </row>
    <row r="1205" spans="1:49" ht="24" x14ac:dyDescent="0.15">
      <c r="A1205" s="11">
        <v>26907</v>
      </c>
      <c r="B1205" s="14" t="s">
        <v>3875</v>
      </c>
      <c r="C1205" s="11">
        <v>30</v>
      </c>
      <c r="D1205" s="11">
        <v>1</v>
      </c>
      <c r="E1205" s="11">
        <v>0</v>
      </c>
      <c r="F1205" s="11">
        <v>0</v>
      </c>
      <c r="G1205" s="11">
        <v>9</v>
      </c>
      <c r="H1205" s="11">
        <v>1</v>
      </c>
      <c r="I1205" s="11">
        <v>65535</v>
      </c>
      <c r="J1205" s="11">
        <v>4</v>
      </c>
      <c r="K1205" s="11">
        <v>0</v>
      </c>
      <c r="L1205" s="11">
        <v>0</v>
      </c>
      <c r="M1205" s="56">
        <v>1</v>
      </c>
      <c r="N1205" s="56">
        <v>50</v>
      </c>
      <c r="O1205" s="11">
        <v>0</v>
      </c>
      <c r="P1205" s="11">
        <v>0</v>
      </c>
      <c r="Q1205" s="11">
        <v>100</v>
      </c>
      <c r="R1205" s="11">
        <v>0</v>
      </c>
      <c r="S1205" s="11">
        <v>0</v>
      </c>
      <c r="T1205" s="11">
        <v>0</v>
      </c>
      <c r="U1205" s="11">
        <v>1</v>
      </c>
      <c r="V1205" s="11">
        <v>27</v>
      </c>
      <c r="W1205" s="11">
        <v>120</v>
      </c>
      <c r="X1205" s="11">
        <v>0</v>
      </c>
      <c r="Y1205" s="11">
        <v>0</v>
      </c>
      <c r="Z1205" s="16" t="s">
        <v>170</v>
      </c>
      <c r="AA1205" s="16">
        <v>0</v>
      </c>
      <c r="AB1205" s="16" t="s">
        <v>4</v>
      </c>
      <c r="AC1205" s="16">
        <v>0</v>
      </c>
      <c r="AD1205" s="11">
        <v>3</v>
      </c>
      <c r="AE1205" s="11">
        <v>25</v>
      </c>
      <c r="AF1205" s="56">
        <v>1</v>
      </c>
      <c r="AG1205" s="11">
        <v>0</v>
      </c>
      <c r="AH1205" s="11">
        <v>0</v>
      </c>
      <c r="AI1205" s="25" t="s">
        <v>8</v>
      </c>
      <c r="AJ1205" s="25" t="s">
        <v>8</v>
      </c>
      <c r="AK1205" s="25" t="s">
        <v>226</v>
      </c>
      <c r="AL1205" s="11" t="s">
        <v>782</v>
      </c>
      <c r="AM1205" s="25">
        <v>11008</v>
      </c>
      <c r="AN1205" s="25">
        <v>0</v>
      </c>
      <c r="AO1205" s="11">
        <v>1</v>
      </c>
      <c r="AP1205" s="12" t="s">
        <v>3249</v>
      </c>
      <c r="AQ1205" s="12" t="s">
        <v>5816</v>
      </c>
      <c r="AR1205" s="12" t="s">
        <v>4865</v>
      </c>
      <c r="AS1205" s="16" t="s">
        <v>793</v>
      </c>
    </row>
    <row r="1206" spans="1:49" ht="24" x14ac:dyDescent="0.15">
      <c r="A1206" s="11">
        <v>26908</v>
      </c>
      <c r="B1206" s="14" t="s">
        <v>3876</v>
      </c>
      <c r="C1206" s="11">
        <v>30</v>
      </c>
      <c r="D1206" s="11">
        <v>1</v>
      </c>
      <c r="E1206" s="11">
        <v>0</v>
      </c>
      <c r="F1206" s="11">
        <v>0</v>
      </c>
      <c r="G1206" s="11">
        <v>9</v>
      </c>
      <c r="H1206" s="11">
        <v>1</v>
      </c>
      <c r="I1206" s="11">
        <v>65535</v>
      </c>
      <c r="J1206" s="11">
        <v>5</v>
      </c>
      <c r="K1206" s="11">
        <v>0</v>
      </c>
      <c r="L1206" s="11">
        <v>0</v>
      </c>
      <c r="M1206" s="56">
        <v>1</v>
      </c>
      <c r="N1206" s="56">
        <v>50</v>
      </c>
      <c r="O1206" s="11">
        <v>0</v>
      </c>
      <c r="P1206" s="11">
        <v>0</v>
      </c>
      <c r="Q1206" s="11">
        <v>100</v>
      </c>
      <c r="R1206" s="11">
        <v>0</v>
      </c>
      <c r="S1206" s="11">
        <v>0</v>
      </c>
      <c r="T1206" s="11">
        <v>0</v>
      </c>
      <c r="U1206" s="11">
        <v>1</v>
      </c>
      <c r="V1206" s="11">
        <v>27</v>
      </c>
      <c r="W1206" s="11">
        <v>120</v>
      </c>
      <c r="X1206" s="11">
        <v>0</v>
      </c>
      <c r="Y1206" s="11">
        <v>0</v>
      </c>
      <c r="Z1206" s="16" t="s">
        <v>170</v>
      </c>
      <c r="AA1206" s="16">
        <v>0</v>
      </c>
      <c r="AB1206" s="16" t="s">
        <v>4</v>
      </c>
      <c r="AC1206" s="16">
        <v>0</v>
      </c>
      <c r="AD1206" s="11">
        <v>3</v>
      </c>
      <c r="AE1206" s="11">
        <v>25</v>
      </c>
      <c r="AF1206" s="56">
        <v>1</v>
      </c>
      <c r="AG1206" s="11">
        <v>0</v>
      </c>
      <c r="AH1206" s="11">
        <v>0</v>
      </c>
      <c r="AI1206" s="25" t="s">
        <v>8</v>
      </c>
      <c r="AJ1206" s="25" t="s">
        <v>8</v>
      </c>
      <c r="AK1206" s="25" t="s">
        <v>226</v>
      </c>
      <c r="AL1206" s="11" t="s">
        <v>782</v>
      </c>
      <c r="AM1206" s="25">
        <v>11008</v>
      </c>
      <c r="AN1206" s="25">
        <v>0</v>
      </c>
      <c r="AO1206" s="11">
        <v>1</v>
      </c>
      <c r="AP1206" s="12" t="s">
        <v>3249</v>
      </c>
      <c r="AQ1206" s="12" t="s">
        <v>5817</v>
      </c>
      <c r="AR1206" s="12" t="s">
        <v>4866</v>
      </c>
      <c r="AS1206" s="16" t="s">
        <v>793</v>
      </c>
    </row>
    <row r="1207" spans="1:49" x14ac:dyDescent="0.15">
      <c r="A1207" s="11">
        <v>26999</v>
      </c>
      <c r="B1207" s="14" t="s">
        <v>4611</v>
      </c>
      <c r="C1207" s="11">
        <v>27</v>
      </c>
      <c r="D1207" s="11">
        <v>1</v>
      </c>
      <c r="E1207" s="11">
        <v>22</v>
      </c>
      <c r="F1207" s="11">
        <v>27108</v>
      </c>
      <c r="G1207" s="11">
        <v>7</v>
      </c>
      <c r="H1207" s="11">
        <v>0</v>
      </c>
      <c r="I1207" s="11">
        <v>65535</v>
      </c>
      <c r="J1207" s="11">
        <v>5</v>
      </c>
      <c r="K1207" s="11">
        <v>0</v>
      </c>
      <c r="L1207" s="11">
        <v>0</v>
      </c>
      <c r="M1207" s="56">
        <v>1</v>
      </c>
      <c r="N1207" s="56">
        <v>9999</v>
      </c>
      <c r="O1207" s="11">
        <v>0</v>
      </c>
      <c r="P1207" s="11">
        <v>2592000</v>
      </c>
      <c r="Q1207" s="11">
        <v>3600</v>
      </c>
      <c r="R1207" s="11">
        <v>5</v>
      </c>
      <c r="S1207" s="11">
        <v>0</v>
      </c>
      <c r="T1207" s="11">
        <v>0</v>
      </c>
      <c r="U1207" s="11">
        <v>1</v>
      </c>
      <c r="V1207" s="11">
        <v>0</v>
      </c>
      <c r="W1207" s="11">
        <v>0</v>
      </c>
      <c r="X1207" s="11">
        <v>0</v>
      </c>
      <c r="Y1207" s="11">
        <v>0</v>
      </c>
      <c r="Z1207" s="16" t="s">
        <v>170</v>
      </c>
      <c r="AA1207" s="16">
        <v>0</v>
      </c>
      <c r="AB1207" s="16" t="s">
        <v>4</v>
      </c>
      <c r="AC1207" s="16">
        <v>0</v>
      </c>
      <c r="AD1207" s="11">
        <v>2</v>
      </c>
      <c r="AE1207" s="11">
        <v>300</v>
      </c>
      <c r="AF1207" s="56">
        <v>1</v>
      </c>
      <c r="AG1207" s="11">
        <v>0</v>
      </c>
      <c r="AH1207" s="11">
        <v>0</v>
      </c>
      <c r="AI1207" s="25" t="s">
        <v>8</v>
      </c>
      <c r="AJ1207" s="25" t="s">
        <v>8</v>
      </c>
      <c r="AK1207" s="25" t="s">
        <v>8</v>
      </c>
      <c r="AL1207" s="11" t="s">
        <v>538</v>
      </c>
      <c r="AM1207" s="25">
        <v>11014</v>
      </c>
      <c r="AN1207" s="25">
        <v>0</v>
      </c>
      <c r="AO1207" s="11">
        <v>1</v>
      </c>
      <c r="AP1207" s="12" t="s">
        <v>184</v>
      </c>
      <c r="AQ1207" s="12" t="s">
        <v>5818</v>
      </c>
      <c r="AR1207" s="12"/>
      <c r="AS1207" s="60" t="s">
        <v>7239</v>
      </c>
    </row>
    <row r="1208" spans="1:49" x14ac:dyDescent="0.15">
      <c r="A1208" s="11">
        <v>27100</v>
      </c>
      <c r="B1208" s="14" t="s">
        <v>4610</v>
      </c>
      <c r="C1208" s="11">
        <v>27</v>
      </c>
      <c r="D1208" s="11">
        <v>1</v>
      </c>
      <c r="E1208" s="11">
        <v>28</v>
      </c>
      <c r="F1208" s="11">
        <v>27108</v>
      </c>
      <c r="G1208" s="11">
        <v>7</v>
      </c>
      <c r="H1208" s="11">
        <v>0</v>
      </c>
      <c r="I1208" s="11">
        <v>65535</v>
      </c>
      <c r="J1208" s="11">
        <v>5</v>
      </c>
      <c r="K1208" s="11">
        <v>0</v>
      </c>
      <c r="L1208" s="11">
        <v>0</v>
      </c>
      <c r="M1208" s="56">
        <v>1</v>
      </c>
      <c r="N1208" s="56">
        <v>9999</v>
      </c>
      <c r="O1208" s="11">
        <v>0</v>
      </c>
      <c r="P1208" s="11">
        <v>2592000</v>
      </c>
      <c r="Q1208" s="11">
        <v>3600</v>
      </c>
      <c r="R1208" s="11">
        <v>5</v>
      </c>
      <c r="S1208" s="11">
        <v>0</v>
      </c>
      <c r="T1208" s="11">
        <v>0</v>
      </c>
      <c r="U1208" s="11">
        <v>1</v>
      </c>
      <c r="V1208" s="11">
        <v>0</v>
      </c>
      <c r="W1208" s="11">
        <v>0</v>
      </c>
      <c r="X1208" s="11">
        <v>0</v>
      </c>
      <c r="Y1208" s="11">
        <v>0</v>
      </c>
      <c r="Z1208" s="16" t="s">
        <v>170</v>
      </c>
      <c r="AA1208" s="16">
        <v>0</v>
      </c>
      <c r="AB1208" s="16" t="s">
        <v>4</v>
      </c>
      <c r="AC1208" s="16">
        <v>0</v>
      </c>
      <c r="AD1208" s="11">
        <v>2</v>
      </c>
      <c r="AE1208" s="11">
        <v>200</v>
      </c>
      <c r="AF1208" s="56">
        <v>1</v>
      </c>
      <c r="AG1208" s="11">
        <v>0</v>
      </c>
      <c r="AH1208" s="11">
        <v>0</v>
      </c>
      <c r="AI1208" s="25" t="s">
        <v>8</v>
      </c>
      <c r="AJ1208" s="25" t="s">
        <v>8</v>
      </c>
      <c r="AK1208" s="25" t="s">
        <v>8</v>
      </c>
      <c r="AL1208" s="11" t="s">
        <v>538</v>
      </c>
      <c r="AM1208" s="25">
        <v>11014</v>
      </c>
      <c r="AN1208" s="25">
        <v>0</v>
      </c>
      <c r="AO1208" s="11">
        <v>1</v>
      </c>
      <c r="AP1208" s="12" t="s">
        <v>184</v>
      </c>
      <c r="AQ1208" s="12" t="s">
        <v>5819</v>
      </c>
      <c r="AR1208" s="12"/>
      <c r="AS1208" s="60" t="s">
        <v>7233</v>
      </c>
    </row>
    <row r="1209" spans="1:49" ht="36" x14ac:dyDescent="0.15">
      <c r="A1209" s="11">
        <v>27101</v>
      </c>
      <c r="B1209" s="14" t="s">
        <v>1534</v>
      </c>
      <c r="C1209" s="11">
        <v>36</v>
      </c>
      <c r="D1209" s="11">
        <v>5</v>
      </c>
      <c r="E1209" s="11">
        <v>0</v>
      </c>
      <c r="F1209" s="11">
        <v>0</v>
      </c>
      <c r="G1209" s="11">
        <v>7</v>
      </c>
      <c r="H1209" s="11">
        <v>0</v>
      </c>
      <c r="I1209" s="11">
        <v>61</v>
      </c>
      <c r="J1209" s="11">
        <v>1</v>
      </c>
      <c r="K1209" s="11">
        <v>0</v>
      </c>
      <c r="L1209" s="11">
        <v>0</v>
      </c>
      <c r="M1209" s="56">
        <v>1</v>
      </c>
      <c r="N1209" s="56">
        <v>500</v>
      </c>
      <c r="O1209" s="11">
        <v>0</v>
      </c>
      <c r="P1209" s="11">
        <v>0</v>
      </c>
      <c r="Q1209" s="11">
        <v>100</v>
      </c>
      <c r="R1209" s="11">
        <v>0</v>
      </c>
      <c r="S1209" s="11">
        <v>0</v>
      </c>
      <c r="T1209" s="11">
        <v>0</v>
      </c>
      <c r="U1209" s="11">
        <v>1</v>
      </c>
      <c r="V1209" s="11">
        <v>0</v>
      </c>
      <c r="W1209" s="11">
        <v>0</v>
      </c>
      <c r="X1209" s="11">
        <v>0</v>
      </c>
      <c r="Y1209" s="11">
        <v>0</v>
      </c>
      <c r="Z1209" s="16" t="s">
        <v>4</v>
      </c>
      <c r="AA1209" s="16">
        <v>0</v>
      </c>
      <c r="AB1209" s="16" t="s">
        <v>4</v>
      </c>
      <c r="AC1209" s="16">
        <v>0</v>
      </c>
      <c r="AD1209" s="11">
        <v>2</v>
      </c>
      <c r="AE1209" s="11">
        <v>4</v>
      </c>
      <c r="AF1209" s="56">
        <v>1</v>
      </c>
      <c r="AG1209" s="11">
        <v>0</v>
      </c>
      <c r="AH1209" s="11">
        <v>0</v>
      </c>
      <c r="AI1209" s="25" t="s">
        <v>803</v>
      </c>
      <c r="AJ1209" s="25" t="s">
        <v>803</v>
      </c>
      <c r="AK1209" s="25" t="s">
        <v>803</v>
      </c>
      <c r="AL1209" s="11" t="s">
        <v>24</v>
      </c>
      <c r="AM1209" s="25">
        <v>11014</v>
      </c>
      <c r="AN1209" s="25">
        <v>0</v>
      </c>
      <c r="AO1209" s="11">
        <v>1</v>
      </c>
      <c r="AP1209" s="12" t="s">
        <v>742</v>
      </c>
      <c r="AQ1209" s="12" t="s">
        <v>5820</v>
      </c>
      <c r="AR1209" s="12" t="s">
        <v>4867</v>
      </c>
      <c r="AS1209" s="60" t="s">
        <v>1337</v>
      </c>
      <c r="AU1209" s="11" t="s">
        <v>1003</v>
      </c>
      <c r="AV1209" s="11">
        <v>3061</v>
      </c>
      <c r="AW1209" s="11">
        <v>0</v>
      </c>
    </row>
    <row r="1210" spans="1:49" ht="24" x14ac:dyDescent="0.15">
      <c r="A1210" s="11">
        <v>27102</v>
      </c>
      <c r="B1210" s="14" t="s">
        <v>1163</v>
      </c>
      <c r="C1210" s="11">
        <v>36</v>
      </c>
      <c r="D1210" s="11">
        <v>5</v>
      </c>
      <c r="E1210" s="11">
        <v>0</v>
      </c>
      <c r="F1210" s="11">
        <v>0</v>
      </c>
      <c r="G1210" s="11">
        <v>7</v>
      </c>
      <c r="H1210" s="11">
        <v>0</v>
      </c>
      <c r="I1210" s="11">
        <v>65535</v>
      </c>
      <c r="J1210" s="11">
        <v>1</v>
      </c>
      <c r="K1210" s="11">
        <v>0</v>
      </c>
      <c r="L1210" s="11">
        <v>0</v>
      </c>
      <c r="M1210" s="56">
        <v>1</v>
      </c>
      <c r="N1210" s="56">
        <v>500</v>
      </c>
      <c r="O1210" s="11">
        <v>0</v>
      </c>
      <c r="P1210" s="11">
        <v>0</v>
      </c>
      <c r="Q1210" s="11">
        <v>100</v>
      </c>
      <c r="R1210" s="11">
        <v>0</v>
      </c>
      <c r="S1210" s="11">
        <v>0</v>
      </c>
      <c r="T1210" s="11">
        <v>0</v>
      </c>
      <c r="U1210" s="11">
        <v>1</v>
      </c>
      <c r="V1210" s="11">
        <v>0</v>
      </c>
      <c r="W1210" s="11">
        <v>0</v>
      </c>
      <c r="X1210" s="11">
        <v>0</v>
      </c>
      <c r="Y1210" s="11">
        <v>0</v>
      </c>
      <c r="Z1210" s="16" t="s">
        <v>4</v>
      </c>
      <c r="AA1210" s="16">
        <v>0</v>
      </c>
      <c r="AB1210" s="16" t="s">
        <v>4</v>
      </c>
      <c r="AC1210" s="16">
        <v>0</v>
      </c>
      <c r="AD1210" s="11">
        <v>2</v>
      </c>
      <c r="AE1210" s="11">
        <v>10</v>
      </c>
      <c r="AF1210" s="56">
        <v>1</v>
      </c>
      <c r="AG1210" s="11">
        <v>0</v>
      </c>
      <c r="AH1210" s="11">
        <v>0</v>
      </c>
      <c r="AI1210" s="25" t="s">
        <v>803</v>
      </c>
      <c r="AJ1210" s="25" t="s">
        <v>803</v>
      </c>
      <c r="AK1210" s="25" t="s">
        <v>803</v>
      </c>
      <c r="AL1210" s="11" t="s">
        <v>538</v>
      </c>
      <c r="AM1210" s="25">
        <v>11014</v>
      </c>
      <c r="AN1210" s="25">
        <v>0</v>
      </c>
      <c r="AO1210" s="11">
        <v>1</v>
      </c>
      <c r="AP1210" s="12" t="s">
        <v>742</v>
      </c>
      <c r="AQ1210" s="12" t="s">
        <v>5821</v>
      </c>
      <c r="AR1210" s="12" t="s">
        <v>4867</v>
      </c>
      <c r="AS1210" s="60" t="s">
        <v>1337</v>
      </c>
    </row>
    <row r="1211" spans="1:49" ht="36" x14ac:dyDescent="0.15">
      <c r="A1211" s="11">
        <v>27103</v>
      </c>
      <c r="B1211" s="14" t="s">
        <v>1164</v>
      </c>
      <c r="C1211" s="11">
        <v>36</v>
      </c>
      <c r="D1211" s="11">
        <v>5</v>
      </c>
      <c r="E1211" s="11">
        <v>0</v>
      </c>
      <c r="F1211" s="11">
        <v>0</v>
      </c>
      <c r="G1211" s="11">
        <v>7</v>
      </c>
      <c r="H1211" s="11">
        <v>0</v>
      </c>
      <c r="I1211" s="11">
        <v>65535</v>
      </c>
      <c r="J1211" s="11">
        <v>1</v>
      </c>
      <c r="K1211" s="11">
        <v>0</v>
      </c>
      <c r="L1211" s="11">
        <v>0</v>
      </c>
      <c r="M1211" s="56">
        <v>1</v>
      </c>
      <c r="N1211" s="56">
        <v>500</v>
      </c>
      <c r="O1211" s="11">
        <v>0</v>
      </c>
      <c r="P1211" s="11">
        <v>0</v>
      </c>
      <c r="Q1211" s="11">
        <v>100</v>
      </c>
      <c r="R1211" s="11">
        <v>0</v>
      </c>
      <c r="S1211" s="11">
        <v>0</v>
      </c>
      <c r="T1211" s="11">
        <v>0</v>
      </c>
      <c r="U1211" s="11">
        <v>1</v>
      </c>
      <c r="V1211" s="11">
        <v>0</v>
      </c>
      <c r="W1211" s="11">
        <v>0</v>
      </c>
      <c r="X1211" s="11">
        <v>0</v>
      </c>
      <c r="Y1211" s="11">
        <v>0</v>
      </c>
      <c r="Z1211" s="16" t="s">
        <v>4</v>
      </c>
      <c r="AA1211" s="16">
        <v>0</v>
      </c>
      <c r="AB1211" s="16" t="s">
        <v>4</v>
      </c>
      <c r="AC1211" s="16">
        <v>0</v>
      </c>
      <c r="AD1211" s="11">
        <v>2</v>
      </c>
      <c r="AE1211" s="11">
        <v>25</v>
      </c>
      <c r="AF1211" s="56">
        <v>1</v>
      </c>
      <c r="AG1211" s="11">
        <v>0</v>
      </c>
      <c r="AH1211" s="11">
        <v>0</v>
      </c>
      <c r="AI1211" s="25" t="s">
        <v>803</v>
      </c>
      <c r="AJ1211" s="25" t="s">
        <v>803</v>
      </c>
      <c r="AK1211" s="25" t="s">
        <v>803</v>
      </c>
      <c r="AL1211" s="11" t="s">
        <v>538</v>
      </c>
      <c r="AM1211" s="25">
        <v>11014</v>
      </c>
      <c r="AN1211" s="25">
        <v>0</v>
      </c>
      <c r="AO1211" s="11">
        <v>1</v>
      </c>
      <c r="AP1211" s="12" t="s">
        <v>742</v>
      </c>
      <c r="AQ1211" s="12" t="s">
        <v>5822</v>
      </c>
      <c r="AR1211" s="12" t="s">
        <v>4867</v>
      </c>
      <c r="AS1211" s="60" t="s">
        <v>1337</v>
      </c>
    </row>
    <row r="1212" spans="1:49" ht="36" x14ac:dyDescent="0.15">
      <c r="A1212" s="11">
        <v>27104</v>
      </c>
      <c r="B1212" s="14" t="s">
        <v>1535</v>
      </c>
      <c r="C1212" s="11">
        <v>36</v>
      </c>
      <c r="D1212" s="11">
        <v>5</v>
      </c>
      <c r="E1212" s="11">
        <v>0</v>
      </c>
      <c r="F1212" s="11">
        <v>0</v>
      </c>
      <c r="G1212" s="11">
        <v>7</v>
      </c>
      <c r="H1212" s="11">
        <v>0</v>
      </c>
      <c r="I1212" s="11">
        <v>65535</v>
      </c>
      <c r="J1212" s="11">
        <v>4</v>
      </c>
      <c r="K1212" s="11">
        <v>0</v>
      </c>
      <c r="L1212" s="11">
        <v>0</v>
      </c>
      <c r="M1212" s="56">
        <v>0</v>
      </c>
      <c r="N1212" s="56">
        <v>1</v>
      </c>
      <c r="O1212" s="11">
        <v>0</v>
      </c>
      <c r="P1212" s="11">
        <v>0</v>
      </c>
      <c r="Q1212" s="11">
        <v>100</v>
      </c>
      <c r="R1212" s="11">
        <v>0</v>
      </c>
      <c r="S1212" s="11">
        <v>0</v>
      </c>
      <c r="T1212" s="11">
        <v>0</v>
      </c>
      <c r="U1212" s="11">
        <v>1</v>
      </c>
      <c r="V1212" s="11">
        <v>0</v>
      </c>
      <c r="W1212" s="11">
        <v>0</v>
      </c>
      <c r="X1212" s="11">
        <v>0</v>
      </c>
      <c r="Y1212" s="11">
        <v>0</v>
      </c>
      <c r="Z1212" s="16" t="s">
        <v>170</v>
      </c>
      <c r="AA1212" s="16">
        <v>0</v>
      </c>
      <c r="AB1212" s="16" t="s">
        <v>4</v>
      </c>
      <c r="AC1212" s="16">
        <v>0</v>
      </c>
      <c r="AD1212" s="11">
        <v>12</v>
      </c>
      <c r="AE1212" s="11">
        <v>2500</v>
      </c>
      <c r="AF1212" s="56">
        <v>1</v>
      </c>
      <c r="AG1212" s="11">
        <v>0</v>
      </c>
      <c r="AH1212" s="11">
        <v>0</v>
      </c>
      <c r="AI1212" s="25" t="s">
        <v>803</v>
      </c>
      <c r="AJ1212" s="25" t="s">
        <v>803</v>
      </c>
      <c r="AK1212" s="25" t="s">
        <v>326</v>
      </c>
      <c r="AL1212" s="11" t="s">
        <v>24</v>
      </c>
      <c r="AM1212" s="25">
        <v>11014</v>
      </c>
      <c r="AN1212" s="25">
        <v>0</v>
      </c>
      <c r="AO1212" s="11">
        <v>1</v>
      </c>
      <c r="AP1212" s="12" t="s">
        <v>742</v>
      </c>
      <c r="AQ1212" s="12" t="s">
        <v>5823</v>
      </c>
      <c r="AR1212" s="12" t="s">
        <v>4868</v>
      </c>
      <c r="AS1212" s="60"/>
    </row>
    <row r="1213" spans="1:49" ht="24" x14ac:dyDescent="0.15">
      <c r="A1213" s="11">
        <v>27105</v>
      </c>
      <c r="B1213" s="14" t="s">
        <v>1165</v>
      </c>
      <c r="C1213" s="11">
        <v>36</v>
      </c>
      <c r="D1213" s="11">
        <v>5</v>
      </c>
      <c r="E1213" s="11">
        <v>0</v>
      </c>
      <c r="F1213" s="11">
        <v>0</v>
      </c>
      <c r="G1213" s="11">
        <v>7</v>
      </c>
      <c r="H1213" s="11">
        <v>0</v>
      </c>
      <c r="I1213" s="11">
        <v>65535</v>
      </c>
      <c r="J1213" s="11">
        <v>4</v>
      </c>
      <c r="K1213" s="11">
        <v>0</v>
      </c>
      <c r="L1213" s="11">
        <v>0</v>
      </c>
      <c r="M1213" s="56">
        <v>0</v>
      </c>
      <c r="N1213" s="56">
        <v>1</v>
      </c>
      <c r="O1213" s="11">
        <v>0</v>
      </c>
      <c r="P1213" s="11">
        <v>0</v>
      </c>
      <c r="Q1213" s="11">
        <v>100</v>
      </c>
      <c r="R1213" s="11">
        <v>0</v>
      </c>
      <c r="S1213" s="11">
        <v>0</v>
      </c>
      <c r="T1213" s="11">
        <v>0</v>
      </c>
      <c r="U1213" s="11">
        <v>1</v>
      </c>
      <c r="V1213" s="11">
        <v>0</v>
      </c>
      <c r="W1213" s="11">
        <v>0</v>
      </c>
      <c r="X1213" s="11">
        <v>0</v>
      </c>
      <c r="Y1213" s="11">
        <v>0</v>
      </c>
      <c r="Z1213" s="16" t="s">
        <v>170</v>
      </c>
      <c r="AA1213" s="16">
        <v>0</v>
      </c>
      <c r="AB1213" s="16" t="s">
        <v>4</v>
      </c>
      <c r="AC1213" s="16">
        <v>0</v>
      </c>
      <c r="AD1213" s="11">
        <v>12</v>
      </c>
      <c r="AE1213" s="11">
        <v>1000</v>
      </c>
      <c r="AF1213" s="56">
        <v>1</v>
      </c>
      <c r="AG1213" s="11">
        <v>0</v>
      </c>
      <c r="AH1213" s="11">
        <v>0</v>
      </c>
      <c r="AI1213" s="25" t="s">
        <v>803</v>
      </c>
      <c r="AJ1213" s="25" t="s">
        <v>803</v>
      </c>
      <c r="AK1213" s="25" t="s">
        <v>326</v>
      </c>
      <c r="AL1213" s="11" t="s">
        <v>538</v>
      </c>
      <c r="AM1213" s="25">
        <v>11014</v>
      </c>
      <c r="AN1213" s="25">
        <v>0</v>
      </c>
      <c r="AO1213" s="11">
        <v>1</v>
      </c>
      <c r="AP1213" s="12" t="s">
        <v>742</v>
      </c>
      <c r="AQ1213" s="12" t="s">
        <v>5824</v>
      </c>
      <c r="AR1213" s="12" t="s">
        <v>4869</v>
      </c>
      <c r="AS1213" s="60"/>
    </row>
    <row r="1214" spans="1:49" ht="24" x14ac:dyDescent="0.15">
      <c r="A1214" s="11">
        <v>27106</v>
      </c>
      <c r="B1214" s="14" t="s">
        <v>1166</v>
      </c>
      <c r="C1214" s="11">
        <v>36</v>
      </c>
      <c r="D1214" s="11">
        <v>5</v>
      </c>
      <c r="E1214" s="11">
        <v>0</v>
      </c>
      <c r="F1214" s="11">
        <v>0</v>
      </c>
      <c r="G1214" s="11">
        <v>7</v>
      </c>
      <c r="H1214" s="11">
        <v>0</v>
      </c>
      <c r="I1214" s="11">
        <v>65535</v>
      </c>
      <c r="J1214" s="11">
        <v>4</v>
      </c>
      <c r="K1214" s="11">
        <v>0</v>
      </c>
      <c r="L1214" s="11">
        <v>0</v>
      </c>
      <c r="M1214" s="56">
        <v>0</v>
      </c>
      <c r="N1214" s="56">
        <v>1</v>
      </c>
      <c r="O1214" s="11">
        <v>0</v>
      </c>
      <c r="P1214" s="11">
        <v>0</v>
      </c>
      <c r="Q1214" s="11">
        <v>100</v>
      </c>
      <c r="R1214" s="11">
        <v>0</v>
      </c>
      <c r="S1214" s="11">
        <v>0</v>
      </c>
      <c r="T1214" s="11">
        <v>0</v>
      </c>
      <c r="U1214" s="11">
        <v>1</v>
      </c>
      <c r="V1214" s="11">
        <v>0</v>
      </c>
      <c r="W1214" s="11">
        <v>0</v>
      </c>
      <c r="X1214" s="11">
        <v>0</v>
      </c>
      <c r="Y1214" s="11">
        <v>0</v>
      </c>
      <c r="Z1214" s="16" t="s">
        <v>170</v>
      </c>
      <c r="AA1214" s="16">
        <v>0</v>
      </c>
      <c r="AB1214" s="16" t="s">
        <v>4</v>
      </c>
      <c r="AC1214" s="16">
        <v>0</v>
      </c>
      <c r="AD1214" s="11">
        <v>12</v>
      </c>
      <c r="AE1214" s="11">
        <v>1500</v>
      </c>
      <c r="AF1214" s="56">
        <v>1</v>
      </c>
      <c r="AG1214" s="11">
        <v>0</v>
      </c>
      <c r="AH1214" s="11">
        <v>0</v>
      </c>
      <c r="AI1214" s="25" t="s">
        <v>803</v>
      </c>
      <c r="AJ1214" s="25" t="s">
        <v>803</v>
      </c>
      <c r="AK1214" s="25" t="s">
        <v>326</v>
      </c>
      <c r="AL1214" s="11" t="s">
        <v>538</v>
      </c>
      <c r="AM1214" s="25">
        <v>11014</v>
      </c>
      <c r="AN1214" s="25">
        <v>0</v>
      </c>
      <c r="AO1214" s="11">
        <v>1</v>
      </c>
      <c r="AP1214" s="12" t="s">
        <v>742</v>
      </c>
      <c r="AQ1214" s="12" t="s">
        <v>5825</v>
      </c>
      <c r="AR1214" s="12" t="s">
        <v>4869</v>
      </c>
      <c r="AS1214" s="60"/>
    </row>
    <row r="1215" spans="1:49" ht="24" x14ac:dyDescent="0.15">
      <c r="A1215" s="11">
        <v>27107</v>
      </c>
      <c r="B1215" s="14" t="s">
        <v>4339</v>
      </c>
      <c r="C1215" s="11">
        <v>27</v>
      </c>
      <c r="D1215" s="11">
        <v>0</v>
      </c>
      <c r="E1215" s="11">
        <v>22</v>
      </c>
      <c r="F1215" s="11">
        <v>27107</v>
      </c>
      <c r="G1215" s="11">
        <v>7</v>
      </c>
      <c r="H1215" s="11">
        <v>0</v>
      </c>
      <c r="I1215" s="11">
        <v>61</v>
      </c>
      <c r="J1215" s="11">
        <v>4</v>
      </c>
      <c r="K1215" s="11">
        <v>0</v>
      </c>
      <c r="L1215" s="11">
        <v>0</v>
      </c>
      <c r="M1215" s="56">
        <v>1</v>
      </c>
      <c r="N1215" s="56">
        <v>999</v>
      </c>
      <c r="O1215" s="11">
        <v>0</v>
      </c>
      <c r="P1215" s="11">
        <v>0</v>
      </c>
      <c r="Q1215" s="11">
        <v>100</v>
      </c>
      <c r="R1215" s="11">
        <v>0</v>
      </c>
      <c r="S1215" s="11">
        <v>0</v>
      </c>
      <c r="T1215" s="11">
        <v>0</v>
      </c>
      <c r="U1215" s="11">
        <v>1</v>
      </c>
      <c r="V1215" s="11">
        <v>0</v>
      </c>
      <c r="W1215" s="11">
        <v>0</v>
      </c>
      <c r="X1215" s="11">
        <v>0</v>
      </c>
      <c r="Y1215" s="11">
        <v>0</v>
      </c>
      <c r="Z1215" s="16" t="s">
        <v>170</v>
      </c>
      <c r="AA1215" s="16">
        <v>0</v>
      </c>
      <c r="AB1215" s="16" t="s">
        <v>4</v>
      </c>
      <c r="AC1215" s="16">
        <v>0</v>
      </c>
      <c r="AD1215" s="11">
        <v>2</v>
      </c>
      <c r="AE1215" s="11">
        <v>1000</v>
      </c>
      <c r="AF1215" s="56">
        <v>1</v>
      </c>
      <c r="AG1215" s="11">
        <v>0</v>
      </c>
      <c r="AH1215" s="11">
        <v>0</v>
      </c>
      <c r="AI1215" s="25" t="s">
        <v>803</v>
      </c>
      <c r="AJ1215" s="25" t="s">
        <v>803</v>
      </c>
      <c r="AK1215" s="25" t="s">
        <v>326</v>
      </c>
      <c r="AL1215" s="11" t="s">
        <v>24</v>
      </c>
      <c r="AM1215" s="25">
        <v>11014</v>
      </c>
      <c r="AN1215" s="25">
        <v>0</v>
      </c>
      <c r="AO1215" s="11">
        <v>1</v>
      </c>
      <c r="AP1215" s="12" t="s">
        <v>184</v>
      </c>
      <c r="AQ1215" s="12" t="s">
        <v>5826</v>
      </c>
      <c r="AR1215" s="12"/>
      <c r="AS1215" s="60" t="s">
        <v>7215</v>
      </c>
    </row>
    <row r="1216" spans="1:49" ht="24" x14ac:dyDescent="0.15">
      <c r="A1216" s="11">
        <v>27108</v>
      </c>
      <c r="B1216" s="14" t="s">
        <v>4339</v>
      </c>
      <c r="C1216" s="11">
        <v>27</v>
      </c>
      <c r="D1216" s="11">
        <v>1</v>
      </c>
      <c r="E1216" s="11">
        <v>27</v>
      </c>
      <c r="F1216" s="11">
        <v>27108</v>
      </c>
      <c r="G1216" s="11">
        <v>7</v>
      </c>
      <c r="H1216" s="11">
        <v>0</v>
      </c>
      <c r="I1216" s="11">
        <v>65535</v>
      </c>
      <c r="J1216" s="11">
        <v>5</v>
      </c>
      <c r="K1216" s="11">
        <v>0</v>
      </c>
      <c r="L1216" s="11">
        <v>0</v>
      </c>
      <c r="M1216" s="56">
        <v>1</v>
      </c>
      <c r="N1216" s="56">
        <v>999</v>
      </c>
      <c r="O1216" s="11">
        <v>0</v>
      </c>
      <c r="P1216" s="11">
        <v>2592000</v>
      </c>
      <c r="Q1216" s="11">
        <v>3600</v>
      </c>
      <c r="R1216" s="11">
        <v>5</v>
      </c>
      <c r="S1216" s="11">
        <v>0</v>
      </c>
      <c r="T1216" s="11">
        <v>0</v>
      </c>
      <c r="U1216" s="11">
        <v>1</v>
      </c>
      <c r="V1216" s="11">
        <v>0</v>
      </c>
      <c r="W1216" s="11">
        <v>0</v>
      </c>
      <c r="X1216" s="11">
        <v>0</v>
      </c>
      <c r="Y1216" s="11">
        <v>0</v>
      </c>
      <c r="Z1216" s="16" t="s">
        <v>170</v>
      </c>
      <c r="AA1216" s="16">
        <v>0</v>
      </c>
      <c r="AB1216" s="16" t="s">
        <v>4</v>
      </c>
      <c r="AC1216" s="16">
        <v>0</v>
      </c>
      <c r="AD1216" s="11">
        <v>2</v>
      </c>
      <c r="AE1216" s="11">
        <v>100</v>
      </c>
      <c r="AF1216" s="56">
        <v>1</v>
      </c>
      <c r="AG1216" s="11">
        <v>0</v>
      </c>
      <c r="AH1216" s="11">
        <v>0</v>
      </c>
      <c r="AI1216" s="25" t="s">
        <v>803</v>
      </c>
      <c r="AJ1216" s="25" t="s">
        <v>803</v>
      </c>
      <c r="AK1216" s="25" t="s">
        <v>326</v>
      </c>
      <c r="AL1216" s="11" t="s">
        <v>538</v>
      </c>
      <c r="AM1216" s="25">
        <v>11014</v>
      </c>
      <c r="AN1216" s="25">
        <v>0</v>
      </c>
      <c r="AO1216" s="11">
        <v>1</v>
      </c>
      <c r="AP1216" s="12" t="s">
        <v>184</v>
      </c>
      <c r="AQ1216" s="12" t="s">
        <v>5827</v>
      </c>
      <c r="AR1216" s="12"/>
      <c r="AS1216" s="60" t="s">
        <v>7235</v>
      </c>
    </row>
    <row r="1217" spans="1:49" ht="24" x14ac:dyDescent="0.15">
      <c r="A1217" s="11">
        <v>27109</v>
      </c>
      <c r="B1217" s="14" t="s">
        <v>4340</v>
      </c>
      <c r="C1217" s="11">
        <v>27</v>
      </c>
      <c r="D1217" s="11">
        <v>0</v>
      </c>
      <c r="E1217" s="11">
        <v>22</v>
      </c>
      <c r="F1217" s="11">
        <v>27109</v>
      </c>
      <c r="G1217" s="11">
        <v>7</v>
      </c>
      <c r="H1217" s="11">
        <v>101</v>
      </c>
      <c r="I1217" s="11">
        <v>65535</v>
      </c>
      <c r="J1217" s="11">
        <v>4</v>
      </c>
      <c r="K1217" s="11">
        <v>0</v>
      </c>
      <c r="L1217" s="11">
        <v>0</v>
      </c>
      <c r="M1217" s="56">
        <v>1</v>
      </c>
      <c r="N1217" s="56">
        <v>9999</v>
      </c>
      <c r="O1217" s="11">
        <v>0</v>
      </c>
      <c r="P1217" s="11">
        <v>0</v>
      </c>
      <c r="Q1217" s="11">
        <v>100</v>
      </c>
      <c r="R1217" s="11">
        <v>0</v>
      </c>
      <c r="S1217" s="11">
        <v>0</v>
      </c>
      <c r="T1217" s="11">
        <v>0</v>
      </c>
      <c r="U1217" s="11">
        <v>1</v>
      </c>
      <c r="V1217" s="11">
        <v>0</v>
      </c>
      <c r="W1217" s="11">
        <v>0</v>
      </c>
      <c r="X1217" s="11">
        <v>0</v>
      </c>
      <c r="Y1217" s="11">
        <v>0</v>
      </c>
      <c r="Z1217" s="16" t="s">
        <v>170</v>
      </c>
      <c r="AA1217" s="16">
        <v>0</v>
      </c>
      <c r="AB1217" s="16" t="s">
        <v>4</v>
      </c>
      <c r="AC1217" s="16">
        <v>0</v>
      </c>
      <c r="AD1217" s="11">
        <v>2</v>
      </c>
      <c r="AE1217" s="11">
        <v>1000</v>
      </c>
      <c r="AF1217" s="56">
        <v>1</v>
      </c>
      <c r="AG1217" s="11">
        <v>0</v>
      </c>
      <c r="AH1217" s="11">
        <v>0</v>
      </c>
      <c r="AI1217" s="25" t="s">
        <v>803</v>
      </c>
      <c r="AJ1217" s="25" t="s">
        <v>803</v>
      </c>
      <c r="AK1217" s="25" t="s">
        <v>326</v>
      </c>
      <c r="AL1217" s="11" t="s">
        <v>538</v>
      </c>
      <c r="AM1217" s="25">
        <v>11014</v>
      </c>
      <c r="AN1217" s="25">
        <v>0</v>
      </c>
      <c r="AO1217" s="11">
        <v>1</v>
      </c>
      <c r="AP1217" s="12" t="s">
        <v>184</v>
      </c>
      <c r="AQ1217" s="12" t="s">
        <v>5828</v>
      </c>
      <c r="AR1217" s="12"/>
      <c r="AS1217" s="60" t="s">
        <v>983</v>
      </c>
    </row>
    <row r="1218" spans="1:49" ht="24" x14ac:dyDescent="0.15">
      <c r="A1218" s="11">
        <v>27110</v>
      </c>
      <c r="B1218" s="14" t="s">
        <v>1536</v>
      </c>
      <c r="C1218" s="11">
        <v>27</v>
      </c>
      <c r="D1218" s="11">
        <v>0</v>
      </c>
      <c r="E1218" s="11">
        <v>23</v>
      </c>
      <c r="F1218" s="11">
        <v>27010</v>
      </c>
      <c r="G1218" s="11">
        <v>7</v>
      </c>
      <c r="H1218" s="11">
        <v>0</v>
      </c>
      <c r="I1218" s="11">
        <v>65535</v>
      </c>
      <c r="J1218" s="11">
        <v>2</v>
      </c>
      <c r="K1218" s="11">
        <v>0</v>
      </c>
      <c r="L1218" s="11">
        <v>0</v>
      </c>
      <c r="M1218" s="56">
        <v>1</v>
      </c>
      <c r="N1218" s="56">
        <v>1500</v>
      </c>
      <c r="O1218" s="11">
        <v>0</v>
      </c>
      <c r="P1218" s="11">
        <v>0</v>
      </c>
      <c r="Q1218" s="11">
        <v>100</v>
      </c>
      <c r="R1218" s="11">
        <v>0</v>
      </c>
      <c r="S1218" s="11">
        <v>0</v>
      </c>
      <c r="T1218" s="11">
        <v>0</v>
      </c>
      <c r="U1218" s="11">
        <v>1</v>
      </c>
      <c r="V1218" s="11">
        <v>0</v>
      </c>
      <c r="W1218" s="11">
        <v>0</v>
      </c>
      <c r="X1218" s="11">
        <v>0</v>
      </c>
      <c r="Y1218" s="11">
        <v>0</v>
      </c>
      <c r="Z1218" s="16" t="s">
        <v>170</v>
      </c>
      <c r="AA1218" s="16">
        <v>27110</v>
      </c>
      <c r="AB1218" s="16" t="s">
        <v>4</v>
      </c>
      <c r="AC1218" s="16">
        <v>7</v>
      </c>
      <c r="AD1218" s="11">
        <v>12</v>
      </c>
      <c r="AE1218" s="11">
        <v>500</v>
      </c>
      <c r="AF1218" s="56">
        <v>1</v>
      </c>
      <c r="AG1218" s="11">
        <v>75</v>
      </c>
      <c r="AH1218" s="11">
        <v>0</v>
      </c>
      <c r="AI1218" s="25" t="s">
        <v>803</v>
      </c>
      <c r="AJ1218" s="25" t="s">
        <v>803</v>
      </c>
      <c r="AK1218" s="25" t="s">
        <v>326</v>
      </c>
      <c r="AL1218" s="11" t="s">
        <v>782</v>
      </c>
      <c r="AM1218" s="25">
        <v>11010</v>
      </c>
      <c r="AN1218" s="25">
        <v>0</v>
      </c>
      <c r="AO1218" s="11">
        <v>1</v>
      </c>
      <c r="AP1218" s="12" t="s">
        <v>828</v>
      </c>
      <c r="AQ1218" s="12" t="s">
        <v>5829</v>
      </c>
      <c r="AR1218" s="12"/>
      <c r="AS1218" s="60" t="s">
        <v>979</v>
      </c>
    </row>
    <row r="1219" spans="1:49" ht="36" x14ac:dyDescent="0.15">
      <c r="A1219" s="11">
        <v>27111</v>
      </c>
      <c r="B1219" s="14" t="s">
        <v>1537</v>
      </c>
      <c r="C1219" s="11">
        <v>27</v>
      </c>
      <c r="D1219" s="11">
        <v>0</v>
      </c>
      <c r="E1219" s="11">
        <v>23</v>
      </c>
      <c r="F1219" s="11">
        <v>27020</v>
      </c>
      <c r="G1219" s="11">
        <v>7</v>
      </c>
      <c r="H1219" s="11">
        <v>101</v>
      </c>
      <c r="I1219" s="11">
        <v>65535</v>
      </c>
      <c r="J1219" s="11">
        <v>2</v>
      </c>
      <c r="K1219" s="11">
        <v>0</v>
      </c>
      <c r="L1219" s="11">
        <v>0</v>
      </c>
      <c r="M1219" s="56">
        <v>1</v>
      </c>
      <c r="N1219" s="56">
        <v>1500</v>
      </c>
      <c r="O1219" s="11">
        <v>0</v>
      </c>
      <c r="P1219" s="11">
        <v>0</v>
      </c>
      <c r="Q1219" s="11">
        <v>100</v>
      </c>
      <c r="R1219" s="11">
        <v>0</v>
      </c>
      <c r="S1219" s="11">
        <v>0</v>
      </c>
      <c r="T1219" s="11">
        <v>0</v>
      </c>
      <c r="U1219" s="11">
        <v>1</v>
      </c>
      <c r="V1219" s="11">
        <v>0</v>
      </c>
      <c r="W1219" s="11">
        <v>0</v>
      </c>
      <c r="X1219" s="11">
        <v>0</v>
      </c>
      <c r="Y1219" s="11">
        <v>0</v>
      </c>
      <c r="Z1219" s="16" t="s">
        <v>170</v>
      </c>
      <c r="AA1219" s="16">
        <v>27111</v>
      </c>
      <c r="AB1219" s="16" t="s">
        <v>4</v>
      </c>
      <c r="AC1219" s="16">
        <v>7</v>
      </c>
      <c r="AD1219" s="11">
        <v>12</v>
      </c>
      <c r="AE1219" s="11">
        <v>1000</v>
      </c>
      <c r="AF1219" s="56">
        <v>1</v>
      </c>
      <c r="AG1219" s="11">
        <v>100</v>
      </c>
      <c r="AH1219" s="11">
        <v>0</v>
      </c>
      <c r="AI1219" s="25" t="s">
        <v>803</v>
      </c>
      <c r="AJ1219" s="25" t="s">
        <v>803</v>
      </c>
      <c r="AK1219" s="25" t="s">
        <v>326</v>
      </c>
      <c r="AL1219" s="11" t="s">
        <v>782</v>
      </c>
      <c r="AM1219" s="25">
        <v>11010</v>
      </c>
      <c r="AN1219" s="25">
        <v>0</v>
      </c>
      <c r="AO1219" s="11">
        <v>1</v>
      </c>
      <c r="AP1219" s="12" t="s">
        <v>828</v>
      </c>
      <c r="AQ1219" s="12" t="s">
        <v>5830</v>
      </c>
      <c r="AR1219" s="12"/>
      <c r="AS1219" s="60" t="s">
        <v>979</v>
      </c>
    </row>
    <row r="1220" spans="1:49" ht="24" x14ac:dyDescent="0.15">
      <c r="A1220" s="11">
        <v>27112</v>
      </c>
      <c r="B1220" s="14" t="s">
        <v>1538</v>
      </c>
      <c r="C1220" s="11">
        <v>28</v>
      </c>
      <c r="D1220" s="11">
        <v>0</v>
      </c>
      <c r="E1220" s="11">
        <v>29</v>
      </c>
      <c r="F1220" s="11">
        <v>27030</v>
      </c>
      <c r="G1220" s="11">
        <v>9</v>
      </c>
      <c r="H1220" s="11">
        <v>0</v>
      </c>
      <c r="I1220" s="11">
        <v>65535</v>
      </c>
      <c r="J1220" s="11">
        <v>0</v>
      </c>
      <c r="K1220" s="11">
        <v>0</v>
      </c>
      <c r="L1220" s="11">
        <v>0</v>
      </c>
      <c r="M1220" s="56">
        <v>1</v>
      </c>
      <c r="N1220" s="56">
        <v>1000</v>
      </c>
      <c r="O1220" s="11">
        <v>0</v>
      </c>
      <c r="P1220" s="11">
        <v>2592000</v>
      </c>
      <c r="Q1220" s="11">
        <v>3600</v>
      </c>
      <c r="R1220" s="11">
        <v>5</v>
      </c>
      <c r="S1220" s="11">
        <v>0</v>
      </c>
      <c r="T1220" s="11">
        <v>0</v>
      </c>
      <c r="U1220" s="11">
        <v>1</v>
      </c>
      <c r="V1220" s="11">
        <v>0</v>
      </c>
      <c r="W1220" s="11">
        <v>0</v>
      </c>
      <c r="X1220" s="11">
        <v>0</v>
      </c>
      <c r="Y1220" s="11">
        <v>0</v>
      </c>
      <c r="Z1220" s="16" t="s">
        <v>170</v>
      </c>
      <c r="AA1220" s="16">
        <v>27112</v>
      </c>
      <c r="AB1220" s="16" t="s">
        <v>4</v>
      </c>
      <c r="AC1220" s="16">
        <v>5</v>
      </c>
      <c r="AD1220" s="11">
        <v>11</v>
      </c>
      <c r="AE1220" s="11">
        <v>100</v>
      </c>
      <c r="AF1220" s="56">
        <v>1</v>
      </c>
      <c r="AG1220" s="11">
        <v>4</v>
      </c>
      <c r="AH1220" s="11">
        <v>0</v>
      </c>
      <c r="AI1220" s="25" t="s">
        <v>803</v>
      </c>
      <c r="AJ1220" s="25" t="s">
        <v>803</v>
      </c>
      <c r="AK1220" s="25" t="s">
        <v>326</v>
      </c>
      <c r="AL1220" s="11" t="s">
        <v>782</v>
      </c>
      <c r="AM1220" s="25">
        <v>11008</v>
      </c>
      <c r="AN1220" s="25">
        <v>0</v>
      </c>
      <c r="AO1220" s="11">
        <v>1</v>
      </c>
      <c r="AP1220" s="12" t="s">
        <v>829</v>
      </c>
      <c r="AQ1220" s="12" t="s">
        <v>5831</v>
      </c>
      <c r="AR1220" s="12"/>
      <c r="AS1220" s="60" t="s">
        <v>797</v>
      </c>
      <c r="AU1220" s="11" t="s">
        <v>269</v>
      </c>
      <c r="AV1220" s="11">
        <v>4181</v>
      </c>
      <c r="AW1220" s="11">
        <v>0</v>
      </c>
    </row>
    <row r="1221" spans="1:49" ht="24" x14ac:dyDescent="0.15">
      <c r="A1221" s="11">
        <v>27113</v>
      </c>
      <c r="B1221" s="14" t="s">
        <v>1539</v>
      </c>
      <c r="C1221" s="11">
        <v>28</v>
      </c>
      <c r="D1221" s="11">
        <v>0</v>
      </c>
      <c r="E1221" s="11">
        <v>29</v>
      </c>
      <c r="F1221" s="11">
        <v>27040</v>
      </c>
      <c r="G1221" s="11">
        <v>9</v>
      </c>
      <c r="H1221" s="11">
        <v>0</v>
      </c>
      <c r="I1221" s="11">
        <v>65535</v>
      </c>
      <c r="J1221" s="11">
        <v>0</v>
      </c>
      <c r="K1221" s="11">
        <v>0</v>
      </c>
      <c r="L1221" s="11">
        <v>0</v>
      </c>
      <c r="M1221" s="56">
        <v>1</v>
      </c>
      <c r="N1221" s="56">
        <v>1000</v>
      </c>
      <c r="O1221" s="11">
        <v>0</v>
      </c>
      <c r="P1221" s="11">
        <v>2592000</v>
      </c>
      <c r="Q1221" s="11">
        <v>3600</v>
      </c>
      <c r="R1221" s="11">
        <v>5</v>
      </c>
      <c r="S1221" s="11">
        <v>0</v>
      </c>
      <c r="T1221" s="11">
        <v>0</v>
      </c>
      <c r="U1221" s="11">
        <v>1</v>
      </c>
      <c r="V1221" s="11">
        <v>0</v>
      </c>
      <c r="W1221" s="11">
        <v>0</v>
      </c>
      <c r="X1221" s="11">
        <v>0</v>
      </c>
      <c r="Y1221" s="11">
        <v>0</v>
      </c>
      <c r="Z1221" s="16" t="s">
        <v>170</v>
      </c>
      <c r="AA1221" s="16">
        <v>27113</v>
      </c>
      <c r="AB1221" s="16" t="s">
        <v>4</v>
      </c>
      <c r="AC1221" s="16">
        <v>5</v>
      </c>
      <c r="AD1221" s="11">
        <v>11</v>
      </c>
      <c r="AE1221" s="11">
        <v>100</v>
      </c>
      <c r="AF1221" s="56">
        <v>1</v>
      </c>
      <c r="AG1221" s="11">
        <v>4</v>
      </c>
      <c r="AH1221" s="11">
        <v>0</v>
      </c>
      <c r="AI1221" s="25" t="s">
        <v>803</v>
      </c>
      <c r="AJ1221" s="25" t="s">
        <v>803</v>
      </c>
      <c r="AK1221" s="25" t="s">
        <v>326</v>
      </c>
      <c r="AL1221" s="11" t="s">
        <v>782</v>
      </c>
      <c r="AM1221" s="25">
        <v>11008</v>
      </c>
      <c r="AN1221" s="25">
        <v>0</v>
      </c>
      <c r="AO1221" s="11">
        <v>1</v>
      </c>
      <c r="AP1221" s="12" t="s">
        <v>829</v>
      </c>
      <c r="AQ1221" s="12" t="s">
        <v>5832</v>
      </c>
      <c r="AR1221" s="12"/>
      <c r="AS1221" s="60" t="s">
        <v>797</v>
      </c>
      <c r="AU1221" s="11" t="s">
        <v>270</v>
      </c>
      <c r="AV1221" s="11">
        <v>4141</v>
      </c>
      <c r="AW1221" s="11">
        <v>0</v>
      </c>
    </row>
    <row r="1222" spans="1:49" x14ac:dyDescent="0.15">
      <c r="A1222" s="11">
        <v>27114</v>
      </c>
      <c r="B1222" s="14" t="s">
        <v>1540</v>
      </c>
      <c r="C1222" s="11">
        <v>38</v>
      </c>
      <c r="D1222" s="11">
        <v>5</v>
      </c>
      <c r="E1222" s="11">
        <v>31</v>
      </c>
      <c r="F1222" s="11">
        <v>0</v>
      </c>
      <c r="G1222" s="11">
        <v>7</v>
      </c>
      <c r="H1222" s="11">
        <v>0</v>
      </c>
      <c r="I1222" s="11">
        <v>65535</v>
      </c>
      <c r="J1222" s="11">
        <v>0</v>
      </c>
      <c r="K1222" s="11">
        <v>0</v>
      </c>
      <c r="L1222" s="11">
        <v>0</v>
      </c>
      <c r="M1222" s="56">
        <v>1</v>
      </c>
      <c r="N1222" s="56">
        <v>10</v>
      </c>
      <c r="O1222" s="11">
        <v>0</v>
      </c>
      <c r="P1222" s="11">
        <v>0</v>
      </c>
      <c r="Q1222" s="11">
        <v>100</v>
      </c>
      <c r="R1222" s="11">
        <v>0</v>
      </c>
      <c r="S1222" s="11">
        <v>0</v>
      </c>
      <c r="T1222" s="11">
        <v>0</v>
      </c>
      <c r="U1222" s="11">
        <v>1</v>
      </c>
      <c r="V1222" s="11">
        <v>0</v>
      </c>
      <c r="W1222" s="11">
        <v>0</v>
      </c>
      <c r="X1222" s="11">
        <v>0</v>
      </c>
      <c r="Y1222" s="11">
        <v>0</v>
      </c>
      <c r="Z1222" s="16" t="s">
        <v>170</v>
      </c>
      <c r="AA1222" s="16">
        <v>0</v>
      </c>
      <c r="AB1222" s="16" t="s">
        <v>4</v>
      </c>
      <c r="AC1222" s="16">
        <v>0</v>
      </c>
      <c r="AD1222" s="11">
        <v>3</v>
      </c>
      <c r="AE1222" s="11">
        <v>100</v>
      </c>
      <c r="AF1222" s="56">
        <v>1</v>
      </c>
      <c r="AG1222" s="11">
        <v>0</v>
      </c>
      <c r="AH1222" s="11">
        <v>0</v>
      </c>
      <c r="AI1222" s="25" t="s">
        <v>803</v>
      </c>
      <c r="AJ1222" s="25" t="s">
        <v>803</v>
      </c>
      <c r="AK1222" s="25" t="s">
        <v>326</v>
      </c>
      <c r="AL1222" s="11" t="s">
        <v>782</v>
      </c>
      <c r="AM1222" s="25">
        <v>11008</v>
      </c>
      <c r="AN1222" s="25">
        <v>0</v>
      </c>
      <c r="AO1222" s="11">
        <v>1</v>
      </c>
      <c r="AP1222" s="12" t="s">
        <v>830</v>
      </c>
      <c r="AQ1222" s="12" t="s">
        <v>5833</v>
      </c>
      <c r="AR1222" s="15" t="s">
        <v>4870</v>
      </c>
    </row>
    <row r="1223" spans="1:49" ht="36" x14ac:dyDescent="0.15">
      <c r="A1223" s="11">
        <v>27115</v>
      </c>
      <c r="B1223" s="14" t="s">
        <v>3909</v>
      </c>
      <c r="C1223" s="11">
        <v>39</v>
      </c>
      <c r="D1223" s="11">
        <v>0</v>
      </c>
      <c r="E1223" s="11">
        <v>0</v>
      </c>
      <c r="F1223" s="11">
        <v>0</v>
      </c>
      <c r="G1223" s="11">
        <v>9</v>
      </c>
      <c r="H1223" s="11">
        <v>0</v>
      </c>
      <c r="I1223" s="11">
        <v>65535</v>
      </c>
      <c r="J1223" s="11">
        <v>0</v>
      </c>
      <c r="K1223" s="11">
        <v>0</v>
      </c>
      <c r="L1223" s="11">
        <v>0</v>
      </c>
      <c r="M1223" s="56">
        <v>1</v>
      </c>
      <c r="N1223" s="56">
        <v>100</v>
      </c>
      <c r="O1223" s="11">
        <v>0</v>
      </c>
      <c r="P1223" s="11">
        <v>0</v>
      </c>
      <c r="Q1223" s="11">
        <v>100</v>
      </c>
      <c r="R1223" s="11">
        <v>0</v>
      </c>
      <c r="S1223" s="11">
        <v>0</v>
      </c>
      <c r="T1223" s="11">
        <v>0</v>
      </c>
      <c r="U1223" s="11">
        <v>1</v>
      </c>
      <c r="V1223" s="11">
        <v>0</v>
      </c>
      <c r="W1223" s="11">
        <v>0</v>
      </c>
      <c r="X1223" s="11">
        <v>0</v>
      </c>
      <c r="Y1223" s="11">
        <v>0</v>
      </c>
      <c r="Z1223" s="16" t="s">
        <v>170</v>
      </c>
      <c r="AA1223" s="16">
        <v>27115</v>
      </c>
      <c r="AB1223" s="16" t="s">
        <v>4</v>
      </c>
      <c r="AC1223" s="16">
        <v>0</v>
      </c>
      <c r="AD1223" s="11">
        <v>2</v>
      </c>
      <c r="AE1223" s="11">
        <v>1000</v>
      </c>
      <c r="AF1223" s="56">
        <v>1</v>
      </c>
      <c r="AG1223" s="11">
        <v>20</v>
      </c>
      <c r="AH1223" s="11">
        <v>0</v>
      </c>
      <c r="AI1223" s="25" t="s">
        <v>803</v>
      </c>
      <c r="AJ1223" s="25" t="s">
        <v>803</v>
      </c>
      <c r="AK1223" s="25" t="s">
        <v>326</v>
      </c>
      <c r="AL1223" s="11" t="s">
        <v>782</v>
      </c>
      <c r="AM1223" s="25">
        <v>11008</v>
      </c>
      <c r="AN1223" s="25">
        <v>0</v>
      </c>
      <c r="AO1223" s="11">
        <v>1</v>
      </c>
      <c r="AP1223" s="12" t="s">
        <v>831</v>
      </c>
      <c r="AQ1223" s="12" t="s">
        <v>5834</v>
      </c>
      <c r="AS1223" s="16" t="s">
        <v>3151</v>
      </c>
    </row>
    <row r="1224" spans="1:49" ht="24" x14ac:dyDescent="0.15">
      <c r="A1224" s="11">
        <v>27116</v>
      </c>
      <c r="B1224" s="14" t="s">
        <v>1541</v>
      </c>
      <c r="C1224" s="11">
        <v>30</v>
      </c>
      <c r="D1224" s="11">
        <v>1</v>
      </c>
      <c r="E1224" s="11">
        <v>0</v>
      </c>
      <c r="F1224" s="11">
        <v>0</v>
      </c>
      <c r="G1224" s="11">
        <v>9</v>
      </c>
      <c r="H1224" s="11">
        <v>0</v>
      </c>
      <c r="I1224" s="11">
        <v>65535</v>
      </c>
      <c r="J1224" s="11">
        <v>0</v>
      </c>
      <c r="K1224" s="11">
        <v>0</v>
      </c>
      <c r="L1224" s="11">
        <v>0</v>
      </c>
      <c r="M1224" s="56">
        <v>1</v>
      </c>
      <c r="N1224" s="56">
        <v>50</v>
      </c>
      <c r="O1224" s="11">
        <v>0</v>
      </c>
      <c r="P1224" s="11">
        <v>0</v>
      </c>
      <c r="Q1224" s="11">
        <v>100</v>
      </c>
      <c r="R1224" s="11">
        <v>0</v>
      </c>
      <c r="S1224" s="11">
        <v>0</v>
      </c>
      <c r="T1224" s="11">
        <v>0</v>
      </c>
      <c r="U1224" s="11">
        <v>1</v>
      </c>
      <c r="V1224" s="11">
        <v>0</v>
      </c>
      <c r="W1224" s="11">
        <v>0</v>
      </c>
      <c r="X1224" s="11">
        <v>0</v>
      </c>
      <c r="Y1224" s="11">
        <v>0</v>
      </c>
      <c r="Z1224" s="16" t="s">
        <v>170</v>
      </c>
      <c r="AA1224" s="16">
        <v>0</v>
      </c>
      <c r="AB1224" s="16" t="s">
        <v>4</v>
      </c>
      <c r="AC1224" s="16">
        <v>0</v>
      </c>
      <c r="AD1224" s="11">
        <v>3</v>
      </c>
      <c r="AE1224" s="11">
        <v>25</v>
      </c>
      <c r="AF1224" s="56">
        <v>1</v>
      </c>
      <c r="AG1224" s="11">
        <v>0</v>
      </c>
      <c r="AH1224" s="11">
        <v>0</v>
      </c>
      <c r="AI1224" s="25" t="s">
        <v>803</v>
      </c>
      <c r="AJ1224" s="25" t="s">
        <v>803</v>
      </c>
      <c r="AK1224" s="25" t="s">
        <v>326</v>
      </c>
      <c r="AL1224" s="11" t="s">
        <v>782</v>
      </c>
      <c r="AM1224" s="25">
        <v>11008</v>
      </c>
      <c r="AN1224" s="25">
        <v>0</v>
      </c>
      <c r="AO1224" s="11">
        <v>1</v>
      </c>
      <c r="AP1224" s="12" t="s">
        <v>832</v>
      </c>
      <c r="AQ1224" s="12" t="s">
        <v>5835</v>
      </c>
      <c r="AR1224" s="15" t="s">
        <v>4871</v>
      </c>
      <c r="AS1224" s="16" t="s">
        <v>233</v>
      </c>
    </row>
    <row r="1225" spans="1:49" x14ac:dyDescent="0.15">
      <c r="A1225" s="11">
        <v>27117</v>
      </c>
      <c r="B1225" s="14" t="s">
        <v>1542</v>
      </c>
      <c r="C1225" s="11">
        <v>40</v>
      </c>
      <c r="D1225" s="11">
        <v>5</v>
      </c>
      <c r="E1225" s="11">
        <v>0</v>
      </c>
      <c r="F1225" s="11">
        <v>0</v>
      </c>
      <c r="G1225" s="11">
        <v>9</v>
      </c>
      <c r="H1225" s="11">
        <v>0</v>
      </c>
      <c r="I1225" s="11">
        <v>65535</v>
      </c>
      <c r="J1225" s="11">
        <v>0</v>
      </c>
      <c r="K1225" s="11">
        <v>0</v>
      </c>
      <c r="L1225" s="11">
        <v>0</v>
      </c>
      <c r="M1225" s="56">
        <v>1</v>
      </c>
      <c r="N1225" s="56">
        <v>10</v>
      </c>
      <c r="O1225" s="11">
        <v>0</v>
      </c>
      <c r="P1225" s="11">
        <v>0</v>
      </c>
      <c r="Q1225" s="11">
        <v>100</v>
      </c>
      <c r="R1225" s="11">
        <v>0</v>
      </c>
      <c r="S1225" s="11">
        <v>0</v>
      </c>
      <c r="T1225" s="11">
        <v>0</v>
      </c>
      <c r="U1225" s="11">
        <v>1</v>
      </c>
      <c r="V1225" s="11">
        <v>0</v>
      </c>
      <c r="W1225" s="11">
        <v>0</v>
      </c>
      <c r="X1225" s="11">
        <v>0</v>
      </c>
      <c r="Y1225" s="11">
        <v>0</v>
      </c>
      <c r="Z1225" s="16" t="s">
        <v>170</v>
      </c>
      <c r="AA1225" s="16">
        <v>0</v>
      </c>
      <c r="AB1225" s="16" t="s">
        <v>4</v>
      </c>
      <c r="AC1225" s="16">
        <v>0</v>
      </c>
      <c r="AD1225" s="11">
        <v>3</v>
      </c>
      <c r="AE1225" s="11">
        <v>100</v>
      </c>
      <c r="AF1225" s="56">
        <v>1</v>
      </c>
      <c r="AG1225" s="11">
        <v>0</v>
      </c>
      <c r="AH1225" s="11">
        <v>0</v>
      </c>
      <c r="AI1225" s="25" t="s">
        <v>326</v>
      </c>
      <c r="AJ1225" s="25" t="s">
        <v>326</v>
      </c>
      <c r="AK1225" s="25" t="s">
        <v>326</v>
      </c>
      <c r="AL1225" s="11" t="s">
        <v>782</v>
      </c>
      <c r="AM1225" s="25">
        <v>11008</v>
      </c>
      <c r="AN1225" s="25">
        <v>0</v>
      </c>
      <c r="AO1225" s="11">
        <v>1</v>
      </c>
      <c r="AP1225" s="12" t="s">
        <v>212</v>
      </c>
      <c r="AQ1225" s="12" t="s">
        <v>833</v>
      </c>
    </row>
    <row r="1226" spans="1:49" ht="24" x14ac:dyDescent="0.15">
      <c r="A1226" s="11">
        <v>27118</v>
      </c>
      <c r="B1226" s="14" t="s">
        <v>1543</v>
      </c>
      <c r="C1226" s="11">
        <v>28</v>
      </c>
      <c r="D1226" s="11">
        <v>0</v>
      </c>
      <c r="E1226" s="11">
        <v>0</v>
      </c>
      <c r="F1226" s="11">
        <v>0</v>
      </c>
      <c r="G1226" s="11">
        <v>9</v>
      </c>
      <c r="H1226" s="11">
        <v>0</v>
      </c>
      <c r="I1226" s="11">
        <v>65535</v>
      </c>
      <c r="J1226" s="11">
        <v>0</v>
      </c>
      <c r="K1226" s="11">
        <v>0</v>
      </c>
      <c r="L1226" s="11">
        <v>0</v>
      </c>
      <c r="M1226" s="56">
        <v>1</v>
      </c>
      <c r="N1226" s="56">
        <v>1000</v>
      </c>
      <c r="O1226" s="11">
        <v>0</v>
      </c>
      <c r="P1226" s="11">
        <v>2592000</v>
      </c>
      <c r="Q1226" s="11">
        <v>3600</v>
      </c>
      <c r="R1226" s="11">
        <v>5</v>
      </c>
      <c r="S1226" s="11">
        <v>0</v>
      </c>
      <c r="T1226" s="11">
        <v>0</v>
      </c>
      <c r="U1226" s="11">
        <v>1</v>
      </c>
      <c r="V1226" s="11">
        <v>0</v>
      </c>
      <c r="W1226" s="11">
        <v>0</v>
      </c>
      <c r="X1226" s="11">
        <v>0</v>
      </c>
      <c r="Y1226" s="11">
        <v>0</v>
      </c>
      <c r="Z1226" s="16" t="s">
        <v>170</v>
      </c>
      <c r="AA1226" s="16">
        <v>27112</v>
      </c>
      <c r="AB1226" s="16" t="s">
        <v>4</v>
      </c>
      <c r="AC1226" s="16">
        <v>0</v>
      </c>
      <c r="AD1226" s="11">
        <v>3</v>
      </c>
      <c r="AE1226" s="11">
        <v>100</v>
      </c>
      <c r="AF1226" s="56">
        <v>1</v>
      </c>
      <c r="AG1226" s="11">
        <v>4</v>
      </c>
      <c r="AH1226" s="11">
        <v>0</v>
      </c>
      <c r="AI1226" s="25" t="s">
        <v>801</v>
      </c>
      <c r="AJ1226" s="25" t="s">
        <v>801</v>
      </c>
      <c r="AK1226" s="25" t="s">
        <v>801</v>
      </c>
      <c r="AL1226" s="11" t="s">
        <v>782</v>
      </c>
      <c r="AM1226" s="25">
        <v>11008</v>
      </c>
      <c r="AN1226" s="25">
        <v>0</v>
      </c>
      <c r="AO1226" s="11">
        <v>0</v>
      </c>
      <c r="AP1226" s="12" t="s">
        <v>831</v>
      </c>
      <c r="AQ1226" s="12" t="s">
        <v>5836</v>
      </c>
      <c r="AR1226" s="12"/>
      <c r="AS1226" s="60" t="s">
        <v>797</v>
      </c>
    </row>
    <row r="1227" spans="1:49" ht="24" x14ac:dyDescent="0.15">
      <c r="A1227" s="11">
        <v>27119</v>
      </c>
      <c r="B1227" s="14" t="s">
        <v>1544</v>
      </c>
      <c r="C1227" s="11">
        <v>28</v>
      </c>
      <c r="D1227" s="11">
        <v>0</v>
      </c>
      <c r="E1227" s="11">
        <v>0</v>
      </c>
      <c r="F1227" s="11">
        <v>0</v>
      </c>
      <c r="G1227" s="11">
        <v>9</v>
      </c>
      <c r="H1227" s="11">
        <v>0</v>
      </c>
      <c r="I1227" s="11">
        <v>65535</v>
      </c>
      <c r="J1227" s="11">
        <v>0</v>
      </c>
      <c r="K1227" s="11">
        <v>0</v>
      </c>
      <c r="L1227" s="11">
        <v>0</v>
      </c>
      <c r="M1227" s="56">
        <v>1</v>
      </c>
      <c r="N1227" s="56">
        <v>1000</v>
      </c>
      <c r="O1227" s="11">
        <v>0</v>
      </c>
      <c r="P1227" s="11">
        <v>2592000</v>
      </c>
      <c r="Q1227" s="11">
        <v>3600</v>
      </c>
      <c r="R1227" s="11">
        <v>5</v>
      </c>
      <c r="S1227" s="11">
        <v>0</v>
      </c>
      <c r="T1227" s="11">
        <v>0</v>
      </c>
      <c r="U1227" s="11">
        <v>1</v>
      </c>
      <c r="V1227" s="11">
        <v>0</v>
      </c>
      <c r="W1227" s="11">
        <v>0</v>
      </c>
      <c r="X1227" s="11">
        <v>0</v>
      </c>
      <c r="Y1227" s="11">
        <v>0</v>
      </c>
      <c r="Z1227" s="16" t="s">
        <v>170</v>
      </c>
      <c r="AA1227" s="16">
        <v>27113</v>
      </c>
      <c r="AB1227" s="16" t="s">
        <v>4</v>
      </c>
      <c r="AC1227" s="16">
        <v>0</v>
      </c>
      <c r="AD1227" s="11">
        <v>3</v>
      </c>
      <c r="AE1227" s="11">
        <v>100</v>
      </c>
      <c r="AF1227" s="56">
        <v>1</v>
      </c>
      <c r="AG1227" s="11">
        <v>4</v>
      </c>
      <c r="AH1227" s="11">
        <v>0</v>
      </c>
      <c r="AI1227" s="25" t="s">
        <v>801</v>
      </c>
      <c r="AJ1227" s="25" t="s">
        <v>801</v>
      </c>
      <c r="AK1227" s="25" t="s">
        <v>801</v>
      </c>
      <c r="AL1227" s="11" t="s">
        <v>782</v>
      </c>
      <c r="AM1227" s="25">
        <v>11008</v>
      </c>
      <c r="AN1227" s="25">
        <v>0</v>
      </c>
      <c r="AO1227" s="11">
        <v>0</v>
      </c>
      <c r="AP1227" s="12" t="s">
        <v>831</v>
      </c>
      <c r="AQ1227" s="12" t="s">
        <v>5837</v>
      </c>
      <c r="AR1227" s="12" t="s">
        <v>25</v>
      </c>
      <c r="AS1227" s="60" t="s">
        <v>797</v>
      </c>
    </row>
    <row r="1228" spans="1:49" x14ac:dyDescent="0.15">
      <c r="A1228" s="11">
        <v>27120</v>
      </c>
      <c r="B1228" s="14" t="s">
        <v>1545</v>
      </c>
      <c r="C1228" s="11">
        <v>51</v>
      </c>
      <c r="D1228" s="11">
        <v>5</v>
      </c>
      <c r="E1228" s="11">
        <v>44</v>
      </c>
      <c r="F1228" s="11">
        <v>0</v>
      </c>
      <c r="G1228" s="11">
        <v>7</v>
      </c>
      <c r="H1228" s="11">
        <v>0</v>
      </c>
      <c r="I1228" s="11">
        <v>65535</v>
      </c>
      <c r="J1228" s="11">
        <v>0</v>
      </c>
      <c r="K1228" s="11">
        <v>0</v>
      </c>
      <c r="L1228" s="11">
        <v>0</v>
      </c>
      <c r="M1228" s="56">
        <v>0</v>
      </c>
      <c r="N1228" s="56">
        <v>1</v>
      </c>
      <c r="O1228" s="11">
        <v>0</v>
      </c>
      <c r="P1228" s="11">
        <v>0</v>
      </c>
      <c r="Q1228" s="11">
        <v>100</v>
      </c>
      <c r="R1228" s="11">
        <v>0</v>
      </c>
      <c r="S1228" s="11">
        <v>0</v>
      </c>
      <c r="T1228" s="11">
        <v>0</v>
      </c>
      <c r="U1228" s="11">
        <v>1</v>
      </c>
      <c r="V1228" s="11">
        <v>0</v>
      </c>
      <c r="W1228" s="11">
        <v>0</v>
      </c>
      <c r="X1228" s="11">
        <v>0</v>
      </c>
      <c r="Y1228" s="11">
        <v>0</v>
      </c>
      <c r="Z1228" s="16" t="s">
        <v>170</v>
      </c>
      <c r="AA1228" s="16">
        <v>0</v>
      </c>
      <c r="AB1228" s="16" t="s">
        <v>4</v>
      </c>
      <c r="AC1228" s="16">
        <v>0</v>
      </c>
      <c r="AD1228" s="11">
        <v>3</v>
      </c>
      <c r="AE1228" s="11">
        <v>100</v>
      </c>
      <c r="AF1228" s="56">
        <v>1</v>
      </c>
      <c r="AG1228" s="11">
        <v>0</v>
      </c>
      <c r="AH1228" s="11">
        <v>0</v>
      </c>
      <c r="AI1228" s="25" t="s">
        <v>8</v>
      </c>
      <c r="AJ1228" s="25" t="s">
        <v>8</v>
      </c>
      <c r="AK1228" s="25" t="s">
        <v>8</v>
      </c>
      <c r="AL1228" s="11" t="s">
        <v>782</v>
      </c>
      <c r="AM1228" s="25">
        <v>11010</v>
      </c>
      <c r="AN1228" s="25">
        <v>0</v>
      </c>
      <c r="AO1228" s="11">
        <v>1</v>
      </c>
      <c r="AP1228" s="12" t="s">
        <v>712</v>
      </c>
      <c r="AQ1228" s="12" t="s">
        <v>5838</v>
      </c>
      <c r="AS1228" s="16" t="s">
        <v>234</v>
      </c>
    </row>
    <row r="1229" spans="1:49" x14ac:dyDescent="0.15">
      <c r="A1229" s="11">
        <v>27121</v>
      </c>
      <c r="B1229" s="14" t="s">
        <v>6970</v>
      </c>
      <c r="C1229" s="11">
        <v>51</v>
      </c>
      <c r="D1229" s="11">
        <v>5</v>
      </c>
      <c r="E1229" s="11">
        <v>44</v>
      </c>
      <c r="F1229" s="11">
        <v>0</v>
      </c>
      <c r="G1229" s="11">
        <v>7</v>
      </c>
      <c r="H1229" s="11">
        <v>0</v>
      </c>
      <c r="I1229" s="11">
        <v>65535</v>
      </c>
      <c r="J1229" s="11">
        <v>0</v>
      </c>
      <c r="K1229" s="11">
        <v>0</v>
      </c>
      <c r="L1229" s="11">
        <v>0</v>
      </c>
      <c r="M1229" s="56">
        <v>0</v>
      </c>
      <c r="N1229" s="56">
        <v>1</v>
      </c>
      <c r="O1229" s="11">
        <v>0</v>
      </c>
      <c r="P1229" s="11">
        <v>2592000</v>
      </c>
      <c r="Q1229" s="11">
        <v>3600</v>
      </c>
      <c r="R1229" s="11">
        <v>5</v>
      </c>
      <c r="S1229" s="11">
        <v>0</v>
      </c>
      <c r="T1229" s="11">
        <v>0</v>
      </c>
      <c r="U1229" s="11">
        <v>1</v>
      </c>
      <c r="V1229" s="11">
        <v>0</v>
      </c>
      <c r="W1229" s="11">
        <v>0</v>
      </c>
      <c r="X1229" s="11">
        <v>0</v>
      </c>
      <c r="Y1229" s="11">
        <v>0</v>
      </c>
      <c r="Z1229" s="16" t="s">
        <v>170</v>
      </c>
      <c r="AA1229" s="16">
        <v>0</v>
      </c>
      <c r="AB1229" s="16" t="s">
        <v>4</v>
      </c>
      <c r="AC1229" s="16">
        <v>0</v>
      </c>
      <c r="AD1229" s="11">
        <v>3</v>
      </c>
      <c r="AE1229" s="11">
        <v>100</v>
      </c>
      <c r="AF1229" s="56">
        <v>1</v>
      </c>
      <c r="AG1229" s="11">
        <v>0</v>
      </c>
      <c r="AH1229" s="11">
        <v>0</v>
      </c>
      <c r="AI1229" s="25" t="s">
        <v>8</v>
      </c>
      <c r="AJ1229" s="25" t="s">
        <v>8</v>
      </c>
      <c r="AK1229" s="25" t="s">
        <v>8</v>
      </c>
      <c r="AL1229" s="11" t="s">
        <v>782</v>
      </c>
      <c r="AM1229" s="25">
        <v>11010</v>
      </c>
      <c r="AN1229" s="25">
        <v>0</v>
      </c>
      <c r="AO1229" s="11">
        <v>1</v>
      </c>
      <c r="AP1229" s="12" t="s">
        <v>6973</v>
      </c>
      <c r="AQ1229" s="12" t="s">
        <v>6971</v>
      </c>
      <c r="AR1229" s="12"/>
      <c r="AS1229" s="60" t="s">
        <v>6972</v>
      </c>
    </row>
    <row r="1230" spans="1:49" x14ac:dyDescent="0.15">
      <c r="A1230" s="11">
        <v>27122</v>
      </c>
      <c r="B1230" s="14" t="s">
        <v>1546</v>
      </c>
      <c r="C1230" s="11">
        <v>51</v>
      </c>
      <c r="D1230" s="11">
        <v>5</v>
      </c>
      <c r="E1230" s="11">
        <v>44</v>
      </c>
      <c r="F1230" s="11">
        <v>0</v>
      </c>
      <c r="G1230" s="11">
        <v>7</v>
      </c>
      <c r="H1230" s="11">
        <v>0</v>
      </c>
      <c r="I1230" s="11">
        <v>65535</v>
      </c>
      <c r="J1230" s="11">
        <v>0</v>
      </c>
      <c r="K1230" s="11">
        <v>0</v>
      </c>
      <c r="L1230" s="11">
        <v>0</v>
      </c>
      <c r="M1230" s="56">
        <v>0</v>
      </c>
      <c r="N1230" s="56">
        <v>1</v>
      </c>
      <c r="O1230" s="11">
        <v>0</v>
      </c>
      <c r="P1230" s="11">
        <v>0</v>
      </c>
      <c r="Q1230" s="11">
        <v>100</v>
      </c>
      <c r="R1230" s="11">
        <v>0</v>
      </c>
      <c r="S1230" s="11">
        <v>0</v>
      </c>
      <c r="T1230" s="11">
        <v>0</v>
      </c>
      <c r="U1230" s="11">
        <v>1</v>
      </c>
      <c r="V1230" s="11">
        <v>0</v>
      </c>
      <c r="W1230" s="11">
        <v>0</v>
      </c>
      <c r="X1230" s="11">
        <v>0</v>
      </c>
      <c r="Y1230" s="11">
        <v>0</v>
      </c>
      <c r="Z1230" s="16" t="s">
        <v>170</v>
      </c>
      <c r="AA1230" s="16">
        <v>0</v>
      </c>
      <c r="AB1230" s="16" t="s">
        <v>4</v>
      </c>
      <c r="AC1230" s="16">
        <v>0</v>
      </c>
      <c r="AD1230" s="11">
        <v>3</v>
      </c>
      <c r="AE1230" s="11">
        <v>100</v>
      </c>
      <c r="AF1230" s="56">
        <v>1</v>
      </c>
      <c r="AG1230" s="11">
        <v>0</v>
      </c>
      <c r="AH1230" s="11">
        <v>0</v>
      </c>
      <c r="AI1230" s="25" t="s">
        <v>8</v>
      </c>
      <c r="AJ1230" s="25" t="s">
        <v>8</v>
      </c>
      <c r="AK1230" s="25" t="s">
        <v>8</v>
      </c>
      <c r="AL1230" s="11" t="s">
        <v>782</v>
      </c>
      <c r="AM1230" s="25">
        <v>11010</v>
      </c>
      <c r="AN1230" s="25">
        <v>0</v>
      </c>
      <c r="AO1230" s="11">
        <v>1</v>
      </c>
      <c r="AP1230" s="12" t="s">
        <v>712</v>
      </c>
      <c r="AQ1230" s="12" t="s">
        <v>5838</v>
      </c>
      <c r="AR1230" s="12"/>
      <c r="AS1230" s="60" t="s">
        <v>234</v>
      </c>
    </row>
    <row r="1231" spans="1:49" x14ac:dyDescent="0.15">
      <c r="A1231" s="11">
        <v>27123</v>
      </c>
      <c r="B1231" s="14" t="s">
        <v>4350</v>
      </c>
      <c r="C1231" s="11">
        <v>27</v>
      </c>
      <c r="D1231" s="11">
        <v>0</v>
      </c>
      <c r="E1231" s="11">
        <v>49</v>
      </c>
      <c r="F1231" s="11">
        <v>27123</v>
      </c>
      <c r="G1231" s="11">
        <v>7</v>
      </c>
      <c r="H1231" s="11">
        <v>61</v>
      </c>
      <c r="I1231" s="11">
        <v>65535</v>
      </c>
      <c r="J1231" s="11">
        <v>5</v>
      </c>
      <c r="K1231" s="11">
        <v>0</v>
      </c>
      <c r="L1231" s="11">
        <v>0</v>
      </c>
      <c r="M1231" s="56">
        <v>1</v>
      </c>
      <c r="N1231" s="56">
        <v>9999</v>
      </c>
      <c r="O1231" s="11">
        <v>0</v>
      </c>
      <c r="P1231" s="11">
        <v>0</v>
      </c>
      <c r="Q1231" s="11">
        <v>100</v>
      </c>
      <c r="R1231" s="11">
        <v>0</v>
      </c>
      <c r="S1231" s="11">
        <v>0</v>
      </c>
      <c r="T1231" s="11">
        <v>0</v>
      </c>
      <c r="U1231" s="11">
        <v>1</v>
      </c>
      <c r="V1231" s="11">
        <v>0</v>
      </c>
      <c r="W1231" s="11">
        <v>0</v>
      </c>
      <c r="X1231" s="11">
        <v>0</v>
      </c>
      <c r="Y1231" s="11">
        <v>0</v>
      </c>
      <c r="Z1231" s="16" t="s">
        <v>170</v>
      </c>
      <c r="AA1231" s="16">
        <v>0</v>
      </c>
      <c r="AB1231" s="16" t="s">
        <v>4</v>
      </c>
      <c r="AC1231" s="16">
        <v>0</v>
      </c>
      <c r="AD1231" s="11">
        <v>2</v>
      </c>
      <c r="AE1231" s="11">
        <v>1000</v>
      </c>
      <c r="AF1231" s="56">
        <v>1</v>
      </c>
      <c r="AG1231" s="11">
        <v>0</v>
      </c>
      <c r="AH1231" s="11">
        <v>0</v>
      </c>
      <c r="AI1231" s="25" t="s">
        <v>8</v>
      </c>
      <c r="AJ1231" s="25" t="s">
        <v>8</v>
      </c>
      <c r="AK1231" s="25" t="s">
        <v>8</v>
      </c>
      <c r="AL1231" s="11" t="s">
        <v>538</v>
      </c>
      <c r="AM1231" s="25">
        <v>11014</v>
      </c>
      <c r="AN1231" s="25">
        <v>0</v>
      </c>
      <c r="AO1231" s="11">
        <v>1</v>
      </c>
      <c r="AP1231" s="12" t="s">
        <v>4351</v>
      </c>
      <c r="AQ1231" s="12" t="s">
        <v>5839</v>
      </c>
      <c r="AR1231" s="12"/>
      <c r="AS1231" s="60" t="s">
        <v>7238</v>
      </c>
    </row>
    <row r="1232" spans="1:49" ht="24" x14ac:dyDescent="0.15">
      <c r="A1232" s="11">
        <v>27124</v>
      </c>
      <c r="B1232" s="14" t="s">
        <v>4352</v>
      </c>
      <c r="C1232" s="11">
        <v>27</v>
      </c>
      <c r="D1232" s="11">
        <v>0</v>
      </c>
      <c r="E1232" s="11">
        <v>49</v>
      </c>
      <c r="F1232" s="11">
        <v>27124</v>
      </c>
      <c r="G1232" s="11">
        <v>7</v>
      </c>
      <c r="H1232" s="11">
        <v>101</v>
      </c>
      <c r="I1232" s="11">
        <v>65535</v>
      </c>
      <c r="J1232" s="11">
        <v>4</v>
      </c>
      <c r="K1232" s="11">
        <v>0</v>
      </c>
      <c r="L1232" s="11">
        <v>0</v>
      </c>
      <c r="M1232" s="56">
        <v>1</v>
      </c>
      <c r="N1232" s="56">
        <v>9999</v>
      </c>
      <c r="O1232" s="11">
        <v>0</v>
      </c>
      <c r="P1232" s="11">
        <v>0</v>
      </c>
      <c r="Q1232" s="11">
        <v>100</v>
      </c>
      <c r="R1232" s="11">
        <v>0</v>
      </c>
      <c r="S1232" s="11">
        <v>0</v>
      </c>
      <c r="T1232" s="11">
        <v>0</v>
      </c>
      <c r="U1232" s="11">
        <v>1</v>
      </c>
      <c r="V1232" s="11">
        <v>0</v>
      </c>
      <c r="W1232" s="11">
        <v>0</v>
      </c>
      <c r="X1232" s="11">
        <v>0</v>
      </c>
      <c r="Y1232" s="11">
        <v>0</v>
      </c>
      <c r="Z1232" s="16" t="s">
        <v>170</v>
      </c>
      <c r="AA1232" s="16">
        <v>0</v>
      </c>
      <c r="AB1232" s="16" t="s">
        <v>4</v>
      </c>
      <c r="AC1232" s="16">
        <v>0</v>
      </c>
      <c r="AD1232" s="11">
        <v>2</v>
      </c>
      <c r="AE1232" s="11">
        <v>1000</v>
      </c>
      <c r="AF1232" s="56">
        <v>1</v>
      </c>
      <c r="AG1232" s="11">
        <v>0</v>
      </c>
      <c r="AH1232" s="11">
        <v>0</v>
      </c>
      <c r="AI1232" s="25" t="s">
        <v>8</v>
      </c>
      <c r="AJ1232" s="25" t="s">
        <v>8</v>
      </c>
      <c r="AK1232" s="25" t="s">
        <v>8</v>
      </c>
      <c r="AL1232" s="11" t="s">
        <v>538</v>
      </c>
      <c r="AM1232" s="25">
        <v>11014</v>
      </c>
      <c r="AN1232" s="25">
        <v>0</v>
      </c>
      <c r="AO1232" s="11">
        <v>1</v>
      </c>
      <c r="AP1232" s="12" t="s">
        <v>4351</v>
      </c>
      <c r="AQ1232" s="12" t="s">
        <v>5840</v>
      </c>
      <c r="AR1232" s="12"/>
      <c r="AS1232" s="60" t="s">
        <v>983</v>
      </c>
    </row>
    <row r="1233" spans="1:45" ht="36" x14ac:dyDescent="0.15">
      <c r="A1233" s="11">
        <v>27125</v>
      </c>
      <c r="B1233" s="14" t="s">
        <v>1547</v>
      </c>
      <c r="C1233" s="11">
        <v>77</v>
      </c>
      <c r="D1233" s="11">
        <v>0</v>
      </c>
      <c r="E1233" s="11">
        <v>56</v>
      </c>
      <c r="F1233" s="11">
        <v>0</v>
      </c>
      <c r="G1233" s="11">
        <v>7</v>
      </c>
      <c r="H1233" s="11">
        <v>0</v>
      </c>
      <c r="I1233" s="11">
        <v>0</v>
      </c>
      <c r="J1233" s="11">
        <v>5</v>
      </c>
      <c r="K1233" s="11">
        <v>0</v>
      </c>
      <c r="L1233" s="11">
        <v>0</v>
      </c>
      <c r="M1233" s="56">
        <v>1</v>
      </c>
      <c r="N1233" s="56">
        <v>999</v>
      </c>
      <c r="O1233" s="11">
        <v>0</v>
      </c>
      <c r="P1233" s="11">
        <v>0</v>
      </c>
      <c r="Q1233" s="11">
        <v>100</v>
      </c>
      <c r="R1233" s="11">
        <v>0</v>
      </c>
      <c r="S1233" s="11">
        <v>0</v>
      </c>
      <c r="T1233" s="11">
        <v>0</v>
      </c>
      <c r="U1233" s="11">
        <v>1</v>
      </c>
      <c r="V1233" s="11">
        <v>0</v>
      </c>
      <c r="W1233" s="11">
        <v>0</v>
      </c>
      <c r="X1233" s="11">
        <v>0</v>
      </c>
      <c r="Y1233" s="11">
        <v>0</v>
      </c>
      <c r="Z1233" s="16" t="s">
        <v>170</v>
      </c>
      <c r="AA1233" s="16">
        <v>0</v>
      </c>
      <c r="AB1233" s="16" t="s">
        <v>4</v>
      </c>
      <c r="AC1233" s="16">
        <v>0</v>
      </c>
      <c r="AD1233" s="11">
        <v>12</v>
      </c>
      <c r="AE1233" s="11">
        <v>200</v>
      </c>
      <c r="AF1233" s="56">
        <v>1</v>
      </c>
      <c r="AG1233" s="11">
        <v>0</v>
      </c>
      <c r="AH1233" s="11">
        <v>0</v>
      </c>
      <c r="AI1233" s="25" t="s">
        <v>8</v>
      </c>
      <c r="AJ1233" s="25" t="s">
        <v>8</v>
      </c>
      <c r="AK1233" s="25" t="s">
        <v>8</v>
      </c>
      <c r="AL1233" s="11" t="s">
        <v>24</v>
      </c>
      <c r="AM1233" s="25">
        <v>11014</v>
      </c>
      <c r="AN1233" s="25">
        <v>0</v>
      </c>
      <c r="AO1233" s="11">
        <v>1</v>
      </c>
      <c r="AP1233" s="12" t="s">
        <v>2130</v>
      </c>
      <c r="AQ1233" s="12" t="s">
        <v>5841</v>
      </c>
      <c r="AR1233" s="12" t="s">
        <v>7043</v>
      </c>
      <c r="AS1233" s="60" t="s">
        <v>7236</v>
      </c>
    </row>
    <row r="1234" spans="1:45" ht="72" x14ac:dyDescent="0.15">
      <c r="A1234" s="11">
        <v>27126</v>
      </c>
      <c r="B1234" s="14" t="s">
        <v>1548</v>
      </c>
      <c r="C1234" s="11">
        <v>78</v>
      </c>
      <c r="D1234" s="11">
        <v>0</v>
      </c>
      <c r="E1234" s="11">
        <v>57</v>
      </c>
      <c r="F1234" s="11">
        <v>27120</v>
      </c>
      <c r="G1234" s="11">
        <v>7</v>
      </c>
      <c r="H1234" s="11">
        <v>0</v>
      </c>
      <c r="I1234" s="11">
        <v>0</v>
      </c>
      <c r="J1234" s="11">
        <v>1</v>
      </c>
      <c r="K1234" s="11">
        <v>0</v>
      </c>
      <c r="L1234" s="11">
        <v>0</v>
      </c>
      <c r="M1234" s="56">
        <v>1</v>
      </c>
      <c r="N1234" s="56">
        <v>500</v>
      </c>
      <c r="O1234" s="11">
        <v>0</v>
      </c>
      <c r="P1234" s="11">
        <v>0</v>
      </c>
      <c r="Q1234" s="11">
        <v>100</v>
      </c>
      <c r="R1234" s="11">
        <v>0</v>
      </c>
      <c r="S1234" s="11">
        <v>0</v>
      </c>
      <c r="T1234" s="11">
        <v>0</v>
      </c>
      <c r="U1234" s="11">
        <v>1</v>
      </c>
      <c r="V1234" s="11">
        <v>0</v>
      </c>
      <c r="W1234" s="11">
        <v>0</v>
      </c>
      <c r="X1234" s="11">
        <v>0</v>
      </c>
      <c r="Y1234" s="11">
        <v>0</v>
      </c>
      <c r="Z1234" s="16" t="s">
        <v>170</v>
      </c>
      <c r="AA1234" s="16">
        <v>0</v>
      </c>
      <c r="AB1234" s="16" t="s">
        <v>4</v>
      </c>
      <c r="AC1234" s="16">
        <v>0</v>
      </c>
      <c r="AD1234" s="11">
        <v>12</v>
      </c>
      <c r="AE1234" s="11">
        <v>30</v>
      </c>
      <c r="AF1234" s="56">
        <v>1</v>
      </c>
      <c r="AG1234" s="11">
        <v>10</v>
      </c>
      <c r="AH1234" s="11">
        <v>0</v>
      </c>
      <c r="AI1234" s="25" t="s">
        <v>8</v>
      </c>
      <c r="AJ1234" s="25" t="s">
        <v>8</v>
      </c>
      <c r="AK1234" s="25" t="s">
        <v>8</v>
      </c>
      <c r="AL1234" s="11" t="s">
        <v>24</v>
      </c>
      <c r="AM1234" s="25">
        <v>11014</v>
      </c>
      <c r="AN1234" s="25">
        <v>0</v>
      </c>
      <c r="AO1234" s="11">
        <v>1</v>
      </c>
      <c r="AP1234" s="12" t="s">
        <v>2131</v>
      </c>
      <c r="AQ1234" s="12" t="s">
        <v>5842</v>
      </c>
      <c r="AR1234" s="12" t="s">
        <v>4872</v>
      </c>
      <c r="AS1234" s="60" t="s">
        <v>2327</v>
      </c>
    </row>
    <row r="1235" spans="1:45" ht="60" x14ac:dyDescent="0.15">
      <c r="A1235" s="11">
        <v>27127</v>
      </c>
      <c r="B1235" s="14" t="s">
        <v>3932</v>
      </c>
      <c r="C1235" s="11">
        <v>27</v>
      </c>
      <c r="D1235" s="11">
        <v>1</v>
      </c>
      <c r="E1235" s="11">
        <v>40</v>
      </c>
      <c r="F1235" s="11">
        <v>27127</v>
      </c>
      <c r="G1235" s="11">
        <v>7</v>
      </c>
      <c r="H1235" s="11">
        <v>0</v>
      </c>
      <c r="I1235" s="11">
        <v>65535</v>
      </c>
      <c r="J1235" s="11">
        <v>5</v>
      </c>
      <c r="K1235" s="11">
        <v>0</v>
      </c>
      <c r="L1235" s="11">
        <v>0</v>
      </c>
      <c r="M1235" s="56">
        <v>1</v>
      </c>
      <c r="N1235" s="56">
        <v>999</v>
      </c>
      <c r="O1235" s="11">
        <v>0</v>
      </c>
      <c r="P1235" s="11">
        <v>2592000</v>
      </c>
      <c r="Q1235" s="11">
        <v>3600</v>
      </c>
      <c r="R1235" s="11">
        <v>5</v>
      </c>
      <c r="S1235" s="11">
        <v>0</v>
      </c>
      <c r="T1235" s="11">
        <v>0</v>
      </c>
      <c r="U1235" s="11">
        <v>1</v>
      </c>
      <c r="V1235" s="11">
        <v>0</v>
      </c>
      <c r="W1235" s="11">
        <v>0</v>
      </c>
      <c r="X1235" s="11">
        <v>0</v>
      </c>
      <c r="Y1235" s="11">
        <v>0</v>
      </c>
      <c r="Z1235" s="16" t="s">
        <v>170</v>
      </c>
      <c r="AA1235" s="16">
        <v>0</v>
      </c>
      <c r="AB1235" s="16" t="s">
        <v>4</v>
      </c>
      <c r="AC1235" s="16">
        <v>0</v>
      </c>
      <c r="AD1235" s="11">
        <v>2</v>
      </c>
      <c r="AE1235" s="11">
        <v>300</v>
      </c>
      <c r="AF1235" s="56">
        <v>1</v>
      </c>
      <c r="AG1235" s="11">
        <v>0</v>
      </c>
      <c r="AH1235" s="11">
        <v>0</v>
      </c>
      <c r="AI1235" s="25" t="s">
        <v>803</v>
      </c>
      <c r="AJ1235" s="25" t="s">
        <v>803</v>
      </c>
      <c r="AK1235" s="25" t="s">
        <v>326</v>
      </c>
      <c r="AL1235" s="11" t="s">
        <v>24</v>
      </c>
      <c r="AM1235" s="25">
        <v>11014</v>
      </c>
      <c r="AN1235" s="25">
        <v>0</v>
      </c>
      <c r="AO1235" s="11">
        <v>1</v>
      </c>
      <c r="AP1235" s="12" t="s">
        <v>3933</v>
      </c>
      <c r="AQ1235" s="12" t="s">
        <v>5843</v>
      </c>
      <c r="AR1235" s="12" t="s">
        <v>7214</v>
      </c>
      <c r="AS1235" s="60" t="s">
        <v>7234</v>
      </c>
    </row>
    <row r="1236" spans="1:45" x14ac:dyDescent="0.15">
      <c r="A1236" s="11">
        <v>27128</v>
      </c>
      <c r="B1236" s="14" t="s">
        <v>3934</v>
      </c>
      <c r="C1236" s="11">
        <v>27</v>
      </c>
      <c r="D1236" s="11">
        <v>1</v>
      </c>
      <c r="E1236" s="11">
        <v>22</v>
      </c>
      <c r="F1236" s="11">
        <v>27128</v>
      </c>
      <c r="G1236" s="11">
        <v>7</v>
      </c>
      <c r="H1236" s="11">
        <v>0</v>
      </c>
      <c r="I1236" s="11">
        <v>65535</v>
      </c>
      <c r="J1236" s="11">
        <v>4</v>
      </c>
      <c r="K1236" s="11">
        <v>0</v>
      </c>
      <c r="L1236" s="11">
        <v>0</v>
      </c>
      <c r="M1236" s="56">
        <v>1</v>
      </c>
      <c r="N1236" s="56">
        <v>999</v>
      </c>
      <c r="O1236" s="11">
        <v>0</v>
      </c>
      <c r="P1236" s="11">
        <v>0</v>
      </c>
      <c r="Q1236" s="11">
        <v>100</v>
      </c>
      <c r="R1236" s="11">
        <v>0</v>
      </c>
      <c r="S1236" s="11">
        <v>0</v>
      </c>
      <c r="T1236" s="11">
        <v>0</v>
      </c>
      <c r="U1236" s="11">
        <v>1</v>
      </c>
      <c r="V1236" s="11">
        <v>0</v>
      </c>
      <c r="W1236" s="11">
        <v>0</v>
      </c>
      <c r="X1236" s="11">
        <v>0</v>
      </c>
      <c r="Y1236" s="11">
        <v>0</v>
      </c>
      <c r="Z1236" s="16" t="s">
        <v>170</v>
      </c>
      <c r="AA1236" s="16">
        <v>0</v>
      </c>
      <c r="AB1236" s="16" t="s">
        <v>4</v>
      </c>
      <c r="AC1236" s="16">
        <v>0</v>
      </c>
      <c r="AD1236" s="11">
        <v>2</v>
      </c>
      <c r="AE1236" s="11">
        <v>1000</v>
      </c>
      <c r="AF1236" s="56">
        <v>1</v>
      </c>
      <c r="AG1236" s="11">
        <v>0</v>
      </c>
      <c r="AH1236" s="11">
        <v>0</v>
      </c>
      <c r="AI1236" s="25" t="s">
        <v>8</v>
      </c>
      <c r="AJ1236" s="25" t="s">
        <v>8</v>
      </c>
      <c r="AK1236" s="25" t="s">
        <v>8</v>
      </c>
      <c r="AL1236" s="11" t="s">
        <v>24</v>
      </c>
      <c r="AM1236" s="25">
        <v>11014</v>
      </c>
      <c r="AN1236" s="25">
        <v>0</v>
      </c>
      <c r="AO1236" s="11">
        <v>1</v>
      </c>
      <c r="AP1236" s="12" t="s">
        <v>3933</v>
      </c>
      <c r="AQ1236" s="12" t="s">
        <v>5844</v>
      </c>
      <c r="AR1236" s="12"/>
      <c r="AS1236" s="60" t="s">
        <v>983</v>
      </c>
    </row>
    <row r="1237" spans="1:45" ht="72" x14ac:dyDescent="0.15">
      <c r="A1237" s="11">
        <v>27129</v>
      </c>
      <c r="B1237" s="14" t="s">
        <v>4030</v>
      </c>
      <c r="C1237" s="11">
        <v>92</v>
      </c>
      <c r="D1237" s="11">
        <v>0</v>
      </c>
      <c r="E1237" s="11">
        <v>57</v>
      </c>
      <c r="F1237" s="11">
        <v>0</v>
      </c>
      <c r="G1237" s="11">
        <v>7</v>
      </c>
      <c r="H1237" s="11">
        <v>0</v>
      </c>
      <c r="I1237" s="11">
        <v>0</v>
      </c>
      <c r="J1237" s="11">
        <v>1</v>
      </c>
      <c r="K1237" s="11">
        <v>0</v>
      </c>
      <c r="L1237" s="11">
        <v>0</v>
      </c>
      <c r="M1237" s="56">
        <v>1</v>
      </c>
      <c r="N1237" s="56">
        <v>500</v>
      </c>
      <c r="O1237" s="11">
        <v>0</v>
      </c>
      <c r="P1237" s="11">
        <v>0</v>
      </c>
      <c r="Q1237" s="11">
        <v>100</v>
      </c>
      <c r="R1237" s="11">
        <v>0</v>
      </c>
      <c r="S1237" s="11">
        <v>0</v>
      </c>
      <c r="T1237" s="11">
        <v>0</v>
      </c>
      <c r="U1237" s="11">
        <v>1</v>
      </c>
      <c r="V1237" s="11">
        <v>0</v>
      </c>
      <c r="W1237" s="11">
        <v>0</v>
      </c>
      <c r="X1237" s="11">
        <v>0</v>
      </c>
      <c r="Y1237" s="11">
        <v>0</v>
      </c>
      <c r="Z1237" s="16" t="s">
        <v>170</v>
      </c>
      <c r="AA1237" s="16">
        <v>0</v>
      </c>
      <c r="AB1237" s="16" t="s">
        <v>4</v>
      </c>
      <c r="AC1237" s="16">
        <v>0</v>
      </c>
      <c r="AD1237" s="11">
        <v>12</v>
      </c>
      <c r="AE1237" s="11">
        <v>300</v>
      </c>
      <c r="AF1237" s="56">
        <v>1</v>
      </c>
      <c r="AG1237" s="11">
        <v>10</v>
      </c>
      <c r="AH1237" s="11">
        <v>0</v>
      </c>
      <c r="AI1237" s="25" t="s">
        <v>8</v>
      </c>
      <c r="AJ1237" s="25" t="s">
        <v>8</v>
      </c>
      <c r="AK1237" s="25" t="s">
        <v>8</v>
      </c>
      <c r="AL1237" s="11" t="s">
        <v>4031</v>
      </c>
      <c r="AM1237" s="25">
        <v>11014</v>
      </c>
      <c r="AN1237" s="25">
        <v>0</v>
      </c>
      <c r="AO1237" s="11">
        <v>1</v>
      </c>
      <c r="AP1237" s="12" t="s">
        <v>4032</v>
      </c>
      <c r="AQ1237" s="12" t="s">
        <v>5845</v>
      </c>
      <c r="AR1237" s="12" t="s">
        <v>4873</v>
      </c>
      <c r="AS1237" s="60"/>
    </row>
    <row r="1238" spans="1:45" ht="72" x14ac:dyDescent="0.15">
      <c r="A1238" s="11">
        <v>27131</v>
      </c>
      <c r="B1238" s="14" t="s">
        <v>3256</v>
      </c>
      <c r="C1238" s="11">
        <v>79</v>
      </c>
      <c r="D1238" s="11">
        <v>0</v>
      </c>
      <c r="E1238" s="11">
        <v>58</v>
      </c>
      <c r="F1238" s="11">
        <v>0</v>
      </c>
      <c r="G1238" s="11">
        <v>7</v>
      </c>
      <c r="H1238" s="11">
        <v>0</v>
      </c>
      <c r="I1238" s="11">
        <v>0</v>
      </c>
      <c r="J1238" s="11">
        <v>1</v>
      </c>
      <c r="K1238" s="11">
        <v>0</v>
      </c>
      <c r="L1238" s="11">
        <v>0</v>
      </c>
      <c r="M1238" s="56">
        <v>1</v>
      </c>
      <c r="N1238" s="56">
        <v>99</v>
      </c>
      <c r="O1238" s="11">
        <v>0</v>
      </c>
      <c r="P1238" s="11">
        <v>0</v>
      </c>
      <c r="Q1238" s="11">
        <v>100</v>
      </c>
      <c r="R1238" s="11">
        <v>0</v>
      </c>
      <c r="S1238" s="11">
        <v>0</v>
      </c>
      <c r="T1238" s="11">
        <v>0</v>
      </c>
      <c r="U1238" s="11">
        <v>1</v>
      </c>
      <c r="V1238" s="11">
        <v>0</v>
      </c>
      <c r="W1238" s="11">
        <v>0</v>
      </c>
      <c r="X1238" s="11">
        <v>0</v>
      </c>
      <c r="Y1238" s="11">
        <v>0</v>
      </c>
      <c r="Z1238" s="16" t="s">
        <v>170</v>
      </c>
      <c r="AA1238" s="16">
        <v>0</v>
      </c>
      <c r="AB1238" s="16" t="s">
        <v>4</v>
      </c>
      <c r="AC1238" s="16">
        <v>0</v>
      </c>
      <c r="AD1238" s="11">
        <v>12</v>
      </c>
      <c r="AE1238" s="11">
        <v>30</v>
      </c>
      <c r="AF1238" s="56">
        <v>1</v>
      </c>
      <c r="AG1238" s="11">
        <v>100</v>
      </c>
      <c r="AH1238" s="11">
        <v>0</v>
      </c>
      <c r="AI1238" s="25" t="s">
        <v>8</v>
      </c>
      <c r="AJ1238" s="25" t="s">
        <v>8</v>
      </c>
      <c r="AK1238" s="25" t="s">
        <v>8</v>
      </c>
      <c r="AL1238" s="11" t="s">
        <v>24</v>
      </c>
      <c r="AM1238" s="25">
        <v>11014</v>
      </c>
      <c r="AN1238" s="25">
        <v>0</v>
      </c>
      <c r="AO1238" s="11">
        <v>1</v>
      </c>
      <c r="AP1238" s="12" t="s">
        <v>2132</v>
      </c>
      <c r="AQ1238" s="12" t="s">
        <v>5846</v>
      </c>
      <c r="AR1238" s="12" t="s">
        <v>4874</v>
      </c>
      <c r="AS1238" s="60" t="s">
        <v>2176</v>
      </c>
    </row>
    <row r="1239" spans="1:45" ht="72" x14ac:dyDescent="0.15">
      <c r="A1239" s="11">
        <v>27132</v>
      </c>
      <c r="B1239" s="14" t="s">
        <v>3332</v>
      </c>
      <c r="C1239" s="11">
        <v>79</v>
      </c>
      <c r="D1239" s="11">
        <v>0</v>
      </c>
      <c r="E1239" s="11">
        <v>58</v>
      </c>
      <c r="F1239" s="11">
        <v>0</v>
      </c>
      <c r="G1239" s="11">
        <v>7</v>
      </c>
      <c r="H1239" s="11">
        <v>0</v>
      </c>
      <c r="I1239" s="11">
        <v>0</v>
      </c>
      <c r="J1239" s="11">
        <v>1</v>
      </c>
      <c r="K1239" s="11">
        <v>0</v>
      </c>
      <c r="L1239" s="11">
        <v>0</v>
      </c>
      <c r="M1239" s="56">
        <v>1</v>
      </c>
      <c r="N1239" s="56">
        <v>99</v>
      </c>
      <c r="O1239" s="11">
        <v>0</v>
      </c>
      <c r="P1239" s="11">
        <v>0</v>
      </c>
      <c r="Q1239" s="11">
        <v>100</v>
      </c>
      <c r="R1239" s="11">
        <v>0</v>
      </c>
      <c r="S1239" s="11">
        <v>0</v>
      </c>
      <c r="T1239" s="11">
        <v>0</v>
      </c>
      <c r="U1239" s="11">
        <v>1</v>
      </c>
      <c r="V1239" s="11">
        <v>0</v>
      </c>
      <c r="W1239" s="11">
        <v>0</v>
      </c>
      <c r="X1239" s="11">
        <v>0</v>
      </c>
      <c r="Y1239" s="11">
        <v>0</v>
      </c>
      <c r="Z1239" s="16" t="s">
        <v>170</v>
      </c>
      <c r="AA1239" s="16">
        <v>0</v>
      </c>
      <c r="AB1239" s="16" t="s">
        <v>4</v>
      </c>
      <c r="AC1239" s="16">
        <v>0</v>
      </c>
      <c r="AD1239" s="11">
        <v>12</v>
      </c>
      <c r="AE1239" s="11">
        <v>30</v>
      </c>
      <c r="AF1239" s="56">
        <v>1</v>
      </c>
      <c r="AG1239" s="11">
        <v>700</v>
      </c>
      <c r="AH1239" s="11">
        <v>0</v>
      </c>
      <c r="AI1239" s="25" t="s">
        <v>8</v>
      </c>
      <c r="AJ1239" s="25" t="s">
        <v>8</v>
      </c>
      <c r="AK1239" s="25" t="s">
        <v>8</v>
      </c>
      <c r="AL1239" s="11" t="s">
        <v>24</v>
      </c>
      <c r="AM1239" s="25">
        <v>11014</v>
      </c>
      <c r="AN1239" s="25">
        <v>0</v>
      </c>
      <c r="AO1239" s="11">
        <v>1</v>
      </c>
      <c r="AP1239" s="12" t="s">
        <v>2132</v>
      </c>
      <c r="AQ1239" s="12" t="s">
        <v>5846</v>
      </c>
      <c r="AR1239" s="12" t="s">
        <v>4874</v>
      </c>
      <c r="AS1239" s="60" t="s">
        <v>2176</v>
      </c>
    </row>
    <row r="1240" spans="1:45" ht="72" x14ac:dyDescent="0.15">
      <c r="A1240" s="11">
        <v>27133</v>
      </c>
      <c r="B1240" s="14" t="s">
        <v>3407</v>
      </c>
      <c r="C1240" s="11">
        <v>79</v>
      </c>
      <c r="D1240" s="11">
        <v>0</v>
      </c>
      <c r="E1240" s="11">
        <v>58</v>
      </c>
      <c r="F1240" s="11">
        <v>0</v>
      </c>
      <c r="G1240" s="11">
        <v>7</v>
      </c>
      <c r="H1240" s="11">
        <v>0</v>
      </c>
      <c r="I1240" s="11">
        <v>0</v>
      </c>
      <c r="J1240" s="11">
        <v>1</v>
      </c>
      <c r="K1240" s="11">
        <v>0</v>
      </c>
      <c r="L1240" s="11">
        <v>0</v>
      </c>
      <c r="M1240" s="56">
        <v>1</v>
      </c>
      <c r="N1240" s="56">
        <v>99</v>
      </c>
      <c r="O1240" s="11">
        <v>0</v>
      </c>
      <c r="P1240" s="11">
        <v>0</v>
      </c>
      <c r="Q1240" s="11">
        <v>100</v>
      </c>
      <c r="R1240" s="11">
        <v>0</v>
      </c>
      <c r="S1240" s="11">
        <v>0</v>
      </c>
      <c r="T1240" s="11">
        <v>0</v>
      </c>
      <c r="U1240" s="11">
        <v>1</v>
      </c>
      <c r="V1240" s="11">
        <v>0</v>
      </c>
      <c r="W1240" s="11">
        <v>0</v>
      </c>
      <c r="X1240" s="11">
        <v>0</v>
      </c>
      <c r="Y1240" s="11">
        <v>0</v>
      </c>
      <c r="Z1240" s="16" t="s">
        <v>170</v>
      </c>
      <c r="AA1240" s="16">
        <v>0</v>
      </c>
      <c r="AB1240" s="16" t="s">
        <v>4</v>
      </c>
      <c r="AC1240" s="16">
        <v>0</v>
      </c>
      <c r="AD1240" s="11">
        <v>12</v>
      </c>
      <c r="AE1240" s="11">
        <v>30</v>
      </c>
      <c r="AF1240" s="56">
        <v>1</v>
      </c>
      <c r="AG1240" s="11">
        <v>3900</v>
      </c>
      <c r="AH1240" s="11">
        <v>0</v>
      </c>
      <c r="AI1240" s="25" t="s">
        <v>8</v>
      </c>
      <c r="AJ1240" s="25" t="s">
        <v>8</v>
      </c>
      <c r="AK1240" s="25" t="s">
        <v>8</v>
      </c>
      <c r="AL1240" s="11" t="s">
        <v>24</v>
      </c>
      <c r="AM1240" s="25">
        <v>11014</v>
      </c>
      <c r="AN1240" s="25">
        <v>0</v>
      </c>
      <c r="AO1240" s="11">
        <v>1</v>
      </c>
      <c r="AP1240" s="12" t="s">
        <v>2132</v>
      </c>
      <c r="AQ1240" s="12" t="s">
        <v>5846</v>
      </c>
      <c r="AR1240" s="12" t="s">
        <v>4874</v>
      </c>
      <c r="AS1240" s="60" t="s">
        <v>2176</v>
      </c>
    </row>
    <row r="1241" spans="1:45" ht="72" x14ac:dyDescent="0.15">
      <c r="A1241" s="11">
        <v>27134</v>
      </c>
      <c r="B1241" s="14" t="s">
        <v>3482</v>
      </c>
      <c r="C1241" s="11">
        <v>79</v>
      </c>
      <c r="D1241" s="11">
        <v>0</v>
      </c>
      <c r="E1241" s="11">
        <v>58</v>
      </c>
      <c r="F1241" s="11">
        <v>0</v>
      </c>
      <c r="G1241" s="11">
        <v>7</v>
      </c>
      <c r="H1241" s="11">
        <v>0</v>
      </c>
      <c r="I1241" s="11">
        <v>0</v>
      </c>
      <c r="J1241" s="11">
        <v>1</v>
      </c>
      <c r="K1241" s="11">
        <v>0</v>
      </c>
      <c r="L1241" s="11">
        <v>0</v>
      </c>
      <c r="M1241" s="56">
        <v>1</v>
      </c>
      <c r="N1241" s="56">
        <v>99</v>
      </c>
      <c r="O1241" s="11">
        <v>0</v>
      </c>
      <c r="P1241" s="11">
        <v>0</v>
      </c>
      <c r="Q1241" s="11">
        <v>100</v>
      </c>
      <c r="R1241" s="11">
        <v>0</v>
      </c>
      <c r="S1241" s="11">
        <v>0</v>
      </c>
      <c r="T1241" s="11">
        <v>0</v>
      </c>
      <c r="U1241" s="11">
        <v>1</v>
      </c>
      <c r="V1241" s="11">
        <v>0</v>
      </c>
      <c r="W1241" s="11">
        <v>0</v>
      </c>
      <c r="X1241" s="11">
        <v>0</v>
      </c>
      <c r="Y1241" s="11">
        <v>0</v>
      </c>
      <c r="Z1241" s="16" t="s">
        <v>170</v>
      </c>
      <c r="AA1241" s="16">
        <v>0</v>
      </c>
      <c r="AB1241" s="16" t="s">
        <v>4</v>
      </c>
      <c r="AC1241" s="16">
        <v>0</v>
      </c>
      <c r="AD1241" s="11">
        <v>12</v>
      </c>
      <c r="AE1241" s="11">
        <v>30</v>
      </c>
      <c r="AF1241" s="56">
        <v>1</v>
      </c>
      <c r="AG1241" s="11">
        <v>20300</v>
      </c>
      <c r="AH1241" s="11">
        <v>0</v>
      </c>
      <c r="AI1241" s="25" t="s">
        <v>8</v>
      </c>
      <c r="AJ1241" s="25" t="s">
        <v>8</v>
      </c>
      <c r="AK1241" s="25" t="s">
        <v>8</v>
      </c>
      <c r="AL1241" s="11" t="s">
        <v>24</v>
      </c>
      <c r="AM1241" s="25">
        <v>11014</v>
      </c>
      <c r="AN1241" s="25">
        <v>0</v>
      </c>
      <c r="AO1241" s="11">
        <v>1</v>
      </c>
      <c r="AP1241" s="12" t="s">
        <v>2132</v>
      </c>
      <c r="AQ1241" s="12" t="s">
        <v>5846</v>
      </c>
      <c r="AR1241" s="12" t="s">
        <v>4874</v>
      </c>
      <c r="AS1241" s="60" t="s">
        <v>2176</v>
      </c>
    </row>
    <row r="1242" spans="1:45" ht="72" x14ac:dyDescent="0.15">
      <c r="A1242" s="11">
        <v>27135</v>
      </c>
      <c r="B1242" s="14" t="s">
        <v>3554</v>
      </c>
      <c r="C1242" s="11">
        <v>79</v>
      </c>
      <c r="D1242" s="11">
        <v>0</v>
      </c>
      <c r="E1242" s="11">
        <v>58</v>
      </c>
      <c r="F1242" s="11">
        <v>0</v>
      </c>
      <c r="G1242" s="11">
        <v>7</v>
      </c>
      <c r="H1242" s="11">
        <v>0</v>
      </c>
      <c r="I1242" s="11">
        <v>0</v>
      </c>
      <c r="J1242" s="11">
        <v>1</v>
      </c>
      <c r="K1242" s="11">
        <v>0</v>
      </c>
      <c r="L1242" s="11">
        <v>0</v>
      </c>
      <c r="M1242" s="56">
        <v>1</v>
      </c>
      <c r="N1242" s="56">
        <v>99</v>
      </c>
      <c r="O1242" s="11">
        <v>0</v>
      </c>
      <c r="P1242" s="11">
        <v>0</v>
      </c>
      <c r="Q1242" s="11">
        <v>100</v>
      </c>
      <c r="R1242" s="11">
        <v>0</v>
      </c>
      <c r="S1242" s="11">
        <v>0</v>
      </c>
      <c r="T1242" s="11">
        <v>0</v>
      </c>
      <c r="U1242" s="11">
        <v>1</v>
      </c>
      <c r="V1242" s="11">
        <v>0</v>
      </c>
      <c r="W1242" s="11">
        <v>0</v>
      </c>
      <c r="X1242" s="11">
        <v>0</v>
      </c>
      <c r="Y1242" s="11">
        <v>0</v>
      </c>
      <c r="Z1242" s="16" t="s">
        <v>170</v>
      </c>
      <c r="AA1242" s="16">
        <v>0</v>
      </c>
      <c r="AB1242" s="16" t="s">
        <v>4</v>
      </c>
      <c r="AC1242" s="16">
        <v>0</v>
      </c>
      <c r="AD1242" s="11">
        <v>12</v>
      </c>
      <c r="AE1242" s="11">
        <v>30</v>
      </c>
      <c r="AF1242" s="56">
        <v>1</v>
      </c>
      <c r="AG1242" s="11">
        <v>100</v>
      </c>
      <c r="AH1242" s="11">
        <v>0</v>
      </c>
      <c r="AI1242" s="25" t="s">
        <v>8</v>
      </c>
      <c r="AJ1242" s="25" t="s">
        <v>8</v>
      </c>
      <c r="AK1242" s="25" t="s">
        <v>8</v>
      </c>
      <c r="AL1242" s="11" t="s">
        <v>24</v>
      </c>
      <c r="AM1242" s="25">
        <v>11014</v>
      </c>
      <c r="AN1242" s="25">
        <v>0</v>
      </c>
      <c r="AO1242" s="11">
        <v>1</v>
      </c>
      <c r="AP1242" s="12" t="s">
        <v>2132</v>
      </c>
      <c r="AQ1242" s="12" t="s">
        <v>5846</v>
      </c>
      <c r="AR1242" s="12" t="s">
        <v>4874</v>
      </c>
      <c r="AS1242" s="60" t="s">
        <v>2176</v>
      </c>
    </row>
    <row r="1243" spans="1:45" ht="72" x14ac:dyDescent="0.15">
      <c r="A1243" s="11">
        <v>27141</v>
      </c>
      <c r="B1243" s="14" t="s">
        <v>3257</v>
      </c>
      <c r="C1243" s="11">
        <v>79</v>
      </c>
      <c r="D1243" s="11">
        <v>0</v>
      </c>
      <c r="E1243" s="11">
        <v>58</v>
      </c>
      <c r="F1243" s="11">
        <v>0</v>
      </c>
      <c r="G1243" s="11">
        <v>7</v>
      </c>
      <c r="H1243" s="11">
        <v>0</v>
      </c>
      <c r="I1243" s="11">
        <v>0</v>
      </c>
      <c r="J1243" s="11">
        <v>1</v>
      </c>
      <c r="K1243" s="11">
        <v>0</v>
      </c>
      <c r="L1243" s="11">
        <v>0</v>
      </c>
      <c r="M1243" s="56">
        <v>1</v>
      </c>
      <c r="N1243" s="56">
        <v>99</v>
      </c>
      <c r="O1243" s="11">
        <v>0</v>
      </c>
      <c r="P1243" s="11">
        <v>0</v>
      </c>
      <c r="Q1243" s="11">
        <v>100</v>
      </c>
      <c r="R1243" s="11">
        <v>0</v>
      </c>
      <c r="S1243" s="11">
        <v>0</v>
      </c>
      <c r="T1243" s="11">
        <v>0</v>
      </c>
      <c r="U1243" s="11">
        <v>1</v>
      </c>
      <c r="V1243" s="11">
        <v>0</v>
      </c>
      <c r="W1243" s="11">
        <v>0</v>
      </c>
      <c r="X1243" s="11">
        <v>0</v>
      </c>
      <c r="Y1243" s="11">
        <v>0</v>
      </c>
      <c r="Z1243" s="16" t="s">
        <v>170</v>
      </c>
      <c r="AA1243" s="16">
        <v>0</v>
      </c>
      <c r="AB1243" s="16" t="s">
        <v>4</v>
      </c>
      <c r="AC1243" s="16">
        <v>0</v>
      </c>
      <c r="AD1243" s="11">
        <v>12</v>
      </c>
      <c r="AE1243" s="11">
        <v>30</v>
      </c>
      <c r="AF1243" s="56">
        <v>1</v>
      </c>
      <c r="AG1243" s="11">
        <v>100</v>
      </c>
      <c r="AH1243" s="11">
        <v>0</v>
      </c>
      <c r="AI1243" s="25" t="s">
        <v>8</v>
      </c>
      <c r="AJ1243" s="25" t="s">
        <v>8</v>
      </c>
      <c r="AK1243" s="25" t="s">
        <v>8</v>
      </c>
      <c r="AL1243" s="11" t="s">
        <v>24</v>
      </c>
      <c r="AM1243" s="25">
        <v>11014</v>
      </c>
      <c r="AN1243" s="25">
        <v>0</v>
      </c>
      <c r="AO1243" s="11">
        <v>1</v>
      </c>
      <c r="AP1243" s="12" t="s">
        <v>2132</v>
      </c>
      <c r="AQ1243" s="12" t="s">
        <v>5847</v>
      </c>
      <c r="AR1243" s="12" t="s">
        <v>4874</v>
      </c>
      <c r="AS1243" s="60" t="s">
        <v>2176</v>
      </c>
    </row>
    <row r="1244" spans="1:45" ht="72" x14ac:dyDescent="0.15">
      <c r="A1244" s="11">
        <v>27142</v>
      </c>
      <c r="B1244" s="14" t="s">
        <v>3333</v>
      </c>
      <c r="C1244" s="11">
        <v>79</v>
      </c>
      <c r="D1244" s="11">
        <v>0</v>
      </c>
      <c r="E1244" s="11">
        <v>58</v>
      </c>
      <c r="F1244" s="11">
        <v>0</v>
      </c>
      <c r="G1244" s="11">
        <v>7</v>
      </c>
      <c r="H1244" s="11">
        <v>0</v>
      </c>
      <c r="I1244" s="11">
        <v>0</v>
      </c>
      <c r="J1244" s="11">
        <v>1</v>
      </c>
      <c r="K1244" s="11">
        <v>0</v>
      </c>
      <c r="L1244" s="11">
        <v>0</v>
      </c>
      <c r="M1244" s="56">
        <v>1</v>
      </c>
      <c r="N1244" s="56">
        <v>99</v>
      </c>
      <c r="O1244" s="11">
        <v>0</v>
      </c>
      <c r="P1244" s="11">
        <v>0</v>
      </c>
      <c r="Q1244" s="11">
        <v>100</v>
      </c>
      <c r="R1244" s="11">
        <v>0</v>
      </c>
      <c r="S1244" s="11">
        <v>0</v>
      </c>
      <c r="T1244" s="11">
        <v>0</v>
      </c>
      <c r="U1244" s="11">
        <v>1</v>
      </c>
      <c r="V1244" s="11">
        <v>0</v>
      </c>
      <c r="W1244" s="11">
        <v>0</v>
      </c>
      <c r="X1244" s="11">
        <v>0</v>
      </c>
      <c r="Y1244" s="11">
        <v>0</v>
      </c>
      <c r="Z1244" s="16" t="s">
        <v>170</v>
      </c>
      <c r="AA1244" s="16">
        <v>0</v>
      </c>
      <c r="AB1244" s="16" t="s">
        <v>4</v>
      </c>
      <c r="AC1244" s="16">
        <v>0</v>
      </c>
      <c r="AD1244" s="11">
        <v>12</v>
      </c>
      <c r="AE1244" s="11">
        <v>30</v>
      </c>
      <c r="AF1244" s="56">
        <v>1</v>
      </c>
      <c r="AG1244" s="11">
        <v>700</v>
      </c>
      <c r="AH1244" s="11">
        <v>0</v>
      </c>
      <c r="AI1244" s="25" t="s">
        <v>8</v>
      </c>
      <c r="AJ1244" s="25" t="s">
        <v>8</v>
      </c>
      <c r="AK1244" s="25" t="s">
        <v>8</v>
      </c>
      <c r="AL1244" s="11" t="s">
        <v>24</v>
      </c>
      <c r="AM1244" s="25">
        <v>11014</v>
      </c>
      <c r="AN1244" s="25">
        <v>0</v>
      </c>
      <c r="AO1244" s="11">
        <v>1</v>
      </c>
      <c r="AP1244" s="12" t="s">
        <v>2132</v>
      </c>
      <c r="AQ1244" s="12" t="s">
        <v>5847</v>
      </c>
      <c r="AR1244" s="12" t="s">
        <v>4874</v>
      </c>
      <c r="AS1244" s="60" t="s">
        <v>2176</v>
      </c>
    </row>
    <row r="1245" spans="1:45" ht="72" x14ac:dyDescent="0.15">
      <c r="A1245" s="11">
        <v>27143</v>
      </c>
      <c r="B1245" s="14" t="s">
        <v>3408</v>
      </c>
      <c r="C1245" s="11">
        <v>79</v>
      </c>
      <c r="D1245" s="11">
        <v>0</v>
      </c>
      <c r="E1245" s="11">
        <v>58</v>
      </c>
      <c r="F1245" s="11">
        <v>0</v>
      </c>
      <c r="G1245" s="11">
        <v>7</v>
      </c>
      <c r="H1245" s="11">
        <v>0</v>
      </c>
      <c r="I1245" s="11">
        <v>0</v>
      </c>
      <c r="J1245" s="11">
        <v>1</v>
      </c>
      <c r="K1245" s="11">
        <v>0</v>
      </c>
      <c r="L1245" s="11">
        <v>0</v>
      </c>
      <c r="M1245" s="56">
        <v>1</v>
      </c>
      <c r="N1245" s="56">
        <v>99</v>
      </c>
      <c r="O1245" s="11">
        <v>0</v>
      </c>
      <c r="P1245" s="11">
        <v>0</v>
      </c>
      <c r="Q1245" s="11">
        <v>100</v>
      </c>
      <c r="R1245" s="11">
        <v>0</v>
      </c>
      <c r="S1245" s="11">
        <v>0</v>
      </c>
      <c r="T1245" s="11">
        <v>0</v>
      </c>
      <c r="U1245" s="11">
        <v>1</v>
      </c>
      <c r="V1245" s="11">
        <v>0</v>
      </c>
      <c r="W1245" s="11">
        <v>0</v>
      </c>
      <c r="X1245" s="11">
        <v>0</v>
      </c>
      <c r="Y1245" s="11">
        <v>0</v>
      </c>
      <c r="Z1245" s="16" t="s">
        <v>170</v>
      </c>
      <c r="AA1245" s="16">
        <v>0</v>
      </c>
      <c r="AB1245" s="16" t="s">
        <v>4</v>
      </c>
      <c r="AC1245" s="16">
        <v>0</v>
      </c>
      <c r="AD1245" s="11">
        <v>12</v>
      </c>
      <c r="AE1245" s="11">
        <v>30</v>
      </c>
      <c r="AF1245" s="56">
        <v>1</v>
      </c>
      <c r="AG1245" s="11">
        <v>3900</v>
      </c>
      <c r="AH1245" s="11">
        <v>0</v>
      </c>
      <c r="AI1245" s="25" t="s">
        <v>8</v>
      </c>
      <c r="AJ1245" s="25" t="s">
        <v>8</v>
      </c>
      <c r="AK1245" s="25" t="s">
        <v>8</v>
      </c>
      <c r="AL1245" s="11" t="s">
        <v>24</v>
      </c>
      <c r="AM1245" s="25">
        <v>11014</v>
      </c>
      <c r="AN1245" s="25">
        <v>0</v>
      </c>
      <c r="AO1245" s="11">
        <v>1</v>
      </c>
      <c r="AP1245" s="12" t="s">
        <v>2132</v>
      </c>
      <c r="AQ1245" s="12" t="s">
        <v>5847</v>
      </c>
      <c r="AR1245" s="12" t="s">
        <v>4874</v>
      </c>
      <c r="AS1245" s="60" t="s">
        <v>2176</v>
      </c>
    </row>
    <row r="1246" spans="1:45" ht="72" x14ac:dyDescent="0.15">
      <c r="A1246" s="11">
        <v>27144</v>
      </c>
      <c r="B1246" s="14" t="s">
        <v>3483</v>
      </c>
      <c r="C1246" s="11">
        <v>79</v>
      </c>
      <c r="D1246" s="11">
        <v>0</v>
      </c>
      <c r="E1246" s="11">
        <v>58</v>
      </c>
      <c r="F1246" s="11">
        <v>0</v>
      </c>
      <c r="G1246" s="11">
        <v>7</v>
      </c>
      <c r="H1246" s="11">
        <v>0</v>
      </c>
      <c r="I1246" s="11">
        <v>0</v>
      </c>
      <c r="J1246" s="11">
        <v>1</v>
      </c>
      <c r="K1246" s="11">
        <v>0</v>
      </c>
      <c r="L1246" s="11">
        <v>0</v>
      </c>
      <c r="M1246" s="56">
        <v>1</v>
      </c>
      <c r="N1246" s="56">
        <v>99</v>
      </c>
      <c r="O1246" s="11">
        <v>0</v>
      </c>
      <c r="P1246" s="11">
        <v>0</v>
      </c>
      <c r="Q1246" s="11">
        <v>100</v>
      </c>
      <c r="R1246" s="11">
        <v>0</v>
      </c>
      <c r="S1246" s="11">
        <v>0</v>
      </c>
      <c r="T1246" s="11">
        <v>0</v>
      </c>
      <c r="U1246" s="11">
        <v>1</v>
      </c>
      <c r="V1246" s="11">
        <v>0</v>
      </c>
      <c r="W1246" s="11">
        <v>0</v>
      </c>
      <c r="X1246" s="11">
        <v>0</v>
      </c>
      <c r="Y1246" s="11">
        <v>0</v>
      </c>
      <c r="Z1246" s="16" t="s">
        <v>170</v>
      </c>
      <c r="AA1246" s="16">
        <v>0</v>
      </c>
      <c r="AB1246" s="16" t="s">
        <v>4</v>
      </c>
      <c r="AC1246" s="16">
        <v>0</v>
      </c>
      <c r="AD1246" s="11">
        <v>12</v>
      </c>
      <c r="AE1246" s="11">
        <v>30</v>
      </c>
      <c r="AF1246" s="56">
        <v>1</v>
      </c>
      <c r="AG1246" s="11">
        <v>20300</v>
      </c>
      <c r="AH1246" s="11">
        <v>0</v>
      </c>
      <c r="AI1246" s="25" t="s">
        <v>8</v>
      </c>
      <c r="AJ1246" s="25" t="s">
        <v>8</v>
      </c>
      <c r="AK1246" s="25" t="s">
        <v>8</v>
      </c>
      <c r="AL1246" s="11" t="s">
        <v>24</v>
      </c>
      <c r="AM1246" s="25">
        <v>11014</v>
      </c>
      <c r="AN1246" s="25">
        <v>0</v>
      </c>
      <c r="AO1246" s="11">
        <v>1</v>
      </c>
      <c r="AP1246" s="12" t="s">
        <v>2132</v>
      </c>
      <c r="AQ1246" s="12" t="s">
        <v>5847</v>
      </c>
      <c r="AR1246" s="12" t="s">
        <v>4874</v>
      </c>
      <c r="AS1246" s="60" t="s">
        <v>2176</v>
      </c>
    </row>
    <row r="1247" spans="1:45" ht="72" x14ac:dyDescent="0.15">
      <c r="A1247" s="11">
        <v>27145</v>
      </c>
      <c r="B1247" s="14" t="s">
        <v>3555</v>
      </c>
      <c r="C1247" s="11">
        <v>79</v>
      </c>
      <c r="D1247" s="11">
        <v>0</v>
      </c>
      <c r="E1247" s="11">
        <v>58</v>
      </c>
      <c r="F1247" s="11">
        <v>0</v>
      </c>
      <c r="G1247" s="11">
        <v>7</v>
      </c>
      <c r="H1247" s="11">
        <v>0</v>
      </c>
      <c r="I1247" s="11">
        <v>0</v>
      </c>
      <c r="J1247" s="11">
        <v>1</v>
      </c>
      <c r="K1247" s="11">
        <v>0</v>
      </c>
      <c r="L1247" s="11">
        <v>0</v>
      </c>
      <c r="M1247" s="56">
        <v>1</v>
      </c>
      <c r="N1247" s="56">
        <v>99</v>
      </c>
      <c r="O1247" s="11">
        <v>0</v>
      </c>
      <c r="P1247" s="11">
        <v>0</v>
      </c>
      <c r="Q1247" s="11">
        <v>100</v>
      </c>
      <c r="R1247" s="11">
        <v>0</v>
      </c>
      <c r="S1247" s="11">
        <v>0</v>
      </c>
      <c r="T1247" s="11">
        <v>0</v>
      </c>
      <c r="U1247" s="11">
        <v>1</v>
      </c>
      <c r="V1247" s="11">
        <v>0</v>
      </c>
      <c r="W1247" s="11">
        <v>0</v>
      </c>
      <c r="X1247" s="11">
        <v>0</v>
      </c>
      <c r="Y1247" s="11">
        <v>0</v>
      </c>
      <c r="Z1247" s="16" t="s">
        <v>170</v>
      </c>
      <c r="AA1247" s="16">
        <v>0</v>
      </c>
      <c r="AB1247" s="16" t="s">
        <v>4</v>
      </c>
      <c r="AC1247" s="16">
        <v>0</v>
      </c>
      <c r="AD1247" s="11">
        <v>12</v>
      </c>
      <c r="AE1247" s="11">
        <v>30</v>
      </c>
      <c r="AF1247" s="56">
        <v>1</v>
      </c>
      <c r="AG1247" s="11">
        <v>100</v>
      </c>
      <c r="AH1247" s="11">
        <v>0</v>
      </c>
      <c r="AI1247" s="25" t="s">
        <v>8</v>
      </c>
      <c r="AJ1247" s="25" t="s">
        <v>8</v>
      </c>
      <c r="AK1247" s="25" t="s">
        <v>8</v>
      </c>
      <c r="AL1247" s="11" t="s">
        <v>24</v>
      </c>
      <c r="AM1247" s="25">
        <v>11014</v>
      </c>
      <c r="AN1247" s="25">
        <v>0</v>
      </c>
      <c r="AO1247" s="11">
        <v>1</v>
      </c>
      <c r="AP1247" s="12" t="s">
        <v>2132</v>
      </c>
      <c r="AQ1247" s="12" t="s">
        <v>5847</v>
      </c>
      <c r="AR1247" s="12" t="s">
        <v>4874</v>
      </c>
      <c r="AS1247" s="60" t="s">
        <v>2176</v>
      </c>
    </row>
    <row r="1248" spans="1:45" ht="72" x14ac:dyDescent="0.15">
      <c r="A1248" s="11">
        <v>27151</v>
      </c>
      <c r="B1248" s="14" t="s">
        <v>3258</v>
      </c>
      <c r="C1248" s="11">
        <v>79</v>
      </c>
      <c r="D1248" s="11">
        <v>0</v>
      </c>
      <c r="E1248" s="11">
        <v>58</v>
      </c>
      <c r="F1248" s="11">
        <v>0</v>
      </c>
      <c r="G1248" s="11">
        <v>7</v>
      </c>
      <c r="H1248" s="11">
        <v>0</v>
      </c>
      <c r="I1248" s="11">
        <v>0</v>
      </c>
      <c r="J1248" s="11">
        <v>1</v>
      </c>
      <c r="K1248" s="11">
        <v>0</v>
      </c>
      <c r="L1248" s="11">
        <v>0</v>
      </c>
      <c r="M1248" s="56">
        <v>1</v>
      </c>
      <c r="N1248" s="56">
        <v>99</v>
      </c>
      <c r="O1248" s="11">
        <v>0</v>
      </c>
      <c r="P1248" s="11">
        <v>0</v>
      </c>
      <c r="Q1248" s="11">
        <v>100</v>
      </c>
      <c r="R1248" s="11">
        <v>0</v>
      </c>
      <c r="S1248" s="11">
        <v>0</v>
      </c>
      <c r="T1248" s="11">
        <v>0</v>
      </c>
      <c r="U1248" s="11">
        <v>1</v>
      </c>
      <c r="V1248" s="11">
        <v>0</v>
      </c>
      <c r="W1248" s="11">
        <v>0</v>
      </c>
      <c r="X1248" s="11">
        <v>0</v>
      </c>
      <c r="Y1248" s="11">
        <v>0</v>
      </c>
      <c r="Z1248" s="16" t="s">
        <v>170</v>
      </c>
      <c r="AA1248" s="16">
        <v>0</v>
      </c>
      <c r="AB1248" s="16" t="s">
        <v>4</v>
      </c>
      <c r="AC1248" s="16">
        <v>0</v>
      </c>
      <c r="AD1248" s="11">
        <v>12</v>
      </c>
      <c r="AE1248" s="11">
        <v>30</v>
      </c>
      <c r="AF1248" s="56">
        <v>1</v>
      </c>
      <c r="AG1248" s="11">
        <v>100</v>
      </c>
      <c r="AH1248" s="11">
        <v>0</v>
      </c>
      <c r="AI1248" s="25" t="s">
        <v>8</v>
      </c>
      <c r="AJ1248" s="25" t="s">
        <v>8</v>
      </c>
      <c r="AK1248" s="25" t="s">
        <v>8</v>
      </c>
      <c r="AL1248" s="11" t="s">
        <v>24</v>
      </c>
      <c r="AM1248" s="25">
        <v>11014</v>
      </c>
      <c r="AN1248" s="25">
        <v>0</v>
      </c>
      <c r="AO1248" s="11">
        <v>1</v>
      </c>
      <c r="AP1248" s="12" t="s">
        <v>2132</v>
      </c>
      <c r="AQ1248" s="12" t="s">
        <v>5848</v>
      </c>
      <c r="AR1248" s="12" t="s">
        <v>4874</v>
      </c>
      <c r="AS1248" s="60" t="s">
        <v>2176</v>
      </c>
    </row>
    <row r="1249" spans="1:45" ht="72" x14ac:dyDescent="0.15">
      <c r="A1249" s="11">
        <v>27152</v>
      </c>
      <c r="B1249" s="14" t="s">
        <v>3334</v>
      </c>
      <c r="C1249" s="11">
        <v>79</v>
      </c>
      <c r="D1249" s="11">
        <v>0</v>
      </c>
      <c r="E1249" s="11">
        <v>58</v>
      </c>
      <c r="F1249" s="11">
        <v>0</v>
      </c>
      <c r="G1249" s="11">
        <v>7</v>
      </c>
      <c r="H1249" s="11">
        <v>0</v>
      </c>
      <c r="I1249" s="11">
        <v>0</v>
      </c>
      <c r="J1249" s="11">
        <v>1</v>
      </c>
      <c r="K1249" s="11">
        <v>0</v>
      </c>
      <c r="L1249" s="11">
        <v>0</v>
      </c>
      <c r="M1249" s="56">
        <v>1</v>
      </c>
      <c r="N1249" s="56">
        <v>99</v>
      </c>
      <c r="O1249" s="11">
        <v>0</v>
      </c>
      <c r="P1249" s="11">
        <v>0</v>
      </c>
      <c r="Q1249" s="11">
        <v>100</v>
      </c>
      <c r="R1249" s="11">
        <v>0</v>
      </c>
      <c r="S1249" s="11">
        <v>0</v>
      </c>
      <c r="T1249" s="11">
        <v>0</v>
      </c>
      <c r="U1249" s="11">
        <v>1</v>
      </c>
      <c r="V1249" s="11">
        <v>0</v>
      </c>
      <c r="W1249" s="11">
        <v>0</v>
      </c>
      <c r="X1249" s="11">
        <v>0</v>
      </c>
      <c r="Y1249" s="11">
        <v>0</v>
      </c>
      <c r="Z1249" s="16" t="s">
        <v>170</v>
      </c>
      <c r="AA1249" s="16">
        <v>0</v>
      </c>
      <c r="AB1249" s="16" t="s">
        <v>4</v>
      </c>
      <c r="AC1249" s="16">
        <v>0</v>
      </c>
      <c r="AD1249" s="11">
        <v>12</v>
      </c>
      <c r="AE1249" s="11">
        <v>30</v>
      </c>
      <c r="AF1249" s="56">
        <v>1</v>
      </c>
      <c r="AG1249" s="11">
        <v>700</v>
      </c>
      <c r="AH1249" s="11">
        <v>0</v>
      </c>
      <c r="AI1249" s="25" t="s">
        <v>8</v>
      </c>
      <c r="AJ1249" s="25" t="s">
        <v>8</v>
      </c>
      <c r="AK1249" s="25" t="s">
        <v>8</v>
      </c>
      <c r="AL1249" s="11" t="s">
        <v>24</v>
      </c>
      <c r="AM1249" s="25">
        <v>11014</v>
      </c>
      <c r="AN1249" s="25">
        <v>0</v>
      </c>
      <c r="AO1249" s="11">
        <v>1</v>
      </c>
      <c r="AP1249" s="12" t="s">
        <v>2132</v>
      </c>
      <c r="AQ1249" s="12" t="s">
        <v>5848</v>
      </c>
      <c r="AR1249" s="12" t="s">
        <v>4874</v>
      </c>
      <c r="AS1249" s="60" t="s">
        <v>2176</v>
      </c>
    </row>
    <row r="1250" spans="1:45" ht="72" x14ac:dyDescent="0.15">
      <c r="A1250" s="11">
        <v>27153</v>
      </c>
      <c r="B1250" s="14" t="s">
        <v>3409</v>
      </c>
      <c r="C1250" s="11">
        <v>79</v>
      </c>
      <c r="D1250" s="11">
        <v>0</v>
      </c>
      <c r="E1250" s="11">
        <v>58</v>
      </c>
      <c r="F1250" s="11">
        <v>0</v>
      </c>
      <c r="G1250" s="11">
        <v>7</v>
      </c>
      <c r="H1250" s="11">
        <v>0</v>
      </c>
      <c r="I1250" s="11">
        <v>0</v>
      </c>
      <c r="J1250" s="11">
        <v>1</v>
      </c>
      <c r="K1250" s="11">
        <v>0</v>
      </c>
      <c r="L1250" s="11">
        <v>0</v>
      </c>
      <c r="M1250" s="56">
        <v>1</v>
      </c>
      <c r="N1250" s="56">
        <v>99</v>
      </c>
      <c r="O1250" s="11">
        <v>0</v>
      </c>
      <c r="P1250" s="11">
        <v>0</v>
      </c>
      <c r="Q1250" s="11">
        <v>100</v>
      </c>
      <c r="R1250" s="11">
        <v>0</v>
      </c>
      <c r="S1250" s="11">
        <v>0</v>
      </c>
      <c r="T1250" s="11">
        <v>0</v>
      </c>
      <c r="U1250" s="11">
        <v>1</v>
      </c>
      <c r="V1250" s="11">
        <v>0</v>
      </c>
      <c r="W1250" s="11">
        <v>0</v>
      </c>
      <c r="X1250" s="11">
        <v>0</v>
      </c>
      <c r="Y1250" s="11">
        <v>0</v>
      </c>
      <c r="Z1250" s="16" t="s">
        <v>170</v>
      </c>
      <c r="AA1250" s="16">
        <v>0</v>
      </c>
      <c r="AB1250" s="16" t="s">
        <v>4</v>
      </c>
      <c r="AC1250" s="16">
        <v>0</v>
      </c>
      <c r="AD1250" s="11">
        <v>12</v>
      </c>
      <c r="AE1250" s="11">
        <v>30</v>
      </c>
      <c r="AF1250" s="56">
        <v>1</v>
      </c>
      <c r="AG1250" s="11">
        <v>3900</v>
      </c>
      <c r="AH1250" s="11">
        <v>0</v>
      </c>
      <c r="AI1250" s="25" t="s">
        <v>8</v>
      </c>
      <c r="AJ1250" s="25" t="s">
        <v>8</v>
      </c>
      <c r="AK1250" s="25" t="s">
        <v>8</v>
      </c>
      <c r="AL1250" s="11" t="s">
        <v>24</v>
      </c>
      <c r="AM1250" s="25">
        <v>11014</v>
      </c>
      <c r="AN1250" s="25">
        <v>0</v>
      </c>
      <c r="AO1250" s="11">
        <v>1</v>
      </c>
      <c r="AP1250" s="12" t="s">
        <v>2132</v>
      </c>
      <c r="AQ1250" s="12" t="s">
        <v>5848</v>
      </c>
      <c r="AR1250" s="12" t="s">
        <v>4874</v>
      </c>
      <c r="AS1250" s="60" t="s">
        <v>2176</v>
      </c>
    </row>
    <row r="1251" spans="1:45" ht="72" x14ac:dyDescent="0.15">
      <c r="A1251" s="11">
        <v>27154</v>
      </c>
      <c r="B1251" s="14" t="s">
        <v>3484</v>
      </c>
      <c r="C1251" s="11">
        <v>79</v>
      </c>
      <c r="D1251" s="11">
        <v>0</v>
      </c>
      <c r="E1251" s="11">
        <v>58</v>
      </c>
      <c r="F1251" s="11">
        <v>0</v>
      </c>
      <c r="G1251" s="11">
        <v>7</v>
      </c>
      <c r="H1251" s="11">
        <v>0</v>
      </c>
      <c r="I1251" s="11">
        <v>0</v>
      </c>
      <c r="J1251" s="11">
        <v>1</v>
      </c>
      <c r="K1251" s="11">
        <v>0</v>
      </c>
      <c r="L1251" s="11">
        <v>0</v>
      </c>
      <c r="M1251" s="56">
        <v>1</v>
      </c>
      <c r="N1251" s="56">
        <v>99</v>
      </c>
      <c r="O1251" s="11">
        <v>0</v>
      </c>
      <c r="P1251" s="11">
        <v>0</v>
      </c>
      <c r="Q1251" s="11">
        <v>100</v>
      </c>
      <c r="R1251" s="11">
        <v>0</v>
      </c>
      <c r="S1251" s="11">
        <v>0</v>
      </c>
      <c r="T1251" s="11">
        <v>0</v>
      </c>
      <c r="U1251" s="11">
        <v>1</v>
      </c>
      <c r="V1251" s="11">
        <v>0</v>
      </c>
      <c r="W1251" s="11">
        <v>0</v>
      </c>
      <c r="X1251" s="11">
        <v>0</v>
      </c>
      <c r="Y1251" s="11">
        <v>0</v>
      </c>
      <c r="Z1251" s="16" t="s">
        <v>170</v>
      </c>
      <c r="AA1251" s="16">
        <v>0</v>
      </c>
      <c r="AB1251" s="16" t="s">
        <v>4</v>
      </c>
      <c r="AC1251" s="16">
        <v>0</v>
      </c>
      <c r="AD1251" s="11">
        <v>12</v>
      </c>
      <c r="AE1251" s="11">
        <v>30</v>
      </c>
      <c r="AF1251" s="56">
        <v>1</v>
      </c>
      <c r="AG1251" s="11">
        <v>20300</v>
      </c>
      <c r="AH1251" s="11">
        <v>0</v>
      </c>
      <c r="AI1251" s="25" t="s">
        <v>8</v>
      </c>
      <c r="AJ1251" s="25" t="s">
        <v>8</v>
      </c>
      <c r="AK1251" s="25" t="s">
        <v>8</v>
      </c>
      <c r="AL1251" s="11" t="s">
        <v>24</v>
      </c>
      <c r="AM1251" s="25">
        <v>11014</v>
      </c>
      <c r="AN1251" s="25">
        <v>0</v>
      </c>
      <c r="AO1251" s="11">
        <v>1</v>
      </c>
      <c r="AP1251" s="12" t="s">
        <v>2132</v>
      </c>
      <c r="AQ1251" s="12" t="s">
        <v>5848</v>
      </c>
      <c r="AR1251" s="12" t="s">
        <v>4874</v>
      </c>
      <c r="AS1251" s="60" t="s">
        <v>2176</v>
      </c>
    </row>
    <row r="1252" spans="1:45" ht="72" x14ac:dyDescent="0.15">
      <c r="A1252" s="11">
        <v>27155</v>
      </c>
      <c r="B1252" s="14" t="s">
        <v>3556</v>
      </c>
      <c r="C1252" s="11">
        <v>79</v>
      </c>
      <c r="D1252" s="11">
        <v>0</v>
      </c>
      <c r="E1252" s="11">
        <v>58</v>
      </c>
      <c r="F1252" s="11">
        <v>0</v>
      </c>
      <c r="G1252" s="11">
        <v>7</v>
      </c>
      <c r="H1252" s="11">
        <v>0</v>
      </c>
      <c r="I1252" s="11">
        <v>0</v>
      </c>
      <c r="J1252" s="11">
        <v>1</v>
      </c>
      <c r="K1252" s="11">
        <v>0</v>
      </c>
      <c r="L1252" s="11">
        <v>0</v>
      </c>
      <c r="M1252" s="56">
        <v>1</v>
      </c>
      <c r="N1252" s="56">
        <v>99</v>
      </c>
      <c r="O1252" s="11">
        <v>0</v>
      </c>
      <c r="P1252" s="11">
        <v>0</v>
      </c>
      <c r="Q1252" s="11">
        <v>100</v>
      </c>
      <c r="R1252" s="11">
        <v>0</v>
      </c>
      <c r="S1252" s="11">
        <v>0</v>
      </c>
      <c r="T1252" s="11">
        <v>0</v>
      </c>
      <c r="U1252" s="11">
        <v>1</v>
      </c>
      <c r="V1252" s="11">
        <v>0</v>
      </c>
      <c r="W1252" s="11">
        <v>0</v>
      </c>
      <c r="X1252" s="11">
        <v>0</v>
      </c>
      <c r="Y1252" s="11">
        <v>0</v>
      </c>
      <c r="Z1252" s="16" t="s">
        <v>170</v>
      </c>
      <c r="AA1252" s="16">
        <v>0</v>
      </c>
      <c r="AB1252" s="16" t="s">
        <v>4</v>
      </c>
      <c r="AC1252" s="16">
        <v>0</v>
      </c>
      <c r="AD1252" s="11">
        <v>12</v>
      </c>
      <c r="AE1252" s="11">
        <v>30</v>
      </c>
      <c r="AF1252" s="56">
        <v>1</v>
      </c>
      <c r="AG1252" s="11">
        <v>100</v>
      </c>
      <c r="AH1252" s="11">
        <v>0</v>
      </c>
      <c r="AI1252" s="25" t="s">
        <v>8</v>
      </c>
      <c r="AJ1252" s="25" t="s">
        <v>8</v>
      </c>
      <c r="AK1252" s="25" t="s">
        <v>8</v>
      </c>
      <c r="AL1252" s="11" t="s">
        <v>24</v>
      </c>
      <c r="AM1252" s="25">
        <v>11014</v>
      </c>
      <c r="AN1252" s="25">
        <v>0</v>
      </c>
      <c r="AO1252" s="11">
        <v>1</v>
      </c>
      <c r="AP1252" s="12" t="s">
        <v>2132</v>
      </c>
      <c r="AQ1252" s="12" t="s">
        <v>5848</v>
      </c>
      <c r="AR1252" s="12" t="s">
        <v>4874</v>
      </c>
      <c r="AS1252" s="60" t="s">
        <v>2176</v>
      </c>
    </row>
    <row r="1253" spans="1:45" ht="72" x14ac:dyDescent="0.15">
      <c r="A1253" s="11">
        <v>27161</v>
      </c>
      <c r="B1253" s="14" t="s">
        <v>3259</v>
      </c>
      <c r="C1253" s="11">
        <v>79</v>
      </c>
      <c r="D1253" s="11">
        <v>0</v>
      </c>
      <c r="E1253" s="11">
        <v>58</v>
      </c>
      <c r="F1253" s="11">
        <v>0</v>
      </c>
      <c r="G1253" s="11">
        <v>7</v>
      </c>
      <c r="H1253" s="11">
        <v>0</v>
      </c>
      <c r="I1253" s="11">
        <v>0</v>
      </c>
      <c r="J1253" s="11">
        <v>1</v>
      </c>
      <c r="K1253" s="11">
        <v>0</v>
      </c>
      <c r="L1253" s="11">
        <v>0</v>
      </c>
      <c r="M1253" s="56">
        <v>1</v>
      </c>
      <c r="N1253" s="56">
        <v>99</v>
      </c>
      <c r="O1253" s="11">
        <v>0</v>
      </c>
      <c r="P1253" s="11">
        <v>0</v>
      </c>
      <c r="Q1253" s="11">
        <v>100</v>
      </c>
      <c r="R1253" s="11">
        <v>0</v>
      </c>
      <c r="S1253" s="11">
        <v>0</v>
      </c>
      <c r="T1253" s="11">
        <v>0</v>
      </c>
      <c r="U1253" s="11">
        <v>1</v>
      </c>
      <c r="V1253" s="11">
        <v>0</v>
      </c>
      <c r="W1253" s="11">
        <v>0</v>
      </c>
      <c r="X1253" s="11">
        <v>0</v>
      </c>
      <c r="Y1253" s="11">
        <v>0</v>
      </c>
      <c r="Z1253" s="16" t="s">
        <v>170</v>
      </c>
      <c r="AA1253" s="16">
        <v>0</v>
      </c>
      <c r="AB1253" s="16" t="s">
        <v>4</v>
      </c>
      <c r="AC1253" s="16">
        <v>0</v>
      </c>
      <c r="AD1253" s="11">
        <v>12</v>
      </c>
      <c r="AE1253" s="11">
        <v>30</v>
      </c>
      <c r="AF1253" s="56">
        <v>1</v>
      </c>
      <c r="AG1253" s="11">
        <v>100</v>
      </c>
      <c r="AH1253" s="11">
        <v>0</v>
      </c>
      <c r="AI1253" s="25" t="s">
        <v>8</v>
      </c>
      <c r="AJ1253" s="25" t="s">
        <v>8</v>
      </c>
      <c r="AK1253" s="25" t="s">
        <v>8</v>
      </c>
      <c r="AL1253" s="11" t="s">
        <v>24</v>
      </c>
      <c r="AM1253" s="25">
        <v>11014</v>
      </c>
      <c r="AN1253" s="25">
        <v>0</v>
      </c>
      <c r="AO1253" s="11">
        <v>1</v>
      </c>
      <c r="AP1253" s="12" t="s">
        <v>2132</v>
      </c>
      <c r="AQ1253" s="12" t="s">
        <v>5849</v>
      </c>
      <c r="AR1253" s="12" t="s">
        <v>4874</v>
      </c>
      <c r="AS1253" s="60" t="s">
        <v>2176</v>
      </c>
    </row>
    <row r="1254" spans="1:45" ht="72" x14ac:dyDescent="0.15">
      <c r="A1254" s="11">
        <v>27162</v>
      </c>
      <c r="B1254" s="14" t="s">
        <v>3335</v>
      </c>
      <c r="C1254" s="11">
        <v>79</v>
      </c>
      <c r="D1254" s="11">
        <v>0</v>
      </c>
      <c r="E1254" s="11">
        <v>58</v>
      </c>
      <c r="F1254" s="11">
        <v>0</v>
      </c>
      <c r="G1254" s="11">
        <v>7</v>
      </c>
      <c r="H1254" s="11">
        <v>0</v>
      </c>
      <c r="I1254" s="11">
        <v>0</v>
      </c>
      <c r="J1254" s="11">
        <v>1</v>
      </c>
      <c r="K1254" s="11">
        <v>0</v>
      </c>
      <c r="L1254" s="11">
        <v>0</v>
      </c>
      <c r="M1254" s="56">
        <v>1</v>
      </c>
      <c r="N1254" s="56">
        <v>99</v>
      </c>
      <c r="O1254" s="11">
        <v>0</v>
      </c>
      <c r="P1254" s="11">
        <v>0</v>
      </c>
      <c r="Q1254" s="11">
        <v>100</v>
      </c>
      <c r="R1254" s="11">
        <v>0</v>
      </c>
      <c r="S1254" s="11">
        <v>0</v>
      </c>
      <c r="T1254" s="11">
        <v>0</v>
      </c>
      <c r="U1254" s="11">
        <v>1</v>
      </c>
      <c r="V1254" s="11">
        <v>0</v>
      </c>
      <c r="W1254" s="11">
        <v>0</v>
      </c>
      <c r="X1254" s="11">
        <v>0</v>
      </c>
      <c r="Y1254" s="11">
        <v>0</v>
      </c>
      <c r="Z1254" s="16" t="s">
        <v>170</v>
      </c>
      <c r="AA1254" s="16">
        <v>0</v>
      </c>
      <c r="AB1254" s="16" t="s">
        <v>4</v>
      </c>
      <c r="AC1254" s="16">
        <v>0</v>
      </c>
      <c r="AD1254" s="11">
        <v>12</v>
      </c>
      <c r="AE1254" s="11">
        <v>30</v>
      </c>
      <c r="AF1254" s="56">
        <v>1</v>
      </c>
      <c r="AG1254" s="11">
        <v>700</v>
      </c>
      <c r="AH1254" s="11">
        <v>0</v>
      </c>
      <c r="AI1254" s="25" t="s">
        <v>8</v>
      </c>
      <c r="AJ1254" s="25" t="s">
        <v>8</v>
      </c>
      <c r="AK1254" s="25" t="s">
        <v>8</v>
      </c>
      <c r="AL1254" s="11" t="s">
        <v>24</v>
      </c>
      <c r="AM1254" s="25">
        <v>11014</v>
      </c>
      <c r="AN1254" s="25">
        <v>0</v>
      </c>
      <c r="AO1254" s="11">
        <v>1</v>
      </c>
      <c r="AP1254" s="12" t="s">
        <v>2132</v>
      </c>
      <c r="AQ1254" s="12" t="s">
        <v>5849</v>
      </c>
      <c r="AR1254" s="12" t="s">
        <v>4874</v>
      </c>
      <c r="AS1254" s="60" t="s">
        <v>2176</v>
      </c>
    </row>
    <row r="1255" spans="1:45" ht="72" x14ac:dyDescent="0.15">
      <c r="A1255" s="11">
        <v>27163</v>
      </c>
      <c r="B1255" s="14" t="s">
        <v>3410</v>
      </c>
      <c r="C1255" s="11">
        <v>79</v>
      </c>
      <c r="D1255" s="11">
        <v>0</v>
      </c>
      <c r="E1255" s="11">
        <v>58</v>
      </c>
      <c r="F1255" s="11">
        <v>0</v>
      </c>
      <c r="G1255" s="11">
        <v>7</v>
      </c>
      <c r="H1255" s="11">
        <v>0</v>
      </c>
      <c r="I1255" s="11">
        <v>0</v>
      </c>
      <c r="J1255" s="11">
        <v>1</v>
      </c>
      <c r="K1255" s="11">
        <v>0</v>
      </c>
      <c r="L1255" s="11">
        <v>0</v>
      </c>
      <c r="M1255" s="56">
        <v>1</v>
      </c>
      <c r="N1255" s="56">
        <v>99</v>
      </c>
      <c r="O1255" s="11">
        <v>0</v>
      </c>
      <c r="P1255" s="11">
        <v>0</v>
      </c>
      <c r="Q1255" s="11">
        <v>100</v>
      </c>
      <c r="R1255" s="11">
        <v>0</v>
      </c>
      <c r="S1255" s="11">
        <v>0</v>
      </c>
      <c r="T1255" s="11">
        <v>0</v>
      </c>
      <c r="U1255" s="11">
        <v>1</v>
      </c>
      <c r="V1255" s="11">
        <v>0</v>
      </c>
      <c r="W1255" s="11">
        <v>0</v>
      </c>
      <c r="X1255" s="11">
        <v>0</v>
      </c>
      <c r="Y1255" s="11">
        <v>0</v>
      </c>
      <c r="Z1255" s="16" t="s">
        <v>170</v>
      </c>
      <c r="AA1255" s="16">
        <v>0</v>
      </c>
      <c r="AB1255" s="16" t="s">
        <v>4</v>
      </c>
      <c r="AC1255" s="16">
        <v>0</v>
      </c>
      <c r="AD1255" s="11">
        <v>12</v>
      </c>
      <c r="AE1255" s="11">
        <v>30</v>
      </c>
      <c r="AF1255" s="56">
        <v>1</v>
      </c>
      <c r="AG1255" s="11">
        <v>3900</v>
      </c>
      <c r="AH1255" s="11">
        <v>0</v>
      </c>
      <c r="AI1255" s="25" t="s">
        <v>8</v>
      </c>
      <c r="AJ1255" s="25" t="s">
        <v>8</v>
      </c>
      <c r="AK1255" s="25" t="s">
        <v>8</v>
      </c>
      <c r="AL1255" s="11" t="s">
        <v>24</v>
      </c>
      <c r="AM1255" s="25">
        <v>11014</v>
      </c>
      <c r="AN1255" s="25">
        <v>0</v>
      </c>
      <c r="AO1255" s="11">
        <v>1</v>
      </c>
      <c r="AP1255" s="12" t="s">
        <v>2132</v>
      </c>
      <c r="AQ1255" s="12" t="s">
        <v>5849</v>
      </c>
      <c r="AR1255" s="12" t="s">
        <v>4874</v>
      </c>
      <c r="AS1255" s="60" t="s">
        <v>2176</v>
      </c>
    </row>
    <row r="1256" spans="1:45" ht="72" x14ac:dyDescent="0.15">
      <c r="A1256" s="11">
        <v>27164</v>
      </c>
      <c r="B1256" s="14" t="s">
        <v>3485</v>
      </c>
      <c r="C1256" s="11">
        <v>79</v>
      </c>
      <c r="D1256" s="11">
        <v>0</v>
      </c>
      <c r="E1256" s="11">
        <v>58</v>
      </c>
      <c r="F1256" s="11">
        <v>0</v>
      </c>
      <c r="G1256" s="11">
        <v>7</v>
      </c>
      <c r="H1256" s="11">
        <v>0</v>
      </c>
      <c r="I1256" s="11">
        <v>0</v>
      </c>
      <c r="J1256" s="11">
        <v>1</v>
      </c>
      <c r="K1256" s="11">
        <v>0</v>
      </c>
      <c r="L1256" s="11">
        <v>0</v>
      </c>
      <c r="M1256" s="56">
        <v>1</v>
      </c>
      <c r="N1256" s="56">
        <v>99</v>
      </c>
      <c r="O1256" s="11">
        <v>0</v>
      </c>
      <c r="P1256" s="11">
        <v>0</v>
      </c>
      <c r="Q1256" s="11">
        <v>100</v>
      </c>
      <c r="R1256" s="11">
        <v>0</v>
      </c>
      <c r="S1256" s="11">
        <v>0</v>
      </c>
      <c r="T1256" s="11">
        <v>0</v>
      </c>
      <c r="U1256" s="11">
        <v>1</v>
      </c>
      <c r="V1256" s="11">
        <v>0</v>
      </c>
      <c r="W1256" s="11">
        <v>0</v>
      </c>
      <c r="X1256" s="11">
        <v>0</v>
      </c>
      <c r="Y1256" s="11">
        <v>0</v>
      </c>
      <c r="Z1256" s="16" t="s">
        <v>170</v>
      </c>
      <c r="AA1256" s="16">
        <v>0</v>
      </c>
      <c r="AB1256" s="16" t="s">
        <v>4</v>
      </c>
      <c r="AC1256" s="16">
        <v>0</v>
      </c>
      <c r="AD1256" s="11">
        <v>12</v>
      </c>
      <c r="AE1256" s="11">
        <v>30</v>
      </c>
      <c r="AF1256" s="56">
        <v>1</v>
      </c>
      <c r="AG1256" s="11">
        <v>20300</v>
      </c>
      <c r="AH1256" s="11">
        <v>0</v>
      </c>
      <c r="AI1256" s="25" t="s">
        <v>8</v>
      </c>
      <c r="AJ1256" s="25" t="s">
        <v>8</v>
      </c>
      <c r="AK1256" s="25" t="s">
        <v>8</v>
      </c>
      <c r="AL1256" s="11" t="s">
        <v>24</v>
      </c>
      <c r="AM1256" s="25">
        <v>11014</v>
      </c>
      <c r="AN1256" s="25">
        <v>0</v>
      </c>
      <c r="AO1256" s="11">
        <v>1</v>
      </c>
      <c r="AP1256" s="12" t="s">
        <v>2132</v>
      </c>
      <c r="AQ1256" s="12" t="s">
        <v>5849</v>
      </c>
      <c r="AR1256" s="12" t="s">
        <v>4874</v>
      </c>
      <c r="AS1256" s="60" t="s">
        <v>2176</v>
      </c>
    </row>
    <row r="1257" spans="1:45" ht="72" x14ac:dyDescent="0.15">
      <c r="A1257" s="11">
        <v>27165</v>
      </c>
      <c r="B1257" s="14" t="s">
        <v>3557</v>
      </c>
      <c r="C1257" s="11">
        <v>79</v>
      </c>
      <c r="D1257" s="11">
        <v>0</v>
      </c>
      <c r="E1257" s="11">
        <v>58</v>
      </c>
      <c r="F1257" s="11">
        <v>0</v>
      </c>
      <c r="G1257" s="11">
        <v>7</v>
      </c>
      <c r="H1257" s="11">
        <v>0</v>
      </c>
      <c r="I1257" s="11">
        <v>0</v>
      </c>
      <c r="J1257" s="11">
        <v>1</v>
      </c>
      <c r="K1257" s="11">
        <v>0</v>
      </c>
      <c r="L1257" s="11">
        <v>0</v>
      </c>
      <c r="M1257" s="56">
        <v>1</v>
      </c>
      <c r="N1257" s="56">
        <v>99</v>
      </c>
      <c r="O1257" s="11">
        <v>0</v>
      </c>
      <c r="P1257" s="11">
        <v>0</v>
      </c>
      <c r="Q1257" s="11">
        <v>100</v>
      </c>
      <c r="R1257" s="11">
        <v>0</v>
      </c>
      <c r="S1257" s="11">
        <v>0</v>
      </c>
      <c r="T1257" s="11">
        <v>0</v>
      </c>
      <c r="U1257" s="11">
        <v>1</v>
      </c>
      <c r="V1257" s="11">
        <v>0</v>
      </c>
      <c r="W1257" s="11">
        <v>0</v>
      </c>
      <c r="X1257" s="11">
        <v>0</v>
      </c>
      <c r="Y1257" s="11">
        <v>0</v>
      </c>
      <c r="Z1257" s="16" t="s">
        <v>170</v>
      </c>
      <c r="AA1257" s="16">
        <v>0</v>
      </c>
      <c r="AB1257" s="16" t="s">
        <v>4</v>
      </c>
      <c r="AC1257" s="16">
        <v>0</v>
      </c>
      <c r="AD1257" s="11">
        <v>12</v>
      </c>
      <c r="AE1257" s="11">
        <v>30</v>
      </c>
      <c r="AF1257" s="56">
        <v>1</v>
      </c>
      <c r="AG1257" s="11">
        <v>100</v>
      </c>
      <c r="AH1257" s="11">
        <v>0</v>
      </c>
      <c r="AI1257" s="25" t="s">
        <v>8</v>
      </c>
      <c r="AJ1257" s="25" t="s">
        <v>8</v>
      </c>
      <c r="AK1257" s="25" t="s">
        <v>8</v>
      </c>
      <c r="AL1257" s="11" t="s">
        <v>24</v>
      </c>
      <c r="AM1257" s="25">
        <v>11014</v>
      </c>
      <c r="AN1257" s="25">
        <v>0</v>
      </c>
      <c r="AO1257" s="11">
        <v>1</v>
      </c>
      <c r="AP1257" s="12" t="s">
        <v>2132</v>
      </c>
      <c r="AQ1257" s="12" t="s">
        <v>5849</v>
      </c>
      <c r="AR1257" s="12" t="s">
        <v>4874</v>
      </c>
      <c r="AS1257" s="60" t="s">
        <v>2176</v>
      </c>
    </row>
    <row r="1258" spans="1:45" ht="24" x14ac:dyDescent="0.15">
      <c r="A1258" s="11">
        <v>27166</v>
      </c>
      <c r="B1258" s="14" t="s">
        <v>2882</v>
      </c>
      <c r="C1258" s="11">
        <v>27</v>
      </c>
      <c r="D1258" s="11">
        <v>0</v>
      </c>
      <c r="E1258" s="11">
        <v>0</v>
      </c>
      <c r="F1258" s="11">
        <v>0</v>
      </c>
      <c r="G1258" s="11">
        <v>7</v>
      </c>
      <c r="H1258" s="11">
        <v>0</v>
      </c>
      <c r="I1258" s="11">
        <v>65535</v>
      </c>
      <c r="J1258" s="11">
        <v>1</v>
      </c>
      <c r="K1258" s="11">
        <v>0</v>
      </c>
      <c r="L1258" s="11">
        <v>0</v>
      </c>
      <c r="M1258" s="56">
        <v>1</v>
      </c>
      <c r="N1258" s="56">
        <v>9999</v>
      </c>
      <c r="O1258" s="11">
        <v>0</v>
      </c>
      <c r="P1258" s="11">
        <v>0</v>
      </c>
      <c r="Q1258" s="11">
        <v>100</v>
      </c>
      <c r="R1258" s="11">
        <v>0</v>
      </c>
      <c r="S1258" s="11">
        <v>0</v>
      </c>
      <c r="T1258" s="11">
        <v>0</v>
      </c>
      <c r="U1258" s="11">
        <v>1</v>
      </c>
      <c r="V1258" s="11">
        <v>0</v>
      </c>
      <c r="W1258" s="11">
        <v>0</v>
      </c>
      <c r="X1258" s="11">
        <v>0</v>
      </c>
      <c r="Y1258" s="11">
        <v>0</v>
      </c>
      <c r="Z1258" s="16" t="s">
        <v>170</v>
      </c>
      <c r="AA1258" s="16">
        <v>0</v>
      </c>
      <c r="AB1258" s="16" t="s">
        <v>4</v>
      </c>
      <c r="AC1258" s="16">
        <v>5</v>
      </c>
      <c r="AD1258" s="11">
        <v>2</v>
      </c>
      <c r="AE1258" s="11">
        <v>1000</v>
      </c>
      <c r="AF1258" s="56">
        <v>1</v>
      </c>
      <c r="AG1258" s="11">
        <v>0</v>
      </c>
      <c r="AH1258" s="11">
        <v>0</v>
      </c>
      <c r="AI1258" s="25" t="s">
        <v>226</v>
      </c>
      <c r="AJ1258" s="25" t="s">
        <v>226</v>
      </c>
      <c r="AK1258" s="25" t="s">
        <v>226</v>
      </c>
      <c r="AL1258" s="11" t="s">
        <v>538</v>
      </c>
      <c r="AM1258" s="25">
        <v>11014</v>
      </c>
      <c r="AN1258" s="25">
        <v>0</v>
      </c>
      <c r="AO1258" s="11">
        <v>1</v>
      </c>
      <c r="AP1258" s="12" t="s">
        <v>2883</v>
      </c>
      <c r="AQ1258" s="12" t="s">
        <v>5850</v>
      </c>
      <c r="AR1258" s="12"/>
      <c r="AS1258" s="60" t="s">
        <v>2884</v>
      </c>
    </row>
    <row r="1259" spans="1:45" ht="36" x14ac:dyDescent="0.15">
      <c r="A1259" s="11">
        <v>27167</v>
      </c>
      <c r="B1259" s="14" t="s">
        <v>4353</v>
      </c>
      <c r="C1259" s="11">
        <v>77</v>
      </c>
      <c r="D1259" s="11">
        <v>0</v>
      </c>
      <c r="E1259" s="11">
        <v>59</v>
      </c>
      <c r="F1259" s="11">
        <v>0</v>
      </c>
      <c r="G1259" s="11">
        <v>7</v>
      </c>
      <c r="H1259" s="11">
        <v>0</v>
      </c>
      <c r="I1259" s="11">
        <v>0</v>
      </c>
      <c r="J1259" s="11">
        <v>5</v>
      </c>
      <c r="K1259" s="11">
        <v>0</v>
      </c>
      <c r="L1259" s="11">
        <v>0</v>
      </c>
      <c r="M1259" s="56">
        <v>1</v>
      </c>
      <c r="N1259" s="56">
        <v>999</v>
      </c>
      <c r="O1259" s="11">
        <v>0</v>
      </c>
      <c r="P1259" s="11">
        <v>0</v>
      </c>
      <c r="Q1259" s="11">
        <v>100</v>
      </c>
      <c r="R1259" s="11">
        <v>0</v>
      </c>
      <c r="S1259" s="11">
        <v>0</v>
      </c>
      <c r="T1259" s="11">
        <v>0</v>
      </c>
      <c r="U1259" s="11">
        <v>1</v>
      </c>
      <c r="V1259" s="11">
        <v>0</v>
      </c>
      <c r="W1259" s="11">
        <v>0</v>
      </c>
      <c r="X1259" s="11">
        <v>0</v>
      </c>
      <c r="Y1259" s="11">
        <v>0</v>
      </c>
      <c r="Z1259" s="16" t="s">
        <v>170</v>
      </c>
      <c r="AA1259" s="16">
        <v>0</v>
      </c>
      <c r="AB1259" s="16" t="s">
        <v>4</v>
      </c>
      <c r="AC1259" s="16">
        <v>0</v>
      </c>
      <c r="AD1259" s="11">
        <v>12</v>
      </c>
      <c r="AE1259" s="11">
        <v>500</v>
      </c>
      <c r="AF1259" s="56">
        <v>1</v>
      </c>
      <c r="AG1259" s="11">
        <v>0</v>
      </c>
      <c r="AH1259" s="11">
        <v>0</v>
      </c>
      <c r="AI1259" s="25" t="s">
        <v>8</v>
      </c>
      <c r="AJ1259" s="25" t="s">
        <v>8</v>
      </c>
      <c r="AK1259" s="25" t="s">
        <v>8</v>
      </c>
      <c r="AL1259" s="11" t="s">
        <v>24</v>
      </c>
      <c r="AM1259" s="25">
        <v>11014</v>
      </c>
      <c r="AN1259" s="25">
        <v>0</v>
      </c>
      <c r="AO1259" s="11">
        <v>1</v>
      </c>
      <c r="AP1259" s="12" t="s">
        <v>6962</v>
      </c>
      <c r="AQ1259" s="12" t="s">
        <v>6963</v>
      </c>
      <c r="AR1259" s="12" t="s">
        <v>7435</v>
      </c>
      <c r="AS1259" s="60" t="s">
        <v>7237</v>
      </c>
    </row>
    <row r="1260" spans="1:45" ht="36" x14ac:dyDescent="0.35">
      <c r="A1260" s="11">
        <v>27170</v>
      </c>
      <c r="B1260" s="14" t="s">
        <v>6956</v>
      </c>
      <c r="C1260" s="11">
        <v>77</v>
      </c>
      <c r="D1260" s="11">
        <v>0</v>
      </c>
      <c r="E1260" s="49">
        <v>67</v>
      </c>
      <c r="F1260" s="11">
        <v>0</v>
      </c>
      <c r="G1260" s="11">
        <v>7</v>
      </c>
      <c r="H1260" s="11">
        <v>0</v>
      </c>
      <c r="I1260" s="11">
        <v>0</v>
      </c>
      <c r="J1260" s="11">
        <v>5</v>
      </c>
      <c r="K1260" s="11">
        <v>0</v>
      </c>
      <c r="L1260" s="11">
        <v>0</v>
      </c>
      <c r="M1260" s="56">
        <v>1</v>
      </c>
      <c r="N1260" s="56">
        <v>99</v>
      </c>
      <c r="O1260" s="11">
        <v>0</v>
      </c>
      <c r="P1260" s="11">
        <v>0</v>
      </c>
      <c r="Q1260" s="11">
        <v>100</v>
      </c>
      <c r="R1260" s="11">
        <v>0</v>
      </c>
      <c r="S1260" s="11">
        <v>0</v>
      </c>
      <c r="T1260" s="11">
        <v>0</v>
      </c>
      <c r="U1260" s="11">
        <v>1</v>
      </c>
      <c r="V1260" s="11">
        <v>0</v>
      </c>
      <c r="W1260" s="11">
        <v>0</v>
      </c>
      <c r="X1260" s="11">
        <v>0</v>
      </c>
      <c r="Y1260" s="11">
        <v>0</v>
      </c>
      <c r="Z1260" s="16" t="s">
        <v>170</v>
      </c>
      <c r="AA1260" s="16">
        <v>0</v>
      </c>
      <c r="AB1260" s="16" t="s">
        <v>4</v>
      </c>
      <c r="AC1260" s="16">
        <v>0</v>
      </c>
      <c r="AD1260" s="11">
        <v>12</v>
      </c>
      <c r="AE1260" s="11">
        <v>30</v>
      </c>
      <c r="AF1260" s="56">
        <v>1</v>
      </c>
      <c r="AG1260" s="11">
        <v>0</v>
      </c>
      <c r="AH1260" s="11">
        <v>0</v>
      </c>
      <c r="AI1260" s="25" t="s">
        <v>8</v>
      </c>
      <c r="AJ1260" s="25" t="s">
        <v>8</v>
      </c>
      <c r="AK1260" s="25" t="s">
        <v>8</v>
      </c>
      <c r="AL1260" s="11" t="s">
        <v>24</v>
      </c>
      <c r="AM1260" s="25">
        <v>11014</v>
      </c>
      <c r="AN1260" s="25">
        <v>0</v>
      </c>
      <c r="AO1260" s="11">
        <v>1</v>
      </c>
      <c r="AP1260" s="12" t="s">
        <v>6960</v>
      </c>
      <c r="AQ1260" s="12" t="s">
        <v>6961</v>
      </c>
      <c r="AR1260" s="12" t="s">
        <v>7434</v>
      </c>
      <c r="AS1260" s="60" t="s">
        <v>7216</v>
      </c>
    </row>
    <row r="1261" spans="1:45" ht="36" x14ac:dyDescent="0.35">
      <c r="A1261" s="11">
        <v>27175</v>
      </c>
      <c r="B1261" s="14" t="s">
        <v>6957</v>
      </c>
      <c r="C1261" s="11">
        <v>77</v>
      </c>
      <c r="D1261" s="11">
        <v>0</v>
      </c>
      <c r="E1261" s="49">
        <v>68</v>
      </c>
      <c r="F1261" s="11">
        <v>0</v>
      </c>
      <c r="G1261" s="11">
        <v>7</v>
      </c>
      <c r="H1261" s="11">
        <v>0</v>
      </c>
      <c r="I1261" s="11">
        <v>0</v>
      </c>
      <c r="J1261" s="11">
        <v>5</v>
      </c>
      <c r="K1261" s="11">
        <v>0</v>
      </c>
      <c r="L1261" s="11">
        <v>0</v>
      </c>
      <c r="M1261" s="56">
        <v>1</v>
      </c>
      <c r="N1261" s="56">
        <v>99</v>
      </c>
      <c r="O1261" s="11">
        <v>0</v>
      </c>
      <c r="P1261" s="11">
        <v>0</v>
      </c>
      <c r="Q1261" s="11">
        <v>100</v>
      </c>
      <c r="R1261" s="11">
        <v>0</v>
      </c>
      <c r="S1261" s="11">
        <v>0</v>
      </c>
      <c r="T1261" s="11">
        <v>0</v>
      </c>
      <c r="U1261" s="11">
        <v>1</v>
      </c>
      <c r="V1261" s="11">
        <v>0</v>
      </c>
      <c r="W1261" s="11">
        <v>0</v>
      </c>
      <c r="X1261" s="11">
        <v>0</v>
      </c>
      <c r="Y1261" s="11">
        <v>0</v>
      </c>
      <c r="Z1261" s="16" t="s">
        <v>170</v>
      </c>
      <c r="AA1261" s="16">
        <v>0</v>
      </c>
      <c r="AB1261" s="16" t="s">
        <v>4</v>
      </c>
      <c r="AC1261" s="16">
        <v>0</v>
      </c>
      <c r="AD1261" s="11">
        <v>12</v>
      </c>
      <c r="AE1261" s="11">
        <v>30</v>
      </c>
      <c r="AF1261" s="56">
        <v>1</v>
      </c>
      <c r="AG1261" s="11">
        <v>0</v>
      </c>
      <c r="AH1261" s="11">
        <v>0</v>
      </c>
      <c r="AI1261" s="25" t="s">
        <v>8</v>
      </c>
      <c r="AJ1261" s="25" t="s">
        <v>8</v>
      </c>
      <c r="AK1261" s="25" t="s">
        <v>8</v>
      </c>
      <c r="AL1261" s="11" t="s">
        <v>24</v>
      </c>
      <c r="AM1261" s="25">
        <v>11014</v>
      </c>
      <c r="AN1261" s="25">
        <v>0</v>
      </c>
      <c r="AO1261" s="11">
        <v>1</v>
      </c>
      <c r="AP1261" s="12" t="s">
        <v>6960</v>
      </c>
      <c r="AQ1261" s="12" t="s">
        <v>6961</v>
      </c>
      <c r="AR1261" s="12" t="s">
        <v>7434</v>
      </c>
      <c r="AS1261" s="60" t="s">
        <v>7216</v>
      </c>
    </row>
    <row r="1262" spans="1:45" ht="36" x14ac:dyDescent="0.35">
      <c r="A1262" s="11">
        <v>27180</v>
      </c>
      <c r="B1262" s="14" t="s">
        <v>6958</v>
      </c>
      <c r="C1262" s="11">
        <v>77</v>
      </c>
      <c r="D1262" s="11">
        <v>0</v>
      </c>
      <c r="E1262" s="49">
        <v>69</v>
      </c>
      <c r="F1262" s="11">
        <v>0</v>
      </c>
      <c r="G1262" s="11">
        <v>7</v>
      </c>
      <c r="H1262" s="11">
        <v>0</v>
      </c>
      <c r="I1262" s="11">
        <v>0</v>
      </c>
      <c r="J1262" s="11">
        <v>5</v>
      </c>
      <c r="K1262" s="11">
        <v>0</v>
      </c>
      <c r="L1262" s="11">
        <v>0</v>
      </c>
      <c r="M1262" s="56">
        <v>1</v>
      </c>
      <c r="N1262" s="56">
        <v>99</v>
      </c>
      <c r="O1262" s="11">
        <v>0</v>
      </c>
      <c r="P1262" s="11">
        <v>0</v>
      </c>
      <c r="Q1262" s="11">
        <v>100</v>
      </c>
      <c r="R1262" s="11">
        <v>0</v>
      </c>
      <c r="S1262" s="11">
        <v>0</v>
      </c>
      <c r="T1262" s="11">
        <v>0</v>
      </c>
      <c r="U1262" s="11">
        <v>1</v>
      </c>
      <c r="V1262" s="11">
        <v>0</v>
      </c>
      <c r="W1262" s="11">
        <v>0</v>
      </c>
      <c r="X1262" s="11">
        <v>0</v>
      </c>
      <c r="Y1262" s="11">
        <v>0</v>
      </c>
      <c r="Z1262" s="16" t="s">
        <v>170</v>
      </c>
      <c r="AA1262" s="16">
        <v>0</v>
      </c>
      <c r="AB1262" s="16" t="s">
        <v>4</v>
      </c>
      <c r="AC1262" s="16">
        <v>0</v>
      </c>
      <c r="AD1262" s="11">
        <v>12</v>
      </c>
      <c r="AE1262" s="11">
        <v>30</v>
      </c>
      <c r="AF1262" s="56">
        <v>1</v>
      </c>
      <c r="AG1262" s="11">
        <v>0</v>
      </c>
      <c r="AH1262" s="11">
        <v>0</v>
      </c>
      <c r="AI1262" s="25" t="s">
        <v>8</v>
      </c>
      <c r="AJ1262" s="25" t="s">
        <v>8</v>
      </c>
      <c r="AK1262" s="25" t="s">
        <v>8</v>
      </c>
      <c r="AL1262" s="11" t="s">
        <v>24</v>
      </c>
      <c r="AM1262" s="25">
        <v>11014</v>
      </c>
      <c r="AN1262" s="25">
        <v>0</v>
      </c>
      <c r="AO1262" s="11">
        <v>1</v>
      </c>
      <c r="AP1262" s="12" t="s">
        <v>6960</v>
      </c>
      <c r="AQ1262" s="12" t="s">
        <v>6961</v>
      </c>
      <c r="AR1262" s="12" t="s">
        <v>7434</v>
      </c>
      <c r="AS1262" s="60" t="s">
        <v>7216</v>
      </c>
    </row>
    <row r="1263" spans="1:45" ht="36" x14ac:dyDescent="0.35">
      <c r="A1263" s="11">
        <v>27185</v>
      </c>
      <c r="B1263" s="14" t="s">
        <v>6959</v>
      </c>
      <c r="C1263" s="11">
        <v>77</v>
      </c>
      <c r="D1263" s="11">
        <v>0</v>
      </c>
      <c r="E1263" s="49">
        <v>10</v>
      </c>
      <c r="F1263" s="11">
        <v>0</v>
      </c>
      <c r="G1263" s="11">
        <v>7</v>
      </c>
      <c r="H1263" s="11">
        <v>0</v>
      </c>
      <c r="I1263" s="11">
        <v>0</v>
      </c>
      <c r="J1263" s="11">
        <v>5</v>
      </c>
      <c r="K1263" s="11">
        <v>0</v>
      </c>
      <c r="L1263" s="11">
        <v>0</v>
      </c>
      <c r="M1263" s="56">
        <v>1</v>
      </c>
      <c r="N1263" s="56">
        <v>99</v>
      </c>
      <c r="O1263" s="11">
        <v>0</v>
      </c>
      <c r="P1263" s="11">
        <v>0</v>
      </c>
      <c r="Q1263" s="11">
        <v>100</v>
      </c>
      <c r="R1263" s="11">
        <v>0</v>
      </c>
      <c r="S1263" s="11">
        <v>0</v>
      </c>
      <c r="T1263" s="11">
        <v>0</v>
      </c>
      <c r="U1263" s="11">
        <v>1</v>
      </c>
      <c r="V1263" s="11">
        <v>0</v>
      </c>
      <c r="W1263" s="11">
        <v>0</v>
      </c>
      <c r="X1263" s="11">
        <v>0</v>
      </c>
      <c r="Y1263" s="11">
        <v>0</v>
      </c>
      <c r="Z1263" s="16" t="s">
        <v>170</v>
      </c>
      <c r="AA1263" s="16">
        <v>0</v>
      </c>
      <c r="AB1263" s="16" t="s">
        <v>4</v>
      </c>
      <c r="AC1263" s="16">
        <v>0</v>
      </c>
      <c r="AD1263" s="11">
        <v>12</v>
      </c>
      <c r="AE1263" s="11">
        <v>30</v>
      </c>
      <c r="AF1263" s="56">
        <v>1</v>
      </c>
      <c r="AG1263" s="11">
        <v>0</v>
      </c>
      <c r="AH1263" s="11">
        <v>0</v>
      </c>
      <c r="AI1263" s="25" t="s">
        <v>8</v>
      </c>
      <c r="AJ1263" s="25" t="s">
        <v>8</v>
      </c>
      <c r="AK1263" s="25" t="s">
        <v>8</v>
      </c>
      <c r="AL1263" s="11" t="s">
        <v>24</v>
      </c>
      <c r="AM1263" s="25">
        <v>11014</v>
      </c>
      <c r="AN1263" s="25">
        <v>0</v>
      </c>
      <c r="AO1263" s="11">
        <v>1</v>
      </c>
      <c r="AP1263" s="12" t="s">
        <v>6960</v>
      </c>
      <c r="AQ1263" s="12" t="s">
        <v>6961</v>
      </c>
      <c r="AR1263" s="12" t="s">
        <v>7434</v>
      </c>
      <c r="AS1263" s="60" t="s">
        <v>7216</v>
      </c>
    </row>
    <row r="1264" spans="1:45" ht="72" x14ac:dyDescent="0.15">
      <c r="A1264" s="11">
        <v>27201</v>
      </c>
      <c r="B1264" s="14" t="s">
        <v>3260</v>
      </c>
      <c r="C1264" s="11">
        <v>26</v>
      </c>
      <c r="D1264" s="11">
        <v>1</v>
      </c>
      <c r="E1264" s="11">
        <v>24</v>
      </c>
      <c r="F1264" s="11">
        <v>27200</v>
      </c>
      <c r="G1264" s="11">
        <v>7</v>
      </c>
      <c r="H1264" s="11">
        <v>0</v>
      </c>
      <c r="I1264" s="11">
        <v>65535</v>
      </c>
      <c r="J1264" s="11">
        <v>3</v>
      </c>
      <c r="K1264" s="11">
        <v>0</v>
      </c>
      <c r="L1264" s="11">
        <v>0</v>
      </c>
      <c r="M1264" s="56">
        <v>1</v>
      </c>
      <c r="N1264" s="56">
        <v>500</v>
      </c>
      <c r="O1264" s="11">
        <v>0</v>
      </c>
      <c r="P1264" s="11">
        <v>0</v>
      </c>
      <c r="Q1264" s="11">
        <v>100</v>
      </c>
      <c r="R1264" s="11">
        <v>0</v>
      </c>
      <c r="S1264" s="11">
        <v>0</v>
      </c>
      <c r="T1264" s="11">
        <v>0</v>
      </c>
      <c r="U1264" s="11">
        <v>1</v>
      </c>
      <c r="V1264" s="11">
        <v>0</v>
      </c>
      <c r="W1264" s="11">
        <v>0</v>
      </c>
      <c r="X1264" s="11">
        <v>0</v>
      </c>
      <c r="Y1264" s="11">
        <v>0</v>
      </c>
      <c r="Z1264" s="16" t="s">
        <v>170</v>
      </c>
      <c r="AA1264" s="16">
        <v>27202</v>
      </c>
      <c r="AB1264" s="16" t="s">
        <v>4</v>
      </c>
      <c r="AC1264" s="16">
        <v>0</v>
      </c>
      <c r="AD1264" s="11">
        <v>2</v>
      </c>
      <c r="AE1264" s="11">
        <v>15</v>
      </c>
      <c r="AF1264" s="56">
        <v>1</v>
      </c>
      <c r="AG1264" s="11">
        <v>75</v>
      </c>
      <c r="AH1264" s="11">
        <v>0</v>
      </c>
      <c r="AI1264" s="25" t="s">
        <v>803</v>
      </c>
      <c r="AJ1264" s="25" t="s">
        <v>803</v>
      </c>
      <c r="AK1264" s="25" t="s">
        <v>326</v>
      </c>
      <c r="AL1264" s="11" t="s">
        <v>24</v>
      </c>
      <c r="AM1264" s="25">
        <v>11014</v>
      </c>
      <c r="AN1264" s="25">
        <v>0</v>
      </c>
      <c r="AO1264" s="11">
        <v>1</v>
      </c>
      <c r="AP1264" s="12" t="s">
        <v>713</v>
      </c>
      <c r="AQ1264" s="12" t="s">
        <v>5851</v>
      </c>
      <c r="AR1264" s="12" t="s">
        <v>4875</v>
      </c>
      <c r="AS1264" s="60" t="s">
        <v>1378</v>
      </c>
    </row>
    <row r="1265" spans="1:45" ht="72" x14ac:dyDescent="0.15">
      <c r="A1265" s="11">
        <v>27202</v>
      </c>
      <c r="B1265" s="14" t="s">
        <v>3336</v>
      </c>
      <c r="C1265" s="11">
        <v>26</v>
      </c>
      <c r="D1265" s="11">
        <v>1</v>
      </c>
      <c r="E1265" s="11">
        <v>24</v>
      </c>
      <c r="F1265" s="11">
        <v>27200</v>
      </c>
      <c r="G1265" s="11">
        <v>7</v>
      </c>
      <c r="H1265" s="11">
        <v>0</v>
      </c>
      <c r="I1265" s="11">
        <v>65535</v>
      </c>
      <c r="J1265" s="11">
        <v>3</v>
      </c>
      <c r="K1265" s="11">
        <v>0</v>
      </c>
      <c r="L1265" s="11">
        <v>0</v>
      </c>
      <c r="M1265" s="56">
        <v>1</v>
      </c>
      <c r="N1265" s="56">
        <v>500</v>
      </c>
      <c r="O1265" s="11">
        <v>0</v>
      </c>
      <c r="P1265" s="11">
        <v>0</v>
      </c>
      <c r="Q1265" s="11">
        <v>100</v>
      </c>
      <c r="R1265" s="11">
        <v>0</v>
      </c>
      <c r="S1265" s="11">
        <v>0</v>
      </c>
      <c r="T1265" s="11">
        <v>0</v>
      </c>
      <c r="U1265" s="11">
        <v>1</v>
      </c>
      <c r="V1265" s="11">
        <v>0</v>
      </c>
      <c r="W1265" s="11">
        <v>0</v>
      </c>
      <c r="X1265" s="11">
        <v>0</v>
      </c>
      <c r="Y1265" s="11">
        <v>0</v>
      </c>
      <c r="Z1265" s="16" t="s">
        <v>170</v>
      </c>
      <c r="AA1265" s="16">
        <v>27203</v>
      </c>
      <c r="AB1265" s="16" t="s">
        <v>4</v>
      </c>
      <c r="AC1265" s="16">
        <v>0</v>
      </c>
      <c r="AD1265" s="11">
        <v>2</v>
      </c>
      <c r="AE1265" s="11">
        <v>80</v>
      </c>
      <c r="AF1265" s="56">
        <v>1</v>
      </c>
      <c r="AG1265" s="11">
        <v>150</v>
      </c>
      <c r="AH1265" s="11">
        <v>0</v>
      </c>
      <c r="AI1265" s="25" t="s">
        <v>803</v>
      </c>
      <c r="AJ1265" s="25" t="s">
        <v>803</v>
      </c>
      <c r="AK1265" s="25" t="s">
        <v>326</v>
      </c>
      <c r="AL1265" s="11" t="s">
        <v>24</v>
      </c>
      <c r="AM1265" s="25">
        <v>11014</v>
      </c>
      <c r="AN1265" s="25">
        <v>0</v>
      </c>
      <c r="AO1265" s="11">
        <v>1</v>
      </c>
      <c r="AP1265" s="12" t="s">
        <v>713</v>
      </c>
      <c r="AQ1265" s="12" t="s">
        <v>5852</v>
      </c>
      <c r="AR1265" s="12"/>
      <c r="AS1265" s="60" t="s">
        <v>3261</v>
      </c>
    </row>
    <row r="1266" spans="1:45" ht="72" x14ac:dyDescent="0.15">
      <c r="A1266" s="11">
        <v>27203</v>
      </c>
      <c r="B1266" s="14" t="s">
        <v>3411</v>
      </c>
      <c r="C1266" s="11">
        <v>26</v>
      </c>
      <c r="D1266" s="11">
        <v>1</v>
      </c>
      <c r="E1266" s="11">
        <v>24</v>
      </c>
      <c r="F1266" s="11">
        <v>27200</v>
      </c>
      <c r="G1266" s="11">
        <v>7</v>
      </c>
      <c r="H1266" s="11">
        <v>0</v>
      </c>
      <c r="I1266" s="11">
        <v>65535</v>
      </c>
      <c r="J1266" s="11">
        <v>3</v>
      </c>
      <c r="K1266" s="11">
        <v>0</v>
      </c>
      <c r="L1266" s="11">
        <v>0</v>
      </c>
      <c r="M1266" s="56">
        <v>1</v>
      </c>
      <c r="N1266" s="56">
        <v>500</v>
      </c>
      <c r="O1266" s="11">
        <v>0</v>
      </c>
      <c r="P1266" s="11">
        <v>0</v>
      </c>
      <c r="Q1266" s="11">
        <v>100</v>
      </c>
      <c r="R1266" s="11">
        <v>0</v>
      </c>
      <c r="S1266" s="11">
        <v>0</v>
      </c>
      <c r="T1266" s="11">
        <v>0</v>
      </c>
      <c r="U1266" s="11">
        <v>1</v>
      </c>
      <c r="V1266" s="11">
        <v>0</v>
      </c>
      <c r="W1266" s="11">
        <v>0</v>
      </c>
      <c r="X1266" s="11">
        <v>0</v>
      </c>
      <c r="Y1266" s="11">
        <v>0</v>
      </c>
      <c r="Z1266" s="16" t="s">
        <v>170</v>
      </c>
      <c r="AA1266" s="16">
        <v>27204</v>
      </c>
      <c r="AB1266" s="16" t="s">
        <v>4</v>
      </c>
      <c r="AC1266" s="16">
        <v>0</v>
      </c>
      <c r="AD1266" s="11">
        <v>2</v>
      </c>
      <c r="AE1266" s="11">
        <v>500</v>
      </c>
      <c r="AF1266" s="56">
        <v>1</v>
      </c>
      <c r="AG1266" s="11">
        <v>300</v>
      </c>
      <c r="AH1266" s="11">
        <v>0</v>
      </c>
      <c r="AI1266" s="25" t="s">
        <v>803</v>
      </c>
      <c r="AJ1266" s="25" t="s">
        <v>803</v>
      </c>
      <c r="AK1266" s="25" t="s">
        <v>326</v>
      </c>
      <c r="AL1266" s="11" t="s">
        <v>24</v>
      </c>
      <c r="AM1266" s="25">
        <v>11014</v>
      </c>
      <c r="AN1266" s="25">
        <v>0</v>
      </c>
      <c r="AO1266" s="11">
        <v>1</v>
      </c>
      <c r="AP1266" s="12" t="s">
        <v>713</v>
      </c>
      <c r="AQ1266" s="12" t="s">
        <v>5853</v>
      </c>
      <c r="AR1266" s="12"/>
      <c r="AS1266" s="60" t="s">
        <v>3337</v>
      </c>
    </row>
    <row r="1267" spans="1:45" ht="72" x14ac:dyDescent="0.15">
      <c r="A1267" s="11">
        <v>27204</v>
      </c>
      <c r="B1267" s="14" t="s">
        <v>3486</v>
      </c>
      <c r="C1267" s="11">
        <v>26</v>
      </c>
      <c r="D1267" s="11">
        <v>1</v>
      </c>
      <c r="E1267" s="11">
        <v>24</v>
      </c>
      <c r="F1267" s="11">
        <v>27200</v>
      </c>
      <c r="G1267" s="11">
        <v>7</v>
      </c>
      <c r="H1267" s="11">
        <v>0</v>
      </c>
      <c r="I1267" s="11">
        <v>65535</v>
      </c>
      <c r="J1267" s="11">
        <v>4</v>
      </c>
      <c r="K1267" s="11">
        <v>0</v>
      </c>
      <c r="L1267" s="11">
        <v>0</v>
      </c>
      <c r="M1267" s="56">
        <v>1</v>
      </c>
      <c r="N1267" s="56">
        <v>500</v>
      </c>
      <c r="O1267" s="11">
        <v>0</v>
      </c>
      <c r="P1267" s="11">
        <v>0</v>
      </c>
      <c r="Q1267" s="11">
        <v>100</v>
      </c>
      <c r="R1267" s="11">
        <v>0</v>
      </c>
      <c r="S1267" s="11">
        <v>0</v>
      </c>
      <c r="T1267" s="11">
        <v>0</v>
      </c>
      <c r="U1267" s="11">
        <v>1</v>
      </c>
      <c r="V1267" s="11">
        <v>0</v>
      </c>
      <c r="W1267" s="11">
        <v>0</v>
      </c>
      <c r="X1267" s="11">
        <v>0</v>
      </c>
      <c r="Y1267" s="11">
        <v>0</v>
      </c>
      <c r="Z1267" s="16" t="s">
        <v>170</v>
      </c>
      <c r="AA1267" s="16">
        <v>27205</v>
      </c>
      <c r="AB1267" s="16" t="s">
        <v>4</v>
      </c>
      <c r="AC1267" s="16">
        <v>0</v>
      </c>
      <c r="AD1267" s="11">
        <v>2</v>
      </c>
      <c r="AE1267" s="11">
        <v>3000</v>
      </c>
      <c r="AF1267" s="56">
        <v>1</v>
      </c>
      <c r="AG1267" s="11">
        <v>600</v>
      </c>
      <c r="AH1267" s="11">
        <v>0</v>
      </c>
      <c r="AI1267" s="25" t="s">
        <v>803</v>
      </c>
      <c r="AJ1267" s="25" t="s">
        <v>803</v>
      </c>
      <c r="AK1267" s="25" t="s">
        <v>326</v>
      </c>
      <c r="AL1267" s="11" t="s">
        <v>24</v>
      </c>
      <c r="AM1267" s="25">
        <v>11014</v>
      </c>
      <c r="AN1267" s="25">
        <v>0</v>
      </c>
      <c r="AO1267" s="11">
        <v>1</v>
      </c>
      <c r="AP1267" s="12" t="s">
        <v>713</v>
      </c>
      <c r="AQ1267" s="12" t="s">
        <v>5854</v>
      </c>
      <c r="AR1267" s="12"/>
      <c r="AS1267" s="60" t="s">
        <v>3412</v>
      </c>
    </row>
    <row r="1268" spans="1:45" ht="72" x14ac:dyDescent="0.15">
      <c r="A1268" s="11">
        <v>27205</v>
      </c>
      <c r="B1268" s="14" t="s">
        <v>3558</v>
      </c>
      <c r="C1268" s="11">
        <v>26</v>
      </c>
      <c r="D1268" s="11">
        <v>1</v>
      </c>
      <c r="E1268" s="11">
        <v>24</v>
      </c>
      <c r="F1268" s="11">
        <v>27200</v>
      </c>
      <c r="G1268" s="11">
        <v>7</v>
      </c>
      <c r="H1268" s="11">
        <v>0</v>
      </c>
      <c r="I1268" s="11">
        <v>65535</v>
      </c>
      <c r="J1268" s="11">
        <v>4</v>
      </c>
      <c r="K1268" s="11">
        <v>0</v>
      </c>
      <c r="L1268" s="11">
        <v>0</v>
      </c>
      <c r="M1268" s="56">
        <v>1</v>
      </c>
      <c r="N1268" s="56">
        <v>500</v>
      </c>
      <c r="O1268" s="11">
        <v>0</v>
      </c>
      <c r="P1268" s="11">
        <v>0</v>
      </c>
      <c r="Q1268" s="11">
        <v>100</v>
      </c>
      <c r="R1268" s="11">
        <v>0</v>
      </c>
      <c r="S1268" s="11">
        <v>0</v>
      </c>
      <c r="T1268" s="11">
        <v>0</v>
      </c>
      <c r="U1268" s="11">
        <v>1</v>
      </c>
      <c r="V1268" s="11">
        <v>0</v>
      </c>
      <c r="W1268" s="11">
        <v>0</v>
      </c>
      <c r="X1268" s="11">
        <v>0</v>
      </c>
      <c r="Y1268" s="11">
        <v>0</v>
      </c>
      <c r="Z1268" s="16" t="s">
        <v>170</v>
      </c>
      <c r="AA1268" s="16">
        <v>27206</v>
      </c>
      <c r="AB1268" s="16" t="s">
        <v>4</v>
      </c>
      <c r="AC1268" s="16">
        <v>0</v>
      </c>
      <c r="AD1268" s="11">
        <v>2</v>
      </c>
      <c r="AE1268" s="11">
        <v>2000</v>
      </c>
      <c r="AF1268" s="56">
        <v>1</v>
      </c>
      <c r="AG1268" s="11">
        <v>1200</v>
      </c>
      <c r="AH1268" s="11">
        <v>0</v>
      </c>
      <c r="AI1268" s="25" t="s">
        <v>803</v>
      </c>
      <c r="AJ1268" s="25" t="s">
        <v>803</v>
      </c>
      <c r="AK1268" s="25" t="s">
        <v>326</v>
      </c>
      <c r="AL1268" s="11" t="s">
        <v>24</v>
      </c>
      <c r="AM1268" s="25">
        <v>11014</v>
      </c>
      <c r="AN1268" s="25">
        <v>0</v>
      </c>
      <c r="AO1268" s="11">
        <v>1</v>
      </c>
      <c r="AP1268" s="12" t="s">
        <v>713</v>
      </c>
      <c r="AQ1268" s="12" t="s">
        <v>5855</v>
      </c>
      <c r="AR1268" s="12"/>
      <c r="AS1268" s="60" t="s">
        <v>3487</v>
      </c>
    </row>
    <row r="1269" spans="1:45" ht="72" x14ac:dyDescent="0.15">
      <c r="A1269" s="11">
        <v>27206</v>
      </c>
      <c r="B1269" s="14" t="s">
        <v>3622</v>
      </c>
      <c r="C1269" s="11">
        <v>26</v>
      </c>
      <c r="D1269" s="11">
        <v>1</v>
      </c>
      <c r="E1269" s="11">
        <v>24</v>
      </c>
      <c r="F1269" s="11">
        <v>27200</v>
      </c>
      <c r="G1269" s="11">
        <v>7</v>
      </c>
      <c r="H1269" s="11">
        <v>0</v>
      </c>
      <c r="I1269" s="11">
        <v>65535</v>
      </c>
      <c r="J1269" s="11">
        <v>4</v>
      </c>
      <c r="K1269" s="11">
        <v>0</v>
      </c>
      <c r="L1269" s="11">
        <v>0</v>
      </c>
      <c r="M1269" s="56">
        <v>1</v>
      </c>
      <c r="N1269" s="56">
        <v>500</v>
      </c>
      <c r="O1269" s="11">
        <v>0</v>
      </c>
      <c r="P1269" s="11">
        <v>0</v>
      </c>
      <c r="Q1269" s="11">
        <v>100</v>
      </c>
      <c r="R1269" s="11">
        <v>0</v>
      </c>
      <c r="S1269" s="11">
        <v>0</v>
      </c>
      <c r="T1269" s="11">
        <v>0</v>
      </c>
      <c r="U1269" s="11">
        <v>1</v>
      </c>
      <c r="V1269" s="11">
        <v>0</v>
      </c>
      <c r="W1269" s="11">
        <v>0</v>
      </c>
      <c r="X1269" s="11">
        <v>0</v>
      </c>
      <c r="Y1269" s="11">
        <v>0</v>
      </c>
      <c r="Z1269" s="16" t="s">
        <v>170</v>
      </c>
      <c r="AA1269" s="16">
        <v>27207</v>
      </c>
      <c r="AB1269" s="16" t="s">
        <v>4</v>
      </c>
      <c r="AC1269" s="16">
        <v>0</v>
      </c>
      <c r="AD1269" s="11">
        <v>2</v>
      </c>
      <c r="AE1269" s="11">
        <v>12000</v>
      </c>
      <c r="AF1269" s="56">
        <v>1</v>
      </c>
      <c r="AG1269" s="11">
        <v>2400</v>
      </c>
      <c r="AH1269" s="11">
        <v>0</v>
      </c>
      <c r="AI1269" s="25" t="s">
        <v>803</v>
      </c>
      <c r="AJ1269" s="25" t="s">
        <v>803</v>
      </c>
      <c r="AK1269" s="25" t="s">
        <v>326</v>
      </c>
      <c r="AL1269" s="11" t="s">
        <v>24</v>
      </c>
      <c r="AM1269" s="25">
        <v>11014</v>
      </c>
      <c r="AN1269" s="25">
        <v>0</v>
      </c>
      <c r="AO1269" s="11">
        <v>1</v>
      </c>
      <c r="AP1269" s="12" t="s">
        <v>713</v>
      </c>
      <c r="AQ1269" s="12" t="s">
        <v>5856</v>
      </c>
      <c r="AR1269" s="12"/>
      <c r="AS1269" s="60" t="s">
        <v>3559</v>
      </c>
    </row>
    <row r="1270" spans="1:45" ht="60" x14ac:dyDescent="0.15">
      <c r="A1270" s="11">
        <v>27207</v>
      </c>
      <c r="B1270" s="14" t="s">
        <v>3676</v>
      </c>
      <c r="C1270" s="11">
        <v>26</v>
      </c>
      <c r="D1270" s="11">
        <v>1</v>
      </c>
      <c r="E1270" s="11">
        <v>24</v>
      </c>
      <c r="F1270" s="11">
        <v>27200</v>
      </c>
      <c r="G1270" s="11">
        <v>7</v>
      </c>
      <c r="H1270" s="11">
        <v>0</v>
      </c>
      <c r="I1270" s="11">
        <v>65535</v>
      </c>
      <c r="J1270" s="11">
        <v>5</v>
      </c>
      <c r="K1270" s="11">
        <v>0</v>
      </c>
      <c r="L1270" s="11">
        <v>0</v>
      </c>
      <c r="M1270" s="56">
        <v>1</v>
      </c>
      <c r="N1270" s="56">
        <v>500</v>
      </c>
      <c r="O1270" s="11">
        <v>0</v>
      </c>
      <c r="P1270" s="11">
        <v>0</v>
      </c>
      <c r="Q1270" s="11">
        <v>100</v>
      </c>
      <c r="R1270" s="11">
        <v>0</v>
      </c>
      <c r="S1270" s="11">
        <v>0</v>
      </c>
      <c r="T1270" s="11">
        <v>0</v>
      </c>
      <c r="U1270" s="11">
        <v>1</v>
      </c>
      <c r="V1270" s="11">
        <v>0</v>
      </c>
      <c r="W1270" s="11">
        <v>0</v>
      </c>
      <c r="X1270" s="11">
        <v>0</v>
      </c>
      <c r="Y1270" s="11">
        <v>0</v>
      </c>
      <c r="Z1270" s="16" t="s">
        <v>170</v>
      </c>
      <c r="AA1270" s="16">
        <v>0</v>
      </c>
      <c r="AB1270" s="16" t="s">
        <v>4</v>
      </c>
      <c r="AC1270" s="16">
        <v>0</v>
      </c>
      <c r="AD1270" s="11">
        <v>2</v>
      </c>
      <c r="AE1270" s="11">
        <v>50000</v>
      </c>
      <c r="AF1270" s="56">
        <v>1</v>
      </c>
      <c r="AG1270" s="11">
        <v>4800</v>
      </c>
      <c r="AH1270" s="11">
        <v>0</v>
      </c>
      <c r="AI1270" s="25" t="s">
        <v>803</v>
      </c>
      <c r="AJ1270" s="25" t="s">
        <v>803</v>
      </c>
      <c r="AK1270" s="25" t="s">
        <v>326</v>
      </c>
      <c r="AL1270" s="11" t="s">
        <v>24</v>
      </c>
      <c r="AM1270" s="25">
        <v>11014</v>
      </c>
      <c r="AN1270" s="25">
        <v>0</v>
      </c>
      <c r="AO1270" s="11">
        <v>1</v>
      </c>
      <c r="AP1270" s="12" t="s">
        <v>713</v>
      </c>
      <c r="AQ1270" s="12" t="s">
        <v>5857</v>
      </c>
      <c r="AS1270" s="16" t="s">
        <v>3623</v>
      </c>
    </row>
    <row r="1271" spans="1:45" ht="72" x14ac:dyDescent="0.15">
      <c r="A1271" s="11">
        <v>27211</v>
      </c>
      <c r="B1271" s="14" t="s">
        <v>3262</v>
      </c>
      <c r="C1271" s="11">
        <v>26</v>
      </c>
      <c r="D1271" s="11">
        <v>1</v>
      </c>
      <c r="E1271" s="11">
        <v>25</v>
      </c>
      <c r="F1271" s="11">
        <v>27210</v>
      </c>
      <c r="G1271" s="11">
        <v>7</v>
      </c>
      <c r="H1271" s="11">
        <v>0</v>
      </c>
      <c r="I1271" s="11">
        <v>65535</v>
      </c>
      <c r="J1271" s="11">
        <v>3</v>
      </c>
      <c r="K1271" s="11">
        <v>0</v>
      </c>
      <c r="L1271" s="11">
        <v>0</v>
      </c>
      <c r="M1271" s="56">
        <v>1</v>
      </c>
      <c r="N1271" s="56">
        <v>500</v>
      </c>
      <c r="O1271" s="11">
        <v>0</v>
      </c>
      <c r="P1271" s="11">
        <v>0</v>
      </c>
      <c r="Q1271" s="11">
        <v>100</v>
      </c>
      <c r="R1271" s="11">
        <v>0</v>
      </c>
      <c r="S1271" s="11">
        <v>0</v>
      </c>
      <c r="T1271" s="11">
        <v>0</v>
      </c>
      <c r="U1271" s="11">
        <v>1</v>
      </c>
      <c r="V1271" s="11">
        <v>0</v>
      </c>
      <c r="W1271" s="11">
        <v>0</v>
      </c>
      <c r="X1271" s="11">
        <v>0</v>
      </c>
      <c r="Y1271" s="11">
        <v>0</v>
      </c>
      <c r="Z1271" s="16" t="s">
        <v>170</v>
      </c>
      <c r="AA1271" s="16">
        <v>27212</v>
      </c>
      <c r="AB1271" s="16" t="s">
        <v>4</v>
      </c>
      <c r="AC1271" s="16">
        <v>0</v>
      </c>
      <c r="AD1271" s="11">
        <v>2</v>
      </c>
      <c r="AE1271" s="11">
        <v>15</v>
      </c>
      <c r="AF1271" s="56">
        <v>1</v>
      </c>
      <c r="AG1271" s="11">
        <v>75</v>
      </c>
      <c r="AH1271" s="11">
        <v>0</v>
      </c>
      <c r="AI1271" s="25" t="s">
        <v>803</v>
      </c>
      <c r="AJ1271" s="25" t="s">
        <v>803</v>
      </c>
      <c r="AK1271" s="25" t="s">
        <v>326</v>
      </c>
      <c r="AL1271" s="11" t="s">
        <v>24</v>
      </c>
      <c r="AM1271" s="25">
        <v>11014</v>
      </c>
      <c r="AN1271" s="25">
        <v>0</v>
      </c>
      <c r="AO1271" s="11">
        <v>1</v>
      </c>
      <c r="AP1271" s="12" t="s">
        <v>713</v>
      </c>
      <c r="AQ1271" s="12" t="s">
        <v>5858</v>
      </c>
      <c r="AR1271" s="12" t="s">
        <v>4875</v>
      </c>
      <c r="AS1271" s="60" t="s">
        <v>1378</v>
      </c>
    </row>
    <row r="1272" spans="1:45" ht="72" x14ac:dyDescent="0.15">
      <c r="A1272" s="11">
        <v>27212</v>
      </c>
      <c r="B1272" s="14" t="s">
        <v>3338</v>
      </c>
      <c r="C1272" s="11">
        <v>26</v>
      </c>
      <c r="D1272" s="11">
        <v>1</v>
      </c>
      <c r="E1272" s="11">
        <v>25</v>
      </c>
      <c r="F1272" s="11">
        <v>27210</v>
      </c>
      <c r="G1272" s="11">
        <v>7</v>
      </c>
      <c r="H1272" s="11">
        <v>0</v>
      </c>
      <c r="I1272" s="11">
        <v>65535</v>
      </c>
      <c r="J1272" s="11">
        <v>3</v>
      </c>
      <c r="K1272" s="11">
        <v>0</v>
      </c>
      <c r="L1272" s="11">
        <v>0</v>
      </c>
      <c r="M1272" s="56">
        <v>1</v>
      </c>
      <c r="N1272" s="56">
        <v>500</v>
      </c>
      <c r="O1272" s="11">
        <v>0</v>
      </c>
      <c r="P1272" s="11">
        <v>0</v>
      </c>
      <c r="Q1272" s="11">
        <v>100</v>
      </c>
      <c r="R1272" s="11">
        <v>0</v>
      </c>
      <c r="S1272" s="11">
        <v>0</v>
      </c>
      <c r="T1272" s="11">
        <v>0</v>
      </c>
      <c r="U1272" s="11">
        <v>1</v>
      </c>
      <c r="V1272" s="11">
        <v>0</v>
      </c>
      <c r="W1272" s="11">
        <v>0</v>
      </c>
      <c r="X1272" s="11">
        <v>0</v>
      </c>
      <c r="Y1272" s="11">
        <v>0</v>
      </c>
      <c r="Z1272" s="16" t="s">
        <v>170</v>
      </c>
      <c r="AA1272" s="16">
        <v>27213</v>
      </c>
      <c r="AB1272" s="16" t="s">
        <v>4</v>
      </c>
      <c r="AC1272" s="16">
        <v>0</v>
      </c>
      <c r="AD1272" s="11">
        <v>2</v>
      </c>
      <c r="AE1272" s="11">
        <v>80</v>
      </c>
      <c r="AF1272" s="56">
        <v>1</v>
      </c>
      <c r="AG1272" s="11">
        <v>150</v>
      </c>
      <c r="AH1272" s="11">
        <v>0</v>
      </c>
      <c r="AI1272" s="25" t="s">
        <v>803</v>
      </c>
      <c r="AJ1272" s="25" t="s">
        <v>803</v>
      </c>
      <c r="AK1272" s="25" t="s">
        <v>326</v>
      </c>
      <c r="AL1272" s="11" t="s">
        <v>24</v>
      </c>
      <c r="AM1272" s="25">
        <v>11014</v>
      </c>
      <c r="AN1272" s="25">
        <v>0</v>
      </c>
      <c r="AO1272" s="11">
        <v>1</v>
      </c>
      <c r="AP1272" s="12" t="s">
        <v>713</v>
      </c>
      <c r="AQ1272" s="12" t="s">
        <v>5859</v>
      </c>
      <c r="AR1272" s="12"/>
      <c r="AS1272" s="60" t="s">
        <v>3263</v>
      </c>
    </row>
    <row r="1273" spans="1:45" ht="72" x14ac:dyDescent="0.15">
      <c r="A1273" s="11">
        <v>27213</v>
      </c>
      <c r="B1273" s="14" t="s">
        <v>3413</v>
      </c>
      <c r="C1273" s="11">
        <v>26</v>
      </c>
      <c r="D1273" s="11">
        <v>1</v>
      </c>
      <c r="E1273" s="11">
        <v>25</v>
      </c>
      <c r="F1273" s="11">
        <v>27210</v>
      </c>
      <c r="G1273" s="11">
        <v>7</v>
      </c>
      <c r="H1273" s="11">
        <v>0</v>
      </c>
      <c r="I1273" s="11">
        <v>65535</v>
      </c>
      <c r="J1273" s="11">
        <v>3</v>
      </c>
      <c r="K1273" s="11">
        <v>0</v>
      </c>
      <c r="L1273" s="11">
        <v>0</v>
      </c>
      <c r="M1273" s="56">
        <v>1</v>
      </c>
      <c r="N1273" s="56">
        <v>500</v>
      </c>
      <c r="O1273" s="11">
        <v>0</v>
      </c>
      <c r="P1273" s="11">
        <v>0</v>
      </c>
      <c r="Q1273" s="11">
        <v>100</v>
      </c>
      <c r="R1273" s="11">
        <v>0</v>
      </c>
      <c r="S1273" s="11">
        <v>0</v>
      </c>
      <c r="T1273" s="11">
        <v>0</v>
      </c>
      <c r="U1273" s="11">
        <v>1</v>
      </c>
      <c r="V1273" s="11">
        <v>0</v>
      </c>
      <c r="W1273" s="11">
        <v>0</v>
      </c>
      <c r="X1273" s="11">
        <v>0</v>
      </c>
      <c r="Y1273" s="11">
        <v>0</v>
      </c>
      <c r="Z1273" s="16" t="s">
        <v>170</v>
      </c>
      <c r="AA1273" s="16">
        <v>27214</v>
      </c>
      <c r="AB1273" s="16" t="s">
        <v>4</v>
      </c>
      <c r="AC1273" s="16">
        <v>0</v>
      </c>
      <c r="AD1273" s="11">
        <v>2</v>
      </c>
      <c r="AE1273" s="11">
        <v>500</v>
      </c>
      <c r="AF1273" s="56">
        <v>1</v>
      </c>
      <c r="AG1273" s="11">
        <v>300</v>
      </c>
      <c r="AH1273" s="11">
        <v>0</v>
      </c>
      <c r="AI1273" s="25" t="s">
        <v>803</v>
      </c>
      <c r="AJ1273" s="25" t="s">
        <v>803</v>
      </c>
      <c r="AK1273" s="25" t="s">
        <v>326</v>
      </c>
      <c r="AL1273" s="11" t="s">
        <v>24</v>
      </c>
      <c r="AM1273" s="25">
        <v>11014</v>
      </c>
      <c r="AN1273" s="25">
        <v>0</v>
      </c>
      <c r="AO1273" s="11">
        <v>1</v>
      </c>
      <c r="AP1273" s="12" t="s">
        <v>713</v>
      </c>
      <c r="AQ1273" s="12" t="s">
        <v>5860</v>
      </c>
      <c r="AR1273" s="12"/>
      <c r="AS1273" s="60" t="s">
        <v>3339</v>
      </c>
    </row>
    <row r="1274" spans="1:45" ht="72" x14ac:dyDescent="0.15">
      <c r="A1274" s="11">
        <v>27214</v>
      </c>
      <c r="B1274" s="14" t="s">
        <v>3488</v>
      </c>
      <c r="C1274" s="11">
        <v>26</v>
      </c>
      <c r="D1274" s="11">
        <v>1</v>
      </c>
      <c r="E1274" s="11">
        <v>25</v>
      </c>
      <c r="F1274" s="11">
        <v>27210</v>
      </c>
      <c r="G1274" s="11">
        <v>7</v>
      </c>
      <c r="H1274" s="11">
        <v>0</v>
      </c>
      <c r="I1274" s="11">
        <v>65535</v>
      </c>
      <c r="J1274" s="11">
        <v>4</v>
      </c>
      <c r="K1274" s="11">
        <v>0</v>
      </c>
      <c r="L1274" s="11">
        <v>0</v>
      </c>
      <c r="M1274" s="56">
        <v>1</v>
      </c>
      <c r="N1274" s="56">
        <v>500</v>
      </c>
      <c r="O1274" s="11">
        <v>0</v>
      </c>
      <c r="P1274" s="11">
        <v>0</v>
      </c>
      <c r="Q1274" s="11">
        <v>100</v>
      </c>
      <c r="R1274" s="11">
        <v>0</v>
      </c>
      <c r="S1274" s="11">
        <v>0</v>
      </c>
      <c r="T1274" s="11">
        <v>0</v>
      </c>
      <c r="U1274" s="11">
        <v>1</v>
      </c>
      <c r="V1274" s="11">
        <v>0</v>
      </c>
      <c r="W1274" s="11">
        <v>0</v>
      </c>
      <c r="X1274" s="11">
        <v>0</v>
      </c>
      <c r="Y1274" s="11">
        <v>0</v>
      </c>
      <c r="Z1274" s="16" t="s">
        <v>170</v>
      </c>
      <c r="AA1274" s="16">
        <v>27215</v>
      </c>
      <c r="AB1274" s="16" t="s">
        <v>4</v>
      </c>
      <c r="AC1274" s="16">
        <v>0</v>
      </c>
      <c r="AD1274" s="11">
        <v>2</v>
      </c>
      <c r="AE1274" s="11">
        <v>3000</v>
      </c>
      <c r="AF1274" s="56">
        <v>1</v>
      </c>
      <c r="AG1274" s="11">
        <v>600</v>
      </c>
      <c r="AH1274" s="11">
        <v>0</v>
      </c>
      <c r="AI1274" s="25" t="s">
        <v>803</v>
      </c>
      <c r="AJ1274" s="25" t="s">
        <v>803</v>
      </c>
      <c r="AK1274" s="25" t="s">
        <v>326</v>
      </c>
      <c r="AL1274" s="11" t="s">
        <v>24</v>
      </c>
      <c r="AM1274" s="25">
        <v>11014</v>
      </c>
      <c r="AN1274" s="25">
        <v>0</v>
      </c>
      <c r="AO1274" s="11">
        <v>1</v>
      </c>
      <c r="AP1274" s="12" t="s">
        <v>713</v>
      </c>
      <c r="AQ1274" s="12" t="s">
        <v>5861</v>
      </c>
      <c r="AR1274" s="12"/>
      <c r="AS1274" s="60" t="s">
        <v>3414</v>
      </c>
    </row>
    <row r="1275" spans="1:45" ht="72" x14ac:dyDescent="0.15">
      <c r="A1275" s="11">
        <v>27215</v>
      </c>
      <c r="B1275" s="14" t="s">
        <v>3560</v>
      </c>
      <c r="C1275" s="11">
        <v>26</v>
      </c>
      <c r="D1275" s="11">
        <v>1</v>
      </c>
      <c r="E1275" s="11">
        <v>25</v>
      </c>
      <c r="F1275" s="11">
        <v>27210</v>
      </c>
      <c r="G1275" s="11">
        <v>7</v>
      </c>
      <c r="H1275" s="11">
        <v>0</v>
      </c>
      <c r="I1275" s="11">
        <v>65535</v>
      </c>
      <c r="J1275" s="11">
        <v>4</v>
      </c>
      <c r="K1275" s="11">
        <v>0</v>
      </c>
      <c r="L1275" s="11">
        <v>0</v>
      </c>
      <c r="M1275" s="56">
        <v>1</v>
      </c>
      <c r="N1275" s="56">
        <v>500</v>
      </c>
      <c r="O1275" s="11">
        <v>0</v>
      </c>
      <c r="P1275" s="11">
        <v>0</v>
      </c>
      <c r="Q1275" s="11">
        <v>100</v>
      </c>
      <c r="R1275" s="11">
        <v>0</v>
      </c>
      <c r="S1275" s="11">
        <v>0</v>
      </c>
      <c r="T1275" s="11">
        <v>0</v>
      </c>
      <c r="U1275" s="11">
        <v>1</v>
      </c>
      <c r="V1275" s="11">
        <v>0</v>
      </c>
      <c r="W1275" s="11">
        <v>0</v>
      </c>
      <c r="X1275" s="11">
        <v>0</v>
      </c>
      <c r="Y1275" s="11">
        <v>0</v>
      </c>
      <c r="Z1275" s="16" t="s">
        <v>170</v>
      </c>
      <c r="AA1275" s="16">
        <v>27216</v>
      </c>
      <c r="AB1275" s="16" t="s">
        <v>4</v>
      </c>
      <c r="AC1275" s="16">
        <v>0</v>
      </c>
      <c r="AD1275" s="11">
        <v>2</v>
      </c>
      <c r="AE1275" s="11">
        <v>2000</v>
      </c>
      <c r="AF1275" s="56">
        <v>1</v>
      </c>
      <c r="AG1275" s="11">
        <v>1200</v>
      </c>
      <c r="AH1275" s="11">
        <v>0</v>
      </c>
      <c r="AI1275" s="25" t="s">
        <v>803</v>
      </c>
      <c r="AJ1275" s="25" t="s">
        <v>803</v>
      </c>
      <c r="AK1275" s="25" t="s">
        <v>326</v>
      </c>
      <c r="AL1275" s="11" t="s">
        <v>24</v>
      </c>
      <c r="AM1275" s="25">
        <v>11014</v>
      </c>
      <c r="AN1275" s="25">
        <v>0</v>
      </c>
      <c r="AO1275" s="11">
        <v>1</v>
      </c>
      <c r="AP1275" s="12" t="s">
        <v>713</v>
      </c>
      <c r="AQ1275" s="12" t="s">
        <v>5862</v>
      </c>
      <c r="AR1275" s="12"/>
      <c r="AS1275" s="60" t="s">
        <v>3489</v>
      </c>
    </row>
    <row r="1276" spans="1:45" ht="72" x14ac:dyDescent="0.15">
      <c r="A1276" s="11">
        <v>27216</v>
      </c>
      <c r="B1276" s="14" t="s">
        <v>3624</v>
      </c>
      <c r="C1276" s="11">
        <v>26</v>
      </c>
      <c r="D1276" s="11">
        <v>1</v>
      </c>
      <c r="E1276" s="11">
        <v>25</v>
      </c>
      <c r="F1276" s="11">
        <v>27210</v>
      </c>
      <c r="G1276" s="11">
        <v>7</v>
      </c>
      <c r="H1276" s="11">
        <v>0</v>
      </c>
      <c r="I1276" s="11">
        <v>65535</v>
      </c>
      <c r="J1276" s="11">
        <v>4</v>
      </c>
      <c r="K1276" s="11">
        <v>0</v>
      </c>
      <c r="L1276" s="11">
        <v>0</v>
      </c>
      <c r="M1276" s="56">
        <v>1</v>
      </c>
      <c r="N1276" s="56">
        <v>500</v>
      </c>
      <c r="O1276" s="11">
        <v>0</v>
      </c>
      <c r="P1276" s="11">
        <v>0</v>
      </c>
      <c r="Q1276" s="11">
        <v>100</v>
      </c>
      <c r="R1276" s="11">
        <v>0</v>
      </c>
      <c r="S1276" s="11">
        <v>0</v>
      </c>
      <c r="T1276" s="11">
        <v>0</v>
      </c>
      <c r="U1276" s="11">
        <v>1</v>
      </c>
      <c r="V1276" s="11">
        <v>0</v>
      </c>
      <c r="W1276" s="11">
        <v>0</v>
      </c>
      <c r="X1276" s="11">
        <v>0</v>
      </c>
      <c r="Y1276" s="11">
        <v>0</v>
      </c>
      <c r="Z1276" s="16" t="s">
        <v>170</v>
      </c>
      <c r="AA1276" s="16">
        <v>27217</v>
      </c>
      <c r="AB1276" s="16" t="s">
        <v>4</v>
      </c>
      <c r="AC1276" s="16">
        <v>0</v>
      </c>
      <c r="AD1276" s="11">
        <v>2</v>
      </c>
      <c r="AE1276" s="11">
        <v>12000</v>
      </c>
      <c r="AF1276" s="56">
        <v>1</v>
      </c>
      <c r="AG1276" s="11">
        <v>2400</v>
      </c>
      <c r="AH1276" s="11">
        <v>0</v>
      </c>
      <c r="AI1276" s="25" t="s">
        <v>803</v>
      </c>
      <c r="AJ1276" s="25" t="s">
        <v>803</v>
      </c>
      <c r="AK1276" s="25" t="s">
        <v>326</v>
      </c>
      <c r="AL1276" s="11" t="s">
        <v>24</v>
      </c>
      <c r="AM1276" s="25">
        <v>11014</v>
      </c>
      <c r="AN1276" s="25">
        <v>0</v>
      </c>
      <c r="AO1276" s="11">
        <v>1</v>
      </c>
      <c r="AP1276" s="12" t="s">
        <v>713</v>
      </c>
      <c r="AQ1276" s="12" t="s">
        <v>5863</v>
      </c>
      <c r="AR1276" s="12"/>
      <c r="AS1276" s="60" t="s">
        <v>3561</v>
      </c>
    </row>
    <row r="1277" spans="1:45" ht="60" x14ac:dyDescent="0.15">
      <c r="A1277" s="11">
        <v>27217</v>
      </c>
      <c r="B1277" s="14" t="s">
        <v>3677</v>
      </c>
      <c r="C1277" s="11">
        <v>26</v>
      </c>
      <c r="D1277" s="11">
        <v>1</v>
      </c>
      <c r="E1277" s="11">
        <v>25</v>
      </c>
      <c r="F1277" s="11">
        <v>27210</v>
      </c>
      <c r="G1277" s="11">
        <v>7</v>
      </c>
      <c r="H1277" s="11">
        <v>0</v>
      </c>
      <c r="I1277" s="11">
        <v>65535</v>
      </c>
      <c r="J1277" s="11">
        <v>5</v>
      </c>
      <c r="K1277" s="11">
        <v>0</v>
      </c>
      <c r="L1277" s="11">
        <v>0</v>
      </c>
      <c r="M1277" s="56">
        <v>1</v>
      </c>
      <c r="N1277" s="56">
        <v>500</v>
      </c>
      <c r="O1277" s="11">
        <v>0</v>
      </c>
      <c r="P1277" s="11">
        <v>0</v>
      </c>
      <c r="Q1277" s="11">
        <v>100</v>
      </c>
      <c r="R1277" s="11">
        <v>0</v>
      </c>
      <c r="S1277" s="11">
        <v>0</v>
      </c>
      <c r="T1277" s="11">
        <v>0</v>
      </c>
      <c r="U1277" s="11">
        <v>1</v>
      </c>
      <c r="V1277" s="11">
        <v>0</v>
      </c>
      <c r="W1277" s="11">
        <v>0</v>
      </c>
      <c r="X1277" s="11">
        <v>0</v>
      </c>
      <c r="Y1277" s="11">
        <v>0</v>
      </c>
      <c r="Z1277" s="16" t="s">
        <v>170</v>
      </c>
      <c r="AA1277" s="16">
        <v>0</v>
      </c>
      <c r="AB1277" s="16" t="s">
        <v>4</v>
      </c>
      <c r="AC1277" s="16">
        <v>0</v>
      </c>
      <c r="AD1277" s="11">
        <v>2</v>
      </c>
      <c r="AE1277" s="11">
        <v>50000</v>
      </c>
      <c r="AF1277" s="56">
        <v>1</v>
      </c>
      <c r="AG1277" s="11">
        <v>4800</v>
      </c>
      <c r="AH1277" s="11">
        <v>0</v>
      </c>
      <c r="AI1277" s="25" t="s">
        <v>803</v>
      </c>
      <c r="AJ1277" s="25" t="s">
        <v>803</v>
      </c>
      <c r="AK1277" s="25" t="s">
        <v>326</v>
      </c>
      <c r="AL1277" s="11" t="s">
        <v>24</v>
      </c>
      <c r="AM1277" s="25">
        <v>11014</v>
      </c>
      <c r="AN1277" s="25">
        <v>0</v>
      </c>
      <c r="AO1277" s="11">
        <v>1</v>
      </c>
      <c r="AP1277" s="12" t="s">
        <v>713</v>
      </c>
      <c r="AQ1277" s="12" t="s">
        <v>5857</v>
      </c>
      <c r="AS1277" s="16" t="s">
        <v>3625</v>
      </c>
    </row>
    <row r="1278" spans="1:45" ht="72" x14ac:dyDescent="0.15">
      <c r="A1278" s="11">
        <v>27221</v>
      </c>
      <c r="B1278" s="14" t="s">
        <v>3264</v>
      </c>
      <c r="C1278" s="11">
        <v>26</v>
      </c>
      <c r="D1278" s="11">
        <v>1</v>
      </c>
      <c r="E1278" s="11">
        <v>26</v>
      </c>
      <c r="F1278" s="11">
        <v>27220</v>
      </c>
      <c r="G1278" s="11">
        <v>7</v>
      </c>
      <c r="H1278" s="11">
        <v>0</v>
      </c>
      <c r="I1278" s="11">
        <v>65535</v>
      </c>
      <c r="J1278" s="11">
        <v>3</v>
      </c>
      <c r="K1278" s="11">
        <v>0</v>
      </c>
      <c r="L1278" s="11">
        <v>0</v>
      </c>
      <c r="M1278" s="56">
        <v>1</v>
      </c>
      <c r="N1278" s="56">
        <v>500</v>
      </c>
      <c r="O1278" s="11">
        <v>0</v>
      </c>
      <c r="P1278" s="11">
        <v>0</v>
      </c>
      <c r="Q1278" s="11">
        <v>100</v>
      </c>
      <c r="R1278" s="11">
        <v>0</v>
      </c>
      <c r="S1278" s="11">
        <v>0</v>
      </c>
      <c r="T1278" s="11">
        <v>0</v>
      </c>
      <c r="U1278" s="11">
        <v>1</v>
      </c>
      <c r="V1278" s="11">
        <v>0</v>
      </c>
      <c r="W1278" s="11">
        <v>0</v>
      </c>
      <c r="X1278" s="11">
        <v>0</v>
      </c>
      <c r="Y1278" s="11">
        <v>0</v>
      </c>
      <c r="Z1278" s="16" t="s">
        <v>170</v>
      </c>
      <c r="AA1278" s="16">
        <v>27222</v>
      </c>
      <c r="AB1278" s="16" t="s">
        <v>4</v>
      </c>
      <c r="AC1278" s="16">
        <v>0</v>
      </c>
      <c r="AD1278" s="11">
        <v>2</v>
      </c>
      <c r="AE1278" s="11">
        <v>15</v>
      </c>
      <c r="AF1278" s="56">
        <v>1</v>
      </c>
      <c r="AG1278" s="11">
        <v>75</v>
      </c>
      <c r="AH1278" s="11">
        <v>0</v>
      </c>
      <c r="AI1278" s="25" t="s">
        <v>803</v>
      </c>
      <c r="AJ1278" s="25" t="s">
        <v>803</v>
      </c>
      <c r="AK1278" s="25" t="s">
        <v>326</v>
      </c>
      <c r="AL1278" s="11" t="s">
        <v>24</v>
      </c>
      <c r="AM1278" s="25">
        <v>11014</v>
      </c>
      <c r="AN1278" s="25">
        <v>0</v>
      </c>
      <c r="AO1278" s="11">
        <v>1</v>
      </c>
      <c r="AP1278" s="12" t="s">
        <v>713</v>
      </c>
      <c r="AQ1278" s="12" t="s">
        <v>5864</v>
      </c>
      <c r="AR1278" s="12" t="s">
        <v>4875</v>
      </c>
      <c r="AS1278" s="60" t="s">
        <v>1378</v>
      </c>
    </row>
    <row r="1279" spans="1:45" ht="72" x14ac:dyDescent="0.15">
      <c r="A1279" s="11">
        <v>27222</v>
      </c>
      <c r="B1279" s="14" t="s">
        <v>3340</v>
      </c>
      <c r="C1279" s="11">
        <v>26</v>
      </c>
      <c r="D1279" s="11">
        <v>1</v>
      </c>
      <c r="E1279" s="11">
        <v>26</v>
      </c>
      <c r="F1279" s="11">
        <v>27220</v>
      </c>
      <c r="G1279" s="11">
        <v>7</v>
      </c>
      <c r="H1279" s="11">
        <v>0</v>
      </c>
      <c r="I1279" s="11">
        <v>65535</v>
      </c>
      <c r="J1279" s="11">
        <v>3</v>
      </c>
      <c r="K1279" s="11">
        <v>0</v>
      </c>
      <c r="L1279" s="11">
        <v>0</v>
      </c>
      <c r="M1279" s="56">
        <v>1</v>
      </c>
      <c r="N1279" s="56">
        <v>500</v>
      </c>
      <c r="O1279" s="11">
        <v>0</v>
      </c>
      <c r="P1279" s="11">
        <v>0</v>
      </c>
      <c r="Q1279" s="11">
        <v>100</v>
      </c>
      <c r="R1279" s="11">
        <v>0</v>
      </c>
      <c r="S1279" s="11">
        <v>0</v>
      </c>
      <c r="T1279" s="11">
        <v>0</v>
      </c>
      <c r="U1279" s="11">
        <v>1</v>
      </c>
      <c r="V1279" s="11">
        <v>0</v>
      </c>
      <c r="W1279" s="11">
        <v>0</v>
      </c>
      <c r="X1279" s="11">
        <v>0</v>
      </c>
      <c r="Y1279" s="11">
        <v>0</v>
      </c>
      <c r="Z1279" s="16" t="s">
        <v>170</v>
      </c>
      <c r="AA1279" s="16">
        <v>27223</v>
      </c>
      <c r="AB1279" s="16" t="s">
        <v>4</v>
      </c>
      <c r="AC1279" s="16">
        <v>0</v>
      </c>
      <c r="AD1279" s="11">
        <v>2</v>
      </c>
      <c r="AE1279" s="11">
        <v>80</v>
      </c>
      <c r="AF1279" s="56">
        <v>1</v>
      </c>
      <c r="AG1279" s="11">
        <v>150</v>
      </c>
      <c r="AH1279" s="11">
        <v>0</v>
      </c>
      <c r="AI1279" s="25" t="s">
        <v>803</v>
      </c>
      <c r="AJ1279" s="25" t="s">
        <v>803</v>
      </c>
      <c r="AK1279" s="25" t="s">
        <v>326</v>
      </c>
      <c r="AL1279" s="11" t="s">
        <v>24</v>
      </c>
      <c r="AM1279" s="25">
        <v>11014</v>
      </c>
      <c r="AN1279" s="25">
        <v>0</v>
      </c>
      <c r="AO1279" s="11">
        <v>1</v>
      </c>
      <c r="AP1279" s="12" t="s">
        <v>713</v>
      </c>
      <c r="AQ1279" s="12" t="s">
        <v>5865</v>
      </c>
      <c r="AR1279" s="12"/>
      <c r="AS1279" s="60" t="s">
        <v>3265</v>
      </c>
    </row>
    <row r="1280" spans="1:45" ht="72" x14ac:dyDescent="0.15">
      <c r="A1280" s="11">
        <v>27223</v>
      </c>
      <c r="B1280" s="14" t="s">
        <v>3415</v>
      </c>
      <c r="C1280" s="11">
        <v>26</v>
      </c>
      <c r="D1280" s="11">
        <v>1</v>
      </c>
      <c r="E1280" s="11">
        <v>26</v>
      </c>
      <c r="F1280" s="11">
        <v>27220</v>
      </c>
      <c r="G1280" s="11">
        <v>7</v>
      </c>
      <c r="H1280" s="11">
        <v>0</v>
      </c>
      <c r="I1280" s="11">
        <v>65535</v>
      </c>
      <c r="J1280" s="11">
        <v>3</v>
      </c>
      <c r="K1280" s="11">
        <v>0</v>
      </c>
      <c r="L1280" s="11">
        <v>0</v>
      </c>
      <c r="M1280" s="56">
        <v>1</v>
      </c>
      <c r="N1280" s="56">
        <v>500</v>
      </c>
      <c r="O1280" s="11">
        <v>0</v>
      </c>
      <c r="P1280" s="11">
        <v>0</v>
      </c>
      <c r="Q1280" s="11">
        <v>100</v>
      </c>
      <c r="R1280" s="11">
        <v>0</v>
      </c>
      <c r="S1280" s="11">
        <v>0</v>
      </c>
      <c r="T1280" s="11">
        <v>0</v>
      </c>
      <c r="U1280" s="11">
        <v>1</v>
      </c>
      <c r="V1280" s="11">
        <v>0</v>
      </c>
      <c r="W1280" s="11">
        <v>0</v>
      </c>
      <c r="X1280" s="11">
        <v>0</v>
      </c>
      <c r="Y1280" s="11">
        <v>0</v>
      </c>
      <c r="Z1280" s="16" t="s">
        <v>170</v>
      </c>
      <c r="AA1280" s="16">
        <v>27224</v>
      </c>
      <c r="AB1280" s="16" t="s">
        <v>4</v>
      </c>
      <c r="AC1280" s="16">
        <v>0</v>
      </c>
      <c r="AD1280" s="11">
        <v>2</v>
      </c>
      <c r="AE1280" s="11">
        <v>500</v>
      </c>
      <c r="AF1280" s="56">
        <v>1</v>
      </c>
      <c r="AG1280" s="11">
        <v>300</v>
      </c>
      <c r="AH1280" s="11">
        <v>0</v>
      </c>
      <c r="AI1280" s="25" t="s">
        <v>803</v>
      </c>
      <c r="AJ1280" s="25" t="s">
        <v>803</v>
      </c>
      <c r="AK1280" s="25" t="s">
        <v>326</v>
      </c>
      <c r="AL1280" s="11" t="s">
        <v>24</v>
      </c>
      <c r="AM1280" s="25">
        <v>11014</v>
      </c>
      <c r="AN1280" s="25">
        <v>0</v>
      </c>
      <c r="AO1280" s="11">
        <v>1</v>
      </c>
      <c r="AP1280" s="12" t="s">
        <v>713</v>
      </c>
      <c r="AQ1280" s="12" t="s">
        <v>5866</v>
      </c>
      <c r="AR1280" s="12"/>
      <c r="AS1280" s="60" t="s">
        <v>3341</v>
      </c>
    </row>
    <row r="1281" spans="1:45" ht="72" x14ac:dyDescent="0.15">
      <c r="A1281" s="11">
        <v>27224</v>
      </c>
      <c r="B1281" s="14" t="s">
        <v>3490</v>
      </c>
      <c r="C1281" s="11">
        <v>26</v>
      </c>
      <c r="D1281" s="11">
        <v>1</v>
      </c>
      <c r="E1281" s="11">
        <v>26</v>
      </c>
      <c r="F1281" s="11">
        <v>27220</v>
      </c>
      <c r="G1281" s="11">
        <v>7</v>
      </c>
      <c r="H1281" s="11">
        <v>0</v>
      </c>
      <c r="I1281" s="11">
        <v>65535</v>
      </c>
      <c r="J1281" s="11">
        <v>4</v>
      </c>
      <c r="K1281" s="11">
        <v>0</v>
      </c>
      <c r="L1281" s="11">
        <v>0</v>
      </c>
      <c r="M1281" s="56">
        <v>1</v>
      </c>
      <c r="N1281" s="56">
        <v>500</v>
      </c>
      <c r="O1281" s="11">
        <v>0</v>
      </c>
      <c r="P1281" s="11">
        <v>0</v>
      </c>
      <c r="Q1281" s="11">
        <v>100</v>
      </c>
      <c r="R1281" s="11">
        <v>0</v>
      </c>
      <c r="S1281" s="11">
        <v>0</v>
      </c>
      <c r="T1281" s="11">
        <v>0</v>
      </c>
      <c r="U1281" s="11">
        <v>1</v>
      </c>
      <c r="V1281" s="11">
        <v>0</v>
      </c>
      <c r="W1281" s="11">
        <v>0</v>
      </c>
      <c r="X1281" s="11">
        <v>0</v>
      </c>
      <c r="Y1281" s="11">
        <v>0</v>
      </c>
      <c r="Z1281" s="16" t="s">
        <v>170</v>
      </c>
      <c r="AA1281" s="16">
        <v>27225</v>
      </c>
      <c r="AB1281" s="16" t="s">
        <v>4</v>
      </c>
      <c r="AC1281" s="16">
        <v>0</v>
      </c>
      <c r="AD1281" s="11">
        <v>2</v>
      </c>
      <c r="AE1281" s="11">
        <v>3000</v>
      </c>
      <c r="AF1281" s="56">
        <v>1</v>
      </c>
      <c r="AG1281" s="11">
        <v>600</v>
      </c>
      <c r="AH1281" s="11">
        <v>0</v>
      </c>
      <c r="AI1281" s="25" t="s">
        <v>803</v>
      </c>
      <c r="AJ1281" s="25" t="s">
        <v>803</v>
      </c>
      <c r="AK1281" s="25" t="s">
        <v>326</v>
      </c>
      <c r="AL1281" s="11" t="s">
        <v>24</v>
      </c>
      <c r="AM1281" s="25">
        <v>11014</v>
      </c>
      <c r="AN1281" s="25">
        <v>0</v>
      </c>
      <c r="AO1281" s="11">
        <v>1</v>
      </c>
      <c r="AP1281" s="12" t="s">
        <v>713</v>
      </c>
      <c r="AQ1281" s="12" t="s">
        <v>5867</v>
      </c>
      <c r="AR1281" s="12"/>
      <c r="AS1281" s="60" t="s">
        <v>3416</v>
      </c>
    </row>
    <row r="1282" spans="1:45" ht="72" x14ac:dyDescent="0.15">
      <c r="A1282" s="11">
        <v>27225</v>
      </c>
      <c r="B1282" s="14" t="s">
        <v>3562</v>
      </c>
      <c r="C1282" s="11">
        <v>26</v>
      </c>
      <c r="D1282" s="11">
        <v>1</v>
      </c>
      <c r="E1282" s="11">
        <v>26</v>
      </c>
      <c r="F1282" s="11">
        <v>27220</v>
      </c>
      <c r="G1282" s="11">
        <v>7</v>
      </c>
      <c r="H1282" s="11">
        <v>0</v>
      </c>
      <c r="I1282" s="11">
        <v>65535</v>
      </c>
      <c r="J1282" s="11">
        <v>4</v>
      </c>
      <c r="K1282" s="11">
        <v>0</v>
      </c>
      <c r="L1282" s="11">
        <v>0</v>
      </c>
      <c r="M1282" s="56">
        <v>1</v>
      </c>
      <c r="N1282" s="56">
        <v>500</v>
      </c>
      <c r="O1282" s="11">
        <v>0</v>
      </c>
      <c r="P1282" s="11">
        <v>0</v>
      </c>
      <c r="Q1282" s="11">
        <v>100</v>
      </c>
      <c r="R1282" s="11">
        <v>0</v>
      </c>
      <c r="S1282" s="11">
        <v>0</v>
      </c>
      <c r="T1282" s="11">
        <v>0</v>
      </c>
      <c r="U1282" s="11">
        <v>1</v>
      </c>
      <c r="V1282" s="11">
        <v>0</v>
      </c>
      <c r="W1282" s="11">
        <v>0</v>
      </c>
      <c r="X1282" s="11">
        <v>0</v>
      </c>
      <c r="Y1282" s="11">
        <v>0</v>
      </c>
      <c r="Z1282" s="16" t="s">
        <v>170</v>
      </c>
      <c r="AA1282" s="16">
        <v>27226</v>
      </c>
      <c r="AB1282" s="16" t="s">
        <v>4</v>
      </c>
      <c r="AC1282" s="16">
        <v>0</v>
      </c>
      <c r="AD1282" s="11">
        <v>2</v>
      </c>
      <c r="AE1282" s="11">
        <v>2000</v>
      </c>
      <c r="AF1282" s="56">
        <v>1</v>
      </c>
      <c r="AG1282" s="11">
        <v>1200</v>
      </c>
      <c r="AH1282" s="11">
        <v>0</v>
      </c>
      <c r="AI1282" s="25" t="s">
        <v>803</v>
      </c>
      <c r="AJ1282" s="25" t="s">
        <v>803</v>
      </c>
      <c r="AK1282" s="25" t="s">
        <v>326</v>
      </c>
      <c r="AL1282" s="11" t="s">
        <v>24</v>
      </c>
      <c r="AM1282" s="25">
        <v>11014</v>
      </c>
      <c r="AN1282" s="25">
        <v>0</v>
      </c>
      <c r="AO1282" s="11">
        <v>1</v>
      </c>
      <c r="AP1282" s="12" t="s">
        <v>713</v>
      </c>
      <c r="AQ1282" s="12" t="s">
        <v>5868</v>
      </c>
      <c r="AR1282" s="12"/>
      <c r="AS1282" s="60" t="s">
        <v>3491</v>
      </c>
    </row>
    <row r="1283" spans="1:45" ht="72" x14ac:dyDescent="0.15">
      <c r="A1283" s="11">
        <v>27226</v>
      </c>
      <c r="B1283" s="14" t="s">
        <v>3626</v>
      </c>
      <c r="C1283" s="11">
        <v>26</v>
      </c>
      <c r="D1283" s="11">
        <v>1</v>
      </c>
      <c r="E1283" s="11">
        <v>26</v>
      </c>
      <c r="F1283" s="11">
        <v>27220</v>
      </c>
      <c r="G1283" s="11">
        <v>7</v>
      </c>
      <c r="H1283" s="11">
        <v>0</v>
      </c>
      <c r="I1283" s="11">
        <v>65535</v>
      </c>
      <c r="J1283" s="11">
        <v>4</v>
      </c>
      <c r="K1283" s="11">
        <v>0</v>
      </c>
      <c r="L1283" s="11">
        <v>0</v>
      </c>
      <c r="M1283" s="56">
        <v>1</v>
      </c>
      <c r="N1283" s="56">
        <v>500</v>
      </c>
      <c r="O1283" s="11">
        <v>0</v>
      </c>
      <c r="P1283" s="11">
        <v>0</v>
      </c>
      <c r="Q1283" s="11">
        <v>100</v>
      </c>
      <c r="R1283" s="11">
        <v>0</v>
      </c>
      <c r="S1283" s="11">
        <v>0</v>
      </c>
      <c r="T1283" s="11">
        <v>0</v>
      </c>
      <c r="U1283" s="11">
        <v>1</v>
      </c>
      <c r="V1283" s="11">
        <v>0</v>
      </c>
      <c r="W1283" s="11">
        <v>0</v>
      </c>
      <c r="X1283" s="11">
        <v>0</v>
      </c>
      <c r="Y1283" s="11">
        <v>0</v>
      </c>
      <c r="Z1283" s="16" t="s">
        <v>170</v>
      </c>
      <c r="AA1283" s="16">
        <v>27227</v>
      </c>
      <c r="AB1283" s="16" t="s">
        <v>4</v>
      </c>
      <c r="AC1283" s="16">
        <v>0</v>
      </c>
      <c r="AD1283" s="11">
        <v>2</v>
      </c>
      <c r="AE1283" s="11">
        <v>12000</v>
      </c>
      <c r="AF1283" s="56">
        <v>1</v>
      </c>
      <c r="AG1283" s="11">
        <v>2400</v>
      </c>
      <c r="AH1283" s="11">
        <v>0</v>
      </c>
      <c r="AI1283" s="25" t="s">
        <v>803</v>
      </c>
      <c r="AJ1283" s="25" t="s">
        <v>803</v>
      </c>
      <c r="AK1283" s="25" t="s">
        <v>326</v>
      </c>
      <c r="AL1283" s="11" t="s">
        <v>24</v>
      </c>
      <c r="AM1283" s="25">
        <v>11014</v>
      </c>
      <c r="AN1283" s="25">
        <v>0</v>
      </c>
      <c r="AO1283" s="11">
        <v>1</v>
      </c>
      <c r="AP1283" s="12" t="s">
        <v>713</v>
      </c>
      <c r="AQ1283" s="12" t="s">
        <v>5869</v>
      </c>
      <c r="AR1283" s="12"/>
      <c r="AS1283" s="60" t="s">
        <v>3563</v>
      </c>
    </row>
    <row r="1284" spans="1:45" ht="60" x14ac:dyDescent="0.15">
      <c r="A1284" s="11">
        <v>27227</v>
      </c>
      <c r="B1284" s="14" t="s">
        <v>3678</v>
      </c>
      <c r="C1284" s="11">
        <v>26</v>
      </c>
      <c r="D1284" s="11">
        <v>1</v>
      </c>
      <c r="E1284" s="11">
        <v>26</v>
      </c>
      <c r="F1284" s="11">
        <v>27220</v>
      </c>
      <c r="G1284" s="11">
        <v>7</v>
      </c>
      <c r="H1284" s="11">
        <v>0</v>
      </c>
      <c r="I1284" s="11">
        <v>65535</v>
      </c>
      <c r="J1284" s="11">
        <v>5</v>
      </c>
      <c r="K1284" s="11">
        <v>0</v>
      </c>
      <c r="L1284" s="11">
        <v>0</v>
      </c>
      <c r="M1284" s="56">
        <v>1</v>
      </c>
      <c r="N1284" s="56">
        <v>500</v>
      </c>
      <c r="O1284" s="11">
        <v>0</v>
      </c>
      <c r="P1284" s="11">
        <v>0</v>
      </c>
      <c r="Q1284" s="11">
        <v>100</v>
      </c>
      <c r="R1284" s="11">
        <v>0</v>
      </c>
      <c r="S1284" s="11">
        <v>0</v>
      </c>
      <c r="T1284" s="11">
        <v>0</v>
      </c>
      <c r="U1284" s="11">
        <v>1</v>
      </c>
      <c r="V1284" s="11">
        <v>0</v>
      </c>
      <c r="W1284" s="11">
        <v>0</v>
      </c>
      <c r="X1284" s="11">
        <v>0</v>
      </c>
      <c r="Y1284" s="11">
        <v>0</v>
      </c>
      <c r="Z1284" s="16" t="s">
        <v>170</v>
      </c>
      <c r="AA1284" s="16">
        <v>0</v>
      </c>
      <c r="AB1284" s="16" t="s">
        <v>4</v>
      </c>
      <c r="AC1284" s="16">
        <v>0</v>
      </c>
      <c r="AD1284" s="11">
        <v>2</v>
      </c>
      <c r="AE1284" s="11">
        <v>50000</v>
      </c>
      <c r="AF1284" s="56">
        <v>1</v>
      </c>
      <c r="AG1284" s="11">
        <v>4800</v>
      </c>
      <c r="AH1284" s="11">
        <v>0</v>
      </c>
      <c r="AI1284" s="25" t="s">
        <v>803</v>
      </c>
      <c r="AJ1284" s="25" t="s">
        <v>803</v>
      </c>
      <c r="AK1284" s="25" t="s">
        <v>326</v>
      </c>
      <c r="AL1284" s="11" t="s">
        <v>24</v>
      </c>
      <c r="AM1284" s="25">
        <v>11014</v>
      </c>
      <c r="AN1284" s="25">
        <v>0</v>
      </c>
      <c r="AO1284" s="11">
        <v>1</v>
      </c>
      <c r="AP1284" s="12" t="s">
        <v>713</v>
      </c>
      <c r="AQ1284" s="12" t="s">
        <v>5857</v>
      </c>
      <c r="AS1284" s="16" t="s">
        <v>3627</v>
      </c>
    </row>
    <row r="1285" spans="1:45" ht="72" x14ac:dyDescent="0.15">
      <c r="A1285" s="11">
        <v>27231</v>
      </c>
      <c r="B1285" s="14" t="s">
        <v>3266</v>
      </c>
      <c r="C1285" s="11">
        <v>26</v>
      </c>
      <c r="D1285" s="11">
        <v>1</v>
      </c>
      <c r="E1285" s="11">
        <v>27</v>
      </c>
      <c r="F1285" s="11">
        <v>27230</v>
      </c>
      <c r="G1285" s="11">
        <v>7</v>
      </c>
      <c r="H1285" s="11">
        <v>0</v>
      </c>
      <c r="I1285" s="11">
        <v>65535</v>
      </c>
      <c r="J1285" s="11">
        <v>3</v>
      </c>
      <c r="K1285" s="11">
        <v>0</v>
      </c>
      <c r="L1285" s="11">
        <v>0</v>
      </c>
      <c r="M1285" s="56">
        <v>1</v>
      </c>
      <c r="N1285" s="56">
        <v>500</v>
      </c>
      <c r="O1285" s="11">
        <v>0</v>
      </c>
      <c r="P1285" s="11">
        <v>0</v>
      </c>
      <c r="Q1285" s="11">
        <v>100</v>
      </c>
      <c r="R1285" s="11">
        <v>0</v>
      </c>
      <c r="S1285" s="11">
        <v>0</v>
      </c>
      <c r="T1285" s="11">
        <v>0</v>
      </c>
      <c r="U1285" s="11">
        <v>1</v>
      </c>
      <c r="V1285" s="11">
        <v>0</v>
      </c>
      <c r="W1285" s="11">
        <v>0</v>
      </c>
      <c r="X1285" s="11">
        <v>0</v>
      </c>
      <c r="Y1285" s="11">
        <v>0</v>
      </c>
      <c r="Z1285" s="16" t="s">
        <v>170</v>
      </c>
      <c r="AA1285" s="16">
        <v>27232</v>
      </c>
      <c r="AB1285" s="16" t="s">
        <v>4</v>
      </c>
      <c r="AC1285" s="16">
        <v>0</v>
      </c>
      <c r="AD1285" s="11">
        <v>2</v>
      </c>
      <c r="AE1285" s="11">
        <v>15</v>
      </c>
      <c r="AF1285" s="56">
        <v>1</v>
      </c>
      <c r="AG1285" s="11">
        <v>75</v>
      </c>
      <c r="AH1285" s="11">
        <v>0</v>
      </c>
      <c r="AI1285" s="25" t="s">
        <v>803</v>
      </c>
      <c r="AJ1285" s="25" t="s">
        <v>803</v>
      </c>
      <c r="AK1285" s="25" t="s">
        <v>326</v>
      </c>
      <c r="AL1285" s="11" t="s">
        <v>24</v>
      </c>
      <c r="AM1285" s="25">
        <v>11014</v>
      </c>
      <c r="AN1285" s="25">
        <v>0</v>
      </c>
      <c r="AO1285" s="11">
        <v>1</v>
      </c>
      <c r="AP1285" s="12" t="s">
        <v>713</v>
      </c>
      <c r="AQ1285" s="12" t="s">
        <v>5870</v>
      </c>
      <c r="AR1285" s="12" t="s">
        <v>4875</v>
      </c>
      <c r="AS1285" s="60" t="s">
        <v>1378</v>
      </c>
    </row>
    <row r="1286" spans="1:45" ht="72" x14ac:dyDescent="0.15">
      <c r="A1286" s="11">
        <v>27232</v>
      </c>
      <c r="B1286" s="14" t="s">
        <v>3342</v>
      </c>
      <c r="C1286" s="11">
        <v>26</v>
      </c>
      <c r="D1286" s="11">
        <v>1</v>
      </c>
      <c r="E1286" s="11">
        <v>27</v>
      </c>
      <c r="F1286" s="11">
        <v>27230</v>
      </c>
      <c r="G1286" s="11">
        <v>7</v>
      </c>
      <c r="H1286" s="11">
        <v>0</v>
      </c>
      <c r="I1286" s="11">
        <v>65535</v>
      </c>
      <c r="J1286" s="11">
        <v>3</v>
      </c>
      <c r="K1286" s="11">
        <v>0</v>
      </c>
      <c r="L1286" s="11">
        <v>0</v>
      </c>
      <c r="M1286" s="56">
        <v>1</v>
      </c>
      <c r="N1286" s="56">
        <v>500</v>
      </c>
      <c r="O1286" s="11">
        <v>0</v>
      </c>
      <c r="P1286" s="11">
        <v>0</v>
      </c>
      <c r="Q1286" s="11">
        <v>100</v>
      </c>
      <c r="R1286" s="11">
        <v>0</v>
      </c>
      <c r="S1286" s="11">
        <v>0</v>
      </c>
      <c r="T1286" s="11">
        <v>0</v>
      </c>
      <c r="U1286" s="11">
        <v>1</v>
      </c>
      <c r="V1286" s="11">
        <v>0</v>
      </c>
      <c r="W1286" s="11">
        <v>0</v>
      </c>
      <c r="X1286" s="11">
        <v>0</v>
      </c>
      <c r="Y1286" s="11">
        <v>0</v>
      </c>
      <c r="Z1286" s="16" t="s">
        <v>170</v>
      </c>
      <c r="AA1286" s="16">
        <v>27233</v>
      </c>
      <c r="AB1286" s="16" t="s">
        <v>4</v>
      </c>
      <c r="AC1286" s="16">
        <v>0</v>
      </c>
      <c r="AD1286" s="11">
        <v>2</v>
      </c>
      <c r="AE1286" s="11">
        <v>80</v>
      </c>
      <c r="AF1286" s="56">
        <v>1</v>
      </c>
      <c r="AG1286" s="11">
        <v>150</v>
      </c>
      <c r="AH1286" s="11">
        <v>0</v>
      </c>
      <c r="AI1286" s="25" t="s">
        <v>803</v>
      </c>
      <c r="AJ1286" s="25" t="s">
        <v>803</v>
      </c>
      <c r="AK1286" s="25" t="s">
        <v>326</v>
      </c>
      <c r="AL1286" s="11" t="s">
        <v>24</v>
      </c>
      <c r="AM1286" s="25">
        <v>11014</v>
      </c>
      <c r="AN1286" s="25">
        <v>0</v>
      </c>
      <c r="AO1286" s="11">
        <v>1</v>
      </c>
      <c r="AP1286" s="12" t="s">
        <v>713</v>
      </c>
      <c r="AQ1286" s="12" t="s">
        <v>5871</v>
      </c>
      <c r="AR1286" s="12"/>
      <c r="AS1286" s="60" t="s">
        <v>3267</v>
      </c>
    </row>
    <row r="1287" spans="1:45" ht="72" x14ac:dyDescent="0.15">
      <c r="A1287" s="11">
        <v>27233</v>
      </c>
      <c r="B1287" s="14" t="s">
        <v>3417</v>
      </c>
      <c r="C1287" s="11">
        <v>26</v>
      </c>
      <c r="D1287" s="11">
        <v>1</v>
      </c>
      <c r="E1287" s="11">
        <v>27</v>
      </c>
      <c r="F1287" s="11">
        <v>27230</v>
      </c>
      <c r="G1287" s="11">
        <v>7</v>
      </c>
      <c r="H1287" s="11">
        <v>0</v>
      </c>
      <c r="I1287" s="11">
        <v>65535</v>
      </c>
      <c r="J1287" s="11">
        <v>3</v>
      </c>
      <c r="K1287" s="11">
        <v>0</v>
      </c>
      <c r="L1287" s="11">
        <v>0</v>
      </c>
      <c r="M1287" s="56">
        <v>1</v>
      </c>
      <c r="N1287" s="56">
        <v>500</v>
      </c>
      <c r="O1287" s="11">
        <v>0</v>
      </c>
      <c r="P1287" s="11">
        <v>0</v>
      </c>
      <c r="Q1287" s="11">
        <v>100</v>
      </c>
      <c r="R1287" s="11">
        <v>0</v>
      </c>
      <c r="S1287" s="11">
        <v>0</v>
      </c>
      <c r="T1287" s="11">
        <v>0</v>
      </c>
      <c r="U1287" s="11">
        <v>1</v>
      </c>
      <c r="V1287" s="11">
        <v>0</v>
      </c>
      <c r="W1287" s="11">
        <v>0</v>
      </c>
      <c r="X1287" s="11">
        <v>0</v>
      </c>
      <c r="Y1287" s="11">
        <v>0</v>
      </c>
      <c r="Z1287" s="16" t="s">
        <v>170</v>
      </c>
      <c r="AA1287" s="16">
        <v>27234</v>
      </c>
      <c r="AB1287" s="16" t="s">
        <v>4</v>
      </c>
      <c r="AC1287" s="16">
        <v>0</v>
      </c>
      <c r="AD1287" s="11">
        <v>2</v>
      </c>
      <c r="AE1287" s="11">
        <v>500</v>
      </c>
      <c r="AF1287" s="56">
        <v>1</v>
      </c>
      <c r="AG1287" s="11">
        <v>300</v>
      </c>
      <c r="AH1287" s="11">
        <v>0</v>
      </c>
      <c r="AI1287" s="25" t="s">
        <v>803</v>
      </c>
      <c r="AJ1287" s="25" t="s">
        <v>803</v>
      </c>
      <c r="AK1287" s="25" t="s">
        <v>326</v>
      </c>
      <c r="AL1287" s="11" t="s">
        <v>24</v>
      </c>
      <c r="AM1287" s="25">
        <v>11014</v>
      </c>
      <c r="AN1287" s="25">
        <v>0</v>
      </c>
      <c r="AO1287" s="11">
        <v>1</v>
      </c>
      <c r="AP1287" s="12" t="s">
        <v>713</v>
      </c>
      <c r="AQ1287" s="12" t="s">
        <v>5872</v>
      </c>
      <c r="AR1287" s="12"/>
      <c r="AS1287" s="60" t="s">
        <v>3343</v>
      </c>
    </row>
    <row r="1288" spans="1:45" ht="72" x14ac:dyDescent="0.15">
      <c r="A1288" s="11">
        <v>27234</v>
      </c>
      <c r="B1288" s="14" t="s">
        <v>3492</v>
      </c>
      <c r="C1288" s="11">
        <v>26</v>
      </c>
      <c r="D1288" s="11">
        <v>1</v>
      </c>
      <c r="E1288" s="11">
        <v>27</v>
      </c>
      <c r="F1288" s="11">
        <v>27230</v>
      </c>
      <c r="G1288" s="11">
        <v>7</v>
      </c>
      <c r="H1288" s="11">
        <v>0</v>
      </c>
      <c r="I1288" s="11">
        <v>65535</v>
      </c>
      <c r="J1288" s="11">
        <v>4</v>
      </c>
      <c r="K1288" s="11">
        <v>0</v>
      </c>
      <c r="L1288" s="11">
        <v>0</v>
      </c>
      <c r="M1288" s="56">
        <v>1</v>
      </c>
      <c r="N1288" s="56">
        <v>500</v>
      </c>
      <c r="O1288" s="11">
        <v>0</v>
      </c>
      <c r="P1288" s="11">
        <v>0</v>
      </c>
      <c r="Q1288" s="11">
        <v>100</v>
      </c>
      <c r="R1288" s="11">
        <v>0</v>
      </c>
      <c r="S1288" s="11">
        <v>0</v>
      </c>
      <c r="T1288" s="11">
        <v>0</v>
      </c>
      <c r="U1288" s="11">
        <v>1</v>
      </c>
      <c r="V1288" s="11">
        <v>0</v>
      </c>
      <c r="W1288" s="11">
        <v>0</v>
      </c>
      <c r="X1288" s="11">
        <v>0</v>
      </c>
      <c r="Y1288" s="11">
        <v>0</v>
      </c>
      <c r="Z1288" s="16" t="s">
        <v>170</v>
      </c>
      <c r="AA1288" s="16">
        <v>27235</v>
      </c>
      <c r="AB1288" s="16" t="s">
        <v>4</v>
      </c>
      <c r="AC1288" s="16">
        <v>0</v>
      </c>
      <c r="AD1288" s="11">
        <v>2</v>
      </c>
      <c r="AE1288" s="11">
        <v>3000</v>
      </c>
      <c r="AF1288" s="56">
        <v>1</v>
      </c>
      <c r="AG1288" s="11">
        <v>600</v>
      </c>
      <c r="AH1288" s="11">
        <v>0</v>
      </c>
      <c r="AI1288" s="25" t="s">
        <v>803</v>
      </c>
      <c r="AJ1288" s="25" t="s">
        <v>803</v>
      </c>
      <c r="AK1288" s="25" t="s">
        <v>326</v>
      </c>
      <c r="AL1288" s="11" t="s">
        <v>24</v>
      </c>
      <c r="AM1288" s="25">
        <v>11014</v>
      </c>
      <c r="AN1288" s="25">
        <v>0</v>
      </c>
      <c r="AO1288" s="11">
        <v>1</v>
      </c>
      <c r="AP1288" s="12" t="s">
        <v>713</v>
      </c>
      <c r="AQ1288" s="12" t="s">
        <v>5873</v>
      </c>
      <c r="AR1288" s="12"/>
      <c r="AS1288" s="60" t="s">
        <v>3418</v>
      </c>
    </row>
    <row r="1289" spans="1:45" ht="72" x14ac:dyDescent="0.15">
      <c r="A1289" s="11">
        <v>27235</v>
      </c>
      <c r="B1289" s="14" t="s">
        <v>3564</v>
      </c>
      <c r="C1289" s="11">
        <v>26</v>
      </c>
      <c r="D1289" s="11">
        <v>1</v>
      </c>
      <c r="E1289" s="11">
        <v>27</v>
      </c>
      <c r="F1289" s="11">
        <v>27230</v>
      </c>
      <c r="G1289" s="11">
        <v>7</v>
      </c>
      <c r="H1289" s="11">
        <v>0</v>
      </c>
      <c r="I1289" s="11">
        <v>65535</v>
      </c>
      <c r="J1289" s="11">
        <v>4</v>
      </c>
      <c r="K1289" s="11">
        <v>0</v>
      </c>
      <c r="L1289" s="11">
        <v>0</v>
      </c>
      <c r="M1289" s="56">
        <v>1</v>
      </c>
      <c r="N1289" s="56">
        <v>500</v>
      </c>
      <c r="O1289" s="11">
        <v>0</v>
      </c>
      <c r="P1289" s="11">
        <v>0</v>
      </c>
      <c r="Q1289" s="11">
        <v>100</v>
      </c>
      <c r="R1289" s="11">
        <v>0</v>
      </c>
      <c r="S1289" s="11">
        <v>0</v>
      </c>
      <c r="T1289" s="11">
        <v>0</v>
      </c>
      <c r="U1289" s="11">
        <v>1</v>
      </c>
      <c r="V1289" s="11">
        <v>0</v>
      </c>
      <c r="W1289" s="11">
        <v>0</v>
      </c>
      <c r="X1289" s="11">
        <v>0</v>
      </c>
      <c r="Y1289" s="11">
        <v>0</v>
      </c>
      <c r="Z1289" s="16" t="s">
        <v>170</v>
      </c>
      <c r="AA1289" s="16">
        <v>27236</v>
      </c>
      <c r="AB1289" s="16" t="s">
        <v>4</v>
      </c>
      <c r="AC1289" s="16">
        <v>0</v>
      </c>
      <c r="AD1289" s="11">
        <v>2</v>
      </c>
      <c r="AE1289" s="11">
        <v>2000</v>
      </c>
      <c r="AF1289" s="56">
        <v>1</v>
      </c>
      <c r="AG1289" s="11">
        <v>1200</v>
      </c>
      <c r="AH1289" s="11">
        <v>0</v>
      </c>
      <c r="AI1289" s="25" t="s">
        <v>803</v>
      </c>
      <c r="AJ1289" s="25" t="s">
        <v>803</v>
      </c>
      <c r="AK1289" s="25" t="s">
        <v>326</v>
      </c>
      <c r="AL1289" s="11" t="s">
        <v>24</v>
      </c>
      <c r="AM1289" s="25">
        <v>11014</v>
      </c>
      <c r="AN1289" s="25">
        <v>0</v>
      </c>
      <c r="AO1289" s="11">
        <v>1</v>
      </c>
      <c r="AP1289" s="12" t="s">
        <v>713</v>
      </c>
      <c r="AQ1289" s="12" t="s">
        <v>5874</v>
      </c>
      <c r="AR1289" s="12"/>
      <c r="AS1289" s="60" t="s">
        <v>3493</v>
      </c>
    </row>
    <row r="1290" spans="1:45" ht="72" x14ac:dyDescent="0.15">
      <c r="A1290" s="11">
        <v>27236</v>
      </c>
      <c r="B1290" s="14" t="s">
        <v>3628</v>
      </c>
      <c r="C1290" s="11">
        <v>26</v>
      </c>
      <c r="D1290" s="11">
        <v>1</v>
      </c>
      <c r="E1290" s="11">
        <v>27</v>
      </c>
      <c r="F1290" s="11">
        <v>27230</v>
      </c>
      <c r="G1290" s="11">
        <v>7</v>
      </c>
      <c r="H1290" s="11">
        <v>0</v>
      </c>
      <c r="I1290" s="11">
        <v>65535</v>
      </c>
      <c r="J1290" s="11">
        <v>4</v>
      </c>
      <c r="K1290" s="11">
        <v>0</v>
      </c>
      <c r="L1290" s="11">
        <v>0</v>
      </c>
      <c r="M1290" s="56">
        <v>1</v>
      </c>
      <c r="N1290" s="56">
        <v>500</v>
      </c>
      <c r="O1290" s="11">
        <v>0</v>
      </c>
      <c r="P1290" s="11">
        <v>0</v>
      </c>
      <c r="Q1290" s="11">
        <v>100</v>
      </c>
      <c r="R1290" s="11">
        <v>0</v>
      </c>
      <c r="S1290" s="11">
        <v>0</v>
      </c>
      <c r="T1290" s="11">
        <v>0</v>
      </c>
      <c r="U1290" s="11">
        <v>1</v>
      </c>
      <c r="V1290" s="11">
        <v>0</v>
      </c>
      <c r="W1290" s="11">
        <v>0</v>
      </c>
      <c r="X1290" s="11">
        <v>0</v>
      </c>
      <c r="Y1290" s="11">
        <v>0</v>
      </c>
      <c r="Z1290" s="16" t="s">
        <v>170</v>
      </c>
      <c r="AA1290" s="16">
        <v>27237</v>
      </c>
      <c r="AB1290" s="16" t="s">
        <v>4</v>
      </c>
      <c r="AC1290" s="16">
        <v>0</v>
      </c>
      <c r="AD1290" s="11">
        <v>2</v>
      </c>
      <c r="AE1290" s="11">
        <v>12000</v>
      </c>
      <c r="AF1290" s="56">
        <v>1</v>
      </c>
      <c r="AG1290" s="11">
        <v>2400</v>
      </c>
      <c r="AH1290" s="11">
        <v>0</v>
      </c>
      <c r="AI1290" s="25" t="s">
        <v>803</v>
      </c>
      <c r="AJ1290" s="25" t="s">
        <v>803</v>
      </c>
      <c r="AK1290" s="25" t="s">
        <v>326</v>
      </c>
      <c r="AL1290" s="11" t="s">
        <v>24</v>
      </c>
      <c r="AM1290" s="25">
        <v>11014</v>
      </c>
      <c r="AN1290" s="25">
        <v>0</v>
      </c>
      <c r="AO1290" s="11">
        <v>1</v>
      </c>
      <c r="AP1290" s="12" t="s">
        <v>713</v>
      </c>
      <c r="AQ1290" s="12" t="s">
        <v>5875</v>
      </c>
      <c r="AR1290" s="12"/>
      <c r="AS1290" s="60" t="s">
        <v>3565</v>
      </c>
    </row>
    <row r="1291" spans="1:45" ht="60" x14ac:dyDescent="0.15">
      <c r="A1291" s="11">
        <v>27237</v>
      </c>
      <c r="B1291" s="14" t="s">
        <v>3679</v>
      </c>
      <c r="C1291" s="11">
        <v>26</v>
      </c>
      <c r="D1291" s="11">
        <v>1</v>
      </c>
      <c r="E1291" s="11">
        <v>27</v>
      </c>
      <c r="F1291" s="11">
        <v>27230</v>
      </c>
      <c r="G1291" s="11">
        <v>7</v>
      </c>
      <c r="H1291" s="11">
        <v>0</v>
      </c>
      <c r="I1291" s="11">
        <v>65535</v>
      </c>
      <c r="J1291" s="11">
        <v>5</v>
      </c>
      <c r="K1291" s="11">
        <v>0</v>
      </c>
      <c r="L1291" s="11">
        <v>0</v>
      </c>
      <c r="M1291" s="56">
        <v>1</v>
      </c>
      <c r="N1291" s="56">
        <v>500</v>
      </c>
      <c r="O1291" s="11">
        <v>0</v>
      </c>
      <c r="P1291" s="11">
        <v>0</v>
      </c>
      <c r="Q1291" s="11">
        <v>100</v>
      </c>
      <c r="R1291" s="11">
        <v>0</v>
      </c>
      <c r="S1291" s="11">
        <v>0</v>
      </c>
      <c r="T1291" s="11">
        <v>0</v>
      </c>
      <c r="U1291" s="11">
        <v>1</v>
      </c>
      <c r="V1291" s="11">
        <v>0</v>
      </c>
      <c r="W1291" s="11">
        <v>0</v>
      </c>
      <c r="X1291" s="11">
        <v>0</v>
      </c>
      <c r="Y1291" s="11">
        <v>0</v>
      </c>
      <c r="Z1291" s="16" t="s">
        <v>170</v>
      </c>
      <c r="AA1291" s="16">
        <v>0</v>
      </c>
      <c r="AB1291" s="16" t="s">
        <v>4</v>
      </c>
      <c r="AC1291" s="16">
        <v>0</v>
      </c>
      <c r="AD1291" s="11">
        <v>2</v>
      </c>
      <c r="AE1291" s="11">
        <v>50000</v>
      </c>
      <c r="AF1291" s="56">
        <v>1</v>
      </c>
      <c r="AG1291" s="11">
        <v>4800</v>
      </c>
      <c r="AH1291" s="11">
        <v>0</v>
      </c>
      <c r="AI1291" s="25" t="s">
        <v>803</v>
      </c>
      <c r="AJ1291" s="25" t="s">
        <v>803</v>
      </c>
      <c r="AK1291" s="25" t="s">
        <v>326</v>
      </c>
      <c r="AL1291" s="11" t="s">
        <v>24</v>
      </c>
      <c r="AM1291" s="25">
        <v>11014</v>
      </c>
      <c r="AN1291" s="25">
        <v>0</v>
      </c>
      <c r="AO1291" s="11">
        <v>1</v>
      </c>
      <c r="AP1291" s="12" t="s">
        <v>713</v>
      </c>
      <c r="AQ1291" s="12" t="s">
        <v>5857</v>
      </c>
      <c r="AS1291" s="16" t="s">
        <v>3629</v>
      </c>
    </row>
    <row r="1292" spans="1:45" ht="72" x14ac:dyDescent="0.15">
      <c r="A1292" s="11">
        <v>27241</v>
      </c>
      <c r="B1292" s="14" t="s">
        <v>3268</v>
      </c>
      <c r="C1292" s="11">
        <v>26</v>
      </c>
      <c r="D1292" s="11">
        <v>1</v>
      </c>
      <c r="E1292" s="11">
        <v>28</v>
      </c>
      <c r="F1292" s="11">
        <v>27240</v>
      </c>
      <c r="G1292" s="11">
        <v>7</v>
      </c>
      <c r="H1292" s="11">
        <v>0</v>
      </c>
      <c r="I1292" s="11">
        <v>65535</v>
      </c>
      <c r="J1292" s="11">
        <v>3</v>
      </c>
      <c r="K1292" s="11">
        <v>0</v>
      </c>
      <c r="L1292" s="11">
        <v>0</v>
      </c>
      <c r="M1292" s="56">
        <v>1</v>
      </c>
      <c r="N1292" s="56">
        <v>500</v>
      </c>
      <c r="O1292" s="11">
        <v>0</v>
      </c>
      <c r="P1292" s="11">
        <v>0</v>
      </c>
      <c r="Q1292" s="11">
        <v>100</v>
      </c>
      <c r="R1292" s="11">
        <v>0</v>
      </c>
      <c r="S1292" s="11">
        <v>0</v>
      </c>
      <c r="T1292" s="11">
        <v>0</v>
      </c>
      <c r="U1292" s="11">
        <v>1</v>
      </c>
      <c r="V1292" s="11">
        <v>0</v>
      </c>
      <c r="W1292" s="11">
        <v>0</v>
      </c>
      <c r="X1292" s="11">
        <v>0</v>
      </c>
      <c r="Y1292" s="11">
        <v>0</v>
      </c>
      <c r="Z1292" s="16" t="s">
        <v>170</v>
      </c>
      <c r="AA1292" s="16">
        <v>27242</v>
      </c>
      <c r="AB1292" s="16" t="s">
        <v>4</v>
      </c>
      <c r="AC1292" s="16">
        <v>0</v>
      </c>
      <c r="AD1292" s="11">
        <v>2</v>
      </c>
      <c r="AE1292" s="11">
        <v>15</v>
      </c>
      <c r="AF1292" s="56">
        <v>1</v>
      </c>
      <c r="AG1292" s="11">
        <v>75</v>
      </c>
      <c r="AH1292" s="11">
        <v>0</v>
      </c>
      <c r="AI1292" s="25" t="s">
        <v>803</v>
      </c>
      <c r="AJ1292" s="25" t="s">
        <v>803</v>
      </c>
      <c r="AK1292" s="25" t="s">
        <v>326</v>
      </c>
      <c r="AL1292" s="11" t="s">
        <v>24</v>
      </c>
      <c r="AM1292" s="25">
        <v>11014</v>
      </c>
      <c r="AN1292" s="25">
        <v>0</v>
      </c>
      <c r="AO1292" s="11">
        <v>1</v>
      </c>
      <c r="AP1292" s="12" t="s">
        <v>713</v>
      </c>
      <c r="AQ1292" s="12" t="s">
        <v>5876</v>
      </c>
      <c r="AR1292" s="12" t="s">
        <v>4875</v>
      </c>
      <c r="AS1292" s="60" t="s">
        <v>1378</v>
      </c>
    </row>
    <row r="1293" spans="1:45" ht="72" x14ac:dyDescent="0.15">
      <c r="A1293" s="11">
        <v>27242</v>
      </c>
      <c r="B1293" s="14" t="s">
        <v>3344</v>
      </c>
      <c r="C1293" s="11">
        <v>26</v>
      </c>
      <c r="D1293" s="11">
        <v>1</v>
      </c>
      <c r="E1293" s="11">
        <v>28</v>
      </c>
      <c r="F1293" s="11">
        <v>27240</v>
      </c>
      <c r="G1293" s="11">
        <v>7</v>
      </c>
      <c r="H1293" s="11">
        <v>0</v>
      </c>
      <c r="I1293" s="11">
        <v>65535</v>
      </c>
      <c r="J1293" s="11">
        <v>3</v>
      </c>
      <c r="K1293" s="11">
        <v>0</v>
      </c>
      <c r="L1293" s="11">
        <v>0</v>
      </c>
      <c r="M1293" s="56">
        <v>1</v>
      </c>
      <c r="N1293" s="56">
        <v>500</v>
      </c>
      <c r="O1293" s="11">
        <v>0</v>
      </c>
      <c r="P1293" s="11">
        <v>0</v>
      </c>
      <c r="Q1293" s="11">
        <v>100</v>
      </c>
      <c r="R1293" s="11">
        <v>0</v>
      </c>
      <c r="S1293" s="11">
        <v>0</v>
      </c>
      <c r="T1293" s="11">
        <v>0</v>
      </c>
      <c r="U1293" s="11">
        <v>1</v>
      </c>
      <c r="V1293" s="11">
        <v>0</v>
      </c>
      <c r="W1293" s="11">
        <v>0</v>
      </c>
      <c r="X1293" s="11">
        <v>0</v>
      </c>
      <c r="Y1293" s="11">
        <v>0</v>
      </c>
      <c r="Z1293" s="16" t="s">
        <v>170</v>
      </c>
      <c r="AA1293" s="16">
        <v>27243</v>
      </c>
      <c r="AB1293" s="16" t="s">
        <v>4</v>
      </c>
      <c r="AC1293" s="16">
        <v>0</v>
      </c>
      <c r="AD1293" s="11">
        <v>2</v>
      </c>
      <c r="AE1293" s="11">
        <v>80</v>
      </c>
      <c r="AF1293" s="56">
        <v>1</v>
      </c>
      <c r="AG1293" s="11">
        <v>150</v>
      </c>
      <c r="AH1293" s="11">
        <v>0</v>
      </c>
      <c r="AI1293" s="25" t="s">
        <v>803</v>
      </c>
      <c r="AJ1293" s="25" t="s">
        <v>803</v>
      </c>
      <c r="AK1293" s="25" t="s">
        <v>326</v>
      </c>
      <c r="AL1293" s="11" t="s">
        <v>24</v>
      </c>
      <c r="AM1293" s="25">
        <v>11014</v>
      </c>
      <c r="AN1293" s="25">
        <v>0</v>
      </c>
      <c r="AO1293" s="11">
        <v>1</v>
      </c>
      <c r="AP1293" s="12" t="s">
        <v>713</v>
      </c>
      <c r="AQ1293" s="12" t="s">
        <v>5877</v>
      </c>
      <c r="AR1293" s="12"/>
      <c r="AS1293" s="60" t="s">
        <v>3269</v>
      </c>
    </row>
    <row r="1294" spans="1:45" ht="72" x14ac:dyDescent="0.15">
      <c r="A1294" s="11">
        <v>27243</v>
      </c>
      <c r="B1294" s="14" t="s">
        <v>3419</v>
      </c>
      <c r="C1294" s="11">
        <v>26</v>
      </c>
      <c r="D1294" s="11">
        <v>1</v>
      </c>
      <c r="E1294" s="11">
        <v>28</v>
      </c>
      <c r="F1294" s="11">
        <v>27240</v>
      </c>
      <c r="G1294" s="11">
        <v>7</v>
      </c>
      <c r="H1294" s="11">
        <v>0</v>
      </c>
      <c r="I1294" s="11">
        <v>65535</v>
      </c>
      <c r="J1294" s="11">
        <v>3</v>
      </c>
      <c r="K1294" s="11">
        <v>0</v>
      </c>
      <c r="L1294" s="11">
        <v>0</v>
      </c>
      <c r="M1294" s="56">
        <v>1</v>
      </c>
      <c r="N1294" s="56">
        <v>500</v>
      </c>
      <c r="O1294" s="11">
        <v>0</v>
      </c>
      <c r="P1294" s="11">
        <v>0</v>
      </c>
      <c r="Q1294" s="11">
        <v>100</v>
      </c>
      <c r="R1294" s="11">
        <v>0</v>
      </c>
      <c r="S1294" s="11">
        <v>0</v>
      </c>
      <c r="T1294" s="11">
        <v>0</v>
      </c>
      <c r="U1294" s="11">
        <v>1</v>
      </c>
      <c r="V1294" s="11">
        <v>0</v>
      </c>
      <c r="W1294" s="11">
        <v>0</v>
      </c>
      <c r="X1294" s="11">
        <v>0</v>
      </c>
      <c r="Y1294" s="11">
        <v>0</v>
      </c>
      <c r="Z1294" s="16" t="s">
        <v>170</v>
      </c>
      <c r="AA1294" s="16">
        <v>27244</v>
      </c>
      <c r="AB1294" s="16" t="s">
        <v>4</v>
      </c>
      <c r="AC1294" s="16">
        <v>0</v>
      </c>
      <c r="AD1294" s="11">
        <v>2</v>
      </c>
      <c r="AE1294" s="11">
        <v>500</v>
      </c>
      <c r="AF1294" s="56">
        <v>1</v>
      </c>
      <c r="AG1294" s="11">
        <v>300</v>
      </c>
      <c r="AH1294" s="11">
        <v>0</v>
      </c>
      <c r="AI1294" s="25" t="s">
        <v>803</v>
      </c>
      <c r="AJ1294" s="25" t="s">
        <v>803</v>
      </c>
      <c r="AK1294" s="25" t="s">
        <v>326</v>
      </c>
      <c r="AL1294" s="11" t="s">
        <v>24</v>
      </c>
      <c r="AM1294" s="25">
        <v>11014</v>
      </c>
      <c r="AN1294" s="25">
        <v>0</v>
      </c>
      <c r="AO1294" s="11">
        <v>1</v>
      </c>
      <c r="AP1294" s="12" t="s">
        <v>713</v>
      </c>
      <c r="AQ1294" s="12" t="s">
        <v>5878</v>
      </c>
      <c r="AR1294" s="12"/>
      <c r="AS1294" s="60" t="s">
        <v>3345</v>
      </c>
    </row>
    <row r="1295" spans="1:45" ht="72" x14ac:dyDescent="0.15">
      <c r="A1295" s="11">
        <v>27244</v>
      </c>
      <c r="B1295" s="14" t="s">
        <v>3494</v>
      </c>
      <c r="C1295" s="11">
        <v>26</v>
      </c>
      <c r="D1295" s="11">
        <v>1</v>
      </c>
      <c r="E1295" s="11">
        <v>28</v>
      </c>
      <c r="F1295" s="11">
        <v>27240</v>
      </c>
      <c r="G1295" s="11">
        <v>7</v>
      </c>
      <c r="H1295" s="11">
        <v>0</v>
      </c>
      <c r="I1295" s="11">
        <v>65535</v>
      </c>
      <c r="J1295" s="11">
        <v>4</v>
      </c>
      <c r="K1295" s="11">
        <v>0</v>
      </c>
      <c r="L1295" s="11">
        <v>0</v>
      </c>
      <c r="M1295" s="56">
        <v>1</v>
      </c>
      <c r="N1295" s="56">
        <v>500</v>
      </c>
      <c r="O1295" s="11">
        <v>0</v>
      </c>
      <c r="P1295" s="11">
        <v>0</v>
      </c>
      <c r="Q1295" s="11">
        <v>100</v>
      </c>
      <c r="R1295" s="11">
        <v>0</v>
      </c>
      <c r="S1295" s="11">
        <v>0</v>
      </c>
      <c r="T1295" s="11">
        <v>0</v>
      </c>
      <c r="U1295" s="11">
        <v>1</v>
      </c>
      <c r="V1295" s="11">
        <v>0</v>
      </c>
      <c r="W1295" s="11">
        <v>0</v>
      </c>
      <c r="X1295" s="11">
        <v>0</v>
      </c>
      <c r="Y1295" s="11">
        <v>0</v>
      </c>
      <c r="Z1295" s="16" t="s">
        <v>170</v>
      </c>
      <c r="AA1295" s="16">
        <v>27245</v>
      </c>
      <c r="AB1295" s="16" t="s">
        <v>4</v>
      </c>
      <c r="AC1295" s="16">
        <v>0</v>
      </c>
      <c r="AD1295" s="11">
        <v>2</v>
      </c>
      <c r="AE1295" s="11">
        <v>3000</v>
      </c>
      <c r="AF1295" s="56">
        <v>1</v>
      </c>
      <c r="AG1295" s="11">
        <v>600</v>
      </c>
      <c r="AH1295" s="11">
        <v>0</v>
      </c>
      <c r="AI1295" s="25" t="s">
        <v>803</v>
      </c>
      <c r="AJ1295" s="25" t="s">
        <v>803</v>
      </c>
      <c r="AK1295" s="25" t="s">
        <v>326</v>
      </c>
      <c r="AL1295" s="11" t="s">
        <v>24</v>
      </c>
      <c r="AM1295" s="25">
        <v>11014</v>
      </c>
      <c r="AN1295" s="25">
        <v>0</v>
      </c>
      <c r="AO1295" s="11">
        <v>1</v>
      </c>
      <c r="AP1295" s="12" t="s">
        <v>713</v>
      </c>
      <c r="AQ1295" s="12" t="s">
        <v>5879</v>
      </c>
      <c r="AR1295" s="12"/>
      <c r="AS1295" s="60" t="s">
        <v>3420</v>
      </c>
    </row>
    <row r="1296" spans="1:45" ht="72" x14ac:dyDescent="0.15">
      <c r="A1296" s="11">
        <v>27245</v>
      </c>
      <c r="B1296" s="14" t="s">
        <v>3566</v>
      </c>
      <c r="C1296" s="11">
        <v>26</v>
      </c>
      <c r="D1296" s="11">
        <v>1</v>
      </c>
      <c r="E1296" s="11">
        <v>28</v>
      </c>
      <c r="F1296" s="11">
        <v>27240</v>
      </c>
      <c r="G1296" s="11">
        <v>7</v>
      </c>
      <c r="H1296" s="11">
        <v>0</v>
      </c>
      <c r="I1296" s="11">
        <v>65535</v>
      </c>
      <c r="J1296" s="11">
        <v>4</v>
      </c>
      <c r="K1296" s="11">
        <v>0</v>
      </c>
      <c r="L1296" s="11">
        <v>0</v>
      </c>
      <c r="M1296" s="56">
        <v>1</v>
      </c>
      <c r="N1296" s="56">
        <v>500</v>
      </c>
      <c r="O1296" s="11">
        <v>0</v>
      </c>
      <c r="P1296" s="11">
        <v>0</v>
      </c>
      <c r="Q1296" s="11">
        <v>100</v>
      </c>
      <c r="R1296" s="11">
        <v>0</v>
      </c>
      <c r="S1296" s="11">
        <v>0</v>
      </c>
      <c r="T1296" s="11">
        <v>0</v>
      </c>
      <c r="U1296" s="11">
        <v>1</v>
      </c>
      <c r="V1296" s="11">
        <v>0</v>
      </c>
      <c r="W1296" s="11">
        <v>0</v>
      </c>
      <c r="X1296" s="11">
        <v>0</v>
      </c>
      <c r="Y1296" s="11">
        <v>0</v>
      </c>
      <c r="Z1296" s="16" t="s">
        <v>170</v>
      </c>
      <c r="AA1296" s="16">
        <v>27246</v>
      </c>
      <c r="AB1296" s="16" t="s">
        <v>4</v>
      </c>
      <c r="AC1296" s="16">
        <v>0</v>
      </c>
      <c r="AD1296" s="11">
        <v>2</v>
      </c>
      <c r="AE1296" s="11">
        <v>2000</v>
      </c>
      <c r="AF1296" s="56">
        <v>1</v>
      </c>
      <c r="AG1296" s="11">
        <v>1200</v>
      </c>
      <c r="AH1296" s="11">
        <v>0</v>
      </c>
      <c r="AI1296" s="25" t="s">
        <v>803</v>
      </c>
      <c r="AJ1296" s="25" t="s">
        <v>803</v>
      </c>
      <c r="AK1296" s="25" t="s">
        <v>326</v>
      </c>
      <c r="AL1296" s="11" t="s">
        <v>24</v>
      </c>
      <c r="AM1296" s="25">
        <v>11014</v>
      </c>
      <c r="AN1296" s="25">
        <v>0</v>
      </c>
      <c r="AO1296" s="11">
        <v>1</v>
      </c>
      <c r="AP1296" s="12" t="s">
        <v>713</v>
      </c>
      <c r="AQ1296" s="12" t="s">
        <v>5880</v>
      </c>
      <c r="AR1296" s="12"/>
      <c r="AS1296" s="60" t="s">
        <v>3495</v>
      </c>
    </row>
    <row r="1297" spans="1:45" ht="72" x14ac:dyDescent="0.15">
      <c r="A1297" s="11">
        <v>27246</v>
      </c>
      <c r="B1297" s="14" t="s">
        <v>3630</v>
      </c>
      <c r="C1297" s="11">
        <v>26</v>
      </c>
      <c r="D1297" s="11">
        <v>1</v>
      </c>
      <c r="E1297" s="11">
        <v>28</v>
      </c>
      <c r="F1297" s="11">
        <v>27240</v>
      </c>
      <c r="G1297" s="11">
        <v>7</v>
      </c>
      <c r="H1297" s="11">
        <v>0</v>
      </c>
      <c r="I1297" s="11">
        <v>65535</v>
      </c>
      <c r="J1297" s="11">
        <v>4</v>
      </c>
      <c r="K1297" s="11">
        <v>0</v>
      </c>
      <c r="L1297" s="11">
        <v>0</v>
      </c>
      <c r="M1297" s="56">
        <v>1</v>
      </c>
      <c r="N1297" s="56">
        <v>500</v>
      </c>
      <c r="O1297" s="11">
        <v>0</v>
      </c>
      <c r="P1297" s="11">
        <v>0</v>
      </c>
      <c r="Q1297" s="11">
        <v>100</v>
      </c>
      <c r="R1297" s="11">
        <v>0</v>
      </c>
      <c r="S1297" s="11">
        <v>0</v>
      </c>
      <c r="T1297" s="11">
        <v>0</v>
      </c>
      <c r="U1297" s="11">
        <v>1</v>
      </c>
      <c r="V1297" s="11">
        <v>0</v>
      </c>
      <c r="W1297" s="11">
        <v>0</v>
      </c>
      <c r="X1297" s="11">
        <v>0</v>
      </c>
      <c r="Y1297" s="11">
        <v>0</v>
      </c>
      <c r="Z1297" s="16" t="s">
        <v>170</v>
      </c>
      <c r="AA1297" s="16">
        <v>27247</v>
      </c>
      <c r="AB1297" s="16" t="s">
        <v>4</v>
      </c>
      <c r="AC1297" s="16">
        <v>0</v>
      </c>
      <c r="AD1297" s="11">
        <v>2</v>
      </c>
      <c r="AE1297" s="11">
        <v>12000</v>
      </c>
      <c r="AF1297" s="56">
        <v>1</v>
      </c>
      <c r="AG1297" s="11">
        <v>2400</v>
      </c>
      <c r="AH1297" s="11">
        <v>0</v>
      </c>
      <c r="AI1297" s="25" t="s">
        <v>803</v>
      </c>
      <c r="AJ1297" s="25" t="s">
        <v>803</v>
      </c>
      <c r="AK1297" s="25" t="s">
        <v>326</v>
      </c>
      <c r="AL1297" s="11" t="s">
        <v>24</v>
      </c>
      <c r="AM1297" s="25">
        <v>11014</v>
      </c>
      <c r="AN1297" s="25">
        <v>0</v>
      </c>
      <c r="AO1297" s="11">
        <v>1</v>
      </c>
      <c r="AP1297" s="12" t="s">
        <v>713</v>
      </c>
      <c r="AQ1297" s="12" t="s">
        <v>5881</v>
      </c>
      <c r="AR1297" s="12"/>
      <c r="AS1297" s="60" t="s">
        <v>3567</v>
      </c>
    </row>
    <row r="1298" spans="1:45" ht="60" x14ac:dyDescent="0.15">
      <c r="A1298" s="11">
        <v>27247</v>
      </c>
      <c r="B1298" s="14" t="s">
        <v>3680</v>
      </c>
      <c r="C1298" s="11">
        <v>26</v>
      </c>
      <c r="D1298" s="11">
        <v>1</v>
      </c>
      <c r="E1298" s="11">
        <v>28</v>
      </c>
      <c r="F1298" s="11">
        <v>27240</v>
      </c>
      <c r="G1298" s="11">
        <v>7</v>
      </c>
      <c r="H1298" s="11">
        <v>0</v>
      </c>
      <c r="I1298" s="11">
        <v>65535</v>
      </c>
      <c r="J1298" s="11">
        <v>5</v>
      </c>
      <c r="K1298" s="11">
        <v>0</v>
      </c>
      <c r="L1298" s="11">
        <v>0</v>
      </c>
      <c r="M1298" s="56">
        <v>1</v>
      </c>
      <c r="N1298" s="56">
        <v>500</v>
      </c>
      <c r="O1298" s="11">
        <v>0</v>
      </c>
      <c r="P1298" s="11">
        <v>0</v>
      </c>
      <c r="Q1298" s="11">
        <v>100</v>
      </c>
      <c r="R1298" s="11">
        <v>0</v>
      </c>
      <c r="S1298" s="11">
        <v>0</v>
      </c>
      <c r="T1298" s="11">
        <v>0</v>
      </c>
      <c r="U1298" s="11">
        <v>1</v>
      </c>
      <c r="V1298" s="11">
        <v>0</v>
      </c>
      <c r="W1298" s="11">
        <v>0</v>
      </c>
      <c r="X1298" s="11">
        <v>0</v>
      </c>
      <c r="Y1298" s="11">
        <v>0</v>
      </c>
      <c r="Z1298" s="16" t="s">
        <v>170</v>
      </c>
      <c r="AA1298" s="16">
        <v>0</v>
      </c>
      <c r="AB1298" s="16" t="s">
        <v>4</v>
      </c>
      <c r="AC1298" s="16">
        <v>0</v>
      </c>
      <c r="AD1298" s="11">
        <v>2</v>
      </c>
      <c r="AE1298" s="11">
        <v>50000</v>
      </c>
      <c r="AF1298" s="56">
        <v>1</v>
      </c>
      <c r="AG1298" s="11">
        <v>4800</v>
      </c>
      <c r="AH1298" s="11">
        <v>0</v>
      </c>
      <c r="AI1298" s="25" t="s">
        <v>803</v>
      </c>
      <c r="AJ1298" s="25" t="s">
        <v>803</v>
      </c>
      <c r="AK1298" s="25" t="s">
        <v>326</v>
      </c>
      <c r="AL1298" s="11" t="s">
        <v>24</v>
      </c>
      <c r="AM1298" s="25">
        <v>11014</v>
      </c>
      <c r="AN1298" s="25">
        <v>0</v>
      </c>
      <c r="AO1298" s="11">
        <v>1</v>
      </c>
      <c r="AP1298" s="12" t="s">
        <v>713</v>
      </c>
      <c r="AQ1298" s="12" t="s">
        <v>5857</v>
      </c>
      <c r="AS1298" s="16" t="s">
        <v>3631</v>
      </c>
    </row>
    <row r="1299" spans="1:45" ht="72" x14ac:dyDescent="0.15">
      <c r="A1299" s="11">
        <v>27251</v>
      </c>
      <c r="B1299" s="14" t="s">
        <v>3270</v>
      </c>
      <c r="C1299" s="11">
        <v>26</v>
      </c>
      <c r="D1299" s="11">
        <v>0</v>
      </c>
      <c r="E1299" s="11">
        <v>24</v>
      </c>
      <c r="F1299" s="11">
        <v>27250</v>
      </c>
      <c r="G1299" s="11">
        <v>7</v>
      </c>
      <c r="H1299" s="11">
        <v>101</v>
      </c>
      <c r="I1299" s="11">
        <v>65535</v>
      </c>
      <c r="J1299" s="11">
        <v>3</v>
      </c>
      <c r="K1299" s="11">
        <v>0</v>
      </c>
      <c r="L1299" s="11">
        <v>0</v>
      </c>
      <c r="M1299" s="56">
        <v>1</v>
      </c>
      <c r="N1299" s="56">
        <v>500</v>
      </c>
      <c r="O1299" s="11">
        <v>0</v>
      </c>
      <c r="P1299" s="11">
        <v>0</v>
      </c>
      <c r="Q1299" s="11">
        <v>100</v>
      </c>
      <c r="R1299" s="11">
        <v>0</v>
      </c>
      <c r="S1299" s="11">
        <v>0</v>
      </c>
      <c r="T1299" s="11">
        <v>0</v>
      </c>
      <c r="U1299" s="11">
        <v>1</v>
      </c>
      <c r="V1299" s="11">
        <v>0</v>
      </c>
      <c r="W1299" s="11">
        <v>0</v>
      </c>
      <c r="X1299" s="11">
        <v>0</v>
      </c>
      <c r="Y1299" s="11">
        <v>0</v>
      </c>
      <c r="Z1299" s="16" t="s">
        <v>170</v>
      </c>
      <c r="AA1299" s="16">
        <v>27252</v>
      </c>
      <c r="AB1299" s="16" t="s">
        <v>4</v>
      </c>
      <c r="AC1299" s="16">
        <v>0</v>
      </c>
      <c r="AD1299" s="11">
        <v>2</v>
      </c>
      <c r="AE1299" s="11">
        <v>30</v>
      </c>
      <c r="AF1299" s="56">
        <v>1</v>
      </c>
      <c r="AG1299" s="11">
        <v>75</v>
      </c>
      <c r="AH1299" s="11">
        <v>0</v>
      </c>
      <c r="AI1299" s="25" t="s">
        <v>803</v>
      </c>
      <c r="AJ1299" s="25" t="s">
        <v>803</v>
      </c>
      <c r="AK1299" s="25" t="s">
        <v>326</v>
      </c>
      <c r="AL1299" s="11" t="s">
        <v>538</v>
      </c>
      <c r="AM1299" s="25">
        <v>11014</v>
      </c>
      <c r="AN1299" s="25">
        <v>0</v>
      </c>
      <c r="AO1299" s="11">
        <v>1</v>
      </c>
      <c r="AP1299" s="12" t="s">
        <v>713</v>
      </c>
      <c r="AQ1299" s="12" t="s">
        <v>5882</v>
      </c>
      <c r="AR1299" s="12"/>
      <c r="AS1299" s="60" t="s">
        <v>3091</v>
      </c>
    </row>
    <row r="1300" spans="1:45" ht="72" x14ac:dyDescent="0.15">
      <c r="A1300" s="11">
        <v>27252</v>
      </c>
      <c r="B1300" s="14" t="s">
        <v>3346</v>
      </c>
      <c r="C1300" s="11">
        <v>26</v>
      </c>
      <c r="D1300" s="11">
        <v>0</v>
      </c>
      <c r="E1300" s="11">
        <v>24</v>
      </c>
      <c r="F1300" s="11">
        <v>27250</v>
      </c>
      <c r="G1300" s="11">
        <v>7</v>
      </c>
      <c r="H1300" s="11">
        <v>101</v>
      </c>
      <c r="I1300" s="11">
        <v>65535</v>
      </c>
      <c r="J1300" s="11">
        <v>3</v>
      </c>
      <c r="K1300" s="11">
        <v>0</v>
      </c>
      <c r="L1300" s="11">
        <v>0</v>
      </c>
      <c r="M1300" s="56">
        <v>1</v>
      </c>
      <c r="N1300" s="56">
        <v>500</v>
      </c>
      <c r="O1300" s="11">
        <v>0</v>
      </c>
      <c r="P1300" s="11">
        <v>0</v>
      </c>
      <c r="Q1300" s="11">
        <v>100</v>
      </c>
      <c r="R1300" s="11">
        <v>0</v>
      </c>
      <c r="S1300" s="11">
        <v>0</v>
      </c>
      <c r="T1300" s="11">
        <v>0</v>
      </c>
      <c r="U1300" s="11">
        <v>1</v>
      </c>
      <c r="V1300" s="11">
        <v>0</v>
      </c>
      <c r="W1300" s="11">
        <v>0</v>
      </c>
      <c r="X1300" s="11">
        <v>0</v>
      </c>
      <c r="Y1300" s="11">
        <v>0</v>
      </c>
      <c r="Z1300" s="16" t="s">
        <v>170</v>
      </c>
      <c r="AA1300" s="16">
        <v>27253</v>
      </c>
      <c r="AB1300" s="16" t="s">
        <v>4</v>
      </c>
      <c r="AC1300" s="16">
        <v>0</v>
      </c>
      <c r="AD1300" s="11">
        <v>2</v>
      </c>
      <c r="AE1300" s="11">
        <v>160</v>
      </c>
      <c r="AF1300" s="56">
        <v>1</v>
      </c>
      <c r="AG1300" s="11">
        <v>150</v>
      </c>
      <c r="AH1300" s="11">
        <v>0</v>
      </c>
      <c r="AI1300" s="25" t="s">
        <v>803</v>
      </c>
      <c r="AJ1300" s="25" t="s">
        <v>803</v>
      </c>
      <c r="AK1300" s="25" t="s">
        <v>326</v>
      </c>
      <c r="AL1300" s="11" t="s">
        <v>538</v>
      </c>
      <c r="AM1300" s="25">
        <v>11014</v>
      </c>
      <c r="AN1300" s="25">
        <v>0</v>
      </c>
      <c r="AO1300" s="11">
        <v>1</v>
      </c>
      <c r="AP1300" s="12" t="s">
        <v>713</v>
      </c>
      <c r="AQ1300" s="12" t="s">
        <v>5883</v>
      </c>
      <c r="AR1300" s="12"/>
      <c r="AS1300" s="60" t="s">
        <v>3271</v>
      </c>
    </row>
    <row r="1301" spans="1:45" ht="72" x14ac:dyDescent="0.15">
      <c r="A1301" s="11">
        <v>27253</v>
      </c>
      <c r="B1301" s="14" t="s">
        <v>3421</v>
      </c>
      <c r="C1301" s="11">
        <v>26</v>
      </c>
      <c r="D1301" s="11">
        <v>0</v>
      </c>
      <c r="E1301" s="11">
        <v>24</v>
      </c>
      <c r="F1301" s="11">
        <v>27250</v>
      </c>
      <c r="G1301" s="11">
        <v>7</v>
      </c>
      <c r="H1301" s="11">
        <v>101</v>
      </c>
      <c r="I1301" s="11">
        <v>65535</v>
      </c>
      <c r="J1301" s="11">
        <v>3</v>
      </c>
      <c r="K1301" s="11">
        <v>0</v>
      </c>
      <c r="L1301" s="11">
        <v>0</v>
      </c>
      <c r="M1301" s="56">
        <v>1</v>
      </c>
      <c r="N1301" s="56">
        <v>500</v>
      </c>
      <c r="O1301" s="11">
        <v>0</v>
      </c>
      <c r="P1301" s="11">
        <v>0</v>
      </c>
      <c r="Q1301" s="11">
        <v>100</v>
      </c>
      <c r="R1301" s="11">
        <v>0</v>
      </c>
      <c r="S1301" s="11">
        <v>0</v>
      </c>
      <c r="T1301" s="11">
        <v>0</v>
      </c>
      <c r="U1301" s="11">
        <v>1</v>
      </c>
      <c r="V1301" s="11">
        <v>0</v>
      </c>
      <c r="W1301" s="11">
        <v>0</v>
      </c>
      <c r="X1301" s="11">
        <v>0</v>
      </c>
      <c r="Y1301" s="11">
        <v>0</v>
      </c>
      <c r="Z1301" s="16" t="s">
        <v>170</v>
      </c>
      <c r="AA1301" s="16">
        <v>27254</v>
      </c>
      <c r="AB1301" s="16" t="s">
        <v>4</v>
      </c>
      <c r="AC1301" s="16">
        <v>0</v>
      </c>
      <c r="AD1301" s="11">
        <v>2</v>
      </c>
      <c r="AE1301" s="11">
        <v>1000</v>
      </c>
      <c r="AF1301" s="56">
        <v>1</v>
      </c>
      <c r="AG1301" s="11">
        <v>300</v>
      </c>
      <c r="AH1301" s="11">
        <v>0</v>
      </c>
      <c r="AI1301" s="25" t="s">
        <v>803</v>
      </c>
      <c r="AJ1301" s="25" t="s">
        <v>803</v>
      </c>
      <c r="AK1301" s="25" t="s">
        <v>326</v>
      </c>
      <c r="AL1301" s="11" t="s">
        <v>538</v>
      </c>
      <c r="AM1301" s="25">
        <v>11014</v>
      </c>
      <c r="AN1301" s="25">
        <v>0</v>
      </c>
      <c r="AO1301" s="11">
        <v>1</v>
      </c>
      <c r="AP1301" s="12" t="s">
        <v>713</v>
      </c>
      <c r="AQ1301" s="12" t="s">
        <v>5884</v>
      </c>
      <c r="AR1301" s="12"/>
      <c r="AS1301" s="60" t="s">
        <v>3347</v>
      </c>
    </row>
    <row r="1302" spans="1:45" ht="72" x14ac:dyDescent="0.15">
      <c r="A1302" s="11">
        <v>27254</v>
      </c>
      <c r="B1302" s="14" t="s">
        <v>3496</v>
      </c>
      <c r="C1302" s="11">
        <v>26</v>
      </c>
      <c r="D1302" s="11">
        <v>0</v>
      </c>
      <c r="E1302" s="11">
        <v>24</v>
      </c>
      <c r="F1302" s="11">
        <v>27250</v>
      </c>
      <c r="G1302" s="11">
        <v>7</v>
      </c>
      <c r="H1302" s="11">
        <v>101</v>
      </c>
      <c r="I1302" s="11">
        <v>65535</v>
      </c>
      <c r="J1302" s="11">
        <v>4</v>
      </c>
      <c r="K1302" s="11">
        <v>0</v>
      </c>
      <c r="L1302" s="11">
        <v>0</v>
      </c>
      <c r="M1302" s="56">
        <v>1</v>
      </c>
      <c r="N1302" s="56">
        <v>500</v>
      </c>
      <c r="O1302" s="11">
        <v>0</v>
      </c>
      <c r="P1302" s="11">
        <v>0</v>
      </c>
      <c r="Q1302" s="11">
        <v>100</v>
      </c>
      <c r="R1302" s="11">
        <v>0</v>
      </c>
      <c r="S1302" s="11">
        <v>0</v>
      </c>
      <c r="T1302" s="11">
        <v>0</v>
      </c>
      <c r="U1302" s="11">
        <v>1</v>
      </c>
      <c r="V1302" s="11">
        <v>0</v>
      </c>
      <c r="W1302" s="11">
        <v>0</v>
      </c>
      <c r="X1302" s="11">
        <v>0</v>
      </c>
      <c r="Y1302" s="11">
        <v>0</v>
      </c>
      <c r="Z1302" s="16" t="s">
        <v>170</v>
      </c>
      <c r="AA1302" s="16">
        <v>27255</v>
      </c>
      <c r="AB1302" s="16" t="s">
        <v>4</v>
      </c>
      <c r="AC1302" s="16">
        <v>0</v>
      </c>
      <c r="AD1302" s="11">
        <v>2</v>
      </c>
      <c r="AE1302" s="11">
        <v>6000</v>
      </c>
      <c r="AF1302" s="56">
        <v>1</v>
      </c>
      <c r="AG1302" s="11">
        <v>600</v>
      </c>
      <c r="AH1302" s="11">
        <v>0</v>
      </c>
      <c r="AI1302" s="25" t="s">
        <v>803</v>
      </c>
      <c r="AJ1302" s="25" t="s">
        <v>803</v>
      </c>
      <c r="AK1302" s="25" t="s">
        <v>326</v>
      </c>
      <c r="AL1302" s="11" t="s">
        <v>538</v>
      </c>
      <c r="AM1302" s="25">
        <v>11014</v>
      </c>
      <c r="AN1302" s="25">
        <v>0</v>
      </c>
      <c r="AO1302" s="11">
        <v>1</v>
      </c>
      <c r="AP1302" s="12" t="s">
        <v>713</v>
      </c>
      <c r="AQ1302" s="12" t="s">
        <v>5885</v>
      </c>
      <c r="AR1302" s="12"/>
      <c r="AS1302" s="60" t="s">
        <v>3422</v>
      </c>
    </row>
    <row r="1303" spans="1:45" ht="72" x14ac:dyDescent="0.15">
      <c r="A1303" s="11">
        <v>27255</v>
      </c>
      <c r="B1303" s="14" t="s">
        <v>3568</v>
      </c>
      <c r="C1303" s="11">
        <v>26</v>
      </c>
      <c r="D1303" s="11">
        <v>0</v>
      </c>
      <c r="E1303" s="11">
        <v>24</v>
      </c>
      <c r="F1303" s="11">
        <v>27250</v>
      </c>
      <c r="G1303" s="11">
        <v>7</v>
      </c>
      <c r="H1303" s="11">
        <v>101</v>
      </c>
      <c r="I1303" s="11">
        <v>65535</v>
      </c>
      <c r="J1303" s="11">
        <v>4</v>
      </c>
      <c r="K1303" s="11">
        <v>0</v>
      </c>
      <c r="L1303" s="11">
        <v>0</v>
      </c>
      <c r="M1303" s="56">
        <v>1</v>
      </c>
      <c r="N1303" s="56">
        <v>500</v>
      </c>
      <c r="O1303" s="11">
        <v>0</v>
      </c>
      <c r="P1303" s="11">
        <v>0</v>
      </c>
      <c r="Q1303" s="11">
        <v>100</v>
      </c>
      <c r="R1303" s="11">
        <v>0</v>
      </c>
      <c r="S1303" s="11">
        <v>0</v>
      </c>
      <c r="T1303" s="11">
        <v>0</v>
      </c>
      <c r="U1303" s="11">
        <v>1</v>
      </c>
      <c r="V1303" s="11">
        <v>0</v>
      </c>
      <c r="W1303" s="11">
        <v>0</v>
      </c>
      <c r="X1303" s="11">
        <v>0</v>
      </c>
      <c r="Y1303" s="11">
        <v>0</v>
      </c>
      <c r="Z1303" s="16" t="s">
        <v>170</v>
      </c>
      <c r="AA1303" s="16">
        <v>27256</v>
      </c>
      <c r="AB1303" s="16" t="s">
        <v>4</v>
      </c>
      <c r="AC1303" s="16">
        <v>0</v>
      </c>
      <c r="AD1303" s="11">
        <v>2</v>
      </c>
      <c r="AE1303" s="11">
        <v>4000</v>
      </c>
      <c r="AF1303" s="56">
        <v>1</v>
      </c>
      <c r="AG1303" s="11">
        <v>1200</v>
      </c>
      <c r="AH1303" s="11">
        <v>0</v>
      </c>
      <c r="AI1303" s="25" t="s">
        <v>803</v>
      </c>
      <c r="AJ1303" s="25" t="s">
        <v>803</v>
      </c>
      <c r="AK1303" s="25" t="s">
        <v>326</v>
      </c>
      <c r="AL1303" s="11" t="s">
        <v>538</v>
      </c>
      <c r="AM1303" s="25">
        <v>11014</v>
      </c>
      <c r="AN1303" s="25">
        <v>0</v>
      </c>
      <c r="AO1303" s="11">
        <v>1</v>
      </c>
      <c r="AP1303" s="12" t="s">
        <v>713</v>
      </c>
      <c r="AQ1303" s="12" t="s">
        <v>5886</v>
      </c>
      <c r="AR1303" s="12"/>
      <c r="AS1303" s="60" t="s">
        <v>3497</v>
      </c>
    </row>
    <row r="1304" spans="1:45" ht="72" x14ac:dyDescent="0.15">
      <c r="A1304" s="11">
        <v>27256</v>
      </c>
      <c r="B1304" s="14" t="s">
        <v>3632</v>
      </c>
      <c r="C1304" s="11">
        <v>26</v>
      </c>
      <c r="D1304" s="11">
        <v>0</v>
      </c>
      <c r="E1304" s="11">
        <v>24</v>
      </c>
      <c r="F1304" s="11">
        <v>27250</v>
      </c>
      <c r="G1304" s="11">
        <v>7</v>
      </c>
      <c r="H1304" s="11">
        <v>101</v>
      </c>
      <c r="I1304" s="11">
        <v>65535</v>
      </c>
      <c r="J1304" s="11">
        <v>4</v>
      </c>
      <c r="K1304" s="11">
        <v>0</v>
      </c>
      <c r="L1304" s="11">
        <v>0</v>
      </c>
      <c r="M1304" s="56">
        <v>1</v>
      </c>
      <c r="N1304" s="56">
        <v>500</v>
      </c>
      <c r="O1304" s="11">
        <v>0</v>
      </c>
      <c r="P1304" s="11">
        <v>0</v>
      </c>
      <c r="Q1304" s="11">
        <v>100</v>
      </c>
      <c r="R1304" s="11">
        <v>0</v>
      </c>
      <c r="S1304" s="11">
        <v>0</v>
      </c>
      <c r="T1304" s="11">
        <v>0</v>
      </c>
      <c r="U1304" s="11">
        <v>1</v>
      </c>
      <c r="V1304" s="11">
        <v>0</v>
      </c>
      <c r="W1304" s="11">
        <v>0</v>
      </c>
      <c r="X1304" s="11">
        <v>0</v>
      </c>
      <c r="Y1304" s="11">
        <v>0</v>
      </c>
      <c r="Z1304" s="16" t="s">
        <v>170</v>
      </c>
      <c r="AA1304" s="16">
        <v>27257</v>
      </c>
      <c r="AB1304" s="16" t="s">
        <v>4</v>
      </c>
      <c r="AC1304" s="16">
        <v>0</v>
      </c>
      <c r="AD1304" s="11">
        <v>2</v>
      </c>
      <c r="AE1304" s="11">
        <v>24000</v>
      </c>
      <c r="AF1304" s="56">
        <v>1</v>
      </c>
      <c r="AG1304" s="11">
        <v>2400</v>
      </c>
      <c r="AH1304" s="11">
        <v>0</v>
      </c>
      <c r="AI1304" s="25" t="s">
        <v>803</v>
      </c>
      <c r="AJ1304" s="25" t="s">
        <v>803</v>
      </c>
      <c r="AK1304" s="25" t="s">
        <v>326</v>
      </c>
      <c r="AL1304" s="11" t="s">
        <v>538</v>
      </c>
      <c r="AM1304" s="25">
        <v>11014</v>
      </c>
      <c r="AN1304" s="25">
        <v>0</v>
      </c>
      <c r="AO1304" s="11">
        <v>1</v>
      </c>
      <c r="AP1304" s="12" t="s">
        <v>713</v>
      </c>
      <c r="AQ1304" s="12" t="s">
        <v>5887</v>
      </c>
      <c r="AR1304" s="12"/>
      <c r="AS1304" s="60" t="s">
        <v>3569</v>
      </c>
    </row>
    <row r="1305" spans="1:45" ht="60" x14ac:dyDescent="0.15">
      <c r="A1305" s="11">
        <v>27257</v>
      </c>
      <c r="B1305" s="14" t="s">
        <v>3681</v>
      </c>
      <c r="C1305" s="11">
        <v>26</v>
      </c>
      <c r="D1305" s="11">
        <v>0</v>
      </c>
      <c r="E1305" s="11">
        <v>24</v>
      </c>
      <c r="F1305" s="11">
        <v>27250</v>
      </c>
      <c r="G1305" s="11">
        <v>7</v>
      </c>
      <c r="H1305" s="11">
        <v>101</v>
      </c>
      <c r="I1305" s="11">
        <v>65535</v>
      </c>
      <c r="J1305" s="11">
        <v>5</v>
      </c>
      <c r="K1305" s="11">
        <v>0</v>
      </c>
      <c r="L1305" s="11">
        <v>0</v>
      </c>
      <c r="M1305" s="56">
        <v>1</v>
      </c>
      <c r="N1305" s="56">
        <v>500</v>
      </c>
      <c r="O1305" s="11">
        <v>0</v>
      </c>
      <c r="P1305" s="11">
        <v>0</v>
      </c>
      <c r="Q1305" s="11">
        <v>100</v>
      </c>
      <c r="R1305" s="11">
        <v>0</v>
      </c>
      <c r="S1305" s="11">
        <v>0</v>
      </c>
      <c r="T1305" s="11">
        <v>0</v>
      </c>
      <c r="U1305" s="11">
        <v>1</v>
      </c>
      <c r="V1305" s="11">
        <v>0</v>
      </c>
      <c r="W1305" s="11">
        <v>0</v>
      </c>
      <c r="X1305" s="11">
        <v>0</v>
      </c>
      <c r="Y1305" s="11">
        <v>0</v>
      </c>
      <c r="Z1305" s="16" t="s">
        <v>170</v>
      </c>
      <c r="AA1305" s="16">
        <v>0</v>
      </c>
      <c r="AB1305" s="16" t="s">
        <v>4</v>
      </c>
      <c r="AC1305" s="16">
        <v>0</v>
      </c>
      <c r="AD1305" s="11">
        <v>2</v>
      </c>
      <c r="AE1305" s="11">
        <v>100000</v>
      </c>
      <c r="AF1305" s="56">
        <v>1</v>
      </c>
      <c r="AG1305" s="11">
        <v>4800</v>
      </c>
      <c r="AH1305" s="11">
        <v>0</v>
      </c>
      <c r="AI1305" s="25" t="s">
        <v>803</v>
      </c>
      <c r="AJ1305" s="25" t="s">
        <v>803</v>
      </c>
      <c r="AK1305" s="25" t="s">
        <v>326</v>
      </c>
      <c r="AL1305" s="11" t="s">
        <v>538</v>
      </c>
      <c r="AM1305" s="25">
        <v>11014</v>
      </c>
      <c r="AN1305" s="25">
        <v>0</v>
      </c>
      <c r="AO1305" s="11">
        <v>1</v>
      </c>
      <c r="AP1305" s="12" t="s">
        <v>713</v>
      </c>
      <c r="AQ1305" s="12" t="s">
        <v>5888</v>
      </c>
      <c r="AS1305" s="16" t="s">
        <v>3633</v>
      </c>
    </row>
    <row r="1306" spans="1:45" ht="72" x14ac:dyDescent="0.15">
      <c r="A1306" s="11">
        <v>27261</v>
      </c>
      <c r="B1306" s="14" t="s">
        <v>3272</v>
      </c>
      <c r="C1306" s="11">
        <v>26</v>
      </c>
      <c r="D1306" s="11">
        <v>0</v>
      </c>
      <c r="E1306" s="11">
        <v>25</v>
      </c>
      <c r="F1306" s="11">
        <v>27260</v>
      </c>
      <c r="G1306" s="11">
        <v>7</v>
      </c>
      <c r="H1306" s="11">
        <v>101</v>
      </c>
      <c r="I1306" s="11">
        <v>65535</v>
      </c>
      <c r="J1306" s="11">
        <v>3</v>
      </c>
      <c r="K1306" s="11">
        <v>0</v>
      </c>
      <c r="L1306" s="11">
        <v>0</v>
      </c>
      <c r="M1306" s="56">
        <v>1</v>
      </c>
      <c r="N1306" s="56">
        <v>500</v>
      </c>
      <c r="O1306" s="11">
        <v>0</v>
      </c>
      <c r="P1306" s="11">
        <v>0</v>
      </c>
      <c r="Q1306" s="11">
        <v>100</v>
      </c>
      <c r="R1306" s="11">
        <v>0</v>
      </c>
      <c r="S1306" s="11">
        <v>0</v>
      </c>
      <c r="T1306" s="11">
        <v>0</v>
      </c>
      <c r="U1306" s="11">
        <v>1</v>
      </c>
      <c r="V1306" s="11">
        <v>0</v>
      </c>
      <c r="W1306" s="11">
        <v>0</v>
      </c>
      <c r="X1306" s="11">
        <v>0</v>
      </c>
      <c r="Y1306" s="11">
        <v>0</v>
      </c>
      <c r="Z1306" s="16" t="s">
        <v>170</v>
      </c>
      <c r="AA1306" s="16">
        <v>27262</v>
      </c>
      <c r="AB1306" s="16" t="s">
        <v>4</v>
      </c>
      <c r="AC1306" s="16">
        <v>0</v>
      </c>
      <c r="AD1306" s="11">
        <v>2</v>
      </c>
      <c r="AE1306" s="11">
        <v>30</v>
      </c>
      <c r="AF1306" s="56">
        <v>1</v>
      </c>
      <c r="AG1306" s="11">
        <v>75</v>
      </c>
      <c r="AH1306" s="11">
        <v>0</v>
      </c>
      <c r="AI1306" s="25" t="s">
        <v>803</v>
      </c>
      <c r="AJ1306" s="25" t="s">
        <v>803</v>
      </c>
      <c r="AK1306" s="25" t="s">
        <v>326</v>
      </c>
      <c r="AL1306" s="11" t="s">
        <v>538</v>
      </c>
      <c r="AM1306" s="25">
        <v>11014</v>
      </c>
      <c r="AN1306" s="25">
        <v>0</v>
      </c>
      <c r="AO1306" s="11">
        <v>1</v>
      </c>
      <c r="AP1306" s="12" t="s">
        <v>713</v>
      </c>
      <c r="AQ1306" s="12" t="s">
        <v>5889</v>
      </c>
      <c r="AR1306" s="12"/>
      <c r="AS1306" s="60" t="s">
        <v>3091</v>
      </c>
    </row>
    <row r="1307" spans="1:45" ht="72" x14ac:dyDescent="0.15">
      <c r="A1307" s="11">
        <v>27262</v>
      </c>
      <c r="B1307" s="14" t="s">
        <v>3348</v>
      </c>
      <c r="C1307" s="11">
        <v>26</v>
      </c>
      <c r="D1307" s="11">
        <v>0</v>
      </c>
      <c r="E1307" s="11">
        <v>25</v>
      </c>
      <c r="F1307" s="11">
        <v>27260</v>
      </c>
      <c r="G1307" s="11">
        <v>7</v>
      </c>
      <c r="H1307" s="11">
        <v>101</v>
      </c>
      <c r="I1307" s="11">
        <v>65535</v>
      </c>
      <c r="J1307" s="11">
        <v>3</v>
      </c>
      <c r="K1307" s="11">
        <v>0</v>
      </c>
      <c r="L1307" s="11">
        <v>0</v>
      </c>
      <c r="M1307" s="56">
        <v>1</v>
      </c>
      <c r="N1307" s="56">
        <v>500</v>
      </c>
      <c r="O1307" s="11">
        <v>0</v>
      </c>
      <c r="P1307" s="11">
        <v>0</v>
      </c>
      <c r="Q1307" s="11">
        <v>100</v>
      </c>
      <c r="R1307" s="11">
        <v>0</v>
      </c>
      <c r="S1307" s="11">
        <v>0</v>
      </c>
      <c r="T1307" s="11">
        <v>0</v>
      </c>
      <c r="U1307" s="11">
        <v>1</v>
      </c>
      <c r="V1307" s="11">
        <v>0</v>
      </c>
      <c r="W1307" s="11">
        <v>0</v>
      </c>
      <c r="X1307" s="11">
        <v>0</v>
      </c>
      <c r="Y1307" s="11">
        <v>0</v>
      </c>
      <c r="Z1307" s="16" t="s">
        <v>170</v>
      </c>
      <c r="AA1307" s="16">
        <v>27263</v>
      </c>
      <c r="AB1307" s="16" t="s">
        <v>4</v>
      </c>
      <c r="AC1307" s="16">
        <v>0</v>
      </c>
      <c r="AD1307" s="11">
        <v>2</v>
      </c>
      <c r="AE1307" s="11">
        <v>160</v>
      </c>
      <c r="AF1307" s="56">
        <v>1</v>
      </c>
      <c r="AG1307" s="11">
        <v>150</v>
      </c>
      <c r="AH1307" s="11">
        <v>0</v>
      </c>
      <c r="AI1307" s="25" t="s">
        <v>803</v>
      </c>
      <c r="AJ1307" s="25" t="s">
        <v>803</v>
      </c>
      <c r="AK1307" s="25" t="s">
        <v>326</v>
      </c>
      <c r="AL1307" s="11" t="s">
        <v>538</v>
      </c>
      <c r="AM1307" s="25">
        <v>11014</v>
      </c>
      <c r="AN1307" s="25">
        <v>0</v>
      </c>
      <c r="AO1307" s="11">
        <v>1</v>
      </c>
      <c r="AP1307" s="12" t="s">
        <v>713</v>
      </c>
      <c r="AQ1307" s="12" t="s">
        <v>5890</v>
      </c>
      <c r="AR1307" s="12"/>
      <c r="AS1307" s="60" t="s">
        <v>3273</v>
      </c>
    </row>
    <row r="1308" spans="1:45" ht="72" x14ac:dyDescent="0.15">
      <c r="A1308" s="11">
        <v>27263</v>
      </c>
      <c r="B1308" s="14" t="s">
        <v>3423</v>
      </c>
      <c r="C1308" s="11">
        <v>26</v>
      </c>
      <c r="D1308" s="11">
        <v>0</v>
      </c>
      <c r="E1308" s="11">
        <v>25</v>
      </c>
      <c r="F1308" s="11">
        <v>27260</v>
      </c>
      <c r="G1308" s="11">
        <v>7</v>
      </c>
      <c r="H1308" s="11">
        <v>101</v>
      </c>
      <c r="I1308" s="11">
        <v>65535</v>
      </c>
      <c r="J1308" s="11">
        <v>3</v>
      </c>
      <c r="K1308" s="11">
        <v>0</v>
      </c>
      <c r="L1308" s="11">
        <v>0</v>
      </c>
      <c r="M1308" s="56">
        <v>1</v>
      </c>
      <c r="N1308" s="56">
        <v>500</v>
      </c>
      <c r="O1308" s="11">
        <v>0</v>
      </c>
      <c r="P1308" s="11">
        <v>0</v>
      </c>
      <c r="Q1308" s="11">
        <v>100</v>
      </c>
      <c r="R1308" s="11">
        <v>0</v>
      </c>
      <c r="S1308" s="11">
        <v>0</v>
      </c>
      <c r="T1308" s="11">
        <v>0</v>
      </c>
      <c r="U1308" s="11">
        <v>1</v>
      </c>
      <c r="V1308" s="11">
        <v>0</v>
      </c>
      <c r="W1308" s="11">
        <v>0</v>
      </c>
      <c r="X1308" s="11">
        <v>0</v>
      </c>
      <c r="Y1308" s="11">
        <v>0</v>
      </c>
      <c r="Z1308" s="16" t="s">
        <v>170</v>
      </c>
      <c r="AA1308" s="16">
        <v>27264</v>
      </c>
      <c r="AB1308" s="16" t="s">
        <v>4</v>
      </c>
      <c r="AC1308" s="16">
        <v>0</v>
      </c>
      <c r="AD1308" s="11">
        <v>2</v>
      </c>
      <c r="AE1308" s="11">
        <v>1000</v>
      </c>
      <c r="AF1308" s="56">
        <v>1</v>
      </c>
      <c r="AG1308" s="11">
        <v>300</v>
      </c>
      <c r="AH1308" s="11">
        <v>0</v>
      </c>
      <c r="AI1308" s="25" t="s">
        <v>803</v>
      </c>
      <c r="AJ1308" s="25" t="s">
        <v>803</v>
      </c>
      <c r="AK1308" s="25" t="s">
        <v>326</v>
      </c>
      <c r="AL1308" s="11" t="s">
        <v>538</v>
      </c>
      <c r="AM1308" s="25">
        <v>11014</v>
      </c>
      <c r="AN1308" s="25">
        <v>0</v>
      </c>
      <c r="AO1308" s="11">
        <v>1</v>
      </c>
      <c r="AP1308" s="12" t="s">
        <v>713</v>
      </c>
      <c r="AQ1308" s="12" t="s">
        <v>5891</v>
      </c>
      <c r="AR1308" s="12"/>
      <c r="AS1308" s="60" t="s">
        <v>3349</v>
      </c>
    </row>
    <row r="1309" spans="1:45" ht="72" x14ac:dyDescent="0.15">
      <c r="A1309" s="11">
        <v>27264</v>
      </c>
      <c r="B1309" s="14" t="s">
        <v>3498</v>
      </c>
      <c r="C1309" s="11">
        <v>26</v>
      </c>
      <c r="D1309" s="11">
        <v>0</v>
      </c>
      <c r="E1309" s="11">
        <v>25</v>
      </c>
      <c r="F1309" s="11">
        <v>27260</v>
      </c>
      <c r="G1309" s="11">
        <v>7</v>
      </c>
      <c r="H1309" s="11">
        <v>101</v>
      </c>
      <c r="I1309" s="11">
        <v>65535</v>
      </c>
      <c r="J1309" s="11">
        <v>4</v>
      </c>
      <c r="K1309" s="11">
        <v>0</v>
      </c>
      <c r="L1309" s="11">
        <v>0</v>
      </c>
      <c r="M1309" s="56">
        <v>1</v>
      </c>
      <c r="N1309" s="56">
        <v>500</v>
      </c>
      <c r="O1309" s="11">
        <v>0</v>
      </c>
      <c r="P1309" s="11">
        <v>0</v>
      </c>
      <c r="Q1309" s="11">
        <v>100</v>
      </c>
      <c r="R1309" s="11">
        <v>0</v>
      </c>
      <c r="S1309" s="11">
        <v>0</v>
      </c>
      <c r="T1309" s="11">
        <v>0</v>
      </c>
      <c r="U1309" s="11">
        <v>1</v>
      </c>
      <c r="V1309" s="11">
        <v>0</v>
      </c>
      <c r="W1309" s="11">
        <v>0</v>
      </c>
      <c r="X1309" s="11">
        <v>0</v>
      </c>
      <c r="Y1309" s="11">
        <v>0</v>
      </c>
      <c r="Z1309" s="16" t="s">
        <v>170</v>
      </c>
      <c r="AA1309" s="16">
        <v>27265</v>
      </c>
      <c r="AB1309" s="16" t="s">
        <v>4</v>
      </c>
      <c r="AC1309" s="16">
        <v>0</v>
      </c>
      <c r="AD1309" s="11">
        <v>2</v>
      </c>
      <c r="AE1309" s="11">
        <v>6000</v>
      </c>
      <c r="AF1309" s="56">
        <v>1</v>
      </c>
      <c r="AG1309" s="11">
        <v>600</v>
      </c>
      <c r="AH1309" s="11">
        <v>0</v>
      </c>
      <c r="AI1309" s="25" t="s">
        <v>803</v>
      </c>
      <c r="AJ1309" s="25" t="s">
        <v>803</v>
      </c>
      <c r="AK1309" s="25" t="s">
        <v>326</v>
      </c>
      <c r="AL1309" s="11" t="s">
        <v>538</v>
      </c>
      <c r="AM1309" s="25">
        <v>11014</v>
      </c>
      <c r="AN1309" s="25">
        <v>0</v>
      </c>
      <c r="AO1309" s="11">
        <v>1</v>
      </c>
      <c r="AP1309" s="12" t="s">
        <v>713</v>
      </c>
      <c r="AQ1309" s="12" t="s">
        <v>5892</v>
      </c>
      <c r="AR1309" s="12"/>
      <c r="AS1309" s="60" t="s">
        <v>3424</v>
      </c>
    </row>
    <row r="1310" spans="1:45" ht="72" x14ac:dyDescent="0.15">
      <c r="A1310" s="11">
        <v>27265</v>
      </c>
      <c r="B1310" s="14" t="s">
        <v>3570</v>
      </c>
      <c r="C1310" s="11">
        <v>26</v>
      </c>
      <c r="D1310" s="11">
        <v>0</v>
      </c>
      <c r="E1310" s="11">
        <v>25</v>
      </c>
      <c r="F1310" s="11">
        <v>27260</v>
      </c>
      <c r="G1310" s="11">
        <v>7</v>
      </c>
      <c r="H1310" s="11">
        <v>101</v>
      </c>
      <c r="I1310" s="11">
        <v>65535</v>
      </c>
      <c r="J1310" s="11">
        <v>4</v>
      </c>
      <c r="K1310" s="11">
        <v>0</v>
      </c>
      <c r="L1310" s="11">
        <v>0</v>
      </c>
      <c r="M1310" s="56">
        <v>1</v>
      </c>
      <c r="N1310" s="56">
        <v>500</v>
      </c>
      <c r="O1310" s="11">
        <v>0</v>
      </c>
      <c r="P1310" s="11">
        <v>0</v>
      </c>
      <c r="Q1310" s="11">
        <v>100</v>
      </c>
      <c r="R1310" s="11">
        <v>0</v>
      </c>
      <c r="S1310" s="11">
        <v>0</v>
      </c>
      <c r="T1310" s="11">
        <v>0</v>
      </c>
      <c r="U1310" s="11">
        <v>1</v>
      </c>
      <c r="V1310" s="11">
        <v>0</v>
      </c>
      <c r="W1310" s="11">
        <v>0</v>
      </c>
      <c r="X1310" s="11">
        <v>0</v>
      </c>
      <c r="Y1310" s="11">
        <v>0</v>
      </c>
      <c r="Z1310" s="16" t="s">
        <v>170</v>
      </c>
      <c r="AA1310" s="16">
        <v>27266</v>
      </c>
      <c r="AB1310" s="16" t="s">
        <v>4</v>
      </c>
      <c r="AC1310" s="16">
        <v>0</v>
      </c>
      <c r="AD1310" s="11">
        <v>2</v>
      </c>
      <c r="AE1310" s="11">
        <v>4000</v>
      </c>
      <c r="AF1310" s="56">
        <v>1</v>
      </c>
      <c r="AG1310" s="11">
        <v>1200</v>
      </c>
      <c r="AH1310" s="11">
        <v>0</v>
      </c>
      <c r="AI1310" s="25" t="s">
        <v>803</v>
      </c>
      <c r="AJ1310" s="25" t="s">
        <v>803</v>
      </c>
      <c r="AK1310" s="25" t="s">
        <v>326</v>
      </c>
      <c r="AL1310" s="11" t="s">
        <v>538</v>
      </c>
      <c r="AM1310" s="25">
        <v>11014</v>
      </c>
      <c r="AN1310" s="25">
        <v>0</v>
      </c>
      <c r="AO1310" s="11">
        <v>1</v>
      </c>
      <c r="AP1310" s="12" t="s">
        <v>713</v>
      </c>
      <c r="AQ1310" s="12" t="s">
        <v>5893</v>
      </c>
      <c r="AR1310" s="12"/>
      <c r="AS1310" s="60" t="s">
        <v>3499</v>
      </c>
    </row>
    <row r="1311" spans="1:45" ht="72" x14ac:dyDescent="0.15">
      <c r="A1311" s="11">
        <v>27266</v>
      </c>
      <c r="B1311" s="14" t="s">
        <v>3634</v>
      </c>
      <c r="C1311" s="11">
        <v>26</v>
      </c>
      <c r="D1311" s="11">
        <v>0</v>
      </c>
      <c r="E1311" s="11">
        <v>25</v>
      </c>
      <c r="F1311" s="11">
        <v>27260</v>
      </c>
      <c r="G1311" s="11">
        <v>7</v>
      </c>
      <c r="H1311" s="11">
        <v>101</v>
      </c>
      <c r="I1311" s="11">
        <v>65535</v>
      </c>
      <c r="J1311" s="11">
        <v>4</v>
      </c>
      <c r="K1311" s="11">
        <v>0</v>
      </c>
      <c r="L1311" s="11">
        <v>0</v>
      </c>
      <c r="M1311" s="56">
        <v>1</v>
      </c>
      <c r="N1311" s="56">
        <v>500</v>
      </c>
      <c r="O1311" s="11">
        <v>0</v>
      </c>
      <c r="P1311" s="11">
        <v>0</v>
      </c>
      <c r="Q1311" s="11">
        <v>100</v>
      </c>
      <c r="R1311" s="11">
        <v>0</v>
      </c>
      <c r="S1311" s="11">
        <v>0</v>
      </c>
      <c r="T1311" s="11">
        <v>0</v>
      </c>
      <c r="U1311" s="11">
        <v>1</v>
      </c>
      <c r="V1311" s="11">
        <v>0</v>
      </c>
      <c r="W1311" s="11">
        <v>0</v>
      </c>
      <c r="X1311" s="11">
        <v>0</v>
      </c>
      <c r="Y1311" s="11">
        <v>0</v>
      </c>
      <c r="Z1311" s="16" t="s">
        <v>170</v>
      </c>
      <c r="AA1311" s="16">
        <v>27267</v>
      </c>
      <c r="AB1311" s="16" t="s">
        <v>4</v>
      </c>
      <c r="AC1311" s="16">
        <v>0</v>
      </c>
      <c r="AD1311" s="11">
        <v>2</v>
      </c>
      <c r="AE1311" s="11">
        <v>24000</v>
      </c>
      <c r="AF1311" s="56">
        <v>1</v>
      </c>
      <c r="AG1311" s="11">
        <v>2400</v>
      </c>
      <c r="AH1311" s="11">
        <v>0</v>
      </c>
      <c r="AI1311" s="25" t="s">
        <v>803</v>
      </c>
      <c r="AJ1311" s="25" t="s">
        <v>803</v>
      </c>
      <c r="AK1311" s="25" t="s">
        <v>326</v>
      </c>
      <c r="AL1311" s="11" t="s">
        <v>538</v>
      </c>
      <c r="AM1311" s="25">
        <v>11014</v>
      </c>
      <c r="AN1311" s="25">
        <v>0</v>
      </c>
      <c r="AO1311" s="11">
        <v>1</v>
      </c>
      <c r="AP1311" s="12" t="s">
        <v>713</v>
      </c>
      <c r="AQ1311" s="12" t="s">
        <v>5894</v>
      </c>
      <c r="AR1311" s="12"/>
      <c r="AS1311" s="60" t="s">
        <v>3571</v>
      </c>
    </row>
    <row r="1312" spans="1:45" ht="60" x14ac:dyDescent="0.15">
      <c r="A1312" s="11">
        <v>27267</v>
      </c>
      <c r="B1312" s="14" t="s">
        <v>3682</v>
      </c>
      <c r="C1312" s="11">
        <v>26</v>
      </c>
      <c r="D1312" s="11">
        <v>0</v>
      </c>
      <c r="E1312" s="11">
        <v>25</v>
      </c>
      <c r="F1312" s="11">
        <v>27260</v>
      </c>
      <c r="G1312" s="11">
        <v>7</v>
      </c>
      <c r="H1312" s="11">
        <v>101</v>
      </c>
      <c r="I1312" s="11">
        <v>65535</v>
      </c>
      <c r="J1312" s="11">
        <v>5</v>
      </c>
      <c r="K1312" s="11">
        <v>0</v>
      </c>
      <c r="L1312" s="11">
        <v>0</v>
      </c>
      <c r="M1312" s="56">
        <v>1</v>
      </c>
      <c r="N1312" s="56">
        <v>500</v>
      </c>
      <c r="O1312" s="11">
        <v>0</v>
      </c>
      <c r="P1312" s="11">
        <v>0</v>
      </c>
      <c r="Q1312" s="11">
        <v>100</v>
      </c>
      <c r="R1312" s="11">
        <v>0</v>
      </c>
      <c r="S1312" s="11">
        <v>0</v>
      </c>
      <c r="T1312" s="11">
        <v>0</v>
      </c>
      <c r="U1312" s="11">
        <v>1</v>
      </c>
      <c r="V1312" s="11">
        <v>0</v>
      </c>
      <c r="W1312" s="11">
        <v>0</v>
      </c>
      <c r="X1312" s="11">
        <v>0</v>
      </c>
      <c r="Y1312" s="11">
        <v>0</v>
      </c>
      <c r="Z1312" s="16" t="s">
        <v>170</v>
      </c>
      <c r="AA1312" s="16">
        <v>0</v>
      </c>
      <c r="AB1312" s="16" t="s">
        <v>4</v>
      </c>
      <c r="AC1312" s="16">
        <v>0</v>
      </c>
      <c r="AD1312" s="11">
        <v>2</v>
      </c>
      <c r="AE1312" s="11">
        <v>100000</v>
      </c>
      <c r="AF1312" s="56">
        <v>1</v>
      </c>
      <c r="AG1312" s="11">
        <v>4800</v>
      </c>
      <c r="AH1312" s="11">
        <v>0</v>
      </c>
      <c r="AI1312" s="25" t="s">
        <v>803</v>
      </c>
      <c r="AJ1312" s="25" t="s">
        <v>803</v>
      </c>
      <c r="AK1312" s="25" t="s">
        <v>326</v>
      </c>
      <c r="AL1312" s="11" t="s">
        <v>538</v>
      </c>
      <c r="AM1312" s="25">
        <v>11014</v>
      </c>
      <c r="AN1312" s="25">
        <v>0</v>
      </c>
      <c r="AO1312" s="11">
        <v>1</v>
      </c>
      <c r="AP1312" s="12" t="s">
        <v>713</v>
      </c>
      <c r="AQ1312" s="12" t="s">
        <v>5888</v>
      </c>
      <c r="AS1312" s="16" t="s">
        <v>3635</v>
      </c>
    </row>
    <row r="1313" spans="1:45" ht="72" x14ac:dyDescent="0.15">
      <c r="A1313" s="11">
        <v>27271</v>
      </c>
      <c r="B1313" s="14" t="s">
        <v>3274</v>
      </c>
      <c r="C1313" s="11">
        <v>26</v>
      </c>
      <c r="D1313" s="11">
        <v>0</v>
      </c>
      <c r="E1313" s="11">
        <v>26</v>
      </c>
      <c r="F1313" s="11">
        <v>27270</v>
      </c>
      <c r="G1313" s="11">
        <v>7</v>
      </c>
      <c r="H1313" s="11">
        <v>101</v>
      </c>
      <c r="I1313" s="11">
        <v>65535</v>
      </c>
      <c r="J1313" s="11">
        <v>3</v>
      </c>
      <c r="K1313" s="11">
        <v>0</v>
      </c>
      <c r="L1313" s="11">
        <v>0</v>
      </c>
      <c r="M1313" s="56">
        <v>1</v>
      </c>
      <c r="N1313" s="56">
        <v>500</v>
      </c>
      <c r="O1313" s="11">
        <v>0</v>
      </c>
      <c r="P1313" s="11">
        <v>0</v>
      </c>
      <c r="Q1313" s="11">
        <v>100</v>
      </c>
      <c r="R1313" s="11">
        <v>0</v>
      </c>
      <c r="S1313" s="11">
        <v>0</v>
      </c>
      <c r="T1313" s="11">
        <v>0</v>
      </c>
      <c r="U1313" s="11">
        <v>1</v>
      </c>
      <c r="V1313" s="11">
        <v>0</v>
      </c>
      <c r="W1313" s="11">
        <v>0</v>
      </c>
      <c r="X1313" s="11">
        <v>0</v>
      </c>
      <c r="Y1313" s="11">
        <v>0</v>
      </c>
      <c r="Z1313" s="16" t="s">
        <v>170</v>
      </c>
      <c r="AA1313" s="16">
        <v>27272</v>
      </c>
      <c r="AB1313" s="16" t="s">
        <v>4</v>
      </c>
      <c r="AC1313" s="16">
        <v>0</v>
      </c>
      <c r="AD1313" s="11">
        <v>2</v>
      </c>
      <c r="AE1313" s="11">
        <v>30</v>
      </c>
      <c r="AF1313" s="56">
        <v>1</v>
      </c>
      <c r="AG1313" s="11">
        <v>75</v>
      </c>
      <c r="AH1313" s="11">
        <v>0</v>
      </c>
      <c r="AI1313" s="25" t="s">
        <v>803</v>
      </c>
      <c r="AJ1313" s="25" t="s">
        <v>803</v>
      </c>
      <c r="AK1313" s="25" t="s">
        <v>326</v>
      </c>
      <c r="AL1313" s="11" t="s">
        <v>538</v>
      </c>
      <c r="AM1313" s="25">
        <v>11014</v>
      </c>
      <c r="AN1313" s="25">
        <v>0</v>
      </c>
      <c r="AO1313" s="11">
        <v>1</v>
      </c>
      <c r="AP1313" s="12" t="s">
        <v>713</v>
      </c>
      <c r="AQ1313" s="12" t="s">
        <v>5895</v>
      </c>
      <c r="AR1313" s="12"/>
      <c r="AS1313" s="60" t="s">
        <v>3091</v>
      </c>
    </row>
    <row r="1314" spans="1:45" ht="72" x14ac:dyDescent="0.15">
      <c r="A1314" s="11">
        <v>27272</v>
      </c>
      <c r="B1314" s="14" t="s">
        <v>3350</v>
      </c>
      <c r="C1314" s="11">
        <v>26</v>
      </c>
      <c r="D1314" s="11">
        <v>0</v>
      </c>
      <c r="E1314" s="11">
        <v>26</v>
      </c>
      <c r="F1314" s="11">
        <v>27270</v>
      </c>
      <c r="G1314" s="11">
        <v>7</v>
      </c>
      <c r="H1314" s="11">
        <v>101</v>
      </c>
      <c r="I1314" s="11">
        <v>65535</v>
      </c>
      <c r="J1314" s="11">
        <v>3</v>
      </c>
      <c r="K1314" s="11">
        <v>0</v>
      </c>
      <c r="L1314" s="11">
        <v>0</v>
      </c>
      <c r="M1314" s="56">
        <v>1</v>
      </c>
      <c r="N1314" s="56">
        <v>500</v>
      </c>
      <c r="O1314" s="11">
        <v>0</v>
      </c>
      <c r="P1314" s="11">
        <v>0</v>
      </c>
      <c r="Q1314" s="11">
        <v>100</v>
      </c>
      <c r="R1314" s="11">
        <v>0</v>
      </c>
      <c r="S1314" s="11">
        <v>0</v>
      </c>
      <c r="T1314" s="11">
        <v>0</v>
      </c>
      <c r="U1314" s="11">
        <v>1</v>
      </c>
      <c r="V1314" s="11">
        <v>0</v>
      </c>
      <c r="W1314" s="11">
        <v>0</v>
      </c>
      <c r="X1314" s="11">
        <v>0</v>
      </c>
      <c r="Y1314" s="11">
        <v>0</v>
      </c>
      <c r="Z1314" s="16" t="s">
        <v>170</v>
      </c>
      <c r="AA1314" s="16">
        <v>27273</v>
      </c>
      <c r="AB1314" s="16" t="s">
        <v>4</v>
      </c>
      <c r="AC1314" s="16">
        <v>0</v>
      </c>
      <c r="AD1314" s="11">
        <v>2</v>
      </c>
      <c r="AE1314" s="11">
        <v>160</v>
      </c>
      <c r="AF1314" s="56">
        <v>1</v>
      </c>
      <c r="AG1314" s="11">
        <v>150</v>
      </c>
      <c r="AH1314" s="11">
        <v>0</v>
      </c>
      <c r="AI1314" s="25" t="s">
        <v>803</v>
      </c>
      <c r="AJ1314" s="25" t="s">
        <v>803</v>
      </c>
      <c r="AK1314" s="25" t="s">
        <v>326</v>
      </c>
      <c r="AL1314" s="11" t="s">
        <v>538</v>
      </c>
      <c r="AM1314" s="25">
        <v>11014</v>
      </c>
      <c r="AN1314" s="25">
        <v>0</v>
      </c>
      <c r="AO1314" s="11">
        <v>1</v>
      </c>
      <c r="AP1314" s="12" t="s">
        <v>713</v>
      </c>
      <c r="AQ1314" s="12" t="s">
        <v>5896</v>
      </c>
      <c r="AR1314" s="12"/>
      <c r="AS1314" s="60" t="s">
        <v>3275</v>
      </c>
    </row>
    <row r="1315" spans="1:45" ht="72" x14ac:dyDescent="0.15">
      <c r="A1315" s="11">
        <v>27273</v>
      </c>
      <c r="B1315" s="14" t="s">
        <v>3425</v>
      </c>
      <c r="C1315" s="11">
        <v>26</v>
      </c>
      <c r="D1315" s="11">
        <v>0</v>
      </c>
      <c r="E1315" s="11">
        <v>26</v>
      </c>
      <c r="F1315" s="11">
        <v>27270</v>
      </c>
      <c r="G1315" s="11">
        <v>7</v>
      </c>
      <c r="H1315" s="11">
        <v>101</v>
      </c>
      <c r="I1315" s="11">
        <v>65535</v>
      </c>
      <c r="J1315" s="11">
        <v>3</v>
      </c>
      <c r="K1315" s="11">
        <v>0</v>
      </c>
      <c r="L1315" s="11">
        <v>0</v>
      </c>
      <c r="M1315" s="56">
        <v>1</v>
      </c>
      <c r="N1315" s="56">
        <v>500</v>
      </c>
      <c r="O1315" s="11">
        <v>0</v>
      </c>
      <c r="P1315" s="11">
        <v>0</v>
      </c>
      <c r="Q1315" s="11">
        <v>100</v>
      </c>
      <c r="R1315" s="11">
        <v>0</v>
      </c>
      <c r="S1315" s="11">
        <v>0</v>
      </c>
      <c r="T1315" s="11">
        <v>0</v>
      </c>
      <c r="U1315" s="11">
        <v>1</v>
      </c>
      <c r="V1315" s="11">
        <v>0</v>
      </c>
      <c r="W1315" s="11">
        <v>0</v>
      </c>
      <c r="X1315" s="11">
        <v>0</v>
      </c>
      <c r="Y1315" s="11">
        <v>0</v>
      </c>
      <c r="Z1315" s="16" t="s">
        <v>170</v>
      </c>
      <c r="AA1315" s="16">
        <v>27274</v>
      </c>
      <c r="AB1315" s="16" t="s">
        <v>4</v>
      </c>
      <c r="AC1315" s="16">
        <v>0</v>
      </c>
      <c r="AD1315" s="11">
        <v>2</v>
      </c>
      <c r="AE1315" s="11">
        <v>1000</v>
      </c>
      <c r="AF1315" s="56">
        <v>1</v>
      </c>
      <c r="AG1315" s="11">
        <v>300</v>
      </c>
      <c r="AH1315" s="11">
        <v>0</v>
      </c>
      <c r="AI1315" s="25" t="s">
        <v>803</v>
      </c>
      <c r="AJ1315" s="25" t="s">
        <v>803</v>
      </c>
      <c r="AK1315" s="25" t="s">
        <v>326</v>
      </c>
      <c r="AL1315" s="11" t="s">
        <v>538</v>
      </c>
      <c r="AM1315" s="25">
        <v>11014</v>
      </c>
      <c r="AN1315" s="25">
        <v>0</v>
      </c>
      <c r="AO1315" s="11">
        <v>1</v>
      </c>
      <c r="AP1315" s="12" t="s">
        <v>713</v>
      </c>
      <c r="AQ1315" s="12" t="s">
        <v>5897</v>
      </c>
      <c r="AR1315" s="12"/>
      <c r="AS1315" s="60" t="s">
        <v>3351</v>
      </c>
    </row>
    <row r="1316" spans="1:45" ht="72" x14ac:dyDescent="0.15">
      <c r="A1316" s="11">
        <v>27274</v>
      </c>
      <c r="B1316" s="14" t="s">
        <v>3500</v>
      </c>
      <c r="C1316" s="11">
        <v>26</v>
      </c>
      <c r="D1316" s="11">
        <v>0</v>
      </c>
      <c r="E1316" s="11">
        <v>26</v>
      </c>
      <c r="F1316" s="11">
        <v>27270</v>
      </c>
      <c r="G1316" s="11">
        <v>7</v>
      </c>
      <c r="H1316" s="11">
        <v>101</v>
      </c>
      <c r="I1316" s="11">
        <v>65535</v>
      </c>
      <c r="J1316" s="11">
        <v>4</v>
      </c>
      <c r="K1316" s="11">
        <v>0</v>
      </c>
      <c r="L1316" s="11">
        <v>0</v>
      </c>
      <c r="M1316" s="56">
        <v>1</v>
      </c>
      <c r="N1316" s="56">
        <v>500</v>
      </c>
      <c r="O1316" s="11">
        <v>0</v>
      </c>
      <c r="P1316" s="11">
        <v>0</v>
      </c>
      <c r="Q1316" s="11">
        <v>100</v>
      </c>
      <c r="R1316" s="11">
        <v>0</v>
      </c>
      <c r="S1316" s="11">
        <v>0</v>
      </c>
      <c r="T1316" s="11">
        <v>0</v>
      </c>
      <c r="U1316" s="11">
        <v>1</v>
      </c>
      <c r="V1316" s="11">
        <v>0</v>
      </c>
      <c r="W1316" s="11">
        <v>0</v>
      </c>
      <c r="X1316" s="11">
        <v>0</v>
      </c>
      <c r="Y1316" s="11">
        <v>0</v>
      </c>
      <c r="Z1316" s="16" t="s">
        <v>170</v>
      </c>
      <c r="AA1316" s="16">
        <v>27275</v>
      </c>
      <c r="AB1316" s="16" t="s">
        <v>4</v>
      </c>
      <c r="AC1316" s="16">
        <v>0</v>
      </c>
      <c r="AD1316" s="11">
        <v>2</v>
      </c>
      <c r="AE1316" s="11">
        <v>6000</v>
      </c>
      <c r="AF1316" s="56">
        <v>1</v>
      </c>
      <c r="AG1316" s="11">
        <v>600</v>
      </c>
      <c r="AH1316" s="11">
        <v>0</v>
      </c>
      <c r="AI1316" s="25" t="s">
        <v>803</v>
      </c>
      <c r="AJ1316" s="25" t="s">
        <v>803</v>
      </c>
      <c r="AK1316" s="25" t="s">
        <v>326</v>
      </c>
      <c r="AL1316" s="11" t="s">
        <v>538</v>
      </c>
      <c r="AM1316" s="25">
        <v>11014</v>
      </c>
      <c r="AN1316" s="25">
        <v>0</v>
      </c>
      <c r="AO1316" s="11">
        <v>1</v>
      </c>
      <c r="AP1316" s="12" t="s">
        <v>713</v>
      </c>
      <c r="AQ1316" s="12" t="s">
        <v>5898</v>
      </c>
      <c r="AR1316" s="12"/>
      <c r="AS1316" s="60" t="s">
        <v>3426</v>
      </c>
    </row>
    <row r="1317" spans="1:45" ht="72" x14ac:dyDescent="0.15">
      <c r="A1317" s="11">
        <v>27275</v>
      </c>
      <c r="B1317" s="14" t="s">
        <v>3572</v>
      </c>
      <c r="C1317" s="11">
        <v>26</v>
      </c>
      <c r="D1317" s="11">
        <v>0</v>
      </c>
      <c r="E1317" s="11">
        <v>26</v>
      </c>
      <c r="F1317" s="11">
        <v>27270</v>
      </c>
      <c r="G1317" s="11">
        <v>7</v>
      </c>
      <c r="H1317" s="11">
        <v>101</v>
      </c>
      <c r="I1317" s="11">
        <v>65535</v>
      </c>
      <c r="J1317" s="11">
        <v>4</v>
      </c>
      <c r="K1317" s="11">
        <v>0</v>
      </c>
      <c r="L1317" s="11">
        <v>0</v>
      </c>
      <c r="M1317" s="56">
        <v>1</v>
      </c>
      <c r="N1317" s="56">
        <v>500</v>
      </c>
      <c r="O1317" s="11">
        <v>0</v>
      </c>
      <c r="P1317" s="11">
        <v>0</v>
      </c>
      <c r="Q1317" s="11">
        <v>100</v>
      </c>
      <c r="R1317" s="11">
        <v>0</v>
      </c>
      <c r="S1317" s="11">
        <v>0</v>
      </c>
      <c r="T1317" s="11">
        <v>0</v>
      </c>
      <c r="U1317" s="11">
        <v>1</v>
      </c>
      <c r="V1317" s="11">
        <v>0</v>
      </c>
      <c r="W1317" s="11">
        <v>0</v>
      </c>
      <c r="X1317" s="11">
        <v>0</v>
      </c>
      <c r="Y1317" s="11">
        <v>0</v>
      </c>
      <c r="Z1317" s="16" t="s">
        <v>170</v>
      </c>
      <c r="AA1317" s="16">
        <v>27276</v>
      </c>
      <c r="AB1317" s="16" t="s">
        <v>4</v>
      </c>
      <c r="AC1317" s="16">
        <v>0</v>
      </c>
      <c r="AD1317" s="11">
        <v>2</v>
      </c>
      <c r="AE1317" s="11">
        <v>4000</v>
      </c>
      <c r="AF1317" s="56">
        <v>1</v>
      </c>
      <c r="AG1317" s="11">
        <v>1200</v>
      </c>
      <c r="AH1317" s="11">
        <v>0</v>
      </c>
      <c r="AI1317" s="25" t="s">
        <v>803</v>
      </c>
      <c r="AJ1317" s="25" t="s">
        <v>803</v>
      </c>
      <c r="AK1317" s="25" t="s">
        <v>326</v>
      </c>
      <c r="AL1317" s="11" t="s">
        <v>538</v>
      </c>
      <c r="AM1317" s="25">
        <v>11014</v>
      </c>
      <c r="AN1317" s="25">
        <v>0</v>
      </c>
      <c r="AO1317" s="11">
        <v>1</v>
      </c>
      <c r="AP1317" s="12" t="s">
        <v>713</v>
      </c>
      <c r="AQ1317" s="12" t="s">
        <v>5899</v>
      </c>
      <c r="AR1317" s="12"/>
      <c r="AS1317" s="60" t="s">
        <v>3501</v>
      </c>
    </row>
    <row r="1318" spans="1:45" ht="72" x14ac:dyDescent="0.15">
      <c r="A1318" s="11">
        <v>27276</v>
      </c>
      <c r="B1318" s="14" t="s">
        <v>3636</v>
      </c>
      <c r="C1318" s="11">
        <v>26</v>
      </c>
      <c r="D1318" s="11">
        <v>0</v>
      </c>
      <c r="E1318" s="11">
        <v>26</v>
      </c>
      <c r="F1318" s="11">
        <v>27270</v>
      </c>
      <c r="G1318" s="11">
        <v>7</v>
      </c>
      <c r="H1318" s="11">
        <v>101</v>
      </c>
      <c r="I1318" s="11">
        <v>65535</v>
      </c>
      <c r="J1318" s="11">
        <v>4</v>
      </c>
      <c r="K1318" s="11">
        <v>0</v>
      </c>
      <c r="L1318" s="11">
        <v>0</v>
      </c>
      <c r="M1318" s="56">
        <v>1</v>
      </c>
      <c r="N1318" s="56">
        <v>500</v>
      </c>
      <c r="O1318" s="11">
        <v>0</v>
      </c>
      <c r="P1318" s="11">
        <v>0</v>
      </c>
      <c r="Q1318" s="11">
        <v>100</v>
      </c>
      <c r="R1318" s="11">
        <v>0</v>
      </c>
      <c r="S1318" s="11">
        <v>0</v>
      </c>
      <c r="T1318" s="11">
        <v>0</v>
      </c>
      <c r="U1318" s="11">
        <v>1</v>
      </c>
      <c r="V1318" s="11">
        <v>0</v>
      </c>
      <c r="W1318" s="11">
        <v>0</v>
      </c>
      <c r="X1318" s="11">
        <v>0</v>
      </c>
      <c r="Y1318" s="11">
        <v>0</v>
      </c>
      <c r="Z1318" s="16" t="s">
        <v>170</v>
      </c>
      <c r="AA1318" s="16">
        <v>27277</v>
      </c>
      <c r="AB1318" s="16" t="s">
        <v>4</v>
      </c>
      <c r="AC1318" s="16">
        <v>0</v>
      </c>
      <c r="AD1318" s="11">
        <v>2</v>
      </c>
      <c r="AE1318" s="11">
        <v>24000</v>
      </c>
      <c r="AF1318" s="56">
        <v>1</v>
      </c>
      <c r="AG1318" s="11">
        <v>2400</v>
      </c>
      <c r="AH1318" s="11">
        <v>0</v>
      </c>
      <c r="AI1318" s="25" t="s">
        <v>803</v>
      </c>
      <c r="AJ1318" s="25" t="s">
        <v>803</v>
      </c>
      <c r="AK1318" s="25" t="s">
        <v>326</v>
      </c>
      <c r="AL1318" s="11" t="s">
        <v>538</v>
      </c>
      <c r="AM1318" s="25">
        <v>11014</v>
      </c>
      <c r="AN1318" s="25">
        <v>0</v>
      </c>
      <c r="AO1318" s="11">
        <v>1</v>
      </c>
      <c r="AP1318" s="12" t="s">
        <v>713</v>
      </c>
      <c r="AQ1318" s="12" t="s">
        <v>5900</v>
      </c>
      <c r="AR1318" s="12"/>
      <c r="AS1318" s="60" t="s">
        <v>3573</v>
      </c>
    </row>
    <row r="1319" spans="1:45" ht="60" x14ac:dyDescent="0.15">
      <c r="A1319" s="11">
        <v>27277</v>
      </c>
      <c r="B1319" s="14" t="s">
        <v>3683</v>
      </c>
      <c r="C1319" s="11">
        <v>26</v>
      </c>
      <c r="D1319" s="11">
        <v>0</v>
      </c>
      <c r="E1319" s="11">
        <v>26</v>
      </c>
      <c r="F1319" s="11">
        <v>27270</v>
      </c>
      <c r="G1319" s="11">
        <v>7</v>
      </c>
      <c r="H1319" s="11">
        <v>101</v>
      </c>
      <c r="I1319" s="11">
        <v>65535</v>
      </c>
      <c r="J1319" s="11">
        <v>5</v>
      </c>
      <c r="K1319" s="11">
        <v>0</v>
      </c>
      <c r="L1319" s="11">
        <v>0</v>
      </c>
      <c r="M1319" s="56">
        <v>1</v>
      </c>
      <c r="N1319" s="56">
        <v>500</v>
      </c>
      <c r="O1319" s="11">
        <v>0</v>
      </c>
      <c r="P1319" s="11">
        <v>0</v>
      </c>
      <c r="Q1319" s="11">
        <v>100</v>
      </c>
      <c r="R1319" s="11">
        <v>0</v>
      </c>
      <c r="S1319" s="11">
        <v>0</v>
      </c>
      <c r="T1319" s="11">
        <v>0</v>
      </c>
      <c r="U1319" s="11">
        <v>1</v>
      </c>
      <c r="V1319" s="11">
        <v>0</v>
      </c>
      <c r="W1319" s="11">
        <v>0</v>
      </c>
      <c r="X1319" s="11">
        <v>0</v>
      </c>
      <c r="Y1319" s="11">
        <v>0</v>
      </c>
      <c r="Z1319" s="16" t="s">
        <v>170</v>
      </c>
      <c r="AA1319" s="16">
        <v>0</v>
      </c>
      <c r="AB1319" s="16" t="s">
        <v>4</v>
      </c>
      <c r="AC1319" s="16">
        <v>0</v>
      </c>
      <c r="AD1319" s="11">
        <v>2</v>
      </c>
      <c r="AE1319" s="11">
        <v>100000</v>
      </c>
      <c r="AF1319" s="56">
        <v>1</v>
      </c>
      <c r="AG1319" s="11">
        <v>4800</v>
      </c>
      <c r="AH1319" s="11">
        <v>0</v>
      </c>
      <c r="AI1319" s="25" t="s">
        <v>803</v>
      </c>
      <c r="AJ1319" s="25" t="s">
        <v>803</v>
      </c>
      <c r="AK1319" s="25" t="s">
        <v>326</v>
      </c>
      <c r="AL1319" s="11" t="s">
        <v>538</v>
      </c>
      <c r="AM1319" s="25">
        <v>11014</v>
      </c>
      <c r="AN1319" s="25">
        <v>0</v>
      </c>
      <c r="AO1319" s="11">
        <v>1</v>
      </c>
      <c r="AP1319" s="12" t="s">
        <v>713</v>
      </c>
      <c r="AQ1319" s="12" t="s">
        <v>5888</v>
      </c>
      <c r="AS1319" s="16" t="s">
        <v>3637</v>
      </c>
    </row>
    <row r="1320" spans="1:45" ht="72" x14ac:dyDescent="0.15">
      <c r="A1320" s="11">
        <v>27281</v>
      </c>
      <c r="B1320" s="14" t="s">
        <v>3276</v>
      </c>
      <c r="C1320" s="11">
        <v>26</v>
      </c>
      <c r="D1320" s="11">
        <v>0</v>
      </c>
      <c r="E1320" s="11">
        <v>27</v>
      </c>
      <c r="F1320" s="11">
        <v>27280</v>
      </c>
      <c r="G1320" s="11">
        <v>7</v>
      </c>
      <c r="H1320" s="11">
        <v>101</v>
      </c>
      <c r="I1320" s="11">
        <v>65535</v>
      </c>
      <c r="J1320" s="11">
        <v>3</v>
      </c>
      <c r="K1320" s="11">
        <v>0</v>
      </c>
      <c r="L1320" s="11">
        <v>0</v>
      </c>
      <c r="M1320" s="56">
        <v>1</v>
      </c>
      <c r="N1320" s="56">
        <v>500</v>
      </c>
      <c r="O1320" s="11">
        <v>0</v>
      </c>
      <c r="P1320" s="11">
        <v>0</v>
      </c>
      <c r="Q1320" s="11">
        <v>100</v>
      </c>
      <c r="R1320" s="11">
        <v>0</v>
      </c>
      <c r="S1320" s="11">
        <v>0</v>
      </c>
      <c r="T1320" s="11">
        <v>0</v>
      </c>
      <c r="U1320" s="11">
        <v>1</v>
      </c>
      <c r="V1320" s="11">
        <v>0</v>
      </c>
      <c r="W1320" s="11">
        <v>0</v>
      </c>
      <c r="X1320" s="11">
        <v>0</v>
      </c>
      <c r="Y1320" s="11">
        <v>0</v>
      </c>
      <c r="Z1320" s="16" t="s">
        <v>170</v>
      </c>
      <c r="AA1320" s="16">
        <v>27282</v>
      </c>
      <c r="AB1320" s="16" t="s">
        <v>4</v>
      </c>
      <c r="AC1320" s="16">
        <v>0</v>
      </c>
      <c r="AD1320" s="11">
        <v>2</v>
      </c>
      <c r="AE1320" s="11">
        <v>30</v>
      </c>
      <c r="AF1320" s="56">
        <v>1</v>
      </c>
      <c r="AG1320" s="11">
        <v>75</v>
      </c>
      <c r="AH1320" s="11">
        <v>0</v>
      </c>
      <c r="AI1320" s="25" t="s">
        <v>803</v>
      </c>
      <c r="AJ1320" s="25" t="s">
        <v>803</v>
      </c>
      <c r="AK1320" s="25" t="s">
        <v>326</v>
      </c>
      <c r="AL1320" s="11" t="s">
        <v>538</v>
      </c>
      <c r="AM1320" s="25">
        <v>11014</v>
      </c>
      <c r="AN1320" s="25">
        <v>0</v>
      </c>
      <c r="AO1320" s="11">
        <v>1</v>
      </c>
      <c r="AP1320" s="12" t="s">
        <v>713</v>
      </c>
      <c r="AQ1320" s="12" t="s">
        <v>5901</v>
      </c>
      <c r="AR1320" s="12"/>
      <c r="AS1320" s="60" t="s">
        <v>3091</v>
      </c>
    </row>
    <row r="1321" spans="1:45" ht="72" x14ac:dyDescent="0.15">
      <c r="A1321" s="11">
        <v>27282</v>
      </c>
      <c r="B1321" s="14" t="s">
        <v>3352</v>
      </c>
      <c r="C1321" s="11">
        <v>26</v>
      </c>
      <c r="D1321" s="11">
        <v>0</v>
      </c>
      <c r="E1321" s="11">
        <v>27</v>
      </c>
      <c r="F1321" s="11">
        <v>27280</v>
      </c>
      <c r="G1321" s="11">
        <v>7</v>
      </c>
      <c r="H1321" s="11">
        <v>101</v>
      </c>
      <c r="I1321" s="11">
        <v>65535</v>
      </c>
      <c r="J1321" s="11">
        <v>3</v>
      </c>
      <c r="K1321" s="11">
        <v>0</v>
      </c>
      <c r="L1321" s="11">
        <v>0</v>
      </c>
      <c r="M1321" s="56">
        <v>1</v>
      </c>
      <c r="N1321" s="56">
        <v>500</v>
      </c>
      <c r="O1321" s="11">
        <v>0</v>
      </c>
      <c r="P1321" s="11">
        <v>0</v>
      </c>
      <c r="Q1321" s="11">
        <v>100</v>
      </c>
      <c r="R1321" s="11">
        <v>0</v>
      </c>
      <c r="S1321" s="11">
        <v>0</v>
      </c>
      <c r="T1321" s="11">
        <v>0</v>
      </c>
      <c r="U1321" s="11">
        <v>1</v>
      </c>
      <c r="V1321" s="11">
        <v>0</v>
      </c>
      <c r="W1321" s="11">
        <v>0</v>
      </c>
      <c r="X1321" s="11">
        <v>0</v>
      </c>
      <c r="Y1321" s="11">
        <v>0</v>
      </c>
      <c r="Z1321" s="16" t="s">
        <v>170</v>
      </c>
      <c r="AA1321" s="16">
        <v>27283</v>
      </c>
      <c r="AB1321" s="16" t="s">
        <v>4</v>
      </c>
      <c r="AC1321" s="16">
        <v>0</v>
      </c>
      <c r="AD1321" s="11">
        <v>2</v>
      </c>
      <c r="AE1321" s="11">
        <v>160</v>
      </c>
      <c r="AF1321" s="56">
        <v>1</v>
      </c>
      <c r="AG1321" s="11">
        <v>150</v>
      </c>
      <c r="AH1321" s="11">
        <v>0</v>
      </c>
      <c r="AI1321" s="25" t="s">
        <v>803</v>
      </c>
      <c r="AJ1321" s="25" t="s">
        <v>803</v>
      </c>
      <c r="AK1321" s="25" t="s">
        <v>326</v>
      </c>
      <c r="AL1321" s="11" t="s">
        <v>538</v>
      </c>
      <c r="AM1321" s="25">
        <v>11014</v>
      </c>
      <c r="AN1321" s="25">
        <v>0</v>
      </c>
      <c r="AO1321" s="11">
        <v>1</v>
      </c>
      <c r="AP1321" s="12" t="s">
        <v>713</v>
      </c>
      <c r="AQ1321" s="12" t="s">
        <v>5902</v>
      </c>
      <c r="AR1321" s="12"/>
      <c r="AS1321" s="60" t="s">
        <v>3277</v>
      </c>
    </row>
    <row r="1322" spans="1:45" ht="72" x14ac:dyDescent="0.15">
      <c r="A1322" s="11">
        <v>27283</v>
      </c>
      <c r="B1322" s="14" t="s">
        <v>3427</v>
      </c>
      <c r="C1322" s="11">
        <v>26</v>
      </c>
      <c r="D1322" s="11">
        <v>0</v>
      </c>
      <c r="E1322" s="11">
        <v>27</v>
      </c>
      <c r="F1322" s="11">
        <v>27280</v>
      </c>
      <c r="G1322" s="11">
        <v>7</v>
      </c>
      <c r="H1322" s="11">
        <v>101</v>
      </c>
      <c r="I1322" s="11">
        <v>65535</v>
      </c>
      <c r="J1322" s="11">
        <v>3</v>
      </c>
      <c r="K1322" s="11">
        <v>0</v>
      </c>
      <c r="L1322" s="11">
        <v>0</v>
      </c>
      <c r="M1322" s="56">
        <v>1</v>
      </c>
      <c r="N1322" s="56">
        <v>500</v>
      </c>
      <c r="O1322" s="11">
        <v>0</v>
      </c>
      <c r="P1322" s="11">
        <v>0</v>
      </c>
      <c r="Q1322" s="11">
        <v>100</v>
      </c>
      <c r="R1322" s="11">
        <v>0</v>
      </c>
      <c r="S1322" s="11">
        <v>0</v>
      </c>
      <c r="T1322" s="11">
        <v>0</v>
      </c>
      <c r="U1322" s="11">
        <v>1</v>
      </c>
      <c r="V1322" s="11">
        <v>0</v>
      </c>
      <c r="W1322" s="11">
        <v>0</v>
      </c>
      <c r="X1322" s="11">
        <v>0</v>
      </c>
      <c r="Y1322" s="11">
        <v>0</v>
      </c>
      <c r="Z1322" s="16" t="s">
        <v>170</v>
      </c>
      <c r="AA1322" s="16">
        <v>27284</v>
      </c>
      <c r="AB1322" s="16" t="s">
        <v>4</v>
      </c>
      <c r="AC1322" s="16">
        <v>0</v>
      </c>
      <c r="AD1322" s="11">
        <v>2</v>
      </c>
      <c r="AE1322" s="11">
        <v>1000</v>
      </c>
      <c r="AF1322" s="56">
        <v>1</v>
      </c>
      <c r="AG1322" s="11">
        <v>300</v>
      </c>
      <c r="AH1322" s="11">
        <v>0</v>
      </c>
      <c r="AI1322" s="25" t="s">
        <v>803</v>
      </c>
      <c r="AJ1322" s="25" t="s">
        <v>803</v>
      </c>
      <c r="AK1322" s="25" t="s">
        <v>326</v>
      </c>
      <c r="AL1322" s="11" t="s">
        <v>538</v>
      </c>
      <c r="AM1322" s="25">
        <v>11014</v>
      </c>
      <c r="AN1322" s="25">
        <v>0</v>
      </c>
      <c r="AO1322" s="11">
        <v>1</v>
      </c>
      <c r="AP1322" s="12" t="s">
        <v>713</v>
      </c>
      <c r="AQ1322" s="12" t="s">
        <v>5903</v>
      </c>
      <c r="AR1322" s="12"/>
      <c r="AS1322" s="60" t="s">
        <v>3353</v>
      </c>
    </row>
    <row r="1323" spans="1:45" ht="72" x14ac:dyDescent="0.15">
      <c r="A1323" s="11">
        <v>27284</v>
      </c>
      <c r="B1323" s="14" t="s">
        <v>3502</v>
      </c>
      <c r="C1323" s="11">
        <v>26</v>
      </c>
      <c r="D1323" s="11">
        <v>0</v>
      </c>
      <c r="E1323" s="11">
        <v>27</v>
      </c>
      <c r="F1323" s="11">
        <v>27280</v>
      </c>
      <c r="G1323" s="11">
        <v>7</v>
      </c>
      <c r="H1323" s="11">
        <v>101</v>
      </c>
      <c r="I1323" s="11">
        <v>65535</v>
      </c>
      <c r="J1323" s="11">
        <v>4</v>
      </c>
      <c r="K1323" s="11">
        <v>0</v>
      </c>
      <c r="L1323" s="11">
        <v>0</v>
      </c>
      <c r="M1323" s="56">
        <v>1</v>
      </c>
      <c r="N1323" s="56">
        <v>500</v>
      </c>
      <c r="O1323" s="11">
        <v>0</v>
      </c>
      <c r="P1323" s="11">
        <v>0</v>
      </c>
      <c r="Q1323" s="11">
        <v>100</v>
      </c>
      <c r="R1323" s="11">
        <v>0</v>
      </c>
      <c r="S1323" s="11">
        <v>0</v>
      </c>
      <c r="T1323" s="11">
        <v>0</v>
      </c>
      <c r="U1323" s="11">
        <v>1</v>
      </c>
      <c r="V1323" s="11">
        <v>0</v>
      </c>
      <c r="W1323" s="11">
        <v>0</v>
      </c>
      <c r="X1323" s="11">
        <v>0</v>
      </c>
      <c r="Y1323" s="11">
        <v>0</v>
      </c>
      <c r="Z1323" s="16" t="s">
        <v>170</v>
      </c>
      <c r="AA1323" s="16">
        <v>27285</v>
      </c>
      <c r="AB1323" s="16" t="s">
        <v>4</v>
      </c>
      <c r="AC1323" s="16">
        <v>0</v>
      </c>
      <c r="AD1323" s="11">
        <v>2</v>
      </c>
      <c r="AE1323" s="11">
        <v>6000</v>
      </c>
      <c r="AF1323" s="56">
        <v>1</v>
      </c>
      <c r="AG1323" s="11">
        <v>600</v>
      </c>
      <c r="AH1323" s="11">
        <v>0</v>
      </c>
      <c r="AI1323" s="25" t="s">
        <v>803</v>
      </c>
      <c r="AJ1323" s="25" t="s">
        <v>803</v>
      </c>
      <c r="AK1323" s="25" t="s">
        <v>326</v>
      </c>
      <c r="AL1323" s="11" t="s">
        <v>538</v>
      </c>
      <c r="AM1323" s="25">
        <v>11014</v>
      </c>
      <c r="AN1323" s="25">
        <v>0</v>
      </c>
      <c r="AO1323" s="11">
        <v>1</v>
      </c>
      <c r="AP1323" s="12" t="s">
        <v>713</v>
      </c>
      <c r="AQ1323" s="12" t="s">
        <v>5904</v>
      </c>
      <c r="AR1323" s="12"/>
      <c r="AS1323" s="60" t="s">
        <v>3428</v>
      </c>
    </row>
    <row r="1324" spans="1:45" ht="72" x14ac:dyDescent="0.15">
      <c r="A1324" s="11">
        <v>27285</v>
      </c>
      <c r="B1324" s="14" t="s">
        <v>3574</v>
      </c>
      <c r="C1324" s="11">
        <v>26</v>
      </c>
      <c r="D1324" s="11">
        <v>0</v>
      </c>
      <c r="E1324" s="11">
        <v>27</v>
      </c>
      <c r="F1324" s="11">
        <v>27280</v>
      </c>
      <c r="G1324" s="11">
        <v>7</v>
      </c>
      <c r="H1324" s="11">
        <v>101</v>
      </c>
      <c r="I1324" s="11">
        <v>65535</v>
      </c>
      <c r="J1324" s="11">
        <v>4</v>
      </c>
      <c r="K1324" s="11">
        <v>0</v>
      </c>
      <c r="L1324" s="11">
        <v>0</v>
      </c>
      <c r="M1324" s="56">
        <v>1</v>
      </c>
      <c r="N1324" s="56">
        <v>500</v>
      </c>
      <c r="O1324" s="11">
        <v>0</v>
      </c>
      <c r="P1324" s="11">
        <v>0</v>
      </c>
      <c r="Q1324" s="11">
        <v>100</v>
      </c>
      <c r="R1324" s="11">
        <v>0</v>
      </c>
      <c r="S1324" s="11">
        <v>0</v>
      </c>
      <c r="T1324" s="11">
        <v>0</v>
      </c>
      <c r="U1324" s="11">
        <v>1</v>
      </c>
      <c r="V1324" s="11">
        <v>0</v>
      </c>
      <c r="W1324" s="11">
        <v>0</v>
      </c>
      <c r="X1324" s="11">
        <v>0</v>
      </c>
      <c r="Y1324" s="11">
        <v>0</v>
      </c>
      <c r="Z1324" s="16" t="s">
        <v>170</v>
      </c>
      <c r="AA1324" s="16">
        <v>27286</v>
      </c>
      <c r="AB1324" s="16" t="s">
        <v>4</v>
      </c>
      <c r="AC1324" s="16">
        <v>0</v>
      </c>
      <c r="AD1324" s="11">
        <v>2</v>
      </c>
      <c r="AE1324" s="11">
        <v>4000</v>
      </c>
      <c r="AF1324" s="56">
        <v>1</v>
      </c>
      <c r="AG1324" s="11">
        <v>1200</v>
      </c>
      <c r="AH1324" s="11">
        <v>0</v>
      </c>
      <c r="AI1324" s="25" t="s">
        <v>803</v>
      </c>
      <c r="AJ1324" s="25" t="s">
        <v>803</v>
      </c>
      <c r="AK1324" s="25" t="s">
        <v>326</v>
      </c>
      <c r="AL1324" s="11" t="s">
        <v>538</v>
      </c>
      <c r="AM1324" s="25">
        <v>11014</v>
      </c>
      <c r="AN1324" s="25">
        <v>0</v>
      </c>
      <c r="AO1324" s="11">
        <v>1</v>
      </c>
      <c r="AP1324" s="12" t="s">
        <v>713</v>
      </c>
      <c r="AQ1324" s="12" t="s">
        <v>5905</v>
      </c>
      <c r="AR1324" s="12"/>
      <c r="AS1324" s="60" t="s">
        <v>3503</v>
      </c>
    </row>
    <row r="1325" spans="1:45" ht="72" x14ac:dyDescent="0.15">
      <c r="A1325" s="11">
        <v>27286</v>
      </c>
      <c r="B1325" s="14" t="s">
        <v>3638</v>
      </c>
      <c r="C1325" s="11">
        <v>26</v>
      </c>
      <c r="D1325" s="11">
        <v>0</v>
      </c>
      <c r="E1325" s="11">
        <v>27</v>
      </c>
      <c r="F1325" s="11">
        <v>27280</v>
      </c>
      <c r="G1325" s="11">
        <v>7</v>
      </c>
      <c r="H1325" s="11">
        <v>101</v>
      </c>
      <c r="I1325" s="11">
        <v>65535</v>
      </c>
      <c r="J1325" s="11">
        <v>4</v>
      </c>
      <c r="K1325" s="11">
        <v>0</v>
      </c>
      <c r="L1325" s="11">
        <v>0</v>
      </c>
      <c r="M1325" s="56">
        <v>1</v>
      </c>
      <c r="N1325" s="56">
        <v>500</v>
      </c>
      <c r="O1325" s="11">
        <v>0</v>
      </c>
      <c r="P1325" s="11">
        <v>0</v>
      </c>
      <c r="Q1325" s="11">
        <v>100</v>
      </c>
      <c r="R1325" s="11">
        <v>0</v>
      </c>
      <c r="S1325" s="11">
        <v>0</v>
      </c>
      <c r="T1325" s="11">
        <v>0</v>
      </c>
      <c r="U1325" s="11">
        <v>1</v>
      </c>
      <c r="V1325" s="11">
        <v>0</v>
      </c>
      <c r="W1325" s="11">
        <v>0</v>
      </c>
      <c r="X1325" s="11">
        <v>0</v>
      </c>
      <c r="Y1325" s="11">
        <v>0</v>
      </c>
      <c r="Z1325" s="16" t="s">
        <v>170</v>
      </c>
      <c r="AA1325" s="16">
        <v>27287</v>
      </c>
      <c r="AB1325" s="16" t="s">
        <v>4</v>
      </c>
      <c r="AC1325" s="16">
        <v>0</v>
      </c>
      <c r="AD1325" s="11">
        <v>2</v>
      </c>
      <c r="AE1325" s="11">
        <v>24000</v>
      </c>
      <c r="AF1325" s="56">
        <v>1</v>
      </c>
      <c r="AG1325" s="11">
        <v>2400</v>
      </c>
      <c r="AH1325" s="11">
        <v>0</v>
      </c>
      <c r="AI1325" s="25" t="s">
        <v>803</v>
      </c>
      <c r="AJ1325" s="25" t="s">
        <v>803</v>
      </c>
      <c r="AK1325" s="25" t="s">
        <v>326</v>
      </c>
      <c r="AL1325" s="11" t="s">
        <v>538</v>
      </c>
      <c r="AM1325" s="25">
        <v>11014</v>
      </c>
      <c r="AN1325" s="25">
        <v>0</v>
      </c>
      <c r="AO1325" s="11">
        <v>1</v>
      </c>
      <c r="AP1325" s="12" t="s">
        <v>713</v>
      </c>
      <c r="AQ1325" s="12" t="s">
        <v>5906</v>
      </c>
      <c r="AR1325" s="12"/>
      <c r="AS1325" s="60" t="s">
        <v>3575</v>
      </c>
    </row>
    <row r="1326" spans="1:45" ht="60" x14ac:dyDescent="0.15">
      <c r="A1326" s="11">
        <v>27287</v>
      </c>
      <c r="B1326" s="14" t="s">
        <v>3684</v>
      </c>
      <c r="C1326" s="11">
        <v>26</v>
      </c>
      <c r="D1326" s="11">
        <v>0</v>
      </c>
      <c r="E1326" s="11">
        <v>27</v>
      </c>
      <c r="F1326" s="11">
        <v>27280</v>
      </c>
      <c r="G1326" s="11">
        <v>7</v>
      </c>
      <c r="H1326" s="11">
        <v>101</v>
      </c>
      <c r="I1326" s="11">
        <v>65535</v>
      </c>
      <c r="J1326" s="11">
        <v>5</v>
      </c>
      <c r="K1326" s="11">
        <v>0</v>
      </c>
      <c r="L1326" s="11">
        <v>0</v>
      </c>
      <c r="M1326" s="56">
        <v>1</v>
      </c>
      <c r="N1326" s="56">
        <v>500</v>
      </c>
      <c r="O1326" s="11">
        <v>0</v>
      </c>
      <c r="P1326" s="11">
        <v>0</v>
      </c>
      <c r="Q1326" s="11">
        <v>100</v>
      </c>
      <c r="R1326" s="11">
        <v>0</v>
      </c>
      <c r="S1326" s="11">
        <v>0</v>
      </c>
      <c r="T1326" s="11">
        <v>0</v>
      </c>
      <c r="U1326" s="11">
        <v>1</v>
      </c>
      <c r="V1326" s="11">
        <v>0</v>
      </c>
      <c r="W1326" s="11">
        <v>0</v>
      </c>
      <c r="X1326" s="11">
        <v>0</v>
      </c>
      <c r="Y1326" s="11">
        <v>0</v>
      </c>
      <c r="Z1326" s="16" t="s">
        <v>170</v>
      </c>
      <c r="AA1326" s="16">
        <v>0</v>
      </c>
      <c r="AB1326" s="16" t="s">
        <v>4</v>
      </c>
      <c r="AC1326" s="16">
        <v>0</v>
      </c>
      <c r="AD1326" s="11">
        <v>2</v>
      </c>
      <c r="AE1326" s="11">
        <v>100000</v>
      </c>
      <c r="AF1326" s="56">
        <v>1</v>
      </c>
      <c r="AG1326" s="11">
        <v>4800</v>
      </c>
      <c r="AH1326" s="11">
        <v>0</v>
      </c>
      <c r="AI1326" s="25" t="s">
        <v>803</v>
      </c>
      <c r="AJ1326" s="25" t="s">
        <v>803</v>
      </c>
      <c r="AK1326" s="25" t="s">
        <v>326</v>
      </c>
      <c r="AL1326" s="11" t="s">
        <v>538</v>
      </c>
      <c r="AM1326" s="25">
        <v>11014</v>
      </c>
      <c r="AN1326" s="25">
        <v>0</v>
      </c>
      <c r="AO1326" s="11">
        <v>1</v>
      </c>
      <c r="AP1326" s="12" t="s">
        <v>713</v>
      </c>
      <c r="AQ1326" s="12" t="s">
        <v>5888</v>
      </c>
      <c r="AS1326" s="16" t="s">
        <v>3639</v>
      </c>
    </row>
    <row r="1327" spans="1:45" ht="72" x14ac:dyDescent="0.15">
      <c r="A1327" s="11">
        <v>27291</v>
      </c>
      <c r="B1327" s="14" t="s">
        <v>3278</v>
      </c>
      <c r="C1327" s="11">
        <v>26</v>
      </c>
      <c r="D1327" s="11">
        <v>0</v>
      </c>
      <c r="E1327" s="11">
        <v>28</v>
      </c>
      <c r="F1327" s="11">
        <v>27290</v>
      </c>
      <c r="G1327" s="11">
        <v>7</v>
      </c>
      <c r="H1327" s="11">
        <v>101</v>
      </c>
      <c r="I1327" s="11">
        <v>65535</v>
      </c>
      <c r="J1327" s="11">
        <v>3</v>
      </c>
      <c r="K1327" s="11">
        <v>0</v>
      </c>
      <c r="L1327" s="11">
        <v>0</v>
      </c>
      <c r="M1327" s="56">
        <v>1</v>
      </c>
      <c r="N1327" s="56">
        <v>500</v>
      </c>
      <c r="O1327" s="11">
        <v>0</v>
      </c>
      <c r="P1327" s="11">
        <v>0</v>
      </c>
      <c r="Q1327" s="11">
        <v>100</v>
      </c>
      <c r="R1327" s="11">
        <v>0</v>
      </c>
      <c r="S1327" s="11">
        <v>0</v>
      </c>
      <c r="T1327" s="11">
        <v>0</v>
      </c>
      <c r="U1327" s="11">
        <v>1</v>
      </c>
      <c r="V1327" s="11">
        <v>0</v>
      </c>
      <c r="W1327" s="11">
        <v>0</v>
      </c>
      <c r="X1327" s="11">
        <v>0</v>
      </c>
      <c r="Y1327" s="11">
        <v>0</v>
      </c>
      <c r="Z1327" s="16" t="s">
        <v>170</v>
      </c>
      <c r="AA1327" s="16">
        <v>27292</v>
      </c>
      <c r="AB1327" s="16" t="s">
        <v>4</v>
      </c>
      <c r="AC1327" s="16">
        <v>0</v>
      </c>
      <c r="AD1327" s="11">
        <v>2</v>
      </c>
      <c r="AE1327" s="11">
        <v>30</v>
      </c>
      <c r="AF1327" s="56">
        <v>1</v>
      </c>
      <c r="AG1327" s="11">
        <v>75</v>
      </c>
      <c r="AH1327" s="11">
        <v>0</v>
      </c>
      <c r="AI1327" s="25" t="s">
        <v>803</v>
      </c>
      <c r="AJ1327" s="25" t="s">
        <v>803</v>
      </c>
      <c r="AK1327" s="25" t="s">
        <v>326</v>
      </c>
      <c r="AL1327" s="11" t="s">
        <v>538</v>
      </c>
      <c r="AM1327" s="25">
        <v>11014</v>
      </c>
      <c r="AN1327" s="25">
        <v>0</v>
      </c>
      <c r="AO1327" s="11">
        <v>1</v>
      </c>
      <c r="AP1327" s="12" t="s">
        <v>713</v>
      </c>
      <c r="AQ1327" s="12" t="s">
        <v>5907</v>
      </c>
      <c r="AR1327" s="12"/>
      <c r="AS1327" s="60" t="s">
        <v>3091</v>
      </c>
    </row>
    <row r="1328" spans="1:45" ht="72" x14ac:dyDescent="0.15">
      <c r="A1328" s="11">
        <v>27292</v>
      </c>
      <c r="B1328" s="14" t="s">
        <v>3354</v>
      </c>
      <c r="C1328" s="11">
        <v>26</v>
      </c>
      <c r="D1328" s="11">
        <v>0</v>
      </c>
      <c r="E1328" s="11">
        <v>28</v>
      </c>
      <c r="F1328" s="11">
        <v>27290</v>
      </c>
      <c r="G1328" s="11">
        <v>7</v>
      </c>
      <c r="H1328" s="11">
        <v>101</v>
      </c>
      <c r="I1328" s="11">
        <v>65535</v>
      </c>
      <c r="J1328" s="11">
        <v>3</v>
      </c>
      <c r="K1328" s="11">
        <v>0</v>
      </c>
      <c r="L1328" s="11">
        <v>0</v>
      </c>
      <c r="M1328" s="56">
        <v>1</v>
      </c>
      <c r="N1328" s="56">
        <v>500</v>
      </c>
      <c r="O1328" s="11">
        <v>0</v>
      </c>
      <c r="P1328" s="11">
        <v>0</v>
      </c>
      <c r="Q1328" s="11">
        <v>100</v>
      </c>
      <c r="R1328" s="11">
        <v>0</v>
      </c>
      <c r="S1328" s="11">
        <v>0</v>
      </c>
      <c r="T1328" s="11">
        <v>0</v>
      </c>
      <c r="U1328" s="11">
        <v>1</v>
      </c>
      <c r="V1328" s="11">
        <v>0</v>
      </c>
      <c r="W1328" s="11">
        <v>0</v>
      </c>
      <c r="X1328" s="11">
        <v>0</v>
      </c>
      <c r="Y1328" s="11">
        <v>0</v>
      </c>
      <c r="Z1328" s="16" t="s">
        <v>170</v>
      </c>
      <c r="AA1328" s="16">
        <v>27293</v>
      </c>
      <c r="AB1328" s="16" t="s">
        <v>4</v>
      </c>
      <c r="AC1328" s="16">
        <v>0</v>
      </c>
      <c r="AD1328" s="11">
        <v>2</v>
      </c>
      <c r="AE1328" s="11">
        <v>160</v>
      </c>
      <c r="AF1328" s="56">
        <v>1</v>
      </c>
      <c r="AG1328" s="11">
        <v>150</v>
      </c>
      <c r="AH1328" s="11">
        <v>0</v>
      </c>
      <c r="AI1328" s="25" t="s">
        <v>803</v>
      </c>
      <c r="AJ1328" s="25" t="s">
        <v>803</v>
      </c>
      <c r="AK1328" s="25" t="s">
        <v>326</v>
      </c>
      <c r="AL1328" s="11" t="s">
        <v>538</v>
      </c>
      <c r="AM1328" s="25">
        <v>11014</v>
      </c>
      <c r="AN1328" s="25">
        <v>0</v>
      </c>
      <c r="AO1328" s="11">
        <v>1</v>
      </c>
      <c r="AP1328" s="12" t="s">
        <v>713</v>
      </c>
      <c r="AQ1328" s="12" t="s">
        <v>5908</v>
      </c>
      <c r="AR1328" s="12"/>
      <c r="AS1328" s="60" t="s">
        <v>3279</v>
      </c>
    </row>
    <row r="1329" spans="1:45" ht="72" x14ac:dyDescent="0.15">
      <c r="A1329" s="11">
        <v>27293</v>
      </c>
      <c r="B1329" s="14" t="s">
        <v>3429</v>
      </c>
      <c r="C1329" s="11">
        <v>26</v>
      </c>
      <c r="D1329" s="11">
        <v>0</v>
      </c>
      <c r="E1329" s="11">
        <v>28</v>
      </c>
      <c r="F1329" s="11">
        <v>27290</v>
      </c>
      <c r="G1329" s="11">
        <v>7</v>
      </c>
      <c r="H1329" s="11">
        <v>101</v>
      </c>
      <c r="I1329" s="11">
        <v>65535</v>
      </c>
      <c r="J1329" s="11">
        <v>3</v>
      </c>
      <c r="K1329" s="11">
        <v>0</v>
      </c>
      <c r="L1329" s="11">
        <v>0</v>
      </c>
      <c r="M1329" s="56">
        <v>1</v>
      </c>
      <c r="N1329" s="56">
        <v>500</v>
      </c>
      <c r="O1329" s="11">
        <v>0</v>
      </c>
      <c r="P1329" s="11">
        <v>0</v>
      </c>
      <c r="Q1329" s="11">
        <v>100</v>
      </c>
      <c r="R1329" s="11">
        <v>0</v>
      </c>
      <c r="S1329" s="11">
        <v>0</v>
      </c>
      <c r="T1329" s="11">
        <v>0</v>
      </c>
      <c r="U1329" s="11">
        <v>1</v>
      </c>
      <c r="V1329" s="11">
        <v>0</v>
      </c>
      <c r="W1329" s="11">
        <v>0</v>
      </c>
      <c r="X1329" s="11">
        <v>0</v>
      </c>
      <c r="Y1329" s="11">
        <v>0</v>
      </c>
      <c r="Z1329" s="16" t="s">
        <v>170</v>
      </c>
      <c r="AA1329" s="16">
        <v>27294</v>
      </c>
      <c r="AB1329" s="16" t="s">
        <v>4</v>
      </c>
      <c r="AC1329" s="16">
        <v>0</v>
      </c>
      <c r="AD1329" s="11">
        <v>2</v>
      </c>
      <c r="AE1329" s="11">
        <v>1000</v>
      </c>
      <c r="AF1329" s="56">
        <v>1</v>
      </c>
      <c r="AG1329" s="11">
        <v>300</v>
      </c>
      <c r="AH1329" s="11">
        <v>0</v>
      </c>
      <c r="AI1329" s="25" t="s">
        <v>803</v>
      </c>
      <c r="AJ1329" s="25" t="s">
        <v>803</v>
      </c>
      <c r="AK1329" s="25" t="s">
        <v>326</v>
      </c>
      <c r="AL1329" s="11" t="s">
        <v>538</v>
      </c>
      <c r="AM1329" s="25">
        <v>11014</v>
      </c>
      <c r="AN1329" s="25">
        <v>0</v>
      </c>
      <c r="AO1329" s="11">
        <v>1</v>
      </c>
      <c r="AP1329" s="12" t="s">
        <v>713</v>
      </c>
      <c r="AQ1329" s="12" t="s">
        <v>5909</v>
      </c>
      <c r="AR1329" s="12"/>
      <c r="AS1329" s="60" t="s">
        <v>3355</v>
      </c>
    </row>
    <row r="1330" spans="1:45" ht="72" x14ac:dyDescent="0.15">
      <c r="A1330" s="11">
        <v>27294</v>
      </c>
      <c r="B1330" s="14" t="s">
        <v>3504</v>
      </c>
      <c r="C1330" s="11">
        <v>26</v>
      </c>
      <c r="D1330" s="11">
        <v>0</v>
      </c>
      <c r="E1330" s="11">
        <v>28</v>
      </c>
      <c r="F1330" s="11">
        <v>27290</v>
      </c>
      <c r="G1330" s="11">
        <v>7</v>
      </c>
      <c r="H1330" s="11">
        <v>101</v>
      </c>
      <c r="I1330" s="11">
        <v>65535</v>
      </c>
      <c r="J1330" s="11">
        <v>4</v>
      </c>
      <c r="K1330" s="11">
        <v>0</v>
      </c>
      <c r="L1330" s="11">
        <v>0</v>
      </c>
      <c r="M1330" s="56">
        <v>1</v>
      </c>
      <c r="N1330" s="56">
        <v>500</v>
      </c>
      <c r="O1330" s="11">
        <v>0</v>
      </c>
      <c r="P1330" s="11">
        <v>0</v>
      </c>
      <c r="Q1330" s="11">
        <v>100</v>
      </c>
      <c r="R1330" s="11">
        <v>0</v>
      </c>
      <c r="S1330" s="11">
        <v>0</v>
      </c>
      <c r="T1330" s="11">
        <v>0</v>
      </c>
      <c r="U1330" s="11">
        <v>1</v>
      </c>
      <c r="V1330" s="11">
        <v>0</v>
      </c>
      <c r="W1330" s="11">
        <v>0</v>
      </c>
      <c r="X1330" s="11">
        <v>0</v>
      </c>
      <c r="Y1330" s="11">
        <v>0</v>
      </c>
      <c r="Z1330" s="16" t="s">
        <v>170</v>
      </c>
      <c r="AA1330" s="16">
        <v>27295</v>
      </c>
      <c r="AB1330" s="16" t="s">
        <v>4</v>
      </c>
      <c r="AC1330" s="16">
        <v>0</v>
      </c>
      <c r="AD1330" s="11">
        <v>2</v>
      </c>
      <c r="AE1330" s="11">
        <v>6000</v>
      </c>
      <c r="AF1330" s="56">
        <v>1</v>
      </c>
      <c r="AG1330" s="11">
        <v>600</v>
      </c>
      <c r="AH1330" s="11">
        <v>0</v>
      </c>
      <c r="AI1330" s="25" t="s">
        <v>803</v>
      </c>
      <c r="AJ1330" s="25" t="s">
        <v>803</v>
      </c>
      <c r="AK1330" s="25" t="s">
        <v>326</v>
      </c>
      <c r="AL1330" s="11" t="s">
        <v>538</v>
      </c>
      <c r="AM1330" s="25">
        <v>11014</v>
      </c>
      <c r="AN1330" s="25">
        <v>0</v>
      </c>
      <c r="AO1330" s="11">
        <v>1</v>
      </c>
      <c r="AP1330" s="12" t="s">
        <v>713</v>
      </c>
      <c r="AQ1330" s="12" t="s">
        <v>5910</v>
      </c>
      <c r="AR1330" s="12"/>
      <c r="AS1330" s="60" t="s">
        <v>3430</v>
      </c>
    </row>
    <row r="1331" spans="1:45" ht="72" x14ac:dyDescent="0.15">
      <c r="A1331" s="11">
        <v>27295</v>
      </c>
      <c r="B1331" s="14" t="s">
        <v>3576</v>
      </c>
      <c r="C1331" s="11">
        <v>26</v>
      </c>
      <c r="D1331" s="11">
        <v>0</v>
      </c>
      <c r="E1331" s="11">
        <v>28</v>
      </c>
      <c r="F1331" s="11">
        <v>27290</v>
      </c>
      <c r="G1331" s="11">
        <v>7</v>
      </c>
      <c r="H1331" s="11">
        <v>101</v>
      </c>
      <c r="I1331" s="11">
        <v>65535</v>
      </c>
      <c r="J1331" s="11">
        <v>4</v>
      </c>
      <c r="K1331" s="11">
        <v>0</v>
      </c>
      <c r="L1331" s="11">
        <v>0</v>
      </c>
      <c r="M1331" s="56">
        <v>1</v>
      </c>
      <c r="N1331" s="56">
        <v>500</v>
      </c>
      <c r="O1331" s="11">
        <v>0</v>
      </c>
      <c r="P1331" s="11">
        <v>0</v>
      </c>
      <c r="Q1331" s="11">
        <v>100</v>
      </c>
      <c r="R1331" s="11">
        <v>0</v>
      </c>
      <c r="S1331" s="11">
        <v>0</v>
      </c>
      <c r="T1331" s="11">
        <v>0</v>
      </c>
      <c r="U1331" s="11">
        <v>1</v>
      </c>
      <c r="V1331" s="11">
        <v>0</v>
      </c>
      <c r="W1331" s="11">
        <v>0</v>
      </c>
      <c r="X1331" s="11">
        <v>0</v>
      </c>
      <c r="Y1331" s="11">
        <v>0</v>
      </c>
      <c r="Z1331" s="16" t="s">
        <v>170</v>
      </c>
      <c r="AA1331" s="16">
        <v>27296</v>
      </c>
      <c r="AB1331" s="16" t="s">
        <v>4</v>
      </c>
      <c r="AC1331" s="16">
        <v>0</v>
      </c>
      <c r="AD1331" s="11">
        <v>2</v>
      </c>
      <c r="AE1331" s="11">
        <v>4000</v>
      </c>
      <c r="AF1331" s="56">
        <v>1</v>
      </c>
      <c r="AG1331" s="11">
        <v>1200</v>
      </c>
      <c r="AH1331" s="11">
        <v>0</v>
      </c>
      <c r="AI1331" s="25" t="s">
        <v>803</v>
      </c>
      <c r="AJ1331" s="25" t="s">
        <v>803</v>
      </c>
      <c r="AK1331" s="25" t="s">
        <v>326</v>
      </c>
      <c r="AL1331" s="11" t="s">
        <v>538</v>
      </c>
      <c r="AM1331" s="25">
        <v>11014</v>
      </c>
      <c r="AN1331" s="25">
        <v>0</v>
      </c>
      <c r="AO1331" s="11">
        <v>1</v>
      </c>
      <c r="AP1331" s="12" t="s">
        <v>713</v>
      </c>
      <c r="AQ1331" s="12" t="s">
        <v>5911</v>
      </c>
      <c r="AR1331" s="12"/>
      <c r="AS1331" s="60" t="s">
        <v>3505</v>
      </c>
    </row>
    <row r="1332" spans="1:45" ht="72" x14ac:dyDescent="0.15">
      <c r="A1332" s="11">
        <v>27296</v>
      </c>
      <c r="B1332" s="14" t="s">
        <v>3640</v>
      </c>
      <c r="C1332" s="11">
        <v>26</v>
      </c>
      <c r="D1332" s="11">
        <v>0</v>
      </c>
      <c r="E1332" s="11">
        <v>28</v>
      </c>
      <c r="F1332" s="11">
        <v>27290</v>
      </c>
      <c r="G1332" s="11">
        <v>7</v>
      </c>
      <c r="H1332" s="11">
        <v>101</v>
      </c>
      <c r="I1332" s="11">
        <v>65535</v>
      </c>
      <c r="J1332" s="11">
        <v>4</v>
      </c>
      <c r="K1332" s="11">
        <v>0</v>
      </c>
      <c r="L1332" s="11">
        <v>0</v>
      </c>
      <c r="M1332" s="56">
        <v>1</v>
      </c>
      <c r="N1332" s="56">
        <v>500</v>
      </c>
      <c r="O1332" s="11">
        <v>0</v>
      </c>
      <c r="P1332" s="11">
        <v>0</v>
      </c>
      <c r="Q1332" s="11">
        <v>100</v>
      </c>
      <c r="R1332" s="11">
        <v>0</v>
      </c>
      <c r="S1332" s="11">
        <v>0</v>
      </c>
      <c r="T1332" s="11">
        <v>0</v>
      </c>
      <c r="U1332" s="11">
        <v>1</v>
      </c>
      <c r="V1332" s="11">
        <v>0</v>
      </c>
      <c r="W1332" s="11">
        <v>0</v>
      </c>
      <c r="X1332" s="11">
        <v>0</v>
      </c>
      <c r="Y1332" s="11">
        <v>0</v>
      </c>
      <c r="Z1332" s="16" t="s">
        <v>170</v>
      </c>
      <c r="AA1332" s="16">
        <v>27297</v>
      </c>
      <c r="AB1332" s="16" t="s">
        <v>4</v>
      </c>
      <c r="AC1332" s="16">
        <v>0</v>
      </c>
      <c r="AD1332" s="11">
        <v>2</v>
      </c>
      <c r="AE1332" s="11">
        <v>24000</v>
      </c>
      <c r="AF1332" s="56">
        <v>1</v>
      </c>
      <c r="AG1332" s="11">
        <v>2400</v>
      </c>
      <c r="AH1332" s="11">
        <v>0</v>
      </c>
      <c r="AI1332" s="25" t="s">
        <v>803</v>
      </c>
      <c r="AJ1332" s="25" t="s">
        <v>803</v>
      </c>
      <c r="AK1332" s="25" t="s">
        <v>326</v>
      </c>
      <c r="AL1332" s="11" t="s">
        <v>538</v>
      </c>
      <c r="AM1332" s="25">
        <v>11014</v>
      </c>
      <c r="AN1332" s="25">
        <v>0</v>
      </c>
      <c r="AO1332" s="11">
        <v>1</v>
      </c>
      <c r="AP1332" s="12" t="s">
        <v>713</v>
      </c>
      <c r="AQ1332" s="12" t="s">
        <v>5912</v>
      </c>
      <c r="AR1332" s="12"/>
      <c r="AS1332" s="60" t="s">
        <v>3577</v>
      </c>
    </row>
    <row r="1333" spans="1:45" ht="60" x14ac:dyDescent="0.15">
      <c r="A1333" s="11">
        <v>27297</v>
      </c>
      <c r="B1333" s="14" t="s">
        <v>3685</v>
      </c>
      <c r="C1333" s="11">
        <v>26</v>
      </c>
      <c r="D1333" s="11">
        <v>0</v>
      </c>
      <c r="E1333" s="11">
        <v>28</v>
      </c>
      <c r="F1333" s="11">
        <v>27290</v>
      </c>
      <c r="G1333" s="11">
        <v>7</v>
      </c>
      <c r="H1333" s="11">
        <v>101</v>
      </c>
      <c r="I1333" s="11">
        <v>65535</v>
      </c>
      <c r="J1333" s="11">
        <v>5</v>
      </c>
      <c r="K1333" s="11">
        <v>0</v>
      </c>
      <c r="L1333" s="11">
        <v>0</v>
      </c>
      <c r="M1333" s="56">
        <v>1</v>
      </c>
      <c r="N1333" s="56">
        <v>500</v>
      </c>
      <c r="O1333" s="11">
        <v>0</v>
      </c>
      <c r="P1333" s="11">
        <v>0</v>
      </c>
      <c r="Q1333" s="11">
        <v>100</v>
      </c>
      <c r="R1333" s="11">
        <v>0</v>
      </c>
      <c r="S1333" s="11">
        <v>0</v>
      </c>
      <c r="T1333" s="11">
        <v>0</v>
      </c>
      <c r="U1333" s="11">
        <v>1</v>
      </c>
      <c r="V1333" s="11">
        <v>0</v>
      </c>
      <c r="W1333" s="11">
        <v>0</v>
      </c>
      <c r="X1333" s="11">
        <v>0</v>
      </c>
      <c r="Y1333" s="11">
        <v>0</v>
      </c>
      <c r="Z1333" s="16" t="s">
        <v>170</v>
      </c>
      <c r="AA1333" s="16">
        <v>0</v>
      </c>
      <c r="AB1333" s="16" t="s">
        <v>4</v>
      </c>
      <c r="AC1333" s="16">
        <v>0</v>
      </c>
      <c r="AD1333" s="11">
        <v>2</v>
      </c>
      <c r="AE1333" s="11">
        <v>100000</v>
      </c>
      <c r="AF1333" s="56">
        <v>1</v>
      </c>
      <c r="AG1333" s="11">
        <v>4800</v>
      </c>
      <c r="AH1333" s="11">
        <v>0</v>
      </c>
      <c r="AI1333" s="25" t="s">
        <v>803</v>
      </c>
      <c r="AJ1333" s="25" t="s">
        <v>803</v>
      </c>
      <c r="AK1333" s="25" t="s">
        <v>326</v>
      </c>
      <c r="AL1333" s="11" t="s">
        <v>538</v>
      </c>
      <c r="AM1333" s="25">
        <v>11014</v>
      </c>
      <c r="AN1333" s="25">
        <v>0</v>
      </c>
      <c r="AO1333" s="11">
        <v>1</v>
      </c>
      <c r="AP1333" s="12" t="s">
        <v>713</v>
      </c>
      <c r="AQ1333" s="12" t="s">
        <v>5888</v>
      </c>
      <c r="AS1333" s="16" t="s">
        <v>3641</v>
      </c>
    </row>
    <row r="1334" spans="1:45" ht="24" x14ac:dyDescent="0.15">
      <c r="A1334" s="11">
        <v>27298</v>
      </c>
      <c r="B1334" s="37" t="s">
        <v>2344</v>
      </c>
      <c r="C1334" s="11">
        <v>35</v>
      </c>
      <c r="D1334" s="11">
        <v>0</v>
      </c>
      <c r="E1334" s="11">
        <v>0</v>
      </c>
      <c r="F1334" s="11">
        <v>0</v>
      </c>
      <c r="G1334" s="11">
        <v>9</v>
      </c>
      <c r="H1334" s="11">
        <v>0</v>
      </c>
      <c r="I1334" s="11">
        <v>65535</v>
      </c>
      <c r="J1334" s="11">
        <v>1</v>
      </c>
      <c r="K1334" s="11">
        <v>0</v>
      </c>
      <c r="L1334" s="11">
        <v>0</v>
      </c>
      <c r="M1334" s="56">
        <v>1</v>
      </c>
      <c r="N1334" s="56">
        <v>1000</v>
      </c>
      <c r="O1334" s="11">
        <v>0</v>
      </c>
      <c r="P1334" s="11">
        <v>0</v>
      </c>
      <c r="Q1334" s="11">
        <v>100</v>
      </c>
      <c r="R1334" s="11">
        <v>0</v>
      </c>
      <c r="S1334" s="11">
        <v>0</v>
      </c>
      <c r="T1334" s="11">
        <v>0</v>
      </c>
      <c r="U1334" s="11">
        <v>1</v>
      </c>
      <c r="V1334" s="11">
        <v>0</v>
      </c>
      <c r="W1334" s="11">
        <v>0</v>
      </c>
      <c r="X1334" s="11">
        <v>0</v>
      </c>
      <c r="Y1334" s="11">
        <v>0</v>
      </c>
      <c r="Z1334" s="16" t="s">
        <v>170</v>
      </c>
      <c r="AA1334" s="16">
        <v>0</v>
      </c>
      <c r="AB1334" s="16" t="s">
        <v>4</v>
      </c>
      <c r="AC1334" s="16">
        <v>0</v>
      </c>
      <c r="AD1334" s="11">
        <v>3</v>
      </c>
      <c r="AE1334" s="11">
        <v>150</v>
      </c>
      <c r="AF1334" s="56">
        <v>150</v>
      </c>
      <c r="AG1334" s="11">
        <v>0</v>
      </c>
      <c r="AH1334" s="11">
        <v>0</v>
      </c>
      <c r="AI1334" s="25" t="s">
        <v>8</v>
      </c>
      <c r="AJ1334" s="25" t="s">
        <v>8</v>
      </c>
      <c r="AK1334" s="25" t="s">
        <v>8</v>
      </c>
      <c r="AL1334" s="11" t="s">
        <v>782</v>
      </c>
      <c r="AM1334" s="25">
        <v>11003</v>
      </c>
      <c r="AN1334" s="25">
        <v>0</v>
      </c>
      <c r="AO1334" s="11">
        <v>1</v>
      </c>
      <c r="AP1334" s="12" t="s">
        <v>2345</v>
      </c>
      <c r="AQ1334" s="12" t="s">
        <v>5913</v>
      </c>
      <c r="AR1334" s="12" t="s">
        <v>4876</v>
      </c>
      <c r="AS1334" s="60" t="s">
        <v>2346</v>
      </c>
    </row>
    <row r="1335" spans="1:45" ht="36" x14ac:dyDescent="0.15">
      <c r="A1335" s="11">
        <v>27199</v>
      </c>
      <c r="B1335" s="14" t="s">
        <v>2822</v>
      </c>
      <c r="C1335" s="11">
        <v>27</v>
      </c>
      <c r="D1335" s="11">
        <v>0</v>
      </c>
      <c r="E1335" s="11">
        <v>65</v>
      </c>
      <c r="F1335" s="11">
        <v>0</v>
      </c>
      <c r="G1335" s="11">
        <v>7</v>
      </c>
      <c r="H1335" s="11">
        <v>0</v>
      </c>
      <c r="I1335" s="11">
        <v>65535</v>
      </c>
      <c r="J1335" s="11">
        <v>4</v>
      </c>
      <c r="K1335" s="11">
        <v>0</v>
      </c>
      <c r="L1335" s="11">
        <v>0</v>
      </c>
      <c r="M1335" s="56">
        <v>1</v>
      </c>
      <c r="N1335" s="56">
        <v>9999</v>
      </c>
      <c r="O1335" s="11">
        <v>0</v>
      </c>
      <c r="P1335" s="11">
        <v>0</v>
      </c>
      <c r="Q1335" s="11">
        <v>100</v>
      </c>
      <c r="R1335" s="11">
        <v>0</v>
      </c>
      <c r="S1335" s="11">
        <v>0</v>
      </c>
      <c r="T1335" s="11">
        <v>0</v>
      </c>
      <c r="U1335" s="11">
        <v>1</v>
      </c>
      <c r="V1335" s="11">
        <v>0</v>
      </c>
      <c r="W1335" s="11">
        <v>0</v>
      </c>
      <c r="X1335" s="11">
        <v>0</v>
      </c>
      <c r="Y1335" s="11">
        <v>0</v>
      </c>
      <c r="Z1335" s="16" t="s">
        <v>170</v>
      </c>
      <c r="AA1335" s="16">
        <v>0</v>
      </c>
      <c r="AB1335" s="16" t="s">
        <v>4</v>
      </c>
      <c r="AC1335" s="16">
        <v>0</v>
      </c>
      <c r="AD1335" s="11">
        <v>2</v>
      </c>
      <c r="AE1335" s="11">
        <v>1000</v>
      </c>
      <c r="AF1335" s="56">
        <v>1</v>
      </c>
      <c r="AG1335" s="11">
        <v>0</v>
      </c>
      <c r="AH1335" s="11">
        <v>0</v>
      </c>
      <c r="AI1335" s="25" t="s">
        <v>326</v>
      </c>
      <c r="AJ1335" s="25" t="s">
        <v>326</v>
      </c>
      <c r="AK1335" s="25" t="s">
        <v>326</v>
      </c>
      <c r="AL1335" s="11" t="s">
        <v>24</v>
      </c>
      <c r="AM1335" s="25">
        <v>11014</v>
      </c>
      <c r="AN1335" s="25">
        <v>0</v>
      </c>
      <c r="AO1335" s="11">
        <v>1</v>
      </c>
      <c r="AP1335" s="12" t="s">
        <v>2809</v>
      </c>
      <c r="AQ1335" s="12" t="s">
        <v>5914</v>
      </c>
      <c r="AR1335" s="12"/>
      <c r="AS1335" s="60" t="s">
        <v>983</v>
      </c>
    </row>
    <row r="1336" spans="1:45" ht="36" x14ac:dyDescent="0.15">
      <c r="A1336" s="11">
        <v>27301</v>
      </c>
      <c r="B1336" s="14" t="s">
        <v>1549</v>
      </c>
      <c r="C1336" s="11">
        <v>55</v>
      </c>
      <c r="D1336" s="11">
        <v>0</v>
      </c>
      <c r="E1336" s="11">
        <v>36</v>
      </c>
      <c r="F1336" s="11">
        <v>0</v>
      </c>
      <c r="G1336" s="11">
        <v>7</v>
      </c>
      <c r="H1336" s="11">
        <v>0</v>
      </c>
      <c r="I1336" s="11">
        <v>65535</v>
      </c>
      <c r="J1336" s="11">
        <v>5</v>
      </c>
      <c r="K1336" s="11">
        <v>0</v>
      </c>
      <c r="L1336" s="11">
        <v>0</v>
      </c>
      <c r="M1336" s="56">
        <v>0</v>
      </c>
      <c r="N1336" s="56">
        <v>1</v>
      </c>
      <c r="O1336" s="11">
        <v>0</v>
      </c>
      <c r="P1336" s="11">
        <v>0</v>
      </c>
      <c r="Q1336" s="11">
        <v>100</v>
      </c>
      <c r="R1336" s="11">
        <v>0</v>
      </c>
      <c r="S1336" s="11">
        <v>0</v>
      </c>
      <c r="T1336" s="11">
        <v>0</v>
      </c>
      <c r="U1336" s="11">
        <v>1</v>
      </c>
      <c r="V1336" s="11">
        <v>0</v>
      </c>
      <c r="W1336" s="11">
        <v>0</v>
      </c>
      <c r="X1336" s="11">
        <v>0</v>
      </c>
      <c r="Y1336" s="11">
        <v>0</v>
      </c>
      <c r="Z1336" s="16" t="s">
        <v>170</v>
      </c>
      <c r="AA1336" s="16">
        <v>0</v>
      </c>
      <c r="AB1336" s="16" t="s">
        <v>4</v>
      </c>
      <c r="AC1336" s="16">
        <v>0</v>
      </c>
      <c r="AD1336" s="11">
        <v>2</v>
      </c>
      <c r="AE1336" s="11">
        <v>1000</v>
      </c>
      <c r="AF1336" s="56">
        <v>1</v>
      </c>
      <c r="AG1336" s="11">
        <v>0</v>
      </c>
      <c r="AH1336" s="11">
        <v>0</v>
      </c>
      <c r="AI1336" s="25" t="s">
        <v>326</v>
      </c>
      <c r="AJ1336" s="25" t="s">
        <v>326</v>
      </c>
      <c r="AK1336" s="25" t="s">
        <v>326</v>
      </c>
      <c r="AL1336" s="11" t="s">
        <v>23</v>
      </c>
      <c r="AM1336" s="25">
        <v>11010</v>
      </c>
      <c r="AN1336" s="25">
        <v>0</v>
      </c>
      <c r="AO1336" s="11">
        <v>1</v>
      </c>
      <c r="AP1336" s="12" t="s">
        <v>827</v>
      </c>
      <c r="AQ1336" s="12" t="s">
        <v>5915</v>
      </c>
      <c r="AS1336" s="16" t="s">
        <v>342</v>
      </c>
    </row>
    <row r="1337" spans="1:45" ht="36" x14ac:dyDescent="0.15">
      <c r="A1337" s="11">
        <v>27302</v>
      </c>
      <c r="B1337" s="14" t="s">
        <v>1550</v>
      </c>
      <c r="C1337" s="11">
        <v>55</v>
      </c>
      <c r="D1337" s="11">
        <v>0</v>
      </c>
      <c r="E1337" s="11">
        <v>36</v>
      </c>
      <c r="F1337" s="11">
        <v>0</v>
      </c>
      <c r="G1337" s="11">
        <v>7</v>
      </c>
      <c r="H1337" s="11">
        <v>0</v>
      </c>
      <c r="I1337" s="11">
        <v>65535</v>
      </c>
      <c r="J1337" s="11">
        <v>5</v>
      </c>
      <c r="K1337" s="11">
        <v>0</v>
      </c>
      <c r="L1337" s="11">
        <v>0</v>
      </c>
      <c r="M1337" s="56">
        <v>0</v>
      </c>
      <c r="N1337" s="56">
        <v>1</v>
      </c>
      <c r="O1337" s="11">
        <v>0</v>
      </c>
      <c r="P1337" s="11">
        <v>0</v>
      </c>
      <c r="Q1337" s="11">
        <v>100</v>
      </c>
      <c r="R1337" s="11">
        <v>0</v>
      </c>
      <c r="S1337" s="11">
        <v>0</v>
      </c>
      <c r="T1337" s="11">
        <v>0</v>
      </c>
      <c r="U1337" s="11">
        <v>1</v>
      </c>
      <c r="V1337" s="11">
        <v>0</v>
      </c>
      <c r="W1337" s="11">
        <v>0</v>
      </c>
      <c r="X1337" s="11">
        <v>0</v>
      </c>
      <c r="Y1337" s="11">
        <v>0</v>
      </c>
      <c r="Z1337" s="16" t="s">
        <v>170</v>
      </c>
      <c r="AA1337" s="16">
        <v>0</v>
      </c>
      <c r="AB1337" s="16" t="s">
        <v>4</v>
      </c>
      <c r="AC1337" s="16">
        <v>0</v>
      </c>
      <c r="AD1337" s="11">
        <v>2</v>
      </c>
      <c r="AE1337" s="11">
        <v>1000</v>
      </c>
      <c r="AF1337" s="56">
        <v>1</v>
      </c>
      <c r="AG1337" s="11">
        <v>0</v>
      </c>
      <c r="AH1337" s="11">
        <v>0</v>
      </c>
      <c r="AI1337" s="25" t="s">
        <v>326</v>
      </c>
      <c r="AJ1337" s="25" t="s">
        <v>326</v>
      </c>
      <c r="AK1337" s="25" t="s">
        <v>326</v>
      </c>
      <c r="AL1337" s="11" t="s">
        <v>23</v>
      </c>
      <c r="AM1337" s="25">
        <v>11010</v>
      </c>
      <c r="AN1337" s="25">
        <v>0</v>
      </c>
      <c r="AO1337" s="11">
        <v>1</v>
      </c>
      <c r="AP1337" s="12" t="s">
        <v>827</v>
      </c>
      <c r="AQ1337" s="12" t="s">
        <v>5916</v>
      </c>
      <c r="AS1337" s="16" t="s">
        <v>343</v>
      </c>
    </row>
    <row r="1338" spans="1:45" ht="36" x14ac:dyDescent="0.15">
      <c r="A1338" s="11">
        <v>27303</v>
      </c>
      <c r="B1338" s="14" t="s">
        <v>1551</v>
      </c>
      <c r="C1338" s="11">
        <v>55</v>
      </c>
      <c r="D1338" s="11">
        <v>0</v>
      </c>
      <c r="E1338" s="11">
        <v>36</v>
      </c>
      <c r="F1338" s="11">
        <v>0</v>
      </c>
      <c r="G1338" s="11">
        <v>7</v>
      </c>
      <c r="H1338" s="11">
        <v>0</v>
      </c>
      <c r="I1338" s="11">
        <v>65535</v>
      </c>
      <c r="J1338" s="11">
        <v>5</v>
      </c>
      <c r="K1338" s="11">
        <v>0</v>
      </c>
      <c r="L1338" s="11">
        <v>0</v>
      </c>
      <c r="M1338" s="56">
        <v>0</v>
      </c>
      <c r="N1338" s="56">
        <v>1</v>
      </c>
      <c r="O1338" s="11">
        <v>0</v>
      </c>
      <c r="P1338" s="11">
        <v>0</v>
      </c>
      <c r="Q1338" s="11">
        <v>100</v>
      </c>
      <c r="R1338" s="11">
        <v>0</v>
      </c>
      <c r="S1338" s="11">
        <v>0</v>
      </c>
      <c r="T1338" s="11">
        <v>0</v>
      </c>
      <c r="U1338" s="11">
        <v>1</v>
      </c>
      <c r="V1338" s="11">
        <v>0</v>
      </c>
      <c r="W1338" s="11">
        <v>0</v>
      </c>
      <c r="X1338" s="11">
        <v>0</v>
      </c>
      <c r="Y1338" s="11">
        <v>0</v>
      </c>
      <c r="Z1338" s="16" t="s">
        <v>170</v>
      </c>
      <c r="AA1338" s="16">
        <v>0</v>
      </c>
      <c r="AB1338" s="16" t="s">
        <v>4</v>
      </c>
      <c r="AC1338" s="16">
        <v>0</v>
      </c>
      <c r="AD1338" s="11">
        <v>2</v>
      </c>
      <c r="AE1338" s="11">
        <v>1000</v>
      </c>
      <c r="AF1338" s="56">
        <v>1</v>
      </c>
      <c r="AG1338" s="11">
        <v>0</v>
      </c>
      <c r="AH1338" s="11">
        <v>0</v>
      </c>
      <c r="AI1338" s="25" t="s">
        <v>326</v>
      </c>
      <c r="AJ1338" s="25" t="s">
        <v>326</v>
      </c>
      <c r="AK1338" s="25" t="s">
        <v>326</v>
      </c>
      <c r="AL1338" s="11" t="s">
        <v>23</v>
      </c>
      <c r="AM1338" s="25">
        <v>11010</v>
      </c>
      <c r="AN1338" s="25">
        <v>0</v>
      </c>
      <c r="AO1338" s="11">
        <v>1</v>
      </c>
      <c r="AP1338" s="12" t="s">
        <v>827</v>
      </c>
      <c r="AQ1338" s="12" t="s">
        <v>5917</v>
      </c>
      <c r="AS1338" s="16" t="s">
        <v>344</v>
      </c>
    </row>
    <row r="1339" spans="1:45" ht="36" x14ac:dyDescent="0.15">
      <c r="A1339" s="11">
        <v>27304</v>
      </c>
      <c r="B1339" s="14" t="s">
        <v>1552</v>
      </c>
      <c r="C1339" s="11">
        <v>55</v>
      </c>
      <c r="D1339" s="11">
        <v>0</v>
      </c>
      <c r="E1339" s="11">
        <v>36</v>
      </c>
      <c r="F1339" s="11">
        <v>0</v>
      </c>
      <c r="G1339" s="11">
        <v>7</v>
      </c>
      <c r="H1339" s="11">
        <v>0</v>
      </c>
      <c r="I1339" s="11">
        <v>65535</v>
      </c>
      <c r="J1339" s="11">
        <v>5</v>
      </c>
      <c r="K1339" s="11">
        <v>0</v>
      </c>
      <c r="L1339" s="11">
        <v>0</v>
      </c>
      <c r="M1339" s="56">
        <v>0</v>
      </c>
      <c r="N1339" s="56">
        <v>1</v>
      </c>
      <c r="O1339" s="11">
        <v>0</v>
      </c>
      <c r="P1339" s="11">
        <v>0</v>
      </c>
      <c r="Q1339" s="11">
        <v>100</v>
      </c>
      <c r="R1339" s="11">
        <v>0</v>
      </c>
      <c r="S1339" s="11">
        <v>0</v>
      </c>
      <c r="T1339" s="11">
        <v>0</v>
      </c>
      <c r="U1339" s="11">
        <v>1</v>
      </c>
      <c r="V1339" s="11">
        <v>0</v>
      </c>
      <c r="W1339" s="11">
        <v>0</v>
      </c>
      <c r="X1339" s="11">
        <v>0</v>
      </c>
      <c r="Y1339" s="11">
        <v>0</v>
      </c>
      <c r="Z1339" s="16" t="s">
        <v>170</v>
      </c>
      <c r="AA1339" s="16">
        <v>0</v>
      </c>
      <c r="AB1339" s="16" t="s">
        <v>4</v>
      </c>
      <c r="AC1339" s="16">
        <v>0</v>
      </c>
      <c r="AD1339" s="11">
        <v>2</v>
      </c>
      <c r="AE1339" s="11">
        <v>1000</v>
      </c>
      <c r="AF1339" s="56">
        <v>1</v>
      </c>
      <c r="AG1339" s="11">
        <v>0</v>
      </c>
      <c r="AH1339" s="11">
        <v>0</v>
      </c>
      <c r="AI1339" s="25" t="s">
        <v>326</v>
      </c>
      <c r="AJ1339" s="25" t="s">
        <v>326</v>
      </c>
      <c r="AK1339" s="25" t="s">
        <v>326</v>
      </c>
      <c r="AL1339" s="11" t="s">
        <v>23</v>
      </c>
      <c r="AM1339" s="25">
        <v>11010</v>
      </c>
      <c r="AN1339" s="25">
        <v>0</v>
      </c>
      <c r="AO1339" s="11">
        <v>1</v>
      </c>
      <c r="AP1339" s="12" t="s">
        <v>827</v>
      </c>
      <c r="AQ1339" s="12" t="s">
        <v>5918</v>
      </c>
      <c r="AS1339" s="16" t="s">
        <v>345</v>
      </c>
    </row>
    <row r="1340" spans="1:45" ht="36" x14ac:dyDescent="0.15">
      <c r="A1340" s="11">
        <v>27305</v>
      </c>
      <c r="B1340" s="14" t="s">
        <v>1553</v>
      </c>
      <c r="C1340" s="11">
        <v>55</v>
      </c>
      <c r="D1340" s="11">
        <v>0</v>
      </c>
      <c r="E1340" s="11">
        <v>36</v>
      </c>
      <c r="F1340" s="11">
        <v>0</v>
      </c>
      <c r="G1340" s="11">
        <v>7</v>
      </c>
      <c r="H1340" s="11">
        <v>0</v>
      </c>
      <c r="I1340" s="11">
        <v>65535</v>
      </c>
      <c r="J1340" s="11">
        <v>5</v>
      </c>
      <c r="K1340" s="11">
        <v>0</v>
      </c>
      <c r="L1340" s="11">
        <v>0</v>
      </c>
      <c r="M1340" s="56">
        <v>0</v>
      </c>
      <c r="N1340" s="56">
        <v>1</v>
      </c>
      <c r="O1340" s="11">
        <v>0</v>
      </c>
      <c r="P1340" s="11">
        <v>0</v>
      </c>
      <c r="Q1340" s="11">
        <v>100</v>
      </c>
      <c r="R1340" s="11">
        <v>0</v>
      </c>
      <c r="S1340" s="11">
        <v>0</v>
      </c>
      <c r="T1340" s="11">
        <v>0</v>
      </c>
      <c r="U1340" s="11">
        <v>1</v>
      </c>
      <c r="V1340" s="11">
        <v>0</v>
      </c>
      <c r="W1340" s="11">
        <v>0</v>
      </c>
      <c r="X1340" s="11">
        <v>0</v>
      </c>
      <c r="Y1340" s="11">
        <v>0</v>
      </c>
      <c r="Z1340" s="16" t="s">
        <v>170</v>
      </c>
      <c r="AA1340" s="16">
        <v>0</v>
      </c>
      <c r="AB1340" s="16" t="s">
        <v>4</v>
      </c>
      <c r="AC1340" s="16">
        <v>0</v>
      </c>
      <c r="AD1340" s="11">
        <v>2</v>
      </c>
      <c r="AE1340" s="11">
        <v>1000</v>
      </c>
      <c r="AF1340" s="56">
        <v>1</v>
      </c>
      <c r="AG1340" s="11">
        <v>0</v>
      </c>
      <c r="AH1340" s="11">
        <v>0</v>
      </c>
      <c r="AI1340" s="25" t="s">
        <v>326</v>
      </c>
      <c r="AJ1340" s="25" t="s">
        <v>326</v>
      </c>
      <c r="AK1340" s="25" t="s">
        <v>326</v>
      </c>
      <c r="AL1340" s="11" t="s">
        <v>23</v>
      </c>
      <c r="AM1340" s="25">
        <v>11010</v>
      </c>
      <c r="AN1340" s="25">
        <v>0</v>
      </c>
      <c r="AO1340" s="11">
        <v>1</v>
      </c>
      <c r="AP1340" s="12" t="s">
        <v>827</v>
      </c>
      <c r="AQ1340" s="12" t="s">
        <v>5919</v>
      </c>
      <c r="AS1340" s="16" t="s">
        <v>346</v>
      </c>
    </row>
    <row r="1341" spans="1:45" ht="36" x14ac:dyDescent="0.15">
      <c r="A1341" s="11">
        <v>27306</v>
      </c>
      <c r="B1341" s="14" t="s">
        <v>1554</v>
      </c>
      <c r="C1341" s="11">
        <v>55</v>
      </c>
      <c r="D1341" s="11">
        <v>0</v>
      </c>
      <c r="E1341" s="11">
        <v>36</v>
      </c>
      <c r="F1341" s="11">
        <v>0</v>
      </c>
      <c r="G1341" s="11">
        <v>7</v>
      </c>
      <c r="H1341" s="11">
        <v>0</v>
      </c>
      <c r="I1341" s="11">
        <v>65535</v>
      </c>
      <c r="J1341" s="11">
        <v>5</v>
      </c>
      <c r="K1341" s="11">
        <v>0</v>
      </c>
      <c r="L1341" s="11">
        <v>0</v>
      </c>
      <c r="M1341" s="56">
        <v>0</v>
      </c>
      <c r="N1341" s="56">
        <v>1</v>
      </c>
      <c r="O1341" s="11">
        <v>0</v>
      </c>
      <c r="P1341" s="11">
        <v>0</v>
      </c>
      <c r="Q1341" s="11">
        <v>100</v>
      </c>
      <c r="R1341" s="11">
        <v>0</v>
      </c>
      <c r="S1341" s="11">
        <v>0</v>
      </c>
      <c r="T1341" s="11">
        <v>0</v>
      </c>
      <c r="U1341" s="11">
        <v>1</v>
      </c>
      <c r="V1341" s="11">
        <v>0</v>
      </c>
      <c r="W1341" s="11">
        <v>0</v>
      </c>
      <c r="X1341" s="11">
        <v>0</v>
      </c>
      <c r="Y1341" s="11">
        <v>0</v>
      </c>
      <c r="Z1341" s="16" t="s">
        <v>170</v>
      </c>
      <c r="AA1341" s="16">
        <v>0</v>
      </c>
      <c r="AB1341" s="16" t="s">
        <v>4</v>
      </c>
      <c r="AC1341" s="16">
        <v>0</v>
      </c>
      <c r="AD1341" s="11">
        <v>2</v>
      </c>
      <c r="AE1341" s="11">
        <v>1000</v>
      </c>
      <c r="AF1341" s="56">
        <v>1</v>
      </c>
      <c r="AG1341" s="11">
        <v>0</v>
      </c>
      <c r="AH1341" s="11">
        <v>0</v>
      </c>
      <c r="AI1341" s="25" t="s">
        <v>326</v>
      </c>
      <c r="AJ1341" s="25" t="s">
        <v>326</v>
      </c>
      <c r="AK1341" s="25" t="s">
        <v>326</v>
      </c>
      <c r="AL1341" s="11" t="s">
        <v>23</v>
      </c>
      <c r="AM1341" s="25">
        <v>11010</v>
      </c>
      <c r="AN1341" s="25">
        <v>0</v>
      </c>
      <c r="AO1341" s="11">
        <v>1</v>
      </c>
      <c r="AP1341" s="12" t="s">
        <v>827</v>
      </c>
      <c r="AQ1341" s="12" t="s">
        <v>5920</v>
      </c>
      <c r="AS1341" s="16" t="s">
        <v>347</v>
      </c>
    </row>
    <row r="1342" spans="1:45" ht="36" x14ac:dyDescent="0.15">
      <c r="A1342" s="11">
        <v>27307</v>
      </c>
      <c r="B1342" s="14" t="s">
        <v>1555</v>
      </c>
      <c r="C1342" s="11">
        <v>55</v>
      </c>
      <c r="D1342" s="11">
        <v>0</v>
      </c>
      <c r="E1342" s="11">
        <v>36</v>
      </c>
      <c r="F1342" s="11">
        <v>0</v>
      </c>
      <c r="G1342" s="11">
        <v>7</v>
      </c>
      <c r="H1342" s="11">
        <v>0</v>
      </c>
      <c r="I1342" s="11">
        <v>65535</v>
      </c>
      <c r="J1342" s="11">
        <v>5</v>
      </c>
      <c r="K1342" s="11">
        <v>0</v>
      </c>
      <c r="L1342" s="11">
        <v>0</v>
      </c>
      <c r="M1342" s="56">
        <v>0</v>
      </c>
      <c r="N1342" s="56">
        <v>1</v>
      </c>
      <c r="O1342" s="11">
        <v>0</v>
      </c>
      <c r="P1342" s="11">
        <v>0</v>
      </c>
      <c r="Q1342" s="11">
        <v>100</v>
      </c>
      <c r="R1342" s="11">
        <v>0</v>
      </c>
      <c r="S1342" s="11">
        <v>0</v>
      </c>
      <c r="T1342" s="11">
        <v>0</v>
      </c>
      <c r="U1342" s="11">
        <v>1</v>
      </c>
      <c r="V1342" s="11">
        <v>0</v>
      </c>
      <c r="W1342" s="11">
        <v>0</v>
      </c>
      <c r="X1342" s="11">
        <v>0</v>
      </c>
      <c r="Y1342" s="11">
        <v>0</v>
      </c>
      <c r="Z1342" s="16" t="s">
        <v>170</v>
      </c>
      <c r="AA1342" s="16">
        <v>0</v>
      </c>
      <c r="AB1342" s="16" t="s">
        <v>4</v>
      </c>
      <c r="AC1342" s="16">
        <v>0</v>
      </c>
      <c r="AD1342" s="11">
        <v>2</v>
      </c>
      <c r="AE1342" s="11">
        <v>1000</v>
      </c>
      <c r="AF1342" s="56">
        <v>1</v>
      </c>
      <c r="AG1342" s="11">
        <v>0</v>
      </c>
      <c r="AH1342" s="11">
        <v>0</v>
      </c>
      <c r="AI1342" s="25" t="s">
        <v>326</v>
      </c>
      <c r="AJ1342" s="25" t="s">
        <v>326</v>
      </c>
      <c r="AK1342" s="25" t="s">
        <v>326</v>
      </c>
      <c r="AL1342" s="11" t="s">
        <v>23</v>
      </c>
      <c r="AM1342" s="25">
        <v>11010</v>
      </c>
      <c r="AN1342" s="25">
        <v>0</v>
      </c>
      <c r="AO1342" s="11">
        <v>1</v>
      </c>
      <c r="AP1342" s="12" t="s">
        <v>827</v>
      </c>
      <c r="AQ1342" s="12" t="s">
        <v>5921</v>
      </c>
      <c r="AS1342" s="16" t="s">
        <v>348</v>
      </c>
    </row>
    <row r="1343" spans="1:45" ht="36" x14ac:dyDescent="0.15">
      <c r="A1343" s="11">
        <v>27308</v>
      </c>
      <c r="B1343" s="14" t="s">
        <v>1556</v>
      </c>
      <c r="C1343" s="11">
        <v>55</v>
      </c>
      <c r="D1343" s="11">
        <v>0</v>
      </c>
      <c r="E1343" s="11">
        <v>36</v>
      </c>
      <c r="F1343" s="11">
        <v>0</v>
      </c>
      <c r="G1343" s="11">
        <v>7</v>
      </c>
      <c r="H1343" s="11">
        <v>0</v>
      </c>
      <c r="I1343" s="11">
        <v>65535</v>
      </c>
      <c r="J1343" s="11">
        <v>5</v>
      </c>
      <c r="K1343" s="11">
        <v>0</v>
      </c>
      <c r="L1343" s="11">
        <v>0</v>
      </c>
      <c r="M1343" s="56">
        <v>0</v>
      </c>
      <c r="N1343" s="56">
        <v>1</v>
      </c>
      <c r="O1343" s="11">
        <v>0</v>
      </c>
      <c r="P1343" s="11">
        <v>0</v>
      </c>
      <c r="Q1343" s="11">
        <v>100</v>
      </c>
      <c r="R1343" s="11">
        <v>0</v>
      </c>
      <c r="S1343" s="11">
        <v>0</v>
      </c>
      <c r="T1343" s="11">
        <v>0</v>
      </c>
      <c r="U1343" s="11">
        <v>1</v>
      </c>
      <c r="V1343" s="11">
        <v>0</v>
      </c>
      <c r="W1343" s="11">
        <v>0</v>
      </c>
      <c r="X1343" s="11">
        <v>0</v>
      </c>
      <c r="Y1343" s="11">
        <v>0</v>
      </c>
      <c r="Z1343" s="16" t="s">
        <v>170</v>
      </c>
      <c r="AA1343" s="16">
        <v>0</v>
      </c>
      <c r="AB1343" s="16" t="s">
        <v>4</v>
      </c>
      <c r="AC1343" s="16">
        <v>0</v>
      </c>
      <c r="AD1343" s="11">
        <v>2</v>
      </c>
      <c r="AE1343" s="11">
        <v>1000</v>
      </c>
      <c r="AF1343" s="56">
        <v>1</v>
      </c>
      <c r="AG1343" s="11">
        <v>0</v>
      </c>
      <c r="AH1343" s="11">
        <v>0</v>
      </c>
      <c r="AI1343" s="25" t="s">
        <v>326</v>
      </c>
      <c r="AJ1343" s="25" t="s">
        <v>326</v>
      </c>
      <c r="AK1343" s="25" t="s">
        <v>326</v>
      </c>
      <c r="AL1343" s="11" t="s">
        <v>23</v>
      </c>
      <c r="AM1343" s="25">
        <v>11010</v>
      </c>
      <c r="AN1343" s="25">
        <v>0</v>
      </c>
      <c r="AO1343" s="11">
        <v>1</v>
      </c>
      <c r="AP1343" s="12" t="s">
        <v>827</v>
      </c>
      <c r="AQ1343" s="12" t="s">
        <v>5922</v>
      </c>
      <c r="AS1343" s="16" t="s">
        <v>349</v>
      </c>
    </row>
    <row r="1344" spans="1:45" ht="36" x14ac:dyDescent="0.15">
      <c r="A1344" s="11">
        <v>27309</v>
      </c>
      <c r="B1344" s="14" t="s">
        <v>1557</v>
      </c>
      <c r="C1344" s="11">
        <v>55</v>
      </c>
      <c r="D1344" s="11">
        <v>0</v>
      </c>
      <c r="E1344" s="11">
        <v>36</v>
      </c>
      <c r="F1344" s="11">
        <v>0</v>
      </c>
      <c r="G1344" s="11">
        <v>7</v>
      </c>
      <c r="H1344" s="11">
        <v>0</v>
      </c>
      <c r="I1344" s="11">
        <v>65535</v>
      </c>
      <c r="J1344" s="11">
        <v>5</v>
      </c>
      <c r="K1344" s="11">
        <v>0</v>
      </c>
      <c r="L1344" s="11">
        <v>0</v>
      </c>
      <c r="M1344" s="56">
        <v>0</v>
      </c>
      <c r="N1344" s="56">
        <v>1</v>
      </c>
      <c r="O1344" s="11">
        <v>0</v>
      </c>
      <c r="P1344" s="11">
        <v>0</v>
      </c>
      <c r="Q1344" s="11">
        <v>100</v>
      </c>
      <c r="R1344" s="11">
        <v>0</v>
      </c>
      <c r="S1344" s="11">
        <v>0</v>
      </c>
      <c r="T1344" s="11">
        <v>0</v>
      </c>
      <c r="U1344" s="11">
        <v>1</v>
      </c>
      <c r="V1344" s="11">
        <v>0</v>
      </c>
      <c r="W1344" s="11">
        <v>0</v>
      </c>
      <c r="X1344" s="11">
        <v>0</v>
      </c>
      <c r="Y1344" s="11">
        <v>0</v>
      </c>
      <c r="Z1344" s="16" t="s">
        <v>170</v>
      </c>
      <c r="AA1344" s="16">
        <v>0</v>
      </c>
      <c r="AB1344" s="16" t="s">
        <v>4</v>
      </c>
      <c r="AC1344" s="16">
        <v>0</v>
      </c>
      <c r="AD1344" s="11">
        <v>2</v>
      </c>
      <c r="AE1344" s="11">
        <v>1000</v>
      </c>
      <c r="AF1344" s="56">
        <v>1</v>
      </c>
      <c r="AG1344" s="11">
        <v>0</v>
      </c>
      <c r="AH1344" s="11">
        <v>0</v>
      </c>
      <c r="AI1344" s="25" t="s">
        <v>326</v>
      </c>
      <c r="AJ1344" s="25" t="s">
        <v>326</v>
      </c>
      <c r="AK1344" s="25" t="s">
        <v>326</v>
      </c>
      <c r="AL1344" s="11" t="s">
        <v>23</v>
      </c>
      <c r="AM1344" s="25">
        <v>11010</v>
      </c>
      <c r="AN1344" s="25">
        <v>0</v>
      </c>
      <c r="AO1344" s="11">
        <v>1</v>
      </c>
      <c r="AP1344" s="12" t="s">
        <v>827</v>
      </c>
      <c r="AQ1344" s="12" t="s">
        <v>5923</v>
      </c>
      <c r="AS1344" s="16" t="s">
        <v>350</v>
      </c>
    </row>
    <row r="1345" spans="1:45" ht="36" x14ac:dyDescent="0.15">
      <c r="A1345" s="11">
        <v>27310</v>
      </c>
      <c r="B1345" s="14" t="s">
        <v>1558</v>
      </c>
      <c r="C1345" s="11">
        <v>55</v>
      </c>
      <c r="D1345" s="11">
        <v>0</v>
      </c>
      <c r="E1345" s="11">
        <v>36</v>
      </c>
      <c r="F1345" s="11">
        <v>0</v>
      </c>
      <c r="G1345" s="11">
        <v>7</v>
      </c>
      <c r="H1345" s="11">
        <v>0</v>
      </c>
      <c r="I1345" s="11">
        <v>65535</v>
      </c>
      <c r="J1345" s="11">
        <v>5</v>
      </c>
      <c r="K1345" s="11">
        <v>0</v>
      </c>
      <c r="L1345" s="11">
        <v>0</v>
      </c>
      <c r="M1345" s="56">
        <v>0</v>
      </c>
      <c r="N1345" s="56">
        <v>1</v>
      </c>
      <c r="O1345" s="11">
        <v>0</v>
      </c>
      <c r="P1345" s="11">
        <v>0</v>
      </c>
      <c r="Q1345" s="11">
        <v>100</v>
      </c>
      <c r="R1345" s="11">
        <v>0</v>
      </c>
      <c r="S1345" s="11">
        <v>0</v>
      </c>
      <c r="T1345" s="11">
        <v>0</v>
      </c>
      <c r="U1345" s="11">
        <v>1</v>
      </c>
      <c r="V1345" s="11">
        <v>0</v>
      </c>
      <c r="W1345" s="11">
        <v>0</v>
      </c>
      <c r="X1345" s="11">
        <v>0</v>
      </c>
      <c r="Y1345" s="11">
        <v>0</v>
      </c>
      <c r="Z1345" s="16" t="s">
        <v>170</v>
      </c>
      <c r="AA1345" s="16">
        <v>0</v>
      </c>
      <c r="AB1345" s="16" t="s">
        <v>4</v>
      </c>
      <c r="AC1345" s="16">
        <v>0</v>
      </c>
      <c r="AD1345" s="11">
        <v>2</v>
      </c>
      <c r="AE1345" s="11">
        <v>1000</v>
      </c>
      <c r="AF1345" s="56">
        <v>1</v>
      </c>
      <c r="AG1345" s="11">
        <v>0</v>
      </c>
      <c r="AH1345" s="11">
        <v>0</v>
      </c>
      <c r="AI1345" s="25" t="s">
        <v>8</v>
      </c>
      <c r="AJ1345" s="25" t="s">
        <v>8</v>
      </c>
      <c r="AK1345" s="25" t="s">
        <v>8</v>
      </c>
      <c r="AL1345" s="11" t="s">
        <v>23</v>
      </c>
      <c r="AM1345" s="25">
        <v>11010</v>
      </c>
      <c r="AN1345" s="25">
        <v>0</v>
      </c>
      <c r="AO1345" s="11">
        <v>1</v>
      </c>
      <c r="AP1345" s="12" t="s">
        <v>156</v>
      </c>
      <c r="AQ1345" s="12" t="s">
        <v>5924</v>
      </c>
      <c r="AS1345" s="16" t="s">
        <v>948</v>
      </c>
    </row>
    <row r="1346" spans="1:45" ht="36" x14ac:dyDescent="0.15">
      <c r="A1346" s="11">
        <v>27311</v>
      </c>
      <c r="B1346" s="14" t="s">
        <v>1559</v>
      </c>
      <c r="C1346" s="11">
        <v>55</v>
      </c>
      <c r="D1346" s="11">
        <v>0</v>
      </c>
      <c r="E1346" s="11">
        <v>36</v>
      </c>
      <c r="F1346" s="11">
        <v>0</v>
      </c>
      <c r="G1346" s="11">
        <v>7</v>
      </c>
      <c r="H1346" s="11">
        <v>0</v>
      </c>
      <c r="I1346" s="11">
        <v>65535</v>
      </c>
      <c r="J1346" s="11">
        <v>5</v>
      </c>
      <c r="K1346" s="11">
        <v>0</v>
      </c>
      <c r="L1346" s="11">
        <v>0</v>
      </c>
      <c r="M1346" s="56">
        <v>0</v>
      </c>
      <c r="N1346" s="56">
        <v>1</v>
      </c>
      <c r="O1346" s="11">
        <v>0</v>
      </c>
      <c r="P1346" s="11">
        <v>0</v>
      </c>
      <c r="Q1346" s="11">
        <v>100</v>
      </c>
      <c r="R1346" s="11">
        <v>0</v>
      </c>
      <c r="S1346" s="11">
        <v>0</v>
      </c>
      <c r="T1346" s="11">
        <v>0</v>
      </c>
      <c r="U1346" s="11">
        <v>1</v>
      </c>
      <c r="V1346" s="11">
        <v>0</v>
      </c>
      <c r="W1346" s="11">
        <v>0</v>
      </c>
      <c r="X1346" s="11">
        <v>0</v>
      </c>
      <c r="Y1346" s="11">
        <v>0</v>
      </c>
      <c r="Z1346" s="16" t="s">
        <v>170</v>
      </c>
      <c r="AA1346" s="16">
        <v>0</v>
      </c>
      <c r="AB1346" s="16" t="s">
        <v>4</v>
      </c>
      <c r="AC1346" s="16">
        <v>0</v>
      </c>
      <c r="AD1346" s="11">
        <v>2</v>
      </c>
      <c r="AE1346" s="11">
        <v>1000</v>
      </c>
      <c r="AF1346" s="56">
        <v>1</v>
      </c>
      <c r="AG1346" s="11">
        <v>0</v>
      </c>
      <c r="AH1346" s="11">
        <v>0</v>
      </c>
      <c r="AI1346" s="25" t="s">
        <v>8</v>
      </c>
      <c r="AJ1346" s="25" t="s">
        <v>8</v>
      </c>
      <c r="AK1346" s="25" t="s">
        <v>8</v>
      </c>
      <c r="AL1346" s="11" t="s">
        <v>23</v>
      </c>
      <c r="AM1346" s="25">
        <v>11010</v>
      </c>
      <c r="AN1346" s="25">
        <v>0</v>
      </c>
      <c r="AO1346" s="11">
        <v>1</v>
      </c>
      <c r="AP1346" s="12" t="s">
        <v>156</v>
      </c>
      <c r="AQ1346" s="12" t="s">
        <v>5925</v>
      </c>
      <c r="AS1346" s="16" t="s">
        <v>949</v>
      </c>
    </row>
    <row r="1347" spans="1:45" ht="36" x14ac:dyDescent="0.15">
      <c r="A1347" s="11">
        <v>27312</v>
      </c>
      <c r="B1347" s="14" t="s">
        <v>1560</v>
      </c>
      <c r="C1347" s="11">
        <v>55</v>
      </c>
      <c r="D1347" s="11">
        <v>0</v>
      </c>
      <c r="E1347" s="11">
        <v>36</v>
      </c>
      <c r="F1347" s="11">
        <v>0</v>
      </c>
      <c r="G1347" s="11">
        <v>7</v>
      </c>
      <c r="H1347" s="11">
        <v>0</v>
      </c>
      <c r="I1347" s="11">
        <v>65535</v>
      </c>
      <c r="J1347" s="11">
        <v>5</v>
      </c>
      <c r="K1347" s="11">
        <v>0</v>
      </c>
      <c r="L1347" s="11">
        <v>0</v>
      </c>
      <c r="M1347" s="56">
        <v>0</v>
      </c>
      <c r="N1347" s="56">
        <v>1</v>
      </c>
      <c r="O1347" s="11">
        <v>0</v>
      </c>
      <c r="P1347" s="11">
        <v>0</v>
      </c>
      <c r="Q1347" s="11">
        <v>100</v>
      </c>
      <c r="R1347" s="11">
        <v>0</v>
      </c>
      <c r="S1347" s="11">
        <v>0</v>
      </c>
      <c r="T1347" s="11">
        <v>0</v>
      </c>
      <c r="U1347" s="11">
        <v>1</v>
      </c>
      <c r="V1347" s="11">
        <v>0</v>
      </c>
      <c r="W1347" s="11">
        <v>0</v>
      </c>
      <c r="X1347" s="11">
        <v>0</v>
      </c>
      <c r="Y1347" s="11">
        <v>0</v>
      </c>
      <c r="Z1347" s="16" t="s">
        <v>170</v>
      </c>
      <c r="AA1347" s="16">
        <v>0</v>
      </c>
      <c r="AB1347" s="16" t="s">
        <v>4</v>
      </c>
      <c r="AC1347" s="16">
        <v>0</v>
      </c>
      <c r="AD1347" s="11">
        <v>2</v>
      </c>
      <c r="AE1347" s="11">
        <v>1000</v>
      </c>
      <c r="AF1347" s="56">
        <v>1</v>
      </c>
      <c r="AG1347" s="11">
        <v>0</v>
      </c>
      <c r="AH1347" s="11">
        <v>0</v>
      </c>
      <c r="AI1347" s="25" t="s">
        <v>8</v>
      </c>
      <c r="AJ1347" s="25" t="s">
        <v>8</v>
      </c>
      <c r="AK1347" s="25" t="s">
        <v>8</v>
      </c>
      <c r="AL1347" s="11" t="s">
        <v>23</v>
      </c>
      <c r="AM1347" s="25">
        <v>11010</v>
      </c>
      <c r="AN1347" s="25">
        <v>0</v>
      </c>
      <c r="AO1347" s="11">
        <v>1</v>
      </c>
      <c r="AP1347" s="12" t="s">
        <v>156</v>
      </c>
      <c r="AQ1347" s="12" t="s">
        <v>5926</v>
      </c>
      <c r="AS1347" s="16" t="s">
        <v>950</v>
      </c>
    </row>
    <row r="1348" spans="1:45" ht="36" x14ac:dyDescent="0.15">
      <c r="A1348" s="11">
        <v>27313</v>
      </c>
      <c r="B1348" s="14" t="s">
        <v>1561</v>
      </c>
      <c r="C1348" s="11">
        <v>55</v>
      </c>
      <c r="D1348" s="11">
        <v>0</v>
      </c>
      <c r="E1348" s="11">
        <v>36</v>
      </c>
      <c r="F1348" s="11">
        <v>0</v>
      </c>
      <c r="G1348" s="11">
        <v>7</v>
      </c>
      <c r="H1348" s="11">
        <v>0</v>
      </c>
      <c r="I1348" s="11">
        <v>65535</v>
      </c>
      <c r="J1348" s="11">
        <v>5</v>
      </c>
      <c r="K1348" s="11">
        <v>0</v>
      </c>
      <c r="L1348" s="11">
        <v>0</v>
      </c>
      <c r="M1348" s="56">
        <v>0</v>
      </c>
      <c r="N1348" s="56">
        <v>1</v>
      </c>
      <c r="O1348" s="11">
        <v>0</v>
      </c>
      <c r="P1348" s="11">
        <v>0</v>
      </c>
      <c r="Q1348" s="11">
        <v>100</v>
      </c>
      <c r="R1348" s="11">
        <v>0</v>
      </c>
      <c r="S1348" s="11">
        <v>0</v>
      </c>
      <c r="T1348" s="11">
        <v>0</v>
      </c>
      <c r="U1348" s="11">
        <v>1</v>
      </c>
      <c r="V1348" s="11">
        <v>0</v>
      </c>
      <c r="W1348" s="11">
        <v>0</v>
      </c>
      <c r="X1348" s="11">
        <v>0</v>
      </c>
      <c r="Y1348" s="11">
        <v>0</v>
      </c>
      <c r="Z1348" s="16" t="s">
        <v>170</v>
      </c>
      <c r="AA1348" s="16">
        <v>0</v>
      </c>
      <c r="AB1348" s="16" t="s">
        <v>4</v>
      </c>
      <c r="AC1348" s="16">
        <v>0</v>
      </c>
      <c r="AD1348" s="11">
        <v>2</v>
      </c>
      <c r="AE1348" s="11">
        <v>1000</v>
      </c>
      <c r="AF1348" s="56">
        <v>1</v>
      </c>
      <c r="AG1348" s="11">
        <v>0</v>
      </c>
      <c r="AH1348" s="11">
        <v>0</v>
      </c>
      <c r="AI1348" s="25" t="s">
        <v>8</v>
      </c>
      <c r="AJ1348" s="25" t="s">
        <v>8</v>
      </c>
      <c r="AK1348" s="25" t="s">
        <v>8</v>
      </c>
      <c r="AL1348" s="11" t="s">
        <v>23</v>
      </c>
      <c r="AM1348" s="25">
        <v>11010</v>
      </c>
      <c r="AN1348" s="25">
        <v>0</v>
      </c>
      <c r="AO1348" s="11">
        <v>1</v>
      </c>
      <c r="AP1348" s="12" t="s">
        <v>156</v>
      </c>
      <c r="AQ1348" s="12" t="s">
        <v>5927</v>
      </c>
      <c r="AS1348" s="16" t="s">
        <v>951</v>
      </c>
    </row>
    <row r="1349" spans="1:45" ht="36" x14ac:dyDescent="0.15">
      <c r="A1349" s="11">
        <v>27314</v>
      </c>
      <c r="B1349" s="14" t="s">
        <v>1562</v>
      </c>
      <c r="C1349" s="11">
        <v>55</v>
      </c>
      <c r="D1349" s="11">
        <v>0</v>
      </c>
      <c r="E1349" s="11">
        <v>36</v>
      </c>
      <c r="F1349" s="11">
        <v>0</v>
      </c>
      <c r="G1349" s="11">
        <v>7</v>
      </c>
      <c r="H1349" s="11">
        <v>0</v>
      </c>
      <c r="I1349" s="11">
        <v>65535</v>
      </c>
      <c r="J1349" s="11">
        <v>5</v>
      </c>
      <c r="K1349" s="11">
        <v>0</v>
      </c>
      <c r="L1349" s="11">
        <v>0</v>
      </c>
      <c r="M1349" s="56">
        <v>0</v>
      </c>
      <c r="N1349" s="56">
        <v>1</v>
      </c>
      <c r="O1349" s="11">
        <v>0</v>
      </c>
      <c r="P1349" s="11">
        <v>0</v>
      </c>
      <c r="Q1349" s="11">
        <v>100</v>
      </c>
      <c r="R1349" s="11">
        <v>0</v>
      </c>
      <c r="S1349" s="11">
        <v>0</v>
      </c>
      <c r="T1349" s="11">
        <v>0</v>
      </c>
      <c r="U1349" s="11">
        <v>1</v>
      </c>
      <c r="V1349" s="11">
        <v>0</v>
      </c>
      <c r="W1349" s="11">
        <v>0</v>
      </c>
      <c r="X1349" s="11">
        <v>0</v>
      </c>
      <c r="Y1349" s="11">
        <v>0</v>
      </c>
      <c r="Z1349" s="16" t="s">
        <v>170</v>
      </c>
      <c r="AA1349" s="16">
        <v>0</v>
      </c>
      <c r="AB1349" s="16" t="s">
        <v>4</v>
      </c>
      <c r="AC1349" s="16">
        <v>0</v>
      </c>
      <c r="AD1349" s="11">
        <v>2</v>
      </c>
      <c r="AE1349" s="11">
        <v>1000</v>
      </c>
      <c r="AF1349" s="56">
        <v>1</v>
      </c>
      <c r="AG1349" s="11">
        <v>0</v>
      </c>
      <c r="AH1349" s="11">
        <v>0</v>
      </c>
      <c r="AI1349" s="25" t="s">
        <v>8</v>
      </c>
      <c r="AJ1349" s="25" t="s">
        <v>8</v>
      </c>
      <c r="AK1349" s="25" t="s">
        <v>8</v>
      </c>
      <c r="AL1349" s="11" t="s">
        <v>23</v>
      </c>
      <c r="AM1349" s="25">
        <v>11010</v>
      </c>
      <c r="AN1349" s="25">
        <v>0</v>
      </c>
      <c r="AO1349" s="11">
        <v>1</v>
      </c>
      <c r="AP1349" s="12" t="s">
        <v>156</v>
      </c>
      <c r="AQ1349" s="12" t="s">
        <v>5928</v>
      </c>
      <c r="AS1349" s="16" t="s">
        <v>952</v>
      </c>
    </row>
    <row r="1350" spans="1:45" ht="36" x14ac:dyDescent="0.15">
      <c r="A1350" s="11">
        <v>27315</v>
      </c>
      <c r="B1350" s="14" t="s">
        <v>1563</v>
      </c>
      <c r="C1350" s="11">
        <v>55</v>
      </c>
      <c r="D1350" s="11">
        <v>0</v>
      </c>
      <c r="E1350" s="11">
        <v>36</v>
      </c>
      <c r="F1350" s="11">
        <v>0</v>
      </c>
      <c r="G1350" s="11">
        <v>7</v>
      </c>
      <c r="H1350" s="11">
        <v>0</v>
      </c>
      <c r="I1350" s="11">
        <v>65535</v>
      </c>
      <c r="J1350" s="11">
        <v>5</v>
      </c>
      <c r="K1350" s="11">
        <v>0</v>
      </c>
      <c r="L1350" s="11">
        <v>0</v>
      </c>
      <c r="M1350" s="56">
        <v>0</v>
      </c>
      <c r="N1350" s="56">
        <v>1</v>
      </c>
      <c r="O1350" s="11">
        <v>0</v>
      </c>
      <c r="P1350" s="11">
        <v>0</v>
      </c>
      <c r="Q1350" s="11">
        <v>100</v>
      </c>
      <c r="R1350" s="11">
        <v>0</v>
      </c>
      <c r="S1350" s="11">
        <v>0</v>
      </c>
      <c r="T1350" s="11">
        <v>0</v>
      </c>
      <c r="U1350" s="11">
        <v>1</v>
      </c>
      <c r="V1350" s="11">
        <v>0</v>
      </c>
      <c r="W1350" s="11">
        <v>0</v>
      </c>
      <c r="X1350" s="11">
        <v>0</v>
      </c>
      <c r="Y1350" s="11">
        <v>0</v>
      </c>
      <c r="Z1350" s="16" t="s">
        <v>170</v>
      </c>
      <c r="AA1350" s="16">
        <v>0</v>
      </c>
      <c r="AB1350" s="16" t="s">
        <v>4</v>
      </c>
      <c r="AC1350" s="16">
        <v>0</v>
      </c>
      <c r="AD1350" s="11">
        <v>2</v>
      </c>
      <c r="AE1350" s="11">
        <v>1000</v>
      </c>
      <c r="AF1350" s="56">
        <v>1</v>
      </c>
      <c r="AG1350" s="11">
        <v>0</v>
      </c>
      <c r="AH1350" s="11">
        <v>0</v>
      </c>
      <c r="AI1350" s="25" t="s">
        <v>8</v>
      </c>
      <c r="AJ1350" s="25" t="s">
        <v>8</v>
      </c>
      <c r="AK1350" s="25" t="s">
        <v>8</v>
      </c>
      <c r="AL1350" s="11" t="s">
        <v>23</v>
      </c>
      <c r="AM1350" s="25">
        <v>11010</v>
      </c>
      <c r="AN1350" s="25">
        <v>0</v>
      </c>
      <c r="AO1350" s="11">
        <v>1</v>
      </c>
      <c r="AP1350" s="12" t="s">
        <v>156</v>
      </c>
      <c r="AQ1350" s="12" t="s">
        <v>5929</v>
      </c>
      <c r="AS1350" s="16" t="s">
        <v>953</v>
      </c>
    </row>
    <row r="1351" spans="1:45" ht="36" x14ac:dyDescent="0.15">
      <c r="A1351" s="11">
        <v>27316</v>
      </c>
      <c r="B1351" s="14" t="s">
        <v>1564</v>
      </c>
      <c r="C1351" s="11">
        <v>55</v>
      </c>
      <c r="D1351" s="11">
        <v>0</v>
      </c>
      <c r="E1351" s="11">
        <v>36</v>
      </c>
      <c r="F1351" s="11">
        <v>0</v>
      </c>
      <c r="G1351" s="11">
        <v>7</v>
      </c>
      <c r="H1351" s="11">
        <v>0</v>
      </c>
      <c r="I1351" s="11">
        <v>65535</v>
      </c>
      <c r="J1351" s="11">
        <v>5</v>
      </c>
      <c r="K1351" s="11">
        <v>0</v>
      </c>
      <c r="L1351" s="11">
        <v>0</v>
      </c>
      <c r="M1351" s="56">
        <v>0</v>
      </c>
      <c r="N1351" s="56">
        <v>1</v>
      </c>
      <c r="O1351" s="11">
        <v>0</v>
      </c>
      <c r="P1351" s="11">
        <v>0</v>
      </c>
      <c r="Q1351" s="11">
        <v>100</v>
      </c>
      <c r="R1351" s="11">
        <v>0</v>
      </c>
      <c r="S1351" s="11">
        <v>0</v>
      </c>
      <c r="T1351" s="11">
        <v>0</v>
      </c>
      <c r="U1351" s="11">
        <v>1</v>
      </c>
      <c r="V1351" s="11">
        <v>0</v>
      </c>
      <c r="W1351" s="11">
        <v>0</v>
      </c>
      <c r="X1351" s="11">
        <v>0</v>
      </c>
      <c r="Y1351" s="11">
        <v>0</v>
      </c>
      <c r="Z1351" s="16" t="s">
        <v>170</v>
      </c>
      <c r="AA1351" s="16">
        <v>0</v>
      </c>
      <c r="AB1351" s="16" t="s">
        <v>4</v>
      </c>
      <c r="AC1351" s="16">
        <v>0</v>
      </c>
      <c r="AD1351" s="11">
        <v>2</v>
      </c>
      <c r="AE1351" s="11">
        <v>1000</v>
      </c>
      <c r="AF1351" s="56">
        <v>1</v>
      </c>
      <c r="AG1351" s="11">
        <v>0</v>
      </c>
      <c r="AH1351" s="11">
        <v>0</v>
      </c>
      <c r="AI1351" s="25" t="s">
        <v>8</v>
      </c>
      <c r="AJ1351" s="25" t="s">
        <v>8</v>
      </c>
      <c r="AK1351" s="25" t="s">
        <v>8</v>
      </c>
      <c r="AL1351" s="11" t="s">
        <v>23</v>
      </c>
      <c r="AM1351" s="25">
        <v>11010</v>
      </c>
      <c r="AN1351" s="25">
        <v>0</v>
      </c>
      <c r="AO1351" s="11">
        <v>1</v>
      </c>
      <c r="AP1351" s="12" t="s">
        <v>156</v>
      </c>
      <c r="AQ1351" s="12" t="s">
        <v>5930</v>
      </c>
      <c r="AS1351" s="16" t="s">
        <v>954</v>
      </c>
    </row>
    <row r="1352" spans="1:45" ht="36" x14ac:dyDescent="0.15">
      <c r="A1352" s="11">
        <v>27317</v>
      </c>
      <c r="B1352" s="14" t="s">
        <v>1565</v>
      </c>
      <c r="C1352" s="11">
        <v>55</v>
      </c>
      <c r="D1352" s="11">
        <v>0</v>
      </c>
      <c r="E1352" s="11">
        <v>36</v>
      </c>
      <c r="F1352" s="11">
        <v>0</v>
      </c>
      <c r="G1352" s="11">
        <v>7</v>
      </c>
      <c r="H1352" s="11">
        <v>0</v>
      </c>
      <c r="I1352" s="11">
        <v>65535</v>
      </c>
      <c r="J1352" s="11">
        <v>5</v>
      </c>
      <c r="K1352" s="11">
        <v>0</v>
      </c>
      <c r="L1352" s="11">
        <v>0</v>
      </c>
      <c r="M1352" s="56">
        <v>0</v>
      </c>
      <c r="N1352" s="56">
        <v>1</v>
      </c>
      <c r="O1352" s="11">
        <v>0</v>
      </c>
      <c r="P1352" s="11">
        <v>0</v>
      </c>
      <c r="Q1352" s="11">
        <v>100</v>
      </c>
      <c r="R1352" s="11">
        <v>0</v>
      </c>
      <c r="S1352" s="11">
        <v>0</v>
      </c>
      <c r="T1352" s="11">
        <v>0</v>
      </c>
      <c r="U1352" s="11">
        <v>1</v>
      </c>
      <c r="V1352" s="11">
        <v>0</v>
      </c>
      <c r="W1352" s="11">
        <v>0</v>
      </c>
      <c r="X1352" s="11">
        <v>0</v>
      </c>
      <c r="Y1352" s="11">
        <v>0</v>
      </c>
      <c r="Z1352" s="16" t="s">
        <v>170</v>
      </c>
      <c r="AA1352" s="16">
        <v>0</v>
      </c>
      <c r="AB1352" s="16" t="s">
        <v>4</v>
      </c>
      <c r="AC1352" s="16">
        <v>0</v>
      </c>
      <c r="AD1352" s="11">
        <v>2</v>
      </c>
      <c r="AE1352" s="11">
        <v>1000</v>
      </c>
      <c r="AF1352" s="56">
        <v>1</v>
      </c>
      <c r="AG1352" s="11">
        <v>0</v>
      </c>
      <c r="AH1352" s="11">
        <v>0</v>
      </c>
      <c r="AI1352" s="25" t="s">
        <v>8</v>
      </c>
      <c r="AJ1352" s="25" t="s">
        <v>8</v>
      </c>
      <c r="AK1352" s="25" t="s">
        <v>8</v>
      </c>
      <c r="AL1352" s="11" t="s">
        <v>23</v>
      </c>
      <c r="AM1352" s="25">
        <v>11010</v>
      </c>
      <c r="AN1352" s="25">
        <v>0</v>
      </c>
      <c r="AO1352" s="11">
        <v>1</v>
      </c>
      <c r="AP1352" s="12" t="s">
        <v>156</v>
      </c>
      <c r="AQ1352" s="12" t="s">
        <v>5931</v>
      </c>
      <c r="AS1352" s="16" t="s">
        <v>955</v>
      </c>
    </row>
    <row r="1353" spans="1:45" ht="36" x14ac:dyDescent="0.15">
      <c r="A1353" s="11">
        <v>27318</v>
      </c>
      <c r="B1353" s="14" t="s">
        <v>1566</v>
      </c>
      <c r="C1353" s="11">
        <v>55</v>
      </c>
      <c r="D1353" s="11">
        <v>0</v>
      </c>
      <c r="E1353" s="11">
        <v>36</v>
      </c>
      <c r="F1353" s="11">
        <v>0</v>
      </c>
      <c r="G1353" s="11">
        <v>7</v>
      </c>
      <c r="H1353" s="11">
        <v>0</v>
      </c>
      <c r="I1353" s="11">
        <v>65535</v>
      </c>
      <c r="J1353" s="11">
        <v>5</v>
      </c>
      <c r="K1353" s="11">
        <v>0</v>
      </c>
      <c r="L1353" s="11">
        <v>0</v>
      </c>
      <c r="M1353" s="56">
        <v>0</v>
      </c>
      <c r="N1353" s="56">
        <v>1</v>
      </c>
      <c r="O1353" s="11">
        <v>0</v>
      </c>
      <c r="P1353" s="11">
        <v>0</v>
      </c>
      <c r="Q1353" s="11">
        <v>100</v>
      </c>
      <c r="R1353" s="11">
        <v>0</v>
      </c>
      <c r="S1353" s="11">
        <v>0</v>
      </c>
      <c r="T1353" s="11">
        <v>0</v>
      </c>
      <c r="U1353" s="11">
        <v>1</v>
      </c>
      <c r="V1353" s="11">
        <v>0</v>
      </c>
      <c r="W1353" s="11">
        <v>0</v>
      </c>
      <c r="X1353" s="11">
        <v>0</v>
      </c>
      <c r="Y1353" s="11">
        <v>0</v>
      </c>
      <c r="Z1353" s="16" t="s">
        <v>170</v>
      </c>
      <c r="AA1353" s="16">
        <v>0</v>
      </c>
      <c r="AB1353" s="16" t="s">
        <v>4</v>
      </c>
      <c r="AC1353" s="16">
        <v>0</v>
      </c>
      <c r="AD1353" s="11">
        <v>2</v>
      </c>
      <c r="AE1353" s="11">
        <v>1000</v>
      </c>
      <c r="AF1353" s="56">
        <v>1</v>
      </c>
      <c r="AG1353" s="11">
        <v>0</v>
      </c>
      <c r="AH1353" s="11">
        <v>0</v>
      </c>
      <c r="AI1353" s="25" t="s">
        <v>8</v>
      </c>
      <c r="AJ1353" s="25" t="s">
        <v>8</v>
      </c>
      <c r="AK1353" s="25" t="s">
        <v>8</v>
      </c>
      <c r="AL1353" s="11" t="s">
        <v>23</v>
      </c>
      <c r="AM1353" s="25">
        <v>11010</v>
      </c>
      <c r="AN1353" s="25">
        <v>0</v>
      </c>
      <c r="AO1353" s="11">
        <v>1</v>
      </c>
      <c r="AP1353" s="12" t="s">
        <v>156</v>
      </c>
      <c r="AQ1353" s="12" t="s">
        <v>5932</v>
      </c>
      <c r="AS1353" s="16" t="s">
        <v>1391</v>
      </c>
    </row>
    <row r="1354" spans="1:45" ht="36" x14ac:dyDescent="0.15">
      <c r="A1354" s="11">
        <v>27319</v>
      </c>
      <c r="B1354" s="14" t="s">
        <v>2253</v>
      </c>
      <c r="C1354" s="11">
        <v>55</v>
      </c>
      <c r="D1354" s="11">
        <v>0</v>
      </c>
      <c r="E1354" s="11">
        <v>36</v>
      </c>
      <c r="F1354" s="11">
        <v>0</v>
      </c>
      <c r="G1354" s="11">
        <v>7</v>
      </c>
      <c r="H1354" s="11">
        <v>0</v>
      </c>
      <c r="I1354" s="11">
        <v>65535</v>
      </c>
      <c r="J1354" s="11">
        <v>5</v>
      </c>
      <c r="K1354" s="11">
        <v>0</v>
      </c>
      <c r="L1354" s="11">
        <v>0</v>
      </c>
      <c r="M1354" s="56">
        <v>0</v>
      </c>
      <c r="N1354" s="56">
        <v>1</v>
      </c>
      <c r="O1354" s="11">
        <v>0</v>
      </c>
      <c r="P1354" s="11">
        <v>0</v>
      </c>
      <c r="Q1354" s="11">
        <v>100</v>
      </c>
      <c r="R1354" s="11">
        <v>0</v>
      </c>
      <c r="S1354" s="11">
        <v>0</v>
      </c>
      <c r="T1354" s="11">
        <v>0</v>
      </c>
      <c r="U1354" s="11">
        <v>1</v>
      </c>
      <c r="V1354" s="11">
        <v>0</v>
      </c>
      <c r="W1354" s="11">
        <v>0</v>
      </c>
      <c r="X1354" s="11">
        <v>0</v>
      </c>
      <c r="Y1354" s="11">
        <v>0</v>
      </c>
      <c r="Z1354" s="16" t="s">
        <v>170</v>
      </c>
      <c r="AA1354" s="16">
        <v>0</v>
      </c>
      <c r="AB1354" s="16" t="s">
        <v>4</v>
      </c>
      <c r="AC1354" s="16">
        <v>0</v>
      </c>
      <c r="AD1354" s="11">
        <v>2</v>
      </c>
      <c r="AE1354" s="11">
        <v>1000</v>
      </c>
      <c r="AF1354" s="56">
        <v>1</v>
      </c>
      <c r="AG1354" s="11">
        <v>0</v>
      </c>
      <c r="AH1354" s="11">
        <v>0</v>
      </c>
      <c r="AI1354" s="25" t="s">
        <v>8</v>
      </c>
      <c r="AJ1354" s="25" t="s">
        <v>8</v>
      </c>
      <c r="AK1354" s="25" t="s">
        <v>8</v>
      </c>
      <c r="AL1354" s="11" t="s">
        <v>23</v>
      </c>
      <c r="AM1354" s="25">
        <v>11010</v>
      </c>
      <c r="AN1354" s="25">
        <v>0</v>
      </c>
      <c r="AO1354" s="11">
        <v>1</v>
      </c>
      <c r="AP1354" s="12" t="s">
        <v>156</v>
      </c>
      <c r="AQ1354" s="12" t="s">
        <v>5933</v>
      </c>
      <c r="AS1354" s="16" t="s">
        <v>2254</v>
      </c>
    </row>
    <row r="1355" spans="1:45" ht="24" x14ac:dyDescent="0.15">
      <c r="A1355" s="11">
        <v>27320</v>
      </c>
      <c r="B1355" s="26" t="s">
        <v>2982</v>
      </c>
      <c r="C1355" s="11">
        <v>55</v>
      </c>
      <c r="D1355" s="11">
        <v>0</v>
      </c>
      <c r="E1355" s="11">
        <v>36</v>
      </c>
      <c r="F1355" s="11">
        <v>0</v>
      </c>
      <c r="G1355" s="11">
        <v>7</v>
      </c>
      <c r="H1355" s="11">
        <v>0</v>
      </c>
      <c r="I1355" s="11">
        <v>65535</v>
      </c>
      <c r="J1355" s="11">
        <v>5</v>
      </c>
      <c r="K1355" s="11">
        <v>0</v>
      </c>
      <c r="L1355" s="11">
        <v>0</v>
      </c>
      <c r="M1355" s="56">
        <v>0</v>
      </c>
      <c r="N1355" s="56">
        <v>1</v>
      </c>
      <c r="O1355" s="11">
        <v>0</v>
      </c>
      <c r="P1355" s="11">
        <v>0</v>
      </c>
      <c r="Q1355" s="11">
        <v>100</v>
      </c>
      <c r="R1355" s="11">
        <v>0</v>
      </c>
      <c r="S1355" s="11">
        <v>0</v>
      </c>
      <c r="T1355" s="11">
        <v>0</v>
      </c>
      <c r="U1355" s="11">
        <v>1</v>
      </c>
      <c r="V1355" s="11">
        <v>0</v>
      </c>
      <c r="W1355" s="11">
        <v>0</v>
      </c>
      <c r="X1355" s="11">
        <v>0</v>
      </c>
      <c r="Y1355" s="11">
        <v>0</v>
      </c>
      <c r="Z1355" s="16" t="s">
        <v>170</v>
      </c>
      <c r="AA1355" s="16">
        <v>0</v>
      </c>
      <c r="AB1355" s="16" t="s">
        <v>4</v>
      </c>
      <c r="AC1355" s="16">
        <v>0</v>
      </c>
      <c r="AD1355" s="11">
        <v>2</v>
      </c>
      <c r="AE1355" s="11">
        <v>1000</v>
      </c>
      <c r="AF1355" s="56">
        <v>1</v>
      </c>
      <c r="AG1355" s="11">
        <v>0</v>
      </c>
      <c r="AH1355" s="11">
        <v>0</v>
      </c>
      <c r="AI1355" s="25" t="s">
        <v>8</v>
      </c>
      <c r="AJ1355" s="25" t="s">
        <v>8</v>
      </c>
      <c r="AK1355" s="25" t="s">
        <v>8</v>
      </c>
      <c r="AL1355" s="11" t="s">
        <v>23</v>
      </c>
      <c r="AM1355" s="25">
        <v>11010</v>
      </c>
      <c r="AN1355" s="25">
        <v>0</v>
      </c>
      <c r="AO1355" s="11">
        <v>1</v>
      </c>
      <c r="AP1355" s="12" t="s">
        <v>156</v>
      </c>
      <c r="AQ1355" s="12" t="s">
        <v>5934</v>
      </c>
      <c r="AS1355" s="16" t="s">
        <v>342</v>
      </c>
    </row>
    <row r="1356" spans="1:45" ht="24" x14ac:dyDescent="0.15">
      <c r="A1356" s="11">
        <v>27321</v>
      </c>
      <c r="B1356" s="26" t="s">
        <v>2983</v>
      </c>
      <c r="C1356" s="11">
        <v>55</v>
      </c>
      <c r="D1356" s="11">
        <v>0</v>
      </c>
      <c r="E1356" s="11">
        <v>36</v>
      </c>
      <c r="F1356" s="11">
        <v>0</v>
      </c>
      <c r="G1356" s="11">
        <v>7</v>
      </c>
      <c r="H1356" s="11">
        <v>0</v>
      </c>
      <c r="I1356" s="11">
        <v>65535</v>
      </c>
      <c r="J1356" s="11">
        <v>5</v>
      </c>
      <c r="K1356" s="11">
        <v>0</v>
      </c>
      <c r="L1356" s="11">
        <v>0</v>
      </c>
      <c r="M1356" s="56">
        <v>0</v>
      </c>
      <c r="N1356" s="56">
        <v>1</v>
      </c>
      <c r="O1356" s="11">
        <v>0</v>
      </c>
      <c r="P1356" s="11">
        <v>0</v>
      </c>
      <c r="Q1356" s="11">
        <v>100</v>
      </c>
      <c r="R1356" s="11">
        <v>0</v>
      </c>
      <c r="S1356" s="11">
        <v>0</v>
      </c>
      <c r="T1356" s="11">
        <v>0</v>
      </c>
      <c r="U1356" s="11">
        <v>1</v>
      </c>
      <c r="V1356" s="11">
        <v>0</v>
      </c>
      <c r="W1356" s="11">
        <v>0</v>
      </c>
      <c r="X1356" s="11">
        <v>0</v>
      </c>
      <c r="Y1356" s="11">
        <v>0</v>
      </c>
      <c r="Z1356" s="16" t="s">
        <v>170</v>
      </c>
      <c r="AA1356" s="16">
        <v>0</v>
      </c>
      <c r="AB1356" s="16" t="s">
        <v>4</v>
      </c>
      <c r="AC1356" s="16">
        <v>0</v>
      </c>
      <c r="AD1356" s="11">
        <v>2</v>
      </c>
      <c r="AE1356" s="11">
        <v>1000</v>
      </c>
      <c r="AF1356" s="56">
        <v>1</v>
      </c>
      <c r="AG1356" s="11">
        <v>0</v>
      </c>
      <c r="AH1356" s="11">
        <v>0</v>
      </c>
      <c r="AI1356" s="25" t="s">
        <v>8</v>
      </c>
      <c r="AJ1356" s="25" t="s">
        <v>8</v>
      </c>
      <c r="AK1356" s="25" t="s">
        <v>8</v>
      </c>
      <c r="AL1356" s="11" t="s">
        <v>23</v>
      </c>
      <c r="AM1356" s="25">
        <v>11010</v>
      </c>
      <c r="AN1356" s="25">
        <v>0</v>
      </c>
      <c r="AO1356" s="11">
        <v>1</v>
      </c>
      <c r="AP1356" s="12" t="s">
        <v>156</v>
      </c>
      <c r="AQ1356" s="12" t="s">
        <v>5934</v>
      </c>
      <c r="AS1356" s="16" t="s">
        <v>343</v>
      </c>
    </row>
    <row r="1357" spans="1:45" ht="24" x14ac:dyDescent="0.15">
      <c r="A1357" s="11">
        <v>27322</v>
      </c>
      <c r="B1357" s="26" t="s">
        <v>2984</v>
      </c>
      <c r="C1357" s="11">
        <v>55</v>
      </c>
      <c r="D1357" s="11">
        <v>0</v>
      </c>
      <c r="E1357" s="11">
        <v>36</v>
      </c>
      <c r="F1357" s="11">
        <v>0</v>
      </c>
      <c r="G1357" s="11">
        <v>7</v>
      </c>
      <c r="H1357" s="11">
        <v>0</v>
      </c>
      <c r="I1357" s="11">
        <v>65535</v>
      </c>
      <c r="J1357" s="11">
        <v>5</v>
      </c>
      <c r="K1357" s="11">
        <v>0</v>
      </c>
      <c r="L1357" s="11">
        <v>0</v>
      </c>
      <c r="M1357" s="56">
        <v>0</v>
      </c>
      <c r="N1357" s="56">
        <v>1</v>
      </c>
      <c r="O1357" s="11">
        <v>0</v>
      </c>
      <c r="P1357" s="11">
        <v>0</v>
      </c>
      <c r="Q1357" s="11">
        <v>100</v>
      </c>
      <c r="R1357" s="11">
        <v>0</v>
      </c>
      <c r="S1357" s="11">
        <v>0</v>
      </c>
      <c r="T1357" s="11">
        <v>0</v>
      </c>
      <c r="U1357" s="11">
        <v>1</v>
      </c>
      <c r="V1357" s="11">
        <v>0</v>
      </c>
      <c r="W1357" s="11">
        <v>0</v>
      </c>
      <c r="X1357" s="11">
        <v>0</v>
      </c>
      <c r="Y1357" s="11">
        <v>0</v>
      </c>
      <c r="Z1357" s="16" t="s">
        <v>170</v>
      </c>
      <c r="AA1357" s="16">
        <v>0</v>
      </c>
      <c r="AB1357" s="16" t="s">
        <v>4</v>
      </c>
      <c r="AC1357" s="16">
        <v>0</v>
      </c>
      <c r="AD1357" s="11">
        <v>2</v>
      </c>
      <c r="AE1357" s="11">
        <v>1000</v>
      </c>
      <c r="AF1357" s="56">
        <v>1</v>
      </c>
      <c r="AG1357" s="11">
        <v>0</v>
      </c>
      <c r="AH1357" s="11">
        <v>0</v>
      </c>
      <c r="AI1357" s="25" t="s">
        <v>8</v>
      </c>
      <c r="AJ1357" s="25" t="s">
        <v>8</v>
      </c>
      <c r="AK1357" s="25" t="s">
        <v>8</v>
      </c>
      <c r="AL1357" s="11" t="s">
        <v>23</v>
      </c>
      <c r="AM1357" s="25">
        <v>11010</v>
      </c>
      <c r="AN1357" s="25">
        <v>0</v>
      </c>
      <c r="AO1357" s="11">
        <v>1</v>
      </c>
      <c r="AP1357" s="12" t="s">
        <v>156</v>
      </c>
      <c r="AQ1357" s="12" t="s">
        <v>5934</v>
      </c>
      <c r="AS1357" s="16" t="s">
        <v>344</v>
      </c>
    </row>
    <row r="1358" spans="1:45" ht="24" x14ac:dyDescent="0.15">
      <c r="A1358" s="11">
        <v>27323</v>
      </c>
      <c r="B1358" s="26" t="s">
        <v>2985</v>
      </c>
      <c r="C1358" s="11">
        <v>55</v>
      </c>
      <c r="D1358" s="11">
        <v>0</v>
      </c>
      <c r="E1358" s="11">
        <v>36</v>
      </c>
      <c r="F1358" s="11">
        <v>0</v>
      </c>
      <c r="G1358" s="11">
        <v>7</v>
      </c>
      <c r="H1358" s="11">
        <v>0</v>
      </c>
      <c r="I1358" s="11">
        <v>65535</v>
      </c>
      <c r="J1358" s="11">
        <v>5</v>
      </c>
      <c r="K1358" s="11">
        <v>0</v>
      </c>
      <c r="L1358" s="11">
        <v>0</v>
      </c>
      <c r="M1358" s="56">
        <v>0</v>
      </c>
      <c r="N1358" s="56">
        <v>1</v>
      </c>
      <c r="O1358" s="11">
        <v>0</v>
      </c>
      <c r="P1358" s="11">
        <v>0</v>
      </c>
      <c r="Q1358" s="11">
        <v>100</v>
      </c>
      <c r="R1358" s="11">
        <v>0</v>
      </c>
      <c r="S1358" s="11">
        <v>0</v>
      </c>
      <c r="T1358" s="11">
        <v>0</v>
      </c>
      <c r="U1358" s="11">
        <v>1</v>
      </c>
      <c r="V1358" s="11">
        <v>0</v>
      </c>
      <c r="W1358" s="11">
        <v>0</v>
      </c>
      <c r="X1358" s="11">
        <v>0</v>
      </c>
      <c r="Y1358" s="11">
        <v>0</v>
      </c>
      <c r="Z1358" s="16" t="s">
        <v>170</v>
      </c>
      <c r="AA1358" s="16">
        <v>0</v>
      </c>
      <c r="AB1358" s="16" t="s">
        <v>4</v>
      </c>
      <c r="AC1358" s="16">
        <v>0</v>
      </c>
      <c r="AD1358" s="11">
        <v>2</v>
      </c>
      <c r="AE1358" s="11">
        <v>1000</v>
      </c>
      <c r="AF1358" s="56">
        <v>1</v>
      </c>
      <c r="AG1358" s="11">
        <v>0</v>
      </c>
      <c r="AH1358" s="11">
        <v>0</v>
      </c>
      <c r="AI1358" s="25" t="s">
        <v>8</v>
      </c>
      <c r="AJ1358" s="25" t="s">
        <v>8</v>
      </c>
      <c r="AK1358" s="25" t="s">
        <v>8</v>
      </c>
      <c r="AL1358" s="11" t="s">
        <v>23</v>
      </c>
      <c r="AM1358" s="25">
        <v>11010</v>
      </c>
      <c r="AN1358" s="25">
        <v>0</v>
      </c>
      <c r="AO1358" s="11">
        <v>1</v>
      </c>
      <c r="AP1358" s="12" t="s">
        <v>156</v>
      </c>
      <c r="AQ1358" s="12" t="s">
        <v>5934</v>
      </c>
      <c r="AS1358" s="16" t="s">
        <v>345</v>
      </c>
    </row>
    <row r="1359" spans="1:45" ht="24" x14ac:dyDescent="0.15">
      <c r="A1359" s="11">
        <v>27324</v>
      </c>
      <c r="B1359" s="26" t="s">
        <v>2986</v>
      </c>
      <c r="C1359" s="11">
        <v>55</v>
      </c>
      <c r="D1359" s="11">
        <v>0</v>
      </c>
      <c r="E1359" s="11">
        <v>36</v>
      </c>
      <c r="F1359" s="11">
        <v>0</v>
      </c>
      <c r="G1359" s="11">
        <v>7</v>
      </c>
      <c r="H1359" s="11">
        <v>0</v>
      </c>
      <c r="I1359" s="11">
        <v>65535</v>
      </c>
      <c r="J1359" s="11">
        <v>5</v>
      </c>
      <c r="K1359" s="11">
        <v>0</v>
      </c>
      <c r="L1359" s="11">
        <v>0</v>
      </c>
      <c r="M1359" s="56">
        <v>0</v>
      </c>
      <c r="N1359" s="56">
        <v>1</v>
      </c>
      <c r="O1359" s="11">
        <v>0</v>
      </c>
      <c r="P1359" s="11">
        <v>0</v>
      </c>
      <c r="Q1359" s="11">
        <v>100</v>
      </c>
      <c r="R1359" s="11">
        <v>0</v>
      </c>
      <c r="S1359" s="11">
        <v>0</v>
      </c>
      <c r="T1359" s="11">
        <v>0</v>
      </c>
      <c r="U1359" s="11">
        <v>1</v>
      </c>
      <c r="V1359" s="11">
        <v>0</v>
      </c>
      <c r="W1359" s="11">
        <v>0</v>
      </c>
      <c r="X1359" s="11">
        <v>0</v>
      </c>
      <c r="Y1359" s="11">
        <v>0</v>
      </c>
      <c r="Z1359" s="16" t="s">
        <v>170</v>
      </c>
      <c r="AA1359" s="16">
        <v>0</v>
      </c>
      <c r="AB1359" s="16" t="s">
        <v>4</v>
      </c>
      <c r="AC1359" s="16">
        <v>0</v>
      </c>
      <c r="AD1359" s="11">
        <v>2</v>
      </c>
      <c r="AE1359" s="11">
        <v>1000</v>
      </c>
      <c r="AF1359" s="56">
        <v>1</v>
      </c>
      <c r="AG1359" s="11">
        <v>0</v>
      </c>
      <c r="AH1359" s="11">
        <v>0</v>
      </c>
      <c r="AI1359" s="25" t="s">
        <v>8</v>
      </c>
      <c r="AJ1359" s="25" t="s">
        <v>8</v>
      </c>
      <c r="AK1359" s="25" t="s">
        <v>8</v>
      </c>
      <c r="AL1359" s="11" t="s">
        <v>23</v>
      </c>
      <c r="AM1359" s="25">
        <v>11010</v>
      </c>
      <c r="AN1359" s="25">
        <v>0</v>
      </c>
      <c r="AO1359" s="11">
        <v>1</v>
      </c>
      <c r="AP1359" s="12" t="s">
        <v>156</v>
      </c>
      <c r="AQ1359" s="12" t="s">
        <v>5934</v>
      </c>
      <c r="AS1359" s="16" t="s">
        <v>346</v>
      </c>
    </row>
    <row r="1360" spans="1:45" ht="24" x14ac:dyDescent="0.15">
      <c r="A1360" s="11">
        <v>27325</v>
      </c>
      <c r="B1360" s="26" t="s">
        <v>2987</v>
      </c>
      <c r="C1360" s="11">
        <v>55</v>
      </c>
      <c r="D1360" s="11">
        <v>0</v>
      </c>
      <c r="E1360" s="11">
        <v>36</v>
      </c>
      <c r="F1360" s="11">
        <v>0</v>
      </c>
      <c r="G1360" s="11">
        <v>7</v>
      </c>
      <c r="H1360" s="11">
        <v>0</v>
      </c>
      <c r="I1360" s="11">
        <v>65535</v>
      </c>
      <c r="J1360" s="11">
        <v>5</v>
      </c>
      <c r="K1360" s="11">
        <v>0</v>
      </c>
      <c r="L1360" s="11">
        <v>0</v>
      </c>
      <c r="M1360" s="56">
        <v>0</v>
      </c>
      <c r="N1360" s="56">
        <v>1</v>
      </c>
      <c r="O1360" s="11">
        <v>0</v>
      </c>
      <c r="P1360" s="11">
        <v>0</v>
      </c>
      <c r="Q1360" s="11">
        <v>100</v>
      </c>
      <c r="R1360" s="11">
        <v>0</v>
      </c>
      <c r="S1360" s="11">
        <v>0</v>
      </c>
      <c r="T1360" s="11">
        <v>0</v>
      </c>
      <c r="U1360" s="11">
        <v>1</v>
      </c>
      <c r="V1360" s="11">
        <v>0</v>
      </c>
      <c r="W1360" s="11">
        <v>0</v>
      </c>
      <c r="X1360" s="11">
        <v>0</v>
      </c>
      <c r="Y1360" s="11">
        <v>0</v>
      </c>
      <c r="Z1360" s="16" t="s">
        <v>170</v>
      </c>
      <c r="AA1360" s="16">
        <v>0</v>
      </c>
      <c r="AB1360" s="16" t="s">
        <v>4</v>
      </c>
      <c r="AC1360" s="16">
        <v>0</v>
      </c>
      <c r="AD1360" s="11">
        <v>2</v>
      </c>
      <c r="AE1360" s="11">
        <v>1000</v>
      </c>
      <c r="AF1360" s="56">
        <v>1</v>
      </c>
      <c r="AG1360" s="11">
        <v>0</v>
      </c>
      <c r="AH1360" s="11">
        <v>0</v>
      </c>
      <c r="AI1360" s="25" t="s">
        <v>8</v>
      </c>
      <c r="AJ1360" s="25" t="s">
        <v>8</v>
      </c>
      <c r="AK1360" s="25" t="s">
        <v>8</v>
      </c>
      <c r="AL1360" s="11" t="s">
        <v>23</v>
      </c>
      <c r="AM1360" s="25">
        <v>11010</v>
      </c>
      <c r="AN1360" s="25">
        <v>0</v>
      </c>
      <c r="AO1360" s="11">
        <v>1</v>
      </c>
      <c r="AP1360" s="12" t="s">
        <v>156</v>
      </c>
      <c r="AQ1360" s="12" t="s">
        <v>5934</v>
      </c>
      <c r="AS1360" s="16" t="s">
        <v>347</v>
      </c>
    </row>
    <row r="1361" spans="1:45" ht="36" x14ac:dyDescent="0.15">
      <c r="A1361" s="11">
        <v>27326</v>
      </c>
      <c r="B1361" s="14" t="s">
        <v>2875</v>
      </c>
      <c r="C1361" s="11">
        <v>55</v>
      </c>
      <c r="D1361" s="11">
        <v>0</v>
      </c>
      <c r="E1361" s="11">
        <v>36</v>
      </c>
      <c r="F1361" s="11">
        <v>0</v>
      </c>
      <c r="G1361" s="11">
        <v>7</v>
      </c>
      <c r="H1361" s="11">
        <v>0</v>
      </c>
      <c r="I1361" s="11">
        <v>65535</v>
      </c>
      <c r="J1361" s="11">
        <v>5</v>
      </c>
      <c r="K1361" s="11">
        <v>0</v>
      </c>
      <c r="L1361" s="11">
        <v>0</v>
      </c>
      <c r="M1361" s="56">
        <v>0</v>
      </c>
      <c r="N1361" s="56">
        <v>1</v>
      </c>
      <c r="O1361" s="11">
        <v>0</v>
      </c>
      <c r="P1361" s="11">
        <v>0</v>
      </c>
      <c r="Q1361" s="11">
        <v>100</v>
      </c>
      <c r="R1361" s="11">
        <v>0</v>
      </c>
      <c r="S1361" s="11">
        <v>0</v>
      </c>
      <c r="T1361" s="11">
        <v>0</v>
      </c>
      <c r="U1361" s="11">
        <v>1</v>
      </c>
      <c r="V1361" s="11">
        <v>0</v>
      </c>
      <c r="W1361" s="11">
        <v>0</v>
      </c>
      <c r="X1361" s="11">
        <v>0</v>
      </c>
      <c r="Y1361" s="11">
        <v>0</v>
      </c>
      <c r="Z1361" s="16" t="s">
        <v>170</v>
      </c>
      <c r="AA1361" s="16">
        <v>0</v>
      </c>
      <c r="AB1361" s="16" t="s">
        <v>4</v>
      </c>
      <c r="AC1361" s="16">
        <v>0</v>
      </c>
      <c r="AD1361" s="11">
        <v>2</v>
      </c>
      <c r="AE1361" s="11">
        <v>1000</v>
      </c>
      <c r="AF1361" s="56">
        <v>1</v>
      </c>
      <c r="AG1361" s="11">
        <v>0</v>
      </c>
      <c r="AH1361" s="11">
        <v>0</v>
      </c>
      <c r="AI1361" s="25" t="s">
        <v>8</v>
      </c>
      <c r="AJ1361" s="25" t="s">
        <v>8</v>
      </c>
      <c r="AK1361" s="25" t="s">
        <v>8</v>
      </c>
      <c r="AL1361" s="11" t="s">
        <v>23</v>
      </c>
      <c r="AM1361" s="25">
        <v>11010</v>
      </c>
      <c r="AN1361" s="25">
        <v>0</v>
      </c>
      <c r="AO1361" s="11">
        <v>1</v>
      </c>
      <c r="AP1361" s="12" t="s">
        <v>156</v>
      </c>
      <c r="AQ1361" s="12" t="s">
        <v>5935</v>
      </c>
      <c r="AS1361" s="16" t="s">
        <v>2878</v>
      </c>
    </row>
    <row r="1362" spans="1:45" ht="36" x14ac:dyDescent="0.15">
      <c r="A1362" s="11">
        <v>27327</v>
      </c>
      <c r="B1362" s="14" t="s">
        <v>2876</v>
      </c>
      <c r="C1362" s="11">
        <v>55</v>
      </c>
      <c r="D1362" s="11">
        <v>0</v>
      </c>
      <c r="E1362" s="11">
        <v>36</v>
      </c>
      <c r="F1362" s="11">
        <v>0</v>
      </c>
      <c r="G1362" s="11">
        <v>7</v>
      </c>
      <c r="H1362" s="11">
        <v>0</v>
      </c>
      <c r="I1362" s="11">
        <v>65535</v>
      </c>
      <c r="J1362" s="11">
        <v>5</v>
      </c>
      <c r="K1362" s="11">
        <v>0</v>
      </c>
      <c r="L1362" s="11">
        <v>0</v>
      </c>
      <c r="M1362" s="56">
        <v>0</v>
      </c>
      <c r="N1362" s="56">
        <v>1</v>
      </c>
      <c r="O1362" s="11">
        <v>0</v>
      </c>
      <c r="P1362" s="11">
        <v>0</v>
      </c>
      <c r="Q1362" s="11">
        <v>100</v>
      </c>
      <c r="R1362" s="11">
        <v>0</v>
      </c>
      <c r="S1362" s="11">
        <v>0</v>
      </c>
      <c r="T1362" s="11">
        <v>0</v>
      </c>
      <c r="U1362" s="11">
        <v>1</v>
      </c>
      <c r="V1362" s="11">
        <v>0</v>
      </c>
      <c r="W1362" s="11">
        <v>0</v>
      </c>
      <c r="X1362" s="11">
        <v>0</v>
      </c>
      <c r="Y1362" s="11">
        <v>0</v>
      </c>
      <c r="Z1362" s="16" t="s">
        <v>170</v>
      </c>
      <c r="AA1362" s="16">
        <v>0</v>
      </c>
      <c r="AB1362" s="16" t="s">
        <v>4</v>
      </c>
      <c r="AC1362" s="16">
        <v>0</v>
      </c>
      <c r="AD1362" s="11">
        <v>2</v>
      </c>
      <c r="AE1362" s="11">
        <v>1000</v>
      </c>
      <c r="AF1362" s="56">
        <v>1</v>
      </c>
      <c r="AG1362" s="11">
        <v>0</v>
      </c>
      <c r="AH1362" s="11">
        <v>0</v>
      </c>
      <c r="AI1362" s="25" t="s">
        <v>8</v>
      </c>
      <c r="AJ1362" s="25" t="s">
        <v>8</v>
      </c>
      <c r="AK1362" s="25" t="s">
        <v>8</v>
      </c>
      <c r="AL1362" s="11" t="s">
        <v>23</v>
      </c>
      <c r="AM1362" s="25">
        <v>11010</v>
      </c>
      <c r="AN1362" s="25">
        <v>0</v>
      </c>
      <c r="AO1362" s="11">
        <v>1</v>
      </c>
      <c r="AP1362" s="12" t="s">
        <v>156</v>
      </c>
      <c r="AQ1362" s="12" t="s">
        <v>5936</v>
      </c>
      <c r="AS1362" s="16" t="s">
        <v>2877</v>
      </c>
    </row>
    <row r="1363" spans="1:45" ht="60" x14ac:dyDescent="0.15">
      <c r="A1363" s="11">
        <v>27351</v>
      </c>
      <c r="B1363" s="14" t="s">
        <v>3280</v>
      </c>
      <c r="C1363" s="11">
        <v>82</v>
      </c>
      <c r="D1363" s="11">
        <v>0</v>
      </c>
      <c r="E1363" s="11">
        <v>0</v>
      </c>
      <c r="F1363" s="11">
        <v>0</v>
      </c>
      <c r="G1363" s="11">
        <v>7</v>
      </c>
      <c r="H1363" s="11">
        <v>0</v>
      </c>
      <c r="I1363" s="11">
        <v>65535</v>
      </c>
      <c r="J1363" s="11">
        <v>1</v>
      </c>
      <c r="K1363" s="11">
        <v>0</v>
      </c>
      <c r="L1363" s="11">
        <v>0</v>
      </c>
      <c r="M1363" s="56">
        <v>1</v>
      </c>
      <c r="N1363" s="56">
        <v>500</v>
      </c>
      <c r="O1363" s="11">
        <v>0</v>
      </c>
      <c r="P1363" s="11">
        <v>0</v>
      </c>
      <c r="Q1363" s="11">
        <v>100</v>
      </c>
      <c r="R1363" s="11">
        <v>0</v>
      </c>
      <c r="S1363" s="11">
        <v>0</v>
      </c>
      <c r="T1363" s="11">
        <v>0</v>
      </c>
      <c r="U1363" s="11">
        <v>1</v>
      </c>
      <c r="V1363" s="11">
        <v>0</v>
      </c>
      <c r="W1363" s="11">
        <v>0</v>
      </c>
      <c r="X1363" s="11">
        <v>0</v>
      </c>
      <c r="Y1363" s="11">
        <v>0</v>
      </c>
      <c r="Z1363" s="16" t="s">
        <v>170</v>
      </c>
      <c r="AA1363" s="16">
        <v>0</v>
      </c>
      <c r="AB1363" s="16" t="s">
        <v>4</v>
      </c>
      <c r="AC1363" s="16">
        <v>0</v>
      </c>
      <c r="AD1363" s="11">
        <v>12</v>
      </c>
      <c r="AE1363" s="11">
        <v>1000</v>
      </c>
      <c r="AF1363" s="56">
        <v>1</v>
      </c>
      <c r="AG1363" s="11">
        <v>10</v>
      </c>
      <c r="AH1363" s="11">
        <v>0</v>
      </c>
      <c r="AI1363" s="25" t="s">
        <v>803</v>
      </c>
      <c r="AJ1363" s="25" t="s">
        <v>803</v>
      </c>
      <c r="AK1363" s="25" t="s">
        <v>326</v>
      </c>
      <c r="AL1363" s="11" t="s">
        <v>24</v>
      </c>
      <c r="AM1363" s="25">
        <v>11014</v>
      </c>
      <c r="AN1363" s="25">
        <v>0</v>
      </c>
      <c r="AO1363" s="11">
        <v>1</v>
      </c>
      <c r="AP1363" s="12" t="s">
        <v>713</v>
      </c>
      <c r="AQ1363" s="12" t="s">
        <v>5937</v>
      </c>
      <c r="AR1363" s="12"/>
      <c r="AS1363" s="60" t="s">
        <v>2267</v>
      </c>
    </row>
    <row r="1364" spans="1:45" ht="60" x14ac:dyDescent="0.15">
      <c r="A1364" s="11">
        <v>27352</v>
      </c>
      <c r="B1364" s="14" t="s">
        <v>3356</v>
      </c>
      <c r="C1364" s="11">
        <v>82</v>
      </c>
      <c r="D1364" s="11">
        <v>0</v>
      </c>
      <c r="E1364" s="11">
        <v>0</v>
      </c>
      <c r="F1364" s="11">
        <v>0</v>
      </c>
      <c r="G1364" s="11">
        <v>7</v>
      </c>
      <c r="H1364" s="11">
        <v>0</v>
      </c>
      <c r="I1364" s="11">
        <v>65535</v>
      </c>
      <c r="J1364" s="11">
        <v>1</v>
      </c>
      <c r="K1364" s="11">
        <v>0</v>
      </c>
      <c r="L1364" s="11">
        <v>0</v>
      </c>
      <c r="M1364" s="56">
        <v>1</v>
      </c>
      <c r="N1364" s="56">
        <v>500</v>
      </c>
      <c r="O1364" s="11">
        <v>0</v>
      </c>
      <c r="P1364" s="11">
        <v>0</v>
      </c>
      <c r="Q1364" s="11">
        <v>100</v>
      </c>
      <c r="R1364" s="11">
        <v>0</v>
      </c>
      <c r="S1364" s="11">
        <v>0</v>
      </c>
      <c r="T1364" s="11">
        <v>0</v>
      </c>
      <c r="U1364" s="11">
        <v>1</v>
      </c>
      <c r="V1364" s="11">
        <v>0</v>
      </c>
      <c r="W1364" s="11">
        <v>0</v>
      </c>
      <c r="X1364" s="11">
        <v>0</v>
      </c>
      <c r="Y1364" s="11">
        <v>0</v>
      </c>
      <c r="Z1364" s="16" t="s">
        <v>170</v>
      </c>
      <c r="AA1364" s="16">
        <v>0</v>
      </c>
      <c r="AB1364" s="16" t="s">
        <v>4</v>
      </c>
      <c r="AC1364" s="16">
        <v>0</v>
      </c>
      <c r="AD1364" s="11">
        <v>12</v>
      </c>
      <c r="AE1364" s="11">
        <v>1000</v>
      </c>
      <c r="AF1364" s="56">
        <v>1</v>
      </c>
      <c r="AG1364" s="11">
        <v>10</v>
      </c>
      <c r="AH1364" s="11">
        <v>0</v>
      </c>
      <c r="AI1364" s="25" t="s">
        <v>803</v>
      </c>
      <c r="AJ1364" s="25" t="s">
        <v>803</v>
      </c>
      <c r="AK1364" s="25" t="s">
        <v>326</v>
      </c>
      <c r="AL1364" s="11" t="s">
        <v>24</v>
      </c>
      <c r="AM1364" s="25">
        <v>11014</v>
      </c>
      <c r="AN1364" s="25">
        <v>0</v>
      </c>
      <c r="AO1364" s="11">
        <v>1</v>
      </c>
      <c r="AP1364" s="12" t="s">
        <v>713</v>
      </c>
      <c r="AQ1364" s="12" t="s">
        <v>5938</v>
      </c>
      <c r="AR1364" s="12"/>
      <c r="AS1364" s="60" t="s">
        <v>2267</v>
      </c>
    </row>
    <row r="1365" spans="1:45" ht="60" x14ac:dyDescent="0.15">
      <c r="A1365" s="11">
        <v>27353</v>
      </c>
      <c r="B1365" s="14" t="s">
        <v>3431</v>
      </c>
      <c r="C1365" s="11">
        <v>82</v>
      </c>
      <c r="D1365" s="11">
        <v>0</v>
      </c>
      <c r="E1365" s="11">
        <v>0</v>
      </c>
      <c r="F1365" s="11">
        <v>0</v>
      </c>
      <c r="G1365" s="11">
        <v>7</v>
      </c>
      <c r="H1365" s="11">
        <v>0</v>
      </c>
      <c r="I1365" s="11">
        <v>65535</v>
      </c>
      <c r="J1365" s="11">
        <v>1</v>
      </c>
      <c r="K1365" s="11">
        <v>0</v>
      </c>
      <c r="L1365" s="11">
        <v>0</v>
      </c>
      <c r="M1365" s="56">
        <v>1</v>
      </c>
      <c r="N1365" s="56">
        <v>500</v>
      </c>
      <c r="O1365" s="11">
        <v>0</v>
      </c>
      <c r="P1365" s="11">
        <v>0</v>
      </c>
      <c r="Q1365" s="11">
        <v>100</v>
      </c>
      <c r="R1365" s="11">
        <v>0</v>
      </c>
      <c r="S1365" s="11">
        <v>0</v>
      </c>
      <c r="T1365" s="11">
        <v>0</v>
      </c>
      <c r="U1365" s="11">
        <v>1</v>
      </c>
      <c r="V1365" s="11">
        <v>0</v>
      </c>
      <c r="W1365" s="11">
        <v>0</v>
      </c>
      <c r="X1365" s="11">
        <v>0</v>
      </c>
      <c r="Y1365" s="11">
        <v>0</v>
      </c>
      <c r="Z1365" s="16" t="s">
        <v>170</v>
      </c>
      <c r="AA1365" s="16">
        <v>0</v>
      </c>
      <c r="AB1365" s="16" t="s">
        <v>4</v>
      </c>
      <c r="AC1365" s="16">
        <v>0</v>
      </c>
      <c r="AD1365" s="11">
        <v>12</v>
      </c>
      <c r="AE1365" s="11">
        <v>1000</v>
      </c>
      <c r="AF1365" s="56">
        <v>1</v>
      </c>
      <c r="AG1365" s="11">
        <v>10</v>
      </c>
      <c r="AH1365" s="11">
        <v>0</v>
      </c>
      <c r="AI1365" s="25" t="s">
        <v>803</v>
      </c>
      <c r="AJ1365" s="25" t="s">
        <v>803</v>
      </c>
      <c r="AK1365" s="25" t="s">
        <v>326</v>
      </c>
      <c r="AL1365" s="11" t="s">
        <v>24</v>
      </c>
      <c r="AM1365" s="25">
        <v>11014</v>
      </c>
      <c r="AN1365" s="25">
        <v>0</v>
      </c>
      <c r="AO1365" s="11">
        <v>1</v>
      </c>
      <c r="AP1365" s="12" t="s">
        <v>713</v>
      </c>
      <c r="AQ1365" s="12" t="s">
        <v>5939</v>
      </c>
      <c r="AR1365" s="12"/>
      <c r="AS1365" s="60" t="s">
        <v>2267</v>
      </c>
    </row>
    <row r="1366" spans="1:45" ht="48" x14ac:dyDescent="0.15">
      <c r="A1366" s="11">
        <v>27354</v>
      </c>
      <c r="B1366" s="14" t="s">
        <v>3506</v>
      </c>
      <c r="C1366" s="11">
        <v>82</v>
      </c>
      <c r="D1366" s="11">
        <v>0</v>
      </c>
      <c r="E1366" s="11">
        <v>0</v>
      </c>
      <c r="F1366" s="11">
        <v>0</v>
      </c>
      <c r="G1366" s="11">
        <v>7</v>
      </c>
      <c r="H1366" s="11">
        <v>0</v>
      </c>
      <c r="I1366" s="11">
        <v>65535</v>
      </c>
      <c r="J1366" s="11">
        <v>1</v>
      </c>
      <c r="K1366" s="11">
        <v>0</v>
      </c>
      <c r="L1366" s="11">
        <v>0</v>
      </c>
      <c r="M1366" s="56">
        <v>1</v>
      </c>
      <c r="N1366" s="56">
        <v>500</v>
      </c>
      <c r="O1366" s="11">
        <v>0</v>
      </c>
      <c r="P1366" s="11">
        <v>0</v>
      </c>
      <c r="Q1366" s="11">
        <v>100</v>
      </c>
      <c r="R1366" s="11">
        <v>0</v>
      </c>
      <c r="S1366" s="11">
        <v>0</v>
      </c>
      <c r="T1366" s="11">
        <v>0</v>
      </c>
      <c r="U1366" s="11">
        <v>1</v>
      </c>
      <c r="V1366" s="11">
        <v>0</v>
      </c>
      <c r="W1366" s="11">
        <v>0</v>
      </c>
      <c r="X1366" s="11">
        <v>0</v>
      </c>
      <c r="Y1366" s="11">
        <v>0</v>
      </c>
      <c r="Z1366" s="16" t="s">
        <v>170</v>
      </c>
      <c r="AA1366" s="16">
        <v>0</v>
      </c>
      <c r="AB1366" s="16" t="s">
        <v>4</v>
      </c>
      <c r="AC1366" s="16">
        <v>0</v>
      </c>
      <c r="AD1366" s="11">
        <v>12</v>
      </c>
      <c r="AE1366" s="11">
        <v>1000</v>
      </c>
      <c r="AF1366" s="56">
        <v>1</v>
      </c>
      <c r="AG1366" s="11">
        <v>10</v>
      </c>
      <c r="AH1366" s="11">
        <v>0</v>
      </c>
      <c r="AI1366" s="25" t="s">
        <v>803</v>
      </c>
      <c r="AJ1366" s="25" t="s">
        <v>803</v>
      </c>
      <c r="AK1366" s="25" t="s">
        <v>326</v>
      </c>
      <c r="AL1366" s="11" t="s">
        <v>24</v>
      </c>
      <c r="AM1366" s="25">
        <v>11014</v>
      </c>
      <c r="AN1366" s="25">
        <v>0</v>
      </c>
      <c r="AO1366" s="11">
        <v>1</v>
      </c>
      <c r="AP1366" s="12" t="s">
        <v>713</v>
      </c>
      <c r="AQ1366" s="12" t="s">
        <v>5940</v>
      </c>
      <c r="AR1366" s="12"/>
      <c r="AS1366" s="60" t="s">
        <v>2267</v>
      </c>
    </row>
    <row r="1367" spans="1:45" ht="60" x14ac:dyDescent="0.15">
      <c r="A1367" s="11">
        <v>27361</v>
      </c>
      <c r="B1367" s="14" t="s">
        <v>3281</v>
      </c>
      <c r="C1367" s="11">
        <v>82</v>
      </c>
      <c r="D1367" s="11">
        <v>0</v>
      </c>
      <c r="E1367" s="11">
        <v>0</v>
      </c>
      <c r="F1367" s="11">
        <v>0</v>
      </c>
      <c r="G1367" s="11">
        <v>7</v>
      </c>
      <c r="H1367" s="11">
        <v>0</v>
      </c>
      <c r="I1367" s="11">
        <v>65535</v>
      </c>
      <c r="J1367" s="11">
        <v>1</v>
      </c>
      <c r="K1367" s="11">
        <v>0</v>
      </c>
      <c r="L1367" s="11">
        <v>0</v>
      </c>
      <c r="M1367" s="56">
        <v>1</v>
      </c>
      <c r="N1367" s="56">
        <v>500</v>
      </c>
      <c r="O1367" s="11">
        <v>0</v>
      </c>
      <c r="P1367" s="11">
        <v>0</v>
      </c>
      <c r="Q1367" s="11">
        <v>100</v>
      </c>
      <c r="R1367" s="11">
        <v>0</v>
      </c>
      <c r="S1367" s="11">
        <v>0</v>
      </c>
      <c r="T1367" s="11">
        <v>0</v>
      </c>
      <c r="U1367" s="11">
        <v>1</v>
      </c>
      <c r="V1367" s="11">
        <v>0</v>
      </c>
      <c r="W1367" s="11">
        <v>0</v>
      </c>
      <c r="X1367" s="11">
        <v>0</v>
      </c>
      <c r="Y1367" s="11">
        <v>0</v>
      </c>
      <c r="Z1367" s="16" t="s">
        <v>170</v>
      </c>
      <c r="AA1367" s="16">
        <v>0</v>
      </c>
      <c r="AB1367" s="16" t="s">
        <v>4</v>
      </c>
      <c r="AC1367" s="16">
        <v>0</v>
      </c>
      <c r="AD1367" s="11">
        <v>12</v>
      </c>
      <c r="AE1367" s="11">
        <v>1000</v>
      </c>
      <c r="AF1367" s="56">
        <v>1</v>
      </c>
      <c r="AG1367" s="11">
        <v>10</v>
      </c>
      <c r="AH1367" s="11">
        <v>0</v>
      </c>
      <c r="AI1367" s="25" t="s">
        <v>803</v>
      </c>
      <c r="AJ1367" s="25" t="s">
        <v>803</v>
      </c>
      <c r="AK1367" s="25" t="s">
        <v>326</v>
      </c>
      <c r="AL1367" s="11" t="s">
        <v>24</v>
      </c>
      <c r="AM1367" s="25">
        <v>11014</v>
      </c>
      <c r="AN1367" s="25">
        <v>0</v>
      </c>
      <c r="AO1367" s="11">
        <v>1</v>
      </c>
      <c r="AP1367" s="12" t="s">
        <v>713</v>
      </c>
      <c r="AQ1367" s="12" t="s">
        <v>5941</v>
      </c>
      <c r="AR1367" s="12"/>
      <c r="AS1367" s="60" t="s">
        <v>2267</v>
      </c>
    </row>
    <row r="1368" spans="1:45" ht="60" x14ac:dyDescent="0.15">
      <c r="A1368" s="11">
        <v>27362</v>
      </c>
      <c r="B1368" s="14" t="s">
        <v>3357</v>
      </c>
      <c r="C1368" s="11">
        <v>82</v>
      </c>
      <c r="D1368" s="11">
        <v>0</v>
      </c>
      <c r="E1368" s="11">
        <v>0</v>
      </c>
      <c r="F1368" s="11">
        <v>0</v>
      </c>
      <c r="G1368" s="11">
        <v>7</v>
      </c>
      <c r="H1368" s="11">
        <v>0</v>
      </c>
      <c r="I1368" s="11">
        <v>65535</v>
      </c>
      <c r="J1368" s="11">
        <v>1</v>
      </c>
      <c r="K1368" s="11">
        <v>0</v>
      </c>
      <c r="L1368" s="11">
        <v>0</v>
      </c>
      <c r="M1368" s="56">
        <v>1</v>
      </c>
      <c r="N1368" s="56">
        <v>500</v>
      </c>
      <c r="O1368" s="11">
        <v>0</v>
      </c>
      <c r="P1368" s="11">
        <v>0</v>
      </c>
      <c r="Q1368" s="11">
        <v>100</v>
      </c>
      <c r="R1368" s="11">
        <v>0</v>
      </c>
      <c r="S1368" s="11">
        <v>0</v>
      </c>
      <c r="T1368" s="11">
        <v>0</v>
      </c>
      <c r="U1368" s="11">
        <v>1</v>
      </c>
      <c r="V1368" s="11">
        <v>0</v>
      </c>
      <c r="W1368" s="11">
        <v>0</v>
      </c>
      <c r="X1368" s="11">
        <v>0</v>
      </c>
      <c r="Y1368" s="11">
        <v>0</v>
      </c>
      <c r="Z1368" s="16" t="s">
        <v>170</v>
      </c>
      <c r="AA1368" s="16">
        <v>0</v>
      </c>
      <c r="AB1368" s="16" t="s">
        <v>4</v>
      </c>
      <c r="AC1368" s="16">
        <v>0</v>
      </c>
      <c r="AD1368" s="11">
        <v>12</v>
      </c>
      <c r="AE1368" s="11">
        <v>1000</v>
      </c>
      <c r="AF1368" s="56">
        <v>1</v>
      </c>
      <c r="AG1368" s="11">
        <v>10</v>
      </c>
      <c r="AH1368" s="11">
        <v>0</v>
      </c>
      <c r="AI1368" s="25" t="s">
        <v>803</v>
      </c>
      <c r="AJ1368" s="25" t="s">
        <v>803</v>
      </c>
      <c r="AK1368" s="25" t="s">
        <v>326</v>
      </c>
      <c r="AL1368" s="11" t="s">
        <v>24</v>
      </c>
      <c r="AM1368" s="25">
        <v>11014</v>
      </c>
      <c r="AN1368" s="25">
        <v>0</v>
      </c>
      <c r="AO1368" s="11">
        <v>1</v>
      </c>
      <c r="AP1368" s="12" t="s">
        <v>713</v>
      </c>
      <c r="AQ1368" s="12" t="s">
        <v>5942</v>
      </c>
      <c r="AR1368" s="12"/>
      <c r="AS1368" s="60" t="s">
        <v>2267</v>
      </c>
    </row>
    <row r="1369" spans="1:45" ht="60" x14ac:dyDescent="0.15">
      <c r="A1369" s="11">
        <v>27363</v>
      </c>
      <c r="B1369" s="14" t="s">
        <v>3432</v>
      </c>
      <c r="C1369" s="11">
        <v>82</v>
      </c>
      <c r="D1369" s="11">
        <v>0</v>
      </c>
      <c r="E1369" s="11">
        <v>0</v>
      </c>
      <c r="F1369" s="11">
        <v>0</v>
      </c>
      <c r="G1369" s="11">
        <v>7</v>
      </c>
      <c r="H1369" s="11">
        <v>0</v>
      </c>
      <c r="I1369" s="11">
        <v>65535</v>
      </c>
      <c r="J1369" s="11">
        <v>1</v>
      </c>
      <c r="K1369" s="11">
        <v>0</v>
      </c>
      <c r="L1369" s="11">
        <v>0</v>
      </c>
      <c r="M1369" s="56">
        <v>1</v>
      </c>
      <c r="N1369" s="56">
        <v>500</v>
      </c>
      <c r="O1369" s="11">
        <v>0</v>
      </c>
      <c r="P1369" s="11">
        <v>0</v>
      </c>
      <c r="Q1369" s="11">
        <v>100</v>
      </c>
      <c r="R1369" s="11">
        <v>0</v>
      </c>
      <c r="S1369" s="11">
        <v>0</v>
      </c>
      <c r="T1369" s="11">
        <v>0</v>
      </c>
      <c r="U1369" s="11">
        <v>1</v>
      </c>
      <c r="V1369" s="11">
        <v>0</v>
      </c>
      <c r="W1369" s="11">
        <v>0</v>
      </c>
      <c r="X1369" s="11">
        <v>0</v>
      </c>
      <c r="Y1369" s="11">
        <v>0</v>
      </c>
      <c r="Z1369" s="16" t="s">
        <v>170</v>
      </c>
      <c r="AA1369" s="16">
        <v>0</v>
      </c>
      <c r="AB1369" s="16" t="s">
        <v>4</v>
      </c>
      <c r="AC1369" s="16">
        <v>0</v>
      </c>
      <c r="AD1369" s="11">
        <v>12</v>
      </c>
      <c r="AE1369" s="11">
        <v>1000</v>
      </c>
      <c r="AF1369" s="56">
        <v>1</v>
      </c>
      <c r="AG1369" s="11">
        <v>10</v>
      </c>
      <c r="AH1369" s="11">
        <v>0</v>
      </c>
      <c r="AI1369" s="25" t="s">
        <v>803</v>
      </c>
      <c r="AJ1369" s="25" t="s">
        <v>803</v>
      </c>
      <c r="AK1369" s="25" t="s">
        <v>326</v>
      </c>
      <c r="AL1369" s="11" t="s">
        <v>24</v>
      </c>
      <c r="AM1369" s="25">
        <v>11014</v>
      </c>
      <c r="AN1369" s="25">
        <v>0</v>
      </c>
      <c r="AO1369" s="11">
        <v>1</v>
      </c>
      <c r="AP1369" s="12" t="s">
        <v>713</v>
      </c>
      <c r="AQ1369" s="12" t="s">
        <v>5943</v>
      </c>
      <c r="AR1369" s="12"/>
      <c r="AS1369" s="60" t="s">
        <v>2267</v>
      </c>
    </row>
    <row r="1370" spans="1:45" ht="48" x14ac:dyDescent="0.15">
      <c r="A1370" s="11">
        <v>27364</v>
      </c>
      <c r="B1370" s="14" t="s">
        <v>3507</v>
      </c>
      <c r="C1370" s="11">
        <v>82</v>
      </c>
      <c r="D1370" s="11">
        <v>0</v>
      </c>
      <c r="E1370" s="11">
        <v>0</v>
      </c>
      <c r="F1370" s="11">
        <v>0</v>
      </c>
      <c r="G1370" s="11">
        <v>7</v>
      </c>
      <c r="H1370" s="11">
        <v>0</v>
      </c>
      <c r="I1370" s="11">
        <v>65535</v>
      </c>
      <c r="J1370" s="11">
        <v>1</v>
      </c>
      <c r="K1370" s="11">
        <v>0</v>
      </c>
      <c r="L1370" s="11">
        <v>0</v>
      </c>
      <c r="M1370" s="56">
        <v>1</v>
      </c>
      <c r="N1370" s="56">
        <v>500</v>
      </c>
      <c r="O1370" s="11">
        <v>0</v>
      </c>
      <c r="P1370" s="11">
        <v>0</v>
      </c>
      <c r="Q1370" s="11">
        <v>100</v>
      </c>
      <c r="R1370" s="11">
        <v>0</v>
      </c>
      <c r="S1370" s="11">
        <v>0</v>
      </c>
      <c r="T1370" s="11">
        <v>0</v>
      </c>
      <c r="U1370" s="11">
        <v>1</v>
      </c>
      <c r="V1370" s="11">
        <v>0</v>
      </c>
      <c r="W1370" s="11">
        <v>0</v>
      </c>
      <c r="X1370" s="11">
        <v>0</v>
      </c>
      <c r="Y1370" s="11">
        <v>0</v>
      </c>
      <c r="Z1370" s="16" t="s">
        <v>170</v>
      </c>
      <c r="AA1370" s="16">
        <v>0</v>
      </c>
      <c r="AB1370" s="16" t="s">
        <v>4</v>
      </c>
      <c r="AC1370" s="16">
        <v>0</v>
      </c>
      <c r="AD1370" s="11">
        <v>12</v>
      </c>
      <c r="AE1370" s="11">
        <v>1000</v>
      </c>
      <c r="AF1370" s="56">
        <v>1</v>
      </c>
      <c r="AG1370" s="11">
        <v>10</v>
      </c>
      <c r="AH1370" s="11">
        <v>0</v>
      </c>
      <c r="AI1370" s="25" t="s">
        <v>803</v>
      </c>
      <c r="AJ1370" s="25" t="s">
        <v>803</v>
      </c>
      <c r="AK1370" s="25" t="s">
        <v>326</v>
      </c>
      <c r="AL1370" s="11" t="s">
        <v>24</v>
      </c>
      <c r="AM1370" s="25">
        <v>11014</v>
      </c>
      <c r="AN1370" s="25">
        <v>0</v>
      </c>
      <c r="AO1370" s="11">
        <v>1</v>
      </c>
      <c r="AP1370" s="12" t="s">
        <v>713</v>
      </c>
      <c r="AQ1370" s="12" t="s">
        <v>5944</v>
      </c>
      <c r="AR1370" s="12"/>
      <c r="AS1370" s="60" t="s">
        <v>2267</v>
      </c>
    </row>
    <row r="1371" spans="1:45" ht="60" x14ac:dyDescent="0.15">
      <c r="A1371" s="11">
        <v>27371</v>
      </c>
      <c r="B1371" s="14" t="s">
        <v>3282</v>
      </c>
      <c r="C1371" s="11">
        <v>82</v>
      </c>
      <c r="D1371" s="11">
        <v>0</v>
      </c>
      <c r="E1371" s="11">
        <v>0</v>
      </c>
      <c r="F1371" s="11">
        <v>0</v>
      </c>
      <c r="G1371" s="11">
        <v>7</v>
      </c>
      <c r="H1371" s="11">
        <v>0</v>
      </c>
      <c r="I1371" s="11">
        <v>65535</v>
      </c>
      <c r="J1371" s="11">
        <v>1</v>
      </c>
      <c r="K1371" s="11">
        <v>0</v>
      </c>
      <c r="L1371" s="11">
        <v>0</v>
      </c>
      <c r="M1371" s="56">
        <v>1</v>
      </c>
      <c r="N1371" s="56">
        <v>500</v>
      </c>
      <c r="O1371" s="11">
        <v>0</v>
      </c>
      <c r="P1371" s="11">
        <v>0</v>
      </c>
      <c r="Q1371" s="11">
        <v>100</v>
      </c>
      <c r="R1371" s="11">
        <v>0</v>
      </c>
      <c r="S1371" s="11">
        <v>0</v>
      </c>
      <c r="T1371" s="11">
        <v>0</v>
      </c>
      <c r="U1371" s="11">
        <v>1</v>
      </c>
      <c r="V1371" s="11">
        <v>0</v>
      </c>
      <c r="W1371" s="11">
        <v>0</v>
      </c>
      <c r="X1371" s="11">
        <v>0</v>
      </c>
      <c r="Y1371" s="11">
        <v>0</v>
      </c>
      <c r="Z1371" s="16" t="s">
        <v>170</v>
      </c>
      <c r="AA1371" s="16">
        <v>0</v>
      </c>
      <c r="AB1371" s="16" t="s">
        <v>4</v>
      </c>
      <c r="AC1371" s="16">
        <v>0</v>
      </c>
      <c r="AD1371" s="11">
        <v>12</v>
      </c>
      <c r="AE1371" s="11">
        <v>1000</v>
      </c>
      <c r="AF1371" s="56">
        <v>1</v>
      </c>
      <c r="AG1371" s="11">
        <v>10</v>
      </c>
      <c r="AH1371" s="11">
        <v>0</v>
      </c>
      <c r="AI1371" s="25" t="s">
        <v>803</v>
      </c>
      <c r="AJ1371" s="25" t="s">
        <v>803</v>
      </c>
      <c r="AK1371" s="25" t="s">
        <v>326</v>
      </c>
      <c r="AL1371" s="11" t="s">
        <v>24</v>
      </c>
      <c r="AM1371" s="25">
        <v>11014</v>
      </c>
      <c r="AN1371" s="25">
        <v>0</v>
      </c>
      <c r="AO1371" s="11">
        <v>1</v>
      </c>
      <c r="AP1371" s="12" t="s">
        <v>713</v>
      </c>
      <c r="AQ1371" s="12" t="s">
        <v>5945</v>
      </c>
      <c r="AR1371" s="12"/>
      <c r="AS1371" s="60" t="s">
        <v>2267</v>
      </c>
    </row>
    <row r="1372" spans="1:45" ht="60" x14ac:dyDescent="0.15">
      <c r="A1372" s="11">
        <v>27372</v>
      </c>
      <c r="B1372" s="14" t="s">
        <v>3358</v>
      </c>
      <c r="C1372" s="11">
        <v>82</v>
      </c>
      <c r="D1372" s="11">
        <v>0</v>
      </c>
      <c r="E1372" s="11">
        <v>0</v>
      </c>
      <c r="F1372" s="11">
        <v>0</v>
      </c>
      <c r="G1372" s="11">
        <v>7</v>
      </c>
      <c r="H1372" s="11">
        <v>0</v>
      </c>
      <c r="I1372" s="11">
        <v>65535</v>
      </c>
      <c r="J1372" s="11">
        <v>1</v>
      </c>
      <c r="K1372" s="11">
        <v>0</v>
      </c>
      <c r="L1372" s="11">
        <v>0</v>
      </c>
      <c r="M1372" s="56">
        <v>1</v>
      </c>
      <c r="N1372" s="56">
        <v>500</v>
      </c>
      <c r="O1372" s="11">
        <v>0</v>
      </c>
      <c r="P1372" s="11">
        <v>0</v>
      </c>
      <c r="Q1372" s="11">
        <v>100</v>
      </c>
      <c r="R1372" s="11">
        <v>0</v>
      </c>
      <c r="S1372" s="11">
        <v>0</v>
      </c>
      <c r="T1372" s="11">
        <v>0</v>
      </c>
      <c r="U1372" s="11">
        <v>1</v>
      </c>
      <c r="V1372" s="11">
        <v>0</v>
      </c>
      <c r="W1372" s="11">
        <v>0</v>
      </c>
      <c r="X1372" s="11">
        <v>0</v>
      </c>
      <c r="Y1372" s="11">
        <v>0</v>
      </c>
      <c r="Z1372" s="16" t="s">
        <v>170</v>
      </c>
      <c r="AA1372" s="16">
        <v>0</v>
      </c>
      <c r="AB1372" s="16" t="s">
        <v>4</v>
      </c>
      <c r="AC1372" s="16">
        <v>0</v>
      </c>
      <c r="AD1372" s="11">
        <v>12</v>
      </c>
      <c r="AE1372" s="11">
        <v>1000</v>
      </c>
      <c r="AF1372" s="56">
        <v>1</v>
      </c>
      <c r="AG1372" s="11">
        <v>10</v>
      </c>
      <c r="AH1372" s="11">
        <v>0</v>
      </c>
      <c r="AI1372" s="25" t="s">
        <v>803</v>
      </c>
      <c r="AJ1372" s="25" t="s">
        <v>803</v>
      </c>
      <c r="AK1372" s="25" t="s">
        <v>326</v>
      </c>
      <c r="AL1372" s="11" t="s">
        <v>24</v>
      </c>
      <c r="AM1372" s="25">
        <v>11014</v>
      </c>
      <c r="AN1372" s="25">
        <v>0</v>
      </c>
      <c r="AO1372" s="11">
        <v>1</v>
      </c>
      <c r="AP1372" s="12" t="s">
        <v>713</v>
      </c>
      <c r="AQ1372" s="12" t="s">
        <v>5946</v>
      </c>
      <c r="AR1372" s="12"/>
      <c r="AS1372" s="60" t="s">
        <v>2267</v>
      </c>
    </row>
    <row r="1373" spans="1:45" ht="60" x14ac:dyDescent="0.15">
      <c r="A1373" s="11">
        <v>27373</v>
      </c>
      <c r="B1373" s="14" t="s">
        <v>3433</v>
      </c>
      <c r="C1373" s="11">
        <v>82</v>
      </c>
      <c r="D1373" s="11">
        <v>0</v>
      </c>
      <c r="E1373" s="11">
        <v>0</v>
      </c>
      <c r="F1373" s="11">
        <v>0</v>
      </c>
      <c r="G1373" s="11">
        <v>7</v>
      </c>
      <c r="H1373" s="11">
        <v>0</v>
      </c>
      <c r="I1373" s="11">
        <v>65535</v>
      </c>
      <c r="J1373" s="11">
        <v>1</v>
      </c>
      <c r="K1373" s="11">
        <v>0</v>
      </c>
      <c r="L1373" s="11">
        <v>0</v>
      </c>
      <c r="M1373" s="56">
        <v>1</v>
      </c>
      <c r="N1373" s="56">
        <v>500</v>
      </c>
      <c r="O1373" s="11">
        <v>0</v>
      </c>
      <c r="P1373" s="11">
        <v>0</v>
      </c>
      <c r="Q1373" s="11">
        <v>100</v>
      </c>
      <c r="R1373" s="11">
        <v>0</v>
      </c>
      <c r="S1373" s="11">
        <v>0</v>
      </c>
      <c r="T1373" s="11">
        <v>0</v>
      </c>
      <c r="U1373" s="11">
        <v>1</v>
      </c>
      <c r="V1373" s="11">
        <v>0</v>
      </c>
      <c r="W1373" s="11">
        <v>0</v>
      </c>
      <c r="X1373" s="11">
        <v>0</v>
      </c>
      <c r="Y1373" s="11">
        <v>0</v>
      </c>
      <c r="Z1373" s="16" t="s">
        <v>170</v>
      </c>
      <c r="AA1373" s="16">
        <v>0</v>
      </c>
      <c r="AB1373" s="16" t="s">
        <v>4</v>
      </c>
      <c r="AC1373" s="16">
        <v>0</v>
      </c>
      <c r="AD1373" s="11">
        <v>12</v>
      </c>
      <c r="AE1373" s="11">
        <v>1000</v>
      </c>
      <c r="AF1373" s="56">
        <v>1</v>
      </c>
      <c r="AG1373" s="11">
        <v>10</v>
      </c>
      <c r="AH1373" s="11">
        <v>0</v>
      </c>
      <c r="AI1373" s="25" t="s">
        <v>803</v>
      </c>
      <c r="AJ1373" s="25" t="s">
        <v>803</v>
      </c>
      <c r="AK1373" s="25" t="s">
        <v>326</v>
      </c>
      <c r="AL1373" s="11" t="s">
        <v>24</v>
      </c>
      <c r="AM1373" s="25">
        <v>11014</v>
      </c>
      <c r="AN1373" s="25">
        <v>0</v>
      </c>
      <c r="AO1373" s="11">
        <v>1</v>
      </c>
      <c r="AP1373" s="12" t="s">
        <v>713</v>
      </c>
      <c r="AQ1373" s="12" t="s">
        <v>5947</v>
      </c>
      <c r="AR1373" s="12"/>
      <c r="AS1373" s="60" t="s">
        <v>2267</v>
      </c>
    </row>
    <row r="1374" spans="1:45" ht="48" x14ac:dyDescent="0.15">
      <c r="A1374" s="11">
        <v>27374</v>
      </c>
      <c r="B1374" s="14" t="s">
        <v>3508</v>
      </c>
      <c r="C1374" s="11">
        <v>82</v>
      </c>
      <c r="D1374" s="11">
        <v>0</v>
      </c>
      <c r="E1374" s="11">
        <v>0</v>
      </c>
      <c r="F1374" s="11">
        <v>0</v>
      </c>
      <c r="G1374" s="11">
        <v>7</v>
      </c>
      <c r="H1374" s="11">
        <v>0</v>
      </c>
      <c r="I1374" s="11">
        <v>65535</v>
      </c>
      <c r="J1374" s="11">
        <v>1</v>
      </c>
      <c r="K1374" s="11">
        <v>0</v>
      </c>
      <c r="L1374" s="11">
        <v>0</v>
      </c>
      <c r="M1374" s="56">
        <v>1</v>
      </c>
      <c r="N1374" s="56">
        <v>500</v>
      </c>
      <c r="O1374" s="11">
        <v>0</v>
      </c>
      <c r="P1374" s="11">
        <v>0</v>
      </c>
      <c r="Q1374" s="11">
        <v>100</v>
      </c>
      <c r="R1374" s="11">
        <v>0</v>
      </c>
      <c r="S1374" s="11">
        <v>0</v>
      </c>
      <c r="T1374" s="11">
        <v>0</v>
      </c>
      <c r="U1374" s="11">
        <v>1</v>
      </c>
      <c r="V1374" s="11">
        <v>0</v>
      </c>
      <c r="W1374" s="11">
        <v>0</v>
      </c>
      <c r="X1374" s="11">
        <v>0</v>
      </c>
      <c r="Y1374" s="11">
        <v>0</v>
      </c>
      <c r="Z1374" s="16" t="s">
        <v>170</v>
      </c>
      <c r="AA1374" s="16">
        <v>0</v>
      </c>
      <c r="AB1374" s="16" t="s">
        <v>4</v>
      </c>
      <c r="AC1374" s="16">
        <v>0</v>
      </c>
      <c r="AD1374" s="11">
        <v>12</v>
      </c>
      <c r="AE1374" s="11">
        <v>1000</v>
      </c>
      <c r="AF1374" s="56">
        <v>1</v>
      </c>
      <c r="AG1374" s="11">
        <v>10</v>
      </c>
      <c r="AH1374" s="11">
        <v>0</v>
      </c>
      <c r="AI1374" s="25" t="s">
        <v>803</v>
      </c>
      <c r="AJ1374" s="25" t="s">
        <v>803</v>
      </c>
      <c r="AK1374" s="25" t="s">
        <v>326</v>
      </c>
      <c r="AL1374" s="11" t="s">
        <v>24</v>
      </c>
      <c r="AM1374" s="25">
        <v>11014</v>
      </c>
      <c r="AN1374" s="25">
        <v>0</v>
      </c>
      <c r="AO1374" s="11">
        <v>1</v>
      </c>
      <c r="AP1374" s="12" t="s">
        <v>713</v>
      </c>
      <c r="AQ1374" s="12" t="s">
        <v>5948</v>
      </c>
      <c r="AR1374" s="12"/>
      <c r="AS1374" s="60" t="s">
        <v>2267</v>
      </c>
    </row>
    <row r="1375" spans="1:45" ht="60" x14ac:dyDescent="0.15">
      <c r="A1375" s="11">
        <v>27381</v>
      </c>
      <c r="B1375" s="14" t="s">
        <v>3283</v>
      </c>
      <c r="C1375" s="11">
        <v>82</v>
      </c>
      <c r="D1375" s="11">
        <v>0</v>
      </c>
      <c r="E1375" s="11">
        <v>0</v>
      </c>
      <c r="F1375" s="11">
        <v>0</v>
      </c>
      <c r="G1375" s="11">
        <v>7</v>
      </c>
      <c r="H1375" s="11">
        <v>0</v>
      </c>
      <c r="I1375" s="11">
        <v>65535</v>
      </c>
      <c r="J1375" s="11">
        <v>1</v>
      </c>
      <c r="K1375" s="11">
        <v>0</v>
      </c>
      <c r="L1375" s="11">
        <v>0</v>
      </c>
      <c r="M1375" s="56">
        <v>1</v>
      </c>
      <c r="N1375" s="56">
        <v>500</v>
      </c>
      <c r="O1375" s="11">
        <v>0</v>
      </c>
      <c r="P1375" s="11">
        <v>0</v>
      </c>
      <c r="Q1375" s="11">
        <v>100</v>
      </c>
      <c r="R1375" s="11">
        <v>0</v>
      </c>
      <c r="S1375" s="11">
        <v>0</v>
      </c>
      <c r="T1375" s="11">
        <v>0</v>
      </c>
      <c r="U1375" s="11">
        <v>1</v>
      </c>
      <c r="V1375" s="11">
        <v>0</v>
      </c>
      <c r="W1375" s="11">
        <v>0</v>
      </c>
      <c r="X1375" s="11">
        <v>0</v>
      </c>
      <c r="Y1375" s="11">
        <v>0</v>
      </c>
      <c r="Z1375" s="16" t="s">
        <v>170</v>
      </c>
      <c r="AA1375" s="16">
        <v>0</v>
      </c>
      <c r="AB1375" s="16" t="s">
        <v>4</v>
      </c>
      <c r="AC1375" s="16">
        <v>0</v>
      </c>
      <c r="AD1375" s="11">
        <v>12</v>
      </c>
      <c r="AE1375" s="11">
        <v>1000</v>
      </c>
      <c r="AF1375" s="56">
        <v>1</v>
      </c>
      <c r="AG1375" s="11">
        <v>10</v>
      </c>
      <c r="AH1375" s="11">
        <v>0</v>
      </c>
      <c r="AI1375" s="25" t="s">
        <v>803</v>
      </c>
      <c r="AJ1375" s="25" t="s">
        <v>803</v>
      </c>
      <c r="AK1375" s="25" t="s">
        <v>326</v>
      </c>
      <c r="AL1375" s="11" t="s">
        <v>24</v>
      </c>
      <c r="AM1375" s="25">
        <v>11014</v>
      </c>
      <c r="AN1375" s="25">
        <v>0</v>
      </c>
      <c r="AO1375" s="11">
        <v>1</v>
      </c>
      <c r="AP1375" s="12" t="s">
        <v>713</v>
      </c>
      <c r="AQ1375" s="12" t="s">
        <v>5949</v>
      </c>
      <c r="AR1375" s="12"/>
      <c r="AS1375" s="60" t="s">
        <v>2267</v>
      </c>
    </row>
    <row r="1376" spans="1:45" ht="60" x14ac:dyDescent="0.15">
      <c r="A1376" s="11">
        <v>27382</v>
      </c>
      <c r="B1376" s="14" t="s">
        <v>3359</v>
      </c>
      <c r="C1376" s="11">
        <v>82</v>
      </c>
      <c r="D1376" s="11">
        <v>0</v>
      </c>
      <c r="E1376" s="11">
        <v>0</v>
      </c>
      <c r="F1376" s="11">
        <v>0</v>
      </c>
      <c r="G1376" s="11">
        <v>7</v>
      </c>
      <c r="H1376" s="11">
        <v>0</v>
      </c>
      <c r="I1376" s="11">
        <v>65535</v>
      </c>
      <c r="J1376" s="11">
        <v>1</v>
      </c>
      <c r="K1376" s="11">
        <v>0</v>
      </c>
      <c r="L1376" s="11">
        <v>0</v>
      </c>
      <c r="M1376" s="56">
        <v>1</v>
      </c>
      <c r="N1376" s="56">
        <v>500</v>
      </c>
      <c r="O1376" s="11">
        <v>0</v>
      </c>
      <c r="P1376" s="11">
        <v>0</v>
      </c>
      <c r="Q1376" s="11">
        <v>100</v>
      </c>
      <c r="R1376" s="11">
        <v>0</v>
      </c>
      <c r="S1376" s="11">
        <v>0</v>
      </c>
      <c r="T1376" s="11">
        <v>0</v>
      </c>
      <c r="U1376" s="11">
        <v>1</v>
      </c>
      <c r="V1376" s="11">
        <v>0</v>
      </c>
      <c r="W1376" s="11">
        <v>0</v>
      </c>
      <c r="X1376" s="11">
        <v>0</v>
      </c>
      <c r="Y1376" s="11">
        <v>0</v>
      </c>
      <c r="Z1376" s="16" t="s">
        <v>170</v>
      </c>
      <c r="AA1376" s="16">
        <v>0</v>
      </c>
      <c r="AB1376" s="16" t="s">
        <v>4</v>
      </c>
      <c r="AC1376" s="16">
        <v>0</v>
      </c>
      <c r="AD1376" s="11">
        <v>12</v>
      </c>
      <c r="AE1376" s="11">
        <v>1000</v>
      </c>
      <c r="AF1376" s="56">
        <v>1</v>
      </c>
      <c r="AG1376" s="11">
        <v>10</v>
      </c>
      <c r="AH1376" s="11">
        <v>0</v>
      </c>
      <c r="AI1376" s="25" t="s">
        <v>803</v>
      </c>
      <c r="AJ1376" s="25" t="s">
        <v>803</v>
      </c>
      <c r="AK1376" s="25" t="s">
        <v>326</v>
      </c>
      <c r="AL1376" s="11" t="s">
        <v>24</v>
      </c>
      <c r="AM1376" s="25">
        <v>11014</v>
      </c>
      <c r="AN1376" s="25">
        <v>0</v>
      </c>
      <c r="AO1376" s="11">
        <v>1</v>
      </c>
      <c r="AP1376" s="12" t="s">
        <v>713</v>
      </c>
      <c r="AQ1376" s="12" t="s">
        <v>5950</v>
      </c>
      <c r="AR1376" s="12"/>
      <c r="AS1376" s="60" t="s">
        <v>2267</v>
      </c>
    </row>
    <row r="1377" spans="1:45" ht="60" x14ac:dyDescent="0.15">
      <c r="A1377" s="11">
        <v>27383</v>
      </c>
      <c r="B1377" s="14" t="s">
        <v>3434</v>
      </c>
      <c r="C1377" s="11">
        <v>82</v>
      </c>
      <c r="D1377" s="11">
        <v>0</v>
      </c>
      <c r="E1377" s="11">
        <v>0</v>
      </c>
      <c r="F1377" s="11">
        <v>0</v>
      </c>
      <c r="G1377" s="11">
        <v>7</v>
      </c>
      <c r="H1377" s="11">
        <v>0</v>
      </c>
      <c r="I1377" s="11">
        <v>65535</v>
      </c>
      <c r="J1377" s="11">
        <v>1</v>
      </c>
      <c r="K1377" s="11">
        <v>0</v>
      </c>
      <c r="L1377" s="11">
        <v>0</v>
      </c>
      <c r="M1377" s="56">
        <v>1</v>
      </c>
      <c r="N1377" s="56">
        <v>500</v>
      </c>
      <c r="O1377" s="11">
        <v>0</v>
      </c>
      <c r="P1377" s="11">
        <v>0</v>
      </c>
      <c r="Q1377" s="11">
        <v>100</v>
      </c>
      <c r="R1377" s="11">
        <v>0</v>
      </c>
      <c r="S1377" s="11">
        <v>0</v>
      </c>
      <c r="T1377" s="11">
        <v>0</v>
      </c>
      <c r="U1377" s="11">
        <v>1</v>
      </c>
      <c r="V1377" s="11">
        <v>0</v>
      </c>
      <c r="W1377" s="11">
        <v>0</v>
      </c>
      <c r="X1377" s="11">
        <v>0</v>
      </c>
      <c r="Y1377" s="11">
        <v>0</v>
      </c>
      <c r="Z1377" s="16" t="s">
        <v>170</v>
      </c>
      <c r="AA1377" s="16">
        <v>0</v>
      </c>
      <c r="AB1377" s="16" t="s">
        <v>4</v>
      </c>
      <c r="AC1377" s="16">
        <v>0</v>
      </c>
      <c r="AD1377" s="11">
        <v>12</v>
      </c>
      <c r="AE1377" s="11">
        <v>1000</v>
      </c>
      <c r="AF1377" s="56">
        <v>1</v>
      </c>
      <c r="AG1377" s="11">
        <v>10</v>
      </c>
      <c r="AH1377" s="11">
        <v>0</v>
      </c>
      <c r="AI1377" s="25" t="s">
        <v>803</v>
      </c>
      <c r="AJ1377" s="25" t="s">
        <v>803</v>
      </c>
      <c r="AK1377" s="25" t="s">
        <v>326</v>
      </c>
      <c r="AL1377" s="11" t="s">
        <v>24</v>
      </c>
      <c r="AM1377" s="25">
        <v>11014</v>
      </c>
      <c r="AN1377" s="25">
        <v>0</v>
      </c>
      <c r="AO1377" s="11">
        <v>1</v>
      </c>
      <c r="AP1377" s="12" t="s">
        <v>713</v>
      </c>
      <c r="AQ1377" s="12" t="s">
        <v>5951</v>
      </c>
      <c r="AR1377" s="12"/>
      <c r="AS1377" s="60" t="s">
        <v>2267</v>
      </c>
    </row>
    <row r="1378" spans="1:45" ht="48" x14ac:dyDescent="0.15">
      <c r="A1378" s="11">
        <v>27384</v>
      </c>
      <c r="B1378" s="14" t="s">
        <v>3509</v>
      </c>
      <c r="C1378" s="11">
        <v>82</v>
      </c>
      <c r="D1378" s="11">
        <v>0</v>
      </c>
      <c r="E1378" s="11">
        <v>0</v>
      </c>
      <c r="F1378" s="11">
        <v>0</v>
      </c>
      <c r="G1378" s="11">
        <v>7</v>
      </c>
      <c r="H1378" s="11">
        <v>0</v>
      </c>
      <c r="I1378" s="11">
        <v>65535</v>
      </c>
      <c r="J1378" s="11">
        <v>1</v>
      </c>
      <c r="K1378" s="11">
        <v>0</v>
      </c>
      <c r="L1378" s="11">
        <v>0</v>
      </c>
      <c r="M1378" s="56">
        <v>1</v>
      </c>
      <c r="N1378" s="56">
        <v>500</v>
      </c>
      <c r="O1378" s="11">
        <v>0</v>
      </c>
      <c r="P1378" s="11">
        <v>0</v>
      </c>
      <c r="Q1378" s="11">
        <v>100</v>
      </c>
      <c r="R1378" s="11">
        <v>0</v>
      </c>
      <c r="S1378" s="11">
        <v>0</v>
      </c>
      <c r="T1378" s="11">
        <v>0</v>
      </c>
      <c r="U1378" s="11">
        <v>1</v>
      </c>
      <c r="V1378" s="11">
        <v>0</v>
      </c>
      <c r="W1378" s="11">
        <v>0</v>
      </c>
      <c r="X1378" s="11">
        <v>0</v>
      </c>
      <c r="Y1378" s="11">
        <v>0</v>
      </c>
      <c r="Z1378" s="16" t="s">
        <v>170</v>
      </c>
      <c r="AA1378" s="16">
        <v>0</v>
      </c>
      <c r="AB1378" s="16" t="s">
        <v>4</v>
      </c>
      <c r="AC1378" s="16">
        <v>0</v>
      </c>
      <c r="AD1378" s="11">
        <v>12</v>
      </c>
      <c r="AE1378" s="11">
        <v>1000</v>
      </c>
      <c r="AF1378" s="56">
        <v>1</v>
      </c>
      <c r="AG1378" s="11">
        <v>10</v>
      </c>
      <c r="AH1378" s="11">
        <v>0</v>
      </c>
      <c r="AI1378" s="25" t="s">
        <v>803</v>
      </c>
      <c r="AJ1378" s="25" t="s">
        <v>803</v>
      </c>
      <c r="AK1378" s="25" t="s">
        <v>326</v>
      </c>
      <c r="AL1378" s="11" t="s">
        <v>24</v>
      </c>
      <c r="AM1378" s="25">
        <v>11014</v>
      </c>
      <c r="AN1378" s="25">
        <v>0</v>
      </c>
      <c r="AO1378" s="11">
        <v>1</v>
      </c>
      <c r="AP1378" s="12" t="s">
        <v>713</v>
      </c>
      <c r="AQ1378" s="12" t="s">
        <v>5952</v>
      </c>
      <c r="AR1378" s="12"/>
      <c r="AS1378" s="60" t="s">
        <v>2267</v>
      </c>
    </row>
    <row r="1379" spans="1:45" ht="60" x14ac:dyDescent="0.15">
      <c r="A1379" s="11">
        <v>27391</v>
      </c>
      <c r="B1379" s="14" t="s">
        <v>3284</v>
      </c>
      <c r="C1379" s="11">
        <v>82</v>
      </c>
      <c r="D1379" s="11">
        <v>0</v>
      </c>
      <c r="E1379" s="11">
        <v>0</v>
      </c>
      <c r="F1379" s="11">
        <v>0</v>
      </c>
      <c r="G1379" s="11">
        <v>7</v>
      </c>
      <c r="H1379" s="11">
        <v>0</v>
      </c>
      <c r="I1379" s="11">
        <v>65535</v>
      </c>
      <c r="J1379" s="11">
        <v>1</v>
      </c>
      <c r="K1379" s="11">
        <v>0</v>
      </c>
      <c r="L1379" s="11">
        <v>0</v>
      </c>
      <c r="M1379" s="56">
        <v>1</v>
      </c>
      <c r="N1379" s="56">
        <v>500</v>
      </c>
      <c r="O1379" s="11">
        <v>0</v>
      </c>
      <c r="P1379" s="11">
        <v>0</v>
      </c>
      <c r="Q1379" s="11">
        <v>100</v>
      </c>
      <c r="R1379" s="11">
        <v>0</v>
      </c>
      <c r="S1379" s="11">
        <v>0</v>
      </c>
      <c r="T1379" s="11">
        <v>0</v>
      </c>
      <c r="U1379" s="11">
        <v>1</v>
      </c>
      <c r="V1379" s="11">
        <v>0</v>
      </c>
      <c r="W1379" s="11">
        <v>0</v>
      </c>
      <c r="X1379" s="11">
        <v>0</v>
      </c>
      <c r="Y1379" s="11">
        <v>0</v>
      </c>
      <c r="Z1379" s="16" t="s">
        <v>170</v>
      </c>
      <c r="AA1379" s="16">
        <v>0</v>
      </c>
      <c r="AB1379" s="16" t="s">
        <v>4</v>
      </c>
      <c r="AC1379" s="16">
        <v>0</v>
      </c>
      <c r="AD1379" s="11">
        <v>12</v>
      </c>
      <c r="AE1379" s="11">
        <v>1000</v>
      </c>
      <c r="AF1379" s="56">
        <v>1</v>
      </c>
      <c r="AG1379" s="11">
        <v>10</v>
      </c>
      <c r="AH1379" s="11">
        <v>0</v>
      </c>
      <c r="AI1379" s="25" t="s">
        <v>803</v>
      </c>
      <c r="AJ1379" s="25" t="s">
        <v>803</v>
      </c>
      <c r="AK1379" s="25" t="s">
        <v>326</v>
      </c>
      <c r="AL1379" s="11" t="s">
        <v>24</v>
      </c>
      <c r="AM1379" s="25">
        <v>11014</v>
      </c>
      <c r="AN1379" s="25">
        <v>0</v>
      </c>
      <c r="AO1379" s="11">
        <v>1</v>
      </c>
      <c r="AP1379" s="12" t="s">
        <v>713</v>
      </c>
      <c r="AQ1379" s="12" t="s">
        <v>5953</v>
      </c>
      <c r="AR1379" s="12"/>
      <c r="AS1379" s="60" t="s">
        <v>2267</v>
      </c>
    </row>
    <row r="1380" spans="1:45" ht="60" x14ac:dyDescent="0.15">
      <c r="A1380" s="11">
        <v>27392</v>
      </c>
      <c r="B1380" s="14" t="s">
        <v>3360</v>
      </c>
      <c r="C1380" s="11">
        <v>82</v>
      </c>
      <c r="D1380" s="11">
        <v>0</v>
      </c>
      <c r="E1380" s="11">
        <v>0</v>
      </c>
      <c r="F1380" s="11">
        <v>0</v>
      </c>
      <c r="G1380" s="11">
        <v>7</v>
      </c>
      <c r="H1380" s="11">
        <v>0</v>
      </c>
      <c r="I1380" s="11">
        <v>65535</v>
      </c>
      <c r="J1380" s="11">
        <v>1</v>
      </c>
      <c r="K1380" s="11">
        <v>0</v>
      </c>
      <c r="L1380" s="11">
        <v>0</v>
      </c>
      <c r="M1380" s="56">
        <v>1</v>
      </c>
      <c r="N1380" s="56">
        <v>500</v>
      </c>
      <c r="O1380" s="11">
        <v>0</v>
      </c>
      <c r="P1380" s="11">
        <v>0</v>
      </c>
      <c r="Q1380" s="11">
        <v>100</v>
      </c>
      <c r="R1380" s="11">
        <v>0</v>
      </c>
      <c r="S1380" s="11">
        <v>0</v>
      </c>
      <c r="T1380" s="11">
        <v>0</v>
      </c>
      <c r="U1380" s="11">
        <v>1</v>
      </c>
      <c r="V1380" s="11">
        <v>0</v>
      </c>
      <c r="W1380" s="11">
        <v>0</v>
      </c>
      <c r="X1380" s="11">
        <v>0</v>
      </c>
      <c r="Y1380" s="11">
        <v>0</v>
      </c>
      <c r="Z1380" s="16" t="s">
        <v>170</v>
      </c>
      <c r="AA1380" s="16">
        <v>0</v>
      </c>
      <c r="AB1380" s="16" t="s">
        <v>4</v>
      </c>
      <c r="AC1380" s="16">
        <v>0</v>
      </c>
      <c r="AD1380" s="11">
        <v>12</v>
      </c>
      <c r="AE1380" s="11">
        <v>1000</v>
      </c>
      <c r="AF1380" s="56">
        <v>1</v>
      </c>
      <c r="AG1380" s="11">
        <v>10</v>
      </c>
      <c r="AH1380" s="11">
        <v>0</v>
      </c>
      <c r="AI1380" s="25" t="s">
        <v>803</v>
      </c>
      <c r="AJ1380" s="25" t="s">
        <v>803</v>
      </c>
      <c r="AK1380" s="25" t="s">
        <v>326</v>
      </c>
      <c r="AL1380" s="11" t="s">
        <v>24</v>
      </c>
      <c r="AM1380" s="25">
        <v>11014</v>
      </c>
      <c r="AN1380" s="25">
        <v>0</v>
      </c>
      <c r="AO1380" s="11">
        <v>1</v>
      </c>
      <c r="AP1380" s="12" t="s">
        <v>713</v>
      </c>
      <c r="AQ1380" s="12" t="s">
        <v>5954</v>
      </c>
      <c r="AR1380" s="12"/>
      <c r="AS1380" s="60" t="s">
        <v>2267</v>
      </c>
    </row>
    <row r="1381" spans="1:45" ht="60" x14ac:dyDescent="0.15">
      <c r="A1381" s="11">
        <v>27393</v>
      </c>
      <c r="B1381" s="14" t="s">
        <v>3435</v>
      </c>
      <c r="C1381" s="11">
        <v>82</v>
      </c>
      <c r="D1381" s="11">
        <v>0</v>
      </c>
      <c r="E1381" s="11">
        <v>0</v>
      </c>
      <c r="F1381" s="11">
        <v>0</v>
      </c>
      <c r="G1381" s="11">
        <v>7</v>
      </c>
      <c r="H1381" s="11">
        <v>0</v>
      </c>
      <c r="I1381" s="11">
        <v>65535</v>
      </c>
      <c r="J1381" s="11">
        <v>1</v>
      </c>
      <c r="K1381" s="11">
        <v>0</v>
      </c>
      <c r="L1381" s="11">
        <v>0</v>
      </c>
      <c r="M1381" s="56">
        <v>1</v>
      </c>
      <c r="N1381" s="56">
        <v>500</v>
      </c>
      <c r="O1381" s="11">
        <v>0</v>
      </c>
      <c r="P1381" s="11">
        <v>0</v>
      </c>
      <c r="Q1381" s="11">
        <v>100</v>
      </c>
      <c r="R1381" s="11">
        <v>0</v>
      </c>
      <c r="S1381" s="11">
        <v>0</v>
      </c>
      <c r="T1381" s="11">
        <v>0</v>
      </c>
      <c r="U1381" s="11">
        <v>1</v>
      </c>
      <c r="V1381" s="11">
        <v>0</v>
      </c>
      <c r="W1381" s="11">
        <v>0</v>
      </c>
      <c r="X1381" s="11">
        <v>0</v>
      </c>
      <c r="Y1381" s="11">
        <v>0</v>
      </c>
      <c r="Z1381" s="16" t="s">
        <v>170</v>
      </c>
      <c r="AA1381" s="16">
        <v>0</v>
      </c>
      <c r="AB1381" s="16" t="s">
        <v>4</v>
      </c>
      <c r="AC1381" s="16">
        <v>0</v>
      </c>
      <c r="AD1381" s="11">
        <v>12</v>
      </c>
      <c r="AE1381" s="11">
        <v>1000</v>
      </c>
      <c r="AF1381" s="56">
        <v>1</v>
      </c>
      <c r="AG1381" s="11">
        <v>10</v>
      </c>
      <c r="AH1381" s="11">
        <v>0</v>
      </c>
      <c r="AI1381" s="25" t="s">
        <v>803</v>
      </c>
      <c r="AJ1381" s="25" t="s">
        <v>803</v>
      </c>
      <c r="AK1381" s="25" t="s">
        <v>326</v>
      </c>
      <c r="AL1381" s="11" t="s">
        <v>24</v>
      </c>
      <c r="AM1381" s="25">
        <v>11014</v>
      </c>
      <c r="AN1381" s="25">
        <v>0</v>
      </c>
      <c r="AO1381" s="11">
        <v>1</v>
      </c>
      <c r="AP1381" s="12" t="s">
        <v>713</v>
      </c>
      <c r="AQ1381" s="12" t="s">
        <v>5955</v>
      </c>
      <c r="AR1381" s="12"/>
      <c r="AS1381" s="60" t="s">
        <v>2267</v>
      </c>
    </row>
    <row r="1382" spans="1:45" ht="48" x14ac:dyDescent="0.15">
      <c r="A1382" s="11">
        <v>27394</v>
      </c>
      <c r="B1382" s="14" t="s">
        <v>3510</v>
      </c>
      <c r="C1382" s="11">
        <v>82</v>
      </c>
      <c r="D1382" s="11">
        <v>0</v>
      </c>
      <c r="E1382" s="11">
        <v>0</v>
      </c>
      <c r="F1382" s="11">
        <v>0</v>
      </c>
      <c r="G1382" s="11">
        <v>7</v>
      </c>
      <c r="H1382" s="11">
        <v>0</v>
      </c>
      <c r="I1382" s="11">
        <v>65535</v>
      </c>
      <c r="J1382" s="11">
        <v>1</v>
      </c>
      <c r="K1382" s="11">
        <v>0</v>
      </c>
      <c r="L1382" s="11">
        <v>0</v>
      </c>
      <c r="M1382" s="56">
        <v>1</v>
      </c>
      <c r="N1382" s="56">
        <v>500</v>
      </c>
      <c r="O1382" s="11">
        <v>0</v>
      </c>
      <c r="P1382" s="11">
        <v>0</v>
      </c>
      <c r="Q1382" s="11">
        <v>100</v>
      </c>
      <c r="R1382" s="11">
        <v>0</v>
      </c>
      <c r="S1382" s="11">
        <v>0</v>
      </c>
      <c r="T1382" s="11">
        <v>0</v>
      </c>
      <c r="U1382" s="11">
        <v>1</v>
      </c>
      <c r="V1382" s="11">
        <v>0</v>
      </c>
      <c r="W1382" s="11">
        <v>0</v>
      </c>
      <c r="X1382" s="11">
        <v>0</v>
      </c>
      <c r="Y1382" s="11">
        <v>0</v>
      </c>
      <c r="Z1382" s="16" t="s">
        <v>170</v>
      </c>
      <c r="AA1382" s="16">
        <v>0</v>
      </c>
      <c r="AB1382" s="16" t="s">
        <v>4</v>
      </c>
      <c r="AC1382" s="16">
        <v>0</v>
      </c>
      <c r="AD1382" s="11">
        <v>12</v>
      </c>
      <c r="AE1382" s="11">
        <v>1000</v>
      </c>
      <c r="AF1382" s="56">
        <v>1</v>
      </c>
      <c r="AG1382" s="11">
        <v>10</v>
      </c>
      <c r="AH1382" s="11">
        <v>0</v>
      </c>
      <c r="AI1382" s="25" t="s">
        <v>803</v>
      </c>
      <c r="AJ1382" s="25" t="s">
        <v>803</v>
      </c>
      <c r="AK1382" s="25" t="s">
        <v>326</v>
      </c>
      <c r="AL1382" s="11" t="s">
        <v>24</v>
      </c>
      <c r="AM1382" s="25">
        <v>11014</v>
      </c>
      <c r="AN1382" s="25">
        <v>0</v>
      </c>
      <c r="AO1382" s="11">
        <v>1</v>
      </c>
      <c r="AP1382" s="12" t="s">
        <v>713</v>
      </c>
      <c r="AQ1382" s="12" t="s">
        <v>5956</v>
      </c>
      <c r="AR1382" s="12"/>
      <c r="AS1382" s="60" t="s">
        <v>2267</v>
      </c>
    </row>
    <row r="1383" spans="1:45" x14ac:dyDescent="0.15">
      <c r="A1383" s="11">
        <v>27501</v>
      </c>
      <c r="B1383" s="30" t="s">
        <v>3285</v>
      </c>
      <c r="C1383" s="11">
        <v>65</v>
      </c>
      <c r="D1383" s="11">
        <v>1</v>
      </c>
      <c r="E1383" s="11">
        <v>0</v>
      </c>
      <c r="F1383" s="11">
        <v>0</v>
      </c>
      <c r="G1383" s="11">
        <v>7</v>
      </c>
      <c r="H1383" s="11">
        <v>0</v>
      </c>
      <c r="I1383" s="11">
        <v>70</v>
      </c>
      <c r="J1383" s="11">
        <v>4</v>
      </c>
      <c r="K1383" s="11">
        <v>0</v>
      </c>
      <c r="L1383" s="11">
        <v>0</v>
      </c>
      <c r="M1383" s="56">
        <v>0</v>
      </c>
      <c r="N1383" s="56">
        <v>1</v>
      </c>
      <c r="O1383" s="11">
        <v>0</v>
      </c>
      <c r="P1383" s="11">
        <v>604800</v>
      </c>
      <c r="Q1383" s="11">
        <v>3600</v>
      </c>
      <c r="R1383" s="11">
        <v>5</v>
      </c>
      <c r="S1383" s="11">
        <v>0</v>
      </c>
      <c r="T1383" s="11">
        <v>0</v>
      </c>
      <c r="U1383" s="11">
        <v>1</v>
      </c>
      <c r="V1383" s="11">
        <v>0</v>
      </c>
      <c r="W1383" s="11">
        <v>0</v>
      </c>
      <c r="X1383" s="11">
        <v>0</v>
      </c>
      <c r="Y1383" s="11">
        <v>0</v>
      </c>
      <c r="Z1383" s="16" t="s">
        <v>170</v>
      </c>
      <c r="AA1383" s="16">
        <v>0</v>
      </c>
      <c r="AB1383" s="16" t="s">
        <v>170</v>
      </c>
      <c r="AC1383" s="16">
        <v>0</v>
      </c>
      <c r="AD1383" s="11">
        <v>2</v>
      </c>
      <c r="AE1383" s="11">
        <v>1000</v>
      </c>
      <c r="AF1383" s="56">
        <v>0</v>
      </c>
      <c r="AG1383" s="11">
        <v>0</v>
      </c>
      <c r="AH1383" s="11">
        <v>0</v>
      </c>
      <c r="AI1383" s="25" t="s">
        <v>8</v>
      </c>
      <c r="AJ1383" s="25" t="s">
        <v>8</v>
      </c>
      <c r="AK1383" s="25" t="s">
        <v>8</v>
      </c>
      <c r="AL1383" s="11" t="s">
        <v>782</v>
      </c>
      <c r="AM1383" s="25">
        <v>11003</v>
      </c>
      <c r="AN1383" s="25">
        <v>0</v>
      </c>
      <c r="AO1383" s="11">
        <v>1</v>
      </c>
      <c r="AP1383" s="12" t="s">
        <v>3251</v>
      </c>
      <c r="AQ1383" s="12" t="s">
        <v>5957</v>
      </c>
      <c r="AR1383" s="12"/>
      <c r="AS1383" s="60" t="s">
        <v>909</v>
      </c>
    </row>
    <row r="1384" spans="1:45" x14ac:dyDescent="0.15">
      <c r="A1384" s="11">
        <v>27511</v>
      </c>
      <c r="B1384" s="30" t="s">
        <v>3286</v>
      </c>
      <c r="C1384" s="11">
        <v>65</v>
      </c>
      <c r="D1384" s="11">
        <v>1</v>
      </c>
      <c r="E1384" s="11">
        <v>0</v>
      </c>
      <c r="F1384" s="11">
        <v>0</v>
      </c>
      <c r="G1384" s="11">
        <v>7</v>
      </c>
      <c r="H1384" s="11">
        <v>0</v>
      </c>
      <c r="I1384" s="11">
        <v>70</v>
      </c>
      <c r="J1384" s="11">
        <v>4</v>
      </c>
      <c r="K1384" s="11">
        <v>0</v>
      </c>
      <c r="L1384" s="11">
        <v>0</v>
      </c>
      <c r="M1384" s="56">
        <v>0</v>
      </c>
      <c r="N1384" s="56">
        <v>1</v>
      </c>
      <c r="O1384" s="11">
        <v>0</v>
      </c>
      <c r="P1384" s="11">
        <v>604800</v>
      </c>
      <c r="Q1384" s="11">
        <v>3600</v>
      </c>
      <c r="R1384" s="11">
        <v>5</v>
      </c>
      <c r="S1384" s="11">
        <v>0</v>
      </c>
      <c r="T1384" s="11">
        <v>0</v>
      </c>
      <c r="U1384" s="11">
        <v>1</v>
      </c>
      <c r="V1384" s="11">
        <v>0</v>
      </c>
      <c r="W1384" s="11">
        <v>0</v>
      </c>
      <c r="X1384" s="11">
        <v>0</v>
      </c>
      <c r="Y1384" s="11">
        <v>0</v>
      </c>
      <c r="Z1384" s="16" t="s">
        <v>170</v>
      </c>
      <c r="AA1384" s="16">
        <v>0</v>
      </c>
      <c r="AB1384" s="16" t="s">
        <v>170</v>
      </c>
      <c r="AC1384" s="16">
        <v>0</v>
      </c>
      <c r="AD1384" s="11">
        <v>2</v>
      </c>
      <c r="AE1384" s="11">
        <v>1000</v>
      </c>
      <c r="AF1384" s="56">
        <v>0</v>
      </c>
      <c r="AG1384" s="11">
        <v>0</v>
      </c>
      <c r="AH1384" s="11">
        <v>0</v>
      </c>
      <c r="AI1384" s="25" t="s">
        <v>8</v>
      </c>
      <c r="AJ1384" s="25" t="s">
        <v>8</v>
      </c>
      <c r="AK1384" s="25" t="s">
        <v>8</v>
      </c>
      <c r="AL1384" s="11" t="s">
        <v>782</v>
      </c>
      <c r="AM1384" s="25">
        <v>11003</v>
      </c>
      <c r="AN1384" s="25">
        <v>0</v>
      </c>
      <c r="AO1384" s="11">
        <v>1</v>
      </c>
      <c r="AP1384" s="12" t="s">
        <v>3251</v>
      </c>
      <c r="AQ1384" s="12" t="s">
        <v>5958</v>
      </c>
      <c r="AR1384" s="12"/>
      <c r="AS1384" s="60" t="s">
        <v>909</v>
      </c>
    </row>
    <row r="1385" spans="1:45" x14ac:dyDescent="0.15">
      <c r="A1385" s="11">
        <v>27521</v>
      </c>
      <c r="B1385" s="30" t="s">
        <v>3287</v>
      </c>
      <c r="C1385" s="11">
        <v>65</v>
      </c>
      <c r="D1385" s="11">
        <v>1</v>
      </c>
      <c r="E1385" s="11">
        <v>0</v>
      </c>
      <c r="F1385" s="11">
        <v>0</v>
      </c>
      <c r="G1385" s="11">
        <v>7</v>
      </c>
      <c r="H1385" s="11">
        <v>0</v>
      </c>
      <c r="I1385" s="11">
        <v>70</v>
      </c>
      <c r="J1385" s="11">
        <v>4</v>
      </c>
      <c r="K1385" s="11">
        <v>0</v>
      </c>
      <c r="L1385" s="11">
        <v>0</v>
      </c>
      <c r="M1385" s="56">
        <v>0</v>
      </c>
      <c r="N1385" s="56">
        <v>1</v>
      </c>
      <c r="O1385" s="11">
        <v>0</v>
      </c>
      <c r="P1385" s="11">
        <v>604800</v>
      </c>
      <c r="Q1385" s="11">
        <v>3600</v>
      </c>
      <c r="R1385" s="11">
        <v>5</v>
      </c>
      <c r="S1385" s="11">
        <v>0</v>
      </c>
      <c r="T1385" s="11">
        <v>0</v>
      </c>
      <c r="U1385" s="11">
        <v>1</v>
      </c>
      <c r="V1385" s="11">
        <v>0</v>
      </c>
      <c r="W1385" s="11">
        <v>0</v>
      </c>
      <c r="X1385" s="11">
        <v>0</v>
      </c>
      <c r="Y1385" s="11">
        <v>0</v>
      </c>
      <c r="Z1385" s="16" t="s">
        <v>170</v>
      </c>
      <c r="AA1385" s="16">
        <v>0</v>
      </c>
      <c r="AB1385" s="16" t="s">
        <v>170</v>
      </c>
      <c r="AC1385" s="16">
        <v>0</v>
      </c>
      <c r="AD1385" s="11">
        <v>2</v>
      </c>
      <c r="AE1385" s="11">
        <v>1000</v>
      </c>
      <c r="AF1385" s="56">
        <v>0</v>
      </c>
      <c r="AG1385" s="11">
        <v>0</v>
      </c>
      <c r="AH1385" s="11">
        <v>0</v>
      </c>
      <c r="AI1385" s="25" t="s">
        <v>8</v>
      </c>
      <c r="AJ1385" s="25" t="s">
        <v>8</v>
      </c>
      <c r="AK1385" s="25" t="s">
        <v>8</v>
      </c>
      <c r="AL1385" s="11" t="s">
        <v>782</v>
      </c>
      <c r="AM1385" s="25">
        <v>11003</v>
      </c>
      <c r="AN1385" s="25">
        <v>0</v>
      </c>
      <c r="AO1385" s="11">
        <v>1</v>
      </c>
      <c r="AP1385" s="12" t="s">
        <v>3251</v>
      </c>
      <c r="AQ1385" s="12" t="s">
        <v>5959</v>
      </c>
      <c r="AR1385" s="12"/>
      <c r="AS1385" s="60" t="s">
        <v>909</v>
      </c>
    </row>
    <row r="1386" spans="1:45" x14ac:dyDescent="0.15">
      <c r="A1386" s="11">
        <v>27531</v>
      </c>
      <c r="B1386" s="30" t="s">
        <v>3288</v>
      </c>
      <c r="C1386" s="11">
        <v>65</v>
      </c>
      <c r="D1386" s="11">
        <v>1</v>
      </c>
      <c r="E1386" s="11">
        <v>0</v>
      </c>
      <c r="F1386" s="11">
        <v>0</v>
      </c>
      <c r="G1386" s="11">
        <v>7</v>
      </c>
      <c r="H1386" s="11">
        <v>0</v>
      </c>
      <c r="I1386" s="11">
        <v>70</v>
      </c>
      <c r="J1386" s="11">
        <v>4</v>
      </c>
      <c r="K1386" s="11">
        <v>0</v>
      </c>
      <c r="L1386" s="11">
        <v>0</v>
      </c>
      <c r="M1386" s="56">
        <v>0</v>
      </c>
      <c r="N1386" s="56">
        <v>1</v>
      </c>
      <c r="O1386" s="11">
        <v>0</v>
      </c>
      <c r="P1386" s="11">
        <v>604800</v>
      </c>
      <c r="Q1386" s="11">
        <v>3600</v>
      </c>
      <c r="R1386" s="11">
        <v>5</v>
      </c>
      <c r="S1386" s="11">
        <v>0</v>
      </c>
      <c r="T1386" s="11">
        <v>0</v>
      </c>
      <c r="U1386" s="11">
        <v>1</v>
      </c>
      <c r="V1386" s="11">
        <v>0</v>
      </c>
      <c r="W1386" s="11">
        <v>0</v>
      </c>
      <c r="X1386" s="11">
        <v>0</v>
      </c>
      <c r="Y1386" s="11">
        <v>0</v>
      </c>
      <c r="Z1386" s="16" t="s">
        <v>170</v>
      </c>
      <c r="AA1386" s="16">
        <v>0</v>
      </c>
      <c r="AB1386" s="16" t="s">
        <v>170</v>
      </c>
      <c r="AC1386" s="16">
        <v>0</v>
      </c>
      <c r="AD1386" s="11">
        <v>2</v>
      </c>
      <c r="AE1386" s="11">
        <v>1000</v>
      </c>
      <c r="AF1386" s="56">
        <v>0</v>
      </c>
      <c r="AG1386" s="11">
        <v>0</v>
      </c>
      <c r="AH1386" s="11">
        <v>0</v>
      </c>
      <c r="AI1386" s="25" t="s">
        <v>8</v>
      </c>
      <c r="AJ1386" s="25" t="s">
        <v>8</v>
      </c>
      <c r="AK1386" s="25" t="s">
        <v>8</v>
      </c>
      <c r="AL1386" s="11" t="s">
        <v>782</v>
      </c>
      <c r="AM1386" s="25">
        <v>11003</v>
      </c>
      <c r="AN1386" s="25">
        <v>0</v>
      </c>
      <c r="AO1386" s="11">
        <v>1</v>
      </c>
      <c r="AP1386" s="12" t="s">
        <v>3251</v>
      </c>
      <c r="AQ1386" s="12" t="s">
        <v>5960</v>
      </c>
      <c r="AR1386" s="12"/>
      <c r="AS1386" s="60" t="s">
        <v>909</v>
      </c>
    </row>
    <row r="1387" spans="1:45" x14ac:dyDescent="0.15">
      <c r="A1387" s="11">
        <v>27541</v>
      </c>
      <c r="B1387" s="30" t="s">
        <v>3289</v>
      </c>
      <c r="C1387" s="11">
        <v>65</v>
      </c>
      <c r="D1387" s="11">
        <v>1</v>
      </c>
      <c r="E1387" s="11">
        <v>0</v>
      </c>
      <c r="F1387" s="11">
        <v>0</v>
      </c>
      <c r="G1387" s="11">
        <v>7</v>
      </c>
      <c r="H1387" s="11">
        <v>0</v>
      </c>
      <c r="I1387" s="11">
        <v>70</v>
      </c>
      <c r="J1387" s="11">
        <v>4</v>
      </c>
      <c r="K1387" s="11">
        <v>0</v>
      </c>
      <c r="L1387" s="11">
        <v>0</v>
      </c>
      <c r="M1387" s="56">
        <v>0</v>
      </c>
      <c r="N1387" s="56">
        <v>1</v>
      </c>
      <c r="O1387" s="11">
        <v>0</v>
      </c>
      <c r="P1387" s="11">
        <v>604800</v>
      </c>
      <c r="Q1387" s="11">
        <v>3600</v>
      </c>
      <c r="R1387" s="11">
        <v>5</v>
      </c>
      <c r="S1387" s="11">
        <v>0</v>
      </c>
      <c r="T1387" s="11">
        <v>0</v>
      </c>
      <c r="U1387" s="11">
        <v>1</v>
      </c>
      <c r="V1387" s="11">
        <v>0</v>
      </c>
      <c r="W1387" s="11">
        <v>0</v>
      </c>
      <c r="X1387" s="11">
        <v>0</v>
      </c>
      <c r="Y1387" s="11">
        <v>0</v>
      </c>
      <c r="Z1387" s="16" t="s">
        <v>170</v>
      </c>
      <c r="AA1387" s="16">
        <v>0</v>
      </c>
      <c r="AB1387" s="16" t="s">
        <v>170</v>
      </c>
      <c r="AC1387" s="16">
        <v>0</v>
      </c>
      <c r="AD1387" s="11">
        <v>2</v>
      </c>
      <c r="AE1387" s="11">
        <v>1000</v>
      </c>
      <c r="AF1387" s="56">
        <v>0</v>
      </c>
      <c r="AG1387" s="11">
        <v>0</v>
      </c>
      <c r="AH1387" s="11">
        <v>0</v>
      </c>
      <c r="AI1387" s="25" t="s">
        <v>8</v>
      </c>
      <c r="AJ1387" s="25" t="s">
        <v>8</v>
      </c>
      <c r="AK1387" s="25" t="s">
        <v>8</v>
      </c>
      <c r="AL1387" s="11" t="s">
        <v>782</v>
      </c>
      <c r="AM1387" s="25">
        <v>11003</v>
      </c>
      <c r="AN1387" s="25">
        <v>0</v>
      </c>
      <c r="AO1387" s="11">
        <v>1</v>
      </c>
      <c r="AP1387" s="12" t="s">
        <v>3251</v>
      </c>
      <c r="AQ1387" s="12" t="s">
        <v>5961</v>
      </c>
      <c r="AR1387" s="12"/>
      <c r="AS1387" s="60" t="s">
        <v>909</v>
      </c>
    </row>
    <row r="1388" spans="1:45" x14ac:dyDescent="0.15">
      <c r="A1388" s="11">
        <v>27502</v>
      </c>
      <c r="B1388" s="30" t="s">
        <v>3361</v>
      </c>
      <c r="C1388" s="11">
        <v>65</v>
      </c>
      <c r="D1388" s="11">
        <v>1</v>
      </c>
      <c r="E1388" s="11">
        <v>0</v>
      </c>
      <c r="F1388" s="11">
        <v>0</v>
      </c>
      <c r="G1388" s="11">
        <v>7</v>
      </c>
      <c r="H1388" s="11">
        <v>0</v>
      </c>
      <c r="I1388" s="11">
        <v>80</v>
      </c>
      <c r="J1388" s="11">
        <v>4</v>
      </c>
      <c r="K1388" s="11">
        <v>0</v>
      </c>
      <c r="L1388" s="11">
        <v>0</v>
      </c>
      <c r="M1388" s="56">
        <v>0</v>
      </c>
      <c r="N1388" s="56">
        <v>1</v>
      </c>
      <c r="O1388" s="11">
        <v>0</v>
      </c>
      <c r="P1388" s="11">
        <v>604800</v>
      </c>
      <c r="Q1388" s="11">
        <v>3600</v>
      </c>
      <c r="R1388" s="11">
        <v>5</v>
      </c>
      <c r="S1388" s="11">
        <v>0</v>
      </c>
      <c r="T1388" s="11">
        <v>0</v>
      </c>
      <c r="U1388" s="11">
        <v>1</v>
      </c>
      <c r="V1388" s="11">
        <v>0</v>
      </c>
      <c r="W1388" s="11">
        <v>0</v>
      </c>
      <c r="X1388" s="11">
        <v>0</v>
      </c>
      <c r="Y1388" s="11">
        <v>0</v>
      </c>
      <c r="Z1388" s="16" t="s">
        <v>170</v>
      </c>
      <c r="AA1388" s="16">
        <v>0</v>
      </c>
      <c r="AB1388" s="16" t="s">
        <v>170</v>
      </c>
      <c r="AC1388" s="16">
        <v>0</v>
      </c>
      <c r="AD1388" s="11">
        <v>2</v>
      </c>
      <c r="AE1388" s="11">
        <v>1000</v>
      </c>
      <c r="AF1388" s="56">
        <v>0</v>
      </c>
      <c r="AG1388" s="11">
        <v>0</v>
      </c>
      <c r="AH1388" s="11">
        <v>0</v>
      </c>
      <c r="AI1388" s="25" t="s">
        <v>8</v>
      </c>
      <c r="AJ1388" s="25" t="s">
        <v>8</v>
      </c>
      <c r="AK1388" s="25" t="s">
        <v>8</v>
      </c>
      <c r="AL1388" s="11" t="s">
        <v>782</v>
      </c>
      <c r="AM1388" s="25">
        <v>11003</v>
      </c>
      <c r="AN1388" s="25">
        <v>0</v>
      </c>
      <c r="AO1388" s="11">
        <v>1</v>
      </c>
      <c r="AP1388" s="12" t="s">
        <v>3251</v>
      </c>
      <c r="AQ1388" s="12" t="s">
        <v>5957</v>
      </c>
      <c r="AR1388" s="12"/>
      <c r="AS1388" s="60" t="s">
        <v>909</v>
      </c>
    </row>
    <row r="1389" spans="1:45" x14ac:dyDescent="0.15">
      <c r="A1389" s="11">
        <v>27512</v>
      </c>
      <c r="B1389" s="30" t="s">
        <v>3362</v>
      </c>
      <c r="C1389" s="11">
        <v>65</v>
      </c>
      <c r="D1389" s="11">
        <v>1</v>
      </c>
      <c r="E1389" s="11">
        <v>0</v>
      </c>
      <c r="F1389" s="11">
        <v>0</v>
      </c>
      <c r="G1389" s="11">
        <v>7</v>
      </c>
      <c r="H1389" s="11">
        <v>0</v>
      </c>
      <c r="I1389" s="11">
        <v>80</v>
      </c>
      <c r="J1389" s="11">
        <v>4</v>
      </c>
      <c r="K1389" s="11">
        <v>0</v>
      </c>
      <c r="L1389" s="11">
        <v>0</v>
      </c>
      <c r="M1389" s="56">
        <v>0</v>
      </c>
      <c r="N1389" s="56">
        <v>1</v>
      </c>
      <c r="O1389" s="11">
        <v>0</v>
      </c>
      <c r="P1389" s="11">
        <v>604800</v>
      </c>
      <c r="Q1389" s="11">
        <v>3600</v>
      </c>
      <c r="R1389" s="11">
        <v>5</v>
      </c>
      <c r="S1389" s="11">
        <v>0</v>
      </c>
      <c r="T1389" s="11">
        <v>0</v>
      </c>
      <c r="U1389" s="11">
        <v>1</v>
      </c>
      <c r="V1389" s="11">
        <v>0</v>
      </c>
      <c r="W1389" s="11">
        <v>0</v>
      </c>
      <c r="X1389" s="11">
        <v>0</v>
      </c>
      <c r="Y1389" s="11">
        <v>0</v>
      </c>
      <c r="Z1389" s="16" t="s">
        <v>170</v>
      </c>
      <c r="AA1389" s="16">
        <v>0</v>
      </c>
      <c r="AB1389" s="16" t="s">
        <v>170</v>
      </c>
      <c r="AC1389" s="16">
        <v>0</v>
      </c>
      <c r="AD1389" s="11">
        <v>2</v>
      </c>
      <c r="AE1389" s="11">
        <v>1000</v>
      </c>
      <c r="AF1389" s="56">
        <v>0</v>
      </c>
      <c r="AG1389" s="11">
        <v>0</v>
      </c>
      <c r="AH1389" s="11">
        <v>0</v>
      </c>
      <c r="AI1389" s="25" t="s">
        <v>8</v>
      </c>
      <c r="AJ1389" s="25" t="s">
        <v>8</v>
      </c>
      <c r="AK1389" s="25" t="s">
        <v>8</v>
      </c>
      <c r="AL1389" s="11" t="s">
        <v>782</v>
      </c>
      <c r="AM1389" s="25">
        <v>11003</v>
      </c>
      <c r="AN1389" s="25">
        <v>0</v>
      </c>
      <c r="AO1389" s="11">
        <v>1</v>
      </c>
      <c r="AP1389" s="12" t="s">
        <v>3251</v>
      </c>
      <c r="AQ1389" s="12" t="s">
        <v>5958</v>
      </c>
      <c r="AR1389" s="12"/>
      <c r="AS1389" s="60" t="s">
        <v>909</v>
      </c>
    </row>
    <row r="1390" spans="1:45" x14ac:dyDescent="0.15">
      <c r="A1390" s="11">
        <v>27522</v>
      </c>
      <c r="B1390" s="30" t="s">
        <v>3363</v>
      </c>
      <c r="C1390" s="11">
        <v>65</v>
      </c>
      <c r="D1390" s="11">
        <v>1</v>
      </c>
      <c r="E1390" s="11">
        <v>0</v>
      </c>
      <c r="F1390" s="11">
        <v>0</v>
      </c>
      <c r="G1390" s="11">
        <v>7</v>
      </c>
      <c r="H1390" s="11">
        <v>0</v>
      </c>
      <c r="I1390" s="11">
        <v>80</v>
      </c>
      <c r="J1390" s="11">
        <v>4</v>
      </c>
      <c r="K1390" s="11">
        <v>0</v>
      </c>
      <c r="L1390" s="11">
        <v>0</v>
      </c>
      <c r="M1390" s="56">
        <v>0</v>
      </c>
      <c r="N1390" s="56">
        <v>1</v>
      </c>
      <c r="O1390" s="11">
        <v>0</v>
      </c>
      <c r="P1390" s="11">
        <v>604800</v>
      </c>
      <c r="Q1390" s="11">
        <v>3600</v>
      </c>
      <c r="R1390" s="11">
        <v>5</v>
      </c>
      <c r="S1390" s="11">
        <v>0</v>
      </c>
      <c r="T1390" s="11">
        <v>0</v>
      </c>
      <c r="U1390" s="11">
        <v>1</v>
      </c>
      <c r="V1390" s="11">
        <v>0</v>
      </c>
      <c r="W1390" s="11">
        <v>0</v>
      </c>
      <c r="X1390" s="11">
        <v>0</v>
      </c>
      <c r="Y1390" s="11">
        <v>0</v>
      </c>
      <c r="Z1390" s="16" t="s">
        <v>170</v>
      </c>
      <c r="AA1390" s="16">
        <v>0</v>
      </c>
      <c r="AB1390" s="16" t="s">
        <v>170</v>
      </c>
      <c r="AC1390" s="16">
        <v>0</v>
      </c>
      <c r="AD1390" s="11">
        <v>2</v>
      </c>
      <c r="AE1390" s="11">
        <v>1000</v>
      </c>
      <c r="AF1390" s="56">
        <v>0</v>
      </c>
      <c r="AG1390" s="11">
        <v>0</v>
      </c>
      <c r="AH1390" s="11">
        <v>0</v>
      </c>
      <c r="AI1390" s="25" t="s">
        <v>8</v>
      </c>
      <c r="AJ1390" s="25" t="s">
        <v>8</v>
      </c>
      <c r="AK1390" s="25" t="s">
        <v>8</v>
      </c>
      <c r="AL1390" s="11" t="s">
        <v>782</v>
      </c>
      <c r="AM1390" s="25">
        <v>11003</v>
      </c>
      <c r="AN1390" s="25">
        <v>0</v>
      </c>
      <c r="AO1390" s="11">
        <v>1</v>
      </c>
      <c r="AP1390" s="12" t="s">
        <v>3251</v>
      </c>
      <c r="AQ1390" s="12" t="s">
        <v>5959</v>
      </c>
      <c r="AR1390" s="12"/>
      <c r="AS1390" s="60" t="s">
        <v>909</v>
      </c>
    </row>
    <row r="1391" spans="1:45" x14ac:dyDescent="0.15">
      <c r="A1391" s="11">
        <v>27532</v>
      </c>
      <c r="B1391" s="30" t="s">
        <v>3364</v>
      </c>
      <c r="C1391" s="11">
        <v>65</v>
      </c>
      <c r="D1391" s="11">
        <v>1</v>
      </c>
      <c r="E1391" s="11">
        <v>0</v>
      </c>
      <c r="F1391" s="11">
        <v>0</v>
      </c>
      <c r="G1391" s="11">
        <v>7</v>
      </c>
      <c r="H1391" s="11">
        <v>0</v>
      </c>
      <c r="I1391" s="11">
        <v>80</v>
      </c>
      <c r="J1391" s="11">
        <v>4</v>
      </c>
      <c r="K1391" s="11">
        <v>0</v>
      </c>
      <c r="L1391" s="11">
        <v>0</v>
      </c>
      <c r="M1391" s="56">
        <v>0</v>
      </c>
      <c r="N1391" s="56">
        <v>1</v>
      </c>
      <c r="O1391" s="11">
        <v>0</v>
      </c>
      <c r="P1391" s="11">
        <v>604800</v>
      </c>
      <c r="Q1391" s="11">
        <v>3600</v>
      </c>
      <c r="R1391" s="11">
        <v>5</v>
      </c>
      <c r="S1391" s="11">
        <v>0</v>
      </c>
      <c r="T1391" s="11">
        <v>0</v>
      </c>
      <c r="U1391" s="11">
        <v>1</v>
      </c>
      <c r="V1391" s="11">
        <v>0</v>
      </c>
      <c r="W1391" s="11">
        <v>0</v>
      </c>
      <c r="X1391" s="11">
        <v>0</v>
      </c>
      <c r="Y1391" s="11">
        <v>0</v>
      </c>
      <c r="Z1391" s="16" t="s">
        <v>170</v>
      </c>
      <c r="AA1391" s="16">
        <v>0</v>
      </c>
      <c r="AB1391" s="16" t="s">
        <v>170</v>
      </c>
      <c r="AC1391" s="16">
        <v>0</v>
      </c>
      <c r="AD1391" s="11">
        <v>2</v>
      </c>
      <c r="AE1391" s="11">
        <v>1000</v>
      </c>
      <c r="AF1391" s="56">
        <v>0</v>
      </c>
      <c r="AG1391" s="11">
        <v>0</v>
      </c>
      <c r="AH1391" s="11">
        <v>0</v>
      </c>
      <c r="AI1391" s="25" t="s">
        <v>8</v>
      </c>
      <c r="AJ1391" s="25" t="s">
        <v>8</v>
      </c>
      <c r="AK1391" s="25" t="s">
        <v>8</v>
      </c>
      <c r="AL1391" s="11" t="s">
        <v>782</v>
      </c>
      <c r="AM1391" s="25">
        <v>11003</v>
      </c>
      <c r="AN1391" s="25">
        <v>0</v>
      </c>
      <c r="AO1391" s="11">
        <v>1</v>
      </c>
      <c r="AP1391" s="12" t="s">
        <v>3251</v>
      </c>
      <c r="AQ1391" s="12" t="s">
        <v>5960</v>
      </c>
      <c r="AR1391" s="12"/>
      <c r="AS1391" s="60" t="s">
        <v>909</v>
      </c>
    </row>
    <row r="1392" spans="1:45" x14ac:dyDescent="0.15">
      <c r="A1392" s="11">
        <v>27542</v>
      </c>
      <c r="B1392" s="30" t="s">
        <v>3365</v>
      </c>
      <c r="C1392" s="11">
        <v>65</v>
      </c>
      <c r="D1392" s="11">
        <v>1</v>
      </c>
      <c r="E1392" s="11">
        <v>0</v>
      </c>
      <c r="F1392" s="11">
        <v>0</v>
      </c>
      <c r="G1392" s="11">
        <v>7</v>
      </c>
      <c r="H1392" s="11">
        <v>0</v>
      </c>
      <c r="I1392" s="11">
        <v>80</v>
      </c>
      <c r="J1392" s="11">
        <v>4</v>
      </c>
      <c r="K1392" s="11">
        <v>0</v>
      </c>
      <c r="L1392" s="11">
        <v>0</v>
      </c>
      <c r="M1392" s="56">
        <v>0</v>
      </c>
      <c r="N1392" s="56">
        <v>1</v>
      </c>
      <c r="O1392" s="11">
        <v>0</v>
      </c>
      <c r="P1392" s="11">
        <v>604800</v>
      </c>
      <c r="Q1392" s="11">
        <v>3600</v>
      </c>
      <c r="R1392" s="11">
        <v>5</v>
      </c>
      <c r="S1392" s="11">
        <v>0</v>
      </c>
      <c r="T1392" s="11">
        <v>0</v>
      </c>
      <c r="U1392" s="11">
        <v>1</v>
      </c>
      <c r="V1392" s="11">
        <v>0</v>
      </c>
      <c r="W1392" s="11">
        <v>0</v>
      </c>
      <c r="X1392" s="11">
        <v>0</v>
      </c>
      <c r="Y1392" s="11">
        <v>0</v>
      </c>
      <c r="Z1392" s="16" t="s">
        <v>170</v>
      </c>
      <c r="AA1392" s="16">
        <v>0</v>
      </c>
      <c r="AB1392" s="16" t="s">
        <v>170</v>
      </c>
      <c r="AC1392" s="16">
        <v>0</v>
      </c>
      <c r="AD1392" s="11">
        <v>2</v>
      </c>
      <c r="AE1392" s="11">
        <v>1000</v>
      </c>
      <c r="AF1392" s="56">
        <v>0</v>
      </c>
      <c r="AG1392" s="11">
        <v>0</v>
      </c>
      <c r="AH1392" s="11">
        <v>0</v>
      </c>
      <c r="AI1392" s="25" t="s">
        <v>8</v>
      </c>
      <c r="AJ1392" s="25" t="s">
        <v>8</v>
      </c>
      <c r="AK1392" s="25" t="s">
        <v>8</v>
      </c>
      <c r="AL1392" s="11" t="s">
        <v>782</v>
      </c>
      <c r="AM1392" s="25">
        <v>11003</v>
      </c>
      <c r="AN1392" s="25">
        <v>0</v>
      </c>
      <c r="AO1392" s="11">
        <v>1</v>
      </c>
      <c r="AP1392" s="12" t="s">
        <v>3251</v>
      </c>
      <c r="AQ1392" s="12" t="s">
        <v>5961</v>
      </c>
      <c r="AR1392" s="12"/>
      <c r="AS1392" s="60" t="s">
        <v>909</v>
      </c>
    </row>
    <row r="1393" spans="1:45" x14ac:dyDescent="0.15">
      <c r="A1393" s="11">
        <v>27503</v>
      </c>
      <c r="B1393" s="30" t="s">
        <v>3436</v>
      </c>
      <c r="C1393" s="11">
        <v>65</v>
      </c>
      <c r="D1393" s="11">
        <v>1</v>
      </c>
      <c r="E1393" s="11">
        <v>0</v>
      </c>
      <c r="F1393" s="11">
        <v>0</v>
      </c>
      <c r="G1393" s="11">
        <v>7</v>
      </c>
      <c r="H1393" s="11">
        <v>0</v>
      </c>
      <c r="I1393" s="11">
        <v>90</v>
      </c>
      <c r="J1393" s="11">
        <v>4</v>
      </c>
      <c r="K1393" s="11">
        <v>0</v>
      </c>
      <c r="L1393" s="11">
        <v>0</v>
      </c>
      <c r="M1393" s="56">
        <v>0</v>
      </c>
      <c r="N1393" s="56">
        <v>1</v>
      </c>
      <c r="O1393" s="11">
        <v>0</v>
      </c>
      <c r="P1393" s="11">
        <v>604800</v>
      </c>
      <c r="Q1393" s="11">
        <v>3600</v>
      </c>
      <c r="R1393" s="11">
        <v>5</v>
      </c>
      <c r="S1393" s="11">
        <v>0</v>
      </c>
      <c r="T1393" s="11">
        <v>0</v>
      </c>
      <c r="U1393" s="11">
        <v>1</v>
      </c>
      <c r="V1393" s="11">
        <v>0</v>
      </c>
      <c r="W1393" s="11">
        <v>0</v>
      </c>
      <c r="X1393" s="11">
        <v>0</v>
      </c>
      <c r="Y1393" s="11">
        <v>0</v>
      </c>
      <c r="Z1393" s="16" t="s">
        <v>170</v>
      </c>
      <c r="AA1393" s="16">
        <v>0</v>
      </c>
      <c r="AB1393" s="16" t="s">
        <v>170</v>
      </c>
      <c r="AC1393" s="16">
        <v>0</v>
      </c>
      <c r="AD1393" s="11">
        <v>2</v>
      </c>
      <c r="AE1393" s="11">
        <v>1000</v>
      </c>
      <c r="AF1393" s="56">
        <v>0</v>
      </c>
      <c r="AG1393" s="11">
        <v>0</v>
      </c>
      <c r="AH1393" s="11">
        <v>0</v>
      </c>
      <c r="AI1393" s="25" t="s">
        <v>8</v>
      </c>
      <c r="AJ1393" s="25" t="s">
        <v>8</v>
      </c>
      <c r="AK1393" s="25" t="s">
        <v>8</v>
      </c>
      <c r="AL1393" s="11" t="s">
        <v>782</v>
      </c>
      <c r="AM1393" s="25">
        <v>11003</v>
      </c>
      <c r="AN1393" s="25">
        <v>0</v>
      </c>
      <c r="AO1393" s="11">
        <v>1</v>
      </c>
      <c r="AP1393" s="12" t="s">
        <v>3251</v>
      </c>
      <c r="AQ1393" s="12" t="s">
        <v>5957</v>
      </c>
      <c r="AR1393" s="12"/>
      <c r="AS1393" s="60" t="s">
        <v>909</v>
      </c>
    </row>
    <row r="1394" spans="1:45" x14ac:dyDescent="0.15">
      <c r="A1394" s="11">
        <v>27513</v>
      </c>
      <c r="B1394" s="30" t="s">
        <v>3437</v>
      </c>
      <c r="C1394" s="11">
        <v>65</v>
      </c>
      <c r="D1394" s="11">
        <v>1</v>
      </c>
      <c r="E1394" s="11">
        <v>0</v>
      </c>
      <c r="F1394" s="11">
        <v>0</v>
      </c>
      <c r="G1394" s="11">
        <v>7</v>
      </c>
      <c r="H1394" s="11">
        <v>0</v>
      </c>
      <c r="I1394" s="11">
        <v>90</v>
      </c>
      <c r="J1394" s="11">
        <v>4</v>
      </c>
      <c r="K1394" s="11">
        <v>0</v>
      </c>
      <c r="L1394" s="11">
        <v>0</v>
      </c>
      <c r="M1394" s="56">
        <v>0</v>
      </c>
      <c r="N1394" s="56">
        <v>1</v>
      </c>
      <c r="O1394" s="11">
        <v>0</v>
      </c>
      <c r="P1394" s="11">
        <v>604800</v>
      </c>
      <c r="Q1394" s="11">
        <v>3600</v>
      </c>
      <c r="R1394" s="11">
        <v>5</v>
      </c>
      <c r="S1394" s="11">
        <v>0</v>
      </c>
      <c r="T1394" s="11">
        <v>0</v>
      </c>
      <c r="U1394" s="11">
        <v>1</v>
      </c>
      <c r="V1394" s="11">
        <v>0</v>
      </c>
      <c r="W1394" s="11">
        <v>0</v>
      </c>
      <c r="X1394" s="11">
        <v>0</v>
      </c>
      <c r="Y1394" s="11">
        <v>0</v>
      </c>
      <c r="Z1394" s="16" t="s">
        <v>170</v>
      </c>
      <c r="AA1394" s="16">
        <v>0</v>
      </c>
      <c r="AB1394" s="16" t="s">
        <v>170</v>
      </c>
      <c r="AC1394" s="16">
        <v>0</v>
      </c>
      <c r="AD1394" s="11">
        <v>2</v>
      </c>
      <c r="AE1394" s="11">
        <v>1000</v>
      </c>
      <c r="AF1394" s="56">
        <v>0</v>
      </c>
      <c r="AG1394" s="11">
        <v>0</v>
      </c>
      <c r="AH1394" s="11">
        <v>0</v>
      </c>
      <c r="AI1394" s="25" t="s">
        <v>8</v>
      </c>
      <c r="AJ1394" s="25" t="s">
        <v>8</v>
      </c>
      <c r="AK1394" s="25" t="s">
        <v>8</v>
      </c>
      <c r="AL1394" s="11" t="s">
        <v>782</v>
      </c>
      <c r="AM1394" s="25">
        <v>11003</v>
      </c>
      <c r="AN1394" s="25">
        <v>0</v>
      </c>
      <c r="AO1394" s="11">
        <v>1</v>
      </c>
      <c r="AP1394" s="12" t="s">
        <v>3251</v>
      </c>
      <c r="AQ1394" s="12" t="s">
        <v>5958</v>
      </c>
      <c r="AR1394" s="12"/>
      <c r="AS1394" s="60" t="s">
        <v>909</v>
      </c>
    </row>
    <row r="1395" spans="1:45" x14ac:dyDescent="0.15">
      <c r="A1395" s="11">
        <v>27523</v>
      </c>
      <c r="B1395" s="30" t="s">
        <v>3438</v>
      </c>
      <c r="C1395" s="11">
        <v>65</v>
      </c>
      <c r="D1395" s="11">
        <v>1</v>
      </c>
      <c r="E1395" s="11">
        <v>0</v>
      </c>
      <c r="F1395" s="11">
        <v>0</v>
      </c>
      <c r="G1395" s="11">
        <v>7</v>
      </c>
      <c r="H1395" s="11">
        <v>0</v>
      </c>
      <c r="I1395" s="11">
        <v>90</v>
      </c>
      <c r="J1395" s="11">
        <v>4</v>
      </c>
      <c r="K1395" s="11">
        <v>0</v>
      </c>
      <c r="L1395" s="11">
        <v>0</v>
      </c>
      <c r="M1395" s="56">
        <v>0</v>
      </c>
      <c r="N1395" s="56">
        <v>1</v>
      </c>
      <c r="O1395" s="11">
        <v>0</v>
      </c>
      <c r="P1395" s="11">
        <v>604800</v>
      </c>
      <c r="Q1395" s="11">
        <v>3600</v>
      </c>
      <c r="R1395" s="11">
        <v>5</v>
      </c>
      <c r="S1395" s="11">
        <v>0</v>
      </c>
      <c r="T1395" s="11">
        <v>0</v>
      </c>
      <c r="U1395" s="11">
        <v>1</v>
      </c>
      <c r="V1395" s="11">
        <v>0</v>
      </c>
      <c r="W1395" s="11">
        <v>0</v>
      </c>
      <c r="X1395" s="11">
        <v>0</v>
      </c>
      <c r="Y1395" s="11">
        <v>0</v>
      </c>
      <c r="Z1395" s="16" t="s">
        <v>170</v>
      </c>
      <c r="AA1395" s="16">
        <v>0</v>
      </c>
      <c r="AB1395" s="16" t="s">
        <v>170</v>
      </c>
      <c r="AC1395" s="16">
        <v>0</v>
      </c>
      <c r="AD1395" s="11">
        <v>2</v>
      </c>
      <c r="AE1395" s="11">
        <v>1000</v>
      </c>
      <c r="AF1395" s="56">
        <v>0</v>
      </c>
      <c r="AG1395" s="11">
        <v>0</v>
      </c>
      <c r="AH1395" s="11">
        <v>0</v>
      </c>
      <c r="AI1395" s="25" t="s">
        <v>8</v>
      </c>
      <c r="AJ1395" s="25" t="s">
        <v>8</v>
      </c>
      <c r="AK1395" s="25" t="s">
        <v>8</v>
      </c>
      <c r="AL1395" s="11" t="s">
        <v>782</v>
      </c>
      <c r="AM1395" s="25">
        <v>11003</v>
      </c>
      <c r="AN1395" s="25">
        <v>0</v>
      </c>
      <c r="AO1395" s="11">
        <v>1</v>
      </c>
      <c r="AP1395" s="12" t="s">
        <v>3251</v>
      </c>
      <c r="AQ1395" s="12" t="s">
        <v>5959</v>
      </c>
      <c r="AR1395" s="12"/>
      <c r="AS1395" s="60" t="s">
        <v>909</v>
      </c>
    </row>
    <row r="1396" spans="1:45" x14ac:dyDescent="0.15">
      <c r="A1396" s="11">
        <v>27533</v>
      </c>
      <c r="B1396" s="30" t="s">
        <v>3439</v>
      </c>
      <c r="C1396" s="11">
        <v>65</v>
      </c>
      <c r="D1396" s="11">
        <v>1</v>
      </c>
      <c r="E1396" s="11">
        <v>0</v>
      </c>
      <c r="F1396" s="11">
        <v>0</v>
      </c>
      <c r="G1396" s="11">
        <v>7</v>
      </c>
      <c r="H1396" s="11">
        <v>0</v>
      </c>
      <c r="I1396" s="11">
        <v>90</v>
      </c>
      <c r="J1396" s="11">
        <v>4</v>
      </c>
      <c r="K1396" s="11">
        <v>0</v>
      </c>
      <c r="L1396" s="11">
        <v>0</v>
      </c>
      <c r="M1396" s="56">
        <v>0</v>
      </c>
      <c r="N1396" s="56">
        <v>1</v>
      </c>
      <c r="O1396" s="11">
        <v>0</v>
      </c>
      <c r="P1396" s="11">
        <v>604800</v>
      </c>
      <c r="Q1396" s="11">
        <v>3600</v>
      </c>
      <c r="R1396" s="11">
        <v>5</v>
      </c>
      <c r="S1396" s="11">
        <v>0</v>
      </c>
      <c r="T1396" s="11">
        <v>0</v>
      </c>
      <c r="U1396" s="11">
        <v>1</v>
      </c>
      <c r="V1396" s="11">
        <v>0</v>
      </c>
      <c r="W1396" s="11">
        <v>0</v>
      </c>
      <c r="X1396" s="11">
        <v>0</v>
      </c>
      <c r="Y1396" s="11">
        <v>0</v>
      </c>
      <c r="Z1396" s="16" t="s">
        <v>170</v>
      </c>
      <c r="AA1396" s="16">
        <v>0</v>
      </c>
      <c r="AB1396" s="16" t="s">
        <v>170</v>
      </c>
      <c r="AC1396" s="16">
        <v>0</v>
      </c>
      <c r="AD1396" s="11">
        <v>2</v>
      </c>
      <c r="AE1396" s="11">
        <v>1000</v>
      </c>
      <c r="AF1396" s="56">
        <v>0</v>
      </c>
      <c r="AG1396" s="11">
        <v>0</v>
      </c>
      <c r="AH1396" s="11">
        <v>0</v>
      </c>
      <c r="AI1396" s="25" t="s">
        <v>8</v>
      </c>
      <c r="AJ1396" s="25" t="s">
        <v>8</v>
      </c>
      <c r="AK1396" s="25" t="s">
        <v>8</v>
      </c>
      <c r="AL1396" s="11" t="s">
        <v>782</v>
      </c>
      <c r="AM1396" s="25">
        <v>11003</v>
      </c>
      <c r="AN1396" s="25">
        <v>0</v>
      </c>
      <c r="AO1396" s="11">
        <v>1</v>
      </c>
      <c r="AP1396" s="12" t="s">
        <v>3251</v>
      </c>
      <c r="AQ1396" s="12" t="s">
        <v>5960</v>
      </c>
      <c r="AR1396" s="12"/>
      <c r="AS1396" s="60" t="s">
        <v>909</v>
      </c>
    </row>
    <row r="1397" spans="1:45" x14ac:dyDescent="0.15">
      <c r="A1397" s="11">
        <v>27543</v>
      </c>
      <c r="B1397" s="30" t="s">
        <v>3440</v>
      </c>
      <c r="C1397" s="11">
        <v>65</v>
      </c>
      <c r="D1397" s="11">
        <v>1</v>
      </c>
      <c r="E1397" s="11">
        <v>0</v>
      </c>
      <c r="F1397" s="11">
        <v>0</v>
      </c>
      <c r="G1397" s="11">
        <v>7</v>
      </c>
      <c r="H1397" s="11">
        <v>0</v>
      </c>
      <c r="I1397" s="11">
        <v>90</v>
      </c>
      <c r="J1397" s="11">
        <v>4</v>
      </c>
      <c r="K1397" s="11">
        <v>0</v>
      </c>
      <c r="L1397" s="11">
        <v>0</v>
      </c>
      <c r="M1397" s="56">
        <v>0</v>
      </c>
      <c r="N1397" s="56">
        <v>1</v>
      </c>
      <c r="O1397" s="11">
        <v>0</v>
      </c>
      <c r="P1397" s="11">
        <v>604800</v>
      </c>
      <c r="Q1397" s="11">
        <v>3600</v>
      </c>
      <c r="R1397" s="11">
        <v>5</v>
      </c>
      <c r="S1397" s="11">
        <v>0</v>
      </c>
      <c r="T1397" s="11">
        <v>0</v>
      </c>
      <c r="U1397" s="11">
        <v>1</v>
      </c>
      <c r="V1397" s="11">
        <v>0</v>
      </c>
      <c r="W1397" s="11">
        <v>0</v>
      </c>
      <c r="X1397" s="11">
        <v>0</v>
      </c>
      <c r="Y1397" s="11">
        <v>0</v>
      </c>
      <c r="Z1397" s="16" t="s">
        <v>170</v>
      </c>
      <c r="AA1397" s="16">
        <v>0</v>
      </c>
      <c r="AB1397" s="16" t="s">
        <v>170</v>
      </c>
      <c r="AC1397" s="16">
        <v>0</v>
      </c>
      <c r="AD1397" s="11">
        <v>2</v>
      </c>
      <c r="AE1397" s="11">
        <v>1000</v>
      </c>
      <c r="AF1397" s="56">
        <v>0</v>
      </c>
      <c r="AG1397" s="11">
        <v>0</v>
      </c>
      <c r="AH1397" s="11">
        <v>0</v>
      </c>
      <c r="AI1397" s="25" t="s">
        <v>8</v>
      </c>
      <c r="AJ1397" s="25" t="s">
        <v>8</v>
      </c>
      <c r="AK1397" s="25" t="s">
        <v>8</v>
      </c>
      <c r="AL1397" s="11" t="s">
        <v>782</v>
      </c>
      <c r="AM1397" s="25">
        <v>11003</v>
      </c>
      <c r="AN1397" s="25">
        <v>0</v>
      </c>
      <c r="AO1397" s="11">
        <v>1</v>
      </c>
      <c r="AP1397" s="12" t="s">
        <v>3251</v>
      </c>
      <c r="AQ1397" s="12" t="s">
        <v>5961</v>
      </c>
      <c r="AR1397" s="12"/>
      <c r="AS1397" s="60" t="s">
        <v>909</v>
      </c>
    </row>
    <row r="1398" spans="1:45" x14ac:dyDescent="0.15">
      <c r="A1398" s="11">
        <v>27504</v>
      </c>
      <c r="B1398" s="30" t="s">
        <v>3511</v>
      </c>
      <c r="C1398" s="11">
        <v>65</v>
      </c>
      <c r="D1398" s="11">
        <v>1</v>
      </c>
      <c r="E1398" s="11">
        <v>0</v>
      </c>
      <c r="F1398" s="11">
        <v>0</v>
      </c>
      <c r="G1398" s="11">
        <v>7</v>
      </c>
      <c r="H1398" s="11">
        <v>0</v>
      </c>
      <c r="I1398" s="11">
        <v>100</v>
      </c>
      <c r="J1398" s="11">
        <v>4</v>
      </c>
      <c r="K1398" s="11">
        <v>0</v>
      </c>
      <c r="L1398" s="11">
        <v>0</v>
      </c>
      <c r="M1398" s="56">
        <v>0</v>
      </c>
      <c r="N1398" s="56">
        <v>1</v>
      </c>
      <c r="O1398" s="11">
        <v>0</v>
      </c>
      <c r="P1398" s="11">
        <v>604800</v>
      </c>
      <c r="Q1398" s="11">
        <v>3600</v>
      </c>
      <c r="R1398" s="11">
        <v>5</v>
      </c>
      <c r="S1398" s="11">
        <v>0</v>
      </c>
      <c r="T1398" s="11">
        <v>0</v>
      </c>
      <c r="U1398" s="11">
        <v>1</v>
      </c>
      <c r="V1398" s="11">
        <v>0</v>
      </c>
      <c r="W1398" s="11">
        <v>0</v>
      </c>
      <c r="X1398" s="11">
        <v>0</v>
      </c>
      <c r="Y1398" s="11">
        <v>0</v>
      </c>
      <c r="Z1398" s="16" t="s">
        <v>170</v>
      </c>
      <c r="AA1398" s="16">
        <v>0</v>
      </c>
      <c r="AB1398" s="16" t="s">
        <v>170</v>
      </c>
      <c r="AC1398" s="16">
        <v>0</v>
      </c>
      <c r="AD1398" s="11">
        <v>2</v>
      </c>
      <c r="AE1398" s="11">
        <v>1000</v>
      </c>
      <c r="AF1398" s="56">
        <v>0</v>
      </c>
      <c r="AG1398" s="11">
        <v>0</v>
      </c>
      <c r="AH1398" s="11">
        <v>0</v>
      </c>
      <c r="AI1398" s="25" t="s">
        <v>8</v>
      </c>
      <c r="AJ1398" s="25" t="s">
        <v>8</v>
      </c>
      <c r="AK1398" s="25" t="s">
        <v>8</v>
      </c>
      <c r="AL1398" s="11" t="s">
        <v>782</v>
      </c>
      <c r="AM1398" s="25">
        <v>11003</v>
      </c>
      <c r="AN1398" s="25">
        <v>0</v>
      </c>
      <c r="AO1398" s="11">
        <v>1</v>
      </c>
      <c r="AP1398" s="12" t="s">
        <v>3251</v>
      </c>
      <c r="AQ1398" s="12" t="s">
        <v>5957</v>
      </c>
      <c r="AR1398" s="12"/>
      <c r="AS1398" s="60" t="s">
        <v>909</v>
      </c>
    </row>
    <row r="1399" spans="1:45" x14ac:dyDescent="0.15">
      <c r="A1399" s="11">
        <v>27514</v>
      </c>
      <c r="B1399" s="30" t="s">
        <v>3512</v>
      </c>
      <c r="C1399" s="11">
        <v>65</v>
      </c>
      <c r="D1399" s="11">
        <v>1</v>
      </c>
      <c r="E1399" s="11">
        <v>0</v>
      </c>
      <c r="F1399" s="11">
        <v>0</v>
      </c>
      <c r="G1399" s="11">
        <v>7</v>
      </c>
      <c r="H1399" s="11">
        <v>0</v>
      </c>
      <c r="I1399" s="11">
        <v>100</v>
      </c>
      <c r="J1399" s="11">
        <v>4</v>
      </c>
      <c r="K1399" s="11">
        <v>0</v>
      </c>
      <c r="L1399" s="11">
        <v>0</v>
      </c>
      <c r="M1399" s="56">
        <v>0</v>
      </c>
      <c r="N1399" s="56">
        <v>1</v>
      </c>
      <c r="O1399" s="11">
        <v>0</v>
      </c>
      <c r="P1399" s="11">
        <v>604800</v>
      </c>
      <c r="Q1399" s="11">
        <v>3600</v>
      </c>
      <c r="R1399" s="11">
        <v>5</v>
      </c>
      <c r="S1399" s="11">
        <v>0</v>
      </c>
      <c r="T1399" s="11">
        <v>0</v>
      </c>
      <c r="U1399" s="11">
        <v>1</v>
      </c>
      <c r="V1399" s="11">
        <v>0</v>
      </c>
      <c r="W1399" s="11">
        <v>0</v>
      </c>
      <c r="X1399" s="11">
        <v>0</v>
      </c>
      <c r="Y1399" s="11">
        <v>0</v>
      </c>
      <c r="Z1399" s="16" t="s">
        <v>170</v>
      </c>
      <c r="AA1399" s="16">
        <v>0</v>
      </c>
      <c r="AB1399" s="16" t="s">
        <v>170</v>
      </c>
      <c r="AC1399" s="16">
        <v>0</v>
      </c>
      <c r="AD1399" s="11">
        <v>2</v>
      </c>
      <c r="AE1399" s="11">
        <v>1000</v>
      </c>
      <c r="AF1399" s="56">
        <v>0</v>
      </c>
      <c r="AG1399" s="11">
        <v>0</v>
      </c>
      <c r="AH1399" s="11">
        <v>0</v>
      </c>
      <c r="AI1399" s="25" t="s">
        <v>8</v>
      </c>
      <c r="AJ1399" s="25" t="s">
        <v>8</v>
      </c>
      <c r="AK1399" s="25" t="s">
        <v>8</v>
      </c>
      <c r="AL1399" s="11" t="s">
        <v>782</v>
      </c>
      <c r="AM1399" s="25">
        <v>11003</v>
      </c>
      <c r="AN1399" s="25">
        <v>0</v>
      </c>
      <c r="AO1399" s="11">
        <v>1</v>
      </c>
      <c r="AP1399" s="12" t="s">
        <v>3251</v>
      </c>
      <c r="AQ1399" s="12" t="s">
        <v>5958</v>
      </c>
      <c r="AR1399" s="12"/>
      <c r="AS1399" s="60" t="s">
        <v>909</v>
      </c>
    </row>
    <row r="1400" spans="1:45" x14ac:dyDescent="0.15">
      <c r="A1400" s="11">
        <v>27524</v>
      </c>
      <c r="B1400" s="30" t="s">
        <v>3513</v>
      </c>
      <c r="C1400" s="11">
        <v>65</v>
      </c>
      <c r="D1400" s="11">
        <v>1</v>
      </c>
      <c r="E1400" s="11">
        <v>0</v>
      </c>
      <c r="F1400" s="11">
        <v>0</v>
      </c>
      <c r="G1400" s="11">
        <v>7</v>
      </c>
      <c r="H1400" s="11">
        <v>0</v>
      </c>
      <c r="I1400" s="11">
        <v>100</v>
      </c>
      <c r="J1400" s="11">
        <v>4</v>
      </c>
      <c r="K1400" s="11">
        <v>0</v>
      </c>
      <c r="L1400" s="11">
        <v>0</v>
      </c>
      <c r="M1400" s="56">
        <v>0</v>
      </c>
      <c r="N1400" s="56">
        <v>1</v>
      </c>
      <c r="O1400" s="11">
        <v>0</v>
      </c>
      <c r="P1400" s="11">
        <v>604800</v>
      </c>
      <c r="Q1400" s="11">
        <v>3600</v>
      </c>
      <c r="R1400" s="11">
        <v>5</v>
      </c>
      <c r="S1400" s="11">
        <v>0</v>
      </c>
      <c r="T1400" s="11">
        <v>0</v>
      </c>
      <c r="U1400" s="11">
        <v>1</v>
      </c>
      <c r="V1400" s="11">
        <v>0</v>
      </c>
      <c r="W1400" s="11">
        <v>0</v>
      </c>
      <c r="X1400" s="11">
        <v>0</v>
      </c>
      <c r="Y1400" s="11">
        <v>0</v>
      </c>
      <c r="Z1400" s="16" t="s">
        <v>170</v>
      </c>
      <c r="AA1400" s="16">
        <v>0</v>
      </c>
      <c r="AB1400" s="16" t="s">
        <v>170</v>
      </c>
      <c r="AC1400" s="16">
        <v>0</v>
      </c>
      <c r="AD1400" s="11">
        <v>2</v>
      </c>
      <c r="AE1400" s="11">
        <v>1000</v>
      </c>
      <c r="AF1400" s="56">
        <v>0</v>
      </c>
      <c r="AG1400" s="11">
        <v>0</v>
      </c>
      <c r="AH1400" s="11">
        <v>0</v>
      </c>
      <c r="AI1400" s="25" t="s">
        <v>8</v>
      </c>
      <c r="AJ1400" s="25" t="s">
        <v>8</v>
      </c>
      <c r="AK1400" s="25" t="s">
        <v>8</v>
      </c>
      <c r="AL1400" s="11" t="s">
        <v>782</v>
      </c>
      <c r="AM1400" s="25">
        <v>11003</v>
      </c>
      <c r="AN1400" s="25">
        <v>0</v>
      </c>
      <c r="AO1400" s="11">
        <v>1</v>
      </c>
      <c r="AP1400" s="12" t="s">
        <v>3251</v>
      </c>
      <c r="AQ1400" s="12" t="s">
        <v>5959</v>
      </c>
      <c r="AR1400" s="12"/>
      <c r="AS1400" s="60" t="s">
        <v>909</v>
      </c>
    </row>
    <row r="1401" spans="1:45" x14ac:dyDescent="0.15">
      <c r="A1401" s="11">
        <v>27534</v>
      </c>
      <c r="B1401" s="30" t="s">
        <v>3514</v>
      </c>
      <c r="C1401" s="11">
        <v>65</v>
      </c>
      <c r="D1401" s="11">
        <v>1</v>
      </c>
      <c r="E1401" s="11">
        <v>0</v>
      </c>
      <c r="F1401" s="11">
        <v>0</v>
      </c>
      <c r="G1401" s="11">
        <v>7</v>
      </c>
      <c r="H1401" s="11">
        <v>0</v>
      </c>
      <c r="I1401" s="11">
        <v>100</v>
      </c>
      <c r="J1401" s="11">
        <v>4</v>
      </c>
      <c r="K1401" s="11">
        <v>0</v>
      </c>
      <c r="L1401" s="11">
        <v>0</v>
      </c>
      <c r="M1401" s="56">
        <v>0</v>
      </c>
      <c r="N1401" s="56">
        <v>1</v>
      </c>
      <c r="O1401" s="11">
        <v>0</v>
      </c>
      <c r="P1401" s="11">
        <v>604800</v>
      </c>
      <c r="Q1401" s="11">
        <v>3600</v>
      </c>
      <c r="R1401" s="11">
        <v>5</v>
      </c>
      <c r="S1401" s="11">
        <v>0</v>
      </c>
      <c r="T1401" s="11">
        <v>0</v>
      </c>
      <c r="U1401" s="11">
        <v>1</v>
      </c>
      <c r="V1401" s="11">
        <v>0</v>
      </c>
      <c r="W1401" s="11">
        <v>0</v>
      </c>
      <c r="X1401" s="11">
        <v>0</v>
      </c>
      <c r="Y1401" s="11">
        <v>0</v>
      </c>
      <c r="Z1401" s="16" t="s">
        <v>170</v>
      </c>
      <c r="AA1401" s="16">
        <v>0</v>
      </c>
      <c r="AB1401" s="16" t="s">
        <v>170</v>
      </c>
      <c r="AC1401" s="16">
        <v>0</v>
      </c>
      <c r="AD1401" s="11">
        <v>2</v>
      </c>
      <c r="AE1401" s="11">
        <v>1000</v>
      </c>
      <c r="AF1401" s="56">
        <v>0</v>
      </c>
      <c r="AG1401" s="11">
        <v>0</v>
      </c>
      <c r="AH1401" s="11">
        <v>0</v>
      </c>
      <c r="AI1401" s="25" t="s">
        <v>8</v>
      </c>
      <c r="AJ1401" s="25" t="s">
        <v>8</v>
      </c>
      <c r="AK1401" s="25" t="s">
        <v>8</v>
      </c>
      <c r="AL1401" s="11" t="s">
        <v>782</v>
      </c>
      <c r="AM1401" s="25">
        <v>11003</v>
      </c>
      <c r="AN1401" s="25">
        <v>0</v>
      </c>
      <c r="AO1401" s="11">
        <v>1</v>
      </c>
      <c r="AP1401" s="12" t="s">
        <v>3251</v>
      </c>
      <c r="AQ1401" s="12" t="s">
        <v>5960</v>
      </c>
      <c r="AR1401" s="12"/>
      <c r="AS1401" s="60" t="s">
        <v>909</v>
      </c>
    </row>
    <row r="1402" spans="1:45" x14ac:dyDescent="0.15">
      <c r="A1402" s="11">
        <v>27544</v>
      </c>
      <c r="B1402" s="30" t="s">
        <v>3515</v>
      </c>
      <c r="C1402" s="11">
        <v>65</v>
      </c>
      <c r="D1402" s="11">
        <v>1</v>
      </c>
      <c r="E1402" s="11">
        <v>0</v>
      </c>
      <c r="F1402" s="11">
        <v>0</v>
      </c>
      <c r="G1402" s="11">
        <v>7</v>
      </c>
      <c r="H1402" s="11">
        <v>0</v>
      </c>
      <c r="I1402" s="11">
        <v>100</v>
      </c>
      <c r="J1402" s="11">
        <v>4</v>
      </c>
      <c r="K1402" s="11">
        <v>0</v>
      </c>
      <c r="L1402" s="11">
        <v>0</v>
      </c>
      <c r="M1402" s="56">
        <v>0</v>
      </c>
      <c r="N1402" s="56">
        <v>1</v>
      </c>
      <c r="O1402" s="11">
        <v>0</v>
      </c>
      <c r="P1402" s="11">
        <v>604800</v>
      </c>
      <c r="Q1402" s="11">
        <v>3600</v>
      </c>
      <c r="R1402" s="11">
        <v>5</v>
      </c>
      <c r="S1402" s="11">
        <v>0</v>
      </c>
      <c r="T1402" s="11">
        <v>0</v>
      </c>
      <c r="U1402" s="11">
        <v>1</v>
      </c>
      <c r="V1402" s="11">
        <v>0</v>
      </c>
      <c r="W1402" s="11">
        <v>0</v>
      </c>
      <c r="X1402" s="11">
        <v>0</v>
      </c>
      <c r="Y1402" s="11">
        <v>0</v>
      </c>
      <c r="Z1402" s="16" t="s">
        <v>170</v>
      </c>
      <c r="AA1402" s="16">
        <v>0</v>
      </c>
      <c r="AB1402" s="16" t="s">
        <v>170</v>
      </c>
      <c r="AC1402" s="16">
        <v>0</v>
      </c>
      <c r="AD1402" s="11">
        <v>2</v>
      </c>
      <c r="AE1402" s="11">
        <v>1000</v>
      </c>
      <c r="AF1402" s="56">
        <v>0</v>
      </c>
      <c r="AG1402" s="11">
        <v>0</v>
      </c>
      <c r="AH1402" s="11">
        <v>0</v>
      </c>
      <c r="AI1402" s="25" t="s">
        <v>8</v>
      </c>
      <c r="AJ1402" s="25" t="s">
        <v>8</v>
      </c>
      <c r="AK1402" s="25" t="s">
        <v>8</v>
      </c>
      <c r="AL1402" s="11" t="s">
        <v>782</v>
      </c>
      <c r="AM1402" s="25">
        <v>11003</v>
      </c>
      <c r="AN1402" s="25">
        <v>0</v>
      </c>
      <c r="AO1402" s="11">
        <v>1</v>
      </c>
      <c r="AP1402" s="12" t="s">
        <v>3251</v>
      </c>
      <c r="AQ1402" s="12" t="s">
        <v>5961</v>
      </c>
      <c r="AR1402" s="12"/>
      <c r="AS1402" s="60" t="s">
        <v>909</v>
      </c>
    </row>
    <row r="1403" spans="1:45" x14ac:dyDescent="0.15">
      <c r="A1403" s="11">
        <v>27505</v>
      </c>
      <c r="B1403" s="30" t="s">
        <v>3578</v>
      </c>
      <c r="C1403" s="11">
        <v>65</v>
      </c>
      <c r="D1403" s="11">
        <v>1</v>
      </c>
      <c r="E1403" s="11">
        <v>0</v>
      </c>
      <c r="F1403" s="11">
        <v>0</v>
      </c>
      <c r="G1403" s="11">
        <v>7</v>
      </c>
      <c r="H1403" s="11">
        <v>0</v>
      </c>
      <c r="I1403" s="11">
        <v>110</v>
      </c>
      <c r="J1403" s="11">
        <v>4</v>
      </c>
      <c r="K1403" s="11">
        <v>0</v>
      </c>
      <c r="L1403" s="11">
        <v>0</v>
      </c>
      <c r="M1403" s="56">
        <v>0</v>
      </c>
      <c r="N1403" s="56">
        <v>1</v>
      </c>
      <c r="O1403" s="11">
        <v>0</v>
      </c>
      <c r="P1403" s="11">
        <v>604800</v>
      </c>
      <c r="Q1403" s="11">
        <v>3600</v>
      </c>
      <c r="R1403" s="11">
        <v>5</v>
      </c>
      <c r="S1403" s="11">
        <v>0</v>
      </c>
      <c r="T1403" s="11">
        <v>0</v>
      </c>
      <c r="U1403" s="11">
        <v>1</v>
      </c>
      <c r="V1403" s="11">
        <v>0</v>
      </c>
      <c r="W1403" s="11">
        <v>0</v>
      </c>
      <c r="X1403" s="11">
        <v>0</v>
      </c>
      <c r="Y1403" s="11">
        <v>0</v>
      </c>
      <c r="Z1403" s="16" t="s">
        <v>170</v>
      </c>
      <c r="AA1403" s="16">
        <v>0</v>
      </c>
      <c r="AB1403" s="16" t="s">
        <v>170</v>
      </c>
      <c r="AC1403" s="16">
        <v>0</v>
      </c>
      <c r="AD1403" s="11">
        <v>2</v>
      </c>
      <c r="AE1403" s="11">
        <v>1000</v>
      </c>
      <c r="AF1403" s="56">
        <v>0</v>
      </c>
      <c r="AG1403" s="11">
        <v>0</v>
      </c>
      <c r="AH1403" s="11">
        <v>0</v>
      </c>
      <c r="AI1403" s="25" t="s">
        <v>8</v>
      </c>
      <c r="AJ1403" s="25" t="s">
        <v>8</v>
      </c>
      <c r="AK1403" s="25" t="s">
        <v>8</v>
      </c>
      <c r="AL1403" s="11" t="s">
        <v>782</v>
      </c>
      <c r="AM1403" s="25">
        <v>11003</v>
      </c>
      <c r="AN1403" s="25">
        <v>0</v>
      </c>
      <c r="AO1403" s="11">
        <v>1</v>
      </c>
      <c r="AP1403" s="12" t="s">
        <v>3251</v>
      </c>
      <c r="AQ1403" s="12" t="s">
        <v>5957</v>
      </c>
      <c r="AR1403" s="12"/>
      <c r="AS1403" s="60" t="s">
        <v>909</v>
      </c>
    </row>
    <row r="1404" spans="1:45" x14ac:dyDescent="0.15">
      <c r="A1404" s="11">
        <v>27515</v>
      </c>
      <c r="B1404" s="30" t="s">
        <v>3579</v>
      </c>
      <c r="C1404" s="11">
        <v>65</v>
      </c>
      <c r="D1404" s="11">
        <v>1</v>
      </c>
      <c r="E1404" s="11">
        <v>0</v>
      </c>
      <c r="F1404" s="11">
        <v>0</v>
      </c>
      <c r="G1404" s="11">
        <v>7</v>
      </c>
      <c r="H1404" s="11">
        <v>0</v>
      </c>
      <c r="I1404" s="11">
        <v>110</v>
      </c>
      <c r="J1404" s="11">
        <v>4</v>
      </c>
      <c r="K1404" s="11">
        <v>0</v>
      </c>
      <c r="L1404" s="11">
        <v>0</v>
      </c>
      <c r="M1404" s="56">
        <v>0</v>
      </c>
      <c r="N1404" s="56">
        <v>1</v>
      </c>
      <c r="O1404" s="11">
        <v>0</v>
      </c>
      <c r="P1404" s="11">
        <v>604800</v>
      </c>
      <c r="Q1404" s="11">
        <v>3600</v>
      </c>
      <c r="R1404" s="11">
        <v>5</v>
      </c>
      <c r="S1404" s="11">
        <v>0</v>
      </c>
      <c r="T1404" s="11">
        <v>0</v>
      </c>
      <c r="U1404" s="11">
        <v>1</v>
      </c>
      <c r="V1404" s="11">
        <v>0</v>
      </c>
      <c r="W1404" s="11">
        <v>0</v>
      </c>
      <c r="X1404" s="11">
        <v>0</v>
      </c>
      <c r="Y1404" s="11">
        <v>0</v>
      </c>
      <c r="Z1404" s="16" t="s">
        <v>170</v>
      </c>
      <c r="AA1404" s="16">
        <v>0</v>
      </c>
      <c r="AB1404" s="16" t="s">
        <v>170</v>
      </c>
      <c r="AC1404" s="16">
        <v>0</v>
      </c>
      <c r="AD1404" s="11">
        <v>2</v>
      </c>
      <c r="AE1404" s="11">
        <v>1000</v>
      </c>
      <c r="AF1404" s="56">
        <v>0</v>
      </c>
      <c r="AG1404" s="11">
        <v>0</v>
      </c>
      <c r="AH1404" s="11">
        <v>0</v>
      </c>
      <c r="AI1404" s="25" t="s">
        <v>8</v>
      </c>
      <c r="AJ1404" s="25" t="s">
        <v>8</v>
      </c>
      <c r="AK1404" s="25" t="s">
        <v>8</v>
      </c>
      <c r="AL1404" s="11" t="s">
        <v>782</v>
      </c>
      <c r="AM1404" s="25">
        <v>11003</v>
      </c>
      <c r="AN1404" s="25">
        <v>0</v>
      </c>
      <c r="AO1404" s="11">
        <v>1</v>
      </c>
      <c r="AP1404" s="12" t="s">
        <v>3251</v>
      </c>
      <c r="AQ1404" s="12" t="s">
        <v>5958</v>
      </c>
      <c r="AR1404" s="12"/>
      <c r="AS1404" s="60" t="s">
        <v>909</v>
      </c>
    </row>
    <row r="1405" spans="1:45" x14ac:dyDescent="0.15">
      <c r="A1405" s="11">
        <v>27525</v>
      </c>
      <c r="B1405" s="30" t="s">
        <v>3580</v>
      </c>
      <c r="C1405" s="11">
        <v>65</v>
      </c>
      <c r="D1405" s="11">
        <v>1</v>
      </c>
      <c r="E1405" s="11">
        <v>0</v>
      </c>
      <c r="F1405" s="11">
        <v>0</v>
      </c>
      <c r="G1405" s="11">
        <v>7</v>
      </c>
      <c r="H1405" s="11">
        <v>0</v>
      </c>
      <c r="I1405" s="11">
        <v>110</v>
      </c>
      <c r="J1405" s="11">
        <v>4</v>
      </c>
      <c r="K1405" s="11">
        <v>0</v>
      </c>
      <c r="L1405" s="11">
        <v>0</v>
      </c>
      <c r="M1405" s="56">
        <v>0</v>
      </c>
      <c r="N1405" s="56">
        <v>1</v>
      </c>
      <c r="O1405" s="11">
        <v>0</v>
      </c>
      <c r="P1405" s="11">
        <v>604800</v>
      </c>
      <c r="Q1405" s="11">
        <v>3600</v>
      </c>
      <c r="R1405" s="11">
        <v>5</v>
      </c>
      <c r="S1405" s="11">
        <v>0</v>
      </c>
      <c r="T1405" s="11">
        <v>0</v>
      </c>
      <c r="U1405" s="11">
        <v>1</v>
      </c>
      <c r="V1405" s="11">
        <v>0</v>
      </c>
      <c r="W1405" s="11">
        <v>0</v>
      </c>
      <c r="X1405" s="11">
        <v>0</v>
      </c>
      <c r="Y1405" s="11">
        <v>0</v>
      </c>
      <c r="Z1405" s="16" t="s">
        <v>170</v>
      </c>
      <c r="AA1405" s="16">
        <v>0</v>
      </c>
      <c r="AB1405" s="16" t="s">
        <v>170</v>
      </c>
      <c r="AC1405" s="16">
        <v>0</v>
      </c>
      <c r="AD1405" s="11">
        <v>2</v>
      </c>
      <c r="AE1405" s="11">
        <v>1000</v>
      </c>
      <c r="AF1405" s="56">
        <v>0</v>
      </c>
      <c r="AG1405" s="11">
        <v>0</v>
      </c>
      <c r="AH1405" s="11">
        <v>0</v>
      </c>
      <c r="AI1405" s="25" t="s">
        <v>8</v>
      </c>
      <c r="AJ1405" s="25" t="s">
        <v>8</v>
      </c>
      <c r="AK1405" s="25" t="s">
        <v>8</v>
      </c>
      <c r="AL1405" s="11" t="s">
        <v>782</v>
      </c>
      <c r="AM1405" s="25">
        <v>11003</v>
      </c>
      <c r="AN1405" s="25">
        <v>0</v>
      </c>
      <c r="AO1405" s="11">
        <v>1</v>
      </c>
      <c r="AP1405" s="12" t="s">
        <v>3251</v>
      </c>
      <c r="AQ1405" s="12" t="s">
        <v>5959</v>
      </c>
      <c r="AR1405" s="12"/>
      <c r="AS1405" s="60" t="s">
        <v>909</v>
      </c>
    </row>
    <row r="1406" spans="1:45" x14ac:dyDescent="0.15">
      <c r="A1406" s="11">
        <v>27535</v>
      </c>
      <c r="B1406" s="30" t="s">
        <v>3581</v>
      </c>
      <c r="C1406" s="11">
        <v>65</v>
      </c>
      <c r="D1406" s="11">
        <v>1</v>
      </c>
      <c r="E1406" s="11">
        <v>0</v>
      </c>
      <c r="F1406" s="11">
        <v>0</v>
      </c>
      <c r="G1406" s="11">
        <v>7</v>
      </c>
      <c r="H1406" s="11">
        <v>0</v>
      </c>
      <c r="I1406" s="11">
        <v>110</v>
      </c>
      <c r="J1406" s="11">
        <v>4</v>
      </c>
      <c r="K1406" s="11">
        <v>0</v>
      </c>
      <c r="L1406" s="11">
        <v>0</v>
      </c>
      <c r="M1406" s="56">
        <v>0</v>
      </c>
      <c r="N1406" s="56">
        <v>1</v>
      </c>
      <c r="O1406" s="11">
        <v>0</v>
      </c>
      <c r="P1406" s="11">
        <v>604800</v>
      </c>
      <c r="Q1406" s="11">
        <v>3600</v>
      </c>
      <c r="R1406" s="11">
        <v>5</v>
      </c>
      <c r="S1406" s="11">
        <v>0</v>
      </c>
      <c r="T1406" s="11">
        <v>0</v>
      </c>
      <c r="U1406" s="11">
        <v>1</v>
      </c>
      <c r="V1406" s="11">
        <v>0</v>
      </c>
      <c r="W1406" s="11">
        <v>0</v>
      </c>
      <c r="X1406" s="11">
        <v>0</v>
      </c>
      <c r="Y1406" s="11">
        <v>0</v>
      </c>
      <c r="Z1406" s="16" t="s">
        <v>170</v>
      </c>
      <c r="AA1406" s="16">
        <v>0</v>
      </c>
      <c r="AB1406" s="16" t="s">
        <v>170</v>
      </c>
      <c r="AC1406" s="16">
        <v>0</v>
      </c>
      <c r="AD1406" s="11">
        <v>2</v>
      </c>
      <c r="AE1406" s="11">
        <v>1000</v>
      </c>
      <c r="AF1406" s="56">
        <v>0</v>
      </c>
      <c r="AG1406" s="11">
        <v>0</v>
      </c>
      <c r="AH1406" s="11">
        <v>0</v>
      </c>
      <c r="AI1406" s="25" t="s">
        <v>8</v>
      </c>
      <c r="AJ1406" s="25" t="s">
        <v>8</v>
      </c>
      <c r="AK1406" s="25" t="s">
        <v>8</v>
      </c>
      <c r="AL1406" s="11" t="s">
        <v>782</v>
      </c>
      <c r="AM1406" s="25">
        <v>11003</v>
      </c>
      <c r="AN1406" s="25">
        <v>0</v>
      </c>
      <c r="AO1406" s="11">
        <v>1</v>
      </c>
      <c r="AP1406" s="12" t="s">
        <v>3251</v>
      </c>
      <c r="AQ1406" s="12" t="s">
        <v>5960</v>
      </c>
      <c r="AR1406" s="12"/>
      <c r="AS1406" s="60" t="s">
        <v>909</v>
      </c>
    </row>
    <row r="1407" spans="1:45" x14ac:dyDescent="0.15">
      <c r="A1407" s="11">
        <v>27545</v>
      </c>
      <c r="B1407" s="30" t="s">
        <v>3582</v>
      </c>
      <c r="C1407" s="11">
        <v>65</v>
      </c>
      <c r="D1407" s="11">
        <v>1</v>
      </c>
      <c r="E1407" s="11">
        <v>0</v>
      </c>
      <c r="F1407" s="11">
        <v>0</v>
      </c>
      <c r="G1407" s="11">
        <v>7</v>
      </c>
      <c r="H1407" s="11">
        <v>0</v>
      </c>
      <c r="I1407" s="11">
        <v>110</v>
      </c>
      <c r="J1407" s="11">
        <v>4</v>
      </c>
      <c r="K1407" s="11">
        <v>0</v>
      </c>
      <c r="L1407" s="11">
        <v>0</v>
      </c>
      <c r="M1407" s="56">
        <v>0</v>
      </c>
      <c r="N1407" s="56">
        <v>1</v>
      </c>
      <c r="O1407" s="11">
        <v>0</v>
      </c>
      <c r="P1407" s="11">
        <v>604800</v>
      </c>
      <c r="Q1407" s="11">
        <v>3600</v>
      </c>
      <c r="R1407" s="11">
        <v>5</v>
      </c>
      <c r="S1407" s="11">
        <v>0</v>
      </c>
      <c r="T1407" s="11">
        <v>0</v>
      </c>
      <c r="U1407" s="11">
        <v>1</v>
      </c>
      <c r="V1407" s="11">
        <v>0</v>
      </c>
      <c r="W1407" s="11">
        <v>0</v>
      </c>
      <c r="X1407" s="11">
        <v>0</v>
      </c>
      <c r="Y1407" s="11">
        <v>0</v>
      </c>
      <c r="Z1407" s="16" t="s">
        <v>170</v>
      </c>
      <c r="AA1407" s="16">
        <v>0</v>
      </c>
      <c r="AB1407" s="16" t="s">
        <v>4</v>
      </c>
      <c r="AC1407" s="16">
        <v>0</v>
      </c>
      <c r="AD1407" s="11">
        <v>2</v>
      </c>
      <c r="AE1407" s="11">
        <v>1000</v>
      </c>
      <c r="AF1407" s="56">
        <v>0</v>
      </c>
      <c r="AG1407" s="11">
        <v>0</v>
      </c>
      <c r="AH1407" s="11">
        <v>0</v>
      </c>
      <c r="AI1407" s="25" t="s">
        <v>8</v>
      </c>
      <c r="AJ1407" s="25" t="s">
        <v>8</v>
      </c>
      <c r="AK1407" s="25" t="s">
        <v>8</v>
      </c>
      <c r="AL1407" s="11" t="s">
        <v>782</v>
      </c>
      <c r="AM1407" s="25">
        <v>11003</v>
      </c>
      <c r="AN1407" s="25">
        <v>0</v>
      </c>
      <c r="AO1407" s="11">
        <v>1</v>
      </c>
      <c r="AP1407" s="12" t="s">
        <v>3251</v>
      </c>
      <c r="AQ1407" s="12" t="s">
        <v>5961</v>
      </c>
      <c r="AR1407" s="12"/>
      <c r="AS1407" s="60" t="s">
        <v>909</v>
      </c>
    </row>
    <row r="1408" spans="1:45" x14ac:dyDescent="0.15">
      <c r="A1408" s="11">
        <v>27506</v>
      </c>
      <c r="B1408" s="30" t="s">
        <v>3642</v>
      </c>
      <c r="C1408" s="11">
        <v>65</v>
      </c>
      <c r="D1408" s="11">
        <v>1</v>
      </c>
      <c r="E1408" s="11">
        <v>0</v>
      </c>
      <c r="F1408" s="11">
        <v>0</v>
      </c>
      <c r="G1408" s="11">
        <v>7</v>
      </c>
      <c r="H1408" s="11">
        <v>0</v>
      </c>
      <c r="I1408" s="11">
        <v>120</v>
      </c>
      <c r="J1408" s="11">
        <v>4</v>
      </c>
      <c r="K1408" s="11">
        <v>0</v>
      </c>
      <c r="L1408" s="11">
        <v>0</v>
      </c>
      <c r="M1408" s="56">
        <v>0</v>
      </c>
      <c r="N1408" s="56">
        <v>1</v>
      </c>
      <c r="O1408" s="11">
        <v>0</v>
      </c>
      <c r="P1408" s="11">
        <v>604800</v>
      </c>
      <c r="Q1408" s="11">
        <v>3600</v>
      </c>
      <c r="R1408" s="11">
        <v>5</v>
      </c>
      <c r="S1408" s="11">
        <v>0</v>
      </c>
      <c r="T1408" s="11">
        <v>0</v>
      </c>
      <c r="U1408" s="11">
        <v>1</v>
      </c>
      <c r="V1408" s="11">
        <v>0</v>
      </c>
      <c r="W1408" s="11">
        <v>0</v>
      </c>
      <c r="X1408" s="11">
        <v>0</v>
      </c>
      <c r="Y1408" s="11">
        <v>0</v>
      </c>
      <c r="Z1408" s="16" t="s">
        <v>170</v>
      </c>
      <c r="AA1408" s="16">
        <v>0</v>
      </c>
      <c r="AB1408" s="16" t="s">
        <v>170</v>
      </c>
      <c r="AC1408" s="16">
        <v>0</v>
      </c>
      <c r="AD1408" s="11">
        <v>2</v>
      </c>
      <c r="AE1408" s="11">
        <v>1000</v>
      </c>
      <c r="AF1408" s="56">
        <v>0</v>
      </c>
      <c r="AG1408" s="11">
        <v>0</v>
      </c>
      <c r="AH1408" s="11">
        <v>0</v>
      </c>
      <c r="AI1408" s="25" t="s">
        <v>8</v>
      </c>
      <c r="AJ1408" s="25" t="s">
        <v>8</v>
      </c>
      <c r="AK1408" s="25" t="s">
        <v>8</v>
      </c>
      <c r="AL1408" s="11" t="s">
        <v>782</v>
      </c>
      <c r="AM1408" s="25">
        <v>11003</v>
      </c>
      <c r="AN1408" s="25">
        <v>0</v>
      </c>
      <c r="AO1408" s="11">
        <v>1</v>
      </c>
      <c r="AP1408" s="12" t="s">
        <v>3251</v>
      </c>
      <c r="AQ1408" s="12" t="s">
        <v>5957</v>
      </c>
      <c r="AR1408" s="12"/>
      <c r="AS1408" s="60" t="s">
        <v>909</v>
      </c>
    </row>
    <row r="1409" spans="1:45" x14ac:dyDescent="0.15">
      <c r="A1409" s="11">
        <v>27516</v>
      </c>
      <c r="B1409" s="30" t="s">
        <v>3643</v>
      </c>
      <c r="C1409" s="11">
        <v>65</v>
      </c>
      <c r="D1409" s="11">
        <v>1</v>
      </c>
      <c r="E1409" s="11">
        <v>0</v>
      </c>
      <c r="F1409" s="11">
        <v>0</v>
      </c>
      <c r="G1409" s="11">
        <v>7</v>
      </c>
      <c r="H1409" s="11">
        <v>0</v>
      </c>
      <c r="I1409" s="11">
        <v>120</v>
      </c>
      <c r="J1409" s="11">
        <v>4</v>
      </c>
      <c r="K1409" s="11">
        <v>0</v>
      </c>
      <c r="L1409" s="11">
        <v>0</v>
      </c>
      <c r="M1409" s="56">
        <v>0</v>
      </c>
      <c r="N1409" s="56">
        <v>1</v>
      </c>
      <c r="O1409" s="11">
        <v>0</v>
      </c>
      <c r="P1409" s="11">
        <v>604800</v>
      </c>
      <c r="Q1409" s="11">
        <v>3600</v>
      </c>
      <c r="R1409" s="11">
        <v>5</v>
      </c>
      <c r="S1409" s="11">
        <v>0</v>
      </c>
      <c r="T1409" s="11">
        <v>0</v>
      </c>
      <c r="U1409" s="11">
        <v>1</v>
      </c>
      <c r="V1409" s="11">
        <v>0</v>
      </c>
      <c r="W1409" s="11">
        <v>0</v>
      </c>
      <c r="X1409" s="11">
        <v>0</v>
      </c>
      <c r="Y1409" s="11">
        <v>0</v>
      </c>
      <c r="Z1409" s="16" t="s">
        <v>170</v>
      </c>
      <c r="AA1409" s="16">
        <v>0</v>
      </c>
      <c r="AB1409" s="16" t="s">
        <v>170</v>
      </c>
      <c r="AC1409" s="16">
        <v>0</v>
      </c>
      <c r="AD1409" s="11">
        <v>2</v>
      </c>
      <c r="AE1409" s="11">
        <v>1000</v>
      </c>
      <c r="AF1409" s="56">
        <v>0</v>
      </c>
      <c r="AG1409" s="11">
        <v>0</v>
      </c>
      <c r="AH1409" s="11">
        <v>0</v>
      </c>
      <c r="AI1409" s="25" t="s">
        <v>8</v>
      </c>
      <c r="AJ1409" s="25" t="s">
        <v>8</v>
      </c>
      <c r="AK1409" s="25" t="s">
        <v>8</v>
      </c>
      <c r="AL1409" s="11" t="s">
        <v>782</v>
      </c>
      <c r="AM1409" s="25">
        <v>11003</v>
      </c>
      <c r="AN1409" s="25">
        <v>0</v>
      </c>
      <c r="AO1409" s="11">
        <v>1</v>
      </c>
      <c r="AP1409" s="12" t="s">
        <v>3251</v>
      </c>
      <c r="AQ1409" s="12" t="s">
        <v>5958</v>
      </c>
      <c r="AR1409" s="12"/>
      <c r="AS1409" s="60" t="s">
        <v>909</v>
      </c>
    </row>
    <row r="1410" spans="1:45" x14ac:dyDescent="0.15">
      <c r="A1410" s="11">
        <v>27526</v>
      </c>
      <c r="B1410" s="30" t="s">
        <v>3644</v>
      </c>
      <c r="C1410" s="11">
        <v>65</v>
      </c>
      <c r="D1410" s="11">
        <v>1</v>
      </c>
      <c r="E1410" s="11">
        <v>0</v>
      </c>
      <c r="F1410" s="11">
        <v>0</v>
      </c>
      <c r="G1410" s="11">
        <v>7</v>
      </c>
      <c r="H1410" s="11">
        <v>0</v>
      </c>
      <c r="I1410" s="11">
        <v>120</v>
      </c>
      <c r="J1410" s="11">
        <v>4</v>
      </c>
      <c r="K1410" s="11">
        <v>0</v>
      </c>
      <c r="L1410" s="11">
        <v>0</v>
      </c>
      <c r="M1410" s="56">
        <v>0</v>
      </c>
      <c r="N1410" s="56">
        <v>1</v>
      </c>
      <c r="O1410" s="11">
        <v>0</v>
      </c>
      <c r="P1410" s="11">
        <v>604800</v>
      </c>
      <c r="Q1410" s="11">
        <v>3600</v>
      </c>
      <c r="R1410" s="11">
        <v>5</v>
      </c>
      <c r="S1410" s="11">
        <v>0</v>
      </c>
      <c r="T1410" s="11">
        <v>0</v>
      </c>
      <c r="U1410" s="11">
        <v>1</v>
      </c>
      <c r="V1410" s="11">
        <v>0</v>
      </c>
      <c r="W1410" s="11">
        <v>0</v>
      </c>
      <c r="X1410" s="11">
        <v>0</v>
      </c>
      <c r="Y1410" s="11">
        <v>0</v>
      </c>
      <c r="Z1410" s="16" t="s">
        <v>170</v>
      </c>
      <c r="AA1410" s="16">
        <v>0</v>
      </c>
      <c r="AB1410" s="16" t="s">
        <v>170</v>
      </c>
      <c r="AC1410" s="16">
        <v>0</v>
      </c>
      <c r="AD1410" s="11">
        <v>2</v>
      </c>
      <c r="AE1410" s="11">
        <v>1000</v>
      </c>
      <c r="AF1410" s="56">
        <v>0</v>
      </c>
      <c r="AG1410" s="11">
        <v>0</v>
      </c>
      <c r="AH1410" s="11">
        <v>0</v>
      </c>
      <c r="AI1410" s="25" t="s">
        <v>8</v>
      </c>
      <c r="AJ1410" s="25" t="s">
        <v>8</v>
      </c>
      <c r="AK1410" s="25" t="s">
        <v>8</v>
      </c>
      <c r="AL1410" s="11" t="s">
        <v>782</v>
      </c>
      <c r="AM1410" s="25">
        <v>11003</v>
      </c>
      <c r="AN1410" s="25">
        <v>0</v>
      </c>
      <c r="AO1410" s="11">
        <v>1</v>
      </c>
      <c r="AP1410" s="12" t="s">
        <v>3251</v>
      </c>
      <c r="AQ1410" s="12" t="s">
        <v>5959</v>
      </c>
      <c r="AR1410" s="12"/>
      <c r="AS1410" s="60" t="s">
        <v>909</v>
      </c>
    </row>
    <row r="1411" spans="1:45" x14ac:dyDescent="0.15">
      <c r="A1411" s="11">
        <v>27536</v>
      </c>
      <c r="B1411" s="30" t="s">
        <v>3645</v>
      </c>
      <c r="C1411" s="11">
        <v>65</v>
      </c>
      <c r="D1411" s="11">
        <v>1</v>
      </c>
      <c r="E1411" s="11">
        <v>0</v>
      </c>
      <c r="F1411" s="11">
        <v>0</v>
      </c>
      <c r="G1411" s="11">
        <v>7</v>
      </c>
      <c r="H1411" s="11">
        <v>0</v>
      </c>
      <c r="I1411" s="11">
        <v>120</v>
      </c>
      <c r="J1411" s="11">
        <v>4</v>
      </c>
      <c r="K1411" s="11">
        <v>0</v>
      </c>
      <c r="L1411" s="11">
        <v>0</v>
      </c>
      <c r="M1411" s="56">
        <v>0</v>
      </c>
      <c r="N1411" s="56">
        <v>1</v>
      </c>
      <c r="O1411" s="11">
        <v>0</v>
      </c>
      <c r="P1411" s="11">
        <v>604800</v>
      </c>
      <c r="Q1411" s="11">
        <v>3600</v>
      </c>
      <c r="R1411" s="11">
        <v>5</v>
      </c>
      <c r="S1411" s="11">
        <v>0</v>
      </c>
      <c r="T1411" s="11">
        <v>0</v>
      </c>
      <c r="U1411" s="11">
        <v>1</v>
      </c>
      <c r="V1411" s="11">
        <v>0</v>
      </c>
      <c r="W1411" s="11">
        <v>0</v>
      </c>
      <c r="X1411" s="11">
        <v>0</v>
      </c>
      <c r="Y1411" s="11">
        <v>0</v>
      </c>
      <c r="Z1411" s="16" t="s">
        <v>170</v>
      </c>
      <c r="AA1411" s="16">
        <v>0</v>
      </c>
      <c r="AB1411" s="16" t="s">
        <v>170</v>
      </c>
      <c r="AC1411" s="16">
        <v>0</v>
      </c>
      <c r="AD1411" s="11">
        <v>2</v>
      </c>
      <c r="AE1411" s="11">
        <v>1000</v>
      </c>
      <c r="AF1411" s="56">
        <v>0</v>
      </c>
      <c r="AG1411" s="11">
        <v>0</v>
      </c>
      <c r="AH1411" s="11">
        <v>0</v>
      </c>
      <c r="AI1411" s="25" t="s">
        <v>8</v>
      </c>
      <c r="AJ1411" s="25" t="s">
        <v>8</v>
      </c>
      <c r="AK1411" s="25" t="s">
        <v>8</v>
      </c>
      <c r="AL1411" s="11" t="s">
        <v>782</v>
      </c>
      <c r="AM1411" s="25">
        <v>11003</v>
      </c>
      <c r="AN1411" s="25">
        <v>0</v>
      </c>
      <c r="AO1411" s="11">
        <v>1</v>
      </c>
      <c r="AP1411" s="12" t="s">
        <v>3251</v>
      </c>
      <c r="AQ1411" s="12" t="s">
        <v>5960</v>
      </c>
      <c r="AR1411" s="12"/>
      <c r="AS1411" s="60" t="s">
        <v>909</v>
      </c>
    </row>
    <row r="1412" spans="1:45" x14ac:dyDescent="0.15">
      <c r="A1412" s="11">
        <v>27546</v>
      </c>
      <c r="B1412" s="30" t="s">
        <v>3646</v>
      </c>
      <c r="C1412" s="11">
        <v>65</v>
      </c>
      <c r="D1412" s="11">
        <v>1</v>
      </c>
      <c r="E1412" s="11">
        <v>0</v>
      </c>
      <c r="F1412" s="11">
        <v>0</v>
      </c>
      <c r="G1412" s="11">
        <v>7</v>
      </c>
      <c r="H1412" s="11">
        <v>0</v>
      </c>
      <c r="I1412" s="11">
        <v>120</v>
      </c>
      <c r="J1412" s="11">
        <v>4</v>
      </c>
      <c r="K1412" s="11">
        <v>0</v>
      </c>
      <c r="L1412" s="11">
        <v>0</v>
      </c>
      <c r="M1412" s="56">
        <v>0</v>
      </c>
      <c r="N1412" s="56">
        <v>1</v>
      </c>
      <c r="O1412" s="11">
        <v>0</v>
      </c>
      <c r="P1412" s="11">
        <v>604800</v>
      </c>
      <c r="Q1412" s="11">
        <v>3600</v>
      </c>
      <c r="R1412" s="11">
        <v>5</v>
      </c>
      <c r="S1412" s="11">
        <v>0</v>
      </c>
      <c r="T1412" s="11">
        <v>0</v>
      </c>
      <c r="U1412" s="11">
        <v>1</v>
      </c>
      <c r="V1412" s="11">
        <v>0</v>
      </c>
      <c r="W1412" s="11">
        <v>0</v>
      </c>
      <c r="X1412" s="11">
        <v>0</v>
      </c>
      <c r="Y1412" s="11">
        <v>0</v>
      </c>
      <c r="Z1412" s="16" t="s">
        <v>170</v>
      </c>
      <c r="AA1412" s="16">
        <v>0</v>
      </c>
      <c r="AB1412" s="16" t="s">
        <v>4</v>
      </c>
      <c r="AC1412" s="16">
        <v>0</v>
      </c>
      <c r="AD1412" s="11">
        <v>2</v>
      </c>
      <c r="AE1412" s="11">
        <v>1000</v>
      </c>
      <c r="AF1412" s="56">
        <v>0</v>
      </c>
      <c r="AG1412" s="11">
        <v>0</v>
      </c>
      <c r="AH1412" s="11">
        <v>0</v>
      </c>
      <c r="AI1412" s="25" t="s">
        <v>8</v>
      </c>
      <c r="AJ1412" s="25" t="s">
        <v>8</v>
      </c>
      <c r="AK1412" s="25" t="s">
        <v>8</v>
      </c>
      <c r="AL1412" s="11" t="s">
        <v>782</v>
      </c>
      <c r="AM1412" s="25">
        <v>11003</v>
      </c>
      <c r="AN1412" s="25">
        <v>0</v>
      </c>
      <c r="AO1412" s="11">
        <v>1</v>
      </c>
      <c r="AP1412" s="12" t="s">
        <v>3251</v>
      </c>
      <c r="AQ1412" s="12" t="s">
        <v>5961</v>
      </c>
      <c r="AR1412" s="12"/>
      <c r="AS1412" s="60" t="s">
        <v>909</v>
      </c>
    </row>
    <row r="1413" spans="1:45" x14ac:dyDescent="0.15">
      <c r="A1413" s="11">
        <v>27507</v>
      </c>
      <c r="B1413" s="30" t="s">
        <v>3686</v>
      </c>
      <c r="C1413" s="11">
        <v>65</v>
      </c>
      <c r="D1413" s="11">
        <v>1</v>
      </c>
      <c r="E1413" s="11">
        <v>0</v>
      </c>
      <c r="F1413" s="11">
        <v>0</v>
      </c>
      <c r="G1413" s="11">
        <v>7</v>
      </c>
      <c r="H1413" s="11">
        <v>0</v>
      </c>
      <c r="I1413" s="11">
        <v>130</v>
      </c>
      <c r="J1413" s="11">
        <v>4</v>
      </c>
      <c r="K1413" s="11">
        <v>0</v>
      </c>
      <c r="L1413" s="11">
        <v>0</v>
      </c>
      <c r="M1413" s="56">
        <v>0</v>
      </c>
      <c r="N1413" s="56">
        <v>1</v>
      </c>
      <c r="O1413" s="11">
        <v>0</v>
      </c>
      <c r="P1413" s="11">
        <v>604800</v>
      </c>
      <c r="Q1413" s="11">
        <v>3600</v>
      </c>
      <c r="R1413" s="11">
        <v>5</v>
      </c>
      <c r="S1413" s="11">
        <v>0</v>
      </c>
      <c r="T1413" s="11">
        <v>0</v>
      </c>
      <c r="U1413" s="11">
        <v>1</v>
      </c>
      <c r="V1413" s="11">
        <v>0</v>
      </c>
      <c r="W1413" s="11">
        <v>0</v>
      </c>
      <c r="X1413" s="11">
        <v>0</v>
      </c>
      <c r="Y1413" s="11">
        <v>0</v>
      </c>
      <c r="Z1413" s="16" t="s">
        <v>170</v>
      </c>
      <c r="AA1413" s="16">
        <v>0</v>
      </c>
      <c r="AB1413" s="16" t="s">
        <v>170</v>
      </c>
      <c r="AC1413" s="16">
        <v>0</v>
      </c>
      <c r="AD1413" s="11">
        <v>2</v>
      </c>
      <c r="AE1413" s="11">
        <v>1000</v>
      </c>
      <c r="AF1413" s="56">
        <v>0</v>
      </c>
      <c r="AG1413" s="11">
        <v>0</v>
      </c>
      <c r="AH1413" s="11">
        <v>0</v>
      </c>
      <c r="AI1413" s="25" t="s">
        <v>8</v>
      </c>
      <c r="AJ1413" s="25" t="s">
        <v>8</v>
      </c>
      <c r="AK1413" s="25" t="s">
        <v>8</v>
      </c>
      <c r="AL1413" s="11" t="s">
        <v>782</v>
      </c>
      <c r="AM1413" s="25">
        <v>11003</v>
      </c>
      <c r="AN1413" s="25">
        <v>0</v>
      </c>
      <c r="AO1413" s="11">
        <v>1</v>
      </c>
      <c r="AP1413" s="12" t="s">
        <v>3251</v>
      </c>
      <c r="AQ1413" s="12" t="s">
        <v>5957</v>
      </c>
      <c r="AR1413" s="12"/>
      <c r="AS1413" s="60" t="s">
        <v>909</v>
      </c>
    </row>
    <row r="1414" spans="1:45" x14ac:dyDescent="0.15">
      <c r="A1414" s="11">
        <v>27517</v>
      </c>
      <c r="B1414" s="30" t="s">
        <v>3687</v>
      </c>
      <c r="C1414" s="11">
        <v>65</v>
      </c>
      <c r="D1414" s="11">
        <v>1</v>
      </c>
      <c r="E1414" s="11">
        <v>0</v>
      </c>
      <c r="F1414" s="11">
        <v>0</v>
      </c>
      <c r="G1414" s="11">
        <v>7</v>
      </c>
      <c r="H1414" s="11">
        <v>0</v>
      </c>
      <c r="I1414" s="11">
        <v>130</v>
      </c>
      <c r="J1414" s="11">
        <v>4</v>
      </c>
      <c r="K1414" s="11">
        <v>0</v>
      </c>
      <c r="L1414" s="11">
        <v>0</v>
      </c>
      <c r="M1414" s="56">
        <v>0</v>
      </c>
      <c r="N1414" s="56">
        <v>1</v>
      </c>
      <c r="O1414" s="11">
        <v>0</v>
      </c>
      <c r="P1414" s="11">
        <v>604800</v>
      </c>
      <c r="Q1414" s="11">
        <v>3600</v>
      </c>
      <c r="R1414" s="11">
        <v>5</v>
      </c>
      <c r="S1414" s="11">
        <v>0</v>
      </c>
      <c r="T1414" s="11">
        <v>0</v>
      </c>
      <c r="U1414" s="11">
        <v>1</v>
      </c>
      <c r="V1414" s="11">
        <v>0</v>
      </c>
      <c r="W1414" s="11">
        <v>0</v>
      </c>
      <c r="X1414" s="11">
        <v>0</v>
      </c>
      <c r="Y1414" s="11">
        <v>0</v>
      </c>
      <c r="Z1414" s="16" t="s">
        <v>170</v>
      </c>
      <c r="AA1414" s="16">
        <v>0</v>
      </c>
      <c r="AB1414" s="16" t="s">
        <v>170</v>
      </c>
      <c r="AC1414" s="16">
        <v>0</v>
      </c>
      <c r="AD1414" s="11">
        <v>2</v>
      </c>
      <c r="AE1414" s="11">
        <v>1000</v>
      </c>
      <c r="AF1414" s="56">
        <v>0</v>
      </c>
      <c r="AG1414" s="11">
        <v>0</v>
      </c>
      <c r="AH1414" s="11">
        <v>0</v>
      </c>
      <c r="AI1414" s="25" t="s">
        <v>8</v>
      </c>
      <c r="AJ1414" s="25" t="s">
        <v>8</v>
      </c>
      <c r="AK1414" s="25" t="s">
        <v>8</v>
      </c>
      <c r="AL1414" s="11" t="s">
        <v>782</v>
      </c>
      <c r="AM1414" s="25">
        <v>11003</v>
      </c>
      <c r="AN1414" s="25">
        <v>0</v>
      </c>
      <c r="AO1414" s="11">
        <v>1</v>
      </c>
      <c r="AP1414" s="12" t="s">
        <v>3251</v>
      </c>
      <c r="AQ1414" s="12" t="s">
        <v>5958</v>
      </c>
      <c r="AR1414" s="12"/>
      <c r="AS1414" s="60" t="s">
        <v>909</v>
      </c>
    </row>
    <row r="1415" spans="1:45" x14ac:dyDescent="0.15">
      <c r="A1415" s="11">
        <v>27527</v>
      </c>
      <c r="B1415" s="30" t="s">
        <v>3688</v>
      </c>
      <c r="C1415" s="11">
        <v>65</v>
      </c>
      <c r="D1415" s="11">
        <v>1</v>
      </c>
      <c r="E1415" s="11">
        <v>0</v>
      </c>
      <c r="F1415" s="11">
        <v>0</v>
      </c>
      <c r="G1415" s="11">
        <v>7</v>
      </c>
      <c r="H1415" s="11">
        <v>0</v>
      </c>
      <c r="I1415" s="11">
        <v>130</v>
      </c>
      <c r="J1415" s="11">
        <v>4</v>
      </c>
      <c r="K1415" s="11">
        <v>0</v>
      </c>
      <c r="L1415" s="11">
        <v>0</v>
      </c>
      <c r="M1415" s="56">
        <v>0</v>
      </c>
      <c r="N1415" s="56">
        <v>1</v>
      </c>
      <c r="O1415" s="11">
        <v>0</v>
      </c>
      <c r="P1415" s="11">
        <v>604800</v>
      </c>
      <c r="Q1415" s="11">
        <v>3600</v>
      </c>
      <c r="R1415" s="11">
        <v>5</v>
      </c>
      <c r="S1415" s="11">
        <v>0</v>
      </c>
      <c r="T1415" s="11">
        <v>0</v>
      </c>
      <c r="U1415" s="11">
        <v>1</v>
      </c>
      <c r="V1415" s="11">
        <v>0</v>
      </c>
      <c r="W1415" s="11">
        <v>0</v>
      </c>
      <c r="X1415" s="11">
        <v>0</v>
      </c>
      <c r="Y1415" s="11">
        <v>0</v>
      </c>
      <c r="Z1415" s="16" t="s">
        <v>170</v>
      </c>
      <c r="AA1415" s="16">
        <v>0</v>
      </c>
      <c r="AB1415" s="16" t="s">
        <v>170</v>
      </c>
      <c r="AC1415" s="16">
        <v>0</v>
      </c>
      <c r="AD1415" s="11">
        <v>2</v>
      </c>
      <c r="AE1415" s="11">
        <v>1000</v>
      </c>
      <c r="AF1415" s="56">
        <v>0</v>
      </c>
      <c r="AG1415" s="11">
        <v>0</v>
      </c>
      <c r="AH1415" s="11">
        <v>0</v>
      </c>
      <c r="AI1415" s="25" t="s">
        <v>8</v>
      </c>
      <c r="AJ1415" s="25" t="s">
        <v>8</v>
      </c>
      <c r="AK1415" s="25" t="s">
        <v>8</v>
      </c>
      <c r="AL1415" s="11" t="s">
        <v>782</v>
      </c>
      <c r="AM1415" s="25">
        <v>11003</v>
      </c>
      <c r="AN1415" s="25">
        <v>0</v>
      </c>
      <c r="AO1415" s="11">
        <v>1</v>
      </c>
      <c r="AP1415" s="12" t="s">
        <v>3251</v>
      </c>
      <c r="AQ1415" s="12" t="s">
        <v>5959</v>
      </c>
      <c r="AR1415" s="12"/>
      <c r="AS1415" s="60" t="s">
        <v>909</v>
      </c>
    </row>
    <row r="1416" spans="1:45" x14ac:dyDescent="0.15">
      <c r="A1416" s="11">
        <v>27537</v>
      </c>
      <c r="B1416" s="30" t="s">
        <v>3689</v>
      </c>
      <c r="C1416" s="11">
        <v>65</v>
      </c>
      <c r="D1416" s="11">
        <v>1</v>
      </c>
      <c r="E1416" s="11">
        <v>0</v>
      </c>
      <c r="F1416" s="11">
        <v>0</v>
      </c>
      <c r="G1416" s="11">
        <v>7</v>
      </c>
      <c r="H1416" s="11">
        <v>0</v>
      </c>
      <c r="I1416" s="11">
        <v>130</v>
      </c>
      <c r="J1416" s="11">
        <v>4</v>
      </c>
      <c r="K1416" s="11">
        <v>0</v>
      </c>
      <c r="L1416" s="11">
        <v>0</v>
      </c>
      <c r="M1416" s="56">
        <v>0</v>
      </c>
      <c r="N1416" s="56">
        <v>1</v>
      </c>
      <c r="O1416" s="11">
        <v>0</v>
      </c>
      <c r="P1416" s="11">
        <v>604800</v>
      </c>
      <c r="Q1416" s="11">
        <v>3600</v>
      </c>
      <c r="R1416" s="11">
        <v>5</v>
      </c>
      <c r="S1416" s="11">
        <v>0</v>
      </c>
      <c r="T1416" s="11">
        <v>0</v>
      </c>
      <c r="U1416" s="11">
        <v>1</v>
      </c>
      <c r="V1416" s="11">
        <v>0</v>
      </c>
      <c r="W1416" s="11">
        <v>0</v>
      </c>
      <c r="X1416" s="11">
        <v>0</v>
      </c>
      <c r="Y1416" s="11">
        <v>0</v>
      </c>
      <c r="Z1416" s="16" t="s">
        <v>170</v>
      </c>
      <c r="AA1416" s="16">
        <v>0</v>
      </c>
      <c r="AB1416" s="16" t="s">
        <v>170</v>
      </c>
      <c r="AC1416" s="16">
        <v>0</v>
      </c>
      <c r="AD1416" s="11">
        <v>2</v>
      </c>
      <c r="AE1416" s="11">
        <v>1000</v>
      </c>
      <c r="AF1416" s="56">
        <v>0</v>
      </c>
      <c r="AG1416" s="11">
        <v>0</v>
      </c>
      <c r="AH1416" s="11">
        <v>0</v>
      </c>
      <c r="AI1416" s="25" t="s">
        <v>8</v>
      </c>
      <c r="AJ1416" s="25" t="s">
        <v>8</v>
      </c>
      <c r="AK1416" s="25" t="s">
        <v>8</v>
      </c>
      <c r="AL1416" s="11" t="s">
        <v>782</v>
      </c>
      <c r="AM1416" s="25">
        <v>11003</v>
      </c>
      <c r="AN1416" s="25">
        <v>0</v>
      </c>
      <c r="AO1416" s="11">
        <v>1</v>
      </c>
      <c r="AP1416" s="12" t="s">
        <v>3251</v>
      </c>
      <c r="AQ1416" s="12" t="s">
        <v>5960</v>
      </c>
      <c r="AR1416" s="12"/>
      <c r="AS1416" s="60" t="s">
        <v>909</v>
      </c>
    </row>
    <row r="1417" spans="1:45" x14ac:dyDescent="0.15">
      <c r="A1417" s="11">
        <v>27547</v>
      </c>
      <c r="B1417" s="30" t="s">
        <v>3690</v>
      </c>
      <c r="C1417" s="11">
        <v>65</v>
      </c>
      <c r="D1417" s="11">
        <v>1</v>
      </c>
      <c r="E1417" s="11">
        <v>0</v>
      </c>
      <c r="F1417" s="11">
        <v>0</v>
      </c>
      <c r="G1417" s="11">
        <v>7</v>
      </c>
      <c r="H1417" s="11">
        <v>0</v>
      </c>
      <c r="I1417" s="11">
        <v>130</v>
      </c>
      <c r="J1417" s="11">
        <v>4</v>
      </c>
      <c r="K1417" s="11">
        <v>0</v>
      </c>
      <c r="L1417" s="11">
        <v>0</v>
      </c>
      <c r="M1417" s="56">
        <v>0</v>
      </c>
      <c r="N1417" s="56">
        <v>1</v>
      </c>
      <c r="O1417" s="11">
        <v>0</v>
      </c>
      <c r="P1417" s="11">
        <v>604800</v>
      </c>
      <c r="Q1417" s="11">
        <v>3600</v>
      </c>
      <c r="R1417" s="11">
        <v>5</v>
      </c>
      <c r="S1417" s="11">
        <v>0</v>
      </c>
      <c r="T1417" s="11">
        <v>0</v>
      </c>
      <c r="U1417" s="11">
        <v>1</v>
      </c>
      <c r="V1417" s="11">
        <v>0</v>
      </c>
      <c r="W1417" s="11">
        <v>0</v>
      </c>
      <c r="X1417" s="11">
        <v>0</v>
      </c>
      <c r="Y1417" s="11">
        <v>0</v>
      </c>
      <c r="Z1417" s="16" t="s">
        <v>170</v>
      </c>
      <c r="AA1417" s="16">
        <v>0</v>
      </c>
      <c r="AB1417" s="16" t="s">
        <v>4</v>
      </c>
      <c r="AC1417" s="16">
        <v>0</v>
      </c>
      <c r="AD1417" s="11">
        <v>2</v>
      </c>
      <c r="AE1417" s="11">
        <v>1000</v>
      </c>
      <c r="AF1417" s="56">
        <v>0</v>
      </c>
      <c r="AG1417" s="11">
        <v>0</v>
      </c>
      <c r="AH1417" s="11">
        <v>0</v>
      </c>
      <c r="AI1417" s="25" t="s">
        <v>8</v>
      </c>
      <c r="AJ1417" s="25" t="s">
        <v>8</v>
      </c>
      <c r="AK1417" s="25" t="s">
        <v>8</v>
      </c>
      <c r="AL1417" s="11" t="s">
        <v>782</v>
      </c>
      <c r="AM1417" s="25">
        <v>11003</v>
      </c>
      <c r="AN1417" s="25">
        <v>0</v>
      </c>
      <c r="AO1417" s="11">
        <v>1</v>
      </c>
      <c r="AP1417" s="12" t="s">
        <v>3251</v>
      </c>
      <c r="AQ1417" s="12" t="s">
        <v>5961</v>
      </c>
      <c r="AR1417" s="12"/>
      <c r="AS1417" s="60" t="s">
        <v>909</v>
      </c>
    </row>
    <row r="1418" spans="1:45" x14ac:dyDescent="0.15">
      <c r="A1418" s="11">
        <v>27508</v>
      </c>
      <c r="B1418" s="30" t="s">
        <v>3719</v>
      </c>
      <c r="C1418" s="11">
        <v>65</v>
      </c>
      <c r="D1418" s="11">
        <v>1</v>
      </c>
      <c r="E1418" s="11">
        <v>0</v>
      </c>
      <c r="F1418" s="11">
        <v>0</v>
      </c>
      <c r="G1418" s="11">
        <v>7</v>
      </c>
      <c r="H1418" s="11">
        <v>0</v>
      </c>
      <c r="I1418" s="11">
        <v>140</v>
      </c>
      <c r="J1418" s="11">
        <v>4</v>
      </c>
      <c r="K1418" s="11">
        <v>0</v>
      </c>
      <c r="L1418" s="11">
        <v>0</v>
      </c>
      <c r="M1418" s="56">
        <v>0</v>
      </c>
      <c r="N1418" s="56">
        <v>1</v>
      </c>
      <c r="O1418" s="11">
        <v>0</v>
      </c>
      <c r="P1418" s="11">
        <v>604800</v>
      </c>
      <c r="Q1418" s="11">
        <v>3600</v>
      </c>
      <c r="R1418" s="11">
        <v>5</v>
      </c>
      <c r="S1418" s="11">
        <v>0</v>
      </c>
      <c r="T1418" s="11">
        <v>0</v>
      </c>
      <c r="U1418" s="11">
        <v>1</v>
      </c>
      <c r="V1418" s="11">
        <v>0</v>
      </c>
      <c r="W1418" s="11">
        <v>0</v>
      </c>
      <c r="X1418" s="11">
        <v>0</v>
      </c>
      <c r="Y1418" s="11">
        <v>0</v>
      </c>
      <c r="Z1418" s="16" t="s">
        <v>170</v>
      </c>
      <c r="AA1418" s="16">
        <v>0</v>
      </c>
      <c r="AB1418" s="16" t="s">
        <v>170</v>
      </c>
      <c r="AC1418" s="16">
        <v>0</v>
      </c>
      <c r="AD1418" s="11">
        <v>2</v>
      </c>
      <c r="AE1418" s="11">
        <v>1000</v>
      </c>
      <c r="AF1418" s="56">
        <v>0</v>
      </c>
      <c r="AG1418" s="11">
        <v>0</v>
      </c>
      <c r="AH1418" s="11">
        <v>0</v>
      </c>
      <c r="AI1418" s="25" t="s">
        <v>8</v>
      </c>
      <c r="AJ1418" s="25" t="s">
        <v>8</v>
      </c>
      <c r="AK1418" s="25" t="s">
        <v>8</v>
      </c>
      <c r="AL1418" s="11" t="s">
        <v>782</v>
      </c>
      <c r="AM1418" s="25">
        <v>11003</v>
      </c>
      <c r="AN1418" s="25">
        <v>0</v>
      </c>
      <c r="AO1418" s="11">
        <v>1</v>
      </c>
      <c r="AP1418" s="12" t="s">
        <v>3251</v>
      </c>
      <c r="AQ1418" s="12" t="s">
        <v>5957</v>
      </c>
      <c r="AR1418" s="12"/>
      <c r="AS1418" s="60" t="s">
        <v>909</v>
      </c>
    </row>
    <row r="1419" spans="1:45" x14ac:dyDescent="0.15">
      <c r="A1419" s="11">
        <v>27518</v>
      </c>
      <c r="B1419" s="30" t="s">
        <v>3720</v>
      </c>
      <c r="C1419" s="11">
        <v>65</v>
      </c>
      <c r="D1419" s="11">
        <v>1</v>
      </c>
      <c r="E1419" s="11">
        <v>0</v>
      </c>
      <c r="F1419" s="11">
        <v>0</v>
      </c>
      <c r="G1419" s="11">
        <v>7</v>
      </c>
      <c r="H1419" s="11">
        <v>0</v>
      </c>
      <c r="I1419" s="11">
        <v>140</v>
      </c>
      <c r="J1419" s="11">
        <v>4</v>
      </c>
      <c r="K1419" s="11">
        <v>0</v>
      </c>
      <c r="L1419" s="11">
        <v>0</v>
      </c>
      <c r="M1419" s="56">
        <v>0</v>
      </c>
      <c r="N1419" s="56">
        <v>1</v>
      </c>
      <c r="O1419" s="11">
        <v>0</v>
      </c>
      <c r="P1419" s="11">
        <v>604800</v>
      </c>
      <c r="Q1419" s="11">
        <v>3600</v>
      </c>
      <c r="R1419" s="11">
        <v>5</v>
      </c>
      <c r="S1419" s="11">
        <v>0</v>
      </c>
      <c r="T1419" s="11">
        <v>0</v>
      </c>
      <c r="U1419" s="11">
        <v>1</v>
      </c>
      <c r="V1419" s="11">
        <v>0</v>
      </c>
      <c r="W1419" s="11">
        <v>0</v>
      </c>
      <c r="X1419" s="11">
        <v>0</v>
      </c>
      <c r="Y1419" s="11">
        <v>0</v>
      </c>
      <c r="Z1419" s="16" t="s">
        <v>170</v>
      </c>
      <c r="AA1419" s="16">
        <v>0</v>
      </c>
      <c r="AB1419" s="16" t="s">
        <v>170</v>
      </c>
      <c r="AC1419" s="16">
        <v>0</v>
      </c>
      <c r="AD1419" s="11">
        <v>2</v>
      </c>
      <c r="AE1419" s="11">
        <v>1000</v>
      </c>
      <c r="AF1419" s="56">
        <v>0</v>
      </c>
      <c r="AG1419" s="11">
        <v>0</v>
      </c>
      <c r="AH1419" s="11">
        <v>0</v>
      </c>
      <c r="AI1419" s="25" t="s">
        <v>8</v>
      </c>
      <c r="AJ1419" s="25" t="s">
        <v>8</v>
      </c>
      <c r="AK1419" s="25" t="s">
        <v>8</v>
      </c>
      <c r="AL1419" s="11" t="s">
        <v>782</v>
      </c>
      <c r="AM1419" s="25">
        <v>11003</v>
      </c>
      <c r="AN1419" s="25">
        <v>0</v>
      </c>
      <c r="AO1419" s="11">
        <v>1</v>
      </c>
      <c r="AP1419" s="12" t="s">
        <v>3251</v>
      </c>
      <c r="AQ1419" s="12" t="s">
        <v>5958</v>
      </c>
      <c r="AR1419" s="12"/>
      <c r="AS1419" s="60" t="s">
        <v>909</v>
      </c>
    </row>
    <row r="1420" spans="1:45" x14ac:dyDescent="0.15">
      <c r="A1420" s="11">
        <v>27528</v>
      </c>
      <c r="B1420" s="30" t="s">
        <v>3721</v>
      </c>
      <c r="C1420" s="11">
        <v>65</v>
      </c>
      <c r="D1420" s="11">
        <v>1</v>
      </c>
      <c r="E1420" s="11">
        <v>0</v>
      </c>
      <c r="F1420" s="11">
        <v>0</v>
      </c>
      <c r="G1420" s="11">
        <v>7</v>
      </c>
      <c r="H1420" s="11">
        <v>0</v>
      </c>
      <c r="I1420" s="11">
        <v>140</v>
      </c>
      <c r="J1420" s="11">
        <v>4</v>
      </c>
      <c r="K1420" s="11">
        <v>0</v>
      </c>
      <c r="L1420" s="11">
        <v>0</v>
      </c>
      <c r="M1420" s="56">
        <v>0</v>
      </c>
      <c r="N1420" s="56">
        <v>1</v>
      </c>
      <c r="O1420" s="11">
        <v>0</v>
      </c>
      <c r="P1420" s="11">
        <v>604800</v>
      </c>
      <c r="Q1420" s="11">
        <v>3600</v>
      </c>
      <c r="R1420" s="11">
        <v>5</v>
      </c>
      <c r="S1420" s="11">
        <v>0</v>
      </c>
      <c r="T1420" s="11">
        <v>0</v>
      </c>
      <c r="U1420" s="11">
        <v>1</v>
      </c>
      <c r="V1420" s="11">
        <v>0</v>
      </c>
      <c r="W1420" s="11">
        <v>0</v>
      </c>
      <c r="X1420" s="11">
        <v>0</v>
      </c>
      <c r="Y1420" s="11">
        <v>0</v>
      </c>
      <c r="Z1420" s="16" t="s">
        <v>170</v>
      </c>
      <c r="AA1420" s="16">
        <v>0</v>
      </c>
      <c r="AB1420" s="16" t="s">
        <v>170</v>
      </c>
      <c r="AC1420" s="16">
        <v>0</v>
      </c>
      <c r="AD1420" s="11">
        <v>2</v>
      </c>
      <c r="AE1420" s="11">
        <v>1000</v>
      </c>
      <c r="AF1420" s="56">
        <v>0</v>
      </c>
      <c r="AG1420" s="11">
        <v>0</v>
      </c>
      <c r="AH1420" s="11">
        <v>0</v>
      </c>
      <c r="AI1420" s="25" t="s">
        <v>8</v>
      </c>
      <c r="AJ1420" s="25" t="s">
        <v>8</v>
      </c>
      <c r="AK1420" s="25" t="s">
        <v>8</v>
      </c>
      <c r="AL1420" s="11" t="s">
        <v>782</v>
      </c>
      <c r="AM1420" s="25">
        <v>11003</v>
      </c>
      <c r="AN1420" s="25">
        <v>0</v>
      </c>
      <c r="AO1420" s="11">
        <v>1</v>
      </c>
      <c r="AP1420" s="12" t="s">
        <v>3251</v>
      </c>
      <c r="AQ1420" s="12" t="s">
        <v>5959</v>
      </c>
      <c r="AR1420" s="12"/>
      <c r="AS1420" s="60" t="s">
        <v>909</v>
      </c>
    </row>
    <row r="1421" spans="1:45" x14ac:dyDescent="0.15">
      <c r="A1421" s="11">
        <v>27538</v>
      </c>
      <c r="B1421" s="30" t="s">
        <v>3722</v>
      </c>
      <c r="C1421" s="11">
        <v>65</v>
      </c>
      <c r="D1421" s="11">
        <v>1</v>
      </c>
      <c r="E1421" s="11">
        <v>0</v>
      </c>
      <c r="F1421" s="11">
        <v>0</v>
      </c>
      <c r="G1421" s="11">
        <v>7</v>
      </c>
      <c r="H1421" s="11">
        <v>0</v>
      </c>
      <c r="I1421" s="11">
        <v>140</v>
      </c>
      <c r="J1421" s="11">
        <v>4</v>
      </c>
      <c r="K1421" s="11">
        <v>0</v>
      </c>
      <c r="L1421" s="11">
        <v>0</v>
      </c>
      <c r="M1421" s="56">
        <v>0</v>
      </c>
      <c r="N1421" s="56">
        <v>1</v>
      </c>
      <c r="O1421" s="11">
        <v>0</v>
      </c>
      <c r="P1421" s="11">
        <v>604800</v>
      </c>
      <c r="Q1421" s="11">
        <v>3600</v>
      </c>
      <c r="R1421" s="11">
        <v>5</v>
      </c>
      <c r="S1421" s="11">
        <v>0</v>
      </c>
      <c r="T1421" s="11">
        <v>0</v>
      </c>
      <c r="U1421" s="11">
        <v>1</v>
      </c>
      <c r="V1421" s="11">
        <v>0</v>
      </c>
      <c r="W1421" s="11">
        <v>0</v>
      </c>
      <c r="X1421" s="11">
        <v>0</v>
      </c>
      <c r="Y1421" s="11">
        <v>0</v>
      </c>
      <c r="Z1421" s="16" t="s">
        <v>170</v>
      </c>
      <c r="AA1421" s="16">
        <v>0</v>
      </c>
      <c r="AB1421" s="16" t="s">
        <v>170</v>
      </c>
      <c r="AC1421" s="16">
        <v>0</v>
      </c>
      <c r="AD1421" s="11">
        <v>2</v>
      </c>
      <c r="AE1421" s="11">
        <v>1000</v>
      </c>
      <c r="AF1421" s="56">
        <v>0</v>
      </c>
      <c r="AG1421" s="11">
        <v>0</v>
      </c>
      <c r="AH1421" s="11">
        <v>0</v>
      </c>
      <c r="AI1421" s="25" t="s">
        <v>8</v>
      </c>
      <c r="AJ1421" s="25" t="s">
        <v>8</v>
      </c>
      <c r="AK1421" s="25" t="s">
        <v>8</v>
      </c>
      <c r="AL1421" s="11" t="s">
        <v>782</v>
      </c>
      <c r="AM1421" s="25">
        <v>11003</v>
      </c>
      <c r="AN1421" s="25">
        <v>0</v>
      </c>
      <c r="AO1421" s="11">
        <v>1</v>
      </c>
      <c r="AP1421" s="12" t="s">
        <v>3251</v>
      </c>
      <c r="AQ1421" s="12" t="s">
        <v>5960</v>
      </c>
      <c r="AR1421" s="12"/>
      <c r="AS1421" s="60" t="s">
        <v>909</v>
      </c>
    </row>
    <row r="1422" spans="1:45" x14ac:dyDescent="0.15">
      <c r="A1422" s="11">
        <v>27548</v>
      </c>
      <c r="B1422" s="30" t="s">
        <v>3723</v>
      </c>
      <c r="C1422" s="11">
        <v>65</v>
      </c>
      <c r="D1422" s="11">
        <v>1</v>
      </c>
      <c r="E1422" s="11">
        <v>0</v>
      </c>
      <c r="F1422" s="11">
        <v>0</v>
      </c>
      <c r="G1422" s="11">
        <v>7</v>
      </c>
      <c r="H1422" s="11">
        <v>0</v>
      </c>
      <c r="I1422" s="11">
        <v>140</v>
      </c>
      <c r="J1422" s="11">
        <v>4</v>
      </c>
      <c r="K1422" s="11">
        <v>0</v>
      </c>
      <c r="L1422" s="11">
        <v>0</v>
      </c>
      <c r="M1422" s="56">
        <v>0</v>
      </c>
      <c r="N1422" s="56">
        <v>1</v>
      </c>
      <c r="O1422" s="11">
        <v>0</v>
      </c>
      <c r="P1422" s="11">
        <v>604800</v>
      </c>
      <c r="Q1422" s="11">
        <v>3600</v>
      </c>
      <c r="R1422" s="11">
        <v>5</v>
      </c>
      <c r="S1422" s="11">
        <v>0</v>
      </c>
      <c r="T1422" s="11">
        <v>0</v>
      </c>
      <c r="U1422" s="11">
        <v>1</v>
      </c>
      <c r="V1422" s="11">
        <v>0</v>
      </c>
      <c r="W1422" s="11">
        <v>0</v>
      </c>
      <c r="X1422" s="11">
        <v>0</v>
      </c>
      <c r="Y1422" s="11">
        <v>0</v>
      </c>
      <c r="Z1422" s="16" t="s">
        <v>170</v>
      </c>
      <c r="AA1422" s="16">
        <v>0</v>
      </c>
      <c r="AB1422" s="16" t="s">
        <v>4</v>
      </c>
      <c r="AC1422" s="16">
        <v>0</v>
      </c>
      <c r="AD1422" s="11">
        <v>2</v>
      </c>
      <c r="AE1422" s="11">
        <v>1000</v>
      </c>
      <c r="AF1422" s="56">
        <v>0</v>
      </c>
      <c r="AG1422" s="11">
        <v>0</v>
      </c>
      <c r="AH1422" s="11">
        <v>0</v>
      </c>
      <c r="AI1422" s="25" t="s">
        <v>8</v>
      </c>
      <c r="AJ1422" s="25" t="s">
        <v>8</v>
      </c>
      <c r="AK1422" s="25" t="s">
        <v>8</v>
      </c>
      <c r="AL1422" s="11" t="s">
        <v>782</v>
      </c>
      <c r="AM1422" s="25">
        <v>11003</v>
      </c>
      <c r="AN1422" s="25">
        <v>0</v>
      </c>
      <c r="AO1422" s="11">
        <v>1</v>
      </c>
      <c r="AP1422" s="12" t="s">
        <v>3251</v>
      </c>
      <c r="AQ1422" s="12" t="s">
        <v>5961</v>
      </c>
      <c r="AR1422" s="12"/>
      <c r="AS1422" s="60" t="s">
        <v>909</v>
      </c>
    </row>
    <row r="1423" spans="1:45" x14ac:dyDescent="0.15">
      <c r="A1423" s="11">
        <v>27509</v>
      </c>
      <c r="B1423" s="30" t="s">
        <v>3749</v>
      </c>
      <c r="C1423" s="11">
        <v>65</v>
      </c>
      <c r="D1423" s="11">
        <v>1</v>
      </c>
      <c r="E1423" s="11">
        <v>0</v>
      </c>
      <c r="F1423" s="11">
        <v>0</v>
      </c>
      <c r="G1423" s="11">
        <v>7</v>
      </c>
      <c r="H1423" s="11">
        <v>0</v>
      </c>
      <c r="I1423" s="11">
        <v>150</v>
      </c>
      <c r="J1423" s="11">
        <v>4</v>
      </c>
      <c r="K1423" s="11">
        <v>0</v>
      </c>
      <c r="L1423" s="11">
        <v>0</v>
      </c>
      <c r="M1423" s="56">
        <v>0</v>
      </c>
      <c r="N1423" s="56">
        <v>1</v>
      </c>
      <c r="O1423" s="11">
        <v>0</v>
      </c>
      <c r="P1423" s="11">
        <v>604800</v>
      </c>
      <c r="Q1423" s="11">
        <v>3600</v>
      </c>
      <c r="R1423" s="11">
        <v>5</v>
      </c>
      <c r="S1423" s="11">
        <v>0</v>
      </c>
      <c r="T1423" s="11">
        <v>0</v>
      </c>
      <c r="U1423" s="11">
        <v>1</v>
      </c>
      <c r="V1423" s="11">
        <v>0</v>
      </c>
      <c r="W1423" s="11">
        <v>0</v>
      </c>
      <c r="X1423" s="11">
        <v>0</v>
      </c>
      <c r="Y1423" s="11">
        <v>0</v>
      </c>
      <c r="Z1423" s="16" t="s">
        <v>170</v>
      </c>
      <c r="AA1423" s="16">
        <v>0</v>
      </c>
      <c r="AB1423" s="16" t="s">
        <v>170</v>
      </c>
      <c r="AC1423" s="16">
        <v>0</v>
      </c>
      <c r="AD1423" s="11">
        <v>2</v>
      </c>
      <c r="AE1423" s="11">
        <v>1000</v>
      </c>
      <c r="AF1423" s="56">
        <v>0</v>
      </c>
      <c r="AG1423" s="11">
        <v>0</v>
      </c>
      <c r="AH1423" s="11">
        <v>0</v>
      </c>
      <c r="AI1423" s="25" t="s">
        <v>8</v>
      </c>
      <c r="AJ1423" s="25" t="s">
        <v>8</v>
      </c>
      <c r="AK1423" s="25" t="s">
        <v>8</v>
      </c>
      <c r="AL1423" s="11" t="s">
        <v>782</v>
      </c>
      <c r="AM1423" s="25">
        <v>11003</v>
      </c>
      <c r="AN1423" s="25">
        <v>0</v>
      </c>
      <c r="AO1423" s="11">
        <v>1</v>
      </c>
      <c r="AP1423" s="12" t="s">
        <v>3251</v>
      </c>
      <c r="AQ1423" s="12" t="s">
        <v>5957</v>
      </c>
      <c r="AR1423" s="12"/>
      <c r="AS1423" s="60" t="s">
        <v>909</v>
      </c>
    </row>
    <row r="1424" spans="1:45" x14ac:dyDescent="0.15">
      <c r="A1424" s="11">
        <v>27519</v>
      </c>
      <c r="B1424" s="30" t="s">
        <v>3750</v>
      </c>
      <c r="C1424" s="11">
        <v>65</v>
      </c>
      <c r="D1424" s="11">
        <v>1</v>
      </c>
      <c r="E1424" s="11">
        <v>0</v>
      </c>
      <c r="F1424" s="11">
        <v>0</v>
      </c>
      <c r="G1424" s="11">
        <v>7</v>
      </c>
      <c r="H1424" s="11">
        <v>0</v>
      </c>
      <c r="I1424" s="11">
        <v>150</v>
      </c>
      <c r="J1424" s="11">
        <v>4</v>
      </c>
      <c r="K1424" s="11">
        <v>0</v>
      </c>
      <c r="L1424" s="11">
        <v>0</v>
      </c>
      <c r="M1424" s="56">
        <v>0</v>
      </c>
      <c r="N1424" s="56">
        <v>1</v>
      </c>
      <c r="O1424" s="11">
        <v>0</v>
      </c>
      <c r="P1424" s="11">
        <v>604800</v>
      </c>
      <c r="Q1424" s="11">
        <v>3600</v>
      </c>
      <c r="R1424" s="11">
        <v>5</v>
      </c>
      <c r="S1424" s="11">
        <v>0</v>
      </c>
      <c r="T1424" s="11">
        <v>0</v>
      </c>
      <c r="U1424" s="11">
        <v>1</v>
      </c>
      <c r="V1424" s="11">
        <v>0</v>
      </c>
      <c r="W1424" s="11">
        <v>0</v>
      </c>
      <c r="X1424" s="11">
        <v>0</v>
      </c>
      <c r="Y1424" s="11">
        <v>0</v>
      </c>
      <c r="Z1424" s="16" t="s">
        <v>170</v>
      </c>
      <c r="AA1424" s="16">
        <v>0</v>
      </c>
      <c r="AB1424" s="16" t="s">
        <v>170</v>
      </c>
      <c r="AC1424" s="16">
        <v>0</v>
      </c>
      <c r="AD1424" s="11">
        <v>2</v>
      </c>
      <c r="AE1424" s="11">
        <v>1000</v>
      </c>
      <c r="AF1424" s="56">
        <v>0</v>
      </c>
      <c r="AG1424" s="11">
        <v>0</v>
      </c>
      <c r="AH1424" s="11">
        <v>0</v>
      </c>
      <c r="AI1424" s="25" t="s">
        <v>8</v>
      </c>
      <c r="AJ1424" s="25" t="s">
        <v>8</v>
      </c>
      <c r="AK1424" s="25" t="s">
        <v>8</v>
      </c>
      <c r="AL1424" s="11" t="s">
        <v>782</v>
      </c>
      <c r="AM1424" s="25">
        <v>11003</v>
      </c>
      <c r="AN1424" s="25">
        <v>0</v>
      </c>
      <c r="AO1424" s="11">
        <v>1</v>
      </c>
      <c r="AP1424" s="12" t="s">
        <v>3251</v>
      </c>
      <c r="AQ1424" s="12" t="s">
        <v>5958</v>
      </c>
      <c r="AR1424" s="12"/>
      <c r="AS1424" s="60" t="s">
        <v>909</v>
      </c>
    </row>
    <row r="1425" spans="1:45" x14ac:dyDescent="0.15">
      <c r="A1425" s="11">
        <v>27529</v>
      </c>
      <c r="B1425" s="30" t="s">
        <v>3751</v>
      </c>
      <c r="C1425" s="11">
        <v>65</v>
      </c>
      <c r="D1425" s="11">
        <v>1</v>
      </c>
      <c r="E1425" s="11">
        <v>0</v>
      </c>
      <c r="F1425" s="11">
        <v>0</v>
      </c>
      <c r="G1425" s="11">
        <v>7</v>
      </c>
      <c r="H1425" s="11">
        <v>0</v>
      </c>
      <c r="I1425" s="11">
        <v>150</v>
      </c>
      <c r="J1425" s="11">
        <v>4</v>
      </c>
      <c r="K1425" s="11">
        <v>0</v>
      </c>
      <c r="L1425" s="11">
        <v>0</v>
      </c>
      <c r="M1425" s="56">
        <v>0</v>
      </c>
      <c r="N1425" s="56">
        <v>1</v>
      </c>
      <c r="O1425" s="11">
        <v>0</v>
      </c>
      <c r="P1425" s="11">
        <v>604800</v>
      </c>
      <c r="Q1425" s="11">
        <v>3600</v>
      </c>
      <c r="R1425" s="11">
        <v>5</v>
      </c>
      <c r="S1425" s="11">
        <v>0</v>
      </c>
      <c r="T1425" s="11">
        <v>0</v>
      </c>
      <c r="U1425" s="11">
        <v>1</v>
      </c>
      <c r="V1425" s="11">
        <v>0</v>
      </c>
      <c r="W1425" s="11">
        <v>0</v>
      </c>
      <c r="X1425" s="11">
        <v>0</v>
      </c>
      <c r="Y1425" s="11">
        <v>0</v>
      </c>
      <c r="Z1425" s="16" t="s">
        <v>170</v>
      </c>
      <c r="AA1425" s="16">
        <v>0</v>
      </c>
      <c r="AB1425" s="16" t="s">
        <v>170</v>
      </c>
      <c r="AC1425" s="16">
        <v>0</v>
      </c>
      <c r="AD1425" s="11">
        <v>2</v>
      </c>
      <c r="AE1425" s="11">
        <v>1000</v>
      </c>
      <c r="AF1425" s="56">
        <v>0</v>
      </c>
      <c r="AG1425" s="11">
        <v>0</v>
      </c>
      <c r="AH1425" s="11">
        <v>0</v>
      </c>
      <c r="AI1425" s="25" t="s">
        <v>8</v>
      </c>
      <c r="AJ1425" s="25" t="s">
        <v>8</v>
      </c>
      <c r="AK1425" s="25" t="s">
        <v>8</v>
      </c>
      <c r="AL1425" s="11" t="s">
        <v>782</v>
      </c>
      <c r="AM1425" s="25">
        <v>11003</v>
      </c>
      <c r="AN1425" s="25">
        <v>0</v>
      </c>
      <c r="AO1425" s="11">
        <v>1</v>
      </c>
      <c r="AP1425" s="12" t="s">
        <v>3251</v>
      </c>
      <c r="AQ1425" s="12" t="s">
        <v>5959</v>
      </c>
      <c r="AR1425" s="12"/>
      <c r="AS1425" s="60" t="s">
        <v>909</v>
      </c>
    </row>
    <row r="1426" spans="1:45" x14ac:dyDescent="0.15">
      <c r="A1426" s="11">
        <v>27539</v>
      </c>
      <c r="B1426" s="30" t="s">
        <v>3752</v>
      </c>
      <c r="C1426" s="11">
        <v>65</v>
      </c>
      <c r="D1426" s="11">
        <v>1</v>
      </c>
      <c r="E1426" s="11">
        <v>0</v>
      </c>
      <c r="F1426" s="11">
        <v>0</v>
      </c>
      <c r="G1426" s="11">
        <v>7</v>
      </c>
      <c r="H1426" s="11">
        <v>0</v>
      </c>
      <c r="I1426" s="11">
        <v>150</v>
      </c>
      <c r="J1426" s="11">
        <v>4</v>
      </c>
      <c r="K1426" s="11">
        <v>0</v>
      </c>
      <c r="L1426" s="11">
        <v>0</v>
      </c>
      <c r="M1426" s="56">
        <v>0</v>
      </c>
      <c r="N1426" s="56">
        <v>1</v>
      </c>
      <c r="O1426" s="11">
        <v>0</v>
      </c>
      <c r="P1426" s="11">
        <v>604800</v>
      </c>
      <c r="Q1426" s="11">
        <v>3600</v>
      </c>
      <c r="R1426" s="11">
        <v>5</v>
      </c>
      <c r="S1426" s="11">
        <v>0</v>
      </c>
      <c r="T1426" s="11">
        <v>0</v>
      </c>
      <c r="U1426" s="11">
        <v>1</v>
      </c>
      <c r="V1426" s="11">
        <v>0</v>
      </c>
      <c r="W1426" s="11">
        <v>0</v>
      </c>
      <c r="X1426" s="11">
        <v>0</v>
      </c>
      <c r="Y1426" s="11">
        <v>0</v>
      </c>
      <c r="Z1426" s="16" t="s">
        <v>170</v>
      </c>
      <c r="AA1426" s="16">
        <v>0</v>
      </c>
      <c r="AB1426" s="16" t="s">
        <v>170</v>
      </c>
      <c r="AC1426" s="16">
        <v>0</v>
      </c>
      <c r="AD1426" s="11">
        <v>2</v>
      </c>
      <c r="AE1426" s="11">
        <v>1000</v>
      </c>
      <c r="AF1426" s="56">
        <v>0</v>
      </c>
      <c r="AG1426" s="11">
        <v>0</v>
      </c>
      <c r="AH1426" s="11">
        <v>0</v>
      </c>
      <c r="AI1426" s="25" t="s">
        <v>8</v>
      </c>
      <c r="AJ1426" s="25" t="s">
        <v>8</v>
      </c>
      <c r="AK1426" s="25" t="s">
        <v>8</v>
      </c>
      <c r="AL1426" s="11" t="s">
        <v>782</v>
      </c>
      <c r="AM1426" s="25">
        <v>11003</v>
      </c>
      <c r="AN1426" s="25">
        <v>0</v>
      </c>
      <c r="AO1426" s="11">
        <v>1</v>
      </c>
      <c r="AP1426" s="12" t="s">
        <v>3251</v>
      </c>
      <c r="AQ1426" s="12" t="s">
        <v>5960</v>
      </c>
      <c r="AR1426" s="12"/>
      <c r="AS1426" s="60" t="s">
        <v>909</v>
      </c>
    </row>
    <row r="1427" spans="1:45" x14ac:dyDescent="0.15">
      <c r="A1427" s="11">
        <v>27549</v>
      </c>
      <c r="B1427" s="30" t="s">
        <v>3753</v>
      </c>
      <c r="C1427" s="11">
        <v>65</v>
      </c>
      <c r="D1427" s="11">
        <v>1</v>
      </c>
      <c r="E1427" s="11">
        <v>0</v>
      </c>
      <c r="F1427" s="11">
        <v>0</v>
      </c>
      <c r="G1427" s="11">
        <v>7</v>
      </c>
      <c r="H1427" s="11">
        <v>0</v>
      </c>
      <c r="I1427" s="11">
        <v>150</v>
      </c>
      <c r="J1427" s="11">
        <v>4</v>
      </c>
      <c r="K1427" s="11">
        <v>0</v>
      </c>
      <c r="L1427" s="11">
        <v>0</v>
      </c>
      <c r="M1427" s="56">
        <v>0</v>
      </c>
      <c r="N1427" s="56">
        <v>1</v>
      </c>
      <c r="O1427" s="11">
        <v>0</v>
      </c>
      <c r="P1427" s="11">
        <v>604800</v>
      </c>
      <c r="Q1427" s="11">
        <v>3600</v>
      </c>
      <c r="R1427" s="11">
        <v>5</v>
      </c>
      <c r="S1427" s="11">
        <v>0</v>
      </c>
      <c r="T1427" s="11">
        <v>0</v>
      </c>
      <c r="U1427" s="11">
        <v>1</v>
      </c>
      <c r="V1427" s="11">
        <v>0</v>
      </c>
      <c r="W1427" s="11">
        <v>0</v>
      </c>
      <c r="X1427" s="11">
        <v>0</v>
      </c>
      <c r="Y1427" s="11">
        <v>0</v>
      </c>
      <c r="Z1427" s="16" t="s">
        <v>170</v>
      </c>
      <c r="AA1427" s="16">
        <v>0</v>
      </c>
      <c r="AB1427" s="16" t="s">
        <v>4</v>
      </c>
      <c r="AC1427" s="16">
        <v>0</v>
      </c>
      <c r="AD1427" s="11">
        <v>2</v>
      </c>
      <c r="AE1427" s="11">
        <v>1000</v>
      </c>
      <c r="AF1427" s="56">
        <v>0</v>
      </c>
      <c r="AG1427" s="11">
        <v>0</v>
      </c>
      <c r="AH1427" s="11">
        <v>0</v>
      </c>
      <c r="AI1427" s="25" t="s">
        <v>8</v>
      </c>
      <c r="AJ1427" s="25" t="s">
        <v>8</v>
      </c>
      <c r="AK1427" s="25" t="s">
        <v>8</v>
      </c>
      <c r="AL1427" s="11" t="s">
        <v>782</v>
      </c>
      <c r="AM1427" s="25">
        <v>11003</v>
      </c>
      <c r="AN1427" s="25">
        <v>0</v>
      </c>
      <c r="AO1427" s="11">
        <v>1</v>
      </c>
      <c r="AP1427" s="12" t="s">
        <v>3251</v>
      </c>
      <c r="AQ1427" s="12" t="s">
        <v>5961</v>
      </c>
      <c r="AR1427" s="12"/>
      <c r="AS1427" s="60" t="s">
        <v>909</v>
      </c>
    </row>
    <row r="1428" spans="1:45" ht="36" x14ac:dyDescent="0.15">
      <c r="A1428" s="11">
        <v>27600</v>
      </c>
      <c r="B1428" s="14" t="s">
        <v>7118</v>
      </c>
      <c r="C1428" s="11">
        <v>33</v>
      </c>
      <c r="D1428" s="11">
        <v>1</v>
      </c>
      <c r="E1428" s="11">
        <v>0</v>
      </c>
      <c r="F1428" s="11">
        <v>0</v>
      </c>
      <c r="G1428" s="11">
        <v>9</v>
      </c>
      <c r="H1428" s="11">
        <v>0</v>
      </c>
      <c r="I1428" s="11">
        <v>65535</v>
      </c>
      <c r="J1428" s="11">
        <v>3</v>
      </c>
      <c r="K1428" s="11">
        <v>0</v>
      </c>
      <c r="L1428" s="11">
        <v>0</v>
      </c>
      <c r="M1428" s="56">
        <v>1</v>
      </c>
      <c r="N1428" s="56">
        <v>50</v>
      </c>
      <c r="O1428" s="11">
        <v>0</v>
      </c>
      <c r="P1428" s="11">
        <v>0</v>
      </c>
      <c r="Q1428" s="11">
        <v>100</v>
      </c>
      <c r="R1428" s="11">
        <v>0</v>
      </c>
      <c r="S1428" s="11">
        <v>0</v>
      </c>
      <c r="T1428" s="11">
        <v>0</v>
      </c>
      <c r="U1428" s="11">
        <v>1</v>
      </c>
      <c r="V1428" s="11">
        <v>26</v>
      </c>
      <c r="W1428" s="11">
        <v>0</v>
      </c>
      <c r="X1428" s="11">
        <v>0</v>
      </c>
      <c r="Y1428" s="11">
        <v>0</v>
      </c>
      <c r="Z1428" s="16" t="s">
        <v>170</v>
      </c>
      <c r="AA1428" s="16">
        <v>0</v>
      </c>
      <c r="AB1428" s="16" t="s">
        <v>4</v>
      </c>
      <c r="AC1428" s="16">
        <v>0</v>
      </c>
      <c r="AD1428" s="11">
        <v>12</v>
      </c>
      <c r="AE1428" s="11">
        <v>300</v>
      </c>
      <c r="AF1428" s="56">
        <v>1</v>
      </c>
      <c r="AG1428" s="11">
        <v>0</v>
      </c>
      <c r="AH1428" s="11">
        <v>0</v>
      </c>
      <c r="AI1428" s="25" t="s">
        <v>8</v>
      </c>
      <c r="AJ1428" s="25" t="s">
        <v>8</v>
      </c>
      <c r="AK1428" s="25" t="s">
        <v>8</v>
      </c>
      <c r="AL1428" s="11" t="s">
        <v>782</v>
      </c>
      <c r="AM1428" s="25">
        <v>10013</v>
      </c>
      <c r="AN1428" s="25">
        <v>0</v>
      </c>
      <c r="AO1428" s="11">
        <v>1</v>
      </c>
      <c r="AP1428" s="12" t="s">
        <v>3250</v>
      </c>
      <c r="AQ1428" s="12" t="s">
        <v>5962</v>
      </c>
      <c r="AR1428" s="12" t="s">
        <v>7119</v>
      </c>
    </row>
    <row r="1429" spans="1:45" ht="36" x14ac:dyDescent="0.15">
      <c r="A1429" s="11">
        <v>27601</v>
      </c>
      <c r="B1429" s="14" t="s">
        <v>3825</v>
      </c>
      <c r="C1429" s="11">
        <v>33</v>
      </c>
      <c r="D1429" s="11">
        <v>1</v>
      </c>
      <c r="E1429" s="11">
        <v>0</v>
      </c>
      <c r="F1429" s="11">
        <v>0</v>
      </c>
      <c r="G1429" s="11">
        <v>9</v>
      </c>
      <c r="H1429" s="11">
        <v>0</v>
      </c>
      <c r="I1429" s="11">
        <v>65535</v>
      </c>
      <c r="J1429" s="11">
        <v>4</v>
      </c>
      <c r="K1429" s="11">
        <v>0</v>
      </c>
      <c r="L1429" s="11">
        <v>0</v>
      </c>
      <c r="M1429" s="56">
        <v>1</v>
      </c>
      <c r="N1429" s="56">
        <v>50</v>
      </c>
      <c r="O1429" s="11">
        <v>0</v>
      </c>
      <c r="P1429" s="11">
        <v>0</v>
      </c>
      <c r="Q1429" s="11">
        <v>100</v>
      </c>
      <c r="R1429" s="11">
        <v>0</v>
      </c>
      <c r="S1429" s="11">
        <v>0</v>
      </c>
      <c r="T1429" s="11">
        <v>0</v>
      </c>
      <c r="U1429" s="11">
        <v>1</v>
      </c>
      <c r="V1429" s="11">
        <v>26</v>
      </c>
      <c r="W1429" s="11">
        <v>1800</v>
      </c>
      <c r="X1429" s="11">
        <v>0</v>
      </c>
      <c r="Y1429" s="11">
        <v>0</v>
      </c>
      <c r="Z1429" s="16" t="s">
        <v>170</v>
      </c>
      <c r="AA1429" s="16">
        <v>0</v>
      </c>
      <c r="AB1429" s="16" t="s">
        <v>4</v>
      </c>
      <c r="AC1429" s="16">
        <v>0</v>
      </c>
      <c r="AD1429" s="11">
        <v>12</v>
      </c>
      <c r="AE1429" s="11">
        <v>300</v>
      </c>
      <c r="AF1429" s="56">
        <v>1</v>
      </c>
      <c r="AG1429" s="11">
        <v>0</v>
      </c>
      <c r="AH1429" s="11">
        <v>0</v>
      </c>
      <c r="AI1429" s="25" t="s">
        <v>8</v>
      </c>
      <c r="AJ1429" s="25" t="s">
        <v>8</v>
      </c>
      <c r="AK1429" s="25" t="s">
        <v>8</v>
      </c>
      <c r="AL1429" s="11" t="s">
        <v>782</v>
      </c>
      <c r="AM1429" s="25">
        <v>10013</v>
      </c>
      <c r="AN1429" s="25">
        <v>0</v>
      </c>
      <c r="AO1429" s="11">
        <v>1</v>
      </c>
      <c r="AP1429" s="12" t="s">
        <v>3250</v>
      </c>
      <c r="AQ1429" s="12" t="s">
        <v>5963</v>
      </c>
      <c r="AR1429" s="12" t="str">
        <f>"[效果]
1.使用后可获得技能点1点
2.冷却时间"&amp;W1429/60&amp;"分钟"</f>
        <v>[效果]
1.使用后可获得技能点1点
2.冷却时间30分钟</v>
      </c>
    </row>
    <row r="1430" spans="1:45" ht="36" x14ac:dyDescent="0.15">
      <c r="A1430" s="11">
        <v>27602</v>
      </c>
      <c r="B1430" s="14" t="s">
        <v>3826</v>
      </c>
      <c r="C1430" s="11">
        <v>33</v>
      </c>
      <c r="D1430" s="11">
        <v>1</v>
      </c>
      <c r="E1430" s="11">
        <v>0</v>
      </c>
      <c r="F1430" s="11">
        <v>0</v>
      </c>
      <c r="G1430" s="11">
        <v>9</v>
      </c>
      <c r="H1430" s="11">
        <v>0</v>
      </c>
      <c r="I1430" s="11">
        <v>65535</v>
      </c>
      <c r="J1430" s="11">
        <v>5</v>
      </c>
      <c r="K1430" s="11">
        <v>0</v>
      </c>
      <c r="L1430" s="11">
        <v>0</v>
      </c>
      <c r="M1430" s="56">
        <v>1</v>
      </c>
      <c r="N1430" s="56">
        <v>50</v>
      </c>
      <c r="O1430" s="11">
        <v>0</v>
      </c>
      <c r="P1430" s="11">
        <v>0</v>
      </c>
      <c r="Q1430" s="11">
        <v>100</v>
      </c>
      <c r="R1430" s="11">
        <v>0</v>
      </c>
      <c r="S1430" s="11">
        <v>0</v>
      </c>
      <c r="T1430" s="11">
        <v>0</v>
      </c>
      <c r="U1430" s="11">
        <v>1</v>
      </c>
      <c r="V1430" s="11">
        <v>26</v>
      </c>
      <c r="W1430" s="11">
        <v>600</v>
      </c>
      <c r="X1430" s="11">
        <v>0</v>
      </c>
      <c r="Y1430" s="11">
        <v>0</v>
      </c>
      <c r="Z1430" s="16" t="s">
        <v>170</v>
      </c>
      <c r="AA1430" s="16">
        <v>0</v>
      </c>
      <c r="AB1430" s="16" t="s">
        <v>4</v>
      </c>
      <c r="AC1430" s="16">
        <v>0</v>
      </c>
      <c r="AD1430" s="11">
        <v>12</v>
      </c>
      <c r="AE1430" s="11">
        <v>300</v>
      </c>
      <c r="AF1430" s="56">
        <v>1</v>
      </c>
      <c r="AG1430" s="11">
        <v>0</v>
      </c>
      <c r="AH1430" s="11">
        <v>0</v>
      </c>
      <c r="AI1430" s="25" t="s">
        <v>8</v>
      </c>
      <c r="AJ1430" s="25" t="s">
        <v>8</v>
      </c>
      <c r="AK1430" s="25" t="s">
        <v>8</v>
      </c>
      <c r="AL1430" s="11" t="s">
        <v>782</v>
      </c>
      <c r="AM1430" s="25">
        <v>10013</v>
      </c>
      <c r="AN1430" s="25">
        <v>0</v>
      </c>
      <c r="AO1430" s="11">
        <v>1</v>
      </c>
      <c r="AP1430" s="12" t="s">
        <v>3250</v>
      </c>
      <c r="AQ1430" s="12" t="s">
        <v>5964</v>
      </c>
      <c r="AR1430" s="12" t="str">
        <f>"[效果]
1.使用后可获得技能点1点
2.冷却时间"&amp;W1430/60&amp;"分钟"</f>
        <v>[效果]
1.使用后可获得技能点1点
2.冷却时间10分钟</v>
      </c>
    </row>
    <row r="1431" spans="1:45" ht="96" x14ac:dyDescent="0.15">
      <c r="A1431" s="11">
        <v>28000</v>
      </c>
      <c r="B1431" s="30" t="s">
        <v>2204</v>
      </c>
      <c r="C1431" s="11">
        <v>65</v>
      </c>
      <c r="D1431" s="11">
        <v>0</v>
      </c>
      <c r="E1431" s="11">
        <v>0</v>
      </c>
      <c r="F1431" s="11">
        <v>0</v>
      </c>
      <c r="G1431" s="11">
        <v>9</v>
      </c>
      <c r="H1431" s="11">
        <v>0</v>
      </c>
      <c r="I1431" s="11">
        <v>110</v>
      </c>
      <c r="J1431" s="11">
        <v>4</v>
      </c>
      <c r="K1431" s="11">
        <v>0</v>
      </c>
      <c r="L1431" s="11">
        <v>0</v>
      </c>
      <c r="M1431" s="56">
        <v>1</v>
      </c>
      <c r="N1431" s="56">
        <v>1000</v>
      </c>
      <c r="O1431" s="11">
        <v>0</v>
      </c>
      <c r="P1431" s="11">
        <v>2592000</v>
      </c>
      <c r="Q1431" s="11">
        <v>3600</v>
      </c>
      <c r="R1431" s="11">
        <v>5</v>
      </c>
      <c r="S1431" s="11">
        <v>0</v>
      </c>
      <c r="T1431" s="11">
        <v>0</v>
      </c>
      <c r="U1431" s="11">
        <v>1</v>
      </c>
      <c r="V1431" s="11">
        <v>0</v>
      </c>
      <c r="W1431" s="11">
        <v>0</v>
      </c>
      <c r="X1431" s="11">
        <v>0</v>
      </c>
      <c r="Y1431" s="11">
        <v>0</v>
      </c>
      <c r="Z1431" s="16" t="s">
        <v>170</v>
      </c>
      <c r="AA1431" s="16">
        <v>0</v>
      </c>
      <c r="AB1431" s="16" t="s">
        <v>4</v>
      </c>
      <c r="AC1431" s="16">
        <v>0</v>
      </c>
      <c r="AD1431" s="11">
        <v>2</v>
      </c>
      <c r="AE1431" s="11">
        <v>1000</v>
      </c>
      <c r="AF1431" s="56">
        <v>0</v>
      </c>
      <c r="AG1431" s="11">
        <v>0</v>
      </c>
      <c r="AH1431" s="11">
        <v>0</v>
      </c>
      <c r="AI1431" s="25" t="s">
        <v>8</v>
      </c>
      <c r="AJ1431" s="25" t="s">
        <v>8</v>
      </c>
      <c r="AK1431" s="25" t="s">
        <v>8</v>
      </c>
      <c r="AL1431" s="11" t="s">
        <v>782</v>
      </c>
      <c r="AM1431" s="25">
        <v>11003</v>
      </c>
      <c r="AN1431" s="25">
        <v>0</v>
      </c>
      <c r="AO1431" s="11">
        <v>1</v>
      </c>
      <c r="AP1431" s="12" t="s">
        <v>2206</v>
      </c>
      <c r="AQ1431" s="12" t="s">
        <v>5965</v>
      </c>
      <c r="AR1431" s="12" t="s">
        <v>4877</v>
      </c>
      <c r="AS1431" s="60" t="s">
        <v>2208</v>
      </c>
    </row>
    <row r="1432" spans="1:45" ht="48" x14ac:dyDescent="0.15">
      <c r="A1432" s="11">
        <v>28001</v>
      </c>
      <c r="B1432" s="30" t="s">
        <v>2205</v>
      </c>
      <c r="C1432" s="11">
        <v>65</v>
      </c>
      <c r="D1432" s="11">
        <v>0</v>
      </c>
      <c r="E1432" s="11">
        <v>0</v>
      </c>
      <c r="F1432" s="11">
        <v>0</v>
      </c>
      <c r="G1432" s="11">
        <v>9</v>
      </c>
      <c r="H1432" s="11">
        <v>0</v>
      </c>
      <c r="I1432" s="11">
        <v>110</v>
      </c>
      <c r="J1432" s="11">
        <v>4</v>
      </c>
      <c r="K1432" s="11">
        <v>0</v>
      </c>
      <c r="L1432" s="11">
        <v>0</v>
      </c>
      <c r="M1432" s="56">
        <v>1</v>
      </c>
      <c r="N1432" s="56">
        <v>9999</v>
      </c>
      <c r="O1432" s="11">
        <v>0</v>
      </c>
      <c r="P1432" s="11">
        <v>259200</v>
      </c>
      <c r="Q1432" s="11">
        <v>3600</v>
      </c>
      <c r="R1432" s="11">
        <v>5</v>
      </c>
      <c r="S1432" s="11">
        <v>0</v>
      </c>
      <c r="T1432" s="11">
        <v>0</v>
      </c>
      <c r="U1432" s="11">
        <v>1</v>
      </c>
      <c r="V1432" s="11">
        <v>0</v>
      </c>
      <c r="W1432" s="11">
        <v>0</v>
      </c>
      <c r="X1432" s="11">
        <v>0</v>
      </c>
      <c r="Y1432" s="11">
        <v>0</v>
      </c>
      <c r="Z1432" s="16" t="s">
        <v>170</v>
      </c>
      <c r="AA1432" s="16">
        <v>0</v>
      </c>
      <c r="AB1432" s="16" t="s">
        <v>4</v>
      </c>
      <c r="AC1432" s="16">
        <v>0</v>
      </c>
      <c r="AD1432" s="11">
        <v>2</v>
      </c>
      <c r="AE1432" s="11">
        <v>1000</v>
      </c>
      <c r="AF1432" s="56">
        <v>0</v>
      </c>
      <c r="AG1432" s="11">
        <v>0</v>
      </c>
      <c r="AH1432" s="11">
        <v>0</v>
      </c>
      <c r="AI1432" s="25" t="s">
        <v>8</v>
      </c>
      <c r="AJ1432" s="25" t="s">
        <v>8</v>
      </c>
      <c r="AK1432" s="25" t="s">
        <v>8</v>
      </c>
      <c r="AL1432" s="11" t="s">
        <v>782</v>
      </c>
      <c r="AM1432" s="25">
        <v>11003</v>
      </c>
      <c r="AN1432" s="25">
        <v>0</v>
      </c>
      <c r="AO1432" s="11">
        <v>1</v>
      </c>
      <c r="AP1432" s="12" t="s">
        <v>2207</v>
      </c>
      <c r="AQ1432" s="12" t="s">
        <v>5966</v>
      </c>
      <c r="AR1432" s="12" t="s">
        <v>4878</v>
      </c>
      <c r="AS1432" s="60" t="s">
        <v>2242</v>
      </c>
    </row>
    <row r="1433" spans="1:45" ht="72" x14ac:dyDescent="0.15">
      <c r="A1433" s="11">
        <v>28002</v>
      </c>
      <c r="B1433" s="30" t="s">
        <v>2211</v>
      </c>
      <c r="C1433" s="11">
        <v>81</v>
      </c>
      <c r="D1433" s="11">
        <v>0</v>
      </c>
      <c r="E1433" s="11">
        <v>0</v>
      </c>
      <c r="F1433" s="11">
        <v>0</v>
      </c>
      <c r="G1433" s="11">
        <v>7</v>
      </c>
      <c r="H1433" s="11">
        <v>60</v>
      </c>
      <c r="I1433" s="11">
        <v>80</v>
      </c>
      <c r="J1433" s="11">
        <v>4</v>
      </c>
      <c r="K1433" s="11">
        <v>0</v>
      </c>
      <c r="L1433" s="11">
        <v>0</v>
      </c>
      <c r="M1433" s="56">
        <v>1</v>
      </c>
      <c r="N1433" s="56">
        <v>99</v>
      </c>
      <c r="O1433" s="11">
        <v>0</v>
      </c>
      <c r="P1433" s="11">
        <v>0</v>
      </c>
      <c r="Q1433" s="11">
        <v>100</v>
      </c>
      <c r="R1433" s="11">
        <v>0</v>
      </c>
      <c r="S1433" s="11">
        <v>0</v>
      </c>
      <c r="T1433" s="11">
        <v>0</v>
      </c>
      <c r="U1433" s="11">
        <v>1</v>
      </c>
      <c r="V1433" s="11">
        <v>0</v>
      </c>
      <c r="W1433" s="11">
        <v>0</v>
      </c>
      <c r="X1433" s="11">
        <v>0</v>
      </c>
      <c r="Y1433" s="11">
        <v>0</v>
      </c>
      <c r="Z1433" s="16" t="s">
        <v>170</v>
      </c>
      <c r="AA1433" s="16">
        <v>0</v>
      </c>
      <c r="AB1433" s="16" t="s">
        <v>4</v>
      </c>
      <c r="AC1433" s="16">
        <v>0</v>
      </c>
      <c r="AD1433" s="11">
        <v>2</v>
      </c>
      <c r="AE1433" s="11">
        <v>1000</v>
      </c>
      <c r="AF1433" s="56">
        <v>0</v>
      </c>
      <c r="AG1433" s="11">
        <v>0</v>
      </c>
      <c r="AH1433" s="11">
        <v>0</v>
      </c>
      <c r="AI1433" s="25" t="s">
        <v>8</v>
      </c>
      <c r="AJ1433" s="25" t="s">
        <v>8</v>
      </c>
      <c r="AK1433" s="25" t="s">
        <v>8</v>
      </c>
      <c r="AL1433" s="11" t="s">
        <v>782</v>
      </c>
      <c r="AM1433" s="25">
        <v>11003</v>
      </c>
      <c r="AN1433" s="25">
        <v>0</v>
      </c>
      <c r="AO1433" s="11">
        <v>1</v>
      </c>
      <c r="AP1433" s="12" t="s">
        <v>710</v>
      </c>
      <c r="AQ1433" s="12" t="s">
        <v>5967</v>
      </c>
      <c r="AR1433" s="12" t="s">
        <v>4879</v>
      </c>
      <c r="AS1433" s="60" t="s">
        <v>2209</v>
      </c>
    </row>
    <row r="1434" spans="1:45" ht="72" x14ac:dyDescent="0.15">
      <c r="A1434" s="11">
        <v>28003</v>
      </c>
      <c r="B1434" s="30" t="s">
        <v>2210</v>
      </c>
      <c r="C1434" s="11">
        <v>81</v>
      </c>
      <c r="D1434" s="11">
        <v>0</v>
      </c>
      <c r="E1434" s="11">
        <v>0</v>
      </c>
      <c r="F1434" s="11">
        <v>0</v>
      </c>
      <c r="G1434" s="11">
        <v>7</v>
      </c>
      <c r="H1434" s="11">
        <v>70</v>
      </c>
      <c r="I1434" s="11">
        <v>90</v>
      </c>
      <c r="J1434" s="11">
        <v>4</v>
      </c>
      <c r="K1434" s="11">
        <v>0</v>
      </c>
      <c r="L1434" s="11">
        <v>0</v>
      </c>
      <c r="M1434" s="56">
        <v>1</v>
      </c>
      <c r="N1434" s="56">
        <v>99</v>
      </c>
      <c r="O1434" s="11">
        <v>0</v>
      </c>
      <c r="P1434" s="11">
        <v>0</v>
      </c>
      <c r="Q1434" s="11">
        <v>100</v>
      </c>
      <c r="R1434" s="11">
        <v>0</v>
      </c>
      <c r="S1434" s="11">
        <v>0</v>
      </c>
      <c r="T1434" s="11">
        <v>0</v>
      </c>
      <c r="U1434" s="11">
        <v>1</v>
      </c>
      <c r="V1434" s="11">
        <v>0</v>
      </c>
      <c r="W1434" s="11">
        <v>0</v>
      </c>
      <c r="X1434" s="11">
        <v>0</v>
      </c>
      <c r="Y1434" s="11">
        <v>0</v>
      </c>
      <c r="Z1434" s="16" t="s">
        <v>170</v>
      </c>
      <c r="AA1434" s="16">
        <v>0</v>
      </c>
      <c r="AB1434" s="16" t="s">
        <v>4</v>
      </c>
      <c r="AC1434" s="16">
        <v>0</v>
      </c>
      <c r="AD1434" s="11">
        <v>2</v>
      </c>
      <c r="AE1434" s="11">
        <v>1000</v>
      </c>
      <c r="AF1434" s="56">
        <v>0</v>
      </c>
      <c r="AG1434" s="11">
        <v>0</v>
      </c>
      <c r="AH1434" s="11">
        <v>0</v>
      </c>
      <c r="AI1434" s="25" t="s">
        <v>8</v>
      </c>
      <c r="AJ1434" s="25" t="s">
        <v>8</v>
      </c>
      <c r="AK1434" s="25" t="s">
        <v>8</v>
      </c>
      <c r="AL1434" s="11" t="s">
        <v>782</v>
      </c>
      <c r="AM1434" s="25">
        <v>11003</v>
      </c>
      <c r="AN1434" s="25">
        <v>0</v>
      </c>
      <c r="AO1434" s="11">
        <v>1</v>
      </c>
      <c r="AP1434" s="12" t="s">
        <v>710</v>
      </c>
      <c r="AQ1434" s="12" t="s">
        <v>5967</v>
      </c>
      <c r="AR1434" s="12" t="s">
        <v>4880</v>
      </c>
      <c r="AS1434" s="60" t="s">
        <v>2209</v>
      </c>
    </row>
    <row r="1435" spans="1:45" ht="72" x14ac:dyDescent="0.15">
      <c r="A1435" s="11">
        <v>28004</v>
      </c>
      <c r="B1435" s="30" t="s">
        <v>2212</v>
      </c>
      <c r="C1435" s="11">
        <v>81</v>
      </c>
      <c r="D1435" s="11">
        <v>0</v>
      </c>
      <c r="E1435" s="11">
        <v>0</v>
      </c>
      <c r="F1435" s="11">
        <v>0</v>
      </c>
      <c r="G1435" s="11">
        <v>7</v>
      </c>
      <c r="H1435" s="11">
        <v>80</v>
      </c>
      <c r="I1435" s="11">
        <v>100</v>
      </c>
      <c r="J1435" s="11">
        <v>4</v>
      </c>
      <c r="K1435" s="11">
        <v>0</v>
      </c>
      <c r="L1435" s="11">
        <v>0</v>
      </c>
      <c r="M1435" s="56">
        <v>1</v>
      </c>
      <c r="N1435" s="56">
        <v>99</v>
      </c>
      <c r="O1435" s="11">
        <v>0</v>
      </c>
      <c r="P1435" s="11">
        <v>0</v>
      </c>
      <c r="Q1435" s="11">
        <v>100</v>
      </c>
      <c r="R1435" s="11">
        <v>0</v>
      </c>
      <c r="S1435" s="11">
        <v>0</v>
      </c>
      <c r="T1435" s="11">
        <v>0</v>
      </c>
      <c r="U1435" s="11">
        <v>1</v>
      </c>
      <c r="V1435" s="11">
        <v>0</v>
      </c>
      <c r="W1435" s="11">
        <v>0</v>
      </c>
      <c r="X1435" s="11">
        <v>0</v>
      </c>
      <c r="Y1435" s="11">
        <v>0</v>
      </c>
      <c r="Z1435" s="16" t="s">
        <v>170</v>
      </c>
      <c r="AA1435" s="16">
        <v>0</v>
      </c>
      <c r="AB1435" s="16" t="s">
        <v>4</v>
      </c>
      <c r="AC1435" s="16">
        <v>0</v>
      </c>
      <c r="AD1435" s="11">
        <v>2</v>
      </c>
      <c r="AE1435" s="11">
        <v>1000</v>
      </c>
      <c r="AF1435" s="56">
        <v>0</v>
      </c>
      <c r="AG1435" s="11">
        <v>0</v>
      </c>
      <c r="AH1435" s="11">
        <v>0</v>
      </c>
      <c r="AI1435" s="25" t="s">
        <v>8</v>
      </c>
      <c r="AJ1435" s="25" t="s">
        <v>8</v>
      </c>
      <c r="AK1435" s="25" t="s">
        <v>8</v>
      </c>
      <c r="AL1435" s="11" t="s">
        <v>782</v>
      </c>
      <c r="AM1435" s="25">
        <v>11003</v>
      </c>
      <c r="AN1435" s="25">
        <v>0</v>
      </c>
      <c r="AO1435" s="11">
        <v>1</v>
      </c>
      <c r="AP1435" s="12" t="s">
        <v>710</v>
      </c>
      <c r="AQ1435" s="12" t="s">
        <v>5967</v>
      </c>
      <c r="AR1435" s="12" t="s">
        <v>4881</v>
      </c>
      <c r="AS1435" s="60" t="s">
        <v>2209</v>
      </c>
    </row>
    <row r="1436" spans="1:45" ht="72" x14ac:dyDescent="0.15">
      <c r="A1436" s="11">
        <v>28005</v>
      </c>
      <c r="B1436" s="30" t="s">
        <v>2213</v>
      </c>
      <c r="C1436" s="11">
        <v>81</v>
      </c>
      <c r="D1436" s="11">
        <v>0</v>
      </c>
      <c r="E1436" s="11">
        <v>0</v>
      </c>
      <c r="F1436" s="11">
        <v>0</v>
      </c>
      <c r="G1436" s="11">
        <v>7</v>
      </c>
      <c r="H1436" s="11">
        <v>90</v>
      </c>
      <c r="I1436" s="11">
        <v>110</v>
      </c>
      <c r="J1436" s="11">
        <v>4</v>
      </c>
      <c r="K1436" s="11">
        <v>0</v>
      </c>
      <c r="L1436" s="11">
        <v>0</v>
      </c>
      <c r="M1436" s="56">
        <v>1</v>
      </c>
      <c r="N1436" s="56">
        <v>99</v>
      </c>
      <c r="O1436" s="11">
        <v>0</v>
      </c>
      <c r="P1436" s="11">
        <v>0</v>
      </c>
      <c r="Q1436" s="11">
        <v>100</v>
      </c>
      <c r="R1436" s="11">
        <v>0</v>
      </c>
      <c r="S1436" s="11">
        <v>0</v>
      </c>
      <c r="T1436" s="11">
        <v>0</v>
      </c>
      <c r="U1436" s="11">
        <v>1</v>
      </c>
      <c r="V1436" s="11">
        <v>0</v>
      </c>
      <c r="W1436" s="11">
        <v>0</v>
      </c>
      <c r="X1436" s="11">
        <v>0</v>
      </c>
      <c r="Y1436" s="11">
        <v>0</v>
      </c>
      <c r="Z1436" s="16" t="s">
        <v>170</v>
      </c>
      <c r="AA1436" s="16">
        <v>0</v>
      </c>
      <c r="AB1436" s="16" t="s">
        <v>4</v>
      </c>
      <c r="AC1436" s="16">
        <v>0</v>
      </c>
      <c r="AD1436" s="11">
        <v>2</v>
      </c>
      <c r="AE1436" s="11">
        <v>1000</v>
      </c>
      <c r="AF1436" s="56">
        <v>0</v>
      </c>
      <c r="AG1436" s="11">
        <v>0</v>
      </c>
      <c r="AH1436" s="11">
        <v>0</v>
      </c>
      <c r="AI1436" s="25" t="s">
        <v>8</v>
      </c>
      <c r="AJ1436" s="25" t="s">
        <v>8</v>
      </c>
      <c r="AK1436" s="25" t="s">
        <v>8</v>
      </c>
      <c r="AL1436" s="11" t="s">
        <v>782</v>
      </c>
      <c r="AM1436" s="25">
        <v>11003</v>
      </c>
      <c r="AN1436" s="25">
        <v>0</v>
      </c>
      <c r="AO1436" s="11">
        <v>1</v>
      </c>
      <c r="AP1436" s="12" t="s">
        <v>710</v>
      </c>
      <c r="AQ1436" s="12" t="s">
        <v>5967</v>
      </c>
      <c r="AR1436" s="12" t="s">
        <v>4882</v>
      </c>
      <c r="AS1436" s="60" t="s">
        <v>2209</v>
      </c>
    </row>
    <row r="1437" spans="1:45" ht="72" x14ac:dyDescent="0.15">
      <c r="A1437" s="11">
        <v>28006</v>
      </c>
      <c r="B1437" s="30" t="s">
        <v>2214</v>
      </c>
      <c r="C1437" s="11">
        <v>81</v>
      </c>
      <c r="D1437" s="11">
        <v>0</v>
      </c>
      <c r="E1437" s="11">
        <v>0</v>
      </c>
      <c r="F1437" s="11">
        <v>0</v>
      </c>
      <c r="G1437" s="11">
        <v>7</v>
      </c>
      <c r="H1437" s="11">
        <v>100</v>
      </c>
      <c r="I1437" s="11">
        <v>120</v>
      </c>
      <c r="J1437" s="11">
        <v>4</v>
      </c>
      <c r="K1437" s="11">
        <v>0</v>
      </c>
      <c r="L1437" s="11">
        <v>0</v>
      </c>
      <c r="M1437" s="56">
        <v>1</v>
      </c>
      <c r="N1437" s="56">
        <v>99</v>
      </c>
      <c r="O1437" s="11">
        <v>0</v>
      </c>
      <c r="P1437" s="11">
        <v>0</v>
      </c>
      <c r="Q1437" s="11">
        <v>100</v>
      </c>
      <c r="R1437" s="11">
        <v>0</v>
      </c>
      <c r="S1437" s="11">
        <v>0</v>
      </c>
      <c r="T1437" s="11">
        <v>0</v>
      </c>
      <c r="U1437" s="11">
        <v>1</v>
      </c>
      <c r="V1437" s="11">
        <v>0</v>
      </c>
      <c r="W1437" s="11">
        <v>0</v>
      </c>
      <c r="X1437" s="11">
        <v>0</v>
      </c>
      <c r="Y1437" s="11">
        <v>0</v>
      </c>
      <c r="Z1437" s="16" t="s">
        <v>170</v>
      </c>
      <c r="AA1437" s="16">
        <v>0</v>
      </c>
      <c r="AB1437" s="16" t="s">
        <v>4</v>
      </c>
      <c r="AC1437" s="16">
        <v>0</v>
      </c>
      <c r="AD1437" s="11">
        <v>2</v>
      </c>
      <c r="AE1437" s="11">
        <v>1000</v>
      </c>
      <c r="AF1437" s="56">
        <v>0</v>
      </c>
      <c r="AG1437" s="11">
        <v>0</v>
      </c>
      <c r="AH1437" s="11">
        <v>0</v>
      </c>
      <c r="AI1437" s="25" t="s">
        <v>8</v>
      </c>
      <c r="AJ1437" s="25" t="s">
        <v>8</v>
      </c>
      <c r="AK1437" s="25" t="s">
        <v>8</v>
      </c>
      <c r="AL1437" s="11" t="s">
        <v>782</v>
      </c>
      <c r="AM1437" s="25">
        <v>11003</v>
      </c>
      <c r="AN1437" s="25">
        <v>0</v>
      </c>
      <c r="AO1437" s="11">
        <v>1</v>
      </c>
      <c r="AP1437" s="12" t="s">
        <v>710</v>
      </c>
      <c r="AQ1437" s="12" t="s">
        <v>5967</v>
      </c>
      <c r="AR1437" s="12" t="s">
        <v>4883</v>
      </c>
      <c r="AS1437" s="60" t="s">
        <v>2209</v>
      </c>
    </row>
    <row r="1438" spans="1:45" ht="72" x14ac:dyDescent="0.15">
      <c r="A1438" s="11">
        <v>28007</v>
      </c>
      <c r="B1438" s="30" t="s">
        <v>2707</v>
      </c>
      <c r="C1438" s="11">
        <v>81</v>
      </c>
      <c r="D1438" s="11">
        <v>0</v>
      </c>
      <c r="E1438" s="11">
        <v>0</v>
      </c>
      <c r="F1438" s="11">
        <v>0</v>
      </c>
      <c r="G1438" s="11">
        <v>7</v>
      </c>
      <c r="H1438" s="11">
        <v>110</v>
      </c>
      <c r="I1438" s="11">
        <v>130</v>
      </c>
      <c r="J1438" s="11">
        <v>4</v>
      </c>
      <c r="K1438" s="11">
        <v>0</v>
      </c>
      <c r="L1438" s="11">
        <v>0</v>
      </c>
      <c r="M1438" s="56">
        <v>1</v>
      </c>
      <c r="N1438" s="56">
        <v>99</v>
      </c>
      <c r="O1438" s="11">
        <v>0</v>
      </c>
      <c r="P1438" s="11">
        <v>0</v>
      </c>
      <c r="Q1438" s="11">
        <v>100</v>
      </c>
      <c r="R1438" s="11">
        <v>0</v>
      </c>
      <c r="S1438" s="11">
        <v>0</v>
      </c>
      <c r="T1438" s="11">
        <v>0</v>
      </c>
      <c r="U1438" s="11">
        <v>1</v>
      </c>
      <c r="V1438" s="11">
        <v>0</v>
      </c>
      <c r="W1438" s="11">
        <v>0</v>
      </c>
      <c r="X1438" s="11">
        <v>0</v>
      </c>
      <c r="Y1438" s="11">
        <v>0</v>
      </c>
      <c r="Z1438" s="16" t="s">
        <v>170</v>
      </c>
      <c r="AA1438" s="16">
        <v>0</v>
      </c>
      <c r="AB1438" s="16" t="s">
        <v>4</v>
      </c>
      <c r="AC1438" s="16">
        <v>0</v>
      </c>
      <c r="AD1438" s="11">
        <v>2</v>
      </c>
      <c r="AE1438" s="11">
        <v>1000</v>
      </c>
      <c r="AF1438" s="56">
        <v>0</v>
      </c>
      <c r="AG1438" s="11">
        <v>0</v>
      </c>
      <c r="AH1438" s="11">
        <v>0</v>
      </c>
      <c r="AI1438" s="25" t="s">
        <v>8</v>
      </c>
      <c r="AJ1438" s="25" t="s">
        <v>8</v>
      </c>
      <c r="AK1438" s="25" t="s">
        <v>8</v>
      </c>
      <c r="AL1438" s="11" t="s">
        <v>782</v>
      </c>
      <c r="AM1438" s="25">
        <v>11003</v>
      </c>
      <c r="AN1438" s="25">
        <v>0</v>
      </c>
      <c r="AO1438" s="11">
        <v>1</v>
      </c>
      <c r="AP1438" s="12" t="s">
        <v>710</v>
      </c>
      <c r="AQ1438" s="12" t="s">
        <v>5967</v>
      </c>
      <c r="AR1438" s="12" t="s">
        <v>4884</v>
      </c>
      <c r="AS1438" s="60" t="s">
        <v>2209</v>
      </c>
    </row>
    <row r="1439" spans="1:45" ht="72" x14ac:dyDescent="0.15">
      <c r="A1439" s="11">
        <v>28008</v>
      </c>
      <c r="B1439" s="30" t="s">
        <v>2708</v>
      </c>
      <c r="C1439" s="11">
        <v>81</v>
      </c>
      <c r="D1439" s="11">
        <v>0</v>
      </c>
      <c r="E1439" s="11">
        <v>0</v>
      </c>
      <c r="F1439" s="11">
        <v>0</v>
      </c>
      <c r="G1439" s="11">
        <v>7</v>
      </c>
      <c r="H1439" s="11">
        <v>120</v>
      </c>
      <c r="I1439" s="11">
        <v>140</v>
      </c>
      <c r="J1439" s="11">
        <v>4</v>
      </c>
      <c r="K1439" s="11">
        <v>0</v>
      </c>
      <c r="L1439" s="11">
        <v>0</v>
      </c>
      <c r="M1439" s="56">
        <v>1</v>
      </c>
      <c r="N1439" s="56">
        <v>99</v>
      </c>
      <c r="O1439" s="11">
        <v>0</v>
      </c>
      <c r="P1439" s="11">
        <v>0</v>
      </c>
      <c r="Q1439" s="11">
        <v>100</v>
      </c>
      <c r="R1439" s="11">
        <v>0</v>
      </c>
      <c r="S1439" s="11">
        <v>0</v>
      </c>
      <c r="T1439" s="11">
        <v>0</v>
      </c>
      <c r="U1439" s="11">
        <v>1</v>
      </c>
      <c r="V1439" s="11">
        <v>0</v>
      </c>
      <c r="W1439" s="11">
        <v>0</v>
      </c>
      <c r="X1439" s="11">
        <v>0</v>
      </c>
      <c r="Y1439" s="11">
        <v>0</v>
      </c>
      <c r="Z1439" s="16" t="s">
        <v>170</v>
      </c>
      <c r="AA1439" s="16">
        <v>0</v>
      </c>
      <c r="AB1439" s="16" t="s">
        <v>4</v>
      </c>
      <c r="AC1439" s="16">
        <v>0</v>
      </c>
      <c r="AD1439" s="11">
        <v>2</v>
      </c>
      <c r="AE1439" s="11">
        <v>1000</v>
      </c>
      <c r="AF1439" s="56">
        <v>0</v>
      </c>
      <c r="AG1439" s="11">
        <v>0</v>
      </c>
      <c r="AH1439" s="11">
        <v>0</v>
      </c>
      <c r="AI1439" s="25" t="s">
        <v>8</v>
      </c>
      <c r="AJ1439" s="25" t="s">
        <v>8</v>
      </c>
      <c r="AK1439" s="25" t="s">
        <v>8</v>
      </c>
      <c r="AL1439" s="11" t="s">
        <v>782</v>
      </c>
      <c r="AM1439" s="25">
        <v>11003</v>
      </c>
      <c r="AN1439" s="25">
        <v>0</v>
      </c>
      <c r="AO1439" s="11">
        <v>1</v>
      </c>
      <c r="AP1439" s="12" t="s">
        <v>710</v>
      </c>
      <c r="AQ1439" s="12" t="s">
        <v>5967</v>
      </c>
      <c r="AR1439" s="12" t="s">
        <v>4885</v>
      </c>
      <c r="AS1439" s="60" t="s">
        <v>2209</v>
      </c>
    </row>
    <row r="1440" spans="1:45" ht="72" x14ac:dyDescent="0.15">
      <c r="A1440" s="11">
        <v>28009</v>
      </c>
      <c r="B1440" s="30" t="s">
        <v>2709</v>
      </c>
      <c r="C1440" s="11">
        <v>81</v>
      </c>
      <c r="D1440" s="11">
        <v>0</v>
      </c>
      <c r="E1440" s="11">
        <v>0</v>
      </c>
      <c r="F1440" s="11">
        <v>0</v>
      </c>
      <c r="G1440" s="11">
        <v>7</v>
      </c>
      <c r="H1440" s="11">
        <v>130</v>
      </c>
      <c r="I1440" s="11">
        <v>150</v>
      </c>
      <c r="J1440" s="11">
        <v>4</v>
      </c>
      <c r="K1440" s="11">
        <v>0</v>
      </c>
      <c r="L1440" s="11">
        <v>0</v>
      </c>
      <c r="M1440" s="56">
        <v>1</v>
      </c>
      <c r="N1440" s="56">
        <v>99</v>
      </c>
      <c r="O1440" s="11">
        <v>0</v>
      </c>
      <c r="P1440" s="11">
        <v>0</v>
      </c>
      <c r="Q1440" s="11">
        <v>100</v>
      </c>
      <c r="R1440" s="11">
        <v>0</v>
      </c>
      <c r="S1440" s="11">
        <v>0</v>
      </c>
      <c r="T1440" s="11">
        <v>0</v>
      </c>
      <c r="U1440" s="11">
        <v>1</v>
      </c>
      <c r="V1440" s="11">
        <v>0</v>
      </c>
      <c r="W1440" s="11">
        <v>0</v>
      </c>
      <c r="X1440" s="11">
        <v>0</v>
      </c>
      <c r="Y1440" s="11">
        <v>0</v>
      </c>
      <c r="Z1440" s="16" t="s">
        <v>170</v>
      </c>
      <c r="AA1440" s="16">
        <v>0</v>
      </c>
      <c r="AB1440" s="16" t="s">
        <v>4</v>
      </c>
      <c r="AC1440" s="16">
        <v>0</v>
      </c>
      <c r="AD1440" s="11">
        <v>2</v>
      </c>
      <c r="AE1440" s="11">
        <v>1000</v>
      </c>
      <c r="AF1440" s="56">
        <v>0</v>
      </c>
      <c r="AG1440" s="11">
        <v>0</v>
      </c>
      <c r="AH1440" s="11">
        <v>0</v>
      </c>
      <c r="AI1440" s="25" t="s">
        <v>8</v>
      </c>
      <c r="AJ1440" s="25" t="s">
        <v>8</v>
      </c>
      <c r="AK1440" s="25" t="s">
        <v>8</v>
      </c>
      <c r="AL1440" s="11" t="s">
        <v>782</v>
      </c>
      <c r="AM1440" s="25">
        <v>11003</v>
      </c>
      <c r="AN1440" s="25">
        <v>0</v>
      </c>
      <c r="AO1440" s="11">
        <v>1</v>
      </c>
      <c r="AP1440" s="12" t="s">
        <v>710</v>
      </c>
      <c r="AQ1440" s="12" t="s">
        <v>5967</v>
      </c>
      <c r="AR1440" s="12" t="s">
        <v>4886</v>
      </c>
      <c r="AS1440" s="60" t="s">
        <v>2209</v>
      </c>
    </row>
    <row r="1441" spans="1:49" ht="24" x14ac:dyDescent="0.15">
      <c r="A1441" s="11">
        <v>29000</v>
      </c>
      <c r="B1441" s="30" t="s">
        <v>1167</v>
      </c>
      <c r="C1441" s="11">
        <v>29</v>
      </c>
      <c r="D1441" s="11">
        <v>0</v>
      </c>
      <c r="E1441" s="11">
        <v>30</v>
      </c>
      <c r="F1441" s="11">
        <v>0</v>
      </c>
      <c r="G1441" s="11">
        <v>9</v>
      </c>
      <c r="H1441" s="11">
        <v>0</v>
      </c>
      <c r="I1441" s="11">
        <v>65535</v>
      </c>
      <c r="J1441" s="11">
        <v>4</v>
      </c>
      <c r="K1441" s="11">
        <v>0</v>
      </c>
      <c r="L1441" s="11">
        <v>0</v>
      </c>
      <c r="M1441" s="56">
        <v>0</v>
      </c>
      <c r="N1441" s="56">
        <v>1</v>
      </c>
      <c r="O1441" s="11">
        <v>0</v>
      </c>
      <c r="P1441" s="11">
        <v>604800</v>
      </c>
      <c r="Q1441" s="11">
        <v>3600</v>
      </c>
      <c r="R1441" s="11">
        <v>4</v>
      </c>
      <c r="S1441" s="11">
        <v>1</v>
      </c>
      <c r="T1441" s="11">
        <v>0</v>
      </c>
      <c r="U1441" s="11">
        <v>1</v>
      </c>
      <c r="V1441" s="11">
        <v>0</v>
      </c>
      <c r="W1441" s="11">
        <v>0</v>
      </c>
      <c r="X1441" s="11">
        <v>0</v>
      </c>
      <c r="Y1441" s="11">
        <v>0</v>
      </c>
      <c r="Z1441" s="16" t="s">
        <v>170</v>
      </c>
      <c r="AA1441" s="16">
        <v>0</v>
      </c>
      <c r="AB1441" s="16" t="s">
        <v>170</v>
      </c>
      <c r="AC1441" s="16">
        <v>0</v>
      </c>
      <c r="AD1441" s="11">
        <v>12</v>
      </c>
      <c r="AE1441" s="11">
        <v>29</v>
      </c>
      <c r="AF1441" s="56">
        <v>1</v>
      </c>
      <c r="AG1441" s="11">
        <v>0</v>
      </c>
      <c r="AH1441" s="11">
        <v>0</v>
      </c>
      <c r="AI1441" s="25" t="s">
        <v>803</v>
      </c>
      <c r="AJ1441" s="25" t="s">
        <v>803</v>
      </c>
      <c r="AK1441" s="25" t="s">
        <v>326</v>
      </c>
      <c r="AL1441" s="11" t="s">
        <v>782</v>
      </c>
      <c r="AM1441" s="25">
        <v>11003</v>
      </c>
      <c r="AN1441" s="25">
        <v>0</v>
      </c>
      <c r="AO1441" s="11">
        <v>1</v>
      </c>
      <c r="AP1441" s="12" t="s">
        <v>256</v>
      </c>
      <c r="AQ1441" s="12" t="s">
        <v>5968</v>
      </c>
      <c r="AR1441" s="12" t="s">
        <v>4887</v>
      </c>
      <c r="AS1441" s="60" t="s">
        <v>796</v>
      </c>
    </row>
    <row r="1442" spans="1:49" ht="24" x14ac:dyDescent="0.15">
      <c r="A1442" s="11">
        <v>29001</v>
      </c>
      <c r="B1442" s="30" t="s">
        <v>1168</v>
      </c>
      <c r="C1442" s="11">
        <v>29</v>
      </c>
      <c r="D1442" s="11">
        <v>0</v>
      </c>
      <c r="E1442" s="11">
        <v>30</v>
      </c>
      <c r="F1442" s="11">
        <v>0</v>
      </c>
      <c r="G1442" s="11">
        <v>9</v>
      </c>
      <c r="H1442" s="11">
        <v>0</v>
      </c>
      <c r="I1442" s="11">
        <v>65535</v>
      </c>
      <c r="J1442" s="11">
        <v>4</v>
      </c>
      <c r="K1442" s="11">
        <v>0</v>
      </c>
      <c r="L1442" s="11">
        <v>0</v>
      </c>
      <c r="M1442" s="56">
        <v>0</v>
      </c>
      <c r="N1442" s="56">
        <v>1</v>
      </c>
      <c r="O1442" s="11">
        <v>0</v>
      </c>
      <c r="P1442" s="11">
        <v>604800</v>
      </c>
      <c r="Q1442" s="11">
        <v>3600</v>
      </c>
      <c r="R1442" s="11">
        <v>4</v>
      </c>
      <c r="S1442" s="11">
        <v>1</v>
      </c>
      <c r="T1442" s="11">
        <v>0</v>
      </c>
      <c r="U1442" s="11">
        <v>1</v>
      </c>
      <c r="V1442" s="11">
        <v>0</v>
      </c>
      <c r="W1442" s="11">
        <v>0</v>
      </c>
      <c r="X1442" s="11">
        <v>150</v>
      </c>
      <c r="Y1442" s="11">
        <v>25</v>
      </c>
      <c r="Z1442" s="16" t="s">
        <v>4372</v>
      </c>
      <c r="AA1442" s="16">
        <v>0</v>
      </c>
      <c r="AB1442" s="16" t="s">
        <v>728</v>
      </c>
      <c r="AC1442" s="16">
        <v>0</v>
      </c>
      <c r="AD1442" s="11">
        <v>12</v>
      </c>
      <c r="AE1442" s="11">
        <v>99</v>
      </c>
      <c r="AF1442" s="56">
        <v>1</v>
      </c>
      <c r="AG1442" s="11">
        <v>50</v>
      </c>
      <c r="AH1442" s="11">
        <v>0</v>
      </c>
      <c r="AI1442" s="25" t="s">
        <v>803</v>
      </c>
      <c r="AJ1442" s="25" t="s">
        <v>803</v>
      </c>
      <c r="AK1442" s="25" t="s">
        <v>326</v>
      </c>
      <c r="AL1442" s="11" t="s">
        <v>782</v>
      </c>
      <c r="AM1442" s="25">
        <v>11003</v>
      </c>
      <c r="AN1442" s="25">
        <v>0</v>
      </c>
      <c r="AO1442" s="11">
        <v>1</v>
      </c>
      <c r="AP1442" s="12" t="s">
        <v>256</v>
      </c>
      <c r="AQ1442" s="12" t="s">
        <v>5969</v>
      </c>
      <c r="AR1442" s="12" t="s">
        <v>4888</v>
      </c>
      <c r="AS1442" s="60" t="s">
        <v>235</v>
      </c>
      <c r="AT1442" s="11">
        <v>13</v>
      </c>
      <c r="AU1442" s="11" t="s">
        <v>771</v>
      </c>
    </row>
    <row r="1443" spans="1:49" ht="24" x14ac:dyDescent="0.15">
      <c r="A1443" s="11">
        <v>29002</v>
      </c>
      <c r="B1443" s="30" t="s">
        <v>1169</v>
      </c>
      <c r="C1443" s="11">
        <v>29</v>
      </c>
      <c r="D1443" s="11">
        <v>0</v>
      </c>
      <c r="E1443" s="11">
        <v>30</v>
      </c>
      <c r="F1443" s="11">
        <v>0</v>
      </c>
      <c r="G1443" s="11">
        <v>9</v>
      </c>
      <c r="H1443" s="11">
        <v>0</v>
      </c>
      <c r="I1443" s="11">
        <v>65535</v>
      </c>
      <c r="J1443" s="11">
        <v>4</v>
      </c>
      <c r="K1443" s="11">
        <v>0</v>
      </c>
      <c r="L1443" s="11">
        <v>0</v>
      </c>
      <c r="M1443" s="56">
        <v>0</v>
      </c>
      <c r="N1443" s="56">
        <v>1</v>
      </c>
      <c r="O1443" s="11">
        <v>0</v>
      </c>
      <c r="P1443" s="11">
        <v>604800</v>
      </c>
      <c r="Q1443" s="11">
        <v>3600</v>
      </c>
      <c r="R1443" s="11">
        <v>4</v>
      </c>
      <c r="S1443" s="11">
        <v>1</v>
      </c>
      <c r="T1443" s="11">
        <v>0</v>
      </c>
      <c r="U1443" s="11">
        <v>1</v>
      </c>
      <c r="V1443" s="11">
        <v>0</v>
      </c>
      <c r="W1443" s="11">
        <v>0</v>
      </c>
      <c r="X1443" s="11">
        <v>200</v>
      </c>
      <c r="Y1443" s="11">
        <v>45</v>
      </c>
      <c r="Z1443" s="16" t="s">
        <v>4361</v>
      </c>
      <c r="AA1443" s="16">
        <v>0</v>
      </c>
      <c r="AB1443" s="16" t="s">
        <v>729</v>
      </c>
      <c r="AC1443" s="16">
        <v>0</v>
      </c>
      <c r="AD1443" s="11">
        <v>12</v>
      </c>
      <c r="AE1443" s="11">
        <v>249</v>
      </c>
      <c r="AF1443" s="56">
        <v>1</v>
      </c>
      <c r="AG1443" s="11">
        <v>250</v>
      </c>
      <c r="AH1443" s="11">
        <v>0</v>
      </c>
      <c r="AI1443" s="25" t="s">
        <v>803</v>
      </c>
      <c r="AJ1443" s="25" t="s">
        <v>803</v>
      </c>
      <c r="AK1443" s="25" t="s">
        <v>326</v>
      </c>
      <c r="AL1443" s="11" t="s">
        <v>782</v>
      </c>
      <c r="AM1443" s="25">
        <v>11003</v>
      </c>
      <c r="AN1443" s="25">
        <v>0</v>
      </c>
      <c r="AO1443" s="11">
        <v>1</v>
      </c>
      <c r="AP1443" s="12" t="s">
        <v>256</v>
      </c>
      <c r="AQ1443" s="12" t="s">
        <v>5970</v>
      </c>
      <c r="AR1443" s="12" t="s">
        <v>4889</v>
      </c>
      <c r="AS1443" s="60" t="s">
        <v>235</v>
      </c>
    </row>
    <row r="1444" spans="1:49" ht="24" x14ac:dyDescent="0.15">
      <c r="A1444" s="11">
        <v>29003</v>
      </c>
      <c r="B1444" s="30" t="s">
        <v>1170</v>
      </c>
      <c r="C1444" s="11">
        <v>29</v>
      </c>
      <c r="D1444" s="11">
        <v>0</v>
      </c>
      <c r="E1444" s="11">
        <v>30</v>
      </c>
      <c r="F1444" s="11">
        <v>0</v>
      </c>
      <c r="G1444" s="11">
        <v>9</v>
      </c>
      <c r="H1444" s="11">
        <v>0</v>
      </c>
      <c r="I1444" s="11">
        <v>65535</v>
      </c>
      <c r="J1444" s="11">
        <v>4</v>
      </c>
      <c r="K1444" s="11">
        <v>0</v>
      </c>
      <c r="L1444" s="11">
        <v>0</v>
      </c>
      <c r="M1444" s="56">
        <v>0</v>
      </c>
      <c r="N1444" s="56">
        <v>1</v>
      </c>
      <c r="O1444" s="11">
        <v>0</v>
      </c>
      <c r="P1444" s="11">
        <v>604800</v>
      </c>
      <c r="Q1444" s="11">
        <v>3600</v>
      </c>
      <c r="R1444" s="11">
        <v>4</v>
      </c>
      <c r="S1444" s="11">
        <v>1</v>
      </c>
      <c r="T1444" s="11">
        <v>0</v>
      </c>
      <c r="U1444" s="11">
        <v>1</v>
      </c>
      <c r="V1444" s="11">
        <v>0</v>
      </c>
      <c r="W1444" s="11">
        <v>0</v>
      </c>
      <c r="X1444" s="11">
        <v>300</v>
      </c>
      <c r="Y1444" s="11">
        <v>75</v>
      </c>
      <c r="Z1444" s="16" t="s">
        <v>4373</v>
      </c>
      <c r="AA1444" s="16">
        <v>0</v>
      </c>
      <c r="AB1444" s="16" t="s">
        <v>730</v>
      </c>
      <c r="AC1444" s="16">
        <v>0</v>
      </c>
      <c r="AD1444" s="11">
        <v>12</v>
      </c>
      <c r="AE1444" s="11">
        <v>499</v>
      </c>
      <c r="AF1444" s="56">
        <v>1</v>
      </c>
      <c r="AG1444" s="11">
        <v>500</v>
      </c>
      <c r="AH1444" s="11">
        <v>0</v>
      </c>
      <c r="AI1444" s="25" t="s">
        <v>803</v>
      </c>
      <c r="AJ1444" s="25" t="s">
        <v>803</v>
      </c>
      <c r="AK1444" s="25" t="s">
        <v>326</v>
      </c>
      <c r="AL1444" s="11" t="s">
        <v>782</v>
      </c>
      <c r="AM1444" s="25">
        <v>11003</v>
      </c>
      <c r="AN1444" s="25">
        <v>0</v>
      </c>
      <c r="AO1444" s="11">
        <v>1</v>
      </c>
      <c r="AP1444" s="12" t="s">
        <v>256</v>
      </c>
      <c r="AQ1444" s="12" t="s">
        <v>5971</v>
      </c>
      <c r="AR1444" s="12" t="s">
        <v>4890</v>
      </c>
      <c r="AS1444" s="60"/>
    </row>
    <row r="1445" spans="1:49" ht="24" x14ac:dyDescent="0.15">
      <c r="A1445" s="11">
        <v>29004</v>
      </c>
      <c r="B1445" s="30" t="s">
        <v>1171</v>
      </c>
      <c r="C1445" s="11">
        <v>29</v>
      </c>
      <c r="D1445" s="11">
        <v>0</v>
      </c>
      <c r="E1445" s="11">
        <v>30</v>
      </c>
      <c r="F1445" s="11">
        <v>0</v>
      </c>
      <c r="G1445" s="11">
        <v>9</v>
      </c>
      <c r="H1445" s="11">
        <v>0</v>
      </c>
      <c r="I1445" s="11">
        <v>65535</v>
      </c>
      <c r="J1445" s="11">
        <v>4</v>
      </c>
      <c r="K1445" s="11">
        <v>0</v>
      </c>
      <c r="L1445" s="11">
        <v>0</v>
      </c>
      <c r="M1445" s="56">
        <v>0</v>
      </c>
      <c r="N1445" s="56">
        <v>1</v>
      </c>
      <c r="O1445" s="11">
        <v>0</v>
      </c>
      <c r="P1445" s="11">
        <v>604800</v>
      </c>
      <c r="Q1445" s="11">
        <v>3600</v>
      </c>
      <c r="R1445" s="11">
        <v>4</v>
      </c>
      <c r="S1445" s="11">
        <v>1</v>
      </c>
      <c r="T1445" s="11">
        <v>0</v>
      </c>
      <c r="U1445" s="11">
        <v>1</v>
      </c>
      <c r="V1445" s="11">
        <v>0</v>
      </c>
      <c r="W1445" s="11">
        <v>0</v>
      </c>
      <c r="X1445" s="11">
        <v>0</v>
      </c>
      <c r="Y1445" s="11">
        <v>0</v>
      </c>
      <c r="Z1445" s="16" t="s">
        <v>170</v>
      </c>
      <c r="AA1445" s="16">
        <v>0</v>
      </c>
      <c r="AB1445" s="16" t="s">
        <v>4</v>
      </c>
      <c r="AC1445" s="16">
        <v>0</v>
      </c>
      <c r="AD1445" s="11">
        <v>12</v>
      </c>
      <c r="AE1445" s="11">
        <v>3999</v>
      </c>
      <c r="AF1445" s="56">
        <v>1</v>
      </c>
      <c r="AG1445" s="11">
        <v>0</v>
      </c>
      <c r="AH1445" s="11">
        <v>0</v>
      </c>
      <c r="AI1445" s="25" t="s">
        <v>803</v>
      </c>
      <c r="AJ1445" s="25" t="s">
        <v>803</v>
      </c>
      <c r="AK1445" s="25" t="s">
        <v>326</v>
      </c>
      <c r="AL1445" s="11" t="s">
        <v>782</v>
      </c>
      <c r="AM1445" s="25">
        <v>11003</v>
      </c>
      <c r="AN1445" s="25">
        <v>0</v>
      </c>
      <c r="AO1445" s="11">
        <v>1</v>
      </c>
      <c r="AP1445" s="12" t="s">
        <v>256</v>
      </c>
      <c r="AQ1445" s="12" t="s">
        <v>5972</v>
      </c>
      <c r="AR1445" s="12" t="s">
        <v>4891</v>
      </c>
      <c r="AS1445" s="60"/>
    </row>
    <row r="1446" spans="1:49" x14ac:dyDescent="0.15">
      <c r="A1446" s="11">
        <v>29005</v>
      </c>
      <c r="B1446" s="14" t="s">
        <v>3864</v>
      </c>
      <c r="C1446" s="11">
        <v>24</v>
      </c>
      <c r="D1446" s="11">
        <v>0</v>
      </c>
      <c r="E1446" s="11">
        <v>0</v>
      </c>
      <c r="F1446" s="11">
        <v>0</v>
      </c>
      <c r="G1446" s="11">
        <v>9</v>
      </c>
      <c r="H1446" s="11">
        <v>0</v>
      </c>
      <c r="I1446" s="11">
        <v>65535</v>
      </c>
      <c r="J1446" s="11">
        <v>1</v>
      </c>
      <c r="K1446" s="11">
        <v>0</v>
      </c>
      <c r="L1446" s="11">
        <v>0</v>
      </c>
      <c r="M1446" s="56">
        <v>0</v>
      </c>
      <c r="N1446" s="56">
        <v>1</v>
      </c>
      <c r="O1446" s="11">
        <v>0</v>
      </c>
      <c r="P1446" s="11">
        <v>100</v>
      </c>
      <c r="Q1446" s="11">
        <v>5</v>
      </c>
      <c r="R1446" s="11">
        <v>1</v>
      </c>
      <c r="S1446" s="11">
        <v>0</v>
      </c>
      <c r="T1446" s="11">
        <v>0</v>
      </c>
      <c r="U1446" s="11">
        <v>1</v>
      </c>
      <c r="V1446" s="11">
        <v>0</v>
      </c>
      <c r="W1446" s="11">
        <v>0</v>
      </c>
      <c r="X1446" s="11">
        <v>0</v>
      </c>
      <c r="Y1446" s="11">
        <v>0</v>
      </c>
      <c r="Z1446" s="16" t="s">
        <v>170</v>
      </c>
      <c r="AA1446" s="16">
        <v>0</v>
      </c>
      <c r="AB1446" s="16" t="s">
        <v>4</v>
      </c>
      <c r="AC1446" s="16">
        <v>0</v>
      </c>
      <c r="AD1446" s="11">
        <v>3</v>
      </c>
      <c r="AE1446" s="11">
        <v>100</v>
      </c>
      <c r="AF1446" s="56">
        <v>1</v>
      </c>
      <c r="AG1446" s="11">
        <v>0</v>
      </c>
      <c r="AH1446" s="11">
        <v>0</v>
      </c>
      <c r="AI1446" s="25" t="s">
        <v>803</v>
      </c>
      <c r="AJ1446" s="25" t="s">
        <v>803</v>
      </c>
      <c r="AK1446" s="25" t="s">
        <v>263</v>
      </c>
      <c r="AL1446" s="11" t="s">
        <v>782</v>
      </c>
      <c r="AM1446" s="25">
        <v>11010</v>
      </c>
      <c r="AN1446" s="25">
        <v>0</v>
      </c>
      <c r="AO1446" s="11">
        <v>1</v>
      </c>
      <c r="AP1446" s="12" t="s">
        <v>257</v>
      </c>
      <c r="AQ1446" s="12" t="s">
        <v>5973</v>
      </c>
      <c r="AR1446" s="15" t="s">
        <v>4892</v>
      </c>
      <c r="AS1446" s="16" t="s">
        <v>180</v>
      </c>
      <c r="AU1446" s="11" t="s">
        <v>160</v>
      </c>
      <c r="AV1446" s="11">
        <v>4161</v>
      </c>
      <c r="AW1446" s="11">
        <v>0</v>
      </c>
    </row>
    <row r="1447" spans="1:49" x14ac:dyDescent="0.15">
      <c r="A1447" s="11">
        <v>29006</v>
      </c>
      <c r="B1447" s="14" t="s">
        <v>3865</v>
      </c>
      <c r="C1447" s="11">
        <v>24</v>
      </c>
      <c r="D1447" s="11">
        <v>0</v>
      </c>
      <c r="E1447" s="11">
        <v>0</v>
      </c>
      <c r="F1447" s="11">
        <v>0</v>
      </c>
      <c r="G1447" s="11">
        <v>9</v>
      </c>
      <c r="H1447" s="11">
        <v>0</v>
      </c>
      <c r="I1447" s="11">
        <v>65535</v>
      </c>
      <c r="J1447" s="11">
        <v>2</v>
      </c>
      <c r="K1447" s="11">
        <v>0</v>
      </c>
      <c r="L1447" s="11">
        <v>0</v>
      </c>
      <c r="M1447" s="56">
        <v>0</v>
      </c>
      <c r="N1447" s="56">
        <v>1</v>
      </c>
      <c r="O1447" s="11">
        <v>0</v>
      </c>
      <c r="P1447" s="11">
        <v>100</v>
      </c>
      <c r="Q1447" s="11">
        <v>5</v>
      </c>
      <c r="R1447" s="11">
        <v>1</v>
      </c>
      <c r="S1447" s="11">
        <v>0</v>
      </c>
      <c r="T1447" s="11">
        <v>0</v>
      </c>
      <c r="U1447" s="11">
        <v>1</v>
      </c>
      <c r="V1447" s="11">
        <v>0</v>
      </c>
      <c r="W1447" s="11">
        <v>0</v>
      </c>
      <c r="X1447" s="11">
        <v>0</v>
      </c>
      <c r="Y1447" s="11">
        <v>0</v>
      </c>
      <c r="Z1447" s="16" t="s">
        <v>170</v>
      </c>
      <c r="AA1447" s="16">
        <v>0</v>
      </c>
      <c r="AB1447" s="16" t="s">
        <v>4</v>
      </c>
      <c r="AC1447" s="16">
        <v>0</v>
      </c>
      <c r="AD1447" s="11">
        <v>2</v>
      </c>
      <c r="AE1447" s="11">
        <v>1000</v>
      </c>
      <c r="AF1447" s="56">
        <v>1</v>
      </c>
      <c r="AG1447" s="11">
        <v>0</v>
      </c>
      <c r="AH1447" s="11">
        <v>0</v>
      </c>
      <c r="AI1447" s="25" t="s">
        <v>803</v>
      </c>
      <c r="AJ1447" s="25" t="s">
        <v>803</v>
      </c>
      <c r="AK1447" s="25" t="s">
        <v>263</v>
      </c>
      <c r="AL1447" s="11" t="s">
        <v>782</v>
      </c>
      <c r="AM1447" s="25">
        <v>11010</v>
      </c>
      <c r="AN1447" s="25">
        <v>0</v>
      </c>
      <c r="AO1447" s="11">
        <v>1</v>
      </c>
      <c r="AP1447" s="12" t="s">
        <v>257</v>
      </c>
      <c r="AQ1447" s="12" t="s">
        <v>5973</v>
      </c>
      <c r="AR1447" s="15" t="s">
        <v>4893</v>
      </c>
      <c r="AS1447" s="16" t="s">
        <v>3044</v>
      </c>
    </row>
    <row r="1448" spans="1:49" x14ac:dyDescent="0.15">
      <c r="A1448" s="11">
        <v>29007</v>
      </c>
      <c r="B1448" s="14" t="s">
        <v>3866</v>
      </c>
      <c r="C1448" s="11">
        <v>24</v>
      </c>
      <c r="D1448" s="11">
        <v>0</v>
      </c>
      <c r="E1448" s="11">
        <v>0</v>
      </c>
      <c r="F1448" s="11">
        <v>0</v>
      </c>
      <c r="G1448" s="11">
        <v>9</v>
      </c>
      <c r="H1448" s="11">
        <v>0</v>
      </c>
      <c r="I1448" s="11">
        <v>65535</v>
      </c>
      <c r="J1448" s="11">
        <v>3</v>
      </c>
      <c r="K1448" s="11">
        <v>0</v>
      </c>
      <c r="L1448" s="11">
        <v>0</v>
      </c>
      <c r="M1448" s="56">
        <v>0</v>
      </c>
      <c r="N1448" s="56">
        <v>1</v>
      </c>
      <c r="O1448" s="11">
        <v>0</v>
      </c>
      <c r="P1448" s="11">
        <v>100</v>
      </c>
      <c r="Q1448" s="11">
        <v>5</v>
      </c>
      <c r="R1448" s="11">
        <v>1</v>
      </c>
      <c r="S1448" s="11">
        <v>0</v>
      </c>
      <c r="T1448" s="11">
        <v>0</v>
      </c>
      <c r="U1448" s="11">
        <v>1</v>
      </c>
      <c r="V1448" s="11">
        <v>0</v>
      </c>
      <c r="W1448" s="11">
        <v>0</v>
      </c>
      <c r="X1448" s="11">
        <v>0</v>
      </c>
      <c r="Y1448" s="11">
        <v>0</v>
      </c>
      <c r="Z1448" s="16" t="s">
        <v>170</v>
      </c>
      <c r="AA1448" s="16">
        <v>0</v>
      </c>
      <c r="AB1448" s="16" t="s">
        <v>4</v>
      </c>
      <c r="AC1448" s="16">
        <v>0</v>
      </c>
      <c r="AD1448" s="11">
        <v>2</v>
      </c>
      <c r="AE1448" s="11">
        <v>1000</v>
      </c>
      <c r="AF1448" s="56">
        <v>1</v>
      </c>
      <c r="AG1448" s="11">
        <v>0</v>
      </c>
      <c r="AH1448" s="11">
        <v>0</v>
      </c>
      <c r="AI1448" s="25" t="s">
        <v>803</v>
      </c>
      <c r="AJ1448" s="25" t="s">
        <v>803</v>
      </c>
      <c r="AK1448" s="25" t="s">
        <v>263</v>
      </c>
      <c r="AL1448" s="11" t="s">
        <v>782</v>
      </c>
      <c r="AM1448" s="25">
        <v>11010</v>
      </c>
      <c r="AN1448" s="25">
        <v>0</v>
      </c>
      <c r="AO1448" s="11">
        <v>1</v>
      </c>
      <c r="AP1448" s="12" t="s">
        <v>257</v>
      </c>
      <c r="AQ1448" s="12" t="s">
        <v>5973</v>
      </c>
      <c r="AR1448" s="15" t="s">
        <v>4894</v>
      </c>
      <c r="AS1448" s="16" t="s">
        <v>3044</v>
      </c>
    </row>
    <row r="1449" spans="1:49" x14ac:dyDescent="0.15">
      <c r="A1449" s="11">
        <v>29008</v>
      </c>
      <c r="B1449" s="14" t="s">
        <v>3867</v>
      </c>
      <c r="C1449" s="11">
        <v>24</v>
      </c>
      <c r="D1449" s="11">
        <v>0</v>
      </c>
      <c r="E1449" s="11">
        <v>0</v>
      </c>
      <c r="F1449" s="11">
        <v>0</v>
      </c>
      <c r="G1449" s="11">
        <v>9</v>
      </c>
      <c r="H1449" s="11">
        <v>0</v>
      </c>
      <c r="I1449" s="11">
        <v>65535</v>
      </c>
      <c r="J1449" s="11">
        <v>4</v>
      </c>
      <c r="K1449" s="11">
        <v>0</v>
      </c>
      <c r="L1449" s="11">
        <v>0</v>
      </c>
      <c r="M1449" s="56">
        <v>0</v>
      </c>
      <c r="N1449" s="56">
        <v>1</v>
      </c>
      <c r="O1449" s="11">
        <v>0</v>
      </c>
      <c r="P1449" s="11">
        <v>100</v>
      </c>
      <c r="Q1449" s="11">
        <v>5</v>
      </c>
      <c r="R1449" s="11">
        <v>1</v>
      </c>
      <c r="S1449" s="11">
        <v>0</v>
      </c>
      <c r="T1449" s="11">
        <v>0</v>
      </c>
      <c r="U1449" s="11">
        <v>1</v>
      </c>
      <c r="V1449" s="11">
        <v>0</v>
      </c>
      <c r="W1449" s="11">
        <v>0</v>
      </c>
      <c r="X1449" s="11">
        <v>0</v>
      </c>
      <c r="Y1449" s="11">
        <v>0</v>
      </c>
      <c r="Z1449" s="16" t="s">
        <v>170</v>
      </c>
      <c r="AA1449" s="16">
        <v>0</v>
      </c>
      <c r="AB1449" s="16" t="s">
        <v>4</v>
      </c>
      <c r="AC1449" s="16">
        <v>0</v>
      </c>
      <c r="AD1449" s="11">
        <v>2</v>
      </c>
      <c r="AE1449" s="11">
        <v>1000</v>
      </c>
      <c r="AF1449" s="56">
        <v>1</v>
      </c>
      <c r="AG1449" s="11">
        <v>0</v>
      </c>
      <c r="AH1449" s="11">
        <v>0</v>
      </c>
      <c r="AI1449" s="25" t="s">
        <v>803</v>
      </c>
      <c r="AJ1449" s="25" t="s">
        <v>803</v>
      </c>
      <c r="AK1449" s="25" t="s">
        <v>263</v>
      </c>
      <c r="AL1449" s="11" t="s">
        <v>782</v>
      </c>
      <c r="AM1449" s="25">
        <v>11010</v>
      </c>
      <c r="AN1449" s="25">
        <v>0</v>
      </c>
      <c r="AO1449" s="11">
        <v>1</v>
      </c>
      <c r="AP1449" s="12" t="s">
        <v>257</v>
      </c>
      <c r="AQ1449" s="12" t="s">
        <v>5973</v>
      </c>
      <c r="AR1449" s="15" t="s">
        <v>4895</v>
      </c>
      <c r="AS1449" s="16" t="s">
        <v>3044</v>
      </c>
    </row>
    <row r="1450" spans="1:49" x14ac:dyDescent="0.15">
      <c r="A1450" s="11">
        <v>29009</v>
      </c>
      <c r="B1450" s="14" t="s">
        <v>3868</v>
      </c>
      <c r="C1450" s="11">
        <v>24</v>
      </c>
      <c r="D1450" s="11">
        <v>0</v>
      </c>
      <c r="E1450" s="11">
        <v>0</v>
      </c>
      <c r="F1450" s="11">
        <v>0</v>
      </c>
      <c r="G1450" s="11">
        <v>9</v>
      </c>
      <c r="H1450" s="11">
        <v>0</v>
      </c>
      <c r="I1450" s="11">
        <v>65535</v>
      </c>
      <c r="J1450" s="11">
        <v>1</v>
      </c>
      <c r="K1450" s="11">
        <v>0</v>
      </c>
      <c r="L1450" s="11">
        <v>0</v>
      </c>
      <c r="M1450" s="56">
        <v>0</v>
      </c>
      <c r="N1450" s="56">
        <v>1</v>
      </c>
      <c r="O1450" s="11">
        <v>0</v>
      </c>
      <c r="P1450" s="11">
        <v>100</v>
      </c>
      <c r="Q1450" s="11">
        <v>5</v>
      </c>
      <c r="R1450" s="11">
        <v>1</v>
      </c>
      <c r="S1450" s="11">
        <v>0</v>
      </c>
      <c r="T1450" s="11">
        <v>0</v>
      </c>
      <c r="U1450" s="11">
        <v>1</v>
      </c>
      <c r="V1450" s="11">
        <v>0</v>
      </c>
      <c r="W1450" s="11">
        <v>0</v>
      </c>
      <c r="X1450" s="11">
        <v>0</v>
      </c>
      <c r="Y1450" s="11">
        <v>0</v>
      </c>
      <c r="Z1450" s="16" t="s">
        <v>170</v>
      </c>
      <c r="AA1450" s="16">
        <v>0</v>
      </c>
      <c r="AB1450" s="16" t="s">
        <v>4</v>
      </c>
      <c r="AC1450" s="16">
        <v>0</v>
      </c>
      <c r="AD1450" s="11">
        <v>3</v>
      </c>
      <c r="AE1450" s="11">
        <v>100</v>
      </c>
      <c r="AF1450" s="56">
        <v>1</v>
      </c>
      <c r="AG1450" s="11">
        <v>0</v>
      </c>
      <c r="AH1450" s="11">
        <v>0</v>
      </c>
      <c r="AI1450" s="25" t="s">
        <v>803</v>
      </c>
      <c r="AJ1450" s="25" t="s">
        <v>803</v>
      </c>
      <c r="AK1450" s="25" t="s">
        <v>264</v>
      </c>
      <c r="AL1450" s="11" t="s">
        <v>782</v>
      </c>
      <c r="AM1450" s="25">
        <v>11010</v>
      </c>
      <c r="AN1450" s="25">
        <v>0</v>
      </c>
      <c r="AO1450" s="11">
        <v>1</v>
      </c>
      <c r="AP1450" s="12" t="s">
        <v>257</v>
      </c>
      <c r="AQ1450" s="12" t="s">
        <v>5974</v>
      </c>
      <c r="AR1450" s="15" t="s">
        <v>4892</v>
      </c>
      <c r="AS1450" s="16" t="s">
        <v>180</v>
      </c>
      <c r="AU1450" s="11" t="s">
        <v>160</v>
      </c>
      <c r="AV1450" s="11">
        <v>4121</v>
      </c>
      <c r="AW1450" s="11">
        <v>0</v>
      </c>
    </row>
    <row r="1451" spans="1:49" x14ac:dyDescent="0.15">
      <c r="A1451" s="11">
        <v>29010</v>
      </c>
      <c r="B1451" s="14" t="s">
        <v>3869</v>
      </c>
      <c r="C1451" s="11">
        <v>24</v>
      </c>
      <c r="D1451" s="11">
        <v>0</v>
      </c>
      <c r="E1451" s="11">
        <v>0</v>
      </c>
      <c r="F1451" s="11">
        <v>0</v>
      </c>
      <c r="G1451" s="11">
        <v>9</v>
      </c>
      <c r="H1451" s="11">
        <v>0</v>
      </c>
      <c r="I1451" s="11">
        <v>65535</v>
      </c>
      <c r="J1451" s="11">
        <v>2</v>
      </c>
      <c r="K1451" s="11">
        <v>0</v>
      </c>
      <c r="L1451" s="11">
        <v>0</v>
      </c>
      <c r="M1451" s="56">
        <v>0</v>
      </c>
      <c r="N1451" s="56">
        <v>1</v>
      </c>
      <c r="O1451" s="11">
        <v>0</v>
      </c>
      <c r="P1451" s="11">
        <v>100</v>
      </c>
      <c r="Q1451" s="11">
        <v>5</v>
      </c>
      <c r="R1451" s="11">
        <v>1</v>
      </c>
      <c r="S1451" s="11">
        <v>0</v>
      </c>
      <c r="T1451" s="11">
        <v>0</v>
      </c>
      <c r="U1451" s="11">
        <v>1</v>
      </c>
      <c r="V1451" s="11">
        <v>0</v>
      </c>
      <c r="W1451" s="11">
        <v>0</v>
      </c>
      <c r="X1451" s="11">
        <v>0</v>
      </c>
      <c r="Y1451" s="11">
        <v>0</v>
      </c>
      <c r="Z1451" s="16" t="s">
        <v>170</v>
      </c>
      <c r="AA1451" s="16">
        <v>0</v>
      </c>
      <c r="AB1451" s="16" t="s">
        <v>4</v>
      </c>
      <c r="AC1451" s="16">
        <v>0</v>
      </c>
      <c r="AD1451" s="11">
        <v>2</v>
      </c>
      <c r="AE1451" s="11">
        <v>1000</v>
      </c>
      <c r="AF1451" s="56">
        <v>1</v>
      </c>
      <c r="AG1451" s="11">
        <v>0</v>
      </c>
      <c r="AH1451" s="11">
        <v>0</v>
      </c>
      <c r="AI1451" s="25" t="s">
        <v>803</v>
      </c>
      <c r="AJ1451" s="25" t="s">
        <v>803</v>
      </c>
      <c r="AK1451" s="25" t="s">
        <v>264</v>
      </c>
      <c r="AL1451" s="11" t="s">
        <v>782</v>
      </c>
      <c r="AM1451" s="25">
        <v>11010</v>
      </c>
      <c r="AN1451" s="25">
        <v>0</v>
      </c>
      <c r="AO1451" s="11">
        <v>1</v>
      </c>
      <c r="AP1451" s="12" t="s">
        <v>257</v>
      </c>
      <c r="AQ1451" s="12" t="s">
        <v>5974</v>
      </c>
      <c r="AR1451" s="15" t="s">
        <v>4893</v>
      </c>
      <c r="AS1451" s="16" t="s">
        <v>3044</v>
      </c>
    </row>
    <row r="1452" spans="1:49" x14ac:dyDescent="0.15">
      <c r="A1452" s="11">
        <v>29011</v>
      </c>
      <c r="B1452" s="14" t="s">
        <v>3870</v>
      </c>
      <c r="C1452" s="11">
        <v>24</v>
      </c>
      <c r="D1452" s="11">
        <v>0</v>
      </c>
      <c r="E1452" s="11">
        <v>0</v>
      </c>
      <c r="F1452" s="11">
        <v>0</v>
      </c>
      <c r="G1452" s="11">
        <v>9</v>
      </c>
      <c r="H1452" s="11">
        <v>0</v>
      </c>
      <c r="I1452" s="11">
        <v>65535</v>
      </c>
      <c r="J1452" s="11">
        <v>3</v>
      </c>
      <c r="K1452" s="11">
        <v>0</v>
      </c>
      <c r="L1452" s="11">
        <v>0</v>
      </c>
      <c r="M1452" s="56">
        <v>0</v>
      </c>
      <c r="N1452" s="56">
        <v>1</v>
      </c>
      <c r="O1452" s="11">
        <v>0</v>
      </c>
      <c r="P1452" s="11">
        <v>100</v>
      </c>
      <c r="Q1452" s="11">
        <v>5</v>
      </c>
      <c r="R1452" s="11">
        <v>1</v>
      </c>
      <c r="S1452" s="11">
        <v>0</v>
      </c>
      <c r="T1452" s="11">
        <v>0</v>
      </c>
      <c r="U1452" s="11">
        <v>1</v>
      </c>
      <c r="V1452" s="11">
        <v>0</v>
      </c>
      <c r="W1452" s="11">
        <v>0</v>
      </c>
      <c r="X1452" s="11">
        <v>0</v>
      </c>
      <c r="Y1452" s="11">
        <v>0</v>
      </c>
      <c r="Z1452" s="16" t="s">
        <v>170</v>
      </c>
      <c r="AA1452" s="16">
        <v>0</v>
      </c>
      <c r="AB1452" s="16" t="s">
        <v>4</v>
      </c>
      <c r="AC1452" s="16">
        <v>0</v>
      </c>
      <c r="AD1452" s="11">
        <v>2</v>
      </c>
      <c r="AE1452" s="11">
        <v>1000</v>
      </c>
      <c r="AF1452" s="56">
        <v>1</v>
      </c>
      <c r="AG1452" s="11">
        <v>0</v>
      </c>
      <c r="AH1452" s="11">
        <v>0</v>
      </c>
      <c r="AI1452" s="25" t="s">
        <v>803</v>
      </c>
      <c r="AJ1452" s="25" t="s">
        <v>803</v>
      </c>
      <c r="AK1452" s="25" t="s">
        <v>264</v>
      </c>
      <c r="AL1452" s="11" t="s">
        <v>782</v>
      </c>
      <c r="AM1452" s="25">
        <v>11010</v>
      </c>
      <c r="AN1452" s="25">
        <v>0</v>
      </c>
      <c r="AO1452" s="11">
        <v>1</v>
      </c>
      <c r="AP1452" s="12" t="s">
        <v>257</v>
      </c>
      <c r="AQ1452" s="12" t="s">
        <v>5974</v>
      </c>
      <c r="AR1452" s="15" t="s">
        <v>4894</v>
      </c>
      <c r="AS1452" s="16" t="s">
        <v>3044</v>
      </c>
    </row>
    <row r="1453" spans="1:49" x14ac:dyDescent="0.15">
      <c r="A1453" s="11">
        <v>29012</v>
      </c>
      <c r="B1453" s="14" t="s">
        <v>3871</v>
      </c>
      <c r="C1453" s="11">
        <v>24</v>
      </c>
      <c r="D1453" s="11">
        <v>0</v>
      </c>
      <c r="E1453" s="11">
        <v>0</v>
      </c>
      <c r="F1453" s="11">
        <v>0</v>
      </c>
      <c r="G1453" s="11">
        <v>9</v>
      </c>
      <c r="H1453" s="11">
        <v>0</v>
      </c>
      <c r="I1453" s="11">
        <v>65535</v>
      </c>
      <c r="J1453" s="11">
        <v>4</v>
      </c>
      <c r="K1453" s="11">
        <v>0</v>
      </c>
      <c r="L1453" s="11">
        <v>0</v>
      </c>
      <c r="M1453" s="56">
        <v>0</v>
      </c>
      <c r="N1453" s="56">
        <v>1</v>
      </c>
      <c r="O1453" s="11">
        <v>0</v>
      </c>
      <c r="P1453" s="11">
        <v>100</v>
      </c>
      <c r="Q1453" s="11">
        <v>5</v>
      </c>
      <c r="R1453" s="11">
        <v>1</v>
      </c>
      <c r="S1453" s="11">
        <v>0</v>
      </c>
      <c r="T1453" s="11">
        <v>0</v>
      </c>
      <c r="U1453" s="11">
        <v>1</v>
      </c>
      <c r="V1453" s="11">
        <v>0</v>
      </c>
      <c r="W1453" s="11">
        <v>0</v>
      </c>
      <c r="X1453" s="11">
        <v>0</v>
      </c>
      <c r="Y1453" s="11">
        <v>0</v>
      </c>
      <c r="Z1453" s="16" t="s">
        <v>170</v>
      </c>
      <c r="AA1453" s="16">
        <v>0</v>
      </c>
      <c r="AB1453" s="16" t="s">
        <v>4</v>
      </c>
      <c r="AC1453" s="16">
        <v>0</v>
      </c>
      <c r="AD1453" s="11">
        <v>2</v>
      </c>
      <c r="AE1453" s="11">
        <v>1000</v>
      </c>
      <c r="AF1453" s="56">
        <v>1</v>
      </c>
      <c r="AG1453" s="11">
        <v>0</v>
      </c>
      <c r="AH1453" s="11">
        <v>0</v>
      </c>
      <c r="AI1453" s="25" t="s">
        <v>803</v>
      </c>
      <c r="AJ1453" s="25" t="s">
        <v>803</v>
      </c>
      <c r="AK1453" s="25" t="s">
        <v>264</v>
      </c>
      <c r="AL1453" s="11" t="s">
        <v>782</v>
      </c>
      <c r="AM1453" s="25">
        <v>11010</v>
      </c>
      <c r="AN1453" s="25">
        <v>0</v>
      </c>
      <c r="AO1453" s="11">
        <v>1</v>
      </c>
      <c r="AP1453" s="12" t="s">
        <v>257</v>
      </c>
      <c r="AQ1453" s="12" t="s">
        <v>5974</v>
      </c>
      <c r="AR1453" s="15" t="s">
        <v>4895</v>
      </c>
      <c r="AS1453" s="16" t="s">
        <v>3044</v>
      </c>
    </row>
    <row r="1454" spans="1:49" x14ac:dyDescent="0.15">
      <c r="A1454" s="11">
        <v>29014</v>
      </c>
      <c r="B1454" s="14" t="s">
        <v>1567</v>
      </c>
      <c r="C1454" s="11">
        <v>30</v>
      </c>
      <c r="D1454" s="11">
        <v>1</v>
      </c>
      <c r="E1454" s="11">
        <v>0</v>
      </c>
      <c r="F1454" s="11">
        <v>0</v>
      </c>
      <c r="G1454" s="11">
        <v>9</v>
      </c>
      <c r="H1454" s="11">
        <v>0</v>
      </c>
      <c r="I1454" s="11">
        <v>65535</v>
      </c>
      <c r="J1454" s="11">
        <v>1</v>
      </c>
      <c r="K1454" s="11">
        <v>0</v>
      </c>
      <c r="L1454" s="11">
        <v>0</v>
      </c>
      <c r="M1454" s="56">
        <v>1</v>
      </c>
      <c r="N1454" s="56">
        <v>5</v>
      </c>
      <c r="O1454" s="11">
        <v>0</v>
      </c>
      <c r="P1454" s="11">
        <v>0</v>
      </c>
      <c r="Q1454" s="11">
        <v>100</v>
      </c>
      <c r="R1454" s="11">
        <v>0</v>
      </c>
      <c r="S1454" s="11">
        <v>0</v>
      </c>
      <c r="T1454" s="11">
        <v>0</v>
      </c>
      <c r="U1454" s="11">
        <v>1</v>
      </c>
      <c r="V1454" s="11">
        <v>0</v>
      </c>
      <c r="W1454" s="11">
        <v>0</v>
      </c>
      <c r="X1454" s="11">
        <v>0</v>
      </c>
      <c r="Y1454" s="11">
        <v>0</v>
      </c>
      <c r="Z1454" s="16" t="s">
        <v>170</v>
      </c>
      <c r="AA1454" s="16">
        <v>0</v>
      </c>
      <c r="AB1454" s="16" t="s">
        <v>4</v>
      </c>
      <c r="AC1454" s="16">
        <v>0</v>
      </c>
      <c r="AD1454" s="11">
        <v>3</v>
      </c>
      <c r="AE1454" s="11">
        <v>100</v>
      </c>
      <c r="AF1454" s="56">
        <v>1</v>
      </c>
      <c r="AG1454" s="11">
        <v>0</v>
      </c>
      <c r="AH1454" s="11">
        <v>0</v>
      </c>
      <c r="AI1454" s="25" t="s">
        <v>326</v>
      </c>
      <c r="AJ1454" s="25" t="s">
        <v>326</v>
      </c>
      <c r="AK1454" s="25" t="s">
        <v>326</v>
      </c>
      <c r="AL1454" s="11" t="s">
        <v>782</v>
      </c>
      <c r="AM1454" s="25">
        <v>11003</v>
      </c>
      <c r="AN1454" s="25">
        <v>0</v>
      </c>
      <c r="AO1454" s="11">
        <v>0</v>
      </c>
      <c r="AP1454" s="12" t="s">
        <v>258</v>
      </c>
      <c r="AQ1454" s="12" t="s">
        <v>5975</v>
      </c>
      <c r="AR1454" s="15" t="s">
        <v>4896</v>
      </c>
      <c r="AS1454" s="16" t="s">
        <v>793</v>
      </c>
    </row>
    <row r="1455" spans="1:49" x14ac:dyDescent="0.15">
      <c r="A1455" s="11">
        <v>29015</v>
      </c>
      <c r="B1455" s="14" t="s">
        <v>1568</v>
      </c>
      <c r="C1455" s="11">
        <v>30</v>
      </c>
      <c r="D1455" s="11">
        <v>1</v>
      </c>
      <c r="E1455" s="11">
        <v>0</v>
      </c>
      <c r="F1455" s="11">
        <v>0</v>
      </c>
      <c r="G1455" s="11">
        <v>9</v>
      </c>
      <c r="H1455" s="11">
        <v>0</v>
      </c>
      <c r="I1455" s="11">
        <v>65535</v>
      </c>
      <c r="J1455" s="11">
        <v>1</v>
      </c>
      <c r="K1455" s="11">
        <v>0</v>
      </c>
      <c r="L1455" s="11">
        <v>0</v>
      </c>
      <c r="M1455" s="56">
        <v>0</v>
      </c>
      <c r="N1455" s="56">
        <v>1</v>
      </c>
      <c r="O1455" s="11">
        <v>0</v>
      </c>
      <c r="P1455" s="11">
        <v>0</v>
      </c>
      <c r="Q1455" s="11">
        <v>100</v>
      </c>
      <c r="R1455" s="11">
        <v>0</v>
      </c>
      <c r="S1455" s="11">
        <v>0</v>
      </c>
      <c r="T1455" s="11">
        <v>0</v>
      </c>
      <c r="U1455" s="11">
        <v>1</v>
      </c>
      <c r="V1455" s="11">
        <v>0</v>
      </c>
      <c r="W1455" s="11">
        <v>0</v>
      </c>
      <c r="X1455" s="11">
        <v>0</v>
      </c>
      <c r="Y1455" s="11">
        <v>0</v>
      </c>
      <c r="Z1455" s="16" t="s">
        <v>170</v>
      </c>
      <c r="AA1455" s="16">
        <v>0</v>
      </c>
      <c r="AB1455" s="16" t="s">
        <v>4</v>
      </c>
      <c r="AC1455" s="16">
        <v>0</v>
      </c>
      <c r="AD1455" s="11">
        <v>3</v>
      </c>
      <c r="AE1455" s="11">
        <v>100</v>
      </c>
      <c r="AF1455" s="56">
        <v>1</v>
      </c>
      <c r="AG1455" s="11">
        <v>0</v>
      </c>
      <c r="AH1455" s="11">
        <v>0</v>
      </c>
      <c r="AI1455" s="25" t="s">
        <v>326</v>
      </c>
      <c r="AJ1455" s="25" t="s">
        <v>326</v>
      </c>
      <c r="AK1455" s="25" t="s">
        <v>326</v>
      </c>
      <c r="AL1455" s="11" t="s">
        <v>782</v>
      </c>
      <c r="AM1455" s="25">
        <v>11003</v>
      </c>
      <c r="AN1455" s="25">
        <v>0</v>
      </c>
      <c r="AO1455" s="11">
        <v>0</v>
      </c>
      <c r="AP1455" s="12" t="s">
        <v>259</v>
      </c>
      <c r="AQ1455" s="12" t="s">
        <v>5976</v>
      </c>
      <c r="AR1455" s="15" t="s">
        <v>4897</v>
      </c>
    </row>
    <row r="1456" spans="1:49" x14ac:dyDescent="0.15">
      <c r="A1456" s="11">
        <v>29016</v>
      </c>
      <c r="B1456" s="14" t="s">
        <v>3912</v>
      </c>
      <c r="C1456" s="11">
        <v>30</v>
      </c>
      <c r="D1456" s="11">
        <v>1</v>
      </c>
      <c r="E1456" s="11">
        <v>0</v>
      </c>
      <c r="F1456" s="11">
        <v>0</v>
      </c>
      <c r="G1456" s="11">
        <v>9</v>
      </c>
      <c r="H1456" s="11">
        <v>0</v>
      </c>
      <c r="I1456" s="11">
        <v>65535</v>
      </c>
      <c r="J1456" s="11">
        <v>1</v>
      </c>
      <c r="K1456" s="11">
        <v>0</v>
      </c>
      <c r="L1456" s="11">
        <v>0</v>
      </c>
      <c r="M1456" s="56">
        <v>0</v>
      </c>
      <c r="N1456" s="56">
        <v>1</v>
      </c>
      <c r="O1456" s="11">
        <v>0</v>
      </c>
      <c r="P1456" s="11">
        <v>0</v>
      </c>
      <c r="Q1456" s="11">
        <v>100</v>
      </c>
      <c r="R1456" s="11">
        <v>0</v>
      </c>
      <c r="S1456" s="11">
        <v>0</v>
      </c>
      <c r="T1456" s="11">
        <v>0</v>
      </c>
      <c r="U1456" s="11">
        <v>1</v>
      </c>
      <c r="V1456" s="11">
        <v>0</v>
      </c>
      <c r="W1456" s="11">
        <v>0</v>
      </c>
      <c r="X1456" s="11">
        <v>0</v>
      </c>
      <c r="Y1456" s="11">
        <v>0</v>
      </c>
      <c r="Z1456" s="16" t="s">
        <v>170</v>
      </c>
      <c r="AA1456" s="16">
        <v>0</v>
      </c>
      <c r="AB1456" s="16" t="s">
        <v>4</v>
      </c>
      <c r="AC1456" s="16">
        <v>0</v>
      </c>
      <c r="AD1456" s="11">
        <v>3</v>
      </c>
      <c r="AE1456" s="11">
        <v>100</v>
      </c>
      <c r="AF1456" s="56">
        <v>0</v>
      </c>
      <c r="AG1456" s="11">
        <v>0</v>
      </c>
      <c r="AH1456" s="11">
        <v>0</v>
      </c>
      <c r="AI1456" s="25" t="s">
        <v>326</v>
      </c>
      <c r="AJ1456" s="25" t="s">
        <v>326</v>
      </c>
      <c r="AK1456" s="25" t="s">
        <v>326</v>
      </c>
      <c r="AL1456" s="11" t="s">
        <v>782</v>
      </c>
      <c r="AM1456" s="25">
        <v>11003</v>
      </c>
      <c r="AN1456" s="25">
        <v>0</v>
      </c>
      <c r="AO1456" s="11">
        <v>0</v>
      </c>
      <c r="AP1456" s="12" t="s">
        <v>3914</v>
      </c>
      <c r="AQ1456" s="12" t="s">
        <v>5977</v>
      </c>
    </row>
    <row r="1457" spans="1:45" x14ac:dyDescent="0.15">
      <c r="A1457" s="11">
        <v>29017</v>
      </c>
      <c r="B1457" s="14" t="s">
        <v>1569</v>
      </c>
      <c r="C1457" s="11">
        <v>44</v>
      </c>
      <c r="D1457" s="11">
        <v>4</v>
      </c>
      <c r="E1457" s="11">
        <v>0</v>
      </c>
      <c r="F1457" s="11">
        <v>0</v>
      </c>
      <c r="G1457" s="11">
        <v>9</v>
      </c>
      <c r="H1457" s="11">
        <v>0</v>
      </c>
      <c r="I1457" s="11">
        <v>65535</v>
      </c>
      <c r="J1457" s="11">
        <v>1</v>
      </c>
      <c r="K1457" s="11">
        <v>0</v>
      </c>
      <c r="L1457" s="11">
        <v>0</v>
      </c>
      <c r="M1457" s="56">
        <v>0</v>
      </c>
      <c r="N1457" s="56">
        <v>1</v>
      </c>
      <c r="O1457" s="11">
        <v>0</v>
      </c>
      <c r="P1457" s="11">
        <v>0</v>
      </c>
      <c r="Q1457" s="11">
        <v>100</v>
      </c>
      <c r="R1457" s="11">
        <v>0</v>
      </c>
      <c r="S1457" s="11">
        <v>0</v>
      </c>
      <c r="T1457" s="11">
        <v>0</v>
      </c>
      <c r="U1457" s="11">
        <v>1</v>
      </c>
      <c r="V1457" s="11">
        <v>0</v>
      </c>
      <c r="W1457" s="11">
        <v>0</v>
      </c>
      <c r="X1457" s="11">
        <v>0</v>
      </c>
      <c r="Y1457" s="11">
        <v>0</v>
      </c>
      <c r="Z1457" s="16" t="s">
        <v>170</v>
      </c>
      <c r="AA1457" s="16">
        <v>0</v>
      </c>
      <c r="AB1457" s="16" t="s">
        <v>4</v>
      </c>
      <c r="AC1457" s="16">
        <v>0</v>
      </c>
      <c r="AD1457" s="11">
        <v>3</v>
      </c>
      <c r="AE1457" s="11">
        <v>100</v>
      </c>
      <c r="AF1457" s="56">
        <v>0</v>
      </c>
      <c r="AG1457" s="11">
        <v>0</v>
      </c>
      <c r="AH1457" s="11">
        <v>0</v>
      </c>
      <c r="AI1457" s="25" t="s">
        <v>326</v>
      </c>
      <c r="AJ1457" s="25" t="s">
        <v>326</v>
      </c>
      <c r="AK1457" s="25" t="s">
        <v>326</v>
      </c>
      <c r="AL1457" s="11" t="s">
        <v>782</v>
      </c>
      <c r="AM1457" s="25">
        <v>11003</v>
      </c>
      <c r="AN1457" s="25">
        <v>0</v>
      </c>
      <c r="AO1457" s="11">
        <v>0</v>
      </c>
      <c r="AP1457" s="12" t="s">
        <v>214</v>
      </c>
      <c r="AQ1457" s="12" t="s">
        <v>5978</v>
      </c>
    </row>
    <row r="1458" spans="1:45" x14ac:dyDescent="0.15">
      <c r="A1458" s="11">
        <v>29018</v>
      </c>
      <c r="B1458" s="14" t="s">
        <v>1570</v>
      </c>
      <c r="C1458" s="11">
        <v>30</v>
      </c>
      <c r="D1458" s="11">
        <v>1</v>
      </c>
      <c r="E1458" s="11">
        <v>0</v>
      </c>
      <c r="F1458" s="11">
        <v>0</v>
      </c>
      <c r="G1458" s="11">
        <v>9</v>
      </c>
      <c r="H1458" s="11">
        <v>0</v>
      </c>
      <c r="I1458" s="11">
        <v>65535</v>
      </c>
      <c r="J1458" s="11">
        <v>1</v>
      </c>
      <c r="K1458" s="11">
        <v>0</v>
      </c>
      <c r="L1458" s="11">
        <v>0</v>
      </c>
      <c r="M1458" s="56">
        <v>0</v>
      </c>
      <c r="N1458" s="56">
        <v>1</v>
      </c>
      <c r="O1458" s="11">
        <v>0</v>
      </c>
      <c r="P1458" s="11">
        <v>0</v>
      </c>
      <c r="Q1458" s="11">
        <v>100</v>
      </c>
      <c r="R1458" s="11">
        <v>0</v>
      </c>
      <c r="S1458" s="11">
        <v>0</v>
      </c>
      <c r="T1458" s="11">
        <v>0</v>
      </c>
      <c r="U1458" s="11">
        <v>1</v>
      </c>
      <c r="V1458" s="11">
        <v>0</v>
      </c>
      <c r="W1458" s="11">
        <v>0</v>
      </c>
      <c r="X1458" s="11">
        <v>0</v>
      </c>
      <c r="Y1458" s="11">
        <v>0</v>
      </c>
      <c r="Z1458" s="16" t="s">
        <v>170</v>
      </c>
      <c r="AA1458" s="16">
        <v>0</v>
      </c>
      <c r="AB1458" s="16" t="s">
        <v>4</v>
      </c>
      <c r="AC1458" s="16">
        <v>0</v>
      </c>
      <c r="AD1458" s="11">
        <v>3</v>
      </c>
      <c r="AE1458" s="11">
        <v>100</v>
      </c>
      <c r="AF1458" s="56">
        <v>0</v>
      </c>
      <c r="AG1458" s="11">
        <v>0</v>
      </c>
      <c r="AH1458" s="11">
        <v>0</v>
      </c>
      <c r="AI1458" s="25" t="s">
        <v>326</v>
      </c>
      <c r="AJ1458" s="25" t="s">
        <v>326</v>
      </c>
      <c r="AK1458" s="25" t="s">
        <v>326</v>
      </c>
      <c r="AL1458" s="11" t="s">
        <v>782</v>
      </c>
      <c r="AM1458" s="25">
        <v>11003</v>
      </c>
      <c r="AN1458" s="25">
        <v>0</v>
      </c>
      <c r="AO1458" s="11">
        <v>0</v>
      </c>
      <c r="AP1458" s="12" t="s">
        <v>214</v>
      </c>
      <c r="AQ1458" s="12" t="s">
        <v>5979</v>
      </c>
      <c r="AR1458" s="15" t="s">
        <v>4898</v>
      </c>
    </row>
    <row r="1459" spans="1:45" x14ac:dyDescent="0.15">
      <c r="A1459" s="11">
        <v>29019</v>
      </c>
      <c r="B1459" s="14" t="s">
        <v>1571</v>
      </c>
      <c r="C1459" s="11">
        <v>48</v>
      </c>
      <c r="D1459" s="11">
        <v>0</v>
      </c>
      <c r="E1459" s="11">
        <v>0</v>
      </c>
      <c r="F1459" s="11">
        <v>0</v>
      </c>
      <c r="G1459" s="11">
        <v>9</v>
      </c>
      <c r="H1459" s="11">
        <v>0</v>
      </c>
      <c r="I1459" s="11">
        <v>65535</v>
      </c>
      <c r="J1459" s="11">
        <v>1</v>
      </c>
      <c r="K1459" s="11">
        <v>0</v>
      </c>
      <c r="L1459" s="11">
        <v>0</v>
      </c>
      <c r="M1459" s="56">
        <v>0</v>
      </c>
      <c r="N1459" s="56">
        <v>1</v>
      </c>
      <c r="O1459" s="11">
        <v>0</v>
      </c>
      <c r="P1459" s="11">
        <v>0</v>
      </c>
      <c r="Q1459" s="11">
        <v>100</v>
      </c>
      <c r="R1459" s="11">
        <v>0</v>
      </c>
      <c r="S1459" s="11">
        <v>0</v>
      </c>
      <c r="T1459" s="11">
        <v>0</v>
      </c>
      <c r="U1459" s="11">
        <v>1</v>
      </c>
      <c r="V1459" s="11">
        <v>0</v>
      </c>
      <c r="W1459" s="11">
        <v>0</v>
      </c>
      <c r="X1459" s="11">
        <v>0</v>
      </c>
      <c r="Y1459" s="11">
        <v>0</v>
      </c>
      <c r="Z1459" s="16" t="s">
        <v>170</v>
      </c>
      <c r="AA1459" s="16">
        <v>0</v>
      </c>
      <c r="AB1459" s="16" t="s">
        <v>4</v>
      </c>
      <c r="AC1459" s="16">
        <v>0</v>
      </c>
      <c r="AD1459" s="11">
        <v>3</v>
      </c>
      <c r="AE1459" s="11">
        <v>100</v>
      </c>
      <c r="AF1459" s="56">
        <v>0</v>
      </c>
      <c r="AG1459" s="11">
        <v>0</v>
      </c>
      <c r="AH1459" s="11">
        <v>0</v>
      </c>
      <c r="AI1459" s="25" t="s">
        <v>326</v>
      </c>
      <c r="AJ1459" s="25" t="s">
        <v>326</v>
      </c>
      <c r="AK1459" s="25" t="s">
        <v>326</v>
      </c>
      <c r="AL1459" s="11" t="s">
        <v>782</v>
      </c>
      <c r="AM1459" s="25">
        <v>11003</v>
      </c>
      <c r="AN1459" s="25">
        <v>0</v>
      </c>
      <c r="AO1459" s="11">
        <v>0</v>
      </c>
      <c r="AP1459" s="12" t="s">
        <v>214</v>
      </c>
      <c r="AQ1459" s="12" t="s">
        <v>5980</v>
      </c>
    </row>
    <row r="1460" spans="1:45" ht="24" x14ac:dyDescent="0.15">
      <c r="A1460" s="11">
        <v>29020</v>
      </c>
      <c r="B1460" s="14" t="s">
        <v>1572</v>
      </c>
      <c r="C1460" s="11">
        <v>44</v>
      </c>
      <c r="D1460" s="11">
        <v>4</v>
      </c>
      <c r="E1460" s="11">
        <v>0</v>
      </c>
      <c r="F1460" s="11">
        <v>0</v>
      </c>
      <c r="G1460" s="11">
        <v>9</v>
      </c>
      <c r="H1460" s="11">
        <v>0</v>
      </c>
      <c r="I1460" s="11">
        <v>65535</v>
      </c>
      <c r="J1460" s="11">
        <v>1</v>
      </c>
      <c r="K1460" s="11">
        <v>0</v>
      </c>
      <c r="L1460" s="11">
        <v>0</v>
      </c>
      <c r="M1460" s="56">
        <v>0</v>
      </c>
      <c r="N1460" s="56">
        <v>1</v>
      </c>
      <c r="O1460" s="11">
        <v>0</v>
      </c>
      <c r="P1460" s="11">
        <v>0</v>
      </c>
      <c r="Q1460" s="11">
        <v>100</v>
      </c>
      <c r="R1460" s="11">
        <v>0</v>
      </c>
      <c r="S1460" s="11">
        <v>0</v>
      </c>
      <c r="T1460" s="11">
        <v>0</v>
      </c>
      <c r="U1460" s="11">
        <v>1</v>
      </c>
      <c r="V1460" s="11">
        <v>0</v>
      </c>
      <c r="W1460" s="11">
        <v>0</v>
      </c>
      <c r="X1460" s="11">
        <v>0</v>
      </c>
      <c r="Y1460" s="11">
        <v>0</v>
      </c>
      <c r="Z1460" s="16" t="s">
        <v>170</v>
      </c>
      <c r="AA1460" s="16">
        <v>0</v>
      </c>
      <c r="AB1460" s="16" t="s">
        <v>4</v>
      </c>
      <c r="AC1460" s="16">
        <v>0</v>
      </c>
      <c r="AD1460" s="11">
        <v>3</v>
      </c>
      <c r="AE1460" s="11">
        <v>100</v>
      </c>
      <c r="AF1460" s="56">
        <v>0</v>
      </c>
      <c r="AG1460" s="11">
        <v>0</v>
      </c>
      <c r="AH1460" s="11">
        <v>0</v>
      </c>
      <c r="AI1460" s="25" t="s">
        <v>326</v>
      </c>
      <c r="AJ1460" s="25" t="s">
        <v>326</v>
      </c>
      <c r="AK1460" s="25" t="s">
        <v>326</v>
      </c>
      <c r="AL1460" s="11" t="s">
        <v>782</v>
      </c>
      <c r="AM1460" s="25">
        <v>11003</v>
      </c>
      <c r="AN1460" s="25">
        <v>0</v>
      </c>
      <c r="AO1460" s="11">
        <v>0</v>
      </c>
      <c r="AP1460" s="12" t="s">
        <v>214</v>
      </c>
      <c r="AQ1460" s="12" t="s">
        <v>5981</v>
      </c>
    </row>
    <row r="1461" spans="1:45" x14ac:dyDescent="0.15">
      <c r="A1461" s="11">
        <v>29021</v>
      </c>
      <c r="B1461" s="14" t="s">
        <v>1573</v>
      </c>
      <c r="C1461" s="11">
        <v>30</v>
      </c>
      <c r="D1461" s="11">
        <v>1</v>
      </c>
      <c r="E1461" s="11">
        <v>0</v>
      </c>
      <c r="F1461" s="11">
        <v>0</v>
      </c>
      <c r="G1461" s="11">
        <v>9</v>
      </c>
      <c r="H1461" s="11">
        <v>0</v>
      </c>
      <c r="I1461" s="11">
        <v>65535</v>
      </c>
      <c r="J1461" s="11">
        <v>1</v>
      </c>
      <c r="K1461" s="11">
        <v>0</v>
      </c>
      <c r="L1461" s="11">
        <v>0</v>
      </c>
      <c r="M1461" s="56">
        <v>1</v>
      </c>
      <c r="N1461" s="56">
        <v>5</v>
      </c>
      <c r="O1461" s="11">
        <v>0</v>
      </c>
      <c r="P1461" s="11">
        <v>0</v>
      </c>
      <c r="Q1461" s="11">
        <v>100</v>
      </c>
      <c r="R1461" s="11">
        <v>0</v>
      </c>
      <c r="S1461" s="11">
        <v>0</v>
      </c>
      <c r="T1461" s="11">
        <v>0</v>
      </c>
      <c r="U1461" s="11">
        <v>1</v>
      </c>
      <c r="V1461" s="11">
        <v>0</v>
      </c>
      <c r="W1461" s="11">
        <v>0</v>
      </c>
      <c r="X1461" s="11">
        <v>0</v>
      </c>
      <c r="Y1461" s="11">
        <v>0</v>
      </c>
      <c r="Z1461" s="16" t="s">
        <v>170</v>
      </c>
      <c r="AA1461" s="16">
        <v>0</v>
      </c>
      <c r="AB1461" s="16" t="s">
        <v>4</v>
      </c>
      <c r="AC1461" s="16">
        <v>0</v>
      </c>
      <c r="AD1461" s="11">
        <v>3</v>
      </c>
      <c r="AE1461" s="11">
        <v>100</v>
      </c>
      <c r="AF1461" s="56">
        <v>0</v>
      </c>
      <c r="AG1461" s="11">
        <v>0</v>
      </c>
      <c r="AH1461" s="11">
        <v>0</v>
      </c>
      <c r="AI1461" s="25" t="s">
        <v>326</v>
      </c>
      <c r="AJ1461" s="25" t="s">
        <v>326</v>
      </c>
      <c r="AK1461" s="25" t="s">
        <v>326</v>
      </c>
      <c r="AL1461" s="11" t="s">
        <v>782</v>
      </c>
      <c r="AM1461" s="25">
        <v>11003</v>
      </c>
      <c r="AN1461" s="25">
        <v>0</v>
      </c>
      <c r="AO1461" s="11">
        <v>0</v>
      </c>
      <c r="AP1461" s="12" t="s">
        <v>258</v>
      </c>
      <c r="AQ1461" s="12" t="s">
        <v>5982</v>
      </c>
      <c r="AR1461" s="15" t="s">
        <v>4899</v>
      </c>
    </row>
    <row r="1462" spans="1:45" ht="24" x14ac:dyDescent="0.15">
      <c r="A1462" s="11">
        <v>29022</v>
      </c>
      <c r="B1462" s="14" t="s">
        <v>800</v>
      </c>
      <c r="C1462" s="11">
        <v>47</v>
      </c>
      <c r="D1462" s="11">
        <v>1</v>
      </c>
      <c r="E1462" s="11">
        <v>0</v>
      </c>
      <c r="F1462" s="11">
        <v>0</v>
      </c>
      <c r="G1462" s="11">
        <v>9</v>
      </c>
      <c r="H1462" s="11">
        <v>0</v>
      </c>
      <c r="I1462" s="11">
        <v>65535</v>
      </c>
      <c r="J1462" s="11">
        <v>4</v>
      </c>
      <c r="K1462" s="11">
        <v>0</v>
      </c>
      <c r="L1462" s="11">
        <v>0</v>
      </c>
      <c r="M1462" s="56">
        <v>0</v>
      </c>
      <c r="N1462" s="56">
        <v>1</v>
      </c>
      <c r="O1462" s="11">
        <v>0</v>
      </c>
      <c r="P1462" s="11">
        <v>86400</v>
      </c>
      <c r="Q1462" s="11">
        <v>3600</v>
      </c>
      <c r="R1462" s="11">
        <v>5</v>
      </c>
      <c r="S1462" s="11">
        <v>0</v>
      </c>
      <c r="T1462" s="11">
        <v>0</v>
      </c>
      <c r="U1462" s="11">
        <v>1</v>
      </c>
      <c r="V1462" s="11">
        <v>0</v>
      </c>
      <c r="W1462" s="11">
        <v>0</v>
      </c>
      <c r="X1462" s="11">
        <v>0</v>
      </c>
      <c r="Y1462" s="11">
        <v>0</v>
      </c>
      <c r="Z1462" s="16" t="s">
        <v>170</v>
      </c>
      <c r="AA1462" s="16">
        <v>0</v>
      </c>
      <c r="AB1462" s="16" t="s">
        <v>4</v>
      </c>
      <c r="AC1462" s="16">
        <v>0</v>
      </c>
      <c r="AD1462" s="11">
        <v>3</v>
      </c>
      <c r="AE1462" s="11">
        <v>100</v>
      </c>
      <c r="AF1462" s="56">
        <v>0</v>
      </c>
      <c r="AG1462" s="11">
        <v>0</v>
      </c>
      <c r="AH1462" s="11">
        <v>0</v>
      </c>
      <c r="AI1462" s="25" t="s">
        <v>326</v>
      </c>
      <c r="AJ1462" s="25" t="s">
        <v>326</v>
      </c>
      <c r="AK1462" s="25" t="s">
        <v>326</v>
      </c>
      <c r="AL1462" s="11" t="s">
        <v>782</v>
      </c>
      <c r="AM1462" s="25">
        <v>11003</v>
      </c>
      <c r="AN1462" s="25">
        <v>0</v>
      </c>
      <c r="AO1462" s="11">
        <v>1</v>
      </c>
      <c r="AP1462" s="12" t="s">
        <v>699</v>
      </c>
      <c r="AQ1462" s="12" t="s">
        <v>5983</v>
      </c>
      <c r="AR1462" s="12" t="s">
        <v>4900</v>
      </c>
      <c r="AS1462" s="60"/>
    </row>
    <row r="1463" spans="1:45" ht="24" x14ac:dyDescent="0.15">
      <c r="A1463" s="11">
        <v>29023</v>
      </c>
      <c r="B1463" s="14" t="s">
        <v>3146</v>
      </c>
      <c r="C1463" s="11">
        <v>35</v>
      </c>
      <c r="D1463" s="11">
        <v>1</v>
      </c>
      <c r="E1463" s="11">
        <v>0</v>
      </c>
      <c r="F1463" s="11">
        <v>0</v>
      </c>
      <c r="G1463" s="11">
        <v>9</v>
      </c>
      <c r="H1463" s="11">
        <v>0</v>
      </c>
      <c r="I1463" s="11">
        <v>65535</v>
      </c>
      <c r="J1463" s="11">
        <v>4</v>
      </c>
      <c r="K1463" s="11">
        <v>0</v>
      </c>
      <c r="L1463" s="11">
        <v>0</v>
      </c>
      <c r="M1463" s="56">
        <v>1</v>
      </c>
      <c r="N1463" s="56">
        <v>1000</v>
      </c>
      <c r="O1463" s="11">
        <v>0</v>
      </c>
      <c r="P1463" s="11">
        <v>0</v>
      </c>
      <c r="Q1463" s="11">
        <v>100</v>
      </c>
      <c r="R1463" s="11">
        <v>0</v>
      </c>
      <c r="S1463" s="11">
        <v>0</v>
      </c>
      <c r="T1463" s="11">
        <v>0</v>
      </c>
      <c r="U1463" s="11">
        <v>1</v>
      </c>
      <c r="V1463" s="11">
        <v>0</v>
      </c>
      <c r="W1463" s="11">
        <v>0</v>
      </c>
      <c r="X1463" s="11">
        <v>0</v>
      </c>
      <c r="Y1463" s="11">
        <v>0</v>
      </c>
      <c r="Z1463" s="16" t="s">
        <v>170</v>
      </c>
      <c r="AA1463" s="16">
        <v>0</v>
      </c>
      <c r="AB1463" s="16" t="s">
        <v>4</v>
      </c>
      <c r="AC1463" s="16">
        <v>0</v>
      </c>
      <c r="AD1463" s="11">
        <v>3</v>
      </c>
      <c r="AE1463" s="11">
        <v>100</v>
      </c>
      <c r="AF1463" s="56">
        <v>1</v>
      </c>
      <c r="AG1463" s="11">
        <v>0</v>
      </c>
      <c r="AH1463" s="11">
        <v>0</v>
      </c>
      <c r="AI1463" s="25" t="s">
        <v>326</v>
      </c>
      <c r="AJ1463" s="25" t="s">
        <v>326</v>
      </c>
      <c r="AK1463" s="25" t="s">
        <v>326</v>
      </c>
      <c r="AL1463" s="11" t="s">
        <v>782</v>
      </c>
      <c r="AM1463" s="25">
        <v>11003</v>
      </c>
      <c r="AN1463" s="25">
        <v>0</v>
      </c>
      <c r="AO1463" s="11">
        <v>0</v>
      </c>
      <c r="AP1463" s="12" t="s">
        <v>834</v>
      </c>
      <c r="AQ1463" s="12" t="s">
        <v>5984</v>
      </c>
      <c r="AR1463" s="12"/>
      <c r="AS1463" s="60"/>
    </row>
    <row r="1464" spans="1:45" x14ac:dyDescent="0.15">
      <c r="A1464" s="11">
        <v>29024</v>
      </c>
      <c r="B1464" s="14" t="s">
        <v>1574</v>
      </c>
      <c r="C1464" s="11">
        <v>47</v>
      </c>
      <c r="D1464" s="11">
        <v>1</v>
      </c>
      <c r="E1464" s="11">
        <v>0</v>
      </c>
      <c r="F1464" s="11">
        <v>0</v>
      </c>
      <c r="G1464" s="11">
        <v>9</v>
      </c>
      <c r="H1464" s="11">
        <v>0</v>
      </c>
      <c r="I1464" s="11">
        <v>65535</v>
      </c>
      <c r="J1464" s="11">
        <v>2</v>
      </c>
      <c r="K1464" s="11">
        <v>0</v>
      </c>
      <c r="L1464" s="11">
        <v>0</v>
      </c>
      <c r="M1464" s="56">
        <v>1</v>
      </c>
      <c r="N1464" s="56">
        <v>10</v>
      </c>
      <c r="O1464" s="11">
        <v>0</v>
      </c>
      <c r="P1464" s="11">
        <v>86400</v>
      </c>
      <c r="Q1464" s="11">
        <v>3600</v>
      </c>
      <c r="R1464" s="11">
        <v>5</v>
      </c>
      <c r="S1464" s="11">
        <v>0</v>
      </c>
      <c r="T1464" s="11">
        <v>0</v>
      </c>
      <c r="U1464" s="11">
        <v>1</v>
      </c>
      <c r="V1464" s="11">
        <v>0</v>
      </c>
      <c r="W1464" s="11">
        <v>0</v>
      </c>
      <c r="X1464" s="11">
        <v>0</v>
      </c>
      <c r="Y1464" s="11">
        <v>0</v>
      </c>
      <c r="Z1464" s="16" t="s">
        <v>170</v>
      </c>
      <c r="AA1464" s="16">
        <v>0</v>
      </c>
      <c r="AB1464" s="16" t="s">
        <v>4</v>
      </c>
      <c r="AC1464" s="16">
        <v>0</v>
      </c>
      <c r="AD1464" s="11">
        <v>3</v>
      </c>
      <c r="AE1464" s="11">
        <v>100</v>
      </c>
      <c r="AF1464" s="56">
        <v>1</v>
      </c>
      <c r="AG1464" s="11">
        <v>0</v>
      </c>
      <c r="AH1464" s="11">
        <v>0</v>
      </c>
      <c r="AI1464" s="25" t="s">
        <v>326</v>
      </c>
      <c r="AJ1464" s="25" t="s">
        <v>326</v>
      </c>
      <c r="AK1464" s="25" t="s">
        <v>326</v>
      </c>
      <c r="AL1464" s="11" t="s">
        <v>782</v>
      </c>
      <c r="AM1464" s="25">
        <v>11003</v>
      </c>
      <c r="AN1464" s="25">
        <v>0</v>
      </c>
      <c r="AO1464" s="11">
        <v>1</v>
      </c>
      <c r="AP1464" s="12" t="s">
        <v>832</v>
      </c>
      <c r="AQ1464" s="12" t="s">
        <v>5985</v>
      </c>
      <c r="AR1464" s="12" t="s">
        <v>4901</v>
      </c>
      <c r="AS1464" s="60" t="s">
        <v>793</v>
      </c>
    </row>
    <row r="1465" spans="1:45" x14ac:dyDescent="0.15">
      <c r="A1465" s="11">
        <v>29025</v>
      </c>
      <c r="B1465" s="14" t="s">
        <v>1575</v>
      </c>
      <c r="C1465" s="11">
        <v>30</v>
      </c>
      <c r="D1465" s="11">
        <v>1</v>
      </c>
      <c r="E1465" s="11">
        <v>0</v>
      </c>
      <c r="F1465" s="11">
        <v>0</v>
      </c>
      <c r="G1465" s="11">
        <v>9</v>
      </c>
      <c r="H1465" s="11">
        <v>0</v>
      </c>
      <c r="I1465" s="11">
        <v>65535</v>
      </c>
      <c r="J1465" s="11">
        <v>4</v>
      </c>
      <c r="K1465" s="11">
        <v>0</v>
      </c>
      <c r="L1465" s="11">
        <v>0</v>
      </c>
      <c r="M1465" s="56">
        <v>1</v>
      </c>
      <c r="N1465" s="56">
        <v>50</v>
      </c>
      <c r="O1465" s="11">
        <v>0</v>
      </c>
      <c r="P1465" s="11">
        <v>0</v>
      </c>
      <c r="Q1465" s="11">
        <v>100</v>
      </c>
      <c r="R1465" s="11">
        <v>0</v>
      </c>
      <c r="S1465" s="11">
        <v>0</v>
      </c>
      <c r="T1465" s="11">
        <v>0</v>
      </c>
      <c r="U1465" s="11">
        <v>1</v>
      </c>
      <c r="V1465" s="11">
        <v>0</v>
      </c>
      <c r="W1465" s="11">
        <v>0</v>
      </c>
      <c r="X1465" s="11">
        <v>0</v>
      </c>
      <c r="Y1465" s="11">
        <v>0</v>
      </c>
      <c r="Z1465" s="16" t="s">
        <v>170</v>
      </c>
      <c r="AA1465" s="16">
        <v>0</v>
      </c>
      <c r="AB1465" s="16" t="s">
        <v>225</v>
      </c>
      <c r="AC1465" s="16">
        <v>0</v>
      </c>
      <c r="AD1465" s="11">
        <v>2</v>
      </c>
      <c r="AE1465" s="11">
        <v>50</v>
      </c>
      <c r="AF1465" s="56">
        <v>1</v>
      </c>
      <c r="AG1465" s="11">
        <v>0</v>
      </c>
      <c r="AH1465" s="11">
        <v>0</v>
      </c>
      <c r="AI1465" s="25" t="s">
        <v>226</v>
      </c>
      <c r="AJ1465" s="25" t="s">
        <v>226</v>
      </c>
      <c r="AK1465" s="25" t="s">
        <v>226</v>
      </c>
      <c r="AL1465" s="11" t="s">
        <v>782</v>
      </c>
      <c r="AM1465" s="25">
        <v>11003</v>
      </c>
      <c r="AN1465" s="25">
        <v>0</v>
      </c>
      <c r="AO1465" s="11">
        <v>1</v>
      </c>
      <c r="AP1465" s="12" t="s">
        <v>832</v>
      </c>
      <c r="AQ1465" s="12" t="s">
        <v>5986</v>
      </c>
      <c r="AR1465" s="11"/>
      <c r="AS1465" s="11"/>
    </row>
    <row r="1466" spans="1:45" x14ac:dyDescent="0.15">
      <c r="A1466" s="11">
        <v>29026</v>
      </c>
      <c r="B1466" s="14" t="s">
        <v>1576</v>
      </c>
      <c r="C1466" s="11">
        <v>39</v>
      </c>
      <c r="D1466" s="11">
        <v>0</v>
      </c>
      <c r="E1466" s="11">
        <v>37</v>
      </c>
      <c r="F1466" s="11">
        <v>29020</v>
      </c>
      <c r="G1466" s="11">
        <v>7</v>
      </c>
      <c r="H1466" s="11">
        <v>0</v>
      </c>
      <c r="I1466" s="11">
        <v>65535</v>
      </c>
      <c r="J1466" s="11">
        <v>2</v>
      </c>
      <c r="K1466" s="11">
        <v>0</v>
      </c>
      <c r="L1466" s="11">
        <v>0</v>
      </c>
      <c r="M1466" s="56">
        <v>1</v>
      </c>
      <c r="N1466" s="56">
        <v>9999</v>
      </c>
      <c r="O1466" s="11">
        <v>0</v>
      </c>
      <c r="P1466" s="11">
        <v>2592000</v>
      </c>
      <c r="Q1466" s="11">
        <v>3600</v>
      </c>
      <c r="R1466" s="11">
        <v>5</v>
      </c>
      <c r="S1466" s="11">
        <v>0</v>
      </c>
      <c r="T1466" s="11">
        <v>0</v>
      </c>
      <c r="U1466" s="11">
        <v>1</v>
      </c>
      <c r="V1466" s="11">
        <v>0</v>
      </c>
      <c r="W1466" s="11">
        <v>0</v>
      </c>
      <c r="X1466" s="11">
        <v>0</v>
      </c>
      <c r="Y1466" s="11">
        <v>0</v>
      </c>
      <c r="Z1466" s="16" t="s">
        <v>170</v>
      </c>
      <c r="AA1466" s="16">
        <v>0</v>
      </c>
      <c r="AB1466" s="16" t="s">
        <v>4</v>
      </c>
      <c r="AC1466" s="16">
        <v>2</v>
      </c>
      <c r="AD1466" s="11">
        <v>3</v>
      </c>
      <c r="AE1466" s="11">
        <v>100</v>
      </c>
      <c r="AF1466" s="56">
        <v>1</v>
      </c>
      <c r="AG1466" s="11">
        <v>10</v>
      </c>
      <c r="AH1466" s="11">
        <v>0</v>
      </c>
      <c r="AI1466" s="25" t="s">
        <v>326</v>
      </c>
      <c r="AJ1466" s="25" t="s">
        <v>326</v>
      </c>
      <c r="AK1466" s="25" t="s">
        <v>326</v>
      </c>
      <c r="AL1466" s="11" t="s">
        <v>24</v>
      </c>
      <c r="AM1466" s="25">
        <v>11014</v>
      </c>
      <c r="AN1466" s="25">
        <v>0</v>
      </c>
      <c r="AO1466" s="11">
        <v>1</v>
      </c>
      <c r="AP1466" s="12" t="s">
        <v>3038</v>
      </c>
      <c r="AQ1466" s="12" t="s">
        <v>5987</v>
      </c>
      <c r="AR1466" s="12"/>
      <c r="AS1466" s="60" t="s">
        <v>3096</v>
      </c>
    </row>
    <row r="1467" spans="1:45" ht="24" x14ac:dyDescent="0.15">
      <c r="A1467" s="11">
        <v>29027</v>
      </c>
      <c r="B1467" s="14" t="s">
        <v>1577</v>
      </c>
      <c r="C1467" s="11">
        <v>43</v>
      </c>
      <c r="D1467" s="11">
        <v>0</v>
      </c>
      <c r="E1467" s="11">
        <v>0</v>
      </c>
      <c r="F1467" s="11">
        <v>0</v>
      </c>
      <c r="G1467" s="11">
        <v>9</v>
      </c>
      <c r="H1467" s="11">
        <v>0</v>
      </c>
      <c r="I1467" s="11">
        <v>65535</v>
      </c>
      <c r="J1467" s="11">
        <v>1</v>
      </c>
      <c r="K1467" s="11">
        <v>0</v>
      </c>
      <c r="L1467" s="11">
        <v>0</v>
      </c>
      <c r="M1467" s="56">
        <v>0</v>
      </c>
      <c r="N1467" s="56">
        <v>1</v>
      </c>
      <c r="O1467" s="11">
        <v>0</v>
      </c>
      <c r="P1467" s="11">
        <v>0</v>
      </c>
      <c r="Q1467" s="11">
        <v>100</v>
      </c>
      <c r="R1467" s="11">
        <v>0</v>
      </c>
      <c r="S1467" s="11">
        <v>0</v>
      </c>
      <c r="T1467" s="11">
        <v>0</v>
      </c>
      <c r="U1467" s="11">
        <v>1</v>
      </c>
      <c r="V1467" s="11">
        <v>0</v>
      </c>
      <c r="W1467" s="11">
        <v>0</v>
      </c>
      <c r="X1467" s="11">
        <v>0</v>
      </c>
      <c r="Y1467" s="11">
        <v>0</v>
      </c>
      <c r="Z1467" s="16" t="s">
        <v>170</v>
      </c>
      <c r="AA1467" s="16">
        <v>0</v>
      </c>
      <c r="AB1467" s="16" t="s">
        <v>225</v>
      </c>
      <c r="AC1467" s="16">
        <v>0</v>
      </c>
      <c r="AD1467" s="11">
        <v>3</v>
      </c>
      <c r="AE1467" s="11">
        <v>100</v>
      </c>
      <c r="AF1467" s="56">
        <v>0</v>
      </c>
      <c r="AG1467" s="11">
        <v>0</v>
      </c>
      <c r="AH1467" s="11">
        <v>0</v>
      </c>
      <c r="AI1467" s="25" t="s">
        <v>801</v>
      </c>
      <c r="AJ1467" s="25" t="s">
        <v>801</v>
      </c>
      <c r="AK1467" s="25" t="s">
        <v>801</v>
      </c>
      <c r="AL1467" s="11" t="s">
        <v>782</v>
      </c>
      <c r="AM1467" s="25">
        <v>11003</v>
      </c>
      <c r="AN1467" s="25">
        <v>0</v>
      </c>
      <c r="AO1467" s="11">
        <v>0</v>
      </c>
      <c r="AP1467" s="12" t="s">
        <v>187</v>
      </c>
      <c r="AQ1467" s="12" t="s">
        <v>5988</v>
      </c>
      <c r="AS1467" s="16" t="s">
        <v>768</v>
      </c>
    </row>
    <row r="1468" spans="1:45" x14ac:dyDescent="0.15">
      <c r="A1468" s="11">
        <v>29029</v>
      </c>
      <c r="B1468" s="14" t="s">
        <v>1578</v>
      </c>
      <c r="C1468" s="11">
        <v>39</v>
      </c>
      <c r="D1468" s="11">
        <v>0</v>
      </c>
      <c r="E1468" s="11">
        <v>0</v>
      </c>
      <c r="F1468" s="11">
        <v>0</v>
      </c>
      <c r="G1468" s="11">
        <v>9</v>
      </c>
      <c r="H1468" s="11">
        <v>0</v>
      </c>
      <c r="I1468" s="11">
        <v>65535</v>
      </c>
      <c r="J1468" s="11">
        <v>4</v>
      </c>
      <c r="K1468" s="11">
        <v>0</v>
      </c>
      <c r="L1468" s="11">
        <v>0</v>
      </c>
      <c r="M1468" s="56">
        <v>1</v>
      </c>
      <c r="N1468" s="56">
        <v>1000</v>
      </c>
      <c r="O1468" s="11">
        <v>0</v>
      </c>
      <c r="P1468" s="11">
        <v>0</v>
      </c>
      <c r="Q1468" s="11">
        <v>100</v>
      </c>
      <c r="R1468" s="11">
        <v>0</v>
      </c>
      <c r="S1468" s="11">
        <v>0</v>
      </c>
      <c r="T1468" s="11">
        <v>0</v>
      </c>
      <c r="U1468" s="11">
        <v>1</v>
      </c>
      <c r="V1468" s="11">
        <v>0</v>
      </c>
      <c r="W1468" s="11">
        <v>0</v>
      </c>
      <c r="X1468" s="11">
        <v>0</v>
      </c>
      <c r="Y1468" s="11">
        <v>0</v>
      </c>
      <c r="Z1468" s="16" t="s">
        <v>170</v>
      </c>
      <c r="AA1468" s="16">
        <v>0</v>
      </c>
      <c r="AB1468" s="16" t="s">
        <v>197</v>
      </c>
      <c r="AC1468" s="16">
        <v>0</v>
      </c>
      <c r="AD1468" s="11">
        <v>12</v>
      </c>
      <c r="AE1468" s="11">
        <v>100</v>
      </c>
      <c r="AF1468" s="56">
        <v>1</v>
      </c>
      <c r="AG1468" s="11">
        <v>0</v>
      </c>
      <c r="AH1468" s="11">
        <v>0</v>
      </c>
      <c r="AI1468" s="25" t="s">
        <v>801</v>
      </c>
      <c r="AJ1468" s="25" t="s">
        <v>801</v>
      </c>
      <c r="AK1468" s="25" t="s">
        <v>801</v>
      </c>
      <c r="AL1468" s="11" t="s">
        <v>782</v>
      </c>
      <c r="AM1468" s="25">
        <v>10003</v>
      </c>
      <c r="AN1468" s="25">
        <v>0</v>
      </c>
      <c r="AO1468" s="11">
        <v>1</v>
      </c>
      <c r="AP1468" s="12" t="s">
        <v>188</v>
      </c>
      <c r="AQ1468" s="12" t="s">
        <v>5989</v>
      </c>
      <c r="AR1468" s="15" t="s">
        <v>4902</v>
      </c>
      <c r="AS1468" s="16" t="s">
        <v>796</v>
      </c>
    </row>
    <row r="1469" spans="1:45" x14ac:dyDescent="0.15">
      <c r="A1469" s="11">
        <v>29030</v>
      </c>
      <c r="B1469" s="14" t="s">
        <v>1579</v>
      </c>
      <c r="C1469" s="11">
        <v>30</v>
      </c>
      <c r="D1469" s="11">
        <v>1</v>
      </c>
      <c r="E1469" s="11">
        <v>0</v>
      </c>
      <c r="F1469" s="11">
        <v>0</v>
      </c>
      <c r="G1469" s="11">
        <v>9</v>
      </c>
      <c r="H1469" s="11">
        <v>0</v>
      </c>
      <c r="I1469" s="11">
        <v>65535</v>
      </c>
      <c r="J1469" s="11">
        <v>4</v>
      </c>
      <c r="K1469" s="11">
        <v>0</v>
      </c>
      <c r="L1469" s="11">
        <v>0</v>
      </c>
      <c r="M1469" s="56">
        <v>0</v>
      </c>
      <c r="N1469" s="56">
        <v>1</v>
      </c>
      <c r="O1469" s="11">
        <v>0</v>
      </c>
      <c r="P1469" s="11">
        <v>0</v>
      </c>
      <c r="Q1469" s="11">
        <v>100</v>
      </c>
      <c r="R1469" s="11">
        <v>0</v>
      </c>
      <c r="S1469" s="11">
        <v>0</v>
      </c>
      <c r="T1469" s="11">
        <v>0</v>
      </c>
      <c r="U1469" s="11">
        <v>1</v>
      </c>
      <c r="V1469" s="11">
        <v>0</v>
      </c>
      <c r="W1469" s="11">
        <v>0</v>
      </c>
      <c r="X1469" s="11">
        <v>0</v>
      </c>
      <c r="Y1469" s="11">
        <v>0</v>
      </c>
      <c r="Z1469" s="16" t="s">
        <v>170</v>
      </c>
      <c r="AA1469" s="16">
        <v>0</v>
      </c>
      <c r="AB1469" s="16" t="s">
        <v>4</v>
      </c>
      <c r="AC1469" s="16">
        <v>0</v>
      </c>
      <c r="AD1469" s="11">
        <v>3</v>
      </c>
      <c r="AE1469" s="11">
        <v>100</v>
      </c>
      <c r="AF1469" s="56">
        <v>1</v>
      </c>
      <c r="AG1469" s="11">
        <v>0</v>
      </c>
      <c r="AH1469" s="11">
        <v>0</v>
      </c>
      <c r="AI1469" s="25" t="s">
        <v>326</v>
      </c>
      <c r="AJ1469" s="25" t="s">
        <v>326</v>
      </c>
      <c r="AK1469" s="25" t="s">
        <v>326</v>
      </c>
      <c r="AL1469" s="11" t="s">
        <v>782</v>
      </c>
      <c r="AM1469" s="25">
        <v>10003</v>
      </c>
      <c r="AN1469" s="25">
        <v>0</v>
      </c>
      <c r="AO1469" s="11">
        <v>1</v>
      </c>
      <c r="AP1469" s="12" t="s">
        <v>3051</v>
      </c>
      <c r="AQ1469" s="12" t="s">
        <v>5990</v>
      </c>
      <c r="AS1469" s="16" t="s">
        <v>3052</v>
      </c>
    </row>
    <row r="1470" spans="1:45" x14ac:dyDescent="0.15">
      <c r="A1470" s="11">
        <v>29031</v>
      </c>
      <c r="B1470" s="14" t="s">
        <v>1580</v>
      </c>
      <c r="C1470" s="11">
        <v>39</v>
      </c>
      <c r="D1470" s="11">
        <v>0</v>
      </c>
      <c r="E1470" s="11">
        <v>0</v>
      </c>
      <c r="F1470" s="11">
        <v>0</v>
      </c>
      <c r="G1470" s="11">
        <v>9</v>
      </c>
      <c r="H1470" s="11">
        <v>0</v>
      </c>
      <c r="I1470" s="11">
        <v>65535</v>
      </c>
      <c r="J1470" s="11">
        <v>4</v>
      </c>
      <c r="K1470" s="11">
        <v>0</v>
      </c>
      <c r="L1470" s="11">
        <v>0</v>
      </c>
      <c r="M1470" s="56">
        <v>1</v>
      </c>
      <c r="N1470" s="56">
        <v>1000</v>
      </c>
      <c r="O1470" s="11">
        <v>0</v>
      </c>
      <c r="P1470" s="11">
        <v>604800</v>
      </c>
      <c r="Q1470" s="11">
        <v>3600</v>
      </c>
      <c r="R1470" s="11">
        <v>5</v>
      </c>
      <c r="S1470" s="11">
        <v>0</v>
      </c>
      <c r="T1470" s="11">
        <v>0</v>
      </c>
      <c r="U1470" s="11">
        <v>1</v>
      </c>
      <c r="V1470" s="11">
        <v>0</v>
      </c>
      <c r="W1470" s="11">
        <v>0</v>
      </c>
      <c r="X1470" s="11">
        <v>0</v>
      </c>
      <c r="Y1470" s="11">
        <v>0</v>
      </c>
      <c r="Z1470" s="16" t="s">
        <v>170</v>
      </c>
      <c r="AA1470" s="16">
        <v>0</v>
      </c>
      <c r="AB1470" s="16" t="s">
        <v>4</v>
      </c>
      <c r="AC1470" s="16">
        <v>0</v>
      </c>
      <c r="AD1470" s="11">
        <v>12</v>
      </c>
      <c r="AE1470" s="11">
        <v>100</v>
      </c>
      <c r="AF1470" s="56">
        <v>1</v>
      </c>
      <c r="AG1470" s="11">
        <v>0</v>
      </c>
      <c r="AH1470" s="11">
        <v>0</v>
      </c>
      <c r="AI1470" s="25" t="s">
        <v>326</v>
      </c>
      <c r="AJ1470" s="25" t="s">
        <v>326</v>
      </c>
      <c r="AK1470" s="25" t="s">
        <v>326</v>
      </c>
      <c r="AL1470" s="11" t="s">
        <v>782</v>
      </c>
      <c r="AM1470" s="25">
        <v>10003</v>
      </c>
      <c r="AN1470" s="25">
        <v>0</v>
      </c>
      <c r="AO1470" s="11">
        <v>1</v>
      </c>
      <c r="AP1470" s="12" t="s">
        <v>188</v>
      </c>
      <c r="AQ1470" s="12" t="s">
        <v>5991</v>
      </c>
      <c r="AR1470" s="15" t="s">
        <v>4903</v>
      </c>
      <c r="AS1470" s="16" t="s">
        <v>1094</v>
      </c>
    </row>
    <row r="1471" spans="1:45" x14ac:dyDescent="0.15">
      <c r="A1471" s="11">
        <v>29032</v>
      </c>
      <c r="B1471" s="14" t="s">
        <v>1581</v>
      </c>
      <c r="C1471" s="11">
        <v>30</v>
      </c>
      <c r="D1471" s="11">
        <v>1</v>
      </c>
      <c r="E1471" s="11">
        <v>0</v>
      </c>
      <c r="F1471" s="11">
        <v>0</v>
      </c>
      <c r="G1471" s="11">
        <v>9</v>
      </c>
      <c r="H1471" s="11">
        <v>0</v>
      </c>
      <c r="I1471" s="11">
        <v>65535</v>
      </c>
      <c r="J1471" s="11">
        <v>4</v>
      </c>
      <c r="K1471" s="11">
        <v>0</v>
      </c>
      <c r="L1471" s="11">
        <v>0</v>
      </c>
      <c r="M1471" s="56">
        <v>1</v>
      </c>
      <c r="N1471" s="56">
        <v>10</v>
      </c>
      <c r="O1471" s="11">
        <v>0</v>
      </c>
      <c r="P1471" s="11">
        <v>0</v>
      </c>
      <c r="Q1471" s="11">
        <v>100</v>
      </c>
      <c r="R1471" s="11">
        <v>0</v>
      </c>
      <c r="S1471" s="11">
        <v>0</v>
      </c>
      <c r="T1471" s="11">
        <v>0</v>
      </c>
      <c r="U1471" s="11">
        <v>1</v>
      </c>
      <c r="V1471" s="11">
        <v>0</v>
      </c>
      <c r="W1471" s="11">
        <v>0</v>
      </c>
      <c r="X1471" s="11">
        <v>0</v>
      </c>
      <c r="Y1471" s="11">
        <v>0</v>
      </c>
      <c r="Z1471" s="16" t="s">
        <v>170</v>
      </c>
      <c r="AA1471" s="16">
        <v>0</v>
      </c>
      <c r="AB1471" s="16" t="s">
        <v>4</v>
      </c>
      <c r="AC1471" s="16">
        <v>0</v>
      </c>
      <c r="AD1471" s="11">
        <v>12</v>
      </c>
      <c r="AE1471" s="11">
        <v>100</v>
      </c>
      <c r="AF1471" s="56">
        <v>1</v>
      </c>
      <c r="AG1471" s="11">
        <v>0</v>
      </c>
      <c r="AH1471" s="11">
        <v>0</v>
      </c>
      <c r="AI1471" s="25" t="s">
        <v>326</v>
      </c>
      <c r="AJ1471" s="25" t="s">
        <v>326</v>
      </c>
      <c r="AK1471" s="25" t="s">
        <v>326</v>
      </c>
      <c r="AL1471" s="11" t="s">
        <v>782</v>
      </c>
      <c r="AM1471" s="25">
        <v>10003</v>
      </c>
      <c r="AN1471" s="25">
        <v>0</v>
      </c>
      <c r="AO1471" s="11">
        <v>1</v>
      </c>
      <c r="AP1471" s="12" t="s">
        <v>189</v>
      </c>
      <c r="AQ1471" s="12" t="s">
        <v>5992</v>
      </c>
      <c r="AS1471" s="16" t="s">
        <v>3052</v>
      </c>
    </row>
    <row r="1472" spans="1:45" x14ac:dyDescent="0.15">
      <c r="A1472" s="11">
        <v>29033</v>
      </c>
      <c r="B1472" s="14" t="s">
        <v>1582</v>
      </c>
      <c r="C1472" s="11">
        <v>39</v>
      </c>
      <c r="D1472" s="11">
        <v>0</v>
      </c>
      <c r="E1472" s="11">
        <v>0</v>
      </c>
      <c r="F1472" s="11">
        <v>0</v>
      </c>
      <c r="G1472" s="11">
        <v>9</v>
      </c>
      <c r="H1472" s="11">
        <v>0</v>
      </c>
      <c r="I1472" s="11">
        <v>65535</v>
      </c>
      <c r="J1472" s="11">
        <v>4</v>
      </c>
      <c r="K1472" s="11">
        <v>0</v>
      </c>
      <c r="L1472" s="11">
        <v>0</v>
      </c>
      <c r="M1472" s="56">
        <v>1</v>
      </c>
      <c r="N1472" s="56">
        <v>1000</v>
      </c>
      <c r="O1472" s="11">
        <v>0</v>
      </c>
      <c r="P1472" s="11">
        <v>604800</v>
      </c>
      <c r="Q1472" s="11">
        <v>3600</v>
      </c>
      <c r="R1472" s="11">
        <v>5</v>
      </c>
      <c r="S1472" s="11">
        <v>0</v>
      </c>
      <c r="T1472" s="11">
        <v>0</v>
      </c>
      <c r="U1472" s="11">
        <v>1</v>
      </c>
      <c r="V1472" s="11">
        <v>0</v>
      </c>
      <c r="W1472" s="11">
        <v>0</v>
      </c>
      <c r="X1472" s="11">
        <v>0</v>
      </c>
      <c r="Y1472" s="11">
        <v>0</v>
      </c>
      <c r="Z1472" s="16" t="s">
        <v>170</v>
      </c>
      <c r="AA1472" s="16">
        <v>0</v>
      </c>
      <c r="AB1472" s="16" t="s">
        <v>4</v>
      </c>
      <c r="AC1472" s="16">
        <v>0</v>
      </c>
      <c r="AD1472" s="11">
        <v>12</v>
      </c>
      <c r="AE1472" s="11">
        <v>400</v>
      </c>
      <c r="AF1472" s="56">
        <v>1</v>
      </c>
      <c r="AG1472" s="11">
        <v>0</v>
      </c>
      <c r="AH1472" s="11">
        <v>0</v>
      </c>
      <c r="AI1472" s="25" t="s">
        <v>801</v>
      </c>
      <c r="AJ1472" s="25" t="s">
        <v>801</v>
      </c>
      <c r="AK1472" s="25" t="s">
        <v>801</v>
      </c>
      <c r="AL1472" s="11" t="s">
        <v>782</v>
      </c>
      <c r="AM1472" s="25">
        <v>10003</v>
      </c>
      <c r="AN1472" s="25">
        <v>0</v>
      </c>
      <c r="AO1472" s="11">
        <v>1</v>
      </c>
      <c r="AP1472" s="12" t="s">
        <v>188</v>
      </c>
      <c r="AQ1472" s="12" t="s">
        <v>5991</v>
      </c>
      <c r="AR1472" s="15" t="s">
        <v>4903</v>
      </c>
      <c r="AS1472" s="16" t="s">
        <v>3052</v>
      </c>
    </row>
    <row r="1473" spans="1:49" ht="24" x14ac:dyDescent="0.15">
      <c r="A1473" s="11">
        <v>29034</v>
      </c>
      <c r="B1473" s="14" t="s">
        <v>3046</v>
      </c>
      <c r="C1473" s="11">
        <v>30</v>
      </c>
      <c r="D1473" s="11">
        <v>1</v>
      </c>
      <c r="E1473" s="11">
        <v>0</v>
      </c>
      <c r="F1473" s="11">
        <v>0</v>
      </c>
      <c r="G1473" s="11">
        <v>9</v>
      </c>
      <c r="H1473" s="11">
        <v>0</v>
      </c>
      <c r="I1473" s="11">
        <v>65535</v>
      </c>
      <c r="J1473" s="11">
        <v>4</v>
      </c>
      <c r="K1473" s="11">
        <v>0</v>
      </c>
      <c r="L1473" s="11">
        <v>0</v>
      </c>
      <c r="M1473" s="56">
        <v>1</v>
      </c>
      <c r="N1473" s="56">
        <v>50</v>
      </c>
      <c r="O1473" s="11">
        <v>0</v>
      </c>
      <c r="P1473" s="11">
        <v>0</v>
      </c>
      <c r="Q1473" s="11">
        <v>100</v>
      </c>
      <c r="R1473" s="11">
        <v>0</v>
      </c>
      <c r="S1473" s="11">
        <v>0</v>
      </c>
      <c r="T1473" s="11">
        <v>0</v>
      </c>
      <c r="U1473" s="11">
        <v>1</v>
      </c>
      <c r="V1473" s="11">
        <v>20</v>
      </c>
      <c r="W1473" s="11">
        <v>5</v>
      </c>
      <c r="X1473" s="11">
        <v>0</v>
      </c>
      <c r="Y1473" s="11">
        <v>0</v>
      </c>
      <c r="Z1473" s="16" t="s">
        <v>170</v>
      </c>
      <c r="AA1473" s="16">
        <v>0</v>
      </c>
      <c r="AB1473" s="16" t="s">
        <v>225</v>
      </c>
      <c r="AC1473" s="16">
        <v>0</v>
      </c>
      <c r="AD1473" s="11">
        <v>2</v>
      </c>
      <c r="AE1473" s="11">
        <v>40</v>
      </c>
      <c r="AF1473" s="56">
        <v>1</v>
      </c>
      <c r="AG1473" s="11">
        <v>0</v>
      </c>
      <c r="AH1473" s="11">
        <v>0</v>
      </c>
      <c r="AI1473" s="25" t="s">
        <v>226</v>
      </c>
      <c r="AJ1473" s="25" t="s">
        <v>226</v>
      </c>
      <c r="AK1473" s="25" t="s">
        <v>226</v>
      </c>
      <c r="AL1473" s="11" t="s">
        <v>23</v>
      </c>
      <c r="AM1473" s="25">
        <v>11003</v>
      </c>
      <c r="AN1473" s="25">
        <v>0</v>
      </c>
      <c r="AO1473" s="11">
        <v>1</v>
      </c>
      <c r="AP1473" s="12" t="s">
        <v>832</v>
      </c>
      <c r="AQ1473" s="12" t="s">
        <v>5993</v>
      </c>
      <c r="AR1473" s="12" t="s">
        <v>4904</v>
      </c>
      <c r="AS1473" s="60" t="s">
        <v>984</v>
      </c>
    </row>
    <row r="1474" spans="1:49" ht="24" x14ac:dyDescent="0.15">
      <c r="A1474" s="11">
        <v>29035</v>
      </c>
      <c r="B1474" s="14" t="s">
        <v>3133</v>
      </c>
      <c r="C1474" s="11">
        <v>30</v>
      </c>
      <c r="D1474" s="11">
        <v>1</v>
      </c>
      <c r="E1474" s="11">
        <v>0</v>
      </c>
      <c r="F1474" s="11">
        <v>0</v>
      </c>
      <c r="G1474" s="11">
        <v>9</v>
      </c>
      <c r="H1474" s="11">
        <v>0</v>
      </c>
      <c r="I1474" s="11">
        <v>65535</v>
      </c>
      <c r="J1474" s="11">
        <v>4</v>
      </c>
      <c r="K1474" s="11">
        <v>0</v>
      </c>
      <c r="L1474" s="11">
        <v>0</v>
      </c>
      <c r="M1474" s="56">
        <v>1</v>
      </c>
      <c r="N1474" s="56">
        <v>50</v>
      </c>
      <c r="O1474" s="11">
        <v>0</v>
      </c>
      <c r="P1474" s="11">
        <v>0</v>
      </c>
      <c r="Q1474" s="11">
        <v>100</v>
      </c>
      <c r="R1474" s="11">
        <v>0</v>
      </c>
      <c r="S1474" s="11">
        <v>0</v>
      </c>
      <c r="T1474" s="11">
        <v>0</v>
      </c>
      <c r="U1474" s="11">
        <v>1</v>
      </c>
      <c r="V1474" s="11">
        <v>19</v>
      </c>
      <c r="W1474" s="11">
        <v>5</v>
      </c>
      <c r="X1474" s="11">
        <v>0</v>
      </c>
      <c r="Y1474" s="11">
        <v>0</v>
      </c>
      <c r="Z1474" s="16" t="s">
        <v>170</v>
      </c>
      <c r="AA1474" s="16">
        <v>0</v>
      </c>
      <c r="AB1474" s="16" t="s">
        <v>225</v>
      </c>
      <c r="AC1474" s="16">
        <v>0</v>
      </c>
      <c r="AD1474" s="11">
        <v>2</v>
      </c>
      <c r="AE1474" s="11">
        <v>60</v>
      </c>
      <c r="AF1474" s="56">
        <v>1</v>
      </c>
      <c r="AG1474" s="11">
        <v>0</v>
      </c>
      <c r="AH1474" s="11">
        <v>0</v>
      </c>
      <c r="AI1474" s="25" t="s">
        <v>226</v>
      </c>
      <c r="AJ1474" s="25" t="s">
        <v>226</v>
      </c>
      <c r="AK1474" s="25" t="s">
        <v>226</v>
      </c>
      <c r="AL1474" s="11" t="s">
        <v>23</v>
      </c>
      <c r="AM1474" s="25">
        <v>11003</v>
      </c>
      <c r="AN1474" s="25">
        <v>0</v>
      </c>
      <c r="AO1474" s="11">
        <v>1</v>
      </c>
      <c r="AP1474" s="12" t="s">
        <v>832</v>
      </c>
      <c r="AQ1474" s="12" t="s">
        <v>5994</v>
      </c>
      <c r="AR1474" s="12" t="s">
        <v>4905</v>
      </c>
      <c r="AS1474" s="60" t="s">
        <v>984</v>
      </c>
    </row>
    <row r="1475" spans="1:49" ht="24" x14ac:dyDescent="0.15">
      <c r="A1475" s="11">
        <v>29036</v>
      </c>
      <c r="B1475" s="14" t="s">
        <v>3086</v>
      </c>
      <c r="C1475" s="11">
        <v>30</v>
      </c>
      <c r="D1475" s="11">
        <v>1</v>
      </c>
      <c r="E1475" s="11">
        <v>0</v>
      </c>
      <c r="F1475" s="11">
        <v>0</v>
      </c>
      <c r="G1475" s="11">
        <v>9</v>
      </c>
      <c r="H1475" s="11">
        <v>0</v>
      </c>
      <c r="I1475" s="11">
        <v>65535</v>
      </c>
      <c r="J1475" s="11">
        <v>4</v>
      </c>
      <c r="K1475" s="11">
        <v>0</v>
      </c>
      <c r="L1475" s="11">
        <v>0</v>
      </c>
      <c r="M1475" s="56">
        <v>1</v>
      </c>
      <c r="N1475" s="56">
        <v>50</v>
      </c>
      <c r="O1475" s="11">
        <v>0</v>
      </c>
      <c r="P1475" s="11">
        <v>0</v>
      </c>
      <c r="Q1475" s="11">
        <v>100</v>
      </c>
      <c r="R1475" s="11">
        <v>0</v>
      </c>
      <c r="S1475" s="11">
        <v>0</v>
      </c>
      <c r="T1475" s="11">
        <v>0</v>
      </c>
      <c r="U1475" s="11">
        <v>1</v>
      </c>
      <c r="V1475" s="11">
        <v>18</v>
      </c>
      <c r="W1475" s="11">
        <v>5</v>
      </c>
      <c r="X1475" s="11">
        <v>0</v>
      </c>
      <c r="Y1475" s="11">
        <v>0</v>
      </c>
      <c r="Z1475" s="16" t="s">
        <v>170</v>
      </c>
      <c r="AA1475" s="16">
        <v>0</v>
      </c>
      <c r="AB1475" s="16" t="s">
        <v>4</v>
      </c>
      <c r="AC1475" s="16">
        <v>0</v>
      </c>
      <c r="AD1475" s="11">
        <v>2</v>
      </c>
      <c r="AE1475" s="11">
        <v>100</v>
      </c>
      <c r="AF1475" s="56">
        <v>1</v>
      </c>
      <c r="AG1475" s="11">
        <v>0</v>
      </c>
      <c r="AH1475" s="11">
        <v>0</v>
      </c>
      <c r="AI1475" s="25" t="s">
        <v>326</v>
      </c>
      <c r="AJ1475" s="25" t="s">
        <v>326</v>
      </c>
      <c r="AK1475" s="25" t="s">
        <v>326</v>
      </c>
      <c r="AL1475" s="11" t="s">
        <v>23</v>
      </c>
      <c r="AM1475" s="25">
        <v>11003</v>
      </c>
      <c r="AN1475" s="25">
        <v>0</v>
      </c>
      <c r="AO1475" s="11">
        <v>1</v>
      </c>
      <c r="AP1475" s="12" t="s">
        <v>832</v>
      </c>
      <c r="AQ1475" s="12" t="s">
        <v>7221</v>
      </c>
      <c r="AR1475" s="12" t="s">
        <v>7222</v>
      </c>
      <c r="AS1475" s="60" t="s">
        <v>7223</v>
      </c>
    </row>
    <row r="1476" spans="1:49" x14ac:dyDescent="0.15">
      <c r="A1476" s="11">
        <v>29037</v>
      </c>
      <c r="B1476" s="14" t="s">
        <v>3881</v>
      </c>
      <c r="C1476" s="11">
        <v>35</v>
      </c>
      <c r="D1476" s="11">
        <v>0</v>
      </c>
      <c r="E1476" s="11">
        <v>0</v>
      </c>
      <c r="F1476" s="11">
        <v>0</v>
      </c>
      <c r="G1476" s="11">
        <v>9</v>
      </c>
      <c r="H1476" s="11">
        <v>0</v>
      </c>
      <c r="I1476" s="11">
        <v>65535</v>
      </c>
      <c r="J1476" s="11">
        <v>3</v>
      </c>
      <c r="K1476" s="11">
        <v>0</v>
      </c>
      <c r="L1476" s="11">
        <v>0</v>
      </c>
      <c r="M1476" s="56">
        <v>1</v>
      </c>
      <c r="N1476" s="56">
        <v>100</v>
      </c>
      <c r="O1476" s="11">
        <v>0</v>
      </c>
      <c r="P1476" s="11">
        <v>0</v>
      </c>
      <c r="Q1476" s="11">
        <v>100</v>
      </c>
      <c r="R1476" s="11">
        <v>0</v>
      </c>
      <c r="S1476" s="11">
        <v>0</v>
      </c>
      <c r="T1476" s="11">
        <v>0</v>
      </c>
      <c r="U1476" s="11">
        <v>1</v>
      </c>
      <c r="V1476" s="11">
        <v>0</v>
      </c>
      <c r="W1476" s="11">
        <v>0</v>
      </c>
      <c r="X1476" s="11">
        <v>0</v>
      </c>
      <c r="Y1476" s="11">
        <v>0</v>
      </c>
      <c r="Z1476" s="16" t="s">
        <v>170</v>
      </c>
      <c r="AA1476" s="16">
        <v>0</v>
      </c>
      <c r="AB1476" s="16" t="s">
        <v>225</v>
      </c>
      <c r="AC1476" s="16">
        <v>0</v>
      </c>
      <c r="AD1476" s="11">
        <v>12</v>
      </c>
      <c r="AE1476" s="11">
        <v>199</v>
      </c>
      <c r="AF1476" s="56">
        <v>1</v>
      </c>
      <c r="AG1476" s="11">
        <v>0</v>
      </c>
      <c r="AH1476" s="11">
        <v>0</v>
      </c>
      <c r="AI1476" s="25" t="s">
        <v>226</v>
      </c>
      <c r="AJ1476" s="25" t="s">
        <v>226</v>
      </c>
      <c r="AK1476" s="25" t="s">
        <v>226</v>
      </c>
      <c r="AL1476" s="11" t="s">
        <v>23</v>
      </c>
      <c r="AM1476" s="25">
        <v>11003</v>
      </c>
      <c r="AN1476" s="25">
        <v>0</v>
      </c>
      <c r="AO1476" s="11">
        <v>1</v>
      </c>
      <c r="AP1476" s="12" t="s">
        <v>3882</v>
      </c>
      <c r="AQ1476" s="12" t="s">
        <v>5995</v>
      </c>
      <c r="AR1476" s="11"/>
      <c r="AS1476" s="11" t="s">
        <v>3143</v>
      </c>
    </row>
    <row r="1477" spans="1:49" ht="24" x14ac:dyDescent="0.15">
      <c r="A1477" s="11">
        <v>29038</v>
      </c>
      <c r="B1477" s="14" t="s">
        <v>1583</v>
      </c>
      <c r="C1477" s="11">
        <v>30</v>
      </c>
      <c r="D1477" s="11">
        <v>1</v>
      </c>
      <c r="E1477" s="11">
        <v>0</v>
      </c>
      <c r="F1477" s="11">
        <v>0</v>
      </c>
      <c r="G1477" s="11">
        <v>9</v>
      </c>
      <c r="H1477" s="11">
        <v>0</v>
      </c>
      <c r="I1477" s="11">
        <v>65535</v>
      </c>
      <c r="J1477" s="11">
        <v>4</v>
      </c>
      <c r="K1477" s="11">
        <v>0</v>
      </c>
      <c r="L1477" s="11">
        <v>0</v>
      </c>
      <c r="M1477" s="56">
        <v>1</v>
      </c>
      <c r="N1477" s="56">
        <v>50</v>
      </c>
      <c r="O1477" s="11">
        <v>0</v>
      </c>
      <c r="P1477" s="11">
        <v>0</v>
      </c>
      <c r="Q1477" s="11">
        <v>100</v>
      </c>
      <c r="R1477" s="11">
        <v>0</v>
      </c>
      <c r="S1477" s="11">
        <v>0</v>
      </c>
      <c r="T1477" s="11">
        <v>0</v>
      </c>
      <c r="U1477" s="11">
        <v>1</v>
      </c>
      <c r="V1477" s="11">
        <v>0</v>
      </c>
      <c r="W1477" s="11">
        <v>0</v>
      </c>
      <c r="X1477" s="11">
        <v>0</v>
      </c>
      <c r="Y1477" s="11">
        <v>0</v>
      </c>
      <c r="Z1477" s="16" t="s">
        <v>170</v>
      </c>
      <c r="AA1477" s="16">
        <v>0</v>
      </c>
      <c r="AB1477" s="16" t="s">
        <v>4</v>
      </c>
      <c r="AC1477" s="16">
        <v>0</v>
      </c>
      <c r="AD1477" s="11">
        <v>2</v>
      </c>
      <c r="AE1477" s="11">
        <v>100</v>
      </c>
      <c r="AF1477" s="56">
        <v>1</v>
      </c>
      <c r="AG1477" s="11">
        <v>0</v>
      </c>
      <c r="AH1477" s="11">
        <v>0</v>
      </c>
      <c r="AI1477" s="25" t="s">
        <v>8</v>
      </c>
      <c r="AJ1477" s="25" t="s">
        <v>8</v>
      </c>
      <c r="AK1477" s="25" t="s">
        <v>8</v>
      </c>
      <c r="AL1477" s="11" t="s">
        <v>23</v>
      </c>
      <c r="AM1477" s="25">
        <v>11003</v>
      </c>
      <c r="AN1477" s="25">
        <v>0</v>
      </c>
      <c r="AO1477" s="11">
        <v>1</v>
      </c>
      <c r="AP1477" s="12" t="s">
        <v>832</v>
      </c>
      <c r="AQ1477" s="12" t="s">
        <v>5996</v>
      </c>
      <c r="AR1477" s="12" t="s">
        <v>4906</v>
      </c>
      <c r="AS1477" s="60" t="s">
        <v>984</v>
      </c>
    </row>
    <row r="1478" spans="1:49" ht="24" x14ac:dyDescent="0.15">
      <c r="A1478" s="11">
        <v>29039</v>
      </c>
      <c r="B1478" s="14" t="s">
        <v>3087</v>
      </c>
      <c r="C1478" s="11">
        <v>30</v>
      </c>
      <c r="D1478" s="11">
        <v>1</v>
      </c>
      <c r="E1478" s="11">
        <v>0</v>
      </c>
      <c r="F1478" s="11">
        <v>0</v>
      </c>
      <c r="G1478" s="11">
        <v>9</v>
      </c>
      <c r="H1478" s="11">
        <v>0</v>
      </c>
      <c r="I1478" s="11">
        <v>65535</v>
      </c>
      <c r="J1478" s="11">
        <v>4</v>
      </c>
      <c r="K1478" s="11">
        <v>0</v>
      </c>
      <c r="L1478" s="11">
        <v>0</v>
      </c>
      <c r="M1478" s="56">
        <v>1</v>
      </c>
      <c r="N1478" s="56">
        <v>50</v>
      </c>
      <c r="O1478" s="11">
        <v>0</v>
      </c>
      <c r="P1478" s="11">
        <v>0</v>
      </c>
      <c r="Q1478" s="11">
        <v>100</v>
      </c>
      <c r="R1478" s="11">
        <v>0</v>
      </c>
      <c r="S1478" s="11">
        <v>0</v>
      </c>
      <c r="T1478" s="11">
        <v>0</v>
      </c>
      <c r="U1478" s="11">
        <v>1</v>
      </c>
      <c r="V1478" s="11">
        <v>0</v>
      </c>
      <c r="W1478" s="11">
        <v>0</v>
      </c>
      <c r="X1478" s="11">
        <v>0</v>
      </c>
      <c r="Y1478" s="11">
        <v>0</v>
      </c>
      <c r="Z1478" s="16" t="s">
        <v>170</v>
      </c>
      <c r="AA1478" s="16">
        <v>0</v>
      </c>
      <c r="AB1478" s="16" t="s">
        <v>4</v>
      </c>
      <c r="AC1478" s="16">
        <v>0</v>
      </c>
      <c r="AD1478" s="11">
        <v>2</v>
      </c>
      <c r="AE1478" s="11">
        <v>300</v>
      </c>
      <c r="AF1478" s="56">
        <v>1</v>
      </c>
      <c r="AG1478" s="11">
        <v>0</v>
      </c>
      <c r="AH1478" s="11">
        <v>0</v>
      </c>
      <c r="AI1478" s="25" t="s">
        <v>8</v>
      </c>
      <c r="AJ1478" s="25" t="s">
        <v>8</v>
      </c>
      <c r="AK1478" s="25" t="s">
        <v>8</v>
      </c>
      <c r="AL1478" s="11" t="s">
        <v>23</v>
      </c>
      <c r="AM1478" s="25">
        <v>11003</v>
      </c>
      <c r="AN1478" s="25">
        <v>0</v>
      </c>
      <c r="AO1478" s="11">
        <v>1</v>
      </c>
      <c r="AP1478" s="12" t="s">
        <v>3088</v>
      </c>
      <c r="AQ1478" s="12" t="s">
        <v>5997</v>
      </c>
      <c r="AR1478" s="12" t="s">
        <v>4907</v>
      </c>
      <c r="AS1478" s="60" t="s">
        <v>984</v>
      </c>
    </row>
    <row r="1479" spans="1:49" ht="72" x14ac:dyDescent="0.15">
      <c r="A1479" s="11">
        <v>29040</v>
      </c>
      <c r="B1479" s="14" t="s">
        <v>2274</v>
      </c>
      <c r="C1479" s="11">
        <v>30</v>
      </c>
      <c r="D1479" s="11">
        <v>1</v>
      </c>
      <c r="E1479" s="11">
        <v>0</v>
      </c>
      <c r="F1479" s="11">
        <v>0</v>
      </c>
      <c r="G1479" s="11">
        <v>9</v>
      </c>
      <c r="H1479" s="11">
        <v>61</v>
      </c>
      <c r="I1479" s="11">
        <v>65535</v>
      </c>
      <c r="J1479" s="11">
        <v>4</v>
      </c>
      <c r="K1479" s="11">
        <v>0</v>
      </c>
      <c r="L1479" s="11">
        <v>0</v>
      </c>
      <c r="M1479" s="56">
        <v>1</v>
      </c>
      <c r="N1479" s="56">
        <v>50</v>
      </c>
      <c r="O1479" s="11">
        <v>0</v>
      </c>
      <c r="P1479" s="11">
        <v>0</v>
      </c>
      <c r="Q1479" s="11">
        <v>100</v>
      </c>
      <c r="R1479" s="11">
        <v>0</v>
      </c>
      <c r="S1479" s="11">
        <v>0</v>
      </c>
      <c r="T1479" s="11">
        <v>0</v>
      </c>
      <c r="U1479" s="11">
        <v>1</v>
      </c>
      <c r="V1479" s="11">
        <v>18</v>
      </c>
      <c r="W1479" s="11">
        <v>5</v>
      </c>
      <c r="X1479" s="11">
        <v>0</v>
      </c>
      <c r="Y1479" s="11">
        <v>0</v>
      </c>
      <c r="Z1479" s="16" t="s">
        <v>170</v>
      </c>
      <c r="AA1479" s="16">
        <v>0</v>
      </c>
      <c r="AB1479" s="16" t="s">
        <v>1024</v>
      </c>
      <c r="AC1479" s="16">
        <v>0</v>
      </c>
      <c r="AD1479" s="11">
        <v>2</v>
      </c>
      <c r="AE1479" s="11">
        <v>300</v>
      </c>
      <c r="AF1479" s="56">
        <v>1</v>
      </c>
      <c r="AG1479" s="11">
        <v>0</v>
      </c>
      <c r="AH1479" s="11">
        <v>0</v>
      </c>
      <c r="AI1479" s="25" t="s">
        <v>226</v>
      </c>
      <c r="AJ1479" s="25" t="s">
        <v>226</v>
      </c>
      <c r="AK1479" s="25" t="s">
        <v>226</v>
      </c>
      <c r="AL1479" s="11" t="s">
        <v>2275</v>
      </c>
      <c r="AM1479" s="25">
        <v>11003</v>
      </c>
      <c r="AN1479" s="25">
        <v>0</v>
      </c>
      <c r="AO1479" s="11">
        <v>1</v>
      </c>
      <c r="AP1479" s="12" t="s">
        <v>832</v>
      </c>
      <c r="AQ1479" s="12" t="s">
        <v>5998</v>
      </c>
      <c r="AR1479" s="12" t="s">
        <v>4908</v>
      </c>
      <c r="AS1479" s="60" t="s">
        <v>985</v>
      </c>
    </row>
    <row r="1480" spans="1:49" ht="60" x14ac:dyDescent="0.15">
      <c r="A1480" s="11">
        <v>29041</v>
      </c>
      <c r="B1480" s="14" t="s">
        <v>2757</v>
      </c>
      <c r="C1480" s="11">
        <v>30</v>
      </c>
      <c r="D1480" s="11">
        <v>1</v>
      </c>
      <c r="E1480" s="11">
        <v>0</v>
      </c>
      <c r="F1480" s="11">
        <v>0</v>
      </c>
      <c r="G1480" s="11">
        <v>9</v>
      </c>
      <c r="H1480" s="11">
        <v>70</v>
      </c>
      <c r="I1480" s="11">
        <v>65535</v>
      </c>
      <c r="J1480" s="11">
        <v>4</v>
      </c>
      <c r="K1480" s="11">
        <v>0</v>
      </c>
      <c r="L1480" s="11">
        <v>0</v>
      </c>
      <c r="M1480" s="56">
        <v>1</v>
      </c>
      <c r="N1480" s="56">
        <v>50</v>
      </c>
      <c r="O1480" s="11">
        <v>0</v>
      </c>
      <c r="P1480" s="11">
        <v>0</v>
      </c>
      <c r="Q1480" s="11">
        <v>100</v>
      </c>
      <c r="R1480" s="11">
        <v>0</v>
      </c>
      <c r="S1480" s="11">
        <v>0</v>
      </c>
      <c r="T1480" s="11">
        <v>0</v>
      </c>
      <c r="U1480" s="11">
        <v>1</v>
      </c>
      <c r="V1480" s="11">
        <v>18</v>
      </c>
      <c r="W1480" s="11">
        <v>5</v>
      </c>
      <c r="X1480" s="11">
        <v>0</v>
      </c>
      <c r="Y1480" s="11">
        <v>0</v>
      </c>
      <c r="Z1480" s="16" t="s">
        <v>170</v>
      </c>
      <c r="AA1480" s="16">
        <v>0</v>
      </c>
      <c r="AB1480" s="16" t="s">
        <v>4</v>
      </c>
      <c r="AC1480" s="16">
        <v>0</v>
      </c>
      <c r="AD1480" s="11">
        <v>2</v>
      </c>
      <c r="AE1480" s="11">
        <v>300</v>
      </c>
      <c r="AF1480" s="56">
        <v>1</v>
      </c>
      <c r="AG1480" s="11">
        <v>0</v>
      </c>
      <c r="AH1480" s="11">
        <v>0</v>
      </c>
      <c r="AI1480" s="25" t="s">
        <v>8</v>
      </c>
      <c r="AJ1480" s="25" t="s">
        <v>8</v>
      </c>
      <c r="AK1480" s="25" t="s">
        <v>8</v>
      </c>
      <c r="AL1480" s="11" t="s">
        <v>23</v>
      </c>
      <c r="AM1480" s="25">
        <v>11003</v>
      </c>
      <c r="AN1480" s="25">
        <v>0</v>
      </c>
      <c r="AO1480" s="11">
        <v>1</v>
      </c>
      <c r="AP1480" s="12" t="s">
        <v>832</v>
      </c>
      <c r="AQ1480" s="12" t="s">
        <v>5999</v>
      </c>
      <c r="AR1480" s="12" t="s">
        <v>4909</v>
      </c>
      <c r="AS1480" s="60" t="s">
        <v>2773</v>
      </c>
    </row>
    <row r="1481" spans="1:49" ht="48" x14ac:dyDescent="0.15">
      <c r="A1481" s="11">
        <v>29045</v>
      </c>
      <c r="B1481" s="14" t="s">
        <v>4616</v>
      </c>
      <c r="C1481" s="11">
        <v>30</v>
      </c>
      <c r="D1481" s="11">
        <v>1</v>
      </c>
      <c r="E1481" s="11">
        <v>45</v>
      </c>
      <c r="F1481" s="11">
        <v>29040</v>
      </c>
      <c r="G1481" s="11">
        <v>3</v>
      </c>
      <c r="H1481" s="11">
        <v>0</v>
      </c>
      <c r="I1481" s="11">
        <v>65535</v>
      </c>
      <c r="J1481" s="11">
        <v>1</v>
      </c>
      <c r="K1481" s="11">
        <v>0</v>
      </c>
      <c r="L1481" s="11">
        <v>2</v>
      </c>
      <c r="M1481" s="56">
        <v>1</v>
      </c>
      <c r="N1481" s="56">
        <v>1000</v>
      </c>
      <c r="O1481" s="11">
        <v>0</v>
      </c>
      <c r="P1481" s="11">
        <v>2592000</v>
      </c>
      <c r="Q1481" s="11">
        <v>3600</v>
      </c>
      <c r="R1481" s="11">
        <v>5</v>
      </c>
      <c r="S1481" s="11">
        <v>0</v>
      </c>
      <c r="T1481" s="11">
        <v>0</v>
      </c>
      <c r="U1481" s="11">
        <v>1</v>
      </c>
      <c r="V1481" s="11">
        <v>0</v>
      </c>
      <c r="W1481" s="11">
        <v>0</v>
      </c>
      <c r="X1481" s="11">
        <v>0</v>
      </c>
      <c r="Y1481" s="11">
        <v>0</v>
      </c>
      <c r="Z1481" s="16" t="s">
        <v>170</v>
      </c>
      <c r="AA1481" s="16">
        <v>0</v>
      </c>
      <c r="AB1481" s="16" t="s">
        <v>197</v>
      </c>
      <c r="AC1481" s="16">
        <v>0</v>
      </c>
      <c r="AD1481" s="11">
        <v>3</v>
      </c>
      <c r="AE1481" s="11">
        <v>100</v>
      </c>
      <c r="AF1481" s="56">
        <v>1</v>
      </c>
      <c r="AG1481" s="11">
        <v>10</v>
      </c>
      <c r="AH1481" s="11">
        <v>0</v>
      </c>
      <c r="AI1481" s="25" t="s">
        <v>326</v>
      </c>
      <c r="AJ1481" s="25" t="s">
        <v>326</v>
      </c>
      <c r="AK1481" s="25" t="s">
        <v>326</v>
      </c>
      <c r="AL1481" s="11" t="s">
        <v>23</v>
      </c>
      <c r="AM1481" s="25">
        <v>11003</v>
      </c>
      <c r="AN1481" s="25">
        <v>0</v>
      </c>
      <c r="AO1481" s="11">
        <v>1</v>
      </c>
      <c r="AP1481" s="12" t="s">
        <v>4616</v>
      </c>
      <c r="AQ1481" s="12" t="s">
        <v>6000</v>
      </c>
      <c r="AR1481" s="12" t="s">
        <v>4910</v>
      </c>
      <c r="AS1481" s="60" t="s">
        <v>792</v>
      </c>
    </row>
    <row r="1482" spans="1:49" ht="24" x14ac:dyDescent="0.15">
      <c r="A1482" s="64">
        <v>29066</v>
      </c>
      <c r="B1482" s="63" t="s">
        <v>4612</v>
      </c>
      <c r="C1482" s="11">
        <v>30</v>
      </c>
      <c r="D1482" s="11">
        <v>1</v>
      </c>
      <c r="E1482" s="11">
        <v>45</v>
      </c>
      <c r="F1482" s="11">
        <v>29050</v>
      </c>
      <c r="G1482" s="11">
        <v>3</v>
      </c>
      <c r="H1482" s="11">
        <v>0</v>
      </c>
      <c r="I1482" s="11">
        <v>65535</v>
      </c>
      <c r="J1482" s="11">
        <v>1</v>
      </c>
      <c r="K1482" s="11">
        <v>0</v>
      </c>
      <c r="L1482" s="11">
        <v>2</v>
      </c>
      <c r="M1482" s="56">
        <v>1</v>
      </c>
      <c r="N1482" s="56">
        <v>1000</v>
      </c>
      <c r="O1482" s="11">
        <v>0</v>
      </c>
      <c r="P1482" s="11">
        <v>2592000</v>
      </c>
      <c r="Q1482" s="11">
        <v>3600</v>
      </c>
      <c r="R1482" s="11">
        <v>5</v>
      </c>
      <c r="S1482" s="11">
        <v>0</v>
      </c>
      <c r="T1482" s="11">
        <v>0</v>
      </c>
      <c r="U1482" s="11">
        <v>1</v>
      </c>
      <c r="V1482" s="11">
        <v>0</v>
      </c>
      <c r="W1482" s="11">
        <v>0</v>
      </c>
      <c r="X1482" s="11">
        <v>0</v>
      </c>
      <c r="Y1482" s="11">
        <v>0</v>
      </c>
      <c r="Z1482" s="16" t="s">
        <v>170</v>
      </c>
      <c r="AA1482" s="16">
        <v>0</v>
      </c>
      <c r="AB1482" s="16" t="s">
        <v>4</v>
      </c>
      <c r="AC1482" s="16">
        <v>0</v>
      </c>
      <c r="AD1482" s="11">
        <v>3</v>
      </c>
      <c r="AE1482" s="11">
        <v>100</v>
      </c>
      <c r="AF1482" s="56">
        <v>1</v>
      </c>
      <c r="AG1482" s="11">
        <v>20</v>
      </c>
      <c r="AH1482" s="11">
        <v>0</v>
      </c>
      <c r="AI1482" s="25" t="s">
        <v>8</v>
      </c>
      <c r="AJ1482" s="25" t="s">
        <v>8</v>
      </c>
      <c r="AK1482" s="25" t="s">
        <v>8</v>
      </c>
      <c r="AL1482" s="11" t="s">
        <v>23</v>
      </c>
      <c r="AM1482" s="25">
        <v>11003</v>
      </c>
      <c r="AN1482" s="25">
        <v>0</v>
      </c>
      <c r="AO1482" s="11">
        <v>1</v>
      </c>
      <c r="AP1482" s="12" t="s">
        <v>4613</v>
      </c>
      <c r="AQ1482" s="12" t="s">
        <v>7041</v>
      </c>
      <c r="AR1482" s="12" t="s">
        <v>7042</v>
      </c>
      <c r="AS1482" s="60" t="s">
        <v>4614</v>
      </c>
    </row>
    <row r="1483" spans="1:49" ht="48" x14ac:dyDescent="0.15">
      <c r="A1483" s="11">
        <v>29067</v>
      </c>
      <c r="B1483" s="14" t="s">
        <v>4618</v>
      </c>
      <c r="C1483" s="11">
        <v>30</v>
      </c>
      <c r="D1483" s="11">
        <v>1</v>
      </c>
      <c r="E1483" s="11">
        <v>45</v>
      </c>
      <c r="F1483" s="11">
        <v>29060</v>
      </c>
      <c r="G1483" s="11">
        <v>3</v>
      </c>
      <c r="H1483" s="11">
        <v>101</v>
      </c>
      <c r="I1483" s="11">
        <v>65535</v>
      </c>
      <c r="J1483" s="11">
        <v>1</v>
      </c>
      <c r="K1483" s="11">
        <v>0</v>
      </c>
      <c r="L1483" s="11">
        <v>2</v>
      </c>
      <c r="M1483" s="56">
        <v>1</v>
      </c>
      <c r="N1483" s="56">
        <v>1000</v>
      </c>
      <c r="O1483" s="11">
        <v>0</v>
      </c>
      <c r="P1483" s="11">
        <v>2592000</v>
      </c>
      <c r="Q1483" s="11">
        <v>3600</v>
      </c>
      <c r="R1483" s="11">
        <v>5</v>
      </c>
      <c r="S1483" s="11">
        <v>0</v>
      </c>
      <c r="T1483" s="11">
        <v>0</v>
      </c>
      <c r="U1483" s="11">
        <v>1</v>
      </c>
      <c r="V1483" s="11">
        <v>0</v>
      </c>
      <c r="W1483" s="11">
        <v>0</v>
      </c>
      <c r="X1483" s="11">
        <v>0</v>
      </c>
      <c r="Y1483" s="11">
        <v>0</v>
      </c>
      <c r="Z1483" s="16" t="s">
        <v>170</v>
      </c>
      <c r="AA1483" s="16">
        <v>0</v>
      </c>
      <c r="AB1483" s="16" t="s">
        <v>4</v>
      </c>
      <c r="AC1483" s="16">
        <v>0</v>
      </c>
      <c r="AD1483" s="11">
        <v>3</v>
      </c>
      <c r="AE1483" s="11">
        <v>100</v>
      </c>
      <c r="AF1483" s="56">
        <v>1</v>
      </c>
      <c r="AG1483" s="11">
        <v>30</v>
      </c>
      <c r="AH1483" s="11">
        <v>0</v>
      </c>
      <c r="AI1483" s="25" t="s">
        <v>8</v>
      </c>
      <c r="AJ1483" s="25" t="s">
        <v>8</v>
      </c>
      <c r="AK1483" s="25" t="s">
        <v>8</v>
      </c>
      <c r="AL1483" s="11" t="s">
        <v>23</v>
      </c>
      <c r="AM1483" s="25">
        <v>11003</v>
      </c>
      <c r="AN1483" s="25">
        <v>0</v>
      </c>
      <c r="AO1483" s="11">
        <v>1</v>
      </c>
      <c r="AP1483" s="12" t="s">
        <v>4616</v>
      </c>
      <c r="AQ1483" s="12" t="s">
        <v>6000</v>
      </c>
      <c r="AR1483" s="12" t="s">
        <v>4911</v>
      </c>
      <c r="AS1483" s="60" t="s">
        <v>792</v>
      </c>
    </row>
    <row r="1484" spans="1:49" x14ac:dyDescent="0.15">
      <c r="A1484" s="11">
        <v>29046</v>
      </c>
      <c r="B1484" s="14" t="s">
        <v>1584</v>
      </c>
      <c r="C1484" s="11">
        <v>30</v>
      </c>
      <c r="D1484" s="11">
        <v>1</v>
      </c>
      <c r="E1484" s="11">
        <v>0</v>
      </c>
      <c r="F1484" s="11">
        <v>0</v>
      </c>
      <c r="G1484" s="11">
        <v>9</v>
      </c>
      <c r="H1484" s="11">
        <v>0</v>
      </c>
      <c r="I1484" s="11">
        <v>65535</v>
      </c>
      <c r="J1484" s="11">
        <v>4</v>
      </c>
      <c r="K1484" s="11">
        <v>0</v>
      </c>
      <c r="L1484" s="11">
        <v>0</v>
      </c>
      <c r="M1484" s="56">
        <v>1</v>
      </c>
      <c r="N1484" s="56">
        <v>99</v>
      </c>
      <c r="O1484" s="11">
        <v>0</v>
      </c>
      <c r="P1484" s="11">
        <v>0</v>
      </c>
      <c r="Q1484" s="11">
        <v>100</v>
      </c>
      <c r="R1484" s="11">
        <v>0</v>
      </c>
      <c r="S1484" s="11">
        <v>0</v>
      </c>
      <c r="T1484" s="11">
        <v>0</v>
      </c>
      <c r="U1484" s="11">
        <v>1</v>
      </c>
      <c r="V1484" s="11">
        <v>0</v>
      </c>
      <c r="W1484" s="11">
        <v>0</v>
      </c>
      <c r="X1484" s="11">
        <v>0</v>
      </c>
      <c r="Y1484" s="11">
        <v>0</v>
      </c>
      <c r="Z1484" s="16" t="s">
        <v>170</v>
      </c>
      <c r="AA1484" s="16">
        <v>0</v>
      </c>
      <c r="AB1484" s="16" t="s">
        <v>225</v>
      </c>
      <c r="AC1484" s="16">
        <v>0</v>
      </c>
      <c r="AD1484" s="11">
        <v>2</v>
      </c>
      <c r="AE1484" s="11">
        <v>1000</v>
      </c>
      <c r="AF1484" s="56">
        <v>1</v>
      </c>
      <c r="AG1484" s="11">
        <v>0</v>
      </c>
      <c r="AH1484" s="11">
        <v>0</v>
      </c>
      <c r="AI1484" s="25" t="s">
        <v>226</v>
      </c>
      <c r="AJ1484" s="25" t="s">
        <v>226</v>
      </c>
      <c r="AK1484" s="25" t="s">
        <v>226</v>
      </c>
      <c r="AL1484" s="11" t="s">
        <v>782</v>
      </c>
      <c r="AM1484" s="25">
        <v>11003</v>
      </c>
      <c r="AN1484" s="25">
        <v>0</v>
      </c>
      <c r="AO1484" s="11">
        <v>1</v>
      </c>
      <c r="AP1484" s="12" t="s">
        <v>189</v>
      </c>
      <c r="AQ1484" s="12" t="s">
        <v>6001</v>
      </c>
      <c r="AR1484" s="11"/>
      <c r="AS1484" s="11"/>
    </row>
    <row r="1485" spans="1:49" x14ac:dyDescent="0.15">
      <c r="A1485" s="11">
        <v>29047</v>
      </c>
      <c r="B1485" s="14" t="s">
        <v>1172</v>
      </c>
      <c r="C1485" s="11">
        <v>30</v>
      </c>
      <c r="D1485" s="11">
        <v>1</v>
      </c>
      <c r="E1485" s="11">
        <v>0</v>
      </c>
      <c r="F1485" s="11">
        <v>0</v>
      </c>
      <c r="G1485" s="11">
        <v>9</v>
      </c>
      <c r="H1485" s="11">
        <v>0</v>
      </c>
      <c r="I1485" s="11">
        <v>65535</v>
      </c>
      <c r="J1485" s="11">
        <v>1</v>
      </c>
      <c r="K1485" s="11">
        <v>0</v>
      </c>
      <c r="L1485" s="11">
        <v>0</v>
      </c>
      <c r="M1485" s="56">
        <v>1</v>
      </c>
      <c r="N1485" s="56">
        <v>10</v>
      </c>
      <c r="O1485" s="11">
        <v>0</v>
      </c>
      <c r="P1485" s="11">
        <v>0</v>
      </c>
      <c r="Q1485" s="11">
        <v>100</v>
      </c>
      <c r="R1485" s="11">
        <v>0</v>
      </c>
      <c r="S1485" s="11">
        <v>0</v>
      </c>
      <c r="T1485" s="11">
        <v>0</v>
      </c>
      <c r="U1485" s="11">
        <v>1</v>
      </c>
      <c r="V1485" s="11">
        <v>0</v>
      </c>
      <c r="W1485" s="11">
        <v>0</v>
      </c>
      <c r="X1485" s="11">
        <v>0</v>
      </c>
      <c r="Y1485" s="11">
        <v>0</v>
      </c>
      <c r="Z1485" s="16" t="s">
        <v>170</v>
      </c>
      <c r="AA1485" s="16">
        <v>0</v>
      </c>
      <c r="AB1485" s="16" t="s">
        <v>225</v>
      </c>
      <c r="AC1485" s="16">
        <v>0</v>
      </c>
      <c r="AD1485" s="11">
        <v>2</v>
      </c>
      <c r="AE1485" s="11">
        <v>1000</v>
      </c>
      <c r="AF1485" s="56">
        <v>1</v>
      </c>
      <c r="AG1485" s="11">
        <v>0</v>
      </c>
      <c r="AH1485" s="11">
        <v>0</v>
      </c>
      <c r="AI1485" s="25" t="s">
        <v>226</v>
      </c>
      <c r="AJ1485" s="25" t="s">
        <v>226</v>
      </c>
      <c r="AK1485" s="25" t="s">
        <v>226</v>
      </c>
      <c r="AL1485" s="11" t="s">
        <v>782</v>
      </c>
      <c r="AM1485" s="25">
        <v>11003</v>
      </c>
      <c r="AN1485" s="25">
        <v>0</v>
      </c>
      <c r="AO1485" s="11">
        <v>0</v>
      </c>
      <c r="AP1485" s="12" t="s">
        <v>245</v>
      </c>
      <c r="AQ1485" s="12" t="s">
        <v>6002</v>
      </c>
      <c r="AR1485" s="15" t="s">
        <v>4912</v>
      </c>
      <c r="AU1485" s="11" t="s">
        <v>874</v>
      </c>
      <c r="AV1485" s="11">
        <v>3411</v>
      </c>
      <c r="AW1485" s="11">
        <v>1</v>
      </c>
    </row>
    <row r="1486" spans="1:49" x14ac:dyDescent="0.15">
      <c r="A1486" s="11">
        <v>29147</v>
      </c>
      <c r="B1486" s="14" t="s">
        <v>1173</v>
      </c>
      <c r="C1486" s="11">
        <v>30</v>
      </c>
      <c r="D1486" s="11">
        <v>1</v>
      </c>
      <c r="E1486" s="11">
        <v>0</v>
      </c>
      <c r="F1486" s="11">
        <v>0</v>
      </c>
      <c r="G1486" s="11">
        <v>9</v>
      </c>
      <c r="H1486" s="11">
        <v>0</v>
      </c>
      <c r="I1486" s="11">
        <v>65535</v>
      </c>
      <c r="J1486" s="11">
        <v>1</v>
      </c>
      <c r="K1486" s="11">
        <v>0</v>
      </c>
      <c r="L1486" s="11">
        <v>0</v>
      </c>
      <c r="M1486" s="56">
        <v>1</v>
      </c>
      <c r="N1486" s="56">
        <v>10</v>
      </c>
      <c r="O1486" s="11">
        <v>0</v>
      </c>
      <c r="P1486" s="11">
        <v>0</v>
      </c>
      <c r="Q1486" s="11">
        <v>100</v>
      </c>
      <c r="R1486" s="11">
        <v>0</v>
      </c>
      <c r="S1486" s="11">
        <v>0</v>
      </c>
      <c r="T1486" s="11">
        <v>0</v>
      </c>
      <c r="U1486" s="11">
        <v>1</v>
      </c>
      <c r="V1486" s="11">
        <v>0</v>
      </c>
      <c r="W1486" s="11">
        <v>0</v>
      </c>
      <c r="X1486" s="11">
        <v>0</v>
      </c>
      <c r="Y1486" s="11">
        <v>0</v>
      </c>
      <c r="Z1486" s="16" t="s">
        <v>170</v>
      </c>
      <c r="AA1486" s="16">
        <v>0</v>
      </c>
      <c r="AB1486" s="16" t="s">
        <v>4</v>
      </c>
      <c r="AC1486" s="16">
        <v>0</v>
      </c>
      <c r="AD1486" s="11">
        <v>2</v>
      </c>
      <c r="AE1486" s="11">
        <v>1000</v>
      </c>
      <c r="AF1486" s="56">
        <v>1</v>
      </c>
      <c r="AG1486" s="11">
        <v>0</v>
      </c>
      <c r="AH1486" s="11">
        <v>0</v>
      </c>
      <c r="AI1486" s="25" t="s">
        <v>8</v>
      </c>
      <c r="AJ1486" s="25" t="s">
        <v>8</v>
      </c>
      <c r="AK1486" s="25" t="s">
        <v>8</v>
      </c>
      <c r="AL1486" s="11" t="s">
        <v>782</v>
      </c>
      <c r="AM1486" s="25">
        <v>11003</v>
      </c>
      <c r="AN1486" s="25">
        <v>0</v>
      </c>
      <c r="AO1486" s="11">
        <v>0</v>
      </c>
      <c r="AP1486" s="12" t="s">
        <v>245</v>
      </c>
      <c r="AQ1486" s="12" t="s">
        <v>6002</v>
      </c>
      <c r="AR1486" s="15" t="s">
        <v>4896</v>
      </c>
    </row>
    <row r="1487" spans="1:49" x14ac:dyDescent="0.15">
      <c r="A1487" s="11">
        <v>29247</v>
      </c>
      <c r="B1487" s="14" t="s">
        <v>1174</v>
      </c>
      <c r="C1487" s="11">
        <v>30</v>
      </c>
      <c r="D1487" s="11">
        <v>1</v>
      </c>
      <c r="E1487" s="11">
        <v>0</v>
      </c>
      <c r="F1487" s="11">
        <v>0</v>
      </c>
      <c r="G1487" s="11">
        <v>9</v>
      </c>
      <c r="H1487" s="11">
        <v>0</v>
      </c>
      <c r="I1487" s="11">
        <v>65535</v>
      </c>
      <c r="J1487" s="11">
        <v>1</v>
      </c>
      <c r="K1487" s="11">
        <v>0</v>
      </c>
      <c r="L1487" s="11">
        <v>0</v>
      </c>
      <c r="M1487" s="56">
        <v>1</v>
      </c>
      <c r="N1487" s="56">
        <v>10</v>
      </c>
      <c r="O1487" s="11">
        <v>0</v>
      </c>
      <c r="P1487" s="11">
        <v>0</v>
      </c>
      <c r="Q1487" s="11">
        <v>100</v>
      </c>
      <c r="R1487" s="11">
        <v>0</v>
      </c>
      <c r="S1487" s="11">
        <v>0</v>
      </c>
      <c r="T1487" s="11">
        <v>0</v>
      </c>
      <c r="U1487" s="11">
        <v>1</v>
      </c>
      <c r="V1487" s="11">
        <v>0</v>
      </c>
      <c r="W1487" s="11">
        <v>0</v>
      </c>
      <c r="X1487" s="11">
        <v>0</v>
      </c>
      <c r="Y1487" s="11">
        <v>0</v>
      </c>
      <c r="Z1487" s="16" t="s">
        <v>170</v>
      </c>
      <c r="AA1487" s="16">
        <v>0</v>
      </c>
      <c r="AB1487" s="16" t="s">
        <v>4</v>
      </c>
      <c r="AC1487" s="16">
        <v>0</v>
      </c>
      <c r="AD1487" s="11">
        <v>2</v>
      </c>
      <c r="AE1487" s="11">
        <v>1000</v>
      </c>
      <c r="AF1487" s="56">
        <v>1</v>
      </c>
      <c r="AG1487" s="11">
        <v>0</v>
      </c>
      <c r="AH1487" s="11">
        <v>0</v>
      </c>
      <c r="AI1487" s="25" t="s">
        <v>8</v>
      </c>
      <c r="AJ1487" s="25" t="s">
        <v>8</v>
      </c>
      <c r="AK1487" s="25" t="s">
        <v>8</v>
      </c>
      <c r="AL1487" s="11" t="s">
        <v>782</v>
      </c>
      <c r="AM1487" s="25">
        <v>11003</v>
      </c>
      <c r="AN1487" s="25">
        <v>0</v>
      </c>
      <c r="AO1487" s="11">
        <v>0</v>
      </c>
      <c r="AP1487" s="12" t="s">
        <v>245</v>
      </c>
      <c r="AQ1487" s="12" t="s">
        <v>6002</v>
      </c>
      <c r="AR1487" s="15" t="s">
        <v>4896</v>
      </c>
    </row>
    <row r="1488" spans="1:49" x14ac:dyDescent="0.15">
      <c r="A1488" s="11">
        <v>29048</v>
      </c>
      <c r="B1488" s="14" t="s">
        <v>3141</v>
      </c>
      <c r="C1488" s="11">
        <v>35</v>
      </c>
      <c r="D1488" s="11">
        <v>1</v>
      </c>
      <c r="E1488" s="11">
        <v>0</v>
      </c>
      <c r="F1488" s="11">
        <v>0</v>
      </c>
      <c r="G1488" s="11">
        <v>9</v>
      </c>
      <c r="H1488" s="11">
        <v>0</v>
      </c>
      <c r="I1488" s="11">
        <v>65535</v>
      </c>
      <c r="J1488" s="11">
        <v>4</v>
      </c>
      <c r="K1488" s="11">
        <v>0</v>
      </c>
      <c r="L1488" s="11">
        <v>0</v>
      </c>
      <c r="M1488" s="56">
        <v>1</v>
      </c>
      <c r="N1488" s="56">
        <v>20</v>
      </c>
      <c r="O1488" s="11">
        <v>0</v>
      </c>
      <c r="P1488" s="11">
        <v>0</v>
      </c>
      <c r="Q1488" s="11">
        <v>100</v>
      </c>
      <c r="R1488" s="11">
        <v>0</v>
      </c>
      <c r="S1488" s="11">
        <v>0</v>
      </c>
      <c r="T1488" s="11">
        <v>0</v>
      </c>
      <c r="U1488" s="11">
        <v>1</v>
      </c>
      <c r="V1488" s="11">
        <v>0</v>
      </c>
      <c r="W1488" s="11">
        <v>0</v>
      </c>
      <c r="X1488" s="11">
        <v>0</v>
      </c>
      <c r="Y1488" s="11">
        <v>0</v>
      </c>
      <c r="Z1488" s="16" t="s">
        <v>170</v>
      </c>
      <c r="AA1488" s="16">
        <v>0</v>
      </c>
      <c r="AB1488" s="16" t="s">
        <v>4</v>
      </c>
      <c r="AC1488" s="16">
        <v>0</v>
      </c>
      <c r="AD1488" s="11">
        <v>3</v>
      </c>
      <c r="AE1488" s="11">
        <v>100</v>
      </c>
      <c r="AF1488" s="56">
        <v>1</v>
      </c>
      <c r="AG1488" s="11">
        <v>0</v>
      </c>
      <c r="AH1488" s="11">
        <v>0</v>
      </c>
      <c r="AI1488" s="25" t="s">
        <v>326</v>
      </c>
      <c r="AJ1488" s="25" t="s">
        <v>326</v>
      </c>
      <c r="AK1488" s="25" t="s">
        <v>326</v>
      </c>
      <c r="AL1488" s="11" t="s">
        <v>782</v>
      </c>
      <c r="AM1488" s="25">
        <v>11003</v>
      </c>
      <c r="AN1488" s="25">
        <v>0</v>
      </c>
      <c r="AO1488" s="11">
        <v>0</v>
      </c>
      <c r="AP1488" s="12" t="s">
        <v>834</v>
      </c>
      <c r="AQ1488" s="12" t="s">
        <v>6941</v>
      </c>
      <c r="AR1488" s="12" t="s">
        <v>4913</v>
      </c>
      <c r="AS1488" s="60"/>
    </row>
    <row r="1489" spans="1:45" x14ac:dyDescent="0.15">
      <c r="A1489" s="11">
        <v>29049</v>
      </c>
      <c r="B1489" s="30" t="s">
        <v>3142</v>
      </c>
      <c r="C1489" s="11">
        <v>35</v>
      </c>
      <c r="D1489" s="11">
        <v>1</v>
      </c>
      <c r="E1489" s="11">
        <v>0</v>
      </c>
      <c r="F1489" s="11">
        <v>0</v>
      </c>
      <c r="G1489" s="11">
        <v>9</v>
      </c>
      <c r="H1489" s="11">
        <v>0</v>
      </c>
      <c r="I1489" s="11">
        <v>65535</v>
      </c>
      <c r="J1489" s="11">
        <v>4</v>
      </c>
      <c r="K1489" s="11">
        <v>0</v>
      </c>
      <c r="L1489" s="11">
        <v>0</v>
      </c>
      <c r="M1489" s="56">
        <v>1</v>
      </c>
      <c r="N1489" s="56">
        <v>100</v>
      </c>
      <c r="O1489" s="11">
        <v>0</v>
      </c>
      <c r="P1489" s="11">
        <v>0</v>
      </c>
      <c r="Q1489" s="11">
        <v>100</v>
      </c>
      <c r="R1489" s="11">
        <v>0</v>
      </c>
      <c r="S1489" s="11">
        <v>0</v>
      </c>
      <c r="T1489" s="11">
        <v>0</v>
      </c>
      <c r="U1489" s="11">
        <v>1</v>
      </c>
      <c r="V1489" s="11">
        <v>0</v>
      </c>
      <c r="W1489" s="11">
        <v>0</v>
      </c>
      <c r="X1489" s="11">
        <v>0</v>
      </c>
      <c r="Y1489" s="11">
        <v>0</v>
      </c>
      <c r="Z1489" s="16" t="s">
        <v>170</v>
      </c>
      <c r="AA1489" s="16">
        <v>0</v>
      </c>
      <c r="AB1489" s="16" t="s">
        <v>4</v>
      </c>
      <c r="AC1489" s="16">
        <v>0</v>
      </c>
      <c r="AD1489" s="11">
        <v>3</v>
      </c>
      <c r="AE1489" s="11">
        <v>100</v>
      </c>
      <c r="AF1489" s="56">
        <v>1</v>
      </c>
      <c r="AG1489" s="11">
        <v>0</v>
      </c>
      <c r="AH1489" s="11">
        <v>0</v>
      </c>
      <c r="AI1489" s="25" t="s">
        <v>326</v>
      </c>
      <c r="AJ1489" s="25" t="s">
        <v>326</v>
      </c>
      <c r="AK1489" s="25" t="s">
        <v>326</v>
      </c>
      <c r="AL1489" s="11" t="s">
        <v>782</v>
      </c>
      <c r="AM1489" s="25">
        <v>11003</v>
      </c>
      <c r="AN1489" s="25">
        <v>0</v>
      </c>
      <c r="AO1489" s="11">
        <v>0</v>
      </c>
      <c r="AP1489" s="12" t="s">
        <v>767</v>
      </c>
      <c r="AQ1489" s="12" t="s">
        <v>6003</v>
      </c>
      <c r="AR1489" s="12"/>
      <c r="AS1489" s="60"/>
    </row>
    <row r="1490" spans="1:45" x14ac:dyDescent="0.15">
      <c r="A1490" s="11">
        <v>29050</v>
      </c>
      <c r="B1490" s="30" t="s">
        <v>2908</v>
      </c>
      <c r="C1490" s="11">
        <v>30</v>
      </c>
      <c r="D1490" s="11">
        <v>1</v>
      </c>
      <c r="E1490" s="11">
        <v>0</v>
      </c>
      <c r="F1490" s="11">
        <v>0</v>
      </c>
      <c r="G1490" s="11">
        <v>9</v>
      </c>
      <c r="H1490" s="11">
        <v>0</v>
      </c>
      <c r="I1490" s="11">
        <v>41</v>
      </c>
      <c r="J1490" s="11">
        <v>1</v>
      </c>
      <c r="K1490" s="11">
        <v>0</v>
      </c>
      <c r="L1490" s="11">
        <v>0</v>
      </c>
      <c r="M1490" s="56">
        <v>1</v>
      </c>
      <c r="N1490" s="56">
        <v>100</v>
      </c>
      <c r="O1490" s="11">
        <v>0</v>
      </c>
      <c r="P1490" s="11">
        <v>0</v>
      </c>
      <c r="Q1490" s="11">
        <v>100</v>
      </c>
      <c r="R1490" s="11">
        <v>0</v>
      </c>
      <c r="S1490" s="11">
        <v>0</v>
      </c>
      <c r="T1490" s="11">
        <v>0</v>
      </c>
      <c r="U1490" s="11">
        <v>1</v>
      </c>
      <c r="V1490" s="11">
        <v>0</v>
      </c>
      <c r="W1490" s="11">
        <v>0</v>
      </c>
      <c r="X1490" s="11">
        <v>0</v>
      </c>
      <c r="Y1490" s="11">
        <v>0</v>
      </c>
      <c r="Z1490" s="16" t="s">
        <v>170</v>
      </c>
      <c r="AA1490" s="16">
        <v>0</v>
      </c>
      <c r="AB1490" s="16" t="s">
        <v>4</v>
      </c>
      <c r="AC1490" s="16">
        <v>0</v>
      </c>
      <c r="AD1490" s="11">
        <v>2</v>
      </c>
      <c r="AE1490" s="11">
        <v>1000</v>
      </c>
      <c r="AF1490" s="56">
        <v>1</v>
      </c>
      <c r="AG1490" s="11">
        <v>0</v>
      </c>
      <c r="AH1490" s="11">
        <v>0</v>
      </c>
      <c r="AI1490" s="25" t="s">
        <v>326</v>
      </c>
      <c r="AJ1490" s="25" t="s">
        <v>326</v>
      </c>
      <c r="AK1490" s="25" t="s">
        <v>326</v>
      </c>
      <c r="AL1490" s="11" t="s">
        <v>782</v>
      </c>
      <c r="AM1490" s="25">
        <v>11003</v>
      </c>
      <c r="AN1490" s="25">
        <v>0</v>
      </c>
      <c r="AO1490" s="11">
        <v>0</v>
      </c>
      <c r="AP1490" s="12" t="s">
        <v>258</v>
      </c>
      <c r="AQ1490" s="12" t="s">
        <v>6004</v>
      </c>
      <c r="AR1490" s="15" t="s">
        <v>4914</v>
      </c>
    </row>
    <row r="1491" spans="1:45" ht="24" x14ac:dyDescent="0.15">
      <c r="A1491" s="11">
        <v>29051</v>
      </c>
      <c r="B1491" s="14" t="s">
        <v>1585</v>
      </c>
      <c r="C1491" s="11">
        <v>44</v>
      </c>
      <c r="D1491" s="11">
        <v>4</v>
      </c>
      <c r="E1491" s="11">
        <v>0</v>
      </c>
      <c r="F1491" s="11">
        <v>0</v>
      </c>
      <c r="G1491" s="11">
        <v>9</v>
      </c>
      <c r="H1491" s="11">
        <v>0</v>
      </c>
      <c r="I1491" s="11">
        <v>65535</v>
      </c>
      <c r="J1491" s="11">
        <v>2</v>
      </c>
      <c r="K1491" s="11">
        <v>0</v>
      </c>
      <c r="L1491" s="11">
        <v>0</v>
      </c>
      <c r="M1491" s="56">
        <v>0</v>
      </c>
      <c r="N1491" s="56">
        <v>1</v>
      </c>
      <c r="O1491" s="11">
        <v>0</v>
      </c>
      <c r="P1491" s="11">
        <v>500</v>
      </c>
      <c r="Q1491" s="11">
        <v>100</v>
      </c>
      <c r="R1491" s="11">
        <v>0</v>
      </c>
      <c r="S1491" s="11">
        <v>0</v>
      </c>
      <c r="T1491" s="11">
        <v>0</v>
      </c>
      <c r="U1491" s="11">
        <v>1</v>
      </c>
      <c r="V1491" s="11">
        <v>0</v>
      </c>
      <c r="W1491" s="11">
        <v>0</v>
      </c>
      <c r="X1491" s="11">
        <v>0</v>
      </c>
      <c r="Y1491" s="11">
        <v>0</v>
      </c>
      <c r="Z1491" s="16" t="s">
        <v>170</v>
      </c>
      <c r="AA1491" s="16">
        <v>0</v>
      </c>
      <c r="AB1491" s="16" t="s">
        <v>225</v>
      </c>
      <c r="AC1491" s="16">
        <v>0</v>
      </c>
      <c r="AD1491" s="11">
        <v>3</v>
      </c>
      <c r="AE1491" s="11">
        <v>300</v>
      </c>
      <c r="AF1491" s="56">
        <v>1</v>
      </c>
      <c r="AG1491" s="11">
        <v>0</v>
      </c>
      <c r="AH1491" s="11">
        <v>0</v>
      </c>
      <c r="AI1491" s="25" t="s">
        <v>226</v>
      </c>
      <c r="AJ1491" s="25" t="s">
        <v>226</v>
      </c>
      <c r="AK1491" s="25" t="s">
        <v>226</v>
      </c>
      <c r="AL1491" s="11" t="s">
        <v>782</v>
      </c>
      <c r="AM1491" s="25">
        <v>11003</v>
      </c>
      <c r="AN1491" s="25">
        <v>0</v>
      </c>
      <c r="AO1491" s="11">
        <v>1</v>
      </c>
      <c r="AP1491" s="12" t="s">
        <v>3053</v>
      </c>
      <c r="AQ1491" s="12" t="s">
        <v>6005</v>
      </c>
      <c r="AR1491" s="12" t="s">
        <v>4915</v>
      </c>
      <c r="AS1491" s="60"/>
    </row>
    <row r="1492" spans="1:45" ht="24" x14ac:dyDescent="0.15">
      <c r="A1492" s="11">
        <v>29052</v>
      </c>
      <c r="B1492" s="14" t="s">
        <v>1586</v>
      </c>
      <c r="C1492" s="11">
        <v>44</v>
      </c>
      <c r="D1492" s="11">
        <v>4</v>
      </c>
      <c r="E1492" s="11">
        <v>0</v>
      </c>
      <c r="F1492" s="11">
        <v>0</v>
      </c>
      <c r="G1492" s="11">
        <v>9</v>
      </c>
      <c r="H1492" s="11">
        <v>0</v>
      </c>
      <c r="I1492" s="11">
        <v>65535</v>
      </c>
      <c r="J1492" s="11">
        <v>4</v>
      </c>
      <c r="K1492" s="11">
        <v>0</v>
      </c>
      <c r="L1492" s="11">
        <v>0</v>
      </c>
      <c r="M1492" s="56">
        <v>0</v>
      </c>
      <c r="N1492" s="56">
        <v>1</v>
      </c>
      <c r="O1492" s="11">
        <v>0</v>
      </c>
      <c r="P1492" s="11">
        <v>500</v>
      </c>
      <c r="Q1492" s="11">
        <v>100</v>
      </c>
      <c r="R1492" s="11">
        <v>0</v>
      </c>
      <c r="S1492" s="11">
        <v>0</v>
      </c>
      <c r="T1492" s="11">
        <v>0</v>
      </c>
      <c r="U1492" s="11">
        <v>1</v>
      </c>
      <c r="V1492" s="11">
        <v>0</v>
      </c>
      <c r="W1492" s="11">
        <v>0</v>
      </c>
      <c r="X1492" s="11">
        <v>0</v>
      </c>
      <c r="Y1492" s="11">
        <v>0</v>
      </c>
      <c r="Z1492" s="16" t="s">
        <v>170</v>
      </c>
      <c r="AA1492" s="16">
        <v>0</v>
      </c>
      <c r="AB1492" s="16" t="s">
        <v>4</v>
      </c>
      <c r="AC1492" s="16">
        <v>0</v>
      </c>
      <c r="AD1492" s="11">
        <v>12</v>
      </c>
      <c r="AE1492" s="11">
        <v>250</v>
      </c>
      <c r="AF1492" s="56">
        <v>1</v>
      </c>
      <c r="AG1492" s="11">
        <v>0</v>
      </c>
      <c r="AH1492" s="11">
        <v>0</v>
      </c>
      <c r="AI1492" s="25" t="s">
        <v>326</v>
      </c>
      <c r="AJ1492" s="25" t="s">
        <v>326</v>
      </c>
      <c r="AK1492" s="25" t="s">
        <v>326</v>
      </c>
      <c r="AL1492" s="11" t="s">
        <v>782</v>
      </c>
      <c r="AM1492" s="25">
        <v>11003</v>
      </c>
      <c r="AN1492" s="25">
        <v>0</v>
      </c>
      <c r="AO1492" s="11">
        <v>1</v>
      </c>
      <c r="AP1492" s="12" t="s">
        <v>3053</v>
      </c>
      <c r="AQ1492" s="12" t="s">
        <v>6006</v>
      </c>
      <c r="AR1492" s="12" t="s">
        <v>4916</v>
      </c>
      <c r="AS1492" s="60"/>
    </row>
    <row r="1493" spans="1:45" x14ac:dyDescent="0.15">
      <c r="A1493" s="11">
        <v>29053</v>
      </c>
      <c r="B1493" s="14" t="s">
        <v>1587</v>
      </c>
      <c r="C1493" s="11">
        <v>44</v>
      </c>
      <c r="D1493" s="11">
        <v>4</v>
      </c>
      <c r="E1493" s="11">
        <v>0</v>
      </c>
      <c r="F1493" s="11">
        <v>0</v>
      </c>
      <c r="G1493" s="11">
        <v>9</v>
      </c>
      <c r="H1493" s="11">
        <v>0</v>
      </c>
      <c r="I1493" s="11">
        <v>65535</v>
      </c>
      <c r="J1493" s="11">
        <v>1</v>
      </c>
      <c r="K1493" s="11">
        <v>0</v>
      </c>
      <c r="L1493" s="11">
        <v>0</v>
      </c>
      <c r="M1493" s="56">
        <v>0</v>
      </c>
      <c r="N1493" s="56">
        <v>1</v>
      </c>
      <c r="O1493" s="11">
        <v>0</v>
      </c>
      <c r="P1493" s="11">
        <v>100</v>
      </c>
      <c r="Q1493" s="11">
        <v>100</v>
      </c>
      <c r="R1493" s="11">
        <v>0</v>
      </c>
      <c r="S1493" s="11">
        <v>0</v>
      </c>
      <c r="T1493" s="11">
        <v>0</v>
      </c>
      <c r="U1493" s="11">
        <v>1</v>
      </c>
      <c r="V1493" s="11">
        <v>0</v>
      </c>
      <c r="W1493" s="11">
        <v>0</v>
      </c>
      <c r="X1493" s="11">
        <v>0</v>
      </c>
      <c r="Y1493" s="11">
        <v>0</v>
      </c>
      <c r="Z1493" s="16" t="s">
        <v>170</v>
      </c>
      <c r="AA1493" s="16">
        <v>0</v>
      </c>
      <c r="AB1493" s="16" t="s">
        <v>4</v>
      </c>
      <c r="AC1493" s="16">
        <v>0</v>
      </c>
      <c r="AD1493" s="11">
        <v>2</v>
      </c>
      <c r="AE1493" s="11">
        <v>10</v>
      </c>
      <c r="AF1493" s="56">
        <v>1</v>
      </c>
      <c r="AG1493" s="11">
        <v>0</v>
      </c>
      <c r="AH1493" s="11">
        <v>0</v>
      </c>
      <c r="AI1493" s="25" t="s">
        <v>326</v>
      </c>
      <c r="AJ1493" s="25" t="s">
        <v>326</v>
      </c>
      <c r="AK1493" s="25" t="s">
        <v>326</v>
      </c>
      <c r="AL1493" s="11" t="s">
        <v>782</v>
      </c>
      <c r="AM1493" s="25">
        <v>11003</v>
      </c>
      <c r="AN1493" s="25">
        <v>0</v>
      </c>
      <c r="AO1493" s="11">
        <v>1</v>
      </c>
      <c r="AP1493" s="12" t="s">
        <v>3053</v>
      </c>
      <c r="AQ1493" s="12" t="s">
        <v>6007</v>
      </c>
    </row>
    <row r="1494" spans="1:45" x14ac:dyDescent="0.15">
      <c r="A1494" s="11">
        <v>29054</v>
      </c>
      <c r="B1494" s="14" t="s">
        <v>1588</v>
      </c>
      <c r="C1494" s="11">
        <v>44</v>
      </c>
      <c r="D1494" s="11">
        <v>4</v>
      </c>
      <c r="E1494" s="11">
        <v>0</v>
      </c>
      <c r="F1494" s="11">
        <v>0</v>
      </c>
      <c r="G1494" s="11">
        <v>9</v>
      </c>
      <c r="H1494" s="11">
        <v>0</v>
      </c>
      <c r="I1494" s="11">
        <v>65535</v>
      </c>
      <c r="J1494" s="11">
        <v>4</v>
      </c>
      <c r="K1494" s="11">
        <v>0</v>
      </c>
      <c r="L1494" s="11">
        <v>0</v>
      </c>
      <c r="M1494" s="56">
        <v>0</v>
      </c>
      <c r="N1494" s="56">
        <v>1</v>
      </c>
      <c r="O1494" s="11">
        <v>0</v>
      </c>
      <c r="P1494" s="11">
        <v>200</v>
      </c>
      <c r="Q1494" s="11">
        <v>100</v>
      </c>
      <c r="R1494" s="11">
        <v>0</v>
      </c>
      <c r="S1494" s="11">
        <v>0</v>
      </c>
      <c r="T1494" s="11">
        <v>0</v>
      </c>
      <c r="U1494" s="11">
        <v>1</v>
      </c>
      <c r="V1494" s="11">
        <v>0</v>
      </c>
      <c r="W1494" s="11">
        <v>0</v>
      </c>
      <c r="X1494" s="11">
        <v>0</v>
      </c>
      <c r="Y1494" s="11">
        <v>0</v>
      </c>
      <c r="Z1494" s="16" t="s">
        <v>170</v>
      </c>
      <c r="AA1494" s="16">
        <v>0</v>
      </c>
      <c r="AB1494" s="16" t="s">
        <v>4</v>
      </c>
      <c r="AC1494" s="16">
        <v>0</v>
      </c>
      <c r="AD1494" s="11">
        <v>2</v>
      </c>
      <c r="AE1494" s="11">
        <v>1000</v>
      </c>
      <c r="AF1494" s="56">
        <v>1</v>
      </c>
      <c r="AG1494" s="11">
        <v>0</v>
      </c>
      <c r="AH1494" s="11">
        <v>0</v>
      </c>
      <c r="AI1494" s="25" t="s">
        <v>326</v>
      </c>
      <c r="AJ1494" s="25" t="s">
        <v>326</v>
      </c>
      <c r="AK1494" s="25" t="s">
        <v>326</v>
      </c>
      <c r="AL1494" s="11" t="s">
        <v>782</v>
      </c>
      <c r="AM1494" s="25">
        <v>11003</v>
      </c>
      <c r="AN1494" s="25">
        <v>0</v>
      </c>
      <c r="AO1494" s="11">
        <v>1</v>
      </c>
      <c r="AP1494" s="12" t="s">
        <v>3053</v>
      </c>
      <c r="AQ1494" s="12" t="s">
        <v>6008</v>
      </c>
    </row>
    <row r="1495" spans="1:45" x14ac:dyDescent="0.15">
      <c r="A1495" s="11">
        <v>29055</v>
      </c>
      <c r="B1495" s="14" t="s">
        <v>1589</v>
      </c>
      <c r="C1495" s="11">
        <v>30</v>
      </c>
      <c r="D1495" s="11">
        <v>1</v>
      </c>
      <c r="E1495" s="11">
        <v>0</v>
      </c>
      <c r="F1495" s="11">
        <v>0</v>
      </c>
      <c r="G1495" s="11">
        <v>9</v>
      </c>
      <c r="H1495" s="11">
        <v>0</v>
      </c>
      <c r="I1495" s="11">
        <v>65535</v>
      </c>
      <c r="J1495" s="11">
        <v>1</v>
      </c>
      <c r="K1495" s="11">
        <v>0</v>
      </c>
      <c r="L1495" s="11">
        <v>0</v>
      </c>
      <c r="M1495" s="56">
        <v>0</v>
      </c>
      <c r="N1495" s="56">
        <v>1</v>
      </c>
      <c r="O1495" s="11">
        <v>0</v>
      </c>
      <c r="P1495" s="11">
        <v>1800</v>
      </c>
      <c r="Q1495" s="11">
        <v>3600</v>
      </c>
      <c r="R1495" s="11">
        <v>5</v>
      </c>
      <c r="S1495" s="11">
        <v>0</v>
      </c>
      <c r="T1495" s="11">
        <v>0</v>
      </c>
      <c r="U1495" s="11">
        <v>1</v>
      </c>
      <c r="V1495" s="11">
        <v>0</v>
      </c>
      <c r="W1495" s="11">
        <v>0</v>
      </c>
      <c r="X1495" s="11">
        <v>0</v>
      </c>
      <c r="Y1495" s="11">
        <v>0</v>
      </c>
      <c r="Z1495" s="16" t="s">
        <v>170</v>
      </c>
      <c r="AA1495" s="16">
        <v>0</v>
      </c>
      <c r="AB1495" s="16" t="s">
        <v>4</v>
      </c>
      <c r="AC1495" s="16">
        <v>0</v>
      </c>
      <c r="AD1495" s="11">
        <v>3</v>
      </c>
      <c r="AE1495" s="11">
        <v>100</v>
      </c>
      <c r="AF1495" s="56">
        <v>0</v>
      </c>
      <c r="AG1495" s="11">
        <v>0</v>
      </c>
      <c r="AH1495" s="11">
        <v>0</v>
      </c>
      <c r="AI1495" s="25" t="s">
        <v>326</v>
      </c>
      <c r="AJ1495" s="25" t="s">
        <v>326</v>
      </c>
      <c r="AK1495" s="25" t="s">
        <v>326</v>
      </c>
      <c r="AL1495" s="11" t="s">
        <v>782</v>
      </c>
      <c r="AM1495" s="25">
        <v>11003</v>
      </c>
      <c r="AN1495" s="25">
        <v>0</v>
      </c>
      <c r="AO1495" s="11">
        <v>0</v>
      </c>
      <c r="AP1495" s="12" t="s">
        <v>214</v>
      </c>
      <c r="AQ1495" s="12" t="s">
        <v>6009</v>
      </c>
    </row>
    <row r="1496" spans="1:45" x14ac:dyDescent="0.15">
      <c r="A1496" s="11">
        <v>29056</v>
      </c>
      <c r="B1496" s="14" t="s">
        <v>1590</v>
      </c>
      <c r="C1496" s="11">
        <v>30</v>
      </c>
      <c r="D1496" s="11">
        <v>1</v>
      </c>
      <c r="E1496" s="11">
        <v>0</v>
      </c>
      <c r="F1496" s="11">
        <v>0</v>
      </c>
      <c r="G1496" s="11">
        <v>3</v>
      </c>
      <c r="H1496" s="11">
        <v>0</v>
      </c>
      <c r="I1496" s="11">
        <v>65535</v>
      </c>
      <c r="J1496" s="11">
        <v>1</v>
      </c>
      <c r="K1496" s="11">
        <v>0</v>
      </c>
      <c r="L1496" s="11">
        <v>0</v>
      </c>
      <c r="M1496" s="56">
        <v>1</v>
      </c>
      <c r="N1496" s="56">
        <v>100</v>
      </c>
      <c r="O1496" s="11">
        <v>0</v>
      </c>
      <c r="P1496" s="11">
        <v>604800</v>
      </c>
      <c r="Q1496" s="11">
        <v>3600</v>
      </c>
      <c r="R1496" s="11">
        <v>5</v>
      </c>
      <c r="S1496" s="11">
        <v>0</v>
      </c>
      <c r="T1496" s="11">
        <v>0</v>
      </c>
      <c r="U1496" s="11">
        <v>1</v>
      </c>
      <c r="V1496" s="11">
        <v>0</v>
      </c>
      <c r="W1496" s="11">
        <v>0</v>
      </c>
      <c r="X1496" s="11">
        <v>0</v>
      </c>
      <c r="Y1496" s="11">
        <v>0</v>
      </c>
      <c r="Z1496" s="16" t="s">
        <v>170</v>
      </c>
      <c r="AA1496" s="16">
        <v>0</v>
      </c>
      <c r="AB1496" s="16" t="s">
        <v>170</v>
      </c>
      <c r="AC1496" s="16">
        <v>0</v>
      </c>
      <c r="AD1496" s="11">
        <v>3</v>
      </c>
      <c r="AE1496" s="11">
        <v>100</v>
      </c>
      <c r="AF1496" s="56">
        <v>1</v>
      </c>
      <c r="AG1496" s="11">
        <v>0</v>
      </c>
      <c r="AH1496" s="11">
        <v>0</v>
      </c>
      <c r="AI1496" s="25" t="s">
        <v>8</v>
      </c>
      <c r="AJ1496" s="25" t="s">
        <v>8</v>
      </c>
      <c r="AK1496" s="25" t="s">
        <v>8</v>
      </c>
      <c r="AL1496" s="11" t="s">
        <v>782</v>
      </c>
      <c r="AM1496" s="25">
        <v>11003</v>
      </c>
      <c r="AN1496" s="25">
        <v>0</v>
      </c>
      <c r="AO1496" s="11">
        <v>1</v>
      </c>
      <c r="AP1496" s="12" t="s">
        <v>931</v>
      </c>
      <c r="AR1496" s="11"/>
      <c r="AS1496" s="11"/>
    </row>
    <row r="1497" spans="1:45" x14ac:dyDescent="0.15">
      <c r="A1497" s="11">
        <v>29057</v>
      </c>
      <c r="B1497" s="14" t="s">
        <v>1591</v>
      </c>
      <c r="C1497" s="11">
        <v>30</v>
      </c>
      <c r="D1497" s="11">
        <v>1</v>
      </c>
      <c r="E1497" s="11">
        <v>0</v>
      </c>
      <c r="F1497" s="11">
        <v>0</v>
      </c>
      <c r="G1497" s="11">
        <v>3</v>
      </c>
      <c r="H1497" s="11">
        <v>0</v>
      </c>
      <c r="I1497" s="11">
        <v>65535</v>
      </c>
      <c r="J1497" s="11">
        <v>1</v>
      </c>
      <c r="K1497" s="11">
        <v>0</v>
      </c>
      <c r="L1497" s="11">
        <v>0</v>
      </c>
      <c r="M1497" s="56">
        <v>1</v>
      </c>
      <c r="N1497" s="56">
        <v>100</v>
      </c>
      <c r="O1497" s="11">
        <v>0</v>
      </c>
      <c r="P1497" s="11">
        <v>604800</v>
      </c>
      <c r="Q1497" s="11">
        <v>3600</v>
      </c>
      <c r="R1497" s="11">
        <v>5</v>
      </c>
      <c r="S1497" s="11">
        <v>0</v>
      </c>
      <c r="T1497" s="11">
        <v>0</v>
      </c>
      <c r="U1497" s="11">
        <v>1</v>
      </c>
      <c r="V1497" s="11">
        <v>0</v>
      </c>
      <c r="W1497" s="11">
        <v>0</v>
      </c>
      <c r="X1497" s="11">
        <v>0</v>
      </c>
      <c r="Y1497" s="11">
        <v>0</v>
      </c>
      <c r="Z1497" s="16" t="s">
        <v>170</v>
      </c>
      <c r="AA1497" s="16">
        <v>0</v>
      </c>
      <c r="AB1497" s="16" t="s">
        <v>170</v>
      </c>
      <c r="AC1497" s="16">
        <v>0</v>
      </c>
      <c r="AD1497" s="11">
        <v>3</v>
      </c>
      <c r="AE1497" s="11">
        <v>100</v>
      </c>
      <c r="AF1497" s="56">
        <v>100</v>
      </c>
      <c r="AG1497" s="11">
        <v>0</v>
      </c>
      <c r="AH1497" s="11">
        <v>0</v>
      </c>
      <c r="AI1497" s="25" t="s">
        <v>8</v>
      </c>
      <c r="AJ1497" s="25" t="s">
        <v>8</v>
      </c>
      <c r="AK1497" s="25" t="s">
        <v>8</v>
      </c>
      <c r="AL1497" s="11" t="s">
        <v>782</v>
      </c>
      <c r="AM1497" s="25">
        <v>11003</v>
      </c>
      <c r="AN1497" s="25">
        <v>0</v>
      </c>
      <c r="AO1497" s="11">
        <v>1</v>
      </c>
      <c r="AP1497" s="12" t="s">
        <v>931</v>
      </c>
      <c r="AQ1497" s="12" t="s">
        <v>6010</v>
      </c>
      <c r="AR1497" s="11"/>
      <c r="AS1497" s="11"/>
    </row>
    <row r="1498" spans="1:45" x14ac:dyDescent="0.15">
      <c r="A1498" s="11">
        <v>29058</v>
      </c>
      <c r="B1498" s="14" t="s">
        <v>1592</v>
      </c>
      <c r="C1498" s="11">
        <v>30</v>
      </c>
      <c r="D1498" s="11">
        <v>1</v>
      </c>
      <c r="E1498" s="11">
        <v>0</v>
      </c>
      <c r="F1498" s="11">
        <v>0</v>
      </c>
      <c r="G1498" s="11">
        <v>3</v>
      </c>
      <c r="H1498" s="11">
        <v>0</v>
      </c>
      <c r="I1498" s="11">
        <v>65535</v>
      </c>
      <c r="J1498" s="11">
        <v>3</v>
      </c>
      <c r="K1498" s="11">
        <v>0</v>
      </c>
      <c r="L1498" s="11">
        <v>0</v>
      </c>
      <c r="M1498" s="56">
        <v>1</v>
      </c>
      <c r="N1498" s="56">
        <v>100</v>
      </c>
      <c r="O1498" s="11">
        <v>0</v>
      </c>
      <c r="P1498" s="11">
        <v>604800</v>
      </c>
      <c r="Q1498" s="11">
        <v>3600</v>
      </c>
      <c r="R1498" s="11">
        <v>5</v>
      </c>
      <c r="S1498" s="11">
        <v>0</v>
      </c>
      <c r="T1498" s="11">
        <v>0</v>
      </c>
      <c r="U1498" s="11">
        <v>1</v>
      </c>
      <c r="V1498" s="11">
        <v>0</v>
      </c>
      <c r="W1498" s="11">
        <v>0</v>
      </c>
      <c r="X1498" s="11">
        <v>0</v>
      </c>
      <c r="Y1498" s="11">
        <v>0</v>
      </c>
      <c r="Z1498" s="16" t="s">
        <v>170</v>
      </c>
      <c r="AA1498" s="16">
        <v>0</v>
      </c>
      <c r="AB1498" s="16" t="s">
        <v>170</v>
      </c>
      <c r="AC1498" s="16">
        <v>0</v>
      </c>
      <c r="AD1498" s="11">
        <v>3</v>
      </c>
      <c r="AE1498" s="11">
        <v>100</v>
      </c>
      <c r="AF1498" s="56">
        <v>300</v>
      </c>
      <c r="AG1498" s="11">
        <v>0</v>
      </c>
      <c r="AH1498" s="11">
        <v>0</v>
      </c>
      <c r="AI1498" s="25" t="s">
        <v>8</v>
      </c>
      <c r="AJ1498" s="25" t="s">
        <v>8</v>
      </c>
      <c r="AK1498" s="25" t="s">
        <v>8</v>
      </c>
      <c r="AL1498" s="11" t="s">
        <v>782</v>
      </c>
      <c r="AM1498" s="25">
        <v>11003</v>
      </c>
      <c r="AN1498" s="25">
        <v>0</v>
      </c>
      <c r="AO1498" s="11">
        <v>1</v>
      </c>
      <c r="AP1498" s="12" t="s">
        <v>931</v>
      </c>
      <c r="AQ1498" s="12" t="s">
        <v>6011</v>
      </c>
      <c r="AR1498" s="11"/>
      <c r="AS1498" s="11"/>
    </row>
    <row r="1499" spans="1:45" x14ac:dyDescent="0.15">
      <c r="A1499" s="11">
        <v>29059</v>
      </c>
      <c r="B1499" s="14" t="s">
        <v>1593</v>
      </c>
      <c r="C1499" s="11">
        <v>30</v>
      </c>
      <c r="D1499" s="11">
        <v>1</v>
      </c>
      <c r="E1499" s="11">
        <v>0</v>
      </c>
      <c r="F1499" s="11">
        <v>0</v>
      </c>
      <c r="G1499" s="11">
        <v>3</v>
      </c>
      <c r="H1499" s="11">
        <v>0</v>
      </c>
      <c r="I1499" s="11">
        <v>65535</v>
      </c>
      <c r="J1499" s="11">
        <v>4</v>
      </c>
      <c r="K1499" s="11">
        <v>0</v>
      </c>
      <c r="L1499" s="11">
        <v>0</v>
      </c>
      <c r="M1499" s="56">
        <v>1</v>
      </c>
      <c r="N1499" s="56">
        <v>100</v>
      </c>
      <c r="O1499" s="11">
        <v>0</v>
      </c>
      <c r="P1499" s="11">
        <v>604800</v>
      </c>
      <c r="Q1499" s="11">
        <v>3600</v>
      </c>
      <c r="R1499" s="11">
        <v>5</v>
      </c>
      <c r="S1499" s="11">
        <v>0</v>
      </c>
      <c r="T1499" s="11">
        <v>0</v>
      </c>
      <c r="U1499" s="11">
        <v>1</v>
      </c>
      <c r="V1499" s="11">
        <v>0</v>
      </c>
      <c r="W1499" s="11">
        <v>0</v>
      </c>
      <c r="X1499" s="11">
        <v>0</v>
      </c>
      <c r="Y1499" s="11">
        <v>0</v>
      </c>
      <c r="Z1499" s="16" t="s">
        <v>170</v>
      </c>
      <c r="AA1499" s="16">
        <v>0</v>
      </c>
      <c r="AB1499" s="16" t="s">
        <v>170</v>
      </c>
      <c r="AC1499" s="16">
        <v>0</v>
      </c>
      <c r="AD1499" s="11">
        <v>3</v>
      </c>
      <c r="AE1499" s="11">
        <v>100</v>
      </c>
      <c r="AF1499" s="56">
        <v>1</v>
      </c>
      <c r="AG1499" s="11">
        <v>0</v>
      </c>
      <c r="AH1499" s="11">
        <v>0</v>
      </c>
      <c r="AI1499" s="25" t="s">
        <v>8</v>
      </c>
      <c r="AJ1499" s="25" t="s">
        <v>8</v>
      </c>
      <c r="AK1499" s="25" t="s">
        <v>8</v>
      </c>
      <c r="AL1499" s="11" t="s">
        <v>782</v>
      </c>
      <c r="AM1499" s="25">
        <v>11003</v>
      </c>
      <c r="AN1499" s="25">
        <v>0</v>
      </c>
      <c r="AO1499" s="11">
        <v>1</v>
      </c>
      <c r="AP1499" s="12" t="s">
        <v>931</v>
      </c>
      <c r="AQ1499" s="12" t="s">
        <v>6012</v>
      </c>
      <c r="AR1499" s="11"/>
      <c r="AS1499" s="11"/>
    </row>
    <row r="1500" spans="1:45" x14ac:dyDescent="0.15">
      <c r="A1500" s="11">
        <v>29060</v>
      </c>
      <c r="B1500" s="14" t="s">
        <v>1594</v>
      </c>
      <c r="C1500" s="11">
        <v>30</v>
      </c>
      <c r="D1500" s="11">
        <v>1</v>
      </c>
      <c r="E1500" s="11">
        <v>0</v>
      </c>
      <c r="F1500" s="11">
        <v>0</v>
      </c>
      <c r="G1500" s="11">
        <v>3</v>
      </c>
      <c r="H1500" s="11">
        <v>0</v>
      </c>
      <c r="I1500" s="11">
        <v>65535</v>
      </c>
      <c r="J1500" s="11">
        <v>1</v>
      </c>
      <c r="K1500" s="11">
        <v>0</v>
      </c>
      <c r="L1500" s="11">
        <v>0</v>
      </c>
      <c r="M1500" s="56">
        <v>1</v>
      </c>
      <c r="N1500" s="56">
        <v>100</v>
      </c>
      <c r="O1500" s="11">
        <v>0</v>
      </c>
      <c r="P1500" s="11">
        <v>604800</v>
      </c>
      <c r="Q1500" s="11">
        <v>3600</v>
      </c>
      <c r="R1500" s="11">
        <v>5</v>
      </c>
      <c r="S1500" s="11">
        <v>0</v>
      </c>
      <c r="T1500" s="11">
        <v>0</v>
      </c>
      <c r="U1500" s="11">
        <v>1</v>
      </c>
      <c r="V1500" s="11">
        <v>0</v>
      </c>
      <c r="W1500" s="11">
        <v>0</v>
      </c>
      <c r="X1500" s="11">
        <v>0</v>
      </c>
      <c r="Y1500" s="11">
        <v>0</v>
      </c>
      <c r="Z1500" s="16" t="s">
        <v>170</v>
      </c>
      <c r="AA1500" s="16">
        <v>0</v>
      </c>
      <c r="AB1500" s="16" t="s">
        <v>170</v>
      </c>
      <c r="AC1500" s="16">
        <v>0</v>
      </c>
      <c r="AD1500" s="11">
        <v>3</v>
      </c>
      <c r="AE1500" s="11">
        <v>100</v>
      </c>
      <c r="AF1500" s="56">
        <v>30</v>
      </c>
      <c r="AG1500" s="11">
        <v>0</v>
      </c>
      <c r="AH1500" s="11">
        <v>0</v>
      </c>
      <c r="AI1500" s="25" t="s">
        <v>8</v>
      </c>
      <c r="AJ1500" s="25" t="s">
        <v>8</v>
      </c>
      <c r="AK1500" s="25" t="s">
        <v>8</v>
      </c>
      <c r="AL1500" s="11" t="s">
        <v>782</v>
      </c>
      <c r="AM1500" s="25">
        <v>11003</v>
      </c>
      <c r="AN1500" s="25">
        <v>0</v>
      </c>
      <c r="AO1500" s="11">
        <v>1</v>
      </c>
      <c r="AP1500" s="12" t="s">
        <v>931</v>
      </c>
      <c r="AQ1500" s="12" t="s">
        <v>6011</v>
      </c>
      <c r="AR1500" s="11"/>
      <c r="AS1500" s="11"/>
    </row>
    <row r="1501" spans="1:45" ht="36" x14ac:dyDescent="0.15">
      <c r="A1501" s="11">
        <v>29061</v>
      </c>
      <c r="B1501" s="14" t="s">
        <v>1595</v>
      </c>
      <c r="C1501" s="11">
        <v>30</v>
      </c>
      <c r="D1501" s="11">
        <v>1</v>
      </c>
      <c r="E1501" s="11">
        <v>51</v>
      </c>
      <c r="F1501" s="11">
        <v>29070</v>
      </c>
      <c r="G1501" s="11">
        <v>3</v>
      </c>
      <c r="H1501" s="11">
        <v>0</v>
      </c>
      <c r="I1501" s="11">
        <v>65535</v>
      </c>
      <c r="J1501" s="11">
        <v>1</v>
      </c>
      <c r="K1501" s="11">
        <v>0</v>
      </c>
      <c r="L1501" s="11">
        <v>2</v>
      </c>
      <c r="M1501" s="56">
        <v>1</v>
      </c>
      <c r="N1501" s="56">
        <v>1000</v>
      </c>
      <c r="O1501" s="11">
        <v>0</v>
      </c>
      <c r="P1501" s="11">
        <v>2592000</v>
      </c>
      <c r="Q1501" s="11">
        <v>3600</v>
      </c>
      <c r="R1501" s="11">
        <v>5</v>
      </c>
      <c r="S1501" s="11">
        <v>0</v>
      </c>
      <c r="T1501" s="11">
        <v>0</v>
      </c>
      <c r="U1501" s="11">
        <v>1</v>
      </c>
      <c r="V1501" s="11">
        <v>0</v>
      </c>
      <c r="W1501" s="11">
        <v>0</v>
      </c>
      <c r="X1501" s="11">
        <v>0</v>
      </c>
      <c r="Y1501" s="11">
        <v>0</v>
      </c>
      <c r="Z1501" s="16" t="s">
        <v>170</v>
      </c>
      <c r="AA1501" s="16">
        <v>0</v>
      </c>
      <c r="AB1501" s="16" t="s">
        <v>170</v>
      </c>
      <c r="AC1501" s="16">
        <v>0</v>
      </c>
      <c r="AD1501" s="11">
        <v>3</v>
      </c>
      <c r="AE1501" s="11">
        <v>100</v>
      </c>
      <c r="AF1501" s="56">
        <v>1</v>
      </c>
      <c r="AG1501" s="11">
        <v>20</v>
      </c>
      <c r="AH1501" s="11">
        <v>0</v>
      </c>
      <c r="AI1501" s="25" t="s">
        <v>8</v>
      </c>
      <c r="AJ1501" s="25" t="s">
        <v>8</v>
      </c>
      <c r="AK1501" s="25" t="s">
        <v>8</v>
      </c>
      <c r="AL1501" s="11" t="s">
        <v>23</v>
      </c>
      <c r="AM1501" s="25">
        <v>11003</v>
      </c>
      <c r="AN1501" s="25">
        <v>0</v>
      </c>
      <c r="AO1501" s="11">
        <v>1</v>
      </c>
      <c r="AP1501" s="12" t="s">
        <v>931</v>
      </c>
      <c r="AQ1501" s="12" t="s">
        <v>6013</v>
      </c>
      <c r="AR1501" s="11"/>
      <c r="AS1501" s="11" t="s">
        <v>932</v>
      </c>
    </row>
    <row r="1502" spans="1:45" x14ac:dyDescent="0.15">
      <c r="A1502" s="11">
        <v>29062</v>
      </c>
      <c r="B1502" s="14" t="s">
        <v>1596</v>
      </c>
      <c r="C1502" s="11">
        <v>66</v>
      </c>
      <c r="D1502" s="11">
        <v>0</v>
      </c>
      <c r="E1502" s="11">
        <v>0</v>
      </c>
      <c r="F1502" s="11">
        <v>0</v>
      </c>
      <c r="G1502" s="11">
        <v>9</v>
      </c>
      <c r="H1502" s="11">
        <v>0</v>
      </c>
      <c r="I1502" s="11">
        <v>65535</v>
      </c>
      <c r="J1502" s="11">
        <v>1</v>
      </c>
      <c r="K1502" s="11">
        <v>0</v>
      </c>
      <c r="L1502" s="11">
        <v>0</v>
      </c>
      <c r="M1502" s="56">
        <v>0</v>
      </c>
      <c r="N1502" s="56">
        <v>1</v>
      </c>
      <c r="O1502" s="11">
        <v>0</v>
      </c>
      <c r="P1502" s="11">
        <v>240</v>
      </c>
      <c r="Q1502" s="11">
        <v>12</v>
      </c>
      <c r="R1502" s="11">
        <v>1</v>
      </c>
      <c r="S1502" s="11">
        <v>0</v>
      </c>
      <c r="T1502" s="11">
        <v>0</v>
      </c>
      <c r="U1502" s="11">
        <v>1</v>
      </c>
      <c r="V1502" s="11">
        <v>0</v>
      </c>
      <c r="W1502" s="11">
        <v>0</v>
      </c>
      <c r="X1502" s="11">
        <v>0</v>
      </c>
      <c r="Y1502" s="11">
        <v>0</v>
      </c>
      <c r="Z1502" s="16" t="s">
        <v>170</v>
      </c>
      <c r="AA1502" s="16">
        <v>0</v>
      </c>
      <c r="AB1502" s="16" t="s">
        <v>170</v>
      </c>
      <c r="AC1502" s="16">
        <v>0</v>
      </c>
      <c r="AD1502" s="11">
        <v>1</v>
      </c>
      <c r="AE1502" s="11">
        <v>100</v>
      </c>
      <c r="AF1502" s="56">
        <v>1</v>
      </c>
      <c r="AG1502" s="11">
        <v>0</v>
      </c>
      <c r="AH1502" s="11">
        <v>0</v>
      </c>
      <c r="AI1502" s="25" t="s">
        <v>8</v>
      </c>
      <c r="AJ1502" s="25" t="s">
        <v>8</v>
      </c>
      <c r="AK1502" s="25" t="s">
        <v>947</v>
      </c>
      <c r="AL1502" s="11" t="s">
        <v>23</v>
      </c>
      <c r="AM1502" s="25">
        <v>11003</v>
      </c>
      <c r="AN1502" s="25">
        <v>0</v>
      </c>
      <c r="AO1502" s="11">
        <v>1</v>
      </c>
      <c r="AP1502" s="12" t="s">
        <v>931</v>
      </c>
      <c r="AQ1502" s="12" t="s">
        <v>6014</v>
      </c>
      <c r="AR1502" s="11"/>
      <c r="AS1502" s="11" t="s">
        <v>933</v>
      </c>
    </row>
    <row r="1503" spans="1:45" x14ac:dyDescent="0.15">
      <c r="A1503" s="11">
        <v>29063</v>
      </c>
      <c r="B1503" s="14" t="s">
        <v>1597</v>
      </c>
      <c r="C1503" s="11">
        <v>66</v>
      </c>
      <c r="D1503" s="11">
        <v>0</v>
      </c>
      <c r="E1503" s="11">
        <v>0</v>
      </c>
      <c r="F1503" s="11">
        <v>0</v>
      </c>
      <c r="G1503" s="11">
        <v>9</v>
      </c>
      <c r="H1503" s="11">
        <v>0</v>
      </c>
      <c r="I1503" s="11">
        <v>65535</v>
      </c>
      <c r="J1503" s="11">
        <v>4</v>
      </c>
      <c r="K1503" s="11">
        <v>0</v>
      </c>
      <c r="L1503" s="11">
        <v>0</v>
      </c>
      <c r="M1503" s="56">
        <v>0</v>
      </c>
      <c r="N1503" s="56">
        <v>1</v>
      </c>
      <c r="O1503" s="11">
        <v>0</v>
      </c>
      <c r="P1503" s="11">
        <v>240</v>
      </c>
      <c r="Q1503" s="11">
        <v>12</v>
      </c>
      <c r="R1503" s="11">
        <v>1</v>
      </c>
      <c r="S1503" s="11">
        <v>0</v>
      </c>
      <c r="T1503" s="11">
        <v>0</v>
      </c>
      <c r="U1503" s="11">
        <v>1</v>
      </c>
      <c r="V1503" s="11">
        <v>0</v>
      </c>
      <c r="W1503" s="11">
        <v>0</v>
      </c>
      <c r="X1503" s="11">
        <v>0</v>
      </c>
      <c r="Y1503" s="11">
        <v>0</v>
      </c>
      <c r="Z1503" s="16" t="s">
        <v>170</v>
      </c>
      <c r="AA1503" s="16">
        <v>0</v>
      </c>
      <c r="AB1503" s="16" t="s">
        <v>170</v>
      </c>
      <c r="AC1503" s="16">
        <v>0</v>
      </c>
      <c r="AD1503" s="11">
        <v>2</v>
      </c>
      <c r="AE1503" s="11">
        <v>100</v>
      </c>
      <c r="AF1503" s="56">
        <v>1</v>
      </c>
      <c r="AG1503" s="11">
        <v>0</v>
      </c>
      <c r="AH1503" s="11">
        <v>0</v>
      </c>
      <c r="AI1503" s="25" t="s">
        <v>8</v>
      </c>
      <c r="AJ1503" s="25" t="s">
        <v>8</v>
      </c>
      <c r="AK1503" s="25" t="s">
        <v>947</v>
      </c>
      <c r="AL1503" s="11" t="s">
        <v>782</v>
      </c>
      <c r="AM1503" s="25">
        <v>11003</v>
      </c>
      <c r="AN1503" s="25">
        <v>0</v>
      </c>
      <c r="AO1503" s="11">
        <v>1</v>
      </c>
      <c r="AP1503" s="12" t="s">
        <v>931</v>
      </c>
      <c r="AQ1503" s="12" t="s">
        <v>6015</v>
      </c>
      <c r="AR1503" s="11"/>
      <c r="AS1503" s="11" t="s">
        <v>934</v>
      </c>
    </row>
    <row r="1504" spans="1:45" x14ac:dyDescent="0.15">
      <c r="A1504" s="11">
        <v>29064</v>
      </c>
      <c r="B1504" s="14" t="s">
        <v>1598</v>
      </c>
      <c r="C1504" s="11">
        <v>30</v>
      </c>
      <c r="D1504" s="11">
        <v>1</v>
      </c>
      <c r="E1504" s="11">
        <v>0</v>
      </c>
      <c r="F1504" s="11">
        <v>0</v>
      </c>
      <c r="G1504" s="11">
        <v>9</v>
      </c>
      <c r="H1504" s="11">
        <v>0</v>
      </c>
      <c r="I1504" s="11">
        <v>65535</v>
      </c>
      <c r="J1504" s="11">
        <v>1</v>
      </c>
      <c r="K1504" s="11">
        <v>0</v>
      </c>
      <c r="L1504" s="11">
        <v>0</v>
      </c>
      <c r="M1504" s="56">
        <v>1</v>
      </c>
      <c r="N1504" s="56">
        <v>10</v>
      </c>
      <c r="O1504" s="11">
        <v>0</v>
      </c>
      <c r="P1504" s="11">
        <v>0</v>
      </c>
      <c r="Q1504" s="11">
        <v>100</v>
      </c>
      <c r="R1504" s="11">
        <v>0</v>
      </c>
      <c r="S1504" s="11">
        <v>0</v>
      </c>
      <c r="T1504" s="11">
        <v>0</v>
      </c>
      <c r="U1504" s="11">
        <v>1</v>
      </c>
      <c r="V1504" s="11">
        <v>0</v>
      </c>
      <c r="W1504" s="11">
        <v>0</v>
      </c>
      <c r="X1504" s="11">
        <v>0</v>
      </c>
      <c r="Y1504" s="11">
        <v>0</v>
      </c>
      <c r="Z1504" s="16" t="s">
        <v>170</v>
      </c>
      <c r="AA1504" s="16">
        <v>0</v>
      </c>
      <c r="AB1504" s="16" t="s">
        <v>170</v>
      </c>
      <c r="AC1504" s="16">
        <v>0</v>
      </c>
      <c r="AD1504" s="11">
        <v>3</v>
      </c>
      <c r="AE1504" s="11">
        <v>100</v>
      </c>
      <c r="AF1504" s="56">
        <v>0</v>
      </c>
      <c r="AG1504" s="11">
        <v>0</v>
      </c>
      <c r="AH1504" s="11">
        <v>0</v>
      </c>
      <c r="AI1504" s="25" t="s">
        <v>8</v>
      </c>
      <c r="AJ1504" s="25" t="s">
        <v>8</v>
      </c>
      <c r="AK1504" s="25" t="s">
        <v>8</v>
      </c>
      <c r="AL1504" s="11" t="s">
        <v>782</v>
      </c>
      <c r="AM1504" s="25">
        <v>11003</v>
      </c>
      <c r="AN1504" s="25">
        <v>0</v>
      </c>
      <c r="AO1504" s="11">
        <v>1</v>
      </c>
      <c r="AP1504" s="12" t="s">
        <v>1069</v>
      </c>
      <c r="AQ1504" s="12" t="s">
        <v>6016</v>
      </c>
      <c r="AR1504" s="15" t="s">
        <v>4917</v>
      </c>
    </row>
    <row r="1505" spans="1:45" x14ac:dyDescent="0.15">
      <c r="A1505" s="11">
        <v>29065</v>
      </c>
      <c r="B1505" s="14" t="s">
        <v>3054</v>
      </c>
      <c r="C1505" s="11">
        <v>30</v>
      </c>
      <c r="D1505" s="11">
        <v>1</v>
      </c>
      <c r="E1505" s="11">
        <v>0</v>
      </c>
      <c r="F1505" s="11">
        <v>0</v>
      </c>
      <c r="G1505" s="11">
        <v>9</v>
      </c>
      <c r="H1505" s="11">
        <v>0</v>
      </c>
      <c r="I1505" s="11">
        <v>65535</v>
      </c>
      <c r="J1505" s="11">
        <v>1</v>
      </c>
      <c r="K1505" s="11">
        <v>0</v>
      </c>
      <c r="L1505" s="11">
        <v>0</v>
      </c>
      <c r="M1505" s="56">
        <v>1</v>
      </c>
      <c r="N1505" s="56">
        <v>10</v>
      </c>
      <c r="O1505" s="11">
        <v>0</v>
      </c>
      <c r="P1505" s="11">
        <v>0</v>
      </c>
      <c r="Q1505" s="11">
        <v>100</v>
      </c>
      <c r="R1505" s="11">
        <v>0</v>
      </c>
      <c r="S1505" s="11">
        <v>0</v>
      </c>
      <c r="T1505" s="11">
        <v>0</v>
      </c>
      <c r="U1505" s="11">
        <v>1</v>
      </c>
      <c r="V1505" s="11">
        <v>0</v>
      </c>
      <c r="W1505" s="11">
        <v>0</v>
      </c>
      <c r="X1505" s="11">
        <v>0</v>
      </c>
      <c r="Y1505" s="11">
        <v>0</v>
      </c>
      <c r="Z1505" s="16" t="s">
        <v>170</v>
      </c>
      <c r="AA1505" s="16">
        <v>0</v>
      </c>
      <c r="AB1505" s="16" t="s">
        <v>170</v>
      </c>
      <c r="AC1505" s="16">
        <v>0</v>
      </c>
      <c r="AD1505" s="11">
        <v>3</v>
      </c>
      <c r="AE1505" s="11">
        <v>100</v>
      </c>
      <c r="AF1505" s="56">
        <v>0</v>
      </c>
      <c r="AG1505" s="11">
        <v>0</v>
      </c>
      <c r="AH1505" s="11">
        <v>0</v>
      </c>
      <c r="AI1505" s="25" t="s">
        <v>8</v>
      </c>
      <c r="AJ1505" s="25" t="s">
        <v>8</v>
      </c>
      <c r="AK1505" s="25" t="s">
        <v>8</v>
      </c>
      <c r="AL1505" s="11" t="s">
        <v>782</v>
      </c>
      <c r="AM1505" s="25">
        <v>11003</v>
      </c>
      <c r="AN1505" s="25">
        <v>0</v>
      </c>
      <c r="AO1505" s="11">
        <v>1</v>
      </c>
      <c r="AP1505" s="12" t="s">
        <v>1069</v>
      </c>
      <c r="AQ1505" s="12" t="s">
        <v>6017</v>
      </c>
      <c r="AR1505" s="15" t="s">
        <v>4918</v>
      </c>
    </row>
    <row r="1506" spans="1:45" x14ac:dyDescent="0.15">
      <c r="A1506" s="11">
        <v>29068</v>
      </c>
      <c r="B1506" s="14" t="s">
        <v>4615</v>
      </c>
      <c r="C1506" s="11">
        <v>30</v>
      </c>
      <c r="D1506" s="11">
        <v>1</v>
      </c>
      <c r="E1506" s="11">
        <v>0</v>
      </c>
      <c r="F1506" s="11">
        <v>0</v>
      </c>
      <c r="G1506" s="11">
        <v>9</v>
      </c>
      <c r="H1506" s="11">
        <v>0</v>
      </c>
      <c r="I1506" s="11">
        <v>65535</v>
      </c>
      <c r="J1506" s="11">
        <v>1</v>
      </c>
      <c r="K1506" s="11">
        <v>0</v>
      </c>
      <c r="L1506" s="11">
        <v>0</v>
      </c>
      <c r="M1506" s="56">
        <v>1</v>
      </c>
      <c r="N1506" s="56">
        <v>500</v>
      </c>
      <c r="O1506" s="11">
        <v>0</v>
      </c>
      <c r="P1506" s="11">
        <v>0</v>
      </c>
      <c r="Q1506" s="11">
        <v>100</v>
      </c>
      <c r="R1506" s="11">
        <v>0</v>
      </c>
      <c r="S1506" s="11">
        <v>0</v>
      </c>
      <c r="T1506" s="11">
        <v>0</v>
      </c>
      <c r="U1506" s="11">
        <v>1</v>
      </c>
      <c r="V1506" s="11">
        <v>0</v>
      </c>
      <c r="W1506" s="11">
        <v>0</v>
      </c>
      <c r="X1506" s="11">
        <v>0</v>
      </c>
      <c r="Y1506" s="11">
        <v>0</v>
      </c>
      <c r="Z1506" s="16" t="s">
        <v>170</v>
      </c>
      <c r="AA1506" s="16">
        <v>0</v>
      </c>
      <c r="AB1506" s="16" t="s">
        <v>170</v>
      </c>
      <c r="AC1506" s="16">
        <v>0</v>
      </c>
      <c r="AD1506" s="11">
        <v>3</v>
      </c>
      <c r="AE1506" s="11">
        <v>50</v>
      </c>
      <c r="AF1506" s="56">
        <v>0</v>
      </c>
      <c r="AG1506" s="11">
        <v>0</v>
      </c>
      <c r="AH1506" s="11">
        <v>0</v>
      </c>
      <c r="AI1506" s="25" t="s">
        <v>8</v>
      </c>
      <c r="AJ1506" s="25" t="s">
        <v>8</v>
      </c>
      <c r="AK1506" s="25" t="s">
        <v>8</v>
      </c>
      <c r="AL1506" s="11" t="s">
        <v>782</v>
      </c>
      <c r="AM1506" s="25">
        <v>11003</v>
      </c>
      <c r="AN1506" s="25">
        <v>0</v>
      </c>
      <c r="AO1506" s="11">
        <v>1</v>
      </c>
      <c r="AP1506" s="12" t="s">
        <v>910</v>
      </c>
      <c r="AQ1506" s="12" t="s">
        <v>6018</v>
      </c>
    </row>
    <row r="1507" spans="1:45" ht="72" x14ac:dyDescent="0.15">
      <c r="A1507" s="11">
        <v>29069</v>
      </c>
      <c r="B1507" s="14" t="s">
        <v>2803</v>
      </c>
      <c r="C1507" s="11">
        <v>30</v>
      </c>
      <c r="D1507" s="11">
        <v>0</v>
      </c>
      <c r="E1507" s="11">
        <v>0</v>
      </c>
      <c r="F1507" s="11">
        <v>0</v>
      </c>
      <c r="G1507" s="11">
        <v>7</v>
      </c>
      <c r="H1507" s="11">
        <v>0</v>
      </c>
      <c r="I1507" s="11">
        <v>65535</v>
      </c>
      <c r="J1507" s="11">
        <v>0</v>
      </c>
      <c r="K1507" s="11">
        <v>0</v>
      </c>
      <c r="L1507" s="11">
        <v>0</v>
      </c>
      <c r="M1507" s="56">
        <v>1</v>
      </c>
      <c r="N1507" s="56">
        <v>500</v>
      </c>
      <c r="O1507" s="11">
        <v>0</v>
      </c>
      <c r="P1507" s="11">
        <v>0</v>
      </c>
      <c r="Q1507" s="11">
        <v>100</v>
      </c>
      <c r="R1507" s="11">
        <v>0</v>
      </c>
      <c r="S1507" s="11">
        <v>0</v>
      </c>
      <c r="T1507" s="11">
        <v>0</v>
      </c>
      <c r="U1507" s="11">
        <v>1</v>
      </c>
      <c r="V1507" s="11">
        <v>0</v>
      </c>
      <c r="W1507" s="11">
        <v>0</v>
      </c>
      <c r="X1507" s="11">
        <v>0</v>
      </c>
      <c r="Y1507" s="11">
        <v>0</v>
      </c>
      <c r="Z1507" s="16" t="s">
        <v>170</v>
      </c>
      <c r="AA1507" s="16">
        <v>0</v>
      </c>
      <c r="AB1507" s="16" t="s">
        <v>197</v>
      </c>
      <c r="AC1507" s="16">
        <v>0</v>
      </c>
      <c r="AD1507" s="11">
        <v>3</v>
      </c>
      <c r="AE1507" s="11">
        <v>100</v>
      </c>
      <c r="AF1507" s="56">
        <v>0</v>
      </c>
      <c r="AG1507" s="11">
        <v>0</v>
      </c>
      <c r="AH1507" s="11">
        <v>0</v>
      </c>
      <c r="AI1507" s="25" t="s">
        <v>226</v>
      </c>
      <c r="AJ1507" s="25" t="s">
        <v>226</v>
      </c>
      <c r="AK1507" s="25" t="s">
        <v>226</v>
      </c>
      <c r="AL1507" s="11" t="s">
        <v>782</v>
      </c>
      <c r="AM1507" s="25">
        <v>11003</v>
      </c>
      <c r="AN1507" s="25">
        <v>0</v>
      </c>
      <c r="AO1507" s="11">
        <v>0</v>
      </c>
      <c r="AP1507" s="12" t="s">
        <v>2779</v>
      </c>
      <c r="AQ1507" s="12" t="s">
        <v>6019</v>
      </c>
      <c r="AR1507" s="15" t="s">
        <v>4919</v>
      </c>
      <c r="AS1507" s="11"/>
    </row>
    <row r="1508" spans="1:45" x14ac:dyDescent="0.15">
      <c r="A1508" s="11">
        <v>29071</v>
      </c>
      <c r="B1508" s="14" t="s">
        <v>935</v>
      </c>
      <c r="C1508" s="11">
        <v>63</v>
      </c>
      <c r="D1508" s="11">
        <v>1</v>
      </c>
      <c r="E1508" s="11">
        <v>0</v>
      </c>
      <c r="F1508" s="11">
        <v>0</v>
      </c>
      <c r="G1508" s="11">
        <v>1</v>
      </c>
      <c r="H1508" s="11">
        <v>0</v>
      </c>
      <c r="I1508" s="11">
        <v>65535</v>
      </c>
      <c r="J1508" s="11">
        <v>1</v>
      </c>
      <c r="K1508" s="11">
        <v>1</v>
      </c>
      <c r="L1508" s="11">
        <v>0</v>
      </c>
      <c r="M1508" s="56">
        <v>0</v>
      </c>
      <c r="N1508" s="56">
        <v>1</v>
      </c>
      <c r="O1508" s="11">
        <v>0</v>
      </c>
      <c r="P1508" s="11">
        <v>0</v>
      </c>
      <c r="Q1508" s="11">
        <v>100</v>
      </c>
      <c r="R1508" s="11">
        <v>0</v>
      </c>
      <c r="S1508" s="11">
        <v>0</v>
      </c>
      <c r="T1508" s="11">
        <v>0</v>
      </c>
      <c r="U1508" s="11">
        <v>1</v>
      </c>
      <c r="V1508" s="11">
        <v>0</v>
      </c>
      <c r="W1508" s="11">
        <v>0</v>
      </c>
      <c r="X1508" s="11">
        <v>0</v>
      </c>
      <c r="Y1508" s="11">
        <v>0</v>
      </c>
      <c r="Z1508" s="16" t="s">
        <v>170</v>
      </c>
      <c r="AA1508" s="16">
        <v>0</v>
      </c>
      <c r="AB1508" s="16" t="s">
        <v>4</v>
      </c>
      <c r="AC1508" s="16">
        <v>0</v>
      </c>
      <c r="AD1508" s="11">
        <v>3</v>
      </c>
      <c r="AE1508" s="11">
        <v>100</v>
      </c>
      <c r="AF1508" s="56">
        <v>0</v>
      </c>
      <c r="AG1508" s="11">
        <v>0</v>
      </c>
      <c r="AH1508" s="11">
        <v>0</v>
      </c>
      <c r="AI1508" s="25" t="s">
        <v>8</v>
      </c>
      <c r="AJ1508" s="25" t="s">
        <v>8</v>
      </c>
      <c r="AK1508" s="25" t="s">
        <v>8</v>
      </c>
      <c r="AL1508" s="11" t="s">
        <v>782</v>
      </c>
      <c r="AM1508" s="25">
        <v>11003</v>
      </c>
      <c r="AN1508" s="25">
        <v>0</v>
      </c>
      <c r="AO1508" s="11">
        <v>0</v>
      </c>
      <c r="AP1508" s="12" t="s">
        <v>910</v>
      </c>
      <c r="AQ1508" s="12" t="s">
        <v>6020</v>
      </c>
    </row>
    <row r="1509" spans="1:45" x14ac:dyDescent="0.15">
      <c r="A1509" s="11">
        <v>29072</v>
      </c>
      <c r="B1509" s="14" t="s">
        <v>975</v>
      </c>
      <c r="C1509" s="11">
        <v>63</v>
      </c>
      <c r="D1509" s="11">
        <v>1</v>
      </c>
      <c r="E1509" s="11">
        <v>0</v>
      </c>
      <c r="F1509" s="11">
        <v>0</v>
      </c>
      <c r="G1509" s="11">
        <v>1</v>
      </c>
      <c r="H1509" s="11">
        <v>0</v>
      </c>
      <c r="I1509" s="11">
        <v>65535</v>
      </c>
      <c r="J1509" s="11">
        <v>1</v>
      </c>
      <c r="K1509" s="11">
        <v>2</v>
      </c>
      <c r="L1509" s="11">
        <v>0</v>
      </c>
      <c r="M1509" s="56">
        <v>0</v>
      </c>
      <c r="N1509" s="56">
        <v>1</v>
      </c>
      <c r="O1509" s="11">
        <v>0</v>
      </c>
      <c r="P1509" s="11">
        <v>0</v>
      </c>
      <c r="Q1509" s="11">
        <v>100</v>
      </c>
      <c r="R1509" s="11">
        <v>0</v>
      </c>
      <c r="S1509" s="11">
        <v>0</v>
      </c>
      <c r="T1509" s="11">
        <v>0</v>
      </c>
      <c r="U1509" s="11">
        <v>1</v>
      </c>
      <c r="V1509" s="11">
        <v>0</v>
      </c>
      <c r="W1509" s="11">
        <v>0</v>
      </c>
      <c r="X1509" s="11">
        <v>0</v>
      </c>
      <c r="Y1509" s="11">
        <v>0</v>
      </c>
      <c r="Z1509" s="16" t="s">
        <v>170</v>
      </c>
      <c r="AA1509" s="16">
        <v>0</v>
      </c>
      <c r="AB1509" s="16" t="s">
        <v>4</v>
      </c>
      <c r="AC1509" s="16">
        <v>0</v>
      </c>
      <c r="AD1509" s="11">
        <v>3</v>
      </c>
      <c r="AE1509" s="11">
        <v>100</v>
      </c>
      <c r="AF1509" s="56">
        <v>0</v>
      </c>
      <c r="AG1509" s="11">
        <v>0</v>
      </c>
      <c r="AH1509" s="11">
        <v>0</v>
      </c>
      <c r="AI1509" s="25" t="s">
        <v>8</v>
      </c>
      <c r="AJ1509" s="25" t="s">
        <v>8</v>
      </c>
      <c r="AK1509" s="25" t="s">
        <v>8</v>
      </c>
      <c r="AL1509" s="11" t="s">
        <v>782</v>
      </c>
      <c r="AM1509" s="25">
        <v>11003</v>
      </c>
      <c r="AN1509" s="25">
        <v>0</v>
      </c>
      <c r="AO1509" s="11">
        <v>0</v>
      </c>
      <c r="AP1509" s="12" t="s">
        <v>910</v>
      </c>
      <c r="AQ1509" s="12" t="s">
        <v>6020</v>
      </c>
    </row>
    <row r="1510" spans="1:45" x14ac:dyDescent="0.15">
      <c r="A1510" s="11">
        <v>29073</v>
      </c>
      <c r="B1510" s="14" t="s">
        <v>936</v>
      </c>
      <c r="C1510" s="11">
        <v>63</v>
      </c>
      <c r="D1510" s="11">
        <v>1</v>
      </c>
      <c r="E1510" s="11">
        <v>0</v>
      </c>
      <c r="F1510" s="11">
        <v>0</v>
      </c>
      <c r="G1510" s="11">
        <v>1</v>
      </c>
      <c r="H1510" s="11">
        <v>0</v>
      </c>
      <c r="I1510" s="11">
        <v>65535</v>
      </c>
      <c r="J1510" s="11">
        <v>1</v>
      </c>
      <c r="K1510" s="11">
        <v>3</v>
      </c>
      <c r="L1510" s="11">
        <v>0</v>
      </c>
      <c r="M1510" s="56">
        <v>0</v>
      </c>
      <c r="N1510" s="56">
        <v>1</v>
      </c>
      <c r="O1510" s="11">
        <v>0</v>
      </c>
      <c r="P1510" s="11">
        <v>0</v>
      </c>
      <c r="Q1510" s="11">
        <v>100</v>
      </c>
      <c r="R1510" s="11">
        <v>0</v>
      </c>
      <c r="S1510" s="11">
        <v>0</v>
      </c>
      <c r="T1510" s="11">
        <v>0</v>
      </c>
      <c r="U1510" s="11">
        <v>1</v>
      </c>
      <c r="V1510" s="11">
        <v>0</v>
      </c>
      <c r="W1510" s="11">
        <v>0</v>
      </c>
      <c r="X1510" s="11">
        <v>0</v>
      </c>
      <c r="Y1510" s="11">
        <v>0</v>
      </c>
      <c r="Z1510" s="16" t="s">
        <v>170</v>
      </c>
      <c r="AA1510" s="16">
        <v>0</v>
      </c>
      <c r="AB1510" s="16" t="s">
        <v>4</v>
      </c>
      <c r="AC1510" s="16">
        <v>0</v>
      </c>
      <c r="AD1510" s="11">
        <v>3</v>
      </c>
      <c r="AE1510" s="11">
        <v>100</v>
      </c>
      <c r="AF1510" s="56">
        <v>0</v>
      </c>
      <c r="AG1510" s="11">
        <v>0</v>
      </c>
      <c r="AH1510" s="11">
        <v>0</v>
      </c>
      <c r="AI1510" s="25" t="s">
        <v>8</v>
      </c>
      <c r="AJ1510" s="25" t="s">
        <v>8</v>
      </c>
      <c r="AK1510" s="25" t="s">
        <v>8</v>
      </c>
      <c r="AL1510" s="11" t="s">
        <v>782</v>
      </c>
      <c r="AM1510" s="25">
        <v>11003</v>
      </c>
      <c r="AN1510" s="25">
        <v>0</v>
      </c>
      <c r="AO1510" s="11">
        <v>0</v>
      </c>
      <c r="AP1510" s="12" t="s">
        <v>910</v>
      </c>
      <c r="AQ1510" s="12" t="s">
        <v>6020</v>
      </c>
    </row>
    <row r="1511" spans="1:45" x14ac:dyDescent="0.15">
      <c r="A1511" s="11">
        <v>29074</v>
      </c>
      <c r="B1511" s="14" t="s">
        <v>937</v>
      </c>
      <c r="C1511" s="11">
        <v>63</v>
      </c>
      <c r="D1511" s="11">
        <v>1</v>
      </c>
      <c r="E1511" s="11">
        <v>0</v>
      </c>
      <c r="F1511" s="11">
        <v>0</v>
      </c>
      <c r="G1511" s="11">
        <v>1</v>
      </c>
      <c r="H1511" s="11">
        <v>0</v>
      </c>
      <c r="I1511" s="11">
        <v>65535</v>
      </c>
      <c r="J1511" s="11">
        <v>1</v>
      </c>
      <c r="K1511" s="11">
        <v>4</v>
      </c>
      <c r="L1511" s="11">
        <v>0</v>
      </c>
      <c r="M1511" s="56">
        <v>0</v>
      </c>
      <c r="N1511" s="56">
        <v>1</v>
      </c>
      <c r="O1511" s="11">
        <v>0</v>
      </c>
      <c r="P1511" s="11">
        <v>0</v>
      </c>
      <c r="Q1511" s="11">
        <v>100</v>
      </c>
      <c r="R1511" s="11">
        <v>0</v>
      </c>
      <c r="S1511" s="11">
        <v>0</v>
      </c>
      <c r="T1511" s="11">
        <v>0</v>
      </c>
      <c r="U1511" s="11">
        <v>1</v>
      </c>
      <c r="V1511" s="11">
        <v>0</v>
      </c>
      <c r="W1511" s="11">
        <v>0</v>
      </c>
      <c r="X1511" s="11">
        <v>0</v>
      </c>
      <c r="Y1511" s="11">
        <v>0</v>
      </c>
      <c r="Z1511" s="16" t="s">
        <v>170</v>
      </c>
      <c r="AA1511" s="16">
        <v>0</v>
      </c>
      <c r="AB1511" s="16" t="s">
        <v>4</v>
      </c>
      <c r="AC1511" s="16">
        <v>0</v>
      </c>
      <c r="AD1511" s="11">
        <v>3</v>
      </c>
      <c r="AE1511" s="11">
        <v>100</v>
      </c>
      <c r="AF1511" s="56">
        <v>0</v>
      </c>
      <c r="AG1511" s="11">
        <v>0</v>
      </c>
      <c r="AH1511" s="11">
        <v>0</v>
      </c>
      <c r="AI1511" s="25" t="s">
        <v>8</v>
      </c>
      <c r="AJ1511" s="25" t="s">
        <v>8</v>
      </c>
      <c r="AK1511" s="25" t="s">
        <v>8</v>
      </c>
      <c r="AL1511" s="11" t="s">
        <v>782</v>
      </c>
      <c r="AM1511" s="25">
        <v>11003</v>
      </c>
      <c r="AN1511" s="25">
        <v>0</v>
      </c>
      <c r="AO1511" s="11">
        <v>0</v>
      </c>
      <c r="AP1511" s="12" t="s">
        <v>910</v>
      </c>
      <c r="AQ1511" s="12" t="s">
        <v>6020</v>
      </c>
    </row>
    <row r="1512" spans="1:45" x14ac:dyDescent="0.15">
      <c r="A1512" s="11">
        <v>29075</v>
      </c>
      <c r="B1512" s="14" t="s">
        <v>938</v>
      </c>
      <c r="C1512" s="11">
        <v>63</v>
      </c>
      <c r="D1512" s="11">
        <v>1</v>
      </c>
      <c r="E1512" s="11">
        <v>0</v>
      </c>
      <c r="F1512" s="11">
        <v>0</v>
      </c>
      <c r="G1512" s="11">
        <v>1</v>
      </c>
      <c r="H1512" s="11">
        <v>0</v>
      </c>
      <c r="I1512" s="11">
        <v>65535</v>
      </c>
      <c r="J1512" s="11">
        <v>1</v>
      </c>
      <c r="K1512" s="11">
        <v>5</v>
      </c>
      <c r="L1512" s="11">
        <v>0</v>
      </c>
      <c r="M1512" s="56">
        <v>0</v>
      </c>
      <c r="N1512" s="56">
        <v>1</v>
      </c>
      <c r="O1512" s="11">
        <v>0</v>
      </c>
      <c r="P1512" s="11">
        <v>0</v>
      </c>
      <c r="Q1512" s="11">
        <v>100</v>
      </c>
      <c r="R1512" s="11">
        <v>0</v>
      </c>
      <c r="S1512" s="11">
        <v>0</v>
      </c>
      <c r="T1512" s="11">
        <v>0</v>
      </c>
      <c r="U1512" s="11">
        <v>1</v>
      </c>
      <c r="V1512" s="11">
        <v>0</v>
      </c>
      <c r="W1512" s="11">
        <v>0</v>
      </c>
      <c r="X1512" s="11">
        <v>0</v>
      </c>
      <c r="Y1512" s="11">
        <v>0</v>
      </c>
      <c r="Z1512" s="16" t="s">
        <v>170</v>
      </c>
      <c r="AA1512" s="16">
        <v>0</v>
      </c>
      <c r="AB1512" s="16" t="s">
        <v>4</v>
      </c>
      <c r="AC1512" s="16">
        <v>0</v>
      </c>
      <c r="AD1512" s="11">
        <v>3</v>
      </c>
      <c r="AE1512" s="11">
        <v>100</v>
      </c>
      <c r="AF1512" s="56">
        <v>0</v>
      </c>
      <c r="AG1512" s="11">
        <v>0</v>
      </c>
      <c r="AH1512" s="11">
        <v>0</v>
      </c>
      <c r="AI1512" s="25" t="s">
        <v>8</v>
      </c>
      <c r="AJ1512" s="25" t="s">
        <v>8</v>
      </c>
      <c r="AK1512" s="25" t="s">
        <v>8</v>
      </c>
      <c r="AL1512" s="11" t="s">
        <v>782</v>
      </c>
      <c r="AM1512" s="25">
        <v>11003</v>
      </c>
      <c r="AN1512" s="25">
        <v>0</v>
      </c>
      <c r="AO1512" s="11">
        <v>0</v>
      </c>
      <c r="AP1512" s="12" t="s">
        <v>910</v>
      </c>
      <c r="AQ1512" s="12" t="s">
        <v>6020</v>
      </c>
    </row>
    <row r="1513" spans="1:45" x14ac:dyDescent="0.15">
      <c r="A1513" s="11">
        <v>29076</v>
      </c>
      <c r="B1513" s="14" t="s">
        <v>939</v>
      </c>
      <c r="C1513" s="11">
        <v>63</v>
      </c>
      <c r="D1513" s="11">
        <v>1</v>
      </c>
      <c r="E1513" s="11">
        <v>0</v>
      </c>
      <c r="F1513" s="11">
        <v>0</v>
      </c>
      <c r="G1513" s="11">
        <v>1</v>
      </c>
      <c r="H1513" s="11">
        <v>0</v>
      </c>
      <c r="I1513" s="11">
        <v>65535</v>
      </c>
      <c r="J1513" s="11">
        <v>1</v>
      </c>
      <c r="K1513" s="11">
        <v>6</v>
      </c>
      <c r="L1513" s="11">
        <v>0</v>
      </c>
      <c r="M1513" s="56">
        <v>0</v>
      </c>
      <c r="N1513" s="56">
        <v>1</v>
      </c>
      <c r="O1513" s="11">
        <v>0</v>
      </c>
      <c r="P1513" s="11">
        <v>0</v>
      </c>
      <c r="Q1513" s="11">
        <v>100</v>
      </c>
      <c r="R1513" s="11">
        <v>0</v>
      </c>
      <c r="S1513" s="11">
        <v>0</v>
      </c>
      <c r="T1513" s="11">
        <v>0</v>
      </c>
      <c r="U1513" s="11">
        <v>1</v>
      </c>
      <c r="V1513" s="11">
        <v>0</v>
      </c>
      <c r="W1513" s="11">
        <v>0</v>
      </c>
      <c r="X1513" s="11">
        <v>0</v>
      </c>
      <c r="Y1513" s="11">
        <v>0</v>
      </c>
      <c r="Z1513" s="16" t="s">
        <v>170</v>
      </c>
      <c r="AA1513" s="16">
        <v>0</v>
      </c>
      <c r="AB1513" s="16" t="s">
        <v>4</v>
      </c>
      <c r="AC1513" s="16">
        <v>0</v>
      </c>
      <c r="AD1513" s="11">
        <v>3</v>
      </c>
      <c r="AE1513" s="11">
        <v>100</v>
      </c>
      <c r="AF1513" s="56">
        <v>0</v>
      </c>
      <c r="AG1513" s="11">
        <v>0</v>
      </c>
      <c r="AH1513" s="11">
        <v>0</v>
      </c>
      <c r="AI1513" s="25" t="s">
        <v>8</v>
      </c>
      <c r="AJ1513" s="25" t="s">
        <v>8</v>
      </c>
      <c r="AK1513" s="25" t="s">
        <v>8</v>
      </c>
      <c r="AL1513" s="11" t="s">
        <v>782</v>
      </c>
      <c r="AM1513" s="25">
        <v>11003</v>
      </c>
      <c r="AN1513" s="25">
        <v>0</v>
      </c>
      <c r="AO1513" s="11">
        <v>0</v>
      </c>
      <c r="AP1513" s="12" t="s">
        <v>910</v>
      </c>
      <c r="AQ1513" s="12" t="s">
        <v>6020</v>
      </c>
    </row>
    <row r="1514" spans="1:45" x14ac:dyDescent="0.15">
      <c r="A1514" s="11">
        <v>29081</v>
      </c>
      <c r="B1514" s="14" t="s">
        <v>940</v>
      </c>
      <c r="C1514" s="11">
        <v>64</v>
      </c>
      <c r="D1514" s="11">
        <v>1</v>
      </c>
      <c r="E1514" s="11">
        <v>0</v>
      </c>
      <c r="F1514" s="11">
        <v>0</v>
      </c>
      <c r="G1514" s="11">
        <v>1</v>
      </c>
      <c r="H1514" s="11">
        <v>0</v>
      </c>
      <c r="I1514" s="11">
        <v>65535</v>
      </c>
      <c r="J1514" s="11">
        <v>1</v>
      </c>
      <c r="K1514" s="11">
        <v>1</v>
      </c>
      <c r="L1514" s="11">
        <v>0</v>
      </c>
      <c r="M1514" s="56">
        <v>0</v>
      </c>
      <c r="N1514" s="56">
        <v>1</v>
      </c>
      <c r="O1514" s="11">
        <v>0</v>
      </c>
      <c r="P1514" s="11">
        <v>0</v>
      </c>
      <c r="Q1514" s="11">
        <v>100</v>
      </c>
      <c r="R1514" s="11">
        <v>0</v>
      </c>
      <c r="S1514" s="11">
        <v>0</v>
      </c>
      <c r="T1514" s="11">
        <v>0</v>
      </c>
      <c r="U1514" s="11">
        <v>1</v>
      </c>
      <c r="V1514" s="11">
        <v>0</v>
      </c>
      <c r="W1514" s="11">
        <v>0</v>
      </c>
      <c r="X1514" s="11">
        <v>0</v>
      </c>
      <c r="Y1514" s="11">
        <v>0</v>
      </c>
      <c r="Z1514" s="16" t="s">
        <v>170</v>
      </c>
      <c r="AA1514" s="16">
        <v>0</v>
      </c>
      <c r="AB1514" s="16" t="s">
        <v>4</v>
      </c>
      <c r="AC1514" s="16">
        <v>0</v>
      </c>
      <c r="AD1514" s="11">
        <v>3</v>
      </c>
      <c r="AE1514" s="11">
        <v>100</v>
      </c>
      <c r="AF1514" s="56">
        <v>0</v>
      </c>
      <c r="AG1514" s="11">
        <v>0</v>
      </c>
      <c r="AH1514" s="11">
        <v>0</v>
      </c>
      <c r="AI1514" s="25" t="s">
        <v>8</v>
      </c>
      <c r="AJ1514" s="25" t="s">
        <v>8</v>
      </c>
      <c r="AK1514" s="25" t="s">
        <v>8</v>
      </c>
      <c r="AL1514" s="11" t="s">
        <v>782</v>
      </c>
      <c r="AM1514" s="25">
        <v>11003</v>
      </c>
      <c r="AN1514" s="25">
        <v>0</v>
      </c>
      <c r="AO1514" s="11">
        <v>0</v>
      </c>
      <c r="AP1514" s="12" t="s">
        <v>910</v>
      </c>
      <c r="AQ1514" s="12" t="s">
        <v>6021</v>
      </c>
    </row>
    <row r="1515" spans="1:45" x14ac:dyDescent="0.15">
      <c r="A1515" s="11">
        <v>29082</v>
      </c>
      <c r="B1515" s="14" t="s">
        <v>976</v>
      </c>
      <c r="C1515" s="11">
        <v>64</v>
      </c>
      <c r="D1515" s="11">
        <v>1</v>
      </c>
      <c r="E1515" s="11">
        <v>0</v>
      </c>
      <c r="F1515" s="11">
        <v>0</v>
      </c>
      <c r="G1515" s="11">
        <v>1</v>
      </c>
      <c r="H1515" s="11">
        <v>0</v>
      </c>
      <c r="I1515" s="11">
        <v>65535</v>
      </c>
      <c r="J1515" s="11">
        <v>1</v>
      </c>
      <c r="K1515" s="11">
        <v>2</v>
      </c>
      <c r="L1515" s="11">
        <v>0</v>
      </c>
      <c r="M1515" s="56">
        <v>0</v>
      </c>
      <c r="N1515" s="56">
        <v>1</v>
      </c>
      <c r="O1515" s="11">
        <v>0</v>
      </c>
      <c r="P1515" s="11">
        <v>0</v>
      </c>
      <c r="Q1515" s="11">
        <v>100</v>
      </c>
      <c r="R1515" s="11">
        <v>0</v>
      </c>
      <c r="S1515" s="11">
        <v>0</v>
      </c>
      <c r="T1515" s="11">
        <v>0</v>
      </c>
      <c r="U1515" s="11">
        <v>1</v>
      </c>
      <c r="V1515" s="11">
        <v>0</v>
      </c>
      <c r="W1515" s="11">
        <v>0</v>
      </c>
      <c r="X1515" s="11">
        <v>0</v>
      </c>
      <c r="Y1515" s="11">
        <v>0</v>
      </c>
      <c r="Z1515" s="16" t="s">
        <v>170</v>
      </c>
      <c r="AA1515" s="16">
        <v>0</v>
      </c>
      <c r="AB1515" s="16" t="s">
        <v>4</v>
      </c>
      <c r="AC1515" s="16">
        <v>0</v>
      </c>
      <c r="AD1515" s="11">
        <v>3</v>
      </c>
      <c r="AE1515" s="11">
        <v>100</v>
      </c>
      <c r="AF1515" s="56">
        <v>0</v>
      </c>
      <c r="AG1515" s="11">
        <v>0</v>
      </c>
      <c r="AH1515" s="11">
        <v>0</v>
      </c>
      <c r="AI1515" s="25" t="s">
        <v>8</v>
      </c>
      <c r="AJ1515" s="25" t="s">
        <v>8</v>
      </c>
      <c r="AK1515" s="25" t="s">
        <v>8</v>
      </c>
      <c r="AL1515" s="11" t="s">
        <v>782</v>
      </c>
      <c r="AM1515" s="25">
        <v>11003</v>
      </c>
      <c r="AN1515" s="25">
        <v>0</v>
      </c>
      <c r="AO1515" s="11">
        <v>0</v>
      </c>
      <c r="AP1515" s="12" t="s">
        <v>910</v>
      </c>
      <c r="AQ1515" s="12" t="s">
        <v>6021</v>
      </c>
    </row>
    <row r="1516" spans="1:45" x14ac:dyDescent="0.15">
      <c r="A1516" s="11">
        <v>29083</v>
      </c>
      <c r="B1516" s="14" t="s">
        <v>941</v>
      </c>
      <c r="C1516" s="11">
        <v>64</v>
      </c>
      <c r="D1516" s="11">
        <v>1</v>
      </c>
      <c r="E1516" s="11">
        <v>0</v>
      </c>
      <c r="F1516" s="11">
        <v>0</v>
      </c>
      <c r="G1516" s="11">
        <v>1</v>
      </c>
      <c r="H1516" s="11">
        <v>0</v>
      </c>
      <c r="I1516" s="11">
        <v>65535</v>
      </c>
      <c r="J1516" s="11">
        <v>1</v>
      </c>
      <c r="K1516" s="11">
        <v>3</v>
      </c>
      <c r="L1516" s="11">
        <v>0</v>
      </c>
      <c r="M1516" s="56">
        <v>0</v>
      </c>
      <c r="N1516" s="56">
        <v>1</v>
      </c>
      <c r="O1516" s="11">
        <v>0</v>
      </c>
      <c r="P1516" s="11">
        <v>0</v>
      </c>
      <c r="Q1516" s="11">
        <v>100</v>
      </c>
      <c r="R1516" s="11">
        <v>0</v>
      </c>
      <c r="S1516" s="11">
        <v>0</v>
      </c>
      <c r="T1516" s="11">
        <v>0</v>
      </c>
      <c r="U1516" s="11">
        <v>1</v>
      </c>
      <c r="V1516" s="11">
        <v>0</v>
      </c>
      <c r="W1516" s="11">
        <v>0</v>
      </c>
      <c r="X1516" s="11">
        <v>0</v>
      </c>
      <c r="Y1516" s="11">
        <v>0</v>
      </c>
      <c r="Z1516" s="16" t="s">
        <v>170</v>
      </c>
      <c r="AA1516" s="16">
        <v>0</v>
      </c>
      <c r="AB1516" s="16" t="s">
        <v>4</v>
      </c>
      <c r="AC1516" s="16">
        <v>0</v>
      </c>
      <c r="AD1516" s="11">
        <v>3</v>
      </c>
      <c r="AE1516" s="11">
        <v>100</v>
      </c>
      <c r="AF1516" s="56">
        <v>0</v>
      </c>
      <c r="AG1516" s="11">
        <v>0</v>
      </c>
      <c r="AH1516" s="11">
        <v>0</v>
      </c>
      <c r="AI1516" s="25" t="s">
        <v>8</v>
      </c>
      <c r="AJ1516" s="25" t="s">
        <v>8</v>
      </c>
      <c r="AK1516" s="25" t="s">
        <v>8</v>
      </c>
      <c r="AL1516" s="11" t="s">
        <v>782</v>
      </c>
      <c r="AM1516" s="25">
        <v>11003</v>
      </c>
      <c r="AN1516" s="25">
        <v>0</v>
      </c>
      <c r="AO1516" s="11">
        <v>0</v>
      </c>
      <c r="AP1516" s="12" t="s">
        <v>910</v>
      </c>
      <c r="AQ1516" s="12" t="s">
        <v>6021</v>
      </c>
    </row>
    <row r="1517" spans="1:45" x14ac:dyDescent="0.15">
      <c r="A1517" s="11">
        <v>29084</v>
      </c>
      <c r="B1517" s="14" t="s">
        <v>942</v>
      </c>
      <c r="C1517" s="11">
        <v>64</v>
      </c>
      <c r="D1517" s="11">
        <v>1</v>
      </c>
      <c r="E1517" s="11">
        <v>0</v>
      </c>
      <c r="F1517" s="11">
        <v>0</v>
      </c>
      <c r="G1517" s="11">
        <v>1</v>
      </c>
      <c r="H1517" s="11">
        <v>0</v>
      </c>
      <c r="I1517" s="11">
        <v>65535</v>
      </c>
      <c r="J1517" s="11">
        <v>1</v>
      </c>
      <c r="K1517" s="11">
        <v>4</v>
      </c>
      <c r="L1517" s="11">
        <v>0</v>
      </c>
      <c r="M1517" s="56">
        <v>0</v>
      </c>
      <c r="N1517" s="56">
        <v>1</v>
      </c>
      <c r="O1517" s="11">
        <v>0</v>
      </c>
      <c r="P1517" s="11">
        <v>0</v>
      </c>
      <c r="Q1517" s="11">
        <v>100</v>
      </c>
      <c r="R1517" s="11">
        <v>0</v>
      </c>
      <c r="S1517" s="11">
        <v>0</v>
      </c>
      <c r="T1517" s="11">
        <v>0</v>
      </c>
      <c r="U1517" s="11">
        <v>1</v>
      </c>
      <c r="V1517" s="11">
        <v>0</v>
      </c>
      <c r="W1517" s="11">
        <v>0</v>
      </c>
      <c r="X1517" s="11">
        <v>0</v>
      </c>
      <c r="Y1517" s="11">
        <v>0</v>
      </c>
      <c r="Z1517" s="16" t="s">
        <v>170</v>
      </c>
      <c r="AA1517" s="16">
        <v>0</v>
      </c>
      <c r="AB1517" s="16" t="s">
        <v>4</v>
      </c>
      <c r="AC1517" s="16">
        <v>0</v>
      </c>
      <c r="AD1517" s="11">
        <v>3</v>
      </c>
      <c r="AE1517" s="11">
        <v>100</v>
      </c>
      <c r="AF1517" s="56">
        <v>0</v>
      </c>
      <c r="AG1517" s="11">
        <v>0</v>
      </c>
      <c r="AH1517" s="11">
        <v>0</v>
      </c>
      <c r="AI1517" s="25" t="s">
        <v>8</v>
      </c>
      <c r="AJ1517" s="25" t="s">
        <v>8</v>
      </c>
      <c r="AK1517" s="25" t="s">
        <v>8</v>
      </c>
      <c r="AL1517" s="11" t="s">
        <v>782</v>
      </c>
      <c r="AM1517" s="25">
        <v>11003</v>
      </c>
      <c r="AN1517" s="25">
        <v>0</v>
      </c>
      <c r="AO1517" s="11">
        <v>0</v>
      </c>
      <c r="AP1517" s="12" t="s">
        <v>910</v>
      </c>
      <c r="AQ1517" s="12" t="s">
        <v>6021</v>
      </c>
    </row>
    <row r="1518" spans="1:45" x14ac:dyDescent="0.15">
      <c r="A1518" s="11">
        <v>29085</v>
      </c>
      <c r="B1518" s="14" t="s">
        <v>943</v>
      </c>
      <c r="C1518" s="11">
        <v>64</v>
      </c>
      <c r="D1518" s="11">
        <v>1</v>
      </c>
      <c r="E1518" s="11">
        <v>0</v>
      </c>
      <c r="F1518" s="11">
        <v>0</v>
      </c>
      <c r="G1518" s="11">
        <v>1</v>
      </c>
      <c r="H1518" s="11">
        <v>0</v>
      </c>
      <c r="I1518" s="11">
        <v>65535</v>
      </c>
      <c r="J1518" s="11">
        <v>1</v>
      </c>
      <c r="K1518" s="11">
        <v>5</v>
      </c>
      <c r="L1518" s="11">
        <v>0</v>
      </c>
      <c r="M1518" s="56">
        <v>0</v>
      </c>
      <c r="N1518" s="56">
        <v>1</v>
      </c>
      <c r="O1518" s="11">
        <v>0</v>
      </c>
      <c r="P1518" s="11">
        <v>0</v>
      </c>
      <c r="Q1518" s="11">
        <v>100</v>
      </c>
      <c r="R1518" s="11">
        <v>0</v>
      </c>
      <c r="S1518" s="11">
        <v>0</v>
      </c>
      <c r="T1518" s="11">
        <v>0</v>
      </c>
      <c r="U1518" s="11">
        <v>1</v>
      </c>
      <c r="V1518" s="11">
        <v>0</v>
      </c>
      <c r="W1518" s="11">
        <v>0</v>
      </c>
      <c r="X1518" s="11">
        <v>0</v>
      </c>
      <c r="Y1518" s="11">
        <v>0</v>
      </c>
      <c r="Z1518" s="16" t="s">
        <v>170</v>
      </c>
      <c r="AA1518" s="16">
        <v>0</v>
      </c>
      <c r="AB1518" s="16" t="s">
        <v>4</v>
      </c>
      <c r="AC1518" s="16">
        <v>0</v>
      </c>
      <c r="AD1518" s="11">
        <v>3</v>
      </c>
      <c r="AE1518" s="11">
        <v>100</v>
      </c>
      <c r="AF1518" s="56">
        <v>0</v>
      </c>
      <c r="AG1518" s="11">
        <v>0</v>
      </c>
      <c r="AH1518" s="11">
        <v>0</v>
      </c>
      <c r="AI1518" s="25" t="s">
        <v>8</v>
      </c>
      <c r="AJ1518" s="25" t="s">
        <v>8</v>
      </c>
      <c r="AK1518" s="25" t="s">
        <v>8</v>
      </c>
      <c r="AL1518" s="11" t="s">
        <v>782</v>
      </c>
      <c r="AM1518" s="25">
        <v>11003</v>
      </c>
      <c r="AN1518" s="25">
        <v>0</v>
      </c>
      <c r="AO1518" s="11">
        <v>0</v>
      </c>
      <c r="AP1518" s="12" t="s">
        <v>910</v>
      </c>
      <c r="AQ1518" s="12" t="s">
        <v>6021</v>
      </c>
    </row>
    <row r="1519" spans="1:45" x14ac:dyDescent="0.15">
      <c r="A1519" s="11">
        <v>29086</v>
      </c>
      <c r="B1519" s="14" t="s">
        <v>944</v>
      </c>
      <c r="C1519" s="11">
        <v>64</v>
      </c>
      <c r="D1519" s="11">
        <v>1</v>
      </c>
      <c r="E1519" s="11">
        <v>0</v>
      </c>
      <c r="F1519" s="11">
        <v>0</v>
      </c>
      <c r="G1519" s="11">
        <v>1</v>
      </c>
      <c r="H1519" s="11">
        <v>0</v>
      </c>
      <c r="I1519" s="11">
        <v>65535</v>
      </c>
      <c r="J1519" s="11">
        <v>1</v>
      </c>
      <c r="K1519" s="11">
        <v>6</v>
      </c>
      <c r="L1519" s="11">
        <v>0</v>
      </c>
      <c r="M1519" s="56">
        <v>0</v>
      </c>
      <c r="N1519" s="56">
        <v>1</v>
      </c>
      <c r="O1519" s="11">
        <v>0</v>
      </c>
      <c r="P1519" s="11">
        <v>0</v>
      </c>
      <c r="Q1519" s="11">
        <v>100</v>
      </c>
      <c r="R1519" s="11">
        <v>0</v>
      </c>
      <c r="S1519" s="11">
        <v>0</v>
      </c>
      <c r="T1519" s="11">
        <v>0</v>
      </c>
      <c r="U1519" s="11">
        <v>1</v>
      </c>
      <c r="V1519" s="11">
        <v>0</v>
      </c>
      <c r="W1519" s="11">
        <v>0</v>
      </c>
      <c r="X1519" s="11">
        <v>0</v>
      </c>
      <c r="Y1519" s="11">
        <v>0</v>
      </c>
      <c r="Z1519" s="16" t="s">
        <v>170</v>
      </c>
      <c r="AA1519" s="16">
        <v>0</v>
      </c>
      <c r="AB1519" s="16" t="s">
        <v>4</v>
      </c>
      <c r="AC1519" s="16">
        <v>0</v>
      </c>
      <c r="AD1519" s="11">
        <v>3</v>
      </c>
      <c r="AE1519" s="11">
        <v>100</v>
      </c>
      <c r="AF1519" s="56">
        <v>0</v>
      </c>
      <c r="AG1519" s="11">
        <v>0</v>
      </c>
      <c r="AH1519" s="11">
        <v>0</v>
      </c>
      <c r="AI1519" s="25" t="s">
        <v>8</v>
      </c>
      <c r="AJ1519" s="25" t="s">
        <v>8</v>
      </c>
      <c r="AK1519" s="25" t="s">
        <v>8</v>
      </c>
      <c r="AL1519" s="11" t="s">
        <v>782</v>
      </c>
      <c r="AM1519" s="25">
        <v>11003</v>
      </c>
      <c r="AN1519" s="25">
        <v>0</v>
      </c>
      <c r="AO1519" s="11">
        <v>0</v>
      </c>
      <c r="AP1519" s="12" t="s">
        <v>910</v>
      </c>
      <c r="AQ1519" s="12" t="s">
        <v>6021</v>
      </c>
    </row>
    <row r="1520" spans="1:45" x14ac:dyDescent="0.15">
      <c r="A1520" s="11">
        <v>29091</v>
      </c>
      <c r="B1520" s="14" t="s">
        <v>1599</v>
      </c>
      <c r="C1520" s="11">
        <v>62</v>
      </c>
      <c r="D1520" s="11">
        <v>1</v>
      </c>
      <c r="E1520" s="11">
        <v>0</v>
      </c>
      <c r="F1520" s="11">
        <v>0</v>
      </c>
      <c r="G1520" s="11">
        <v>1</v>
      </c>
      <c r="H1520" s="11">
        <v>0</v>
      </c>
      <c r="I1520" s="11">
        <v>65535</v>
      </c>
      <c r="J1520" s="11">
        <v>1</v>
      </c>
      <c r="K1520" s="11">
        <v>1</v>
      </c>
      <c r="L1520" s="11">
        <v>0</v>
      </c>
      <c r="M1520" s="56">
        <v>0</v>
      </c>
      <c r="N1520" s="56">
        <v>1</v>
      </c>
      <c r="O1520" s="11">
        <v>0</v>
      </c>
      <c r="P1520" s="11">
        <v>0</v>
      </c>
      <c r="Q1520" s="11">
        <v>100</v>
      </c>
      <c r="R1520" s="11">
        <v>0</v>
      </c>
      <c r="S1520" s="11">
        <v>0</v>
      </c>
      <c r="T1520" s="11">
        <v>0</v>
      </c>
      <c r="U1520" s="11">
        <v>1</v>
      </c>
      <c r="V1520" s="11">
        <v>0</v>
      </c>
      <c r="W1520" s="11">
        <v>0</v>
      </c>
      <c r="X1520" s="11">
        <v>0</v>
      </c>
      <c r="Y1520" s="11">
        <v>0</v>
      </c>
      <c r="Z1520" s="16" t="s">
        <v>170</v>
      </c>
      <c r="AA1520" s="16">
        <v>0</v>
      </c>
      <c r="AB1520" s="16" t="s">
        <v>4</v>
      </c>
      <c r="AC1520" s="16">
        <v>0</v>
      </c>
      <c r="AD1520" s="11">
        <v>3</v>
      </c>
      <c r="AE1520" s="11">
        <v>100</v>
      </c>
      <c r="AF1520" s="56">
        <v>0</v>
      </c>
      <c r="AG1520" s="11">
        <v>0</v>
      </c>
      <c r="AH1520" s="11">
        <v>0</v>
      </c>
      <c r="AI1520" s="25" t="s">
        <v>8</v>
      </c>
      <c r="AJ1520" s="25" t="s">
        <v>8</v>
      </c>
      <c r="AK1520" s="25" t="s">
        <v>8</v>
      </c>
      <c r="AL1520" s="11" t="s">
        <v>782</v>
      </c>
      <c r="AM1520" s="25">
        <v>11003</v>
      </c>
      <c r="AN1520" s="25">
        <v>0</v>
      </c>
      <c r="AO1520" s="11">
        <v>0</v>
      </c>
      <c r="AP1520" s="12" t="s">
        <v>910</v>
      </c>
      <c r="AQ1520" s="12" t="s">
        <v>6022</v>
      </c>
    </row>
    <row r="1521" spans="1:49" x14ac:dyDescent="0.15">
      <c r="A1521" s="11">
        <v>29092</v>
      </c>
      <c r="B1521" s="14" t="s">
        <v>977</v>
      </c>
      <c r="C1521" s="11">
        <v>62</v>
      </c>
      <c r="D1521" s="11">
        <v>1</v>
      </c>
      <c r="E1521" s="11">
        <v>0</v>
      </c>
      <c r="F1521" s="11">
        <v>0</v>
      </c>
      <c r="G1521" s="11">
        <v>1</v>
      </c>
      <c r="H1521" s="11">
        <v>0</v>
      </c>
      <c r="I1521" s="11">
        <v>65535</v>
      </c>
      <c r="J1521" s="11">
        <v>1</v>
      </c>
      <c r="K1521" s="11">
        <v>2</v>
      </c>
      <c r="L1521" s="11">
        <v>0</v>
      </c>
      <c r="M1521" s="56">
        <v>0</v>
      </c>
      <c r="N1521" s="56">
        <v>1</v>
      </c>
      <c r="O1521" s="11">
        <v>0</v>
      </c>
      <c r="P1521" s="11">
        <v>0</v>
      </c>
      <c r="Q1521" s="11">
        <v>100</v>
      </c>
      <c r="R1521" s="11">
        <v>0</v>
      </c>
      <c r="S1521" s="11">
        <v>0</v>
      </c>
      <c r="T1521" s="11">
        <v>0</v>
      </c>
      <c r="U1521" s="11">
        <v>1</v>
      </c>
      <c r="V1521" s="11">
        <v>0</v>
      </c>
      <c r="W1521" s="11">
        <v>0</v>
      </c>
      <c r="X1521" s="11">
        <v>0</v>
      </c>
      <c r="Y1521" s="11">
        <v>0</v>
      </c>
      <c r="Z1521" s="16" t="s">
        <v>170</v>
      </c>
      <c r="AA1521" s="16">
        <v>0</v>
      </c>
      <c r="AB1521" s="16" t="s">
        <v>4</v>
      </c>
      <c r="AC1521" s="16">
        <v>0</v>
      </c>
      <c r="AD1521" s="11">
        <v>3</v>
      </c>
      <c r="AE1521" s="11">
        <v>100</v>
      </c>
      <c r="AF1521" s="56">
        <v>0</v>
      </c>
      <c r="AG1521" s="11">
        <v>0</v>
      </c>
      <c r="AH1521" s="11">
        <v>0</v>
      </c>
      <c r="AI1521" s="25" t="s">
        <v>8</v>
      </c>
      <c r="AJ1521" s="25" t="s">
        <v>8</v>
      </c>
      <c r="AK1521" s="25" t="s">
        <v>8</v>
      </c>
      <c r="AL1521" s="11" t="s">
        <v>782</v>
      </c>
      <c r="AM1521" s="25">
        <v>11003</v>
      </c>
      <c r="AN1521" s="25">
        <v>0</v>
      </c>
      <c r="AO1521" s="11">
        <v>0</v>
      </c>
      <c r="AP1521" s="12" t="s">
        <v>910</v>
      </c>
      <c r="AQ1521" s="12" t="s">
        <v>6022</v>
      </c>
    </row>
    <row r="1522" spans="1:49" x14ac:dyDescent="0.15">
      <c r="A1522" s="11">
        <v>29093</v>
      </c>
      <c r="B1522" s="14" t="s">
        <v>1600</v>
      </c>
      <c r="C1522" s="11">
        <v>62</v>
      </c>
      <c r="D1522" s="11">
        <v>1</v>
      </c>
      <c r="E1522" s="11">
        <v>0</v>
      </c>
      <c r="F1522" s="11">
        <v>0</v>
      </c>
      <c r="G1522" s="11">
        <v>1</v>
      </c>
      <c r="H1522" s="11">
        <v>0</v>
      </c>
      <c r="I1522" s="11">
        <v>65535</v>
      </c>
      <c r="J1522" s="11">
        <v>1</v>
      </c>
      <c r="K1522" s="11">
        <v>3</v>
      </c>
      <c r="L1522" s="11">
        <v>0</v>
      </c>
      <c r="M1522" s="56">
        <v>0</v>
      </c>
      <c r="N1522" s="56">
        <v>1</v>
      </c>
      <c r="O1522" s="11">
        <v>0</v>
      </c>
      <c r="P1522" s="11">
        <v>0</v>
      </c>
      <c r="Q1522" s="11">
        <v>100</v>
      </c>
      <c r="R1522" s="11">
        <v>0</v>
      </c>
      <c r="S1522" s="11">
        <v>0</v>
      </c>
      <c r="T1522" s="11">
        <v>0</v>
      </c>
      <c r="U1522" s="11">
        <v>1</v>
      </c>
      <c r="V1522" s="11">
        <v>0</v>
      </c>
      <c r="W1522" s="11">
        <v>0</v>
      </c>
      <c r="X1522" s="11">
        <v>0</v>
      </c>
      <c r="Y1522" s="11">
        <v>0</v>
      </c>
      <c r="Z1522" s="16" t="s">
        <v>170</v>
      </c>
      <c r="AA1522" s="16">
        <v>0</v>
      </c>
      <c r="AB1522" s="16" t="s">
        <v>4</v>
      </c>
      <c r="AC1522" s="16">
        <v>0</v>
      </c>
      <c r="AD1522" s="11">
        <v>3</v>
      </c>
      <c r="AE1522" s="11">
        <v>100</v>
      </c>
      <c r="AF1522" s="56">
        <v>0</v>
      </c>
      <c r="AG1522" s="11">
        <v>0</v>
      </c>
      <c r="AH1522" s="11">
        <v>0</v>
      </c>
      <c r="AI1522" s="25" t="s">
        <v>8</v>
      </c>
      <c r="AJ1522" s="25" t="s">
        <v>8</v>
      </c>
      <c r="AK1522" s="25" t="s">
        <v>8</v>
      </c>
      <c r="AL1522" s="11" t="s">
        <v>782</v>
      </c>
      <c r="AM1522" s="25">
        <v>11003</v>
      </c>
      <c r="AN1522" s="25">
        <v>0</v>
      </c>
      <c r="AO1522" s="11">
        <v>0</v>
      </c>
      <c r="AP1522" s="12" t="s">
        <v>910</v>
      </c>
      <c r="AQ1522" s="12" t="s">
        <v>6022</v>
      </c>
    </row>
    <row r="1523" spans="1:49" x14ac:dyDescent="0.15">
      <c r="A1523" s="11">
        <v>29094</v>
      </c>
      <c r="B1523" s="14" t="s">
        <v>1601</v>
      </c>
      <c r="C1523" s="11">
        <v>62</v>
      </c>
      <c r="D1523" s="11">
        <v>1</v>
      </c>
      <c r="E1523" s="11">
        <v>0</v>
      </c>
      <c r="F1523" s="11">
        <v>0</v>
      </c>
      <c r="G1523" s="11">
        <v>1</v>
      </c>
      <c r="H1523" s="11">
        <v>0</v>
      </c>
      <c r="I1523" s="11">
        <v>65535</v>
      </c>
      <c r="J1523" s="11">
        <v>1</v>
      </c>
      <c r="K1523" s="11">
        <v>4</v>
      </c>
      <c r="L1523" s="11">
        <v>0</v>
      </c>
      <c r="M1523" s="56">
        <v>0</v>
      </c>
      <c r="N1523" s="56">
        <v>1</v>
      </c>
      <c r="O1523" s="11">
        <v>0</v>
      </c>
      <c r="P1523" s="11">
        <v>0</v>
      </c>
      <c r="Q1523" s="11">
        <v>100</v>
      </c>
      <c r="R1523" s="11">
        <v>0</v>
      </c>
      <c r="S1523" s="11">
        <v>0</v>
      </c>
      <c r="T1523" s="11">
        <v>0</v>
      </c>
      <c r="U1523" s="11">
        <v>1</v>
      </c>
      <c r="V1523" s="11">
        <v>0</v>
      </c>
      <c r="W1523" s="11">
        <v>0</v>
      </c>
      <c r="X1523" s="11">
        <v>0</v>
      </c>
      <c r="Y1523" s="11">
        <v>0</v>
      </c>
      <c r="Z1523" s="16" t="s">
        <v>170</v>
      </c>
      <c r="AA1523" s="16">
        <v>0</v>
      </c>
      <c r="AB1523" s="16" t="s">
        <v>4</v>
      </c>
      <c r="AC1523" s="16">
        <v>0</v>
      </c>
      <c r="AD1523" s="11">
        <v>3</v>
      </c>
      <c r="AE1523" s="11">
        <v>100</v>
      </c>
      <c r="AF1523" s="56">
        <v>0</v>
      </c>
      <c r="AG1523" s="11">
        <v>0</v>
      </c>
      <c r="AH1523" s="11">
        <v>0</v>
      </c>
      <c r="AI1523" s="25" t="s">
        <v>8</v>
      </c>
      <c r="AJ1523" s="25" t="s">
        <v>8</v>
      </c>
      <c r="AK1523" s="25" t="s">
        <v>8</v>
      </c>
      <c r="AL1523" s="11" t="s">
        <v>782</v>
      </c>
      <c r="AM1523" s="25">
        <v>11003</v>
      </c>
      <c r="AN1523" s="25">
        <v>0</v>
      </c>
      <c r="AO1523" s="11">
        <v>0</v>
      </c>
      <c r="AP1523" s="12" t="s">
        <v>910</v>
      </c>
      <c r="AQ1523" s="12" t="s">
        <v>6022</v>
      </c>
    </row>
    <row r="1524" spans="1:49" x14ac:dyDescent="0.15">
      <c r="A1524" s="11">
        <v>29095</v>
      </c>
      <c r="B1524" s="14" t="s">
        <v>1602</v>
      </c>
      <c r="C1524" s="11">
        <v>62</v>
      </c>
      <c r="D1524" s="11">
        <v>1</v>
      </c>
      <c r="E1524" s="11">
        <v>0</v>
      </c>
      <c r="F1524" s="11">
        <v>0</v>
      </c>
      <c r="G1524" s="11">
        <v>1</v>
      </c>
      <c r="H1524" s="11">
        <v>0</v>
      </c>
      <c r="I1524" s="11">
        <v>65535</v>
      </c>
      <c r="J1524" s="11">
        <v>1</v>
      </c>
      <c r="K1524" s="11">
        <v>5</v>
      </c>
      <c r="L1524" s="11">
        <v>0</v>
      </c>
      <c r="M1524" s="56">
        <v>0</v>
      </c>
      <c r="N1524" s="56">
        <v>1</v>
      </c>
      <c r="O1524" s="11">
        <v>0</v>
      </c>
      <c r="P1524" s="11">
        <v>0</v>
      </c>
      <c r="Q1524" s="11">
        <v>100</v>
      </c>
      <c r="R1524" s="11">
        <v>0</v>
      </c>
      <c r="S1524" s="11">
        <v>0</v>
      </c>
      <c r="T1524" s="11">
        <v>0</v>
      </c>
      <c r="U1524" s="11">
        <v>1</v>
      </c>
      <c r="V1524" s="11">
        <v>0</v>
      </c>
      <c r="W1524" s="11">
        <v>0</v>
      </c>
      <c r="X1524" s="11">
        <v>0</v>
      </c>
      <c r="Y1524" s="11">
        <v>0</v>
      </c>
      <c r="Z1524" s="16" t="s">
        <v>170</v>
      </c>
      <c r="AA1524" s="16">
        <v>0</v>
      </c>
      <c r="AB1524" s="16" t="s">
        <v>4</v>
      </c>
      <c r="AC1524" s="16">
        <v>0</v>
      </c>
      <c r="AD1524" s="11">
        <v>3</v>
      </c>
      <c r="AE1524" s="11">
        <v>100</v>
      </c>
      <c r="AF1524" s="56">
        <v>0</v>
      </c>
      <c r="AG1524" s="11">
        <v>0</v>
      </c>
      <c r="AH1524" s="11">
        <v>0</v>
      </c>
      <c r="AI1524" s="25" t="s">
        <v>8</v>
      </c>
      <c r="AJ1524" s="25" t="s">
        <v>8</v>
      </c>
      <c r="AK1524" s="25" t="s">
        <v>8</v>
      </c>
      <c r="AL1524" s="11" t="s">
        <v>782</v>
      </c>
      <c r="AM1524" s="25">
        <v>11003</v>
      </c>
      <c r="AN1524" s="25">
        <v>0</v>
      </c>
      <c r="AO1524" s="11">
        <v>0</v>
      </c>
      <c r="AP1524" s="12" t="s">
        <v>910</v>
      </c>
      <c r="AQ1524" s="12" t="s">
        <v>6022</v>
      </c>
    </row>
    <row r="1525" spans="1:49" x14ac:dyDescent="0.15">
      <c r="A1525" s="11">
        <v>29096</v>
      </c>
      <c r="B1525" s="14" t="s">
        <v>1603</v>
      </c>
      <c r="C1525" s="11">
        <v>62</v>
      </c>
      <c r="D1525" s="11">
        <v>1</v>
      </c>
      <c r="E1525" s="11">
        <v>0</v>
      </c>
      <c r="F1525" s="11">
        <v>0</v>
      </c>
      <c r="G1525" s="11">
        <v>1</v>
      </c>
      <c r="H1525" s="11">
        <v>0</v>
      </c>
      <c r="I1525" s="11">
        <v>65535</v>
      </c>
      <c r="J1525" s="11">
        <v>1</v>
      </c>
      <c r="K1525" s="11">
        <v>6</v>
      </c>
      <c r="L1525" s="11">
        <v>0</v>
      </c>
      <c r="M1525" s="56">
        <v>0</v>
      </c>
      <c r="N1525" s="56">
        <v>1</v>
      </c>
      <c r="O1525" s="11">
        <v>0</v>
      </c>
      <c r="P1525" s="11">
        <v>0</v>
      </c>
      <c r="Q1525" s="11">
        <v>100</v>
      </c>
      <c r="R1525" s="11">
        <v>0</v>
      </c>
      <c r="S1525" s="11">
        <v>0</v>
      </c>
      <c r="T1525" s="11">
        <v>0</v>
      </c>
      <c r="U1525" s="11">
        <v>1</v>
      </c>
      <c r="V1525" s="11">
        <v>0</v>
      </c>
      <c r="W1525" s="11">
        <v>0</v>
      </c>
      <c r="X1525" s="11">
        <v>0</v>
      </c>
      <c r="Y1525" s="11">
        <v>0</v>
      </c>
      <c r="Z1525" s="16" t="s">
        <v>170</v>
      </c>
      <c r="AA1525" s="16">
        <v>0</v>
      </c>
      <c r="AB1525" s="16" t="s">
        <v>4</v>
      </c>
      <c r="AC1525" s="16">
        <v>0</v>
      </c>
      <c r="AD1525" s="11">
        <v>3</v>
      </c>
      <c r="AE1525" s="11">
        <v>100</v>
      </c>
      <c r="AF1525" s="56">
        <v>0</v>
      </c>
      <c r="AG1525" s="11">
        <v>0</v>
      </c>
      <c r="AH1525" s="11">
        <v>0</v>
      </c>
      <c r="AI1525" s="25" t="s">
        <v>8</v>
      </c>
      <c r="AJ1525" s="25" t="s">
        <v>8</v>
      </c>
      <c r="AK1525" s="25" t="s">
        <v>8</v>
      </c>
      <c r="AL1525" s="11" t="s">
        <v>782</v>
      </c>
      <c r="AM1525" s="25">
        <v>11003</v>
      </c>
      <c r="AN1525" s="25">
        <v>0</v>
      </c>
      <c r="AO1525" s="11">
        <v>0</v>
      </c>
      <c r="AP1525" s="12" t="s">
        <v>910</v>
      </c>
      <c r="AQ1525" s="12" t="s">
        <v>6022</v>
      </c>
    </row>
    <row r="1526" spans="1:49" ht="24" x14ac:dyDescent="0.15">
      <c r="A1526" s="11">
        <v>29097</v>
      </c>
      <c r="B1526" s="14" t="s">
        <v>4033</v>
      </c>
      <c r="C1526" s="11">
        <v>30</v>
      </c>
      <c r="D1526" s="11">
        <v>1</v>
      </c>
      <c r="E1526" s="11">
        <v>0</v>
      </c>
      <c r="F1526" s="11">
        <v>0</v>
      </c>
      <c r="G1526" s="11">
        <v>9</v>
      </c>
      <c r="H1526" s="11">
        <v>0</v>
      </c>
      <c r="I1526" s="11">
        <v>65535</v>
      </c>
      <c r="J1526" s="11">
        <v>4</v>
      </c>
      <c r="K1526" s="11">
        <v>0</v>
      </c>
      <c r="L1526" s="11">
        <v>0</v>
      </c>
      <c r="M1526" s="56">
        <v>1</v>
      </c>
      <c r="N1526" s="56">
        <v>50</v>
      </c>
      <c r="O1526" s="11">
        <v>0</v>
      </c>
      <c r="P1526" s="11">
        <v>0</v>
      </c>
      <c r="Q1526" s="11">
        <v>100</v>
      </c>
      <c r="R1526" s="11">
        <v>0</v>
      </c>
      <c r="S1526" s="11">
        <v>0</v>
      </c>
      <c r="T1526" s="11">
        <v>0</v>
      </c>
      <c r="U1526" s="11">
        <v>1</v>
      </c>
      <c r="V1526" s="11">
        <v>0</v>
      </c>
      <c r="W1526" s="11">
        <v>0</v>
      </c>
      <c r="X1526" s="11">
        <v>0</v>
      </c>
      <c r="Y1526" s="11">
        <v>0</v>
      </c>
      <c r="Z1526" s="16" t="s">
        <v>170</v>
      </c>
      <c r="AA1526" s="16">
        <v>0</v>
      </c>
      <c r="AB1526" s="16" t="s">
        <v>4</v>
      </c>
      <c r="AC1526" s="16">
        <v>0</v>
      </c>
      <c r="AD1526" s="11">
        <v>2</v>
      </c>
      <c r="AE1526" s="11">
        <v>100</v>
      </c>
      <c r="AF1526" s="56">
        <v>1</v>
      </c>
      <c r="AG1526" s="11">
        <v>0</v>
      </c>
      <c r="AH1526" s="11">
        <v>0</v>
      </c>
      <c r="AI1526" s="25" t="s">
        <v>8</v>
      </c>
      <c r="AJ1526" s="25" t="s">
        <v>8</v>
      </c>
      <c r="AK1526" s="25" t="s">
        <v>8</v>
      </c>
      <c r="AL1526" s="11" t="s">
        <v>23</v>
      </c>
      <c r="AM1526" s="25">
        <v>11003</v>
      </c>
      <c r="AN1526" s="25">
        <v>0</v>
      </c>
      <c r="AO1526" s="11">
        <v>1</v>
      </c>
      <c r="AP1526" s="12" t="s">
        <v>832</v>
      </c>
      <c r="AQ1526" s="12" t="s">
        <v>6023</v>
      </c>
      <c r="AR1526" s="12" t="s">
        <v>4920</v>
      </c>
      <c r="AS1526" s="60" t="s">
        <v>984</v>
      </c>
    </row>
    <row r="1527" spans="1:49" ht="24" x14ac:dyDescent="0.15">
      <c r="A1527" s="11">
        <v>29100</v>
      </c>
      <c r="B1527" s="14" t="s">
        <v>3039</v>
      </c>
      <c r="C1527" s="11">
        <v>54</v>
      </c>
      <c r="D1527" s="11">
        <v>0</v>
      </c>
      <c r="E1527" s="11">
        <v>0</v>
      </c>
      <c r="F1527" s="11">
        <v>0</v>
      </c>
      <c r="G1527" s="11">
        <v>1</v>
      </c>
      <c r="H1527" s="11">
        <v>1</v>
      </c>
      <c r="I1527" s="11">
        <v>65535</v>
      </c>
      <c r="J1527" s="11">
        <v>4</v>
      </c>
      <c r="K1527" s="11">
        <v>0</v>
      </c>
      <c r="L1527" s="11">
        <v>0</v>
      </c>
      <c r="M1527" s="56">
        <v>0</v>
      </c>
      <c r="N1527" s="56">
        <v>1</v>
      </c>
      <c r="O1527" s="11">
        <v>0</v>
      </c>
      <c r="P1527" s="11">
        <v>0</v>
      </c>
      <c r="Q1527" s="11">
        <v>100</v>
      </c>
      <c r="R1527" s="11">
        <v>0</v>
      </c>
      <c r="S1527" s="11">
        <v>0</v>
      </c>
      <c r="T1527" s="11">
        <v>0</v>
      </c>
      <c r="U1527" s="11">
        <v>1</v>
      </c>
      <c r="V1527" s="11">
        <v>0</v>
      </c>
      <c r="W1527" s="11">
        <v>0</v>
      </c>
      <c r="X1527" s="11">
        <v>0</v>
      </c>
      <c r="Y1527" s="11">
        <v>0</v>
      </c>
      <c r="Z1527" s="16" t="s">
        <v>170</v>
      </c>
      <c r="AA1527" s="16">
        <v>0</v>
      </c>
      <c r="AB1527" s="16" t="s">
        <v>4</v>
      </c>
      <c r="AC1527" s="16">
        <v>0</v>
      </c>
      <c r="AD1527" s="11">
        <v>3</v>
      </c>
      <c r="AE1527" s="11">
        <v>100</v>
      </c>
      <c r="AF1527" s="56">
        <v>0</v>
      </c>
      <c r="AG1527" s="11">
        <v>0</v>
      </c>
      <c r="AH1527" s="11">
        <v>0</v>
      </c>
      <c r="AI1527" s="25" t="s">
        <v>326</v>
      </c>
      <c r="AJ1527" s="25" t="s">
        <v>326</v>
      </c>
      <c r="AK1527" s="25" t="s">
        <v>326</v>
      </c>
      <c r="AL1527" s="11" t="s">
        <v>782</v>
      </c>
      <c r="AM1527" s="25">
        <v>11003</v>
      </c>
      <c r="AN1527" s="25">
        <v>0</v>
      </c>
      <c r="AO1527" s="11">
        <v>1</v>
      </c>
      <c r="AP1527" s="12" t="s">
        <v>3040</v>
      </c>
      <c r="AQ1527" s="12" t="s">
        <v>6024</v>
      </c>
      <c r="AR1527" s="12" t="s">
        <v>4921</v>
      </c>
      <c r="AS1527" s="60" t="s">
        <v>986</v>
      </c>
      <c r="AU1527" s="11" t="s">
        <v>3041</v>
      </c>
      <c r="AV1527" s="11">
        <v>4313</v>
      </c>
      <c r="AW1527" s="11">
        <v>0</v>
      </c>
    </row>
    <row r="1528" spans="1:49" ht="24" x14ac:dyDescent="0.15">
      <c r="A1528" s="11">
        <v>29101</v>
      </c>
      <c r="B1528" s="14" t="s">
        <v>3290</v>
      </c>
      <c r="C1528" s="11">
        <v>54</v>
      </c>
      <c r="D1528" s="11">
        <v>0</v>
      </c>
      <c r="E1528" s="11">
        <v>0</v>
      </c>
      <c r="F1528" s="11">
        <v>0</v>
      </c>
      <c r="G1528" s="11">
        <v>1</v>
      </c>
      <c r="H1528" s="11">
        <v>1</v>
      </c>
      <c r="I1528" s="11">
        <v>65535</v>
      </c>
      <c r="J1528" s="11">
        <v>4</v>
      </c>
      <c r="K1528" s="11">
        <v>0</v>
      </c>
      <c r="L1528" s="11">
        <v>0</v>
      </c>
      <c r="M1528" s="56">
        <v>0</v>
      </c>
      <c r="N1528" s="56">
        <v>1</v>
      </c>
      <c r="O1528" s="11">
        <v>0</v>
      </c>
      <c r="P1528" s="11">
        <v>0</v>
      </c>
      <c r="Q1528" s="11">
        <v>100</v>
      </c>
      <c r="R1528" s="11">
        <v>0</v>
      </c>
      <c r="S1528" s="11">
        <v>0</v>
      </c>
      <c r="T1528" s="11">
        <v>0</v>
      </c>
      <c r="U1528" s="11">
        <v>1</v>
      </c>
      <c r="V1528" s="11">
        <v>0</v>
      </c>
      <c r="W1528" s="11">
        <v>0</v>
      </c>
      <c r="X1528" s="11">
        <v>0</v>
      </c>
      <c r="Y1528" s="11">
        <v>0</v>
      </c>
      <c r="Z1528" s="16" t="s">
        <v>170</v>
      </c>
      <c r="AA1528" s="16">
        <v>0</v>
      </c>
      <c r="AB1528" s="16" t="s">
        <v>4</v>
      </c>
      <c r="AC1528" s="16">
        <v>0</v>
      </c>
      <c r="AD1528" s="11">
        <v>3</v>
      </c>
      <c r="AE1528" s="11">
        <v>100</v>
      </c>
      <c r="AF1528" s="56">
        <v>0</v>
      </c>
      <c r="AG1528" s="11">
        <v>0</v>
      </c>
      <c r="AH1528" s="11">
        <v>0</v>
      </c>
      <c r="AI1528" s="25" t="s">
        <v>8</v>
      </c>
      <c r="AJ1528" s="25" t="s">
        <v>8</v>
      </c>
      <c r="AK1528" s="25" t="s">
        <v>8</v>
      </c>
      <c r="AL1528" s="11" t="s">
        <v>782</v>
      </c>
      <c r="AM1528" s="25">
        <v>11003</v>
      </c>
      <c r="AN1528" s="25">
        <v>0</v>
      </c>
      <c r="AO1528" s="11">
        <v>1</v>
      </c>
      <c r="AP1528" s="12" t="s">
        <v>3040</v>
      </c>
      <c r="AQ1528" s="12" t="s">
        <v>6024</v>
      </c>
      <c r="AR1528" s="12" t="s">
        <v>4921</v>
      </c>
      <c r="AS1528" s="60" t="s">
        <v>3042</v>
      </c>
    </row>
    <row r="1529" spans="1:49" ht="24" x14ac:dyDescent="0.15">
      <c r="A1529" s="11">
        <v>29102</v>
      </c>
      <c r="B1529" s="14" t="s">
        <v>3366</v>
      </c>
      <c r="C1529" s="11">
        <v>54</v>
      </c>
      <c r="D1529" s="11">
        <v>0</v>
      </c>
      <c r="E1529" s="11">
        <v>0</v>
      </c>
      <c r="F1529" s="11">
        <v>0</v>
      </c>
      <c r="G1529" s="11">
        <v>1</v>
      </c>
      <c r="H1529" s="11">
        <v>1</v>
      </c>
      <c r="I1529" s="11">
        <v>65535</v>
      </c>
      <c r="J1529" s="11">
        <v>4</v>
      </c>
      <c r="K1529" s="11">
        <v>0</v>
      </c>
      <c r="L1529" s="11">
        <v>0</v>
      </c>
      <c r="M1529" s="56">
        <v>0</v>
      </c>
      <c r="N1529" s="56">
        <v>1</v>
      </c>
      <c r="O1529" s="11">
        <v>0</v>
      </c>
      <c r="P1529" s="11">
        <v>0</v>
      </c>
      <c r="Q1529" s="11">
        <v>100</v>
      </c>
      <c r="R1529" s="11">
        <v>0</v>
      </c>
      <c r="S1529" s="11">
        <v>0</v>
      </c>
      <c r="T1529" s="11">
        <v>0</v>
      </c>
      <c r="U1529" s="11">
        <v>1</v>
      </c>
      <c r="V1529" s="11">
        <v>0</v>
      </c>
      <c r="W1529" s="11">
        <v>0</v>
      </c>
      <c r="X1529" s="11">
        <v>0</v>
      </c>
      <c r="Y1529" s="11">
        <v>0</v>
      </c>
      <c r="Z1529" s="16" t="s">
        <v>170</v>
      </c>
      <c r="AA1529" s="16">
        <v>0</v>
      </c>
      <c r="AB1529" s="16" t="s">
        <v>4</v>
      </c>
      <c r="AC1529" s="16">
        <v>0</v>
      </c>
      <c r="AD1529" s="11">
        <v>3</v>
      </c>
      <c r="AE1529" s="11">
        <v>100</v>
      </c>
      <c r="AF1529" s="56">
        <v>0</v>
      </c>
      <c r="AG1529" s="11">
        <v>0</v>
      </c>
      <c r="AH1529" s="11">
        <v>0</v>
      </c>
      <c r="AI1529" s="25" t="s">
        <v>8</v>
      </c>
      <c r="AJ1529" s="25" t="s">
        <v>8</v>
      </c>
      <c r="AK1529" s="25" t="s">
        <v>8</v>
      </c>
      <c r="AL1529" s="11" t="s">
        <v>782</v>
      </c>
      <c r="AM1529" s="25">
        <v>11003</v>
      </c>
      <c r="AN1529" s="25">
        <v>0</v>
      </c>
      <c r="AO1529" s="11">
        <v>1</v>
      </c>
      <c r="AP1529" s="12" t="s">
        <v>3040</v>
      </c>
      <c r="AQ1529" s="12" t="s">
        <v>6024</v>
      </c>
      <c r="AR1529" s="12" t="s">
        <v>4921</v>
      </c>
      <c r="AS1529" s="60" t="s">
        <v>3042</v>
      </c>
    </row>
    <row r="1530" spans="1:49" ht="24" x14ac:dyDescent="0.15">
      <c r="A1530" s="11">
        <v>29103</v>
      </c>
      <c r="B1530" s="14" t="s">
        <v>3441</v>
      </c>
      <c r="C1530" s="11">
        <v>54</v>
      </c>
      <c r="D1530" s="11">
        <v>0</v>
      </c>
      <c r="E1530" s="11">
        <v>0</v>
      </c>
      <c r="F1530" s="11">
        <v>0</v>
      </c>
      <c r="G1530" s="11">
        <v>1</v>
      </c>
      <c r="H1530" s="11">
        <v>1</v>
      </c>
      <c r="I1530" s="11">
        <v>65535</v>
      </c>
      <c r="J1530" s="11">
        <v>4</v>
      </c>
      <c r="K1530" s="11">
        <v>0</v>
      </c>
      <c r="L1530" s="11">
        <v>0</v>
      </c>
      <c r="M1530" s="56">
        <v>0</v>
      </c>
      <c r="N1530" s="56">
        <v>1</v>
      </c>
      <c r="O1530" s="11">
        <v>0</v>
      </c>
      <c r="P1530" s="11">
        <v>0</v>
      </c>
      <c r="Q1530" s="11">
        <v>100</v>
      </c>
      <c r="R1530" s="11">
        <v>0</v>
      </c>
      <c r="S1530" s="11">
        <v>0</v>
      </c>
      <c r="T1530" s="11">
        <v>0</v>
      </c>
      <c r="U1530" s="11">
        <v>1</v>
      </c>
      <c r="V1530" s="11">
        <v>0</v>
      </c>
      <c r="W1530" s="11">
        <v>0</v>
      </c>
      <c r="X1530" s="11">
        <v>0</v>
      </c>
      <c r="Y1530" s="11">
        <v>0</v>
      </c>
      <c r="Z1530" s="16" t="s">
        <v>170</v>
      </c>
      <c r="AA1530" s="16">
        <v>0</v>
      </c>
      <c r="AB1530" s="16" t="s">
        <v>4</v>
      </c>
      <c r="AC1530" s="16">
        <v>0</v>
      </c>
      <c r="AD1530" s="11">
        <v>3</v>
      </c>
      <c r="AE1530" s="11">
        <v>100</v>
      </c>
      <c r="AF1530" s="56">
        <v>0</v>
      </c>
      <c r="AG1530" s="11">
        <v>0</v>
      </c>
      <c r="AH1530" s="11">
        <v>0</v>
      </c>
      <c r="AI1530" s="25" t="s">
        <v>8</v>
      </c>
      <c r="AJ1530" s="25" t="s">
        <v>8</v>
      </c>
      <c r="AK1530" s="25" t="s">
        <v>8</v>
      </c>
      <c r="AL1530" s="11" t="s">
        <v>782</v>
      </c>
      <c r="AM1530" s="25">
        <v>11003</v>
      </c>
      <c r="AN1530" s="25">
        <v>0</v>
      </c>
      <c r="AO1530" s="11">
        <v>1</v>
      </c>
      <c r="AP1530" s="12" t="s">
        <v>3040</v>
      </c>
      <c r="AQ1530" s="12" t="s">
        <v>6024</v>
      </c>
      <c r="AR1530" s="12" t="s">
        <v>4921</v>
      </c>
      <c r="AS1530" s="60" t="s">
        <v>3042</v>
      </c>
    </row>
    <row r="1531" spans="1:49" ht="24" x14ac:dyDescent="0.15">
      <c r="A1531" s="11">
        <v>29104</v>
      </c>
      <c r="B1531" s="14" t="s">
        <v>3516</v>
      </c>
      <c r="C1531" s="11">
        <v>54</v>
      </c>
      <c r="D1531" s="11">
        <v>0</v>
      </c>
      <c r="E1531" s="11">
        <v>0</v>
      </c>
      <c r="F1531" s="11">
        <v>0</v>
      </c>
      <c r="G1531" s="11">
        <v>1</v>
      </c>
      <c r="H1531" s="11">
        <v>1</v>
      </c>
      <c r="I1531" s="11">
        <v>65535</v>
      </c>
      <c r="J1531" s="11">
        <v>4</v>
      </c>
      <c r="K1531" s="11">
        <v>0</v>
      </c>
      <c r="L1531" s="11">
        <v>0</v>
      </c>
      <c r="M1531" s="56">
        <v>0</v>
      </c>
      <c r="N1531" s="56">
        <v>1</v>
      </c>
      <c r="O1531" s="11">
        <v>0</v>
      </c>
      <c r="P1531" s="11">
        <v>0</v>
      </c>
      <c r="Q1531" s="11">
        <v>100</v>
      </c>
      <c r="R1531" s="11">
        <v>0</v>
      </c>
      <c r="S1531" s="11">
        <v>0</v>
      </c>
      <c r="T1531" s="11">
        <v>0</v>
      </c>
      <c r="U1531" s="11">
        <v>1</v>
      </c>
      <c r="V1531" s="11">
        <v>0</v>
      </c>
      <c r="W1531" s="11">
        <v>0</v>
      </c>
      <c r="X1531" s="11">
        <v>0</v>
      </c>
      <c r="Y1531" s="11">
        <v>0</v>
      </c>
      <c r="Z1531" s="16" t="s">
        <v>170</v>
      </c>
      <c r="AA1531" s="16">
        <v>0</v>
      </c>
      <c r="AB1531" s="16" t="s">
        <v>4</v>
      </c>
      <c r="AC1531" s="16">
        <v>0</v>
      </c>
      <c r="AD1531" s="11">
        <v>3</v>
      </c>
      <c r="AE1531" s="11">
        <v>100</v>
      </c>
      <c r="AF1531" s="56">
        <v>0</v>
      </c>
      <c r="AG1531" s="11">
        <v>0</v>
      </c>
      <c r="AH1531" s="11">
        <v>0</v>
      </c>
      <c r="AI1531" s="25" t="s">
        <v>8</v>
      </c>
      <c r="AJ1531" s="25" t="s">
        <v>8</v>
      </c>
      <c r="AK1531" s="25" t="s">
        <v>8</v>
      </c>
      <c r="AL1531" s="11" t="s">
        <v>782</v>
      </c>
      <c r="AM1531" s="25">
        <v>11003</v>
      </c>
      <c r="AN1531" s="25">
        <v>0</v>
      </c>
      <c r="AO1531" s="11">
        <v>1</v>
      </c>
      <c r="AP1531" s="12" t="s">
        <v>3040</v>
      </c>
      <c r="AQ1531" s="12" t="s">
        <v>6024</v>
      </c>
      <c r="AR1531" s="12" t="s">
        <v>4921</v>
      </c>
      <c r="AS1531" s="60" t="s">
        <v>3042</v>
      </c>
    </row>
    <row r="1532" spans="1:49" ht="24" x14ac:dyDescent="0.15">
      <c r="A1532" s="11">
        <v>29105</v>
      </c>
      <c r="B1532" s="14" t="s">
        <v>3583</v>
      </c>
      <c r="C1532" s="11">
        <v>54</v>
      </c>
      <c r="D1532" s="11">
        <v>0</v>
      </c>
      <c r="E1532" s="11">
        <v>0</v>
      </c>
      <c r="F1532" s="11">
        <v>0</v>
      </c>
      <c r="G1532" s="11">
        <v>1</v>
      </c>
      <c r="H1532" s="11">
        <v>1</v>
      </c>
      <c r="I1532" s="11">
        <v>65535</v>
      </c>
      <c r="J1532" s="11">
        <v>4</v>
      </c>
      <c r="K1532" s="11">
        <v>0</v>
      </c>
      <c r="L1532" s="11">
        <v>0</v>
      </c>
      <c r="M1532" s="56">
        <v>0</v>
      </c>
      <c r="N1532" s="56">
        <v>1</v>
      </c>
      <c r="O1532" s="11">
        <v>0</v>
      </c>
      <c r="P1532" s="11">
        <v>0</v>
      </c>
      <c r="Q1532" s="11">
        <v>100</v>
      </c>
      <c r="R1532" s="11">
        <v>0</v>
      </c>
      <c r="S1532" s="11">
        <v>0</v>
      </c>
      <c r="T1532" s="11">
        <v>0</v>
      </c>
      <c r="U1532" s="11">
        <v>1</v>
      </c>
      <c r="V1532" s="11">
        <v>0</v>
      </c>
      <c r="W1532" s="11">
        <v>0</v>
      </c>
      <c r="X1532" s="11">
        <v>0</v>
      </c>
      <c r="Y1532" s="11">
        <v>0</v>
      </c>
      <c r="Z1532" s="16" t="s">
        <v>170</v>
      </c>
      <c r="AA1532" s="16">
        <v>0</v>
      </c>
      <c r="AB1532" s="16" t="s">
        <v>4</v>
      </c>
      <c r="AC1532" s="16">
        <v>0</v>
      </c>
      <c r="AD1532" s="11">
        <v>3</v>
      </c>
      <c r="AE1532" s="11">
        <v>100</v>
      </c>
      <c r="AF1532" s="56">
        <v>0</v>
      </c>
      <c r="AG1532" s="11">
        <v>0</v>
      </c>
      <c r="AH1532" s="11">
        <v>0</v>
      </c>
      <c r="AI1532" s="25" t="s">
        <v>8</v>
      </c>
      <c r="AJ1532" s="25" t="s">
        <v>8</v>
      </c>
      <c r="AK1532" s="25" t="s">
        <v>8</v>
      </c>
      <c r="AL1532" s="11" t="s">
        <v>782</v>
      </c>
      <c r="AM1532" s="25">
        <v>11003</v>
      </c>
      <c r="AN1532" s="25">
        <v>0</v>
      </c>
      <c r="AO1532" s="11">
        <v>1</v>
      </c>
      <c r="AP1532" s="12" t="s">
        <v>3040</v>
      </c>
      <c r="AQ1532" s="12" t="s">
        <v>6024</v>
      </c>
      <c r="AR1532" s="12" t="s">
        <v>4921</v>
      </c>
      <c r="AS1532" s="60" t="s">
        <v>3042</v>
      </c>
    </row>
    <row r="1533" spans="1:49" ht="24" x14ac:dyDescent="0.15">
      <c r="A1533" s="11">
        <v>29106</v>
      </c>
      <c r="B1533" s="14" t="s">
        <v>3647</v>
      </c>
      <c r="C1533" s="11">
        <v>54</v>
      </c>
      <c r="D1533" s="11">
        <v>0</v>
      </c>
      <c r="E1533" s="11">
        <v>0</v>
      </c>
      <c r="F1533" s="11">
        <v>0</v>
      </c>
      <c r="G1533" s="11">
        <v>1</v>
      </c>
      <c r="H1533" s="11">
        <v>1</v>
      </c>
      <c r="I1533" s="11">
        <v>65535</v>
      </c>
      <c r="J1533" s="11">
        <v>4</v>
      </c>
      <c r="K1533" s="11">
        <v>0</v>
      </c>
      <c r="L1533" s="11">
        <v>0</v>
      </c>
      <c r="M1533" s="56">
        <v>0</v>
      </c>
      <c r="N1533" s="56">
        <v>1</v>
      </c>
      <c r="O1533" s="11">
        <v>0</v>
      </c>
      <c r="P1533" s="11">
        <v>0</v>
      </c>
      <c r="Q1533" s="11">
        <v>100</v>
      </c>
      <c r="R1533" s="11">
        <v>0</v>
      </c>
      <c r="S1533" s="11">
        <v>0</v>
      </c>
      <c r="T1533" s="11">
        <v>0</v>
      </c>
      <c r="U1533" s="11">
        <v>1</v>
      </c>
      <c r="V1533" s="11">
        <v>0</v>
      </c>
      <c r="W1533" s="11">
        <v>0</v>
      </c>
      <c r="X1533" s="11">
        <v>0</v>
      </c>
      <c r="Y1533" s="11">
        <v>0</v>
      </c>
      <c r="Z1533" s="16" t="s">
        <v>170</v>
      </c>
      <c r="AA1533" s="16">
        <v>0</v>
      </c>
      <c r="AB1533" s="16" t="s">
        <v>4</v>
      </c>
      <c r="AC1533" s="16">
        <v>0</v>
      </c>
      <c r="AD1533" s="11">
        <v>3</v>
      </c>
      <c r="AE1533" s="11">
        <v>100</v>
      </c>
      <c r="AF1533" s="56">
        <v>0</v>
      </c>
      <c r="AG1533" s="11">
        <v>0</v>
      </c>
      <c r="AH1533" s="11">
        <v>0</v>
      </c>
      <c r="AI1533" s="25" t="s">
        <v>8</v>
      </c>
      <c r="AJ1533" s="25" t="s">
        <v>8</v>
      </c>
      <c r="AK1533" s="25" t="s">
        <v>8</v>
      </c>
      <c r="AL1533" s="11" t="s">
        <v>782</v>
      </c>
      <c r="AM1533" s="25">
        <v>11003</v>
      </c>
      <c r="AN1533" s="25">
        <v>0</v>
      </c>
      <c r="AO1533" s="11">
        <v>1</v>
      </c>
      <c r="AP1533" s="12" t="s">
        <v>3040</v>
      </c>
      <c r="AQ1533" s="12" t="s">
        <v>6024</v>
      </c>
      <c r="AR1533" s="12" t="s">
        <v>4921</v>
      </c>
      <c r="AS1533" s="60" t="s">
        <v>3042</v>
      </c>
    </row>
    <row r="1534" spans="1:49" ht="24" x14ac:dyDescent="0.15">
      <c r="A1534" s="11">
        <v>29107</v>
      </c>
      <c r="B1534" s="14" t="s">
        <v>3691</v>
      </c>
      <c r="C1534" s="11">
        <v>54</v>
      </c>
      <c r="D1534" s="11">
        <v>0</v>
      </c>
      <c r="E1534" s="11">
        <v>0</v>
      </c>
      <c r="F1534" s="11">
        <v>0</v>
      </c>
      <c r="G1534" s="11">
        <v>1</v>
      </c>
      <c r="H1534" s="11">
        <v>1</v>
      </c>
      <c r="I1534" s="11">
        <v>65535</v>
      </c>
      <c r="J1534" s="11">
        <v>4</v>
      </c>
      <c r="K1534" s="11">
        <v>0</v>
      </c>
      <c r="L1534" s="11">
        <v>0</v>
      </c>
      <c r="M1534" s="56">
        <v>0</v>
      </c>
      <c r="N1534" s="56">
        <v>1</v>
      </c>
      <c r="O1534" s="11">
        <v>0</v>
      </c>
      <c r="P1534" s="11">
        <v>0</v>
      </c>
      <c r="Q1534" s="11">
        <v>100</v>
      </c>
      <c r="R1534" s="11">
        <v>0</v>
      </c>
      <c r="S1534" s="11">
        <v>0</v>
      </c>
      <c r="T1534" s="11">
        <v>0</v>
      </c>
      <c r="U1534" s="11">
        <v>1</v>
      </c>
      <c r="V1534" s="11">
        <v>0</v>
      </c>
      <c r="W1534" s="11">
        <v>0</v>
      </c>
      <c r="X1534" s="11">
        <v>0</v>
      </c>
      <c r="Y1534" s="11">
        <v>0</v>
      </c>
      <c r="Z1534" s="16" t="s">
        <v>170</v>
      </c>
      <c r="AA1534" s="16">
        <v>0</v>
      </c>
      <c r="AB1534" s="16" t="s">
        <v>4</v>
      </c>
      <c r="AC1534" s="16">
        <v>0</v>
      </c>
      <c r="AD1534" s="11">
        <v>3</v>
      </c>
      <c r="AE1534" s="11">
        <v>100</v>
      </c>
      <c r="AF1534" s="56">
        <v>0</v>
      </c>
      <c r="AG1534" s="11">
        <v>0</v>
      </c>
      <c r="AH1534" s="11">
        <v>0</v>
      </c>
      <c r="AI1534" s="25" t="s">
        <v>8</v>
      </c>
      <c r="AJ1534" s="25" t="s">
        <v>8</v>
      </c>
      <c r="AK1534" s="25" t="s">
        <v>8</v>
      </c>
      <c r="AL1534" s="11" t="s">
        <v>782</v>
      </c>
      <c r="AM1534" s="25">
        <v>11003</v>
      </c>
      <c r="AN1534" s="25">
        <v>0</v>
      </c>
      <c r="AO1534" s="11">
        <v>1</v>
      </c>
      <c r="AP1534" s="12" t="s">
        <v>3040</v>
      </c>
      <c r="AQ1534" s="12" t="s">
        <v>6024</v>
      </c>
      <c r="AR1534" s="12" t="s">
        <v>4921</v>
      </c>
      <c r="AS1534" s="60" t="s">
        <v>3042</v>
      </c>
    </row>
    <row r="1535" spans="1:49" ht="24" x14ac:dyDescent="0.15">
      <c r="A1535" s="11">
        <v>29108</v>
      </c>
      <c r="B1535" s="14" t="s">
        <v>3724</v>
      </c>
      <c r="C1535" s="11">
        <v>54</v>
      </c>
      <c r="D1535" s="11">
        <v>0</v>
      </c>
      <c r="E1535" s="11">
        <v>0</v>
      </c>
      <c r="F1535" s="11">
        <v>0</v>
      </c>
      <c r="G1535" s="11">
        <v>1</v>
      </c>
      <c r="H1535" s="11">
        <v>1</v>
      </c>
      <c r="I1535" s="11">
        <v>65535</v>
      </c>
      <c r="J1535" s="11">
        <v>4</v>
      </c>
      <c r="K1535" s="11">
        <v>0</v>
      </c>
      <c r="L1535" s="11">
        <v>0</v>
      </c>
      <c r="M1535" s="56">
        <v>0</v>
      </c>
      <c r="N1535" s="56">
        <v>1</v>
      </c>
      <c r="O1535" s="11">
        <v>0</v>
      </c>
      <c r="P1535" s="11">
        <v>0</v>
      </c>
      <c r="Q1535" s="11">
        <v>100</v>
      </c>
      <c r="R1535" s="11">
        <v>0</v>
      </c>
      <c r="S1535" s="11">
        <v>0</v>
      </c>
      <c r="T1535" s="11">
        <v>0</v>
      </c>
      <c r="U1535" s="11">
        <v>1</v>
      </c>
      <c r="V1535" s="11">
        <v>0</v>
      </c>
      <c r="W1535" s="11">
        <v>0</v>
      </c>
      <c r="X1535" s="11">
        <v>0</v>
      </c>
      <c r="Y1535" s="11">
        <v>0</v>
      </c>
      <c r="Z1535" s="16" t="s">
        <v>170</v>
      </c>
      <c r="AA1535" s="16">
        <v>0</v>
      </c>
      <c r="AB1535" s="16" t="s">
        <v>4</v>
      </c>
      <c r="AC1535" s="16">
        <v>0</v>
      </c>
      <c r="AD1535" s="11">
        <v>3</v>
      </c>
      <c r="AE1535" s="11">
        <v>100</v>
      </c>
      <c r="AF1535" s="56">
        <v>0</v>
      </c>
      <c r="AG1535" s="11">
        <v>0</v>
      </c>
      <c r="AH1535" s="11">
        <v>0</v>
      </c>
      <c r="AI1535" s="25" t="s">
        <v>8</v>
      </c>
      <c r="AJ1535" s="25" t="s">
        <v>8</v>
      </c>
      <c r="AK1535" s="25" t="s">
        <v>8</v>
      </c>
      <c r="AL1535" s="11" t="s">
        <v>782</v>
      </c>
      <c r="AM1535" s="25">
        <v>11003</v>
      </c>
      <c r="AN1535" s="25">
        <v>0</v>
      </c>
      <c r="AO1535" s="11">
        <v>1</v>
      </c>
      <c r="AP1535" s="12" t="s">
        <v>3040</v>
      </c>
      <c r="AQ1535" s="12" t="s">
        <v>6024</v>
      </c>
      <c r="AR1535" s="12" t="s">
        <v>4921</v>
      </c>
      <c r="AS1535" s="60" t="s">
        <v>3042</v>
      </c>
    </row>
    <row r="1536" spans="1:49" ht="24" x14ac:dyDescent="0.15">
      <c r="A1536" s="11">
        <v>29109</v>
      </c>
      <c r="B1536" s="14" t="s">
        <v>3754</v>
      </c>
      <c r="C1536" s="11">
        <v>54</v>
      </c>
      <c r="D1536" s="11">
        <v>0</v>
      </c>
      <c r="E1536" s="11">
        <v>0</v>
      </c>
      <c r="F1536" s="11">
        <v>0</v>
      </c>
      <c r="G1536" s="11">
        <v>1</v>
      </c>
      <c r="H1536" s="11">
        <v>1</v>
      </c>
      <c r="I1536" s="11">
        <v>65535</v>
      </c>
      <c r="J1536" s="11">
        <v>4</v>
      </c>
      <c r="K1536" s="11">
        <v>0</v>
      </c>
      <c r="L1536" s="11">
        <v>0</v>
      </c>
      <c r="M1536" s="56">
        <v>0</v>
      </c>
      <c r="N1536" s="56">
        <v>1</v>
      </c>
      <c r="O1536" s="11">
        <v>0</v>
      </c>
      <c r="P1536" s="11">
        <v>0</v>
      </c>
      <c r="Q1536" s="11">
        <v>100</v>
      </c>
      <c r="R1536" s="11">
        <v>0</v>
      </c>
      <c r="S1536" s="11">
        <v>0</v>
      </c>
      <c r="T1536" s="11">
        <v>0</v>
      </c>
      <c r="U1536" s="11">
        <v>1</v>
      </c>
      <c r="V1536" s="11">
        <v>0</v>
      </c>
      <c r="W1536" s="11">
        <v>0</v>
      </c>
      <c r="X1536" s="11">
        <v>0</v>
      </c>
      <c r="Y1536" s="11">
        <v>0</v>
      </c>
      <c r="Z1536" s="16" t="s">
        <v>170</v>
      </c>
      <c r="AA1536" s="16">
        <v>0</v>
      </c>
      <c r="AB1536" s="16" t="s">
        <v>4</v>
      </c>
      <c r="AC1536" s="16">
        <v>0</v>
      </c>
      <c r="AD1536" s="11">
        <v>3</v>
      </c>
      <c r="AE1536" s="11">
        <v>100</v>
      </c>
      <c r="AF1536" s="56">
        <v>0</v>
      </c>
      <c r="AG1536" s="11">
        <v>0</v>
      </c>
      <c r="AH1536" s="11">
        <v>0</v>
      </c>
      <c r="AI1536" s="25" t="s">
        <v>8</v>
      </c>
      <c r="AJ1536" s="25" t="s">
        <v>8</v>
      </c>
      <c r="AK1536" s="25" t="s">
        <v>8</v>
      </c>
      <c r="AL1536" s="11" t="s">
        <v>782</v>
      </c>
      <c r="AM1536" s="25">
        <v>11003</v>
      </c>
      <c r="AN1536" s="25">
        <v>0</v>
      </c>
      <c r="AO1536" s="11">
        <v>1</v>
      </c>
      <c r="AP1536" s="12" t="s">
        <v>3040</v>
      </c>
      <c r="AQ1536" s="12" t="s">
        <v>6024</v>
      </c>
      <c r="AR1536" s="12" t="s">
        <v>4921</v>
      </c>
      <c r="AS1536" s="60" t="s">
        <v>3042</v>
      </c>
    </row>
    <row r="1537" spans="1:45" ht="24" x14ac:dyDescent="0.15">
      <c r="A1537" s="11">
        <v>29110</v>
      </c>
      <c r="B1537" s="14" t="s">
        <v>3779</v>
      </c>
      <c r="C1537" s="11">
        <v>54</v>
      </c>
      <c r="D1537" s="11">
        <v>0</v>
      </c>
      <c r="E1537" s="11">
        <v>0</v>
      </c>
      <c r="F1537" s="11">
        <v>0</v>
      </c>
      <c r="G1537" s="11">
        <v>1</v>
      </c>
      <c r="H1537" s="11">
        <v>1</v>
      </c>
      <c r="I1537" s="11">
        <v>65535</v>
      </c>
      <c r="J1537" s="11">
        <v>4</v>
      </c>
      <c r="K1537" s="11">
        <v>0</v>
      </c>
      <c r="L1537" s="11">
        <v>0</v>
      </c>
      <c r="M1537" s="56">
        <v>0</v>
      </c>
      <c r="N1537" s="56">
        <v>1</v>
      </c>
      <c r="O1537" s="11">
        <v>0</v>
      </c>
      <c r="P1537" s="11">
        <v>0</v>
      </c>
      <c r="Q1537" s="11">
        <v>100</v>
      </c>
      <c r="R1537" s="11">
        <v>0</v>
      </c>
      <c r="S1537" s="11">
        <v>0</v>
      </c>
      <c r="T1537" s="11">
        <v>0</v>
      </c>
      <c r="U1537" s="11">
        <v>1</v>
      </c>
      <c r="V1537" s="11">
        <v>0</v>
      </c>
      <c r="W1537" s="11">
        <v>0</v>
      </c>
      <c r="X1537" s="11">
        <v>0</v>
      </c>
      <c r="Y1537" s="11">
        <v>0</v>
      </c>
      <c r="Z1537" s="16" t="s">
        <v>170</v>
      </c>
      <c r="AA1537" s="16">
        <v>0</v>
      </c>
      <c r="AB1537" s="16" t="s">
        <v>4</v>
      </c>
      <c r="AC1537" s="16">
        <v>0</v>
      </c>
      <c r="AD1537" s="11">
        <v>3</v>
      </c>
      <c r="AE1537" s="11">
        <v>100</v>
      </c>
      <c r="AF1537" s="56">
        <v>0</v>
      </c>
      <c r="AG1537" s="11">
        <v>0</v>
      </c>
      <c r="AH1537" s="11">
        <v>0</v>
      </c>
      <c r="AI1537" s="25" t="s">
        <v>8</v>
      </c>
      <c r="AJ1537" s="25" t="s">
        <v>8</v>
      </c>
      <c r="AK1537" s="25" t="s">
        <v>8</v>
      </c>
      <c r="AL1537" s="11" t="s">
        <v>782</v>
      </c>
      <c r="AM1537" s="25">
        <v>11003</v>
      </c>
      <c r="AN1537" s="25">
        <v>0</v>
      </c>
      <c r="AO1537" s="11">
        <v>1</v>
      </c>
      <c r="AP1537" s="12" t="s">
        <v>3040</v>
      </c>
      <c r="AQ1537" s="12" t="s">
        <v>6024</v>
      </c>
      <c r="AR1537" s="12" t="s">
        <v>4921</v>
      </c>
      <c r="AS1537" s="60" t="s">
        <v>3042</v>
      </c>
    </row>
    <row r="1538" spans="1:45" ht="24" x14ac:dyDescent="0.15">
      <c r="A1538" s="11">
        <v>29111</v>
      </c>
      <c r="B1538" s="14" t="s">
        <v>3805</v>
      </c>
      <c r="C1538" s="11">
        <v>54</v>
      </c>
      <c r="D1538" s="11">
        <v>0</v>
      </c>
      <c r="E1538" s="11">
        <v>0</v>
      </c>
      <c r="F1538" s="11">
        <v>0</v>
      </c>
      <c r="G1538" s="11">
        <v>1</v>
      </c>
      <c r="H1538" s="11">
        <v>61</v>
      </c>
      <c r="I1538" s="11">
        <v>65535</v>
      </c>
      <c r="J1538" s="11">
        <v>4</v>
      </c>
      <c r="K1538" s="11">
        <v>0</v>
      </c>
      <c r="L1538" s="11">
        <v>0</v>
      </c>
      <c r="M1538" s="56">
        <v>0</v>
      </c>
      <c r="N1538" s="56">
        <v>1</v>
      </c>
      <c r="O1538" s="11">
        <v>0</v>
      </c>
      <c r="P1538" s="11">
        <v>0</v>
      </c>
      <c r="Q1538" s="11">
        <v>100</v>
      </c>
      <c r="R1538" s="11">
        <v>0</v>
      </c>
      <c r="S1538" s="11">
        <v>0</v>
      </c>
      <c r="T1538" s="11">
        <v>0</v>
      </c>
      <c r="U1538" s="11">
        <v>1</v>
      </c>
      <c r="V1538" s="11">
        <v>0</v>
      </c>
      <c r="W1538" s="11">
        <v>0</v>
      </c>
      <c r="X1538" s="11">
        <v>0</v>
      </c>
      <c r="Y1538" s="11">
        <v>0</v>
      </c>
      <c r="Z1538" s="16" t="s">
        <v>170</v>
      </c>
      <c r="AA1538" s="16">
        <v>0</v>
      </c>
      <c r="AB1538" s="16" t="s">
        <v>4</v>
      </c>
      <c r="AC1538" s="16">
        <v>0</v>
      </c>
      <c r="AD1538" s="11">
        <v>3</v>
      </c>
      <c r="AE1538" s="11">
        <v>100</v>
      </c>
      <c r="AF1538" s="56">
        <v>0</v>
      </c>
      <c r="AG1538" s="11">
        <v>0</v>
      </c>
      <c r="AH1538" s="11">
        <v>0</v>
      </c>
      <c r="AI1538" s="25" t="s">
        <v>8</v>
      </c>
      <c r="AJ1538" s="25" t="s">
        <v>8</v>
      </c>
      <c r="AK1538" s="25" t="s">
        <v>8</v>
      </c>
      <c r="AL1538" s="11" t="s">
        <v>782</v>
      </c>
      <c r="AM1538" s="25">
        <v>11003</v>
      </c>
      <c r="AN1538" s="25">
        <v>0</v>
      </c>
      <c r="AO1538" s="11">
        <v>1</v>
      </c>
      <c r="AP1538" s="12" t="s">
        <v>3040</v>
      </c>
      <c r="AQ1538" s="12" t="s">
        <v>6024</v>
      </c>
      <c r="AR1538" s="12" t="s">
        <v>4921</v>
      </c>
      <c r="AS1538" s="60" t="s">
        <v>3042</v>
      </c>
    </row>
    <row r="1539" spans="1:45" ht="24" x14ac:dyDescent="0.15">
      <c r="A1539" s="11">
        <v>29112</v>
      </c>
      <c r="B1539" s="14" t="s">
        <v>3806</v>
      </c>
      <c r="C1539" s="11">
        <v>54</v>
      </c>
      <c r="D1539" s="11">
        <v>0</v>
      </c>
      <c r="E1539" s="11">
        <v>0</v>
      </c>
      <c r="F1539" s="11">
        <v>0</v>
      </c>
      <c r="G1539" s="11">
        <v>1</v>
      </c>
      <c r="H1539" s="11">
        <v>61</v>
      </c>
      <c r="I1539" s="11">
        <v>65535</v>
      </c>
      <c r="J1539" s="11">
        <v>4</v>
      </c>
      <c r="K1539" s="11">
        <v>0</v>
      </c>
      <c r="L1539" s="11">
        <v>0</v>
      </c>
      <c r="M1539" s="56">
        <v>0</v>
      </c>
      <c r="N1539" s="56">
        <v>1</v>
      </c>
      <c r="O1539" s="11">
        <v>0</v>
      </c>
      <c r="P1539" s="11">
        <v>0</v>
      </c>
      <c r="Q1539" s="11">
        <v>100</v>
      </c>
      <c r="R1539" s="11">
        <v>0</v>
      </c>
      <c r="S1539" s="11">
        <v>0</v>
      </c>
      <c r="T1539" s="11">
        <v>0</v>
      </c>
      <c r="U1539" s="11">
        <v>1</v>
      </c>
      <c r="V1539" s="11">
        <v>0</v>
      </c>
      <c r="W1539" s="11">
        <v>0</v>
      </c>
      <c r="X1539" s="11">
        <v>0</v>
      </c>
      <c r="Y1539" s="11">
        <v>0</v>
      </c>
      <c r="Z1539" s="16" t="s">
        <v>170</v>
      </c>
      <c r="AA1539" s="16">
        <v>0</v>
      </c>
      <c r="AB1539" s="16" t="s">
        <v>4</v>
      </c>
      <c r="AC1539" s="16">
        <v>0</v>
      </c>
      <c r="AD1539" s="11">
        <v>3</v>
      </c>
      <c r="AE1539" s="11">
        <v>100</v>
      </c>
      <c r="AF1539" s="56">
        <v>0</v>
      </c>
      <c r="AG1539" s="11">
        <v>0</v>
      </c>
      <c r="AH1539" s="11">
        <v>0</v>
      </c>
      <c r="AI1539" s="25" t="s">
        <v>8</v>
      </c>
      <c r="AJ1539" s="25" t="s">
        <v>8</v>
      </c>
      <c r="AK1539" s="25" t="s">
        <v>8</v>
      </c>
      <c r="AL1539" s="11" t="s">
        <v>782</v>
      </c>
      <c r="AM1539" s="25">
        <v>11003</v>
      </c>
      <c r="AN1539" s="25">
        <v>0</v>
      </c>
      <c r="AO1539" s="11">
        <v>1</v>
      </c>
      <c r="AP1539" s="12" t="s">
        <v>3040</v>
      </c>
      <c r="AQ1539" s="12" t="s">
        <v>6024</v>
      </c>
      <c r="AR1539" s="12" t="s">
        <v>4921</v>
      </c>
      <c r="AS1539" s="60" t="s">
        <v>3042</v>
      </c>
    </row>
    <row r="1540" spans="1:45" ht="24" x14ac:dyDescent="0.15">
      <c r="A1540" s="11">
        <v>29113</v>
      </c>
      <c r="B1540" s="14" t="s">
        <v>3807</v>
      </c>
      <c r="C1540" s="11">
        <v>54</v>
      </c>
      <c r="D1540" s="11">
        <v>0</v>
      </c>
      <c r="E1540" s="11">
        <v>0</v>
      </c>
      <c r="F1540" s="11">
        <v>0</v>
      </c>
      <c r="G1540" s="11">
        <v>1</v>
      </c>
      <c r="H1540" s="11">
        <v>61</v>
      </c>
      <c r="I1540" s="11">
        <v>65535</v>
      </c>
      <c r="J1540" s="11">
        <v>4</v>
      </c>
      <c r="K1540" s="11">
        <v>0</v>
      </c>
      <c r="L1540" s="11">
        <v>0</v>
      </c>
      <c r="M1540" s="56">
        <v>0</v>
      </c>
      <c r="N1540" s="56">
        <v>1</v>
      </c>
      <c r="O1540" s="11">
        <v>0</v>
      </c>
      <c r="P1540" s="11">
        <v>0</v>
      </c>
      <c r="Q1540" s="11">
        <v>100</v>
      </c>
      <c r="R1540" s="11">
        <v>0</v>
      </c>
      <c r="S1540" s="11">
        <v>0</v>
      </c>
      <c r="T1540" s="11">
        <v>0</v>
      </c>
      <c r="U1540" s="11">
        <v>1</v>
      </c>
      <c r="V1540" s="11">
        <v>0</v>
      </c>
      <c r="W1540" s="11">
        <v>0</v>
      </c>
      <c r="X1540" s="11">
        <v>0</v>
      </c>
      <c r="Y1540" s="11">
        <v>0</v>
      </c>
      <c r="Z1540" s="16" t="s">
        <v>170</v>
      </c>
      <c r="AA1540" s="16">
        <v>0</v>
      </c>
      <c r="AB1540" s="16" t="s">
        <v>4</v>
      </c>
      <c r="AC1540" s="16">
        <v>0</v>
      </c>
      <c r="AD1540" s="11">
        <v>3</v>
      </c>
      <c r="AE1540" s="11">
        <v>100</v>
      </c>
      <c r="AF1540" s="56">
        <v>0</v>
      </c>
      <c r="AG1540" s="11">
        <v>0</v>
      </c>
      <c r="AH1540" s="11">
        <v>0</v>
      </c>
      <c r="AI1540" s="25" t="s">
        <v>8</v>
      </c>
      <c r="AJ1540" s="25" t="s">
        <v>8</v>
      </c>
      <c r="AK1540" s="25" t="s">
        <v>8</v>
      </c>
      <c r="AL1540" s="11" t="s">
        <v>782</v>
      </c>
      <c r="AM1540" s="25">
        <v>11003</v>
      </c>
      <c r="AN1540" s="25">
        <v>0</v>
      </c>
      <c r="AO1540" s="11">
        <v>1</v>
      </c>
      <c r="AP1540" s="12" t="s">
        <v>3040</v>
      </c>
      <c r="AQ1540" s="12" t="s">
        <v>6024</v>
      </c>
      <c r="AR1540" s="12" t="s">
        <v>4921</v>
      </c>
      <c r="AS1540" s="60" t="s">
        <v>3042</v>
      </c>
    </row>
    <row r="1541" spans="1:45" ht="24" x14ac:dyDescent="0.15">
      <c r="A1541" s="11">
        <v>29114</v>
      </c>
      <c r="B1541" s="14" t="s">
        <v>3808</v>
      </c>
      <c r="C1541" s="11">
        <v>54</v>
      </c>
      <c r="D1541" s="11">
        <v>0</v>
      </c>
      <c r="E1541" s="11">
        <v>0</v>
      </c>
      <c r="F1541" s="11">
        <v>0</v>
      </c>
      <c r="G1541" s="11">
        <v>1</v>
      </c>
      <c r="H1541" s="11">
        <v>61</v>
      </c>
      <c r="I1541" s="11">
        <v>65535</v>
      </c>
      <c r="J1541" s="11">
        <v>4</v>
      </c>
      <c r="K1541" s="11">
        <v>0</v>
      </c>
      <c r="L1541" s="11">
        <v>0</v>
      </c>
      <c r="M1541" s="56">
        <v>0</v>
      </c>
      <c r="N1541" s="56">
        <v>1</v>
      </c>
      <c r="O1541" s="11">
        <v>0</v>
      </c>
      <c r="P1541" s="11">
        <v>0</v>
      </c>
      <c r="Q1541" s="11">
        <v>100</v>
      </c>
      <c r="R1541" s="11">
        <v>0</v>
      </c>
      <c r="S1541" s="11">
        <v>0</v>
      </c>
      <c r="T1541" s="11">
        <v>0</v>
      </c>
      <c r="U1541" s="11">
        <v>1</v>
      </c>
      <c r="V1541" s="11">
        <v>0</v>
      </c>
      <c r="W1541" s="11">
        <v>0</v>
      </c>
      <c r="X1541" s="11">
        <v>0</v>
      </c>
      <c r="Y1541" s="11">
        <v>0</v>
      </c>
      <c r="Z1541" s="16" t="s">
        <v>170</v>
      </c>
      <c r="AA1541" s="16">
        <v>0</v>
      </c>
      <c r="AB1541" s="16" t="s">
        <v>4</v>
      </c>
      <c r="AC1541" s="16">
        <v>0</v>
      </c>
      <c r="AD1541" s="11">
        <v>3</v>
      </c>
      <c r="AE1541" s="11">
        <v>100</v>
      </c>
      <c r="AF1541" s="56">
        <v>0</v>
      </c>
      <c r="AG1541" s="11">
        <v>0</v>
      </c>
      <c r="AH1541" s="11">
        <v>0</v>
      </c>
      <c r="AI1541" s="25" t="s">
        <v>8</v>
      </c>
      <c r="AJ1541" s="25" t="s">
        <v>8</v>
      </c>
      <c r="AK1541" s="25" t="s">
        <v>8</v>
      </c>
      <c r="AL1541" s="11" t="s">
        <v>782</v>
      </c>
      <c r="AM1541" s="25">
        <v>11003</v>
      </c>
      <c r="AN1541" s="25">
        <v>0</v>
      </c>
      <c r="AO1541" s="11">
        <v>1</v>
      </c>
      <c r="AP1541" s="12" t="s">
        <v>3040</v>
      </c>
      <c r="AQ1541" s="12" t="s">
        <v>6024</v>
      </c>
      <c r="AR1541" s="12" t="s">
        <v>4921</v>
      </c>
      <c r="AS1541" s="60" t="s">
        <v>3042</v>
      </c>
    </row>
    <row r="1542" spans="1:45" ht="24" x14ac:dyDescent="0.15">
      <c r="A1542" s="11">
        <v>29115</v>
      </c>
      <c r="B1542" s="14" t="s">
        <v>3809</v>
      </c>
      <c r="C1542" s="11">
        <v>54</v>
      </c>
      <c r="D1542" s="11">
        <v>0</v>
      </c>
      <c r="E1542" s="11">
        <v>0</v>
      </c>
      <c r="F1542" s="11">
        <v>0</v>
      </c>
      <c r="G1542" s="11">
        <v>1</v>
      </c>
      <c r="H1542" s="11">
        <v>61</v>
      </c>
      <c r="I1542" s="11">
        <v>65535</v>
      </c>
      <c r="J1542" s="11">
        <v>4</v>
      </c>
      <c r="K1542" s="11">
        <v>0</v>
      </c>
      <c r="L1542" s="11">
        <v>0</v>
      </c>
      <c r="M1542" s="56">
        <v>0</v>
      </c>
      <c r="N1542" s="56">
        <v>1</v>
      </c>
      <c r="O1542" s="11">
        <v>0</v>
      </c>
      <c r="P1542" s="11">
        <v>0</v>
      </c>
      <c r="Q1542" s="11">
        <v>100</v>
      </c>
      <c r="R1542" s="11">
        <v>0</v>
      </c>
      <c r="S1542" s="11">
        <v>0</v>
      </c>
      <c r="T1542" s="11">
        <v>0</v>
      </c>
      <c r="U1542" s="11">
        <v>1</v>
      </c>
      <c r="V1542" s="11">
        <v>0</v>
      </c>
      <c r="W1542" s="11">
        <v>0</v>
      </c>
      <c r="X1542" s="11">
        <v>0</v>
      </c>
      <c r="Y1542" s="11">
        <v>0</v>
      </c>
      <c r="Z1542" s="16" t="s">
        <v>170</v>
      </c>
      <c r="AA1542" s="16">
        <v>0</v>
      </c>
      <c r="AB1542" s="16" t="s">
        <v>4</v>
      </c>
      <c r="AC1542" s="16">
        <v>0</v>
      </c>
      <c r="AD1542" s="11">
        <v>3</v>
      </c>
      <c r="AE1542" s="11">
        <v>100</v>
      </c>
      <c r="AF1542" s="56">
        <v>0</v>
      </c>
      <c r="AG1542" s="11">
        <v>0</v>
      </c>
      <c r="AH1542" s="11">
        <v>0</v>
      </c>
      <c r="AI1542" s="25" t="s">
        <v>8</v>
      </c>
      <c r="AJ1542" s="25" t="s">
        <v>8</v>
      </c>
      <c r="AK1542" s="25" t="s">
        <v>8</v>
      </c>
      <c r="AL1542" s="11" t="s">
        <v>782</v>
      </c>
      <c r="AM1542" s="25">
        <v>11003</v>
      </c>
      <c r="AN1542" s="25">
        <v>0</v>
      </c>
      <c r="AO1542" s="11">
        <v>1</v>
      </c>
      <c r="AP1542" s="12" t="s">
        <v>3040</v>
      </c>
      <c r="AQ1542" s="12" t="s">
        <v>6024</v>
      </c>
      <c r="AR1542" s="12" t="s">
        <v>4921</v>
      </c>
      <c r="AS1542" s="60" t="s">
        <v>3042</v>
      </c>
    </row>
    <row r="1543" spans="1:45" ht="24" x14ac:dyDescent="0.15">
      <c r="A1543" s="11">
        <v>29116</v>
      </c>
      <c r="B1543" s="14" t="s">
        <v>3810</v>
      </c>
      <c r="C1543" s="11">
        <v>54</v>
      </c>
      <c r="D1543" s="11">
        <v>0</v>
      </c>
      <c r="E1543" s="11">
        <v>0</v>
      </c>
      <c r="F1543" s="11">
        <v>0</v>
      </c>
      <c r="G1543" s="11">
        <v>1</v>
      </c>
      <c r="H1543" s="11">
        <v>71</v>
      </c>
      <c r="I1543" s="11">
        <v>65535</v>
      </c>
      <c r="J1543" s="11">
        <v>4</v>
      </c>
      <c r="K1543" s="11">
        <v>0</v>
      </c>
      <c r="L1543" s="11">
        <v>0</v>
      </c>
      <c r="M1543" s="56">
        <v>0</v>
      </c>
      <c r="N1543" s="56">
        <v>1</v>
      </c>
      <c r="O1543" s="11">
        <v>0</v>
      </c>
      <c r="P1543" s="11">
        <v>0</v>
      </c>
      <c r="Q1543" s="11">
        <v>100</v>
      </c>
      <c r="R1543" s="11">
        <v>0</v>
      </c>
      <c r="S1543" s="11">
        <v>0</v>
      </c>
      <c r="T1543" s="11">
        <v>0</v>
      </c>
      <c r="U1543" s="11">
        <v>1</v>
      </c>
      <c r="V1543" s="11">
        <v>0</v>
      </c>
      <c r="W1543" s="11">
        <v>0</v>
      </c>
      <c r="X1543" s="11">
        <v>0</v>
      </c>
      <c r="Y1543" s="11">
        <v>0</v>
      </c>
      <c r="Z1543" s="16" t="s">
        <v>170</v>
      </c>
      <c r="AA1543" s="16">
        <v>0</v>
      </c>
      <c r="AB1543" s="16" t="s">
        <v>4</v>
      </c>
      <c r="AC1543" s="16">
        <v>0</v>
      </c>
      <c r="AD1543" s="11">
        <v>3</v>
      </c>
      <c r="AE1543" s="11">
        <v>100</v>
      </c>
      <c r="AF1543" s="56">
        <v>0</v>
      </c>
      <c r="AG1543" s="11">
        <v>0</v>
      </c>
      <c r="AH1543" s="11">
        <v>0</v>
      </c>
      <c r="AI1543" s="25" t="s">
        <v>8</v>
      </c>
      <c r="AJ1543" s="25" t="s">
        <v>8</v>
      </c>
      <c r="AK1543" s="25" t="s">
        <v>8</v>
      </c>
      <c r="AL1543" s="11" t="s">
        <v>782</v>
      </c>
      <c r="AM1543" s="25">
        <v>11003</v>
      </c>
      <c r="AN1543" s="25">
        <v>0</v>
      </c>
      <c r="AO1543" s="11">
        <v>1</v>
      </c>
      <c r="AP1543" s="12" t="s">
        <v>3040</v>
      </c>
      <c r="AQ1543" s="12" t="s">
        <v>6024</v>
      </c>
      <c r="AR1543" s="12" t="s">
        <v>4921</v>
      </c>
      <c r="AS1543" s="60" t="s">
        <v>3042</v>
      </c>
    </row>
    <row r="1544" spans="1:45" ht="24" x14ac:dyDescent="0.15">
      <c r="A1544" s="11">
        <v>29117</v>
      </c>
      <c r="B1544" s="14" t="s">
        <v>3811</v>
      </c>
      <c r="C1544" s="11">
        <v>54</v>
      </c>
      <c r="D1544" s="11">
        <v>0</v>
      </c>
      <c r="E1544" s="11">
        <v>0</v>
      </c>
      <c r="F1544" s="11">
        <v>0</v>
      </c>
      <c r="G1544" s="11">
        <v>1</v>
      </c>
      <c r="H1544" s="11">
        <v>71</v>
      </c>
      <c r="I1544" s="11">
        <v>65535</v>
      </c>
      <c r="J1544" s="11">
        <v>4</v>
      </c>
      <c r="K1544" s="11">
        <v>0</v>
      </c>
      <c r="L1544" s="11">
        <v>0</v>
      </c>
      <c r="M1544" s="56">
        <v>0</v>
      </c>
      <c r="N1544" s="56">
        <v>1</v>
      </c>
      <c r="O1544" s="11">
        <v>0</v>
      </c>
      <c r="P1544" s="11">
        <v>0</v>
      </c>
      <c r="Q1544" s="11">
        <v>100</v>
      </c>
      <c r="R1544" s="11">
        <v>0</v>
      </c>
      <c r="S1544" s="11">
        <v>0</v>
      </c>
      <c r="T1544" s="11">
        <v>0</v>
      </c>
      <c r="U1544" s="11">
        <v>1</v>
      </c>
      <c r="V1544" s="11">
        <v>0</v>
      </c>
      <c r="W1544" s="11">
        <v>0</v>
      </c>
      <c r="X1544" s="11">
        <v>0</v>
      </c>
      <c r="Y1544" s="11">
        <v>0</v>
      </c>
      <c r="Z1544" s="16" t="s">
        <v>170</v>
      </c>
      <c r="AA1544" s="16">
        <v>0</v>
      </c>
      <c r="AB1544" s="16" t="s">
        <v>4</v>
      </c>
      <c r="AC1544" s="16">
        <v>0</v>
      </c>
      <c r="AD1544" s="11">
        <v>3</v>
      </c>
      <c r="AE1544" s="11">
        <v>100</v>
      </c>
      <c r="AF1544" s="56">
        <v>0</v>
      </c>
      <c r="AG1544" s="11">
        <v>0</v>
      </c>
      <c r="AH1544" s="11">
        <v>0</v>
      </c>
      <c r="AI1544" s="25" t="s">
        <v>8</v>
      </c>
      <c r="AJ1544" s="25" t="s">
        <v>8</v>
      </c>
      <c r="AK1544" s="25" t="s">
        <v>8</v>
      </c>
      <c r="AL1544" s="11" t="s">
        <v>782</v>
      </c>
      <c r="AM1544" s="25">
        <v>11003</v>
      </c>
      <c r="AN1544" s="25">
        <v>0</v>
      </c>
      <c r="AO1544" s="11">
        <v>1</v>
      </c>
      <c r="AP1544" s="12" t="s">
        <v>3040</v>
      </c>
      <c r="AQ1544" s="12" t="s">
        <v>6024</v>
      </c>
      <c r="AR1544" s="12" t="s">
        <v>4921</v>
      </c>
      <c r="AS1544" s="60" t="s">
        <v>3042</v>
      </c>
    </row>
    <row r="1545" spans="1:45" ht="24" x14ac:dyDescent="0.15">
      <c r="A1545" s="11">
        <v>29118</v>
      </c>
      <c r="B1545" s="14" t="s">
        <v>3812</v>
      </c>
      <c r="C1545" s="11">
        <v>54</v>
      </c>
      <c r="D1545" s="11">
        <v>0</v>
      </c>
      <c r="E1545" s="11">
        <v>0</v>
      </c>
      <c r="F1545" s="11">
        <v>0</v>
      </c>
      <c r="G1545" s="11">
        <v>1</v>
      </c>
      <c r="H1545" s="11">
        <v>71</v>
      </c>
      <c r="I1545" s="11">
        <v>65535</v>
      </c>
      <c r="J1545" s="11">
        <v>4</v>
      </c>
      <c r="K1545" s="11">
        <v>0</v>
      </c>
      <c r="L1545" s="11">
        <v>0</v>
      </c>
      <c r="M1545" s="56">
        <v>0</v>
      </c>
      <c r="N1545" s="56">
        <v>1</v>
      </c>
      <c r="O1545" s="11">
        <v>0</v>
      </c>
      <c r="P1545" s="11">
        <v>0</v>
      </c>
      <c r="Q1545" s="11">
        <v>100</v>
      </c>
      <c r="R1545" s="11">
        <v>0</v>
      </c>
      <c r="S1545" s="11">
        <v>0</v>
      </c>
      <c r="T1545" s="11">
        <v>0</v>
      </c>
      <c r="U1545" s="11">
        <v>1</v>
      </c>
      <c r="V1545" s="11">
        <v>0</v>
      </c>
      <c r="W1545" s="11">
        <v>0</v>
      </c>
      <c r="X1545" s="11">
        <v>0</v>
      </c>
      <c r="Y1545" s="11">
        <v>0</v>
      </c>
      <c r="Z1545" s="16" t="s">
        <v>170</v>
      </c>
      <c r="AA1545" s="16">
        <v>0</v>
      </c>
      <c r="AB1545" s="16" t="s">
        <v>4</v>
      </c>
      <c r="AC1545" s="16">
        <v>0</v>
      </c>
      <c r="AD1545" s="11">
        <v>3</v>
      </c>
      <c r="AE1545" s="11">
        <v>100</v>
      </c>
      <c r="AF1545" s="56">
        <v>0</v>
      </c>
      <c r="AG1545" s="11">
        <v>0</v>
      </c>
      <c r="AH1545" s="11">
        <v>0</v>
      </c>
      <c r="AI1545" s="25" t="s">
        <v>8</v>
      </c>
      <c r="AJ1545" s="25" t="s">
        <v>8</v>
      </c>
      <c r="AK1545" s="25" t="s">
        <v>8</v>
      </c>
      <c r="AL1545" s="11" t="s">
        <v>782</v>
      </c>
      <c r="AM1545" s="25">
        <v>11003</v>
      </c>
      <c r="AN1545" s="25">
        <v>0</v>
      </c>
      <c r="AO1545" s="11">
        <v>1</v>
      </c>
      <c r="AP1545" s="12" t="s">
        <v>3040</v>
      </c>
      <c r="AQ1545" s="12" t="s">
        <v>6024</v>
      </c>
      <c r="AR1545" s="12" t="s">
        <v>4921</v>
      </c>
      <c r="AS1545" s="60" t="s">
        <v>3042</v>
      </c>
    </row>
    <row r="1546" spans="1:45" ht="24" x14ac:dyDescent="0.15">
      <c r="A1546" s="11">
        <v>29119</v>
      </c>
      <c r="B1546" s="14" t="s">
        <v>3813</v>
      </c>
      <c r="C1546" s="11">
        <v>54</v>
      </c>
      <c r="D1546" s="11">
        <v>0</v>
      </c>
      <c r="E1546" s="11">
        <v>0</v>
      </c>
      <c r="F1546" s="11">
        <v>0</v>
      </c>
      <c r="G1546" s="11">
        <v>1</v>
      </c>
      <c r="H1546" s="11">
        <v>71</v>
      </c>
      <c r="I1546" s="11">
        <v>65535</v>
      </c>
      <c r="J1546" s="11">
        <v>4</v>
      </c>
      <c r="K1546" s="11">
        <v>0</v>
      </c>
      <c r="L1546" s="11">
        <v>0</v>
      </c>
      <c r="M1546" s="56">
        <v>0</v>
      </c>
      <c r="N1546" s="56">
        <v>1</v>
      </c>
      <c r="O1546" s="11">
        <v>0</v>
      </c>
      <c r="P1546" s="11">
        <v>0</v>
      </c>
      <c r="Q1546" s="11">
        <v>100</v>
      </c>
      <c r="R1546" s="11">
        <v>0</v>
      </c>
      <c r="S1546" s="11">
        <v>0</v>
      </c>
      <c r="T1546" s="11">
        <v>0</v>
      </c>
      <c r="U1546" s="11">
        <v>1</v>
      </c>
      <c r="V1546" s="11">
        <v>0</v>
      </c>
      <c r="W1546" s="11">
        <v>0</v>
      </c>
      <c r="X1546" s="11">
        <v>0</v>
      </c>
      <c r="Y1546" s="11">
        <v>0</v>
      </c>
      <c r="Z1546" s="16" t="s">
        <v>170</v>
      </c>
      <c r="AA1546" s="16">
        <v>0</v>
      </c>
      <c r="AB1546" s="16" t="s">
        <v>4</v>
      </c>
      <c r="AC1546" s="16">
        <v>0</v>
      </c>
      <c r="AD1546" s="11">
        <v>3</v>
      </c>
      <c r="AE1546" s="11">
        <v>100</v>
      </c>
      <c r="AF1546" s="56">
        <v>0</v>
      </c>
      <c r="AG1546" s="11">
        <v>0</v>
      </c>
      <c r="AH1546" s="11">
        <v>0</v>
      </c>
      <c r="AI1546" s="25" t="s">
        <v>8</v>
      </c>
      <c r="AJ1546" s="25" t="s">
        <v>8</v>
      </c>
      <c r="AK1546" s="25" t="s">
        <v>8</v>
      </c>
      <c r="AL1546" s="11" t="s">
        <v>782</v>
      </c>
      <c r="AM1546" s="25">
        <v>11003</v>
      </c>
      <c r="AN1546" s="25">
        <v>0</v>
      </c>
      <c r="AO1546" s="11">
        <v>1</v>
      </c>
      <c r="AP1546" s="12" t="s">
        <v>3040</v>
      </c>
      <c r="AQ1546" s="12" t="s">
        <v>6024</v>
      </c>
      <c r="AR1546" s="12" t="s">
        <v>4921</v>
      </c>
      <c r="AS1546" s="60" t="s">
        <v>3042</v>
      </c>
    </row>
    <row r="1547" spans="1:45" ht="24" x14ac:dyDescent="0.15">
      <c r="A1547" s="11">
        <v>29120</v>
      </c>
      <c r="B1547" s="14" t="s">
        <v>3814</v>
      </c>
      <c r="C1547" s="11">
        <v>54</v>
      </c>
      <c r="D1547" s="11">
        <v>0</v>
      </c>
      <c r="E1547" s="11">
        <v>0</v>
      </c>
      <c r="F1547" s="11">
        <v>0</v>
      </c>
      <c r="G1547" s="11">
        <v>1</v>
      </c>
      <c r="H1547" s="11">
        <v>71</v>
      </c>
      <c r="I1547" s="11">
        <v>65535</v>
      </c>
      <c r="J1547" s="11">
        <v>4</v>
      </c>
      <c r="K1547" s="11">
        <v>0</v>
      </c>
      <c r="L1547" s="11">
        <v>0</v>
      </c>
      <c r="M1547" s="56">
        <v>0</v>
      </c>
      <c r="N1547" s="56">
        <v>1</v>
      </c>
      <c r="O1547" s="11">
        <v>0</v>
      </c>
      <c r="P1547" s="11">
        <v>0</v>
      </c>
      <c r="Q1547" s="11">
        <v>100</v>
      </c>
      <c r="R1547" s="11">
        <v>0</v>
      </c>
      <c r="S1547" s="11">
        <v>0</v>
      </c>
      <c r="T1547" s="11">
        <v>0</v>
      </c>
      <c r="U1547" s="11">
        <v>1</v>
      </c>
      <c r="V1547" s="11">
        <v>0</v>
      </c>
      <c r="W1547" s="11">
        <v>0</v>
      </c>
      <c r="X1547" s="11">
        <v>0</v>
      </c>
      <c r="Y1547" s="11">
        <v>0</v>
      </c>
      <c r="Z1547" s="16" t="s">
        <v>170</v>
      </c>
      <c r="AA1547" s="16">
        <v>0</v>
      </c>
      <c r="AB1547" s="16" t="s">
        <v>4</v>
      </c>
      <c r="AC1547" s="16">
        <v>0</v>
      </c>
      <c r="AD1547" s="11">
        <v>3</v>
      </c>
      <c r="AE1547" s="11">
        <v>100</v>
      </c>
      <c r="AF1547" s="56">
        <v>0</v>
      </c>
      <c r="AG1547" s="11">
        <v>0</v>
      </c>
      <c r="AH1547" s="11">
        <v>0</v>
      </c>
      <c r="AI1547" s="25" t="s">
        <v>8</v>
      </c>
      <c r="AJ1547" s="25" t="s">
        <v>8</v>
      </c>
      <c r="AK1547" s="25" t="s">
        <v>8</v>
      </c>
      <c r="AL1547" s="11" t="s">
        <v>782</v>
      </c>
      <c r="AM1547" s="25">
        <v>11003</v>
      </c>
      <c r="AN1547" s="25">
        <v>0</v>
      </c>
      <c r="AO1547" s="11">
        <v>1</v>
      </c>
      <c r="AP1547" s="12" t="s">
        <v>3040</v>
      </c>
      <c r="AQ1547" s="12" t="s">
        <v>6024</v>
      </c>
      <c r="AR1547" s="12" t="s">
        <v>4921</v>
      </c>
      <c r="AS1547" s="60" t="s">
        <v>3042</v>
      </c>
    </row>
    <row r="1548" spans="1:45" ht="24" x14ac:dyDescent="0.15">
      <c r="A1548" s="11">
        <v>29121</v>
      </c>
      <c r="B1548" s="14" t="s">
        <v>3815</v>
      </c>
      <c r="C1548" s="11">
        <v>54</v>
      </c>
      <c r="D1548" s="11">
        <v>0</v>
      </c>
      <c r="E1548" s="11">
        <v>0</v>
      </c>
      <c r="F1548" s="11">
        <v>0</v>
      </c>
      <c r="G1548" s="11">
        <v>1</v>
      </c>
      <c r="H1548" s="11">
        <v>81</v>
      </c>
      <c r="I1548" s="11">
        <v>65535</v>
      </c>
      <c r="J1548" s="11">
        <v>4</v>
      </c>
      <c r="K1548" s="11">
        <v>0</v>
      </c>
      <c r="L1548" s="11">
        <v>0</v>
      </c>
      <c r="M1548" s="56">
        <v>0</v>
      </c>
      <c r="N1548" s="56">
        <v>1</v>
      </c>
      <c r="O1548" s="11">
        <v>0</v>
      </c>
      <c r="P1548" s="11">
        <v>0</v>
      </c>
      <c r="Q1548" s="11">
        <v>100</v>
      </c>
      <c r="R1548" s="11">
        <v>0</v>
      </c>
      <c r="S1548" s="11">
        <v>0</v>
      </c>
      <c r="T1548" s="11">
        <v>0</v>
      </c>
      <c r="U1548" s="11">
        <v>1</v>
      </c>
      <c r="V1548" s="11">
        <v>0</v>
      </c>
      <c r="W1548" s="11">
        <v>0</v>
      </c>
      <c r="X1548" s="11">
        <v>0</v>
      </c>
      <c r="Y1548" s="11">
        <v>0</v>
      </c>
      <c r="Z1548" s="16" t="s">
        <v>170</v>
      </c>
      <c r="AA1548" s="16">
        <v>0</v>
      </c>
      <c r="AB1548" s="16" t="s">
        <v>4</v>
      </c>
      <c r="AC1548" s="16">
        <v>0</v>
      </c>
      <c r="AD1548" s="11">
        <v>3</v>
      </c>
      <c r="AE1548" s="11">
        <v>100</v>
      </c>
      <c r="AF1548" s="56">
        <v>0</v>
      </c>
      <c r="AG1548" s="11">
        <v>0</v>
      </c>
      <c r="AH1548" s="11">
        <v>0</v>
      </c>
      <c r="AI1548" s="25" t="s">
        <v>8</v>
      </c>
      <c r="AJ1548" s="25" t="s">
        <v>8</v>
      </c>
      <c r="AK1548" s="25" t="s">
        <v>8</v>
      </c>
      <c r="AL1548" s="11" t="s">
        <v>782</v>
      </c>
      <c r="AM1548" s="25">
        <v>11003</v>
      </c>
      <c r="AN1548" s="25">
        <v>0</v>
      </c>
      <c r="AO1548" s="11">
        <v>1</v>
      </c>
      <c r="AP1548" s="12" t="s">
        <v>3040</v>
      </c>
      <c r="AQ1548" s="12" t="s">
        <v>6024</v>
      </c>
      <c r="AR1548" s="12" t="s">
        <v>4921</v>
      </c>
      <c r="AS1548" s="60" t="s">
        <v>3042</v>
      </c>
    </row>
    <row r="1549" spans="1:45" ht="24" x14ac:dyDescent="0.15">
      <c r="A1549" s="11">
        <v>29122</v>
      </c>
      <c r="B1549" s="14" t="s">
        <v>3816</v>
      </c>
      <c r="C1549" s="11">
        <v>54</v>
      </c>
      <c r="D1549" s="11">
        <v>0</v>
      </c>
      <c r="E1549" s="11">
        <v>0</v>
      </c>
      <c r="F1549" s="11">
        <v>0</v>
      </c>
      <c r="G1549" s="11">
        <v>1</v>
      </c>
      <c r="H1549" s="11">
        <v>81</v>
      </c>
      <c r="I1549" s="11">
        <v>65535</v>
      </c>
      <c r="J1549" s="11">
        <v>4</v>
      </c>
      <c r="K1549" s="11">
        <v>0</v>
      </c>
      <c r="L1549" s="11">
        <v>0</v>
      </c>
      <c r="M1549" s="56">
        <v>0</v>
      </c>
      <c r="N1549" s="56">
        <v>1</v>
      </c>
      <c r="O1549" s="11">
        <v>0</v>
      </c>
      <c r="P1549" s="11">
        <v>0</v>
      </c>
      <c r="Q1549" s="11">
        <v>100</v>
      </c>
      <c r="R1549" s="11">
        <v>0</v>
      </c>
      <c r="S1549" s="11">
        <v>0</v>
      </c>
      <c r="T1549" s="11">
        <v>0</v>
      </c>
      <c r="U1549" s="11">
        <v>1</v>
      </c>
      <c r="V1549" s="11">
        <v>0</v>
      </c>
      <c r="W1549" s="11">
        <v>0</v>
      </c>
      <c r="X1549" s="11">
        <v>0</v>
      </c>
      <c r="Y1549" s="11">
        <v>0</v>
      </c>
      <c r="Z1549" s="16" t="s">
        <v>170</v>
      </c>
      <c r="AA1549" s="16">
        <v>0</v>
      </c>
      <c r="AB1549" s="16" t="s">
        <v>4</v>
      </c>
      <c r="AC1549" s="16">
        <v>0</v>
      </c>
      <c r="AD1549" s="11">
        <v>3</v>
      </c>
      <c r="AE1549" s="11">
        <v>100</v>
      </c>
      <c r="AF1549" s="56">
        <v>0</v>
      </c>
      <c r="AG1549" s="11">
        <v>0</v>
      </c>
      <c r="AH1549" s="11">
        <v>0</v>
      </c>
      <c r="AI1549" s="25" t="s">
        <v>8</v>
      </c>
      <c r="AJ1549" s="25" t="s">
        <v>8</v>
      </c>
      <c r="AK1549" s="25" t="s">
        <v>8</v>
      </c>
      <c r="AL1549" s="11" t="s">
        <v>782</v>
      </c>
      <c r="AM1549" s="25">
        <v>11003</v>
      </c>
      <c r="AN1549" s="25">
        <v>0</v>
      </c>
      <c r="AO1549" s="11">
        <v>1</v>
      </c>
      <c r="AP1549" s="12" t="s">
        <v>3040</v>
      </c>
      <c r="AQ1549" s="12" t="s">
        <v>6024</v>
      </c>
      <c r="AR1549" s="12" t="s">
        <v>4921</v>
      </c>
      <c r="AS1549" s="60" t="s">
        <v>3042</v>
      </c>
    </row>
    <row r="1550" spans="1:45" ht="24" x14ac:dyDescent="0.15">
      <c r="A1550" s="11">
        <v>29123</v>
      </c>
      <c r="B1550" s="14" t="s">
        <v>3817</v>
      </c>
      <c r="C1550" s="11">
        <v>54</v>
      </c>
      <c r="D1550" s="11">
        <v>0</v>
      </c>
      <c r="E1550" s="11">
        <v>0</v>
      </c>
      <c r="F1550" s="11">
        <v>0</v>
      </c>
      <c r="G1550" s="11">
        <v>1</v>
      </c>
      <c r="H1550" s="11">
        <v>81</v>
      </c>
      <c r="I1550" s="11">
        <v>65535</v>
      </c>
      <c r="J1550" s="11">
        <v>4</v>
      </c>
      <c r="K1550" s="11">
        <v>0</v>
      </c>
      <c r="L1550" s="11">
        <v>0</v>
      </c>
      <c r="M1550" s="56">
        <v>0</v>
      </c>
      <c r="N1550" s="56">
        <v>1</v>
      </c>
      <c r="O1550" s="11">
        <v>0</v>
      </c>
      <c r="P1550" s="11">
        <v>0</v>
      </c>
      <c r="Q1550" s="11">
        <v>100</v>
      </c>
      <c r="R1550" s="11">
        <v>0</v>
      </c>
      <c r="S1550" s="11">
        <v>0</v>
      </c>
      <c r="T1550" s="11">
        <v>0</v>
      </c>
      <c r="U1550" s="11">
        <v>1</v>
      </c>
      <c r="V1550" s="11">
        <v>0</v>
      </c>
      <c r="W1550" s="11">
        <v>0</v>
      </c>
      <c r="X1550" s="11">
        <v>0</v>
      </c>
      <c r="Y1550" s="11">
        <v>0</v>
      </c>
      <c r="Z1550" s="16" t="s">
        <v>170</v>
      </c>
      <c r="AA1550" s="16">
        <v>0</v>
      </c>
      <c r="AB1550" s="16" t="s">
        <v>4</v>
      </c>
      <c r="AC1550" s="16">
        <v>0</v>
      </c>
      <c r="AD1550" s="11">
        <v>3</v>
      </c>
      <c r="AE1550" s="11">
        <v>100</v>
      </c>
      <c r="AF1550" s="56">
        <v>0</v>
      </c>
      <c r="AG1550" s="11">
        <v>0</v>
      </c>
      <c r="AH1550" s="11">
        <v>0</v>
      </c>
      <c r="AI1550" s="25" t="s">
        <v>8</v>
      </c>
      <c r="AJ1550" s="25" t="s">
        <v>8</v>
      </c>
      <c r="AK1550" s="25" t="s">
        <v>8</v>
      </c>
      <c r="AL1550" s="11" t="s">
        <v>782</v>
      </c>
      <c r="AM1550" s="25">
        <v>11003</v>
      </c>
      <c r="AN1550" s="25">
        <v>0</v>
      </c>
      <c r="AO1550" s="11">
        <v>1</v>
      </c>
      <c r="AP1550" s="12" t="s">
        <v>3040</v>
      </c>
      <c r="AQ1550" s="12" t="s">
        <v>6024</v>
      </c>
      <c r="AR1550" s="12" t="s">
        <v>4921</v>
      </c>
      <c r="AS1550" s="60" t="s">
        <v>3042</v>
      </c>
    </row>
    <row r="1551" spans="1:45" ht="24" x14ac:dyDescent="0.15">
      <c r="A1551" s="11">
        <v>29124</v>
      </c>
      <c r="B1551" s="14" t="s">
        <v>3818</v>
      </c>
      <c r="C1551" s="11">
        <v>54</v>
      </c>
      <c r="D1551" s="11">
        <v>0</v>
      </c>
      <c r="E1551" s="11">
        <v>0</v>
      </c>
      <c r="F1551" s="11">
        <v>0</v>
      </c>
      <c r="G1551" s="11">
        <v>1</v>
      </c>
      <c r="H1551" s="11">
        <v>81</v>
      </c>
      <c r="I1551" s="11">
        <v>65535</v>
      </c>
      <c r="J1551" s="11">
        <v>4</v>
      </c>
      <c r="K1551" s="11">
        <v>0</v>
      </c>
      <c r="L1551" s="11">
        <v>0</v>
      </c>
      <c r="M1551" s="56">
        <v>0</v>
      </c>
      <c r="N1551" s="56">
        <v>1</v>
      </c>
      <c r="O1551" s="11">
        <v>0</v>
      </c>
      <c r="P1551" s="11">
        <v>0</v>
      </c>
      <c r="Q1551" s="11">
        <v>100</v>
      </c>
      <c r="R1551" s="11">
        <v>0</v>
      </c>
      <c r="S1551" s="11">
        <v>0</v>
      </c>
      <c r="T1551" s="11">
        <v>0</v>
      </c>
      <c r="U1551" s="11">
        <v>1</v>
      </c>
      <c r="V1551" s="11">
        <v>0</v>
      </c>
      <c r="W1551" s="11">
        <v>0</v>
      </c>
      <c r="X1551" s="11">
        <v>0</v>
      </c>
      <c r="Y1551" s="11">
        <v>0</v>
      </c>
      <c r="Z1551" s="16" t="s">
        <v>170</v>
      </c>
      <c r="AA1551" s="16">
        <v>0</v>
      </c>
      <c r="AB1551" s="16" t="s">
        <v>4</v>
      </c>
      <c r="AC1551" s="16">
        <v>0</v>
      </c>
      <c r="AD1551" s="11">
        <v>3</v>
      </c>
      <c r="AE1551" s="11">
        <v>100</v>
      </c>
      <c r="AF1551" s="56">
        <v>0</v>
      </c>
      <c r="AG1551" s="11">
        <v>0</v>
      </c>
      <c r="AH1551" s="11">
        <v>0</v>
      </c>
      <c r="AI1551" s="25" t="s">
        <v>8</v>
      </c>
      <c r="AJ1551" s="25" t="s">
        <v>8</v>
      </c>
      <c r="AK1551" s="25" t="s">
        <v>8</v>
      </c>
      <c r="AL1551" s="11" t="s">
        <v>782</v>
      </c>
      <c r="AM1551" s="25">
        <v>11003</v>
      </c>
      <c r="AN1551" s="25">
        <v>0</v>
      </c>
      <c r="AO1551" s="11">
        <v>1</v>
      </c>
      <c r="AP1551" s="12" t="s">
        <v>3040</v>
      </c>
      <c r="AQ1551" s="12" t="s">
        <v>6024</v>
      </c>
      <c r="AR1551" s="12" t="s">
        <v>4921</v>
      </c>
      <c r="AS1551" s="60" t="s">
        <v>3042</v>
      </c>
    </row>
    <row r="1552" spans="1:45" ht="24" x14ac:dyDescent="0.15">
      <c r="A1552" s="11">
        <v>29125</v>
      </c>
      <c r="B1552" s="14" t="s">
        <v>3819</v>
      </c>
      <c r="C1552" s="11">
        <v>54</v>
      </c>
      <c r="D1552" s="11">
        <v>0</v>
      </c>
      <c r="E1552" s="11">
        <v>0</v>
      </c>
      <c r="F1552" s="11">
        <v>0</v>
      </c>
      <c r="G1552" s="11">
        <v>1</v>
      </c>
      <c r="H1552" s="11">
        <v>81</v>
      </c>
      <c r="I1552" s="11">
        <v>65535</v>
      </c>
      <c r="J1552" s="11">
        <v>4</v>
      </c>
      <c r="K1552" s="11">
        <v>0</v>
      </c>
      <c r="L1552" s="11">
        <v>0</v>
      </c>
      <c r="M1552" s="56">
        <v>0</v>
      </c>
      <c r="N1552" s="56">
        <v>1</v>
      </c>
      <c r="O1552" s="11">
        <v>0</v>
      </c>
      <c r="P1552" s="11">
        <v>0</v>
      </c>
      <c r="Q1552" s="11">
        <v>100</v>
      </c>
      <c r="R1552" s="11">
        <v>0</v>
      </c>
      <c r="S1552" s="11">
        <v>0</v>
      </c>
      <c r="T1552" s="11">
        <v>0</v>
      </c>
      <c r="U1552" s="11">
        <v>1</v>
      </c>
      <c r="V1552" s="11">
        <v>0</v>
      </c>
      <c r="W1552" s="11">
        <v>0</v>
      </c>
      <c r="X1552" s="11">
        <v>0</v>
      </c>
      <c r="Y1552" s="11">
        <v>0</v>
      </c>
      <c r="Z1552" s="16" t="s">
        <v>170</v>
      </c>
      <c r="AA1552" s="16">
        <v>0</v>
      </c>
      <c r="AB1552" s="16" t="s">
        <v>4</v>
      </c>
      <c r="AC1552" s="16">
        <v>0</v>
      </c>
      <c r="AD1552" s="11">
        <v>3</v>
      </c>
      <c r="AE1552" s="11">
        <v>100</v>
      </c>
      <c r="AF1552" s="56">
        <v>0</v>
      </c>
      <c r="AG1552" s="11">
        <v>0</v>
      </c>
      <c r="AH1552" s="11">
        <v>0</v>
      </c>
      <c r="AI1552" s="25" t="s">
        <v>8</v>
      </c>
      <c r="AJ1552" s="25" t="s">
        <v>8</v>
      </c>
      <c r="AK1552" s="25" t="s">
        <v>8</v>
      </c>
      <c r="AL1552" s="11" t="s">
        <v>782</v>
      </c>
      <c r="AM1552" s="25">
        <v>11003</v>
      </c>
      <c r="AN1552" s="25">
        <v>0</v>
      </c>
      <c r="AO1552" s="11">
        <v>1</v>
      </c>
      <c r="AP1552" s="12" t="s">
        <v>3040</v>
      </c>
      <c r="AQ1552" s="12" t="s">
        <v>6024</v>
      </c>
      <c r="AR1552" s="12" t="s">
        <v>4921</v>
      </c>
      <c r="AS1552" s="60" t="s">
        <v>3042</v>
      </c>
    </row>
    <row r="1553" spans="1:45" ht="24" x14ac:dyDescent="0.15">
      <c r="A1553" s="11">
        <v>29126</v>
      </c>
      <c r="B1553" s="14" t="s">
        <v>3820</v>
      </c>
      <c r="C1553" s="11">
        <v>54</v>
      </c>
      <c r="D1553" s="11">
        <v>0</v>
      </c>
      <c r="E1553" s="11">
        <v>0</v>
      </c>
      <c r="F1553" s="11">
        <v>0</v>
      </c>
      <c r="G1553" s="11">
        <v>1</v>
      </c>
      <c r="H1553" s="11">
        <v>91</v>
      </c>
      <c r="I1553" s="11">
        <v>65535</v>
      </c>
      <c r="J1553" s="11">
        <v>4</v>
      </c>
      <c r="K1553" s="11">
        <v>0</v>
      </c>
      <c r="L1553" s="11">
        <v>0</v>
      </c>
      <c r="M1553" s="56">
        <v>0</v>
      </c>
      <c r="N1553" s="56">
        <v>1</v>
      </c>
      <c r="O1553" s="11">
        <v>0</v>
      </c>
      <c r="P1553" s="11">
        <v>0</v>
      </c>
      <c r="Q1553" s="11">
        <v>100</v>
      </c>
      <c r="R1553" s="11">
        <v>0</v>
      </c>
      <c r="S1553" s="11">
        <v>0</v>
      </c>
      <c r="T1553" s="11">
        <v>0</v>
      </c>
      <c r="U1553" s="11">
        <v>1</v>
      </c>
      <c r="V1553" s="11">
        <v>0</v>
      </c>
      <c r="W1553" s="11">
        <v>0</v>
      </c>
      <c r="X1553" s="11">
        <v>0</v>
      </c>
      <c r="Y1553" s="11">
        <v>0</v>
      </c>
      <c r="Z1553" s="16" t="s">
        <v>170</v>
      </c>
      <c r="AA1553" s="16">
        <v>0</v>
      </c>
      <c r="AB1553" s="16" t="s">
        <v>4</v>
      </c>
      <c r="AC1553" s="16">
        <v>0</v>
      </c>
      <c r="AD1553" s="11">
        <v>3</v>
      </c>
      <c r="AE1553" s="11">
        <v>100</v>
      </c>
      <c r="AF1553" s="56">
        <v>0</v>
      </c>
      <c r="AG1553" s="11">
        <v>0</v>
      </c>
      <c r="AH1553" s="11">
        <v>0</v>
      </c>
      <c r="AI1553" s="25" t="s">
        <v>8</v>
      </c>
      <c r="AJ1553" s="25" t="s">
        <v>8</v>
      </c>
      <c r="AK1553" s="25" t="s">
        <v>8</v>
      </c>
      <c r="AL1553" s="11" t="s">
        <v>782</v>
      </c>
      <c r="AM1553" s="25">
        <v>11003</v>
      </c>
      <c r="AN1553" s="25">
        <v>0</v>
      </c>
      <c r="AO1553" s="11">
        <v>1</v>
      </c>
      <c r="AP1553" s="12" t="s">
        <v>3040</v>
      </c>
      <c r="AQ1553" s="12" t="s">
        <v>6024</v>
      </c>
      <c r="AR1553" s="12" t="s">
        <v>4921</v>
      </c>
      <c r="AS1553" s="60" t="s">
        <v>3042</v>
      </c>
    </row>
    <row r="1554" spans="1:45" ht="24" x14ac:dyDescent="0.15">
      <c r="A1554" s="11">
        <v>29127</v>
      </c>
      <c r="B1554" s="14" t="s">
        <v>3821</v>
      </c>
      <c r="C1554" s="11">
        <v>54</v>
      </c>
      <c r="D1554" s="11">
        <v>0</v>
      </c>
      <c r="E1554" s="11">
        <v>0</v>
      </c>
      <c r="F1554" s="11">
        <v>0</v>
      </c>
      <c r="G1554" s="11">
        <v>1</v>
      </c>
      <c r="H1554" s="11">
        <v>91</v>
      </c>
      <c r="I1554" s="11">
        <v>65535</v>
      </c>
      <c r="J1554" s="11">
        <v>4</v>
      </c>
      <c r="K1554" s="11">
        <v>0</v>
      </c>
      <c r="L1554" s="11">
        <v>0</v>
      </c>
      <c r="M1554" s="56">
        <v>0</v>
      </c>
      <c r="N1554" s="56">
        <v>1</v>
      </c>
      <c r="O1554" s="11">
        <v>0</v>
      </c>
      <c r="P1554" s="11">
        <v>0</v>
      </c>
      <c r="Q1554" s="11">
        <v>100</v>
      </c>
      <c r="R1554" s="11">
        <v>0</v>
      </c>
      <c r="S1554" s="11">
        <v>0</v>
      </c>
      <c r="T1554" s="11">
        <v>0</v>
      </c>
      <c r="U1554" s="11">
        <v>1</v>
      </c>
      <c r="V1554" s="11">
        <v>0</v>
      </c>
      <c r="W1554" s="11">
        <v>0</v>
      </c>
      <c r="X1554" s="11">
        <v>0</v>
      </c>
      <c r="Y1554" s="11">
        <v>0</v>
      </c>
      <c r="Z1554" s="16" t="s">
        <v>170</v>
      </c>
      <c r="AA1554" s="16">
        <v>0</v>
      </c>
      <c r="AB1554" s="16" t="s">
        <v>4</v>
      </c>
      <c r="AC1554" s="16">
        <v>0</v>
      </c>
      <c r="AD1554" s="11">
        <v>3</v>
      </c>
      <c r="AE1554" s="11">
        <v>100</v>
      </c>
      <c r="AF1554" s="56">
        <v>0</v>
      </c>
      <c r="AG1554" s="11">
        <v>0</v>
      </c>
      <c r="AH1554" s="11">
        <v>0</v>
      </c>
      <c r="AI1554" s="25" t="s">
        <v>8</v>
      </c>
      <c r="AJ1554" s="25" t="s">
        <v>8</v>
      </c>
      <c r="AK1554" s="25" t="s">
        <v>8</v>
      </c>
      <c r="AL1554" s="11" t="s">
        <v>782</v>
      </c>
      <c r="AM1554" s="25">
        <v>11003</v>
      </c>
      <c r="AN1554" s="25">
        <v>0</v>
      </c>
      <c r="AO1554" s="11">
        <v>1</v>
      </c>
      <c r="AP1554" s="12" t="s">
        <v>3040</v>
      </c>
      <c r="AQ1554" s="12" t="s">
        <v>6024</v>
      </c>
      <c r="AR1554" s="12" t="s">
        <v>4921</v>
      </c>
      <c r="AS1554" s="60" t="s">
        <v>3042</v>
      </c>
    </row>
    <row r="1555" spans="1:45" ht="24" x14ac:dyDescent="0.15">
      <c r="A1555" s="11">
        <v>29128</v>
      </c>
      <c r="B1555" s="14" t="s">
        <v>3822</v>
      </c>
      <c r="C1555" s="11">
        <v>54</v>
      </c>
      <c r="D1555" s="11">
        <v>0</v>
      </c>
      <c r="E1555" s="11">
        <v>0</v>
      </c>
      <c r="F1555" s="11">
        <v>0</v>
      </c>
      <c r="G1555" s="11">
        <v>1</v>
      </c>
      <c r="H1555" s="11">
        <v>91</v>
      </c>
      <c r="I1555" s="11">
        <v>65535</v>
      </c>
      <c r="J1555" s="11">
        <v>4</v>
      </c>
      <c r="K1555" s="11">
        <v>0</v>
      </c>
      <c r="L1555" s="11">
        <v>0</v>
      </c>
      <c r="M1555" s="56">
        <v>0</v>
      </c>
      <c r="N1555" s="56">
        <v>1</v>
      </c>
      <c r="O1555" s="11">
        <v>0</v>
      </c>
      <c r="P1555" s="11">
        <v>0</v>
      </c>
      <c r="Q1555" s="11">
        <v>100</v>
      </c>
      <c r="R1555" s="11">
        <v>0</v>
      </c>
      <c r="S1555" s="11">
        <v>0</v>
      </c>
      <c r="T1555" s="11">
        <v>0</v>
      </c>
      <c r="U1555" s="11">
        <v>1</v>
      </c>
      <c r="V1555" s="11">
        <v>0</v>
      </c>
      <c r="W1555" s="11">
        <v>0</v>
      </c>
      <c r="X1555" s="11">
        <v>0</v>
      </c>
      <c r="Y1555" s="11">
        <v>0</v>
      </c>
      <c r="Z1555" s="16" t="s">
        <v>170</v>
      </c>
      <c r="AA1555" s="16">
        <v>0</v>
      </c>
      <c r="AB1555" s="16" t="s">
        <v>4</v>
      </c>
      <c r="AC1555" s="16">
        <v>0</v>
      </c>
      <c r="AD1555" s="11">
        <v>3</v>
      </c>
      <c r="AE1555" s="11">
        <v>100</v>
      </c>
      <c r="AF1555" s="56">
        <v>0</v>
      </c>
      <c r="AG1555" s="11">
        <v>0</v>
      </c>
      <c r="AH1555" s="11">
        <v>0</v>
      </c>
      <c r="AI1555" s="25" t="s">
        <v>8</v>
      </c>
      <c r="AJ1555" s="25" t="s">
        <v>8</v>
      </c>
      <c r="AK1555" s="25" t="s">
        <v>8</v>
      </c>
      <c r="AL1555" s="11" t="s">
        <v>782</v>
      </c>
      <c r="AM1555" s="25">
        <v>11003</v>
      </c>
      <c r="AN1555" s="25">
        <v>0</v>
      </c>
      <c r="AO1555" s="11">
        <v>1</v>
      </c>
      <c r="AP1555" s="12" t="s">
        <v>3040</v>
      </c>
      <c r="AQ1555" s="12" t="s">
        <v>6024</v>
      </c>
      <c r="AR1555" s="12" t="s">
        <v>4921</v>
      </c>
      <c r="AS1555" s="60" t="s">
        <v>3042</v>
      </c>
    </row>
    <row r="1556" spans="1:45" ht="24" x14ac:dyDescent="0.15">
      <c r="A1556" s="11">
        <v>29129</v>
      </c>
      <c r="B1556" s="14" t="s">
        <v>3823</v>
      </c>
      <c r="C1556" s="11">
        <v>54</v>
      </c>
      <c r="D1556" s="11">
        <v>0</v>
      </c>
      <c r="E1556" s="11">
        <v>0</v>
      </c>
      <c r="F1556" s="11">
        <v>0</v>
      </c>
      <c r="G1556" s="11">
        <v>1</v>
      </c>
      <c r="H1556" s="11">
        <v>91</v>
      </c>
      <c r="I1556" s="11">
        <v>65535</v>
      </c>
      <c r="J1556" s="11">
        <v>4</v>
      </c>
      <c r="K1556" s="11">
        <v>0</v>
      </c>
      <c r="L1556" s="11">
        <v>0</v>
      </c>
      <c r="M1556" s="56">
        <v>0</v>
      </c>
      <c r="N1556" s="56">
        <v>1</v>
      </c>
      <c r="O1556" s="11">
        <v>0</v>
      </c>
      <c r="P1556" s="11">
        <v>0</v>
      </c>
      <c r="Q1556" s="11">
        <v>100</v>
      </c>
      <c r="R1556" s="11">
        <v>0</v>
      </c>
      <c r="S1556" s="11">
        <v>0</v>
      </c>
      <c r="T1556" s="11">
        <v>0</v>
      </c>
      <c r="U1556" s="11">
        <v>1</v>
      </c>
      <c r="V1556" s="11">
        <v>0</v>
      </c>
      <c r="W1556" s="11">
        <v>0</v>
      </c>
      <c r="X1556" s="11">
        <v>0</v>
      </c>
      <c r="Y1556" s="11">
        <v>0</v>
      </c>
      <c r="Z1556" s="16" t="s">
        <v>170</v>
      </c>
      <c r="AA1556" s="16">
        <v>0</v>
      </c>
      <c r="AB1556" s="16" t="s">
        <v>4</v>
      </c>
      <c r="AC1556" s="16">
        <v>0</v>
      </c>
      <c r="AD1556" s="11">
        <v>3</v>
      </c>
      <c r="AE1556" s="11">
        <v>100</v>
      </c>
      <c r="AF1556" s="56">
        <v>0</v>
      </c>
      <c r="AG1556" s="11">
        <v>0</v>
      </c>
      <c r="AH1556" s="11">
        <v>0</v>
      </c>
      <c r="AI1556" s="25" t="s">
        <v>8</v>
      </c>
      <c r="AJ1556" s="25" t="s">
        <v>8</v>
      </c>
      <c r="AK1556" s="25" t="s">
        <v>8</v>
      </c>
      <c r="AL1556" s="11" t="s">
        <v>782</v>
      </c>
      <c r="AM1556" s="25">
        <v>11003</v>
      </c>
      <c r="AN1556" s="25">
        <v>0</v>
      </c>
      <c r="AO1556" s="11">
        <v>1</v>
      </c>
      <c r="AP1556" s="12" t="s">
        <v>3040</v>
      </c>
      <c r="AQ1556" s="12" t="s">
        <v>6024</v>
      </c>
      <c r="AR1556" s="12" t="s">
        <v>4921</v>
      </c>
      <c r="AS1556" s="60" t="s">
        <v>3042</v>
      </c>
    </row>
    <row r="1557" spans="1:45" ht="24" x14ac:dyDescent="0.15">
      <c r="A1557" s="11">
        <v>29130</v>
      </c>
      <c r="B1557" s="14" t="s">
        <v>3824</v>
      </c>
      <c r="C1557" s="11">
        <v>54</v>
      </c>
      <c r="D1557" s="11">
        <v>0</v>
      </c>
      <c r="E1557" s="11">
        <v>0</v>
      </c>
      <c r="F1557" s="11">
        <v>0</v>
      </c>
      <c r="G1557" s="11">
        <v>1</v>
      </c>
      <c r="H1557" s="11">
        <v>91</v>
      </c>
      <c r="I1557" s="11">
        <v>65535</v>
      </c>
      <c r="J1557" s="11">
        <v>4</v>
      </c>
      <c r="K1557" s="11">
        <v>0</v>
      </c>
      <c r="L1557" s="11">
        <v>0</v>
      </c>
      <c r="M1557" s="56">
        <v>0</v>
      </c>
      <c r="N1557" s="56">
        <v>1</v>
      </c>
      <c r="O1557" s="11">
        <v>0</v>
      </c>
      <c r="P1557" s="11">
        <v>0</v>
      </c>
      <c r="Q1557" s="11">
        <v>100</v>
      </c>
      <c r="R1557" s="11">
        <v>0</v>
      </c>
      <c r="S1557" s="11">
        <v>0</v>
      </c>
      <c r="T1557" s="11">
        <v>0</v>
      </c>
      <c r="U1557" s="11">
        <v>1</v>
      </c>
      <c r="V1557" s="11">
        <v>0</v>
      </c>
      <c r="W1557" s="11">
        <v>0</v>
      </c>
      <c r="X1557" s="11">
        <v>0</v>
      </c>
      <c r="Y1557" s="11">
        <v>0</v>
      </c>
      <c r="Z1557" s="16" t="s">
        <v>170</v>
      </c>
      <c r="AA1557" s="16">
        <v>0</v>
      </c>
      <c r="AB1557" s="16" t="s">
        <v>4</v>
      </c>
      <c r="AC1557" s="16">
        <v>0</v>
      </c>
      <c r="AD1557" s="11">
        <v>3</v>
      </c>
      <c r="AE1557" s="11">
        <v>100</v>
      </c>
      <c r="AF1557" s="56">
        <v>0</v>
      </c>
      <c r="AG1557" s="11">
        <v>0</v>
      </c>
      <c r="AH1557" s="11">
        <v>0</v>
      </c>
      <c r="AI1557" s="25" t="s">
        <v>8</v>
      </c>
      <c r="AJ1557" s="25" t="s">
        <v>8</v>
      </c>
      <c r="AK1557" s="25" t="s">
        <v>8</v>
      </c>
      <c r="AL1557" s="11" t="s">
        <v>782</v>
      </c>
      <c r="AM1557" s="25">
        <v>11003</v>
      </c>
      <c r="AN1557" s="25">
        <v>0</v>
      </c>
      <c r="AO1557" s="11">
        <v>1</v>
      </c>
      <c r="AP1557" s="12" t="s">
        <v>3040</v>
      </c>
      <c r="AQ1557" s="12" t="s">
        <v>6024</v>
      </c>
      <c r="AR1557" s="12" t="s">
        <v>4921</v>
      </c>
      <c r="AS1557" s="60" t="s">
        <v>3042</v>
      </c>
    </row>
    <row r="1558" spans="1:45" ht="24" x14ac:dyDescent="0.15">
      <c r="A1558" s="14">
        <v>29131</v>
      </c>
      <c r="B1558" s="14" t="s">
        <v>1175</v>
      </c>
      <c r="C1558" s="11">
        <v>23</v>
      </c>
      <c r="D1558" s="11">
        <v>1</v>
      </c>
      <c r="E1558" s="11">
        <v>0</v>
      </c>
      <c r="F1558" s="11">
        <v>0</v>
      </c>
      <c r="G1558" s="11">
        <v>9</v>
      </c>
      <c r="H1558" s="11">
        <v>0</v>
      </c>
      <c r="I1558" s="11">
        <v>65535</v>
      </c>
      <c r="J1558" s="11">
        <v>4</v>
      </c>
      <c r="K1558" s="11">
        <v>0</v>
      </c>
      <c r="L1558" s="11">
        <v>2</v>
      </c>
      <c r="M1558" s="56">
        <v>1</v>
      </c>
      <c r="N1558" s="56">
        <v>10</v>
      </c>
      <c r="O1558" s="11">
        <v>0</v>
      </c>
      <c r="P1558" s="11">
        <v>0</v>
      </c>
      <c r="Q1558" s="11">
        <v>100</v>
      </c>
      <c r="R1558" s="11">
        <v>0</v>
      </c>
      <c r="S1558" s="11">
        <v>0</v>
      </c>
      <c r="T1558" s="11">
        <v>0</v>
      </c>
      <c r="U1558" s="11">
        <v>1</v>
      </c>
      <c r="V1558" s="11">
        <v>9</v>
      </c>
      <c r="W1558" s="11">
        <v>300</v>
      </c>
      <c r="X1558" s="11">
        <v>0</v>
      </c>
      <c r="Y1558" s="11">
        <v>0</v>
      </c>
      <c r="Z1558" s="16" t="s">
        <v>170</v>
      </c>
      <c r="AA1558" s="16">
        <v>0</v>
      </c>
      <c r="AB1558" s="16" t="s">
        <v>4</v>
      </c>
      <c r="AC1558" s="16">
        <v>0</v>
      </c>
      <c r="AD1558" s="11">
        <v>2</v>
      </c>
      <c r="AE1558" s="11">
        <v>50</v>
      </c>
      <c r="AF1558" s="56">
        <v>1</v>
      </c>
      <c r="AG1558" s="11">
        <v>0</v>
      </c>
      <c r="AH1558" s="11">
        <v>0</v>
      </c>
      <c r="AI1558" s="25" t="s">
        <v>8</v>
      </c>
      <c r="AJ1558" s="25" t="s">
        <v>8</v>
      </c>
      <c r="AK1558" s="25" t="s">
        <v>8</v>
      </c>
      <c r="AL1558" s="11" t="s">
        <v>782</v>
      </c>
      <c r="AM1558" s="25">
        <v>10005</v>
      </c>
      <c r="AN1558" s="25">
        <v>11012</v>
      </c>
      <c r="AO1558" s="11">
        <v>1</v>
      </c>
      <c r="AP1558" s="12" t="s">
        <v>699</v>
      </c>
      <c r="AQ1558" s="12" t="s">
        <v>6025</v>
      </c>
      <c r="AR1558" s="12" t="s">
        <v>4922</v>
      </c>
      <c r="AS1558" s="60" t="s">
        <v>992</v>
      </c>
    </row>
    <row r="1559" spans="1:45" ht="24" x14ac:dyDescent="0.15">
      <c r="A1559" s="14">
        <v>29132</v>
      </c>
      <c r="B1559" s="14" t="s">
        <v>1176</v>
      </c>
      <c r="C1559" s="11">
        <v>23</v>
      </c>
      <c r="D1559" s="11">
        <v>1</v>
      </c>
      <c r="E1559" s="11">
        <v>0</v>
      </c>
      <c r="F1559" s="11">
        <v>0</v>
      </c>
      <c r="G1559" s="11">
        <v>9</v>
      </c>
      <c r="H1559" s="11">
        <v>0</v>
      </c>
      <c r="I1559" s="11">
        <v>65535</v>
      </c>
      <c r="J1559" s="11">
        <v>4</v>
      </c>
      <c r="K1559" s="11">
        <v>0</v>
      </c>
      <c r="L1559" s="11">
        <v>2</v>
      </c>
      <c r="M1559" s="56">
        <v>1</v>
      </c>
      <c r="N1559" s="56">
        <v>10</v>
      </c>
      <c r="O1559" s="11">
        <v>0</v>
      </c>
      <c r="P1559" s="11">
        <v>0</v>
      </c>
      <c r="Q1559" s="11">
        <v>100</v>
      </c>
      <c r="R1559" s="11">
        <v>0</v>
      </c>
      <c r="S1559" s="11">
        <v>0</v>
      </c>
      <c r="T1559" s="11">
        <v>0</v>
      </c>
      <c r="U1559" s="11">
        <v>1</v>
      </c>
      <c r="V1559" s="11">
        <v>9</v>
      </c>
      <c r="W1559" s="11">
        <v>300</v>
      </c>
      <c r="X1559" s="11">
        <v>0</v>
      </c>
      <c r="Y1559" s="11">
        <v>0</v>
      </c>
      <c r="Z1559" s="16" t="s">
        <v>170</v>
      </c>
      <c r="AA1559" s="16">
        <v>0</v>
      </c>
      <c r="AB1559" s="16" t="s">
        <v>4</v>
      </c>
      <c r="AC1559" s="16">
        <v>0</v>
      </c>
      <c r="AD1559" s="11">
        <v>2</v>
      </c>
      <c r="AE1559" s="11">
        <v>50</v>
      </c>
      <c r="AF1559" s="56">
        <v>1</v>
      </c>
      <c r="AG1559" s="11">
        <v>0</v>
      </c>
      <c r="AH1559" s="11">
        <v>0</v>
      </c>
      <c r="AI1559" s="25" t="s">
        <v>8</v>
      </c>
      <c r="AJ1559" s="25" t="s">
        <v>8</v>
      </c>
      <c r="AK1559" s="25" t="s">
        <v>8</v>
      </c>
      <c r="AL1559" s="11" t="s">
        <v>782</v>
      </c>
      <c r="AM1559" s="25">
        <v>10005</v>
      </c>
      <c r="AN1559" s="25">
        <v>11012</v>
      </c>
      <c r="AO1559" s="11">
        <v>1</v>
      </c>
      <c r="AP1559" s="12" t="s">
        <v>699</v>
      </c>
      <c r="AQ1559" s="12" t="s">
        <v>6026</v>
      </c>
      <c r="AR1559" s="12" t="s">
        <v>4923</v>
      </c>
      <c r="AS1559" s="60" t="s">
        <v>992</v>
      </c>
    </row>
    <row r="1560" spans="1:45" ht="24" x14ac:dyDescent="0.15">
      <c r="A1560" s="14">
        <v>29133</v>
      </c>
      <c r="B1560" s="14" t="s">
        <v>1177</v>
      </c>
      <c r="C1560" s="11">
        <v>23</v>
      </c>
      <c r="D1560" s="11">
        <v>1</v>
      </c>
      <c r="E1560" s="11">
        <v>0</v>
      </c>
      <c r="F1560" s="11">
        <v>0</v>
      </c>
      <c r="G1560" s="11">
        <v>9</v>
      </c>
      <c r="H1560" s="11">
        <v>0</v>
      </c>
      <c r="I1560" s="11">
        <v>65535</v>
      </c>
      <c r="J1560" s="11">
        <v>4</v>
      </c>
      <c r="K1560" s="11">
        <v>0</v>
      </c>
      <c r="L1560" s="11">
        <v>2</v>
      </c>
      <c r="M1560" s="56">
        <v>1</v>
      </c>
      <c r="N1560" s="56">
        <v>10</v>
      </c>
      <c r="O1560" s="11">
        <v>0</v>
      </c>
      <c r="P1560" s="11">
        <v>0</v>
      </c>
      <c r="Q1560" s="11">
        <v>100</v>
      </c>
      <c r="R1560" s="11">
        <v>0</v>
      </c>
      <c r="S1560" s="11">
        <v>0</v>
      </c>
      <c r="T1560" s="11">
        <v>0</v>
      </c>
      <c r="U1560" s="11">
        <v>1</v>
      </c>
      <c r="V1560" s="11">
        <v>9</v>
      </c>
      <c r="W1560" s="11">
        <v>300</v>
      </c>
      <c r="X1560" s="11">
        <v>0</v>
      </c>
      <c r="Y1560" s="11">
        <v>0</v>
      </c>
      <c r="Z1560" s="16" t="s">
        <v>170</v>
      </c>
      <c r="AA1560" s="16">
        <v>0</v>
      </c>
      <c r="AB1560" s="16" t="s">
        <v>4</v>
      </c>
      <c r="AC1560" s="16">
        <v>0</v>
      </c>
      <c r="AD1560" s="11">
        <v>2</v>
      </c>
      <c r="AE1560" s="11">
        <v>50</v>
      </c>
      <c r="AF1560" s="56">
        <v>1</v>
      </c>
      <c r="AG1560" s="11">
        <v>0</v>
      </c>
      <c r="AH1560" s="11">
        <v>0</v>
      </c>
      <c r="AI1560" s="25" t="s">
        <v>8</v>
      </c>
      <c r="AJ1560" s="25" t="s">
        <v>8</v>
      </c>
      <c r="AK1560" s="25" t="s">
        <v>8</v>
      </c>
      <c r="AL1560" s="11" t="s">
        <v>782</v>
      </c>
      <c r="AM1560" s="25">
        <v>10005</v>
      </c>
      <c r="AN1560" s="25">
        <v>11012</v>
      </c>
      <c r="AO1560" s="11">
        <v>1</v>
      </c>
      <c r="AP1560" s="12" t="s">
        <v>699</v>
      </c>
      <c r="AQ1560" s="12" t="s">
        <v>6027</v>
      </c>
      <c r="AR1560" s="12" t="s">
        <v>4924</v>
      </c>
      <c r="AS1560" s="60" t="s">
        <v>992</v>
      </c>
    </row>
    <row r="1561" spans="1:45" ht="24" x14ac:dyDescent="0.15">
      <c r="A1561" s="14">
        <v>29134</v>
      </c>
      <c r="B1561" s="14" t="s">
        <v>1178</v>
      </c>
      <c r="C1561" s="11">
        <v>23</v>
      </c>
      <c r="D1561" s="11">
        <v>1</v>
      </c>
      <c r="E1561" s="11">
        <v>0</v>
      </c>
      <c r="F1561" s="11">
        <v>0</v>
      </c>
      <c r="G1561" s="11">
        <v>9</v>
      </c>
      <c r="H1561" s="11">
        <v>0</v>
      </c>
      <c r="I1561" s="11">
        <v>65535</v>
      </c>
      <c r="J1561" s="11">
        <v>4</v>
      </c>
      <c r="K1561" s="11">
        <v>0</v>
      </c>
      <c r="L1561" s="11">
        <v>2</v>
      </c>
      <c r="M1561" s="56">
        <v>1</v>
      </c>
      <c r="N1561" s="56">
        <v>10</v>
      </c>
      <c r="O1561" s="11">
        <v>0</v>
      </c>
      <c r="P1561" s="11">
        <v>0</v>
      </c>
      <c r="Q1561" s="11">
        <v>100</v>
      </c>
      <c r="R1561" s="11">
        <v>0</v>
      </c>
      <c r="S1561" s="11">
        <v>0</v>
      </c>
      <c r="T1561" s="11">
        <v>0</v>
      </c>
      <c r="U1561" s="11">
        <v>1</v>
      </c>
      <c r="V1561" s="11">
        <v>9</v>
      </c>
      <c r="W1561" s="11">
        <v>300</v>
      </c>
      <c r="X1561" s="11">
        <v>0</v>
      </c>
      <c r="Y1561" s="11">
        <v>0</v>
      </c>
      <c r="Z1561" s="16" t="s">
        <v>170</v>
      </c>
      <c r="AA1561" s="16">
        <v>0</v>
      </c>
      <c r="AB1561" s="16" t="s">
        <v>4</v>
      </c>
      <c r="AC1561" s="16">
        <v>0</v>
      </c>
      <c r="AD1561" s="11">
        <v>2</v>
      </c>
      <c r="AE1561" s="11">
        <v>50</v>
      </c>
      <c r="AF1561" s="56">
        <v>1</v>
      </c>
      <c r="AG1561" s="11">
        <v>0</v>
      </c>
      <c r="AH1561" s="11">
        <v>0</v>
      </c>
      <c r="AI1561" s="25" t="s">
        <v>8</v>
      </c>
      <c r="AJ1561" s="25" t="s">
        <v>8</v>
      </c>
      <c r="AK1561" s="25" t="s">
        <v>8</v>
      </c>
      <c r="AL1561" s="11" t="s">
        <v>782</v>
      </c>
      <c r="AM1561" s="25">
        <v>10005</v>
      </c>
      <c r="AN1561" s="25">
        <v>11012</v>
      </c>
      <c r="AO1561" s="11">
        <v>1</v>
      </c>
      <c r="AP1561" s="12" t="s">
        <v>699</v>
      </c>
      <c r="AQ1561" s="12" t="s">
        <v>6028</v>
      </c>
      <c r="AR1561" s="12" t="s">
        <v>4925</v>
      </c>
      <c r="AS1561" s="60" t="s">
        <v>992</v>
      </c>
    </row>
    <row r="1562" spans="1:45" ht="36" x14ac:dyDescent="0.15">
      <c r="A1562" s="11">
        <v>29135</v>
      </c>
      <c r="B1562" s="14" t="s">
        <v>4619</v>
      </c>
      <c r="C1562" s="11">
        <v>43</v>
      </c>
      <c r="D1562" s="11">
        <v>1</v>
      </c>
      <c r="E1562" s="11">
        <v>0</v>
      </c>
      <c r="F1562" s="11">
        <v>0</v>
      </c>
      <c r="G1562" s="11">
        <v>9</v>
      </c>
      <c r="H1562" s="11">
        <v>0</v>
      </c>
      <c r="I1562" s="11">
        <v>65535</v>
      </c>
      <c r="J1562" s="11">
        <v>0</v>
      </c>
      <c r="K1562" s="11">
        <v>0</v>
      </c>
      <c r="L1562" s="11">
        <v>0</v>
      </c>
      <c r="M1562" s="56">
        <v>0</v>
      </c>
      <c r="N1562" s="56">
        <v>1</v>
      </c>
      <c r="O1562" s="11">
        <v>0</v>
      </c>
      <c r="P1562" s="11">
        <v>86400</v>
      </c>
      <c r="Q1562" s="11">
        <v>3600</v>
      </c>
      <c r="R1562" s="11">
        <v>5</v>
      </c>
      <c r="S1562" s="11">
        <v>0</v>
      </c>
      <c r="T1562" s="11">
        <v>0</v>
      </c>
      <c r="U1562" s="11">
        <v>1</v>
      </c>
      <c r="V1562" s="11">
        <v>0</v>
      </c>
      <c r="W1562" s="11">
        <v>0</v>
      </c>
      <c r="X1562" s="11">
        <v>0</v>
      </c>
      <c r="Y1562" s="11">
        <v>0</v>
      </c>
      <c r="Z1562" s="16" t="s">
        <v>170</v>
      </c>
      <c r="AA1562" s="16">
        <v>0</v>
      </c>
      <c r="AB1562" s="16" t="s">
        <v>4</v>
      </c>
      <c r="AC1562" s="16">
        <v>0</v>
      </c>
      <c r="AD1562" s="11">
        <v>3</v>
      </c>
      <c r="AE1562" s="11">
        <v>100</v>
      </c>
      <c r="AF1562" s="56">
        <v>1</v>
      </c>
      <c r="AG1562" s="11">
        <v>0</v>
      </c>
      <c r="AH1562" s="11">
        <v>0</v>
      </c>
      <c r="AI1562" s="25" t="s">
        <v>8</v>
      </c>
      <c r="AJ1562" s="25" t="s">
        <v>8</v>
      </c>
      <c r="AK1562" s="25" t="s">
        <v>8</v>
      </c>
      <c r="AL1562" s="11" t="s">
        <v>782</v>
      </c>
      <c r="AM1562" s="25">
        <v>11008</v>
      </c>
      <c r="AN1562" s="25">
        <v>0</v>
      </c>
      <c r="AO1562" s="11">
        <v>1</v>
      </c>
      <c r="AP1562" s="12" t="s">
        <v>1299</v>
      </c>
      <c r="AQ1562" s="12" t="s">
        <v>6029</v>
      </c>
      <c r="AS1562" s="16" t="s">
        <v>1301</v>
      </c>
    </row>
    <row r="1563" spans="1:45" ht="24" x14ac:dyDescent="0.15">
      <c r="A1563" s="11">
        <v>29136</v>
      </c>
      <c r="B1563" s="14" t="s">
        <v>1604</v>
      </c>
      <c r="C1563" s="11">
        <v>35</v>
      </c>
      <c r="D1563" s="11">
        <v>1</v>
      </c>
      <c r="E1563" s="11">
        <v>0</v>
      </c>
      <c r="F1563" s="11">
        <v>0</v>
      </c>
      <c r="G1563" s="11">
        <v>9</v>
      </c>
      <c r="H1563" s="11">
        <v>0</v>
      </c>
      <c r="I1563" s="11">
        <v>65535</v>
      </c>
      <c r="J1563" s="11">
        <v>0</v>
      </c>
      <c r="K1563" s="11">
        <v>0</v>
      </c>
      <c r="L1563" s="11">
        <v>0</v>
      </c>
      <c r="M1563" s="56">
        <v>0</v>
      </c>
      <c r="N1563" s="56">
        <v>1</v>
      </c>
      <c r="O1563" s="11">
        <v>0</v>
      </c>
      <c r="P1563" s="11">
        <v>0</v>
      </c>
      <c r="Q1563" s="11">
        <v>100</v>
      </c>
      <c r="R1563" s="11">
        <v>0</v>
      </c>
      <c r="S1563" s="11">
        <v>0</v>
      </c>
      <c r="T1563" s="11">
        <v>0</v>
      </c>
      <c r="U1563" s="11">
        <v>1</v>
      </c>
      <c r="V1563" s="11">
        <v>0</v>
      </c>
      <c r="W1563" s="11">
        <v>0</v>
      </c>
      <c r="X1563" s="11">
        <v>0</v>
      </c>
      <c r="Y1563" s="11">
        <v>0</v>
      </c>
      <c r="Z1563" s="16" t="s">
        <v>170</v>
      </c>
      <c r="AA1563" s="16">
        <v>0</v>
      </c>
      <c r="AB1563" s="16" t="s">
        <v>4</v>
      </c>
      <c r="AC1563" s="16">
        <v>0</v>
      </c>
      <c r="AD1563" s="11">
        <v>3</v>
      </c>
      <c r="AE1563" s="11">
        <v>100</v>
      </c>
      <c r="AF1563" s="56">
        <v>1</v>
      </c>
      <c r="AG1563" s="11">
        <v>0</v>
      </c>
      <c r="AH1563" s="11">
        <v>0</v>
      </c>
      <c r="AI1563" s="25" t="s">
        <v>8</v>
      </c>
      <c r="AJ1563" s="25" t="s">
        <v>8</v>
      </c>
      <c r="AK1563" s="25" t="s">
        <v>8</v>
      </c>
      <c r="AL1563" s="11" t="s">
        <v>782</v>
      </c>
      <c r="AM1563" s="25">
        <v>11008</v>
      </c>
      <c r="AN1563" s="25">
        <v>0</v>
      </c>
      <c r="AO1563" s="11">
        <v>1</v>
      </c>
      <c r="AP1563" s="12" t="s">
        <v>1299</v>
      </c>
      <c r="AQ1563" s="12" t="s">
        <v>6030</v>
      </c>
      <c r="AR1563" s="15" t="s">
        <v>4926</v>
      </c>
      <c r="AS1563" s="16" t="s">
        <v>1304</v>
      </c>
    </row>
    <row r="1564" spans="1:45" ht="24" x14ac:dyDescent="0.15">
      <c r="A1564" s="11">
        <v>29137</v>
      </c>
      <c r="B1564" s="14" t="s">
        <v>1605</v>
      </c>
      <c r="C1564" s="11">
        <v>35</v>
      </c>
      <c r="D1564" s="11">
        <v>1</v>
      </c>
      <c r="E1564" s="11">
        <v>0</v>
      </c>
      <c r="F1564" s="11">
        <v>0</v>
      </c>
      <c r="G1564" s="11">
        <v>9</v>
      </c>
      <c r="H1564" s="11">
        <v>0</v>
      </c>
      <c r="I1564" s="11">
        <v>65535</v>
      </c>
      <c r="J1564" s="11">
        <v>0</v>
      </c>
      <c r="K1564" s="11">
        <v>0</v>
      </c>
      <c r="L1564" s="11">
        <v>0</v>
      </c>
      <c r="M1564" s="56">
        <v>0</v>
      </c>
      <c r="N1564" s="56">
        <v>1</v>
      </c>
      <c r="O1564" s="11">
        <v>0</v>
      </c>
      <c r="P1564" s="11">
        <v>0</v>
      </c>
      <c r="Q1564" s="11">
        <v>100</v>
      </c>
      <c r="R1564" s="11">
        <v>0</v>
      </c>
      <c r="S1564" s="11">
        <v>0</v>
      </c>
      <c r="T1564" s="11">
        <v>0</v>
      </c>
      <c r="U1564" s="11">
        <v>1</v>
      </c>
      <c r="V1564" s="11">
        <v>0</v>
      </c>
      <c r="W1564" s="11">
        <v>0</v>
      </c>
      <c r="X1564" s="11">
        <v>0</v>
      </c>
      <c r="Y1564" s="11">
        <v>0</v>
      </c>
      <c r="Z1564" s="16" t="s">
        <v>170</v>
      </c>
      <c r="AA1564" s="16">
        <v>0</v>
      </c>
      <c r="AB1564" s="16" t="s">
        <v>4</v>
      </c>
      <c r="AC1564" s="16">
        <v>0</v>
      </c>
      <c r="AD1564" s="11">
        <v>3</v>
      </c>
      <c r="AE1564" s="11">
        <v>100</v>
      </c>
      <c r="AF1564" s="56">
        <v>1</v>
      </c>
      <c r="AG1564" s="11">
        <v>0</v>
      </c>
      <c r="AH1564" s="11">
        <v>0</v>
      </c>
      <c r="AI1564" s="25" t="s">
        <v>8</v>
      </c>
      <c r="AJ1564" s="25" t="s">
        <v>8</v>
      </c>
      <c r="AK1564" s="25" t="s">
        <v>8</v>
      </c>
      <c r="AL1564" s="11" t="s">
        <v>782</v>
      </c>
      <c r="AM1564" s="25">
        <v>11008</v>
      </c>
      <c r="AN1564" s="25">
        <v>0</v>
      </c>
      <c r="AO1564" s="11">
        <v>1</v>
      </c>
      <c r="AP1564" s="12" t="s">
        <v>1299</v>
      </c>
      <c r="AQ1564" s="12" t="s">
        <v>6031</v>
      </c>
      <c r="AR1564" s="15" t="s">
        <v>4927</v>
      </c>
      <c r="AS1564" s="16" t="s">
        <v>1304</v>
      </c>
    </row>
    <row r="1565" spans="1:45" ht="24" x14ac:dyDescent="0.15">
      <c r="A1565" s="11">
        <v>29138</v>
      </c>
      <c r="B1565" s="14" t="s">
        <v>1606</v>
      </c>
      <c r="C1565" s="11">
        <v>35</v>
      </c>
      <c r="D1565" s="11">
        <v>1</v>
      </c>
      <c r="E1565" s="11">
        <v>0</v>
      </c>
      <c r="F1565" s="11">
        <v>0</v>
      </c>
      <c r="G1565" s="11">
        <v>9</v>
      </c>
      <c r="H1565" s="11">
        <v>0</v>
      </c>
      <c r="I1565" s="11">
        <v>65535</v>
      </c>
      <c r="J1565" s="11">
        <v>0</v>
      </c>
      <c r="K1565" s="11">
        <v>0</v>
      </c>
      <c r="L1565" s="11">
        <v>0</v>
      </c>
      <c r="M1565" s="56">
        <v>0</v>
      </c>
      <c r="N1565" s="56">
        <v>1</v>
      </c>
      <c r="O1565" s="11">
        <v>0</v>
      </c>
      <c r="P1565" s="11">
        <v>0</v>
      </c>
      <c r="Q1565" s="11">
        <v>100</v>
      </c>
      <c r="R1565" s="11">
        <v>0</v>
      </c>
      <c r="S1565" s="11">
        <v>0</v>
      </c>
      <c r="T1565" s="11">
        <v>0</v>
      </c>
      <c r="U1565" s="11">
        <v>1</v>
      </c>
      <c r="V1565" s="11">
        <v>0</v>
      </c>
      <c r="W1565" s="11">
        <v>0</v>
      </c>
      <c r="X1565" s="11">
        <v>0</v>
      </c>
      <c r="Y1565" s="11">
        <v>0</v>
      </c>
      <c r="Z1565" s="16" t="s">
        <v>170</v>
      </c>
      <c r="AA1565" s="16">
        <v>0</v>
      </c>
      <c r="AB1565" s="16" t="s">
        <v>4</v>
      </c>
      <c r="AC1565" s="16">
        <v>0</v>
      </c>
      <c r="AD1565" s="11">
        <v>3</v>
      </c>
      <c r="AE1565" s="11">
        <v>100</v>
      </c>
      <c r="AF1565" s="56">
        <v>1</v>
      </c>
      <c r="AG1565" s="11">
        <v>0</v>
      </c>
      <c r="AH1565" s="11">
        <v>0</v>
      </c>
      <c r="AI1565" s="25" t="s">
        <v>8</v>
      </c>
      <c r="AJ1565" s="25" t="s">
        <v>8</v>
      </c>
      <c r="AK1565" s="25" t="s">
        <v>8</v>
      </c>
      <c r="AL1565" s="11" t="s">
        <v>782</v>
      </c>
      <c r="AM1565" s="25">
        <v>11008</v>
      </c>
      <c r="AN1565" s="25">
        <v>0</v>
      </c>
      <c r="AO1565" s="11">
        <v>1</v>
      </c>
      <c r="AP1565" s="12" t="s">
        <v>1299</v>
      </c>
      <c r="AQ1565" s="12" t="s">
        <v>6032</v>
      </c>
      <c r="AR1565" s="15" t="s">
        <v>4928</v>
      </c>
      <c r="AS1565" s="16" t="s">
        <v>1304</v>
      </c>
    </row>
    <row r="1566" spans="1:45" ht="36" x14ac:dyDescent="0.15">
      <c r="A1566" s="11">
        <v>29139</v>
      </c>
      <c r="B1566" s="14" t="s">
        <v>1607</v>
      </c>
      <c r="C1566" s="11">
        <v>75</v>
      </c>
      <c r="D1566" s="11">
        <v>1</v>
      </c>
      <c r="E1566" s="11">
        <v>0</v>
      </c>
      <c r="F1566" s="11">
        <v>0</v>
      </c>
      <c r="G1566" s="11">
        <v>9</v>
      </c>
      <c r="H1566" s="11">
        <v>61</v>
      </c>
      <c r="I1566" s="11">
        <v>65535</v>
      </c>
      <c r="J1566" s="11">
        <v>0</v>
      </c>
      <c r="K1566" s="11">
        <v>0</v>
      </c>
      <c r="L1566" s="11">
        <v>0</v>
      </c>
      <c r="M1566" s="56">
        <v>0</v>
      </c>
      <c r="N1566" s="56">
        <v>1</v>
      </c>
      <c r="O1566" s="11">
        <v>0</v>
      </c>
      <c r="P1566" s="11">
        <v>864000</v>
      </c>
      <c r="Q1566" s="11">
        <v>3600</v>
      </c>
      <c r="R1566" s="11">
        <v>5</v>
      </c>
      <c r="S1566" s="11">
        <v>0</v>
      </c>
      <c r="T1566" s="11">
        <v>0</v>
      </c>
      <c r="U1566" s="11">
        <v>1</v>
      </c>
      <c r="V1566" s="11">
        <v>0</v>
      </c>
      <c r="W1566" s="11">
        <v>0</v>
      </c>
      <c r="X1566" s="11">
        <v>0</v>
      </c>
      <c r="Y1566" s="11">
        <v>0</v>
      </c>
      <c r="Z1566" s="16" t="s">
        <v>170</v>
      </c>
      <c r="AA1566" s="16">
        <v>0</v>
      </c>
      <c r="AB1566" s="16" t="s">
        <v>4</v>
      </c>
      <c r="AC1566" s="16">
        <v>0</v>
      </c>
      <c r="AD1566" s="11">
        <v>3</v>
      </c>
      <c r="AE1566" s="11">
        <v>100</v>
      </c>
      <c r="AF1566" s="56">
        <v>1</v>
      </c>
      <c r="AG1566" s="11">
        <v>0</v>
      </c>
      <c r="AH1566" s="11">
        <v>0</v>
      </c>
      <c r="AI1566" s="25" t="s">
        <v>8</v>
      </c>
      <c r="AJ1566" s="25" t="s">
        <v>8</v>
      </c>
      <c r="AK1566" s="25" t="s">
        <v>8</v>
      </c>
      <c r="AL1566" s="11" t="s">
        <v>782</v>
      </c>
      <c r="AM1566" s="25">
        <v>11008</v>
      </c>
      <c r="AN1566" s="25">
        <v>0</v>
      </c>
      <c r="AO1566" s="11">
        <v>1</v>
      </c>
      <c r="AP1566" s="12" t="s">
        <v>386</v>
      </c>
      <c r="AQ1566" s="12" t="s">
        <v>6033</v>
      </c>
      <c r="AR1566" s="15" t="s">
        <v>4929</v>
      </c>
      <c r="AS1566" s="16" t="s">
        <v>3064</v>
      </c>
    </row>
    <row r="1567" spans="1:45" ht="36" x14ac:dyDescent="0.15">
      <c r="A1567" s="11">
        <v>29140</v>
      </c>
      <c r="B1567" s="14" t="s">
        <v>1607</v>
      </c>
      <c r="C1567" s="11">
        <v>75</v>
      </c>
      <c r="D1567" s="11">
        <v>1</v>
      </c>
      <c r="E1567" s="11">
        <v>0</v>
      </c>
      <c r="F1567" s="11">
        <v>0</v>
      </c>
      <c r="G1567" s="11">
        <v>9</v>
      </c>
      <c r="H1567" s="11">
        <v>71</v>
      </c>
      <c r="I1567" s="11">
        <v>65535</v>
      </c>
      <c r="J1567" s="11">
        <v>0</v>
      </c>
      <c r="K1567" s="11">
        <v>0</v>
      </c>
      <c r="L1567" s="11">
        <v>0</v>
      </c>
      <c r="M1567" s="56">
        <v>0</v>
      </c>
      <c r="N1567" s="56">
        <v>1</v>
      </c>
      <c r="O1567" s="11">
        <v>0</v>
      </c>
      <c r="P1567" s="11">
        <v>1728000</v>
      </c>
      <c r="Q1567" s="11">
        <v>3600</v>
      </c>
      <c r="R1567" s="11">
        <v>5</v>
      </c>
      <c r="S1567" s="11">
        <v>0</v>
      </c>
      <c r="T1567" s="11">
        <v>0</v>
      </c>
      <c r="U1567" s="11">
        <v>1</v>
      </c>
      <c r="V1567" s="11">
        <v>0</v>
      </c>
      <c r="W1567" s="11">
        <v>0</v>
      </c>
      <c r="X1567" s="11">
        <v>0</v>
      </c>
      <c r="Y1567" s="11">
        <v>0</v>
      </c>
      <c r="Z1567" s="16" t="s">
        <v>170</v>
      </c>
      <c r="AA1567" s="16">
        <v>0</v>
      </c>
      <c r="AB1567" s="16" t="s">
        <v>4</v>
      </c>
      <c r="AC1567" s="16">
        <v>0</v>
      </c>
      <c r="AD1567" s="11">
        <v>3</v>
      </c>
      <c r="AE1567" s="11">
        <v>100</v>
      </c>
      <c r="AF1567" s="56">
        <v>1</v>
      </c>
      <c r="AG1567" s="11">
        <v>0</v>
      </c>
      <c r="AH1567" s="11">
        <v>0</v>
      </c>
      <c r="AI1567" s="25" t="s">
        <v>8</v>
      </c>
      <c r="AJ1567" s="25" t="s">
        <v>8</v>
      </c>
      <c r="AK1567" s="25" t="s">
        <v>8</v>
      </c>
      <c r="AL1567" s="11" t="s">
        <v>782</v>
      </c>
      <c r="AM1567" s="25">
        <v>11008</v>
      </c>
      <c r="AN1567" s="25">
        <v>0</v>
      </c>
      <c r="AO1567" s="11">
        <v>1</v>
      </c>
      <c r="AP1567" s="12" t="s">
        <v>386</v>
      </c>
      <c r="AQ1567" s="12" t="s">
        <v>6034</v>
      </c>
      <c r="AR1567" s="15" t="s">
        <v>4929</v>
      </c>
      <c r="AS1567" s="16" t="s">
        <v>3064</v>
      </c>
    </row>
    <row r="1568" spans="1:45" ht="36" x14ac:dyDescent="0.15">
      <c r="A1568" s="11">
        <v>29141</v>
      </c>
      <c r="B1568" s="14" t="s">
        <v>1607</v>
      </c>
      <c r="C1568" s="11">
        <v>75</v>
      </c>
      <c r="D1568" s="11">
        <v>1</v>
      </c>
      <c r="E1568" s="11">
        <v>0</v>
      </c>
      <c r="F1568" s="11">
        <v>0</v>
      </c>
      <c r="G1568" s="11">
        <v>9</v>
      </c>
      <c r="H1568" s="11">
        <v>81</v>
      </c>
      <c r="I1568" s="11">
        <v>65535</v>
      </c>
      <c r="J1568" s="11">
        <v>0</v>
      </c>
      <c r="K1568" s="11">
        <v>0</v>
      </c>
      <c r="L1568" s="11">
        <v>0</v>
      </c>
      <c r="M1568" s="56">
        <v>0</v>
      </c>
      <c r="N1568" s="56">
        <v>1</v>
      </c>
      <c r="O1568" s="11">
        <v>0</v>
      </c>
      <c r="P1568" s="11">
        <v>2592000</v>
      </c>
      <c r="Q1568" s="11">
        <v>3600</v>
      </c>
      <c r="R1568" s="11">
        <v>5</v>
      </c>
      <c r="S1568" s="11">
        <v>0</v>
      </c>
      <c r="T1568" s="11">
        <v>0</v>
      </c>
      <c r="U1568" s="11">
        <v>1</v>
      </c>
      <c r="V1568" s="11">
        <v>0</v>
      </c>
      <c r="W1568" s="11">
        <v>0</v>
      </c>
      <c r="X1568" s="11">
        <v>0</v>
      </c>
      <c r="Y1568" s="11">
        <v>0</v>
      </c>
      <c r="Z1568" s="16" t="s">
        <v>170</v>
      </c>
      <c r="AA1568" s="16">
        <v>0</v>
      </c>
      <c r="AB1568" s="16" t="s">
        <v>4</v>
      </c>
      <c r="AC1568" s="16">
        <v>0</v>
      </c>
      <c r="AD1568" s="11">
        <v>3</v>
      </c>
      <c r="AE1568" s="11">
        <v>100</v>
      </c>
      <c r="AF1568" s="56">
        <v>1</v>
      </c>
      <c r="AG1568" s="11">
        <v>0</v>
      </c>
      <c r="AH1568" s="11">
        <v>0</v>
      </c>
      <c r="AI1568" s="25" t="s">
        <v>8</v>
      </c>
      <c r="AJ1568" s="25" t="s">
        <v>8</v>
      </c>
      <c r="AK1568" s="25" t="s">
        <v>8</v>
      </c>
      <c r="AL1568" s="11" t="s">
        <v>782</v>
      </c>
      <c r="AM1568" s="25">
        <v>11008</v>
      </c>
      <c r="AN1568" s="25">
        <v>0</v>
      </c>
      <c r="AO1568" s="11">
        <v>1</v>
      </c>
      <c r="AP1568" s="12" t="s">
        <v>386</v>
      </c>
      <c r="AQ1568" s="12" t="s">
        <v>6035</v>
      </c>
      <c r="AR1568" s="15" t="s">
        <v>4929</v>
      </c>
      <c r="AS1568" s="16" t="s">
        <v>3064</v>
      </c>
    </row>
    <row r="1569" spans="1:45" ht="24" x14ac:dyDescent="0.15">
      <c r="A1569" s="11">
        <v>29142</v>
      </c>
      <c r="B1569" s="14" t="s">
        <v>1608</v>
      </c>
      <c r="C1569" s="11">
        <v>75</v>
      </c>
      <c r="D1569" s="11">
        <v>1</v>
      </c>
      <c r="E1569" s="11">
        <v>0</v>
      </c>
      <c r="F1569" s="11">
        <v>0</v>
      </c>
      <c r="G1569" s="11">
        <v>9</v>
      </c>
      <c r="H1569" s="11">
        <v>71</v>
      </c>
      <c r="I1569" s="11">
        <v>65535</v>
      </c>
      <c r="J1569" s="11">
        <v>0</v>
      </c>
      <c r="K1569" s="11">
        <v>0</v>
      </c>
      <c r="L1569" s="11">
        <v>0</v>
      </c>
      <c r="M1569" s="56">
        <v>0</v>
      </c>
      <c r="N1569" s="56">
        <v>1</v>
      </c>
      <c r="O1569" s="11">
        <v>0</v>
      </c>
      <c r="P1569" s="11">
        <v>1728000</v>
      </c>
      <c r="Q1569" s="11">
        <v>3600</v>
      </c>
      <c r="R1569" s="11">
        <v>5</v>
      </c>
      <c r="S1569" s="11">
        <v>0</v>
      </c>
      <c r="T1569" s="11">
        <v>0</v>
      </c>
      <c r="U1569" s="11">
        <v>1</v>
      </c>
      <c r="V1569" s="11">
        <v>0</v>
      </c>
      <c r="W1569" s="11">
        <v>0</v>
      </c>
      <c r="X1569" s="11">
        <v>0</v>
      </c>
      <c r="Y1569" s="11">
        <v>0</v>
      </c>
      <c r="Z1569" s="16" t="s">
        <v>170</v>
      </c>
      <c r="AA1569" s="16">
        <v>0</v>
      </c>
      <c r="AB1569" s="16" t="s">
        <v>4</v>
      </c>
      <c r="AC1569" s="16">
        <v>0</v>
      </c>
      <c r="AD1569" s="11">
        <v>3</v>
      </c>
      <c r="AE1569" s="11">
        <v>100</v>
      </c>
      <c r="AF1569" s="56">
        <v>1</v>
      </c>
      <c r="AG1569" s="11">
        <v>0</v>
      </c>
      <c r="AH1569" s="11">
        <v>0</v>
      </c>
      <c r="AI1569" s="25" t="s">
        <v>8</v>
      </c>
      <c r="AJ1569" s="25" t="s">
        <v>8</v>
      </c>
      <c r="AK1569" s="25" t="s">
        <v>8</v>
      </c>
      <c r="AL1569" s="11" t="s">
        <v>782</v>
      </c>
      <c r="AM1569" s="25">
        <v>11008</v>
      </c>
      <c r="AN1569" s="25">
        <v>0</v>
      </c>
      <c r="AO1569" s="11">
        <v>1</v>
      </c>
      <c r="AP1569" s="12" t="s">
        <v>386</v>
      </c>
      <c r="AQ1569" s="12" t="s">
        <v>6036</v>
      </c>
      <c r="AR1569" s="15" t="s">
        <v>4930</v>
      </c>
      <c r="AS1569" s="16" t="s">
        <v>3064</v>
      </c>
    </row>
    <row r="1570" spans="1:45" ht="24" x14ac:dyDescent="0.15">
      <c r="A1570" s="11">
        <v>29143</v>
      </c>
      <c r="B1570" s="14" t="s">
        <v>1609</v>
      </c>
      <c r="C1570" s="11">
        <v>75</v>
      </c>
      <c r="D1570" s="11">
        <v>1</v>
      </c>
      <c r="E1570" s="11">
        <v>0</v>
      </c>
      <c r="F1570" s="11">
        <v>0</v>
      </c>
      <c r="G1570" s="11">
        <v>9</v>
      </c>
      <c r="H1570" s="11">
        <v>81</v>
      </c>
      <c r="I1570" s="11">
        <v>65535</v>
      </c>
      <c r="J1570" s="11">
        <v>0</v>
      </c>
      <c r="K1570" s="11">
        <v>0</v>
      </c>
      <c r="L1570" s="11">
        <v>0</v>
      </c>
      <c r="M1570" s="56">
        <v>0</v>
      </c>
      <c r="N1570" s="56">
        <v>1</v>
      </c>
      <c r="O1570" s="11">
        <v>0</v>
      </c>
      <c r="P1570" s="11">
        <v>2592000</v>
      </c>
      <c r="Q1570" s="11">
        <v>3600</v>
      </c>
      <c r="R1570" s="11">
        <v>5</v>
      </c>
      <c r="S1570" s="11">
        <v>0</v>
      </c>
      <c r="T1570" s="11">
        <v>0</v>
      </c>
      <c r="U1570" s="11">
        <v>1</v>
      </c>
      <c r="V1570" s="11">
        <v>0</v>
      </c>
      <c r="W1570" s="11">
        <v>0</v>
      </c>
      <c r="X1570" s="11">
        <v>0</v>
      </c>
      <c r="Y1570" s="11">
        <v>0</v>
      </c>
      <c r="Z1570" s="16" t="s">
        <v>170</v>
      </c>
      <c r="AA1570" s="16">
        <v>0</v>
      </c>
      <c r="AB1570" s="16" t="s">
        <v>4</v>
      </c>
      <c r="AC1570" s="16">
        <v>0</v>
      </c>
      <c r="AD1570" s="11">
        <v>3</v>
      </c>
      <c r="AE1570" s="11">
        <v>100</v>
      </c>
      <c r="AF1570" s="56">
        <v>1</v>
      </c>
      <c r="AG1570" s="11">
        <v>0</v>
      </c>
      <c r="AH1570" s="11">
        <v>0</v>
      </c>
      <c r="AI1570" s="25" t="s">
        <v>8</v>
      </c>
      <c r="AJ1570" s="25" t="s">
        <v>8</v>
      </c>
      <c r="AK1570" s="25" t="s">
        <v>8</v>
      </c>
      <c r="AL1570" s="11" t="s">
        <v>782</v>
      </c>
      <c r="AM1570" s="25">
        <v>11008</v>
      </c>
      <c r="AN1570" s="25">
        <v>0</v>
      </c>
      <c r="AO1570" s="11">
        <v>1</v>
      </c>
      <c r="AP1570" s="12" t="s">
        <v>386</v>
      </c>
      <c r="AQ1570" s="12" t="s">
        <v>6036</v>
      </c>
      <c r="AR1570" s="15" t="s">
        <v>4931</v>
      </c>
      <c r="AS1570" s="16" t="s">
        <v>3064</v>
      </c>
    </row>
    <row r="1571" spans="1:45" ht="24" x14ac:dyDescent="0.15">
      <c r="A1571" s="11">
        <v>29144</v>
      </c>
      <c r="B1571" s="14" t="s">
        <v>1610</v>
      </c>
      <c r="C1571" s="11">
        <v>75</v>
      </c>
      <c r="D1571" s="11">
        <v>1</v>
      </c>
      <c r="E1571" s="11">
        <v>0</v>
      </c>
      <c r="F1571" s="11">
        <v>0</v>
      </c>
      <c r="G1571" s="11">
        <v>9</v>
      </c>
      <c r="H1571" s="11">
        <v>91</v>
      </c>
      <c r="I1571" s="11">
        <v>65535</v>
      </c>
      <c r="J1571" s="11">
        <v>0</v>
      </c>
      <c r="K1571" s="11">
        <v>0</v>
      </c>
      <c r="L1571" s="11">
        <v>0</v>
      </c>
      <c r="M1571" s="56">
        <v>0</v>
      </c>
      <c r="N1571" s="56">
        <v>1</v>
      </c>
      <c r="O1571" s="11">
        <v>0</v>
      </c>
      <c r="P1571" s="11">
        <v>4320000</v>
      </c>
      <c r="Q1571" s="11">
        <v>3600</v>
      </c>
      <c r="R1571" s="11">
        <v>5</v>
      </c>
      <c r="S1571" s="11">
        <v>0</v>
      </c>
      <c r="T1571" s="11">
        <v>0</v>
      </c>
      <c r="U1571" s="11">
        <v>1</v>
      </c>
      <c r="V1571" s="11">
        <v>0</v>
      </c>
      <c r="W1571" s="11">
        <v>0</v>
      </c>
      <c r="X1571" s="11">
        <v>0</v>
      </c>
      <c r="Y1571" s="11">
        <v>0</v>
      </c>
      <c r="Z1571" s="16" t="s">
        <v>170</v>
      </c>
      <c r="AA1571" s="16">
        <v>0</v>
      </c>
      <c r="AB1571" s="16" t="s">
        <v>4</v>
      </c>
      <c r="AC1571" s="16">
        <v>0</v>
      </c>
      <c r="AD1571" s="11">
        <v>3</v>
      </c>
      <c r="AE1571" s="11">
        <v>100</v>
      </c>
      <c r="AF1571" s="56">
        <v>1</v>
      </c>
      <c r="AG1571" s="11">
        <v>0</v>
      </c>
      <c r="AH1571" s="11">
        <v>0</v>
      </c>
      <c r="AI1571" s="25" t="s">
        <v>8</v>
      </c>
      <c r="AJ1571" s="25" t="s">
        <v>8</v>
      </c>
      <c r="AK1571" s="25" t="s">
        <v>8</v>
      </c>
      <c r="AL1571" s="11" t="s">
        <v>782</v>
      </c>
      <c r="AM1571" s="25">
        <v>11008</v>
      </c>
      <c r="AN1571" s="25">
        <v>0</v>
      </c>
      <c r="AO1571" s="11">
        <v>1</v>
      </c>
      <c r="AP1571" s="12" t="s">
        <v>386</v>
      </c>
      <c r="AQ1571" s="12" t="s">
        <v>6037</v>
      </c>
      <c r="AR1571" s="15" t="s">
        <v>4932</v>
      </c>
      <c r="AS1571" s="16" t="s">
        <v>1359</v>
      </c>
    </row>
    <row r="1572" spans="1:45" ht="24" x14ac:dyDescent="0.15">
      <c r="A1572" s="11">
        <v>29145</v>
      </c>
      <c r="B1572" s="14" t="s">
        <v>2128</v>
      </c>
      <c r="C1572" s="11">
        <v>35</v>
      </c>
      <c r="D1572" s="11">
        <v>1</v>
      </c>
      <c r="E1572" s="11">
        <v>0</v>
      </c>
      <c r="F1572" s="11">
        <v>0</v>
      </c>
      <c r="G1572" s="11">
        <v>9</v>
      </c>
      <c r="H1572" s="11">
        <v>0</v>
      </c>
      <c r="I1572" s="11">
        <v>65535</v>
      </c>
      <c r="J1572" s="11">
        <v>0</v>
      </c>
      <c r="K1572" s="11">
        <v>0</v>
      </c>
      <c r="L1572" s="11">
        <v>0</v>
      </c>
      <c r="M1572" s="56">
        <v>0</v>
      </c>
      <c r="N1572" s="56">
        <v>1</v>
      </c>
      <c r="O1572" s="11">
        <v>0</v>
      </c>
      <c r="P1572" s="11">
        <v>86400</v>
      </c>
      <c r="Q1572" s="11">
        <v>3600</v>
      </c>
      <c r="R1572" s="11">
        <v>5</v>
      </c>
      <c r="S1572" s="11">
        <v>0</v>
      </c>
      <c r="T1572" s="11">
        <v>0</v>
      </c>
      <c r="U1572" s="11">
        <v>1</v>
      </c>
      <c r="V1572" s="11">
        <v>0</v>
      </c>
      <c r="W1572" s="11">
        <v>0</v>
      </c>
      <c r="X1572" s="11">
        <v>0</v>
      </c>
      <c r="Y1572" s="11">
        <v>0</v>
      </c>
      <c r="Z1572" s="16" t="s">
        <v>170</v>
      </c>
      <c r="AA1572" s="16">
        <v>0</v>
      </c>
      <c r="AB1572" s="16" t="s">
        <v>4</v>
      </c>
      <c r="AC1572" s="16">
        <v>0</v>
      </c>
      <c r="AD1572" s="11">
        <v>3</v>
      </c>
      <c r="AE1572" s="11">
        <v>100</v>
      </c>
      <c r="AF1572" s="56">
        <v>1</v>
      </c>
      <c r="AG1572" s="11">
        <v>0</v>
      </c>
      <c r="AH1572" s="11">
        <v>0</v>
      </c>
      <c r="AI1572" s="25" t="s">
        <v>8</v>
      </c>
      <c r="AJ1572" s="25" t="s">
        <v>8</v>
      </c>
      <c r="AK1572" s="25" t="s">
        <v>8</v>
      </c>
      <c r="AL1572" s="11" t="s">
        <v>782</v>
      </c>
      <c r="AM1572" s="25">
        <v>11008</v>
      </c>
      <c r="AN1572" s="25">
        <v>0</v>
      </c>
      <c r="AO1572" s="11">
        <v>1</v>
      </c>
      <c r="AP1572" s="12" t="s">
        <v>1299</v>
      </c>
      <c r="AQ1572" s="12" t="s">
        <v>6038</v>
      </c>
      <c r="AR1572" s="15" t="s">
        <v>4933</v>
      </c>
      <c r="AS1572" s="16" t="s">
        <v>1304</v>
      </c>
    </row>
    <row r="1573" spans="1:45" ht="24" x14ac:dyDescent="0.15">
      <c r="A1573" s="11">
        <v>29146</v>
      </c>
      <c r="B1573" s="14" t="s">
        <v>2129</v>
      </c>
      <c r="C1573" s="11">
        <v>35</v>
      </c>
      <c r="D1573" s="11">
        <v>1</v>
      </c>
      <c r="E1573" s="11">
        <v>0</v>
      </c>
      <c r="F1573" s="11">
        <v>0</v>
      </c>
      <c r="G1573" s="11">
        <v>9</v>
      </c>
      <c r="H1573" s="11">
        <v>0</v>
      </c>
      <c r="I1573" s="11">
        <v>65535</v>
      </c>
      <c r="J1573" s="11">
        <v>0</v>
      </c>
      <c r="K1573" s="11">
        <v>0</v>
      </c>
      <c r="L1573" s="11">
        <v>0</v>
      </c>
      <c r="M1573" s="56">
        <v>0</v>
      </c>
      <c r="N1573" s="56">
        <v>1</v>
      </c>
      <c r="O1573" s="11">
        <v>0</v>
      </c>
      <c r="P1573" s="11">
        <v>86400</v>
      </c>
      <c r="Q1573" s="11">
        <v>3600</v>
      </c>
      <c r="R1573" s="11">
        <v>5</v>
      </c>
      <c r="S1573" s="11">
        <v>0</v>
      </c>
      <c r="T1573" s="11">
        <v>0</v>
      </c>
      <c r="U1573" s="11">
        <v>1</v>
      </c>
      <c r="V1573" s="11">
        <v>0</v>
      </c>
      <c r="W1573" s="11">
        <v>0</v>
      </c>
      <c r="X1573" s="11">
        <v>0</v>
      </c>
      <c r="Y1573" s="11">
        <v>0</v>
      </c>
      <c r="Z1573" s="16" t="s">
        <v>170</v>
      </c>
      <c r="AA1573" s="16">
        <v>0</v>
      </c>
      <c r="AB1573" s="16" t="s">
        <v>4</v>
      </c>
      <c r="AC1573" s="16">
        <v>0</v>
      </c>
      <c r="AD1573" s="11">
        <v>3</v>
      </c>
      <c r="AE1573" s="11">
        <v>100</v>
      </c>
      <c r="AF1573" s="56">
        <v>1</v>
      </c>
      <c r="AG1573" s="11">
        <v>0</v>
      </c>
      <c r="AH1573" s="11">
        <v>0</v>
      </c>
      <c r="AI1573" s="25" t="s">
        <v>8</v>
      </c>
      <c r="AJ1573" s="25" t="s">
        <v>8</v>
      </c>
      <c r="AK1573" s="25" t="s">
        <v>8</v>
      </c>
      <c r="AL1573" s="11" t="s">
        <v>782</v>
      </c>
      <c r="AM1573" s="25">
        <v>11008</v>
      </c>
      <c r="AN1573" s="25">
        <v>0</v>
      </c>
      <c r="AO1573" s="11">
        <v>1</v>
      </c>
      <c r="AP1573" s="12" t="s">
        <v>1299</v>
      </c>
      <c r="AQ1573" s="12" t="s">
        <v>6039</v>
      </c>
      <c r="AR1573" s="15" t="s">
        <v>4934</v>
      </c>
      <c r="AS1573" s="16" t="s">
        <v>1304</v>
      </c>
    </row>
    <row r="1574" spans="1:45" ht="24" x14ac:dyDescent="0.15">
      <c r="A1574" s="11">
        <v>29148</v>
      </c>
      <c r="B1574" s="14" t="s">
        <v>1609</v>
      </c>
      <c r="C1574" s="11">
        <v>75</v>
      </c>
      <c r="D1574" s="11">
        <v>1</v>
      </c>
      <c r="E1574" s="11">
        <v>0</v>
      </c>
      <c r="F1574" s="11">
        <v>0</v>
      </c>
      <c r="G1574" s="11">
        <v>9</v>
      </c>
      <c r="H1574" s="11">
        <v>60</v>
      </c>
      <c r="I1574" s="11">
        <v>65535</v>
      </c>
      <c r="J1574" s="11">
        <v>0</v>
      </c>
      <c r="K1574" s="11">
        <v>0</v>
      </c>
      <c r="L1574" s="11">
        <v>0</v>
      </c>
      <c r="M1574" s="56">
        <v>0</v>
      </c>
      <c r="N1574" s="56">
        <v>1</v>
      </c>
      <c r="O1574" s="11">
        <v>0</v>
      </c>
      <c r="P1574" s="11">
        <v>864000</v>
      </c>
      <c r="Q1574" s="11">
        <v>3600</v>
      </c>
      <c r="R1574" s="11">
        <v>5</v>
      </c>
      <c r="S1574" s="11">
        <v>0</v>
      </c>
      <c r="T1574" s="11">
        <v>0</v>
      </c>
      <c r="U1574" s="11">
        <v>1</v>
      </c>
      <c r="V1574" s="11">
        <v>0</v>
      </c>
      <c r="W1574" s="11">
        <v>0</v>
      </c>
      <c r="X1574" s="11">
        <v>0</v>
      </c>
      <c r="Y1574" s="11">
        <v>0</v>
      </c>
      <c r="Z1574" s="16" t="s">
        <v>170</v>
      </c>
      <c r="AA1574" s="16">
        <v>0</v>
      </c>
      <c r="AB1574" s="16" t="s">
        <v>4</v>
      </c>
      <c r="AC1574" s="16">
        <v>0</v>
      </c>
      <c r="AD1574" s="11">
        <v>3</v>
      </c>
      <c r="AE1574" s="11">
        <v>100</v>
      </c>
      <c r="AF1574" s="56">
        <v>1</v>
      </c>
      <c r="AG1574" s="11">
        <v>0</v>
      </c>
      <c r="AH1574" s="11">
        <v>0</v>
      </c>
      <c r="AI1574" s="25" t="s">
        <v>8</v>
      </c>
      <c r="AJ1574" s="25" t="s">
        <v>8</v>
      </c>
      <c r="AK1574" s="25" t="s">
        <v>8</v>
      </c>
      <c r="AL1574" s="11" t="s">
        <v>782</v>
      </c>
      <c r="AM1574" s="25">
        <v>11008</v>
      </c>
      <c r="AN1574" s="25">
        <v>0</v>
      </c>
      <c r="AO1574" s="11">
        <v>1</v>
      </c>
      <c r="AP1574" s="12" t="s">
        <v>386</v>
      </c>
      <c r="AQ1574" s="12" t="s">
        <v>6036</v>
      </c>
      <c r="AR1574" s="15" t="s">
        <v>4931</v>
      </c>
      <c r="AS1574" s="16" t="s">
        <v>3064</v>
      </c>
    </row>
    <row r="1575" spans="1:45" ht="36" x14ac:dyDescent="0.15">
      <c r="A1575" s="11">
        <v>29200</v>
      </c>
      <c r="B1575" s="14" t="s">
        <v>1611</v>
      </c>
      <c r="C1575" s="11">
        <v>30</v>
      </c>
      <c r="D1575" s="11">
        <v>1</v>
      </c>
      <c r="E1575" s="11">
        <v>0</v>
      </c>
      <c r="F1575" s="11">
        <v>0</v>
      </c>
      <c r="G1575" s="11">
        <v>9</v>
      </c>
      <c r="H1575" s="11">
        <v>0</v>
      </c>
      <c r="I1575" s="11">
        <v>65535</v>
      </c>
      <c r="J1575" s="11">
        <v>4</v>
      </c>
      <c r="K1575" s="11">
        <v>0</v>
      </c>
      <c r="L1575" s="11">
        <v>0</v>
      </c>
      <c r="M1575" s="56">
        <v>1</v>
      </c>
      <c r="N1575" s="56">
        <v>100</v>
      </c>
      <c r="O1575" s="11">
        <v>0</v>
      </c>
      <c r="P1575" s="11">
        <v>0</v>
      </c>
      <c r="Q1575" s="11">
        <v>100</v>
      </c>
      <c r="R1575" s="11">
        <v>0</v>
      </c>
      <c r="S1575" s="11">
        <v>0</v>
      </c>
      <c r="T1575" s="11">
        <v>0</v>
      </c>
      <c r="U1575" s="11">
        <v>1</v>
      </c>
      <c r="V1575" s="11">
        <v>14</v>
      </c>
      <c r="W1575" s="11">
        <v>3600</v>
      </c>
      <c r="X1575" s="11">
        <v>0</v>
      </c>
      <c r="Y1575" s="11">
        <v>0</v>
      </c>
      <c r="Z1575" s="16" t="s">
        <v>170</v>
      </c>
      <c r="AA1575" s="16">
        <v>0</v>
      </c>
      <c r="AB1575" s="16" t="s">
        <v>4</v>
      </c>
      <c r="AC1575" s="16">
        <v>0</v>
      </c>
      <c r="AD1575" s="11">
        <v>2</v>
      </c>
      <c r="AE1575" s="11">
        <v>100</v>
      </c>
      <c r="AF1575" s="56">
        <v>1</v>
      </c>
      <c r="AG1575" s="11">
        <v>0</v>
      </c>
      <c r="AH1575" s="11">
        <v>0</v>
      </c>
      <c r="AI1575" s="25" t="s">
        <v>8</v>
      </c>
      <c r="AJ1575" s="25" t="s">
        <v>8</v>
      </c>
      <c r="AK1575" s="25" t="s">
        <v>8</v>
      </c>
      <c r="AL1575" s="11" t="s">
        <v>23</v>
      </c>
      <c r="AM1575" s="25">
        <v>11003</v>
      </c>
      <c r="AN1575" s="25">
        <v>0</v>
      </c>
      <c r="AO1575" s="11">
        <v>1</v>
      </c>
      <c r="AP1575" s="12" t="s">
        <v>1258</v>
      </c>
      <c r="AQ1575" s="12" t="s">
        <v>6040</v>
      </c>
      <c r="AR1575" s="12" t="s">
        <v>4935</v>
      </c>
      <c r="AS1575" s="60" t="s">
        <v>1338</v>
      </c>
    </row>
    <row r="1576" spans="1:45" ht="48" x14ac:dyDescent="0.15">
      <c r="A1576" s="11">
        <v>29201</v>
      </c>
      <c r="B1576" s="14" t="s">
        <v>1612</v>
      </c>
      <c r="C1576" s="11">
        <v>30</v>
      </c>
      <c r="D1576" s="11">
        <v>1</v>
      </c>
      <c r="E1576" s="11">
        <v>0</v>
      </c>
      <c r="F1576" s="11">
        <v>0</v>
      </c>
      <c r="G1576" s="11">
        <v>9</v>
      </c>
      <c r="H1576" s="11">
        <v>0</v>
      </c>
      <c r="I1576" s="11">
        <v>65535</v>
      </c>
      <c r="J1576" s="11">
        <v>4</v>
      </c>
      <c r="K1576" s="11">
        <v>0</v>
      </c>
      <c r="L1576" s="11">
        <v>0</v>
      </c>
      <c r="M1576" s="56">
        <v>1</v>
      </c>
      <c r="N1576" s="56">
        <v>100</v>
      </c>
      <c r="O1576" s="11">
        <v>0</v>
      </c>
      <c r="P1576" s="11">
        <v>0</v>
      </c>
      <c r="Q1576" s="11">
        <v>100</v>
      </c>
      <c r="R1576" s="11">
        <v>0</v>
      </c>
      <c r="S1576" s="11">
        <v>0</v>
      </c>
      <c r="T1576" s="11">
        <v>0</v>
      </c>
      <c r="U1576" s="11">
        <v>1</v>
      </c>
      <c r="V1576" s="11">
        <v>13</v>
      </c>
      <c r="W1576" s="11">
        <v>900</v>
      </c>
      <c r="X1576" s="11">
        <v>0</v>
      </c>
      <c r="Y1576" s="11">
        <v>0</v>
      </c>
      <c r="Z1576" s="16" t="s">
        <v>170</v>
      </c>
      <c r="AA1576" s="16">
        <v>0</v>
      </c>
      <c r="AB1576" s="16" t="s">
        <v>4</v>
      </c>
      <c r="AC1576" s="16">
        <v>0</v>
      </c>
      <c r="AD1576" s="11">
        <v>2</v>
      </c>
      <c r="AE1576" s="11">
        <v>100</v>
      </c>
      <c r="AF1576" s="56">
        <v>1</v>
      </c>
      <c r="AG1576" s="11">
        <v>0</v>
      </c>
      <c r="AH1576" s="11">
        <v>0</v>
      </c>
      <c r="AI1576" s="25" t="s">
        <v>8</v>
      </c>
      <c r="AJ1576" s="25" t="s">
        <v>8</v>
      </c>
      <c r="AK1576" s="25" t="s">
        <v>8</v>
      </c>
      <c r="AL1576" s="11" t="s">
        <v>23</v>
      </c>
      <c r="AM1576" s="25">
        <v>11003</v>
      </c>
      <c r="AN1576" s="25">
        <v>0</v>
      </c>
      <c r="AO1576" s="11">
        <v>1</v>
      </c>
      <c r="AP1576" s="12" t="s">
        <v>1259</v>
      </c>
      <c r="AQ1576" s="12" t="s">
        <v>6041</v>
      </c>
      <c r="AR1576" s="12" t="s">
        <v>4936</v>
      </c>
      <c r="AS1576" s="60" t="s">
        <v>1338</v>
      </c>
    </row>
    <row r="1577" spans="1:45" ht="36" x14ac:dyDescent="0.15">
      <c r="A1577" s="11">
        <v>29202</v>
      </c>
      <c r="B1577" s="14" t="s">
        <v>1613</v>
      </c>
      <c r="C1577" s="11">
        <v>30</v>
      </c>
      <c r="D1577" s="11">
        <v>3</v>
      </c>
      <c r="E1577" s="11">
        <v>0</v>
      </c>
      <c r="F1577" s="11">
        <v>0</v>
      </c>
      <c r="G1577" s="11">
        <v>9</v>
      </c>
      <c r="H1577" s="11">
        <v>0</v>
      </c>
      <c r="I1577" s="11">
        <v>65535</v>
      </c>
      <c r="J1577" s="11">
        <v>4</v>
      </c>
      <c r="K1577" s="11">
        <v>0</v>
      </c>
      <c r="L1577" s="11">
        <v>0</v>
      </c>
      <c r="M1577" s="56">
        <v>1</v>
      </c>
      <c r="N1577" s="56">
        <v>100</v>
      </c>
      <c r="O1577" s="11">
        <v>0</v>
      </c>
      <c r="P1577" s="11">
        <v>0</v>
      </c>
      <c r="Q1577" s="11">
        <v>100</v>
      </c>
      <c r="R1577" s="11">
        <v>0</v>
      </c>
      <c r="S1577" s="11">
        <v>0</v>
      </c>
      <c r="T1577" s="11">
        <v>0</v>
      </c>
      <c r="U1577" s="11">
        <v>1</v>
      </c>
      <c r="V1577" s="11">
        <v>15</v>
      </c>
      <c r="W1577" s="11">
        <v>3600</v>
      </c>
      <c r="X1577" s="11">
        <v>0</v>
      </c>
      <c r="Y1577" s="11">
        <v>0</v>
      </c>
      <c r="Z1577" s="16" t="s">
        <v>170</v>
      </c>
      <c r="AA1577" s="16">
        <v>0</v>
      </c>
      <c r="AB1577" s="16" t="s">
        <v>4</v>
      </c>
      <c r="AC1577" s="16">
        <v>0</v>
      </c>
      <c r="AD1577" s="11">
        <v>2</v>
      </c>
      <c r="AE1577" s="11">
        <v>100</v>
      </c>
      <c r="AF1577" s="56">
        <v>1</v>
      </c>
      <c r="AG1577" s="11">
        <v>0</v>
      </c>
      <c r="AH1577" s="11">
        <v>0</v>
      </c>
      <c r="AI1577" s="25" t="s">
        <v>8</v>
      </c>
      <c r="AJ1577" s="25" t="s">
        <v>8</v>
      </c>
      <c r="AK1577" s="25" t="s">
        <v>8</v>
      </c>
      <c r="AL1577" s="11" t="s">
        <v>23</v>
      </c>
      <c r="AM1577" s="25">
        <v>11003</v>
      </c>
      <c r="AN1577" s="25">
        <v>0</v>
      </c>
      <c r="AO1577" s="11">
        <v>1</v>
      </c>
      <c r="AP1577" s="12" t="s">
        <v>1260</v>
      </c>
      <c r="AQ1577" s="12" t="s">
        <v>6042</v>
      </c>
      <c r="AR1577" s="12" t="s">
        <v>4937</v>
      </c>
      <c r="AS1577" s="60" t="s">
        <v>1338</v>
      </c>
    </row>
    <row r="1578" spans="1:45" x14ac:dyDescent="0.15">
      <c r="A1578" s="11">
        <v>29301</v>
      </c>
      <c r="B1578" s="14" t="s">
        <v>1614</v>
      </c>
      <c r="C1578" s="11">
        <v>35</v>
      </c>
      <c r="D1578" s="11">
        <v>1</v>
      </c>
      <c r="E1578" s="11">
        <v>0</v>
      </c>
      <c r="F1578" s="11">
        <v>0</v>
      </c>
      <c r="G1578" s="11">
        <v>9</v>
      </c>
      <c r="H1578" s="11">
        <v>0</v>
      </c>
      <c r="I1578" s="11">
        <v>65535</v>
      </c>
      <c r="J1578" s="11">
        <v>0</v>
      </c>
      <c r="K1578" s="11">
        <v>0</v>
      </c>
      <c r="L1578" s="11">
        <v>0</v>
      </c>
      <c r="M1578" s="56">
        <v>1</v>
      </c>
      <c r="N1578" s="56">
        <v>50</v>
      </c>
      <c r="O1578" s="11">
        <v>0</v>
      </c>
      <c r="P1578" s="11">
        <v>0</v>
      </c>
      <c r="Q1578" s="11">
        <v>100</v>
      </c>
      <c r="R1578" s="11">
        <v>0</v>
      </c>
      <c r="S1578" s="11">
        <v>0</v>
      </c>
      <c r="T1578" s="11">
        <v>0</v>
      </c>
      <c r="U1578" s="11">
        <v>1</v>
      </c>
      <c r="V1578" s="11">
        <v>0</v>
      </c>
      <c r="W1578" s="11">
        <v>0</v>
      </c>
      <c r="X1578" s="11">
        <v>0</v>
      </c>
      <c r="Y1578" s="11">
        <v>0</v>
      </c>
      <c r="Z1578" s="16" t="s">
        <v>170</v>
      </c>
      <c r="AA1578" s="16">
        <v>0</v>
      </c>
      <c r="AB1578" s="16" t="s">
        <v>4</v>
      </c>
      <c r="AC1578" s="16">
        <v>0</v>
      </c>
      <c r="AD1578" s="11">
        <v>3</v>
      </c>
      <c r="AE1578" s="11">
        <v>100</v>
      </c>
      <c r="AF1578" s="56">
        <v>1</v>
      </c>
      <c r="AG1578" s="11">
        <v>0</v>
      </c>
      <c r="AH1578" s="11">
        <v>0</v>
      </c>
      <c r="AI1578" s="25" t="s">
        <v>8</v>
      </c>
      <c r="AJ1578" s="25" t="s">
        <v>8</v>
      </c>
      <c r="AK1578" s="25" t="s">
        <v>8</v>
      </c>
      <c r="AL1578" s="11" t="s">
        <v>782</v>
      </c>
      <c r="AM1578" s="25">
        <v>11008</v>
      </c>
      <c r="AN1578" s="25">
        <v>0</v>
      </c>
      <c r="AO1578" s="11">
        <v>1</v>
      </c>
      <c r="AP1578" s="12" t="s">
        <v>383</v>
      </c>
      <c r="AQ1578" s="12" t="s">
        <v>6043</v>
      </c>
      <c r="AR1578" s="15" t="s">
        <v>7019</v>
      </c>
      <c r="AS1578" s="16" t="s">
        <v>3143</v>
      </c>
    </row>
    <row r="1579" spans="1:45" x14ac:dyDescent="0.15">
      <c r="A1579" s="11">
        <v>29302</v>
      </c>
      <c r="B1579" s="14" t="s">
        <v>7327</v>
      </c>
      <c r="C1579" s="11">
        <v>35</v>
      </c>
      <c r="D1579" s="11">
        <v>1</v>
      </c>
      <c r="E1579" s="11">
        <v>0</v>
      </c>
      <c r="F1579" s="11">
        <v>0</v>
      </c>
      <c r="G1579" s="11">
        <v>9</v>
      </c>
      <c r="H1579" s="11">
        <v>71</v>
      </c>
      <c r="I1579" s="11">
        <v>65535</v>
      </c>
      <c r="J1579" s="11">
        <v>0</v>
      </c>
      <c r="K1579" s="11">
        <v>0</v>
      </c>
      <c r="L1579" s="11">
        <v>0</v>
      </c>
      <c r="M1579" s="56">
        <v>1</v>
      </c>
      <c r="N1579" s="56">
        <v>50</v>
      </c>
      <c r="O1579" s="11">
        <v>0</v>
      </c>
      <c r="P1579" s="11">
        <v>0</v>
      </c>
      <c r="Q1579" s="11">
        <v>100</v>
      </c>
      <c r="R1579" s="11">
        <v>0</v>
      </c>
      <c r="S1579" s="11">
        <v>0</v>
      </c>
      <c r="T1579" s="11">
        <v>0</v>
      </c>
      <c r="U1579" s="11">
        <v>1</v>
      </c>
      <c r="V1579" s="11">
        <v>0</v>
      </c>
      <c r="W1579" s="11">
        <v>0</v>
      </c>
      <c r="X1579" s="11">
        <v>0</v>
      </c>
      <c r="Y1579" s="11">
        <v>0</v>
      </c>
      <c r="Z1579" s="16" t="s">
        <v>170</v>
      </c>
      <c r="AA1579" s="16">
        <v>0</v>
      </c>
      <c r="AB1579" s="16" t="s">
        <v>4</v>
      </c>
      <c r="AC1579" s="16">
        <v>0</v>
      </c>
      <c r="AD1579" s="11">
        <v>3</v>
      </c>
      <c r="AE1579" s="11">
        <v>100</v>
      </c>
      <c r="AF1579" s="56">
        <v>1</v>
      </c>
      <c r="AG1579" s="11">
        <v>0</v>
      </c>
      <c r="AH1579" s="11">
        <v>0</v>
      </c>
      <c r="AI1579" s="25" t="s">
        <v>8</v>
      </c>
      <c r="AJ1579" s="25" t="s">
        <v>8</v>
      </c>
      <c r="AK1579" s="25" t="s">
        <v>8</v>
      </c>
      <c r="AL1579" s="11" t="s">
        <v>782</v>
      </c>
      <c r="AM1579" s="25">
        <v>11008</v>
      </c>
      <c r="AN1579" s="25">
        <v>0</v>
      </c>
      <c r="AO1579" s="11">
        <v>1</v>
      </c>
      <c r="AP1579" s="12" t="s">
        <v>383</v>
      </c>
      <c r="AQ1579" s="12" t="s">
        <v>6044</v>
      </c>
      <c r="AR1579" s="15" t="s">
        <v>4938</v>
      </c>
      <c r="AS1579" s="16" t="s">
        <v>3145</v>
      </c>
    </row>
    <row r="1580" spans="1:45" ht="24" x14ac:dyDescent="0.15">
      <c r="A1580" s="11">
        <v>29303</v>
      </c>
      <c r="B1580" s="14" t="s">
        <v>1615</v>
      </c>
      <c r="C1580" s="11">
        <v>35</v>
      </c>
      <c r="D1580" s="11">
        <v>1</v>
      </c>
      <c r="E1580" s="11">
        <v>0</v>
      </c>
      <c r="F1580" s="11">
        <v>0</v>
      </c>
      <c r="G1580" s="11">
        <v>9</v>
      </c>
      <c r="H1580" s="11">
        <v>21</v>
      </c>
      <c r="I1580" s="11">
        <v>65535</v>
      </c>
      <c r="J1580" s="11">
        <v>0</v>
      </c>
      <c r="K1580" s="11">
        <v>0</v>
      </c>
      <c r="L1580" s="11">
        <v>0</v>
      </c>
      <c r="M1580" s="56">
        <v>1</v>
      </c>
      <c r="N1580" s="56">
        <v>50</v>
      </c>
      <c r="O1580" s="11">
        <v>0</v>
      </c>
      <c r="P1580" s="11">
        <v>259200</v>
      </c>
      <c r="Q1580" s="11">
        <v>3600</v>
      </c>
      <c r="R1580" s="11">
        <v>5</v>
      </c>
      <c r="S1580" s="11">
        <v>0</v>
      </c>
      <c r="T1580" s="11">
        <v>0</v>
      </c>
      <c r="U1580" s="11">
        <v>1</v>
      </c>
      <c r="V1580" s="11">
        <v>0</v>
      </c>
      <c r="W1580" s="11">
        <v>0</v>
      </c>
      <c r="X1580" s="11">
        <v>0</v>
      </c>
      <c r="Y1580" s="11">
        <v>0</v>
      </c>
      <c r="Z1580" s="16" t="s">
        <v>170</v>
      </c>
      <c r="AA1580" s="16">
        <v>0</v>
      </c>
      <c r="AB1580" s="16" t="s">
        <v>4</v>
      </c>
      <c r="AC1580" s="16">
        <v>0</v>
      </c>
      <c r="AD1580" s="11">
        <v>3</v>
      </c>
      <c r="AE1580" s="11">
        <v>100</v>
      </c>
      <c r="AF1580" s="56">
        <v>1</v>
      </c>
      <c r="AG1580" s="11">
        <v>0</v>
      </c>
      <c r="AH1580" s="11">
        <v>0</v>
      </c>
      <c r="AI1580" s="25" t="s">
        <v>8</v>
      </c>
      <c r="AJ1580" s="25" t="s">
        <v>8</v>
      </c>
      <c r="AK1580" s="25" t="s">
        <v>8</v>
      </c>
      <c r="AL1580" s="11" t="s">
        <v>782</v>
      </c>
      <c r="AM1580" s="25">
        <v>11008</v>
      </c>
      <c r="AN1580" s="25">
        <v>0</v>
      </c>
      <c r="AO1580" s="11">
        <v>1</v>
      </c>
      <c r="AP1580" s="12" t="s">
        <v>383</v>
      </c>
      <c r="AQ1580" s="12" t="s">
        <v>7008</v>
      </c>
      <c r="AR1580" s="12" t="s">
        <v>7009</v>
      </c>
      <c r="AS1580" s="16" t="s">
        <v>1303</v>
      </c>
    </row>
    <row r="1581" spans="1:45" x14ac:dyDescent="0.15">
      <c r="A1581" s="11">
        <v>29304</v>
      </c>
      <c r="B1581" s="14" t="s">
        <v>1616</v>
      </c>
      <c r="C1581" s="11">
        <v>35</v>
      </c>
      <c r="D1581" s="11">
        <v>1</v>
      </c>
      <c r="E1581" s="11">
        <v>0</v>
      </c>
      <c r="F1581" s="11">
        <v>0</v>
      </c>
      <c r="G1581" s="11">
        <v>9</v>
      </c>
      <c r="H1581" s="11">
        <v>70</v>
      </c>
      <c r="I1581" s="11">
        <v>65535</v>
      </c>
      <c r="J1581" s="11">
        <v>0</v>
      </c>
      <c r="K1581" s="11">
        <v>0</v>
      </c>
      <c r="L1581" s="11">
        <v>0</v>
      </c>
      <c r="M1581" s="56">
        <v>1</v>
      </c>
      <c r="N1581" s="56">
        <v>50</v>
      </c>
      <c r="O1581" s="11">
        <v>0</v>
      </c>
      <c r="P1581" s="11">
        <v>0</v>
      </c>
      <c r="Q1581" s="11">
        <v>100</v>
      </c>
      <c r="R1581" s="11">
        <v>0</v>
      </c>
      <c r="S1581" s="11">
        <v>0</v>
      </c>
      <c r="T1581" s="11">
        <v>0</v>
      </c>
      <c r="U1581" s="11">
        <v>1</v>
      </c>
      <c r="V1581" s="11">
        <v>0</v>
      </c>
      <c r="W1581" s="11">
        <v>0</v>
      </c>
      <c r="X1581" s="11">
        <v>0</v>
      </c>
      <c r="Y1581" s="11">
        <v>0</v>
      </c>
      <c r="Z1581" s="16" t="s">
        <v>170</v>
      </c>
      <c r="AA1581" s="16">
        <v>0</v>
      </c>
      <c r="AB1581" s="16" t="s">
        <v>4</v>
      </c>
      <c r="AC1581" s="16">
        <v>0</v>
      </c>
      <c r="AD1581" s="11">
        <v>3</v>
      </c>
      <c r="AE1581" s="11">
        <v>100</v>
      </c>
      <c r="AF1581" s="56">
        <v>1</v>
      </c>
      <c r="AG1581" s="11">
        <v>0</v>
      </c>
      <c r="AH1581" s="11">
        <v>0</v>
      </c>
      <c r="AI1581" s="25" t="s">
        <v>8</v>
      </c>
      <c r="AJ1581" s="25" t="s">
        <v>8</v>
      </c>
      <c r="AK1581" s="25" t="s">
        <v>8</v>
      </c>
      <c r="AL1581" s="11" t="s">
        <v>782</v>
      </c>
      <c r="AM1581" s="25">
        <v>11008</v>
      </c>
      <c r="AN1581" s="25">
        <v>0</v>
      </c>
      <c r="AO1581" s="11">
        <v>1</v>
      </c>
      <c r="AP1581" s="12" t="s">
        <v>383</v>
      </c>
      <c r="AQ1581" s="12" t="s">
        <v>6044</v>
      </c>
      <c r="AR1581" s="15" t="s">
        <v>4938</v>
      </c>
      <c r="AS1581" s="16" t="s">
        <v>3145</v>
      </c>
    </row>
    <row r="1582" spans="1:45" ht="24" x14ac:dyDescent="0.15">
      <c r="A1582" s="11">
        <v>29305</v>
      </c>
      <c r="B1582" s="14" t="s">
        <v>2348</v>
      </c>
      <c r="C1582" s="11">
        <v>35</v>
      </c>
      <c r="D1582" s="11">
        <v>1</v>
      </c>
      <c r="E1582" s="11">
        <v>0</v>
      </c>
      <c r="F1582" s="11">
        <v>0</v>
      </c>
      <c r="G1582" s="11">
        <v>9</v>
      </c>
      <c r="H1582" s="11">
        <v>1</v>
      </c>
      <c r="I1582" s="11">
        <v>65535</v>
      </c>
      <c r="J1582" s="11">
        <v>0</v>
      </c>
      <c r="K1582" s="11">
        <v>0</v>
      </c>
      <c r="L1582" s="11">
        <v>0</v>
      </c>
      <c r="M1582" s="56">
        <v>1</v>
      </c>
      <c r="N1582" s="56">
        <v>50</v>
      </c>
      <c r="O1582" s="11">
        <v>1</v>
      </c>
      <c r="P1582" s="11">
        <v>0</v>
      </c>
      <c r="Q1582" s="11">
        <v>100</v>
      </c>
      <c r="R1582" s="11">
        <v>0</v>
      </c>
      <c r="S1582" s="11">
        <v>0</v>
      </c>
      <c r="T1582" s="11">
        <v>0</v>
      </c>
      <c r="U1582" s="11">
        <v>1</v>
      </c>
      <c r="V1582" s="11">
        <v>0</v>
      </c>
      <c r="W1582" s="11">
        <v>0</v>
      </c>
      <c r="X1582" s="11">
        <v>0</v>
      </c>
      <c r="Y1582" s="11">
        <v>0</v>
      </c>
      <c r="Z1582" s="16" t="s">
        <v>170</v>
      </c>
      <c r="AA1582" s="16">
        <v>0</v>
      </c>
      <c r="AB1582" s="16" t="s">
        <v>4</v>
      </c>
      <c r="AC1582" s="16">
        <v>0</v>
      </c>
      <c r="AD1582" s="11">
        <v>3</v>
      </c>
      <c r="AE1582" s="11">
        <v>100</v>
      </c>
      <c r="AF1582" s="56">
        <v>1</v>
      </c>
      <c r="AG1582" s="11">
        <v>0</v>
      </c>
      <c r="AH1582" s="11">
        <v>0</v>
      </c>
      <c r="AI1582" s="25" t="s">
        <v>8</v>
      </c>
      <c r="AJ1582" s="25" t="s">
        <v>8</v>
      </c>
      <c r="AK1582" s="25" t="s">
        <v>8</v>
      </c>
      <c r="AL1582" s="11" t="s">
        <v>782</v>
      </c>
      <c r="AM1582" s="25">
        <v>11008</v>
      </c>
      <c r="AN1582" s="25">
        <v>0</v>
      </c>
      <c r="AO1582" s="11">
        <v>1</v>
      </c>
      <c r="AP1582" s="12" t="s">
        <v>383</v>
      </c>
      <c r="AR1582" s="15" t="s">
        <v>4939</v>
      </c>
      <c r="AS1582" s="16" t="s">
        <v>2349</v>
      </c>
    </row>
    <row r="1583" spans="1:45" ht="72" x14ac:dyDescent="0.15">
      <c r="A1583" s="11">
        <v>29306</v>
      </c>
      <c r="B1583" s="14" t="s">
        <v>7120</v>
      </c>
      <c r="C1583" s="11">
        <v>35</v>
      </c>
      <c r="D1583" s="11">
        <v>1</v>
      </c>
      <c r="E1583" s="11">
        <v>0</v>
      </c>
      <c r="F1583" s="11">
        <v>0</v>
      </c>
      <c r="G1583" s="11">
        <v>9</v>
      </c>
      <c r="H1583" s="11">
        <v>1</v>
      </c>
      <c r="I1583" s="11">
        <v>65535</v>
      </c>
      <c r="J1583" s="11">
        <v>4</v>
      </c>
      <c r="K1583" s="11">
        <v>0</v>
      </c>
      <c r="L1583" s="11">
        <v>0</v>
      </c>
      <c r="M1583" s="56">
        <v>0</v>
      </c>
      <c r="N1583" s="56">
        <v>1</v>
      </c>
      <c r="O1583" s="11">
        <v>1</v>
      </c>
      <c r="P1583" s="11">
        <v>259200</v>
      </c>
      <c r="Q1583" s="11">
        <v>3600</v>
      </c>
      <c r="R1583" s="11">
        <v>5</v>
      </c>
      <c r="S1583" s="11">
        <v>0</v>
      </c>
      <c r="T1583" s="11">
        <v>0</v>
      </c>
      <c r="U1583" s="11">
        <v>1</v>
      </c>
      <c r="V1583" s="11">
        <v>0</v>
      </c>
      <c r="W1583" s="11">
        <v>0</v>
      </c>
      <c r="X1583" s="11">
        <v>0</v>
      </c>
      <c r="Y1583" s="11">
        <v>0</v>
      </c>
      <c r="Z1583" s="16" t="s">
        <v>170</v>
      </c>
      <c r="AA1583" s="16">
        <v>0</v>
      </c>
      <c r="AB1583" s="16" t="s">
        <v>4</v>
      </c>
      <c r="AC1583" s="16">
        <v>0</v>
      </c>
      <c r="AD1583" s="11">
        <v>3</v>
      </c>
      <c r="AE1583" s="11">
        <v>100</v>
      </c>
      <c r="AF1583" s="56">
        <v>1</v>
      </c>
      <c r="AG1583" s="11">
        <v>0</v>
      </c>
      <c r="AH1583" s="11">
        <v>0</v>
      </c>
      <c r="AI1583" s="25" t="s">
        <v>8</v>
      </c>
      <c r="AJ1583" s="25" t="s">
        <v>8</v>
      </c>
      <c r="AK1583" s="25" t="s">
        <v>8</v>
      </c>
      <c r="AL1583" s="11" t="s">
        <v>782</v>
      </c>
      <c r="AM1583" s="25">
        <v>11008</v>
      </c>
      <c r="AN1583" s="25">
        <v>0</v>
      </c>
      <c r="AO1583" s="11">
        <v>1</v>
      </c>
      <c r="AP1583" s="12" t="s">
        <v>383</v>
      </c>
      <c r="AQ1583" s="12" t="s">
        <v>7121</v>
      </c>
      <c r="AR1583" s="12" t="s">
        <v>7123</v>
      </c>
      <c r="AS1583" s="16" t="s">
        <v>7122</v>
      </c>
    </row>
    <row r="1584" spans="1:45" ht="24" x14ac:dyDescent="0.15">
      <c r="A1584" s="14">
        <v>29501</v>
      </c>
      <c r="B1584" s="14" t="s">
        <v>1617</v>
      </c>
      <c r="C1584" s="11">
        <v>35</v>
      </c>
      <c r="D1584" s="11">
        <v>0</v>
      </c>
      <c r="E1584" s="11">
        <v>0</v>
      </c>
      <c r="F1584" s="11">
        <v>0</v>
      </c>
      <c r="G1584" s="11">
        <v>9</v>
      </c>
      <c r="H1584" s="11">
        <v>0</v>
      </c>
      <c r="I1584" s="11">
        <v>65535</v>
      </c>
      <c r="J1584" s="11">
        <v>0</v>
      </c>
      <c r="K1584" s="11">
        <v>0</v>
      </c>
      <c r="L1584" s="11">
        <v>0</v>
      </c>
      <c r="M1584" s="56">
        <v>1</v>
      </c>
      <c r="N1584" s="56">
        <v>10</v>
      </c>
      <c r="O1584" s="11">
        <v>0</v>
      </c>
      <c r="P1584" s="11">
        <v>0</v>
      </c>
      <c r="Q1584" s="11">
        <v>100</v>
      </c>
      <c r="R1584" s="11">
        <v>0</v>
      </c>
      <c r="S1584" s="11">
        <v>0</v>
      </c>
      <c r="T1584" s="11">
        <v>0</v>
      </c>
      <c r="U1584" s="11">
        <v>1</v>
      </c>
      <c r="V1584" s="11">
        <v>0</v>
      </c>
      <c r="W1584" s="11">
        <v>0</v>
      </c>
      <c r="X1584" s="11">
        <v>0</v>
      </c>
      <c r="Y1584" s="11">
        <v>0</v>
      </c>
      <c r="Z1584" s="16" t="s">
        <v>170</v>
      </c>
      <c r="AA1584" s="16">
        <v>0</v>
      </c>
      <c r="AB1584" s="16" t="s">
        <v>4</v>
      </c>
      <c r="AC1584" s="16">
        <v>0</v>
      </c>
      <c r="AD1584" s="11">
        <v>3</v>
      </c>
      <c r="AE1584" s="11">
        <v>100</v>
      </c>
      <c r="AF1584" s="56">
        <v>0</v>
      </c>
      <c r="AG1584" s="11">
        <v>0</v>
      </c>
      <c r="AH1584" s="11">
        <v>0</v>
      </c>
      <c r="AI1584" s="25" t="s">
        <v>8</v>
      </c>
      <c r="AJ1584" s="25" t="s">
        <v>8</v>
      </c>
      <c r="AK1584" s="25" t="s">
        <v>8</v>
      </c>
      <c r="AL1584" s="11" t="s">
        <v>782</v>
      </c>
      <c r="AM1584" s="25">
        <v>11003</v>
      </c>
      <c r="AN1584" s="25">
        <v>0</v>
      </c>
      <c r="AO1584" s="11">
        <v>0</v>
      </c>
      <c r="AP1584" s="12" t="s">
        <v>877</v>
      </c>
      <c r="AQ1584" s="12" t="s">
        <v>887</v>
      </c>
    </row>
    <row r="1585" spans="1:45" ht="24" x14ac:dyDescent="0.15">
      <c r="A1585" s="11">
        <v>29502</v>
      </c>
      <c r="B1585" s="14" t="s">
        <v>864</v>
      </c>
      <c r="C1585" s="11">
        <v>35</v>
      </c>
      <c r="D1585" s="11">
        <v>0</v>
      </c>
      <c r="E1585" s="11">
        <v>0</v>
      </c>
      <c r="F1585" s="11">
        <v>0</v>
      </c>
      <c r="G1585" s="11">
        <v>9</v>
      </c>
      <c r="H1585" s="11">
        <v>0</v>
      </c>
      <c r="I1585" s="11">
        <v>65535</v>
      </c>
      <c r="J1585" s="11">
        <v>0</v>
      </c>
      <c r="K1585" s="11">
        <v>0</v>
      </c>
      <c r="L1585" s="11">
        <v>0</v>
      </c>
      <c r="M1585" s="56">
        <v>1</v>
      </c>
      <c r="N1585" s="56">
        <v>10</v>
      </c>
      <c r="O1585" s="11">
        <v>0</v>
      </c>
      <c r="P1585" s="11">
        <v>0</v>
      </c>
      <c r="Q1585" s="11">
        <v>100</v>
      </c>
      <c r="R1585" s="11">
        <v>0</v>
      </c>
      <c r="S1585" s="11">
        <v>0</v>
      </c>
      <c r="T1585" s="11">
        <v>0</v>
      </c>
      <c r="U1585" s="11">
        <v>1</v>
      </c>
      <c r="V1585" s="11">
        <v>0</v>
      </c>
      <c r="W1585" s="11">
        <v>0</v>
      </c>
      <c r="X1585" s="11">
        <v>0</v>
      </c>
      <c r="Y1585" s="11">
        <v>0</v>
      </c>
      <c r="Z1585" s="16" t="s">
        <v>170</v>
      </c>
      <c r="AA1585" s="16">
        <v>0</v>
      </c>
      <c r="AB1585" s="16" t="s">
        <v>4</v>
      </c>
      <c r="AC1585" s="16">
        <v>0</v>
      </c>
      <c r="AD1585" s="11">
        <v>3</v>
      </c>
      <c r="AE1585" s="11">
        <v>100</v>
      </c>
      <c r="AF1585" s="56">
        <v>0</v>
      </c>
      <c r="AG1585" s="11">
        <v>0</v>
      </c>
      <c r="AH1585" s="11">
        <v>0</v>
      </c>
      <c r="AI1585" s="25" t="s">
        <v>8</v>
      </c>
      <c r="AJ1585" s="25" t="s">
        <v>8</v>
      </c>
      <c r="AK1585" s="25" t="s">
        <v>8</v>
      </c>
      <c r="AL1585" s="11" t="s">
        <v>782</v>
      </c>
      <c r="AM1585" s="25">
        <v>11003</v>
      </c>
      <c r="AN1585" s="25">
        <v>0</v>
      </c>
      <c r="AO1585" s="11">
        <v>0</v>
      </c>
      <c r="AP1585" s="12" t="s">
        <v>877</v>
      </c>
      <c r="AQ1585" s="12" t="s">
        <v>883</v>
      </c>
    </row>
    <row r="1586" spans="1:45" ht="24" x14ac:dyDescent="0.15">
      <c r="A1586" s="11">
        <v>29503</v>
      </c>
      <c r="B1586" s="14" t="s">
        <v>865</v>
      </c>
      <c r="C1586" s="11">
        <v>35</v>
      </c>
      <c r="D1586" s="11">
        <v>0</v>
      </c>
      <c r="E1586" s="11">
        <v>0</v>
      </c>
      <c r="F1586" s="11">
        <v>0</v>
      </c>
      <c r="G1586" s="11">
        <v>9</v>
      </c>
      <c r="H1586" s="11">
        <v>0</v>
      </c>
      <c r="I1586" s="11">
        <v>65535</v>
      </c>
      <c r="J1586" s="11">
        <v>0</v>
      </c>
      <c r="K1586" s="11">
        <v>0</v>
      </c>
      <c r="L1586" s="11">
        <v>0</v>
      </c>
      <c r="M1586" s="56">
        <v>1</v>
      </c>
      <c r="N1586" s="56">
        <v>10</v>
      </c>
      <c r="O1586" s="11">
        <v>0</v>
      </c>
      <c r="P1586" s="11">
        <v>0</v>
      </c>
      <c r="Q1586" s="11">
        <v>100</v>
      </c>
      <c r="R1586" s="11">
        <v>0</v>
      </c>
      <c r="S1586" s="11">
        <v>0</v>
      </c>
      <c r="T1586" s="11">
        <v>0</v>
      </c>
      <c r="U1586" s="11">
        <v>1</v>
      </c>
      <c r="V1586" s="11">
        <v>0</v>
      </c>
      <c r="W1586" s="11">
        <v>0</v>
      </c>
      <c r="X1586" s="11">
        <v>0</v>
      </c>
      <c r="Y1586" s="11">
        <v>0</v>
      </c>
      <c r="Z1586" s="16" t="s">
        <v>170</v>
      </c>
      <c r="AA1586" s="16">
        <v>0</v>
      </c>
      <c r="AB1586" s="16" t="s">
        <v>4</v>
      </c>
      <c r="AC1586" s="16">
        <v>0</v>
      </c>
      <c r="AD1586" s="11">
        <v>3</v>
      </c>
      <c r="AE1586" s="11">
        <v>100</v>
      </c>
      <c r="AF1586" s="56">
        <v>0</v>
      </c>
      <c r="AG1586" s="11">
        <v>0</v>
      </c>
      <c r="AH1586" s="11">
        <v>0</v>
      </c>
      <c r="AI1586" s="25" t="s">
        <v>8</v>
      </c>
      <c r="AJ1586" s="25" t="s">
        <v>8</v>
      </c>
      <c r="AK1586" s="25" t="s">
        <v>8</v>
      </c>
      <c r="AL1586" s="11" t="s">
        <v>782</v>
      </c>
      <c r="AM1586" s="25">
        <v>11003</v>
      </c>
      <c r="AN1586" s="25">
        <v>0</v>
      </c>
      <c r="AO1586" s="11">
        <v>0</v>
      </c>
      <c r="AP1586" s="12" t="s">
        <v>877</v>
      </c>
      <c r="AQ1586" s="12" t="s">
        <v>884</v>
      </c>
    </row>
    <row r="1587" spans="1:45" ht="24" x14ac:dyDescent="0.15">
      <c r="A1587" s="11">
        <v>29504</v>
      </c>
      <c r="B1587" s="14" t="s">
        <v>866</v>
      </c>
      <c r="C1587" s="11">
        <v>35</v>
      </c>
      <c r="D1587" s="11">
        <v>0</v>
      </c>
      <c r="E1587" s="11">
        <v>0</v>
      </c>
      <c r="F1587" s="11">
        <v>0</v>
      </c>
      <c r="G1587" s="11">
        <v>9</v>
      </c>
      <c r="H1587" s="11">
        <v>0</v>
      </c>
      <c r="I1587" s="11">
        <v>65535</v>
      </c>
      <c r="J1587" s="11">
        <v>0</v>
      </c>
      <c r="K1587" s="11">
        <v>0</v>
      </c>
      <c r="L1587" s="11">
        <v>0</v>
      </c>
      <c r="M1587" s="56">
        <v>1</v>
      </c>
      <c r="N1587" s="56">
        <v>10</v>
      </c>
      <c r="O1587" s="11">
        <v>0</v>
      </c>
      <c r="P1587" s="11">
        <v>0</v>
      </c>
      <c r="Q1587" s="11">
        <v>100</v>
      </c>
      <c r="R1587" s="11">
        <v>0</v>
      </c>
      <c r="S1587" s="11">
        <v>0</v>
      </c>
      <c r="T1587" s="11">
        <v>0</v>
      </c>
      <c r="U1587" s="11">
        <v>1</v>
      </c>
      <c r="V1587" s="11">
        <v>0</v>
      </c>
      <c r="W1587" s="11">
        <v>0</v>
      </c>
      <c r="X1587" s="11">
        <v>0</v>
      </c>
      <c r="Y1587" s="11">
        <v>0</v>
      </c>
      <c r="Z1587" s="16" t="s">
        <v>170</v>
      </c>
      <c r="AA1587" s="16">
        <v>0</v>
      </c>
      <c r="AB1587" s="16" t="s">
        <v>4</v>
      </c>
      <c r="AC1587" s="16">
        <v>0</v>
      </c>
      <c r="AD1587" s="11">
        <v>3</v>
      </c>
      <c r="AE1587" s="11">
        <v>100</v>
      </c>
      <c r="AF1587" s="56">
        <v>0</v>
      </c>
      <c r="AG1587" s="11">
        <v>0</v>
      </c>
      <c r="AH1587" s="11">
        <v>0</v>
      </c>
      <c r="AI1587" s="25" t="s">
        <v>8</v>
      </c>
      <c r="AJ1587" s="25" t="s">
        <v>8</v>
      </c>
      <c r="AK1587" s="25" t="s">
        <v>8</v>
      </c>
      <c r="AL1587" s="11" t="s">
        <v>782</v>
      </c>
      <c r="AM1587" s="25">
        <v>11003</v>
      </c>
      <c r="AN1587" s="25">
        <v>0</v>
      </c>
      <c r="AO1587" s="11">
        <v>0</v>
      </c>
      <c r="AP1587" s="12" t="s">
        <v>877</v>
      </c>
      <c r="AQ1587" s="12" t="s">
        <v>885</v>
      </c>
    </row>
    <row r="1588" spans="1:45" ht="24" x14ac:dyDescent="0.15">
      <c r="A1588" s="11">
        <v>29505</v>
      </c>
      <c r="B1588" s="14" t="s">
        <v>867</v>
      </c>
      <c r="C1588" s="11">
        <v>35</v>
      </c>
      <c r="D1588" s="11">
        <v>0</v>
      </c>
      <c r="E1588" s="11">
        <v>0</v>
      </c>
      <c r="F1588" s="11">
        <v>0</v>
      </c>
      <c r="G1588" s="11">
        <v>9</v>
      </c>
      <c r="H1588" s="11">
        <v>0</v>
      </c>
      <c r="I1588" s="11">
        <v>65535</v>
      </c>
      <c r="J1588" s="11">
        <v>0</v>
      </c>
      <c r="K1588" s="11">
        <v>0</v>
      </c>
      <c r="L1588" s="11">
        <v>0</v>
      </c>
      <c r="M1588" s="56">
        <v>1</v>
      </c>
      <c r="N1588" s="56">
        <v>10</v>
      </c>
      <c r="O1588" s="11">
        <v>0</v>
      </c>
      <c r="P1588" s="11">
        <v>0</v>
      </c>
      <c r="Q1588" s="11">
        <v>100</v>
      </c>
      <c r="R1588" s="11">
        <v>0</v>
      </c>
      <c r="S1588" s="11">
        <v>0</v>
      </c>
      <c r="T1588" s="11">
        <v>0</v>
      </c>
      <c r="U1588" s="11">
        <v>1</v>
      </c>
      <c r="V1588" s="11">
        <v>0</v>
      </c>
      <c r="W1588" s="11">
        <v>0</v>
      </c>
      <c r="X1588" s="11">
        <v>0</v>
      </c>
      <c r="Y1588" s="11">
        <v>0</v>
      </c>
      <c r="Z1588" s="16" t="s">
        <v>170</v>
      </c>
      <c r="AA1588" s="16">
        <v>0</v>
      </c>
      <c r="AB1588" s="16" t="s">
        <v>4</v>
      </c>
      <c r="AC1588" s="16">
        <v>0</v>
      </c>
      <c r="AD1588" s="11">
        <v>3</v>
      </c>
      <c r="AE1588" s="11">
        <v>100</v>
      </c>
      <c r="AF1588" s="56">
        <v>0</v>
      </c>
      <c r="AG1588" s="11">
        <v>0</v>
      </c>
      <c r="AH1588" s="11">
        <v>0</v>
      </c>
      <c r="AI1588" s="25" t="s">
        <v>8</v>
      </c>
      <c r="AJ1588" s="25" t="s">
        <v>8</v>
      </c>
      <c r="AK1588" s="25" t="s">
        <v>8</v>
      </c>
      <c r="AL1588" s="11" t="s">
        <v>782</v>
      </c>
      <c r="AM1588" s="25">
        <v>11003</v>
      </c>
      <c r="AN1588" s="25">
        <v>0</v>
      </c>
      <c r="AO1588" s="11">
        <v>0</v>
      </c>
      <c r="AP1588" s="12" t="s">
        <v>877</v>
      </c>
      <c r="AQ1588" s="12" t="s">
        <v>886</v>
      </c>
    </row>
    <row r="1589" spans="1:45" ht="24" x14ac:dyDescent="0.15">
      <c r="A1589" s="11">
        <v>29506</v>
      </c>
      <c r="B1589" s="14" t="s">
        <v>868</v>
      </c>
      <c r="C1589" s="11">
        <v>35</v>
      </c>
      <c r="D1589" s="11">
        <v>0</v>
      </c>
      <c r="E1589" s="11">
        <v>0</v>
      </c>
      <c r="F1589" s="11">
        <v>0</v>
      </c>
      <c r="G1589" s="11">
        <v>9</v>
      </c>
      <c r="H1589" s="11">
        <v>0</v>
      </c>
      <c r="I1589" s="11">
        <v>65535</v>
      </c>
      <c r="J1589" s="11">
        <v>0</v>
      </c>
      <c r="K1589" s="11">
        <v>0</v>
      </c>
      <c r="L1589" s="11">
        <v>0</v>
      </c>
      <c r="M1589" s="56">
        <v>1</v>
      </c>
      <c r="N1589" s="56">
        <v>10</v>
      </c>
      <c r="O1589" s="11">
        <v>0</v>
      </c>
      <c r="P1589" s="11">
        <v>0</v>
      </c>
      <c r="Q1589" s="11">
        <v>100</v>
      </c>
      <c r="R1589" s="11">
        <v>0</v>
      </c>
      <c r="S1589" s="11">
        <v>0</v>
      </c>
      <c r="T1589" s="11">
        <v>0</v>
      </c>
      <c r="U1589" s="11">
        <v>1</v>
      </c>
      <c r="V1589" s="11">
        <v>0</v>
      </c>
      <c r="W1589" s="11">
        <v>0</v>
      </c>
      <c r="X1589" s="11">
        <v>0</v>
      </c>
      <c r="Y1589" s="11">
        <v>0</v>
      </c>
      <c r="Z1589" s="16" t="s">
        <v>170</v>
      </c>
      <c r="AA1589" s="16">
        <v>0</v>
      </c>
      <c r="AB1589" s="16" t="s">
        <v>4</v>
      </c>
      <c r="AC1589" s="16">
        <v>0</v>
      </c>
      <c r="AD1589" s="11">
        <v>3</v>
      </c>
      <c r="AE1589" s="11">
        <v>100</v>
      </c>
      <c r="AF1589" s="56">
        <v>0</v>
      </c>
      <c r="AG1589" s="11">
        <v>0</v>
      </c>
      <c r="AH1589" s="11">
        <v>0</v>
      </c>
      <c r="AI1589" s="25" t="s">
        <v>8</v>
      </c>
      <c r="AJ1589" s="25" t="s">
        <v>8</v>
      </c>
      <c r="AK1589" s="25" t="s">
        <v>8</v>
      </c>
      <c r="AL1589" s="11" t="s">
        <v>782</v>
      </c>
      <c r="AM1589" s="25">
        <v>11003</v>
      </c>
      <c r="AN1589" s="25">
        <v>0</v>
      </c>
      <c r="AO1589" s="11">
        <v>0</v>
      </c>
      <c r="AP1589" s="12" t="s">
        <v>877</v>
      </c>
      <c r="AQ1589" s="12" t="s">
        <v>878</v>
      </c>
    </row>
    <row r="1590" spans="1:45" ht="24" x14ac:dyDescent="0.15">
      <c r="A1590" s="11">
        <v>29507</v>
      </c>
      <c r="B1590" s="14" t="s">
        <v>869</v>
      </c>
      <c r="C1590" s="11">
        <v>35</v>
      </c>
      <c r="D1590" s="11">
        <v>0</v>
      </c>
      <c r="E1590" s="11">
        <v>0</v>
      </c>
      <c r="F1590" s="11">
        <v>0</v>
      </c>
      <c r="G1590" s="11">
        <v>9</v>
      </c>
      <c r="H1590" s="11">
        <v>0</v>
      </c>
      <c r="I1590" s="11">
        <v>65535</v>
      </c>
      <c r="J1590" s="11">
        <v>0</v>
      </c>
      <c r="K1590" s="11">
        <v>0</v>
      </c>
      <c r="L1590" s="11">
        <v>0</v>
      </c>
      <c r="M1590" s="56">
        <v>1</v>
      </c>
      <c r="N1590" s="56">
        <v>10</v>
      </c>
      <c r="O1590" s="11">
        <v>0</v>
      </c>
      <c r="P1590" s="11">
        <v>0</v>
      </c>
      <c r="Q1590" s="11">
        <v>100</v>
      </c>
      <c r="R1590" s="11">
        <v>0</v>
      </c>
      <c r="S1590" s="11">
        <v>0</v>
      </c>
      <c r="T1590" s="11">
        <v>0</v>
      </c>
      <c r="U1590" s="11">
        <v>1</v>
      </c>
      <c r="V1590" s="11">
        <v>0</v>
      </c>
      <c r="W1590" s="11">
        <v>0</v>
      </c>
      <c r="X1590" s="11">
        <v>0</v>
      </c>
      <c r="Y1590" s="11">
        <v>0</v>
      </c>
      <c r="Z1590" s="16" t="s">
        <v>170</v>
      </c>
      <c r="AA1590" s="16">
        <v>0</v>
      </c>
      <c r="AB1590" s="16" t="s">
        <v>4</v>
      </c>
      <c r="AC1590" s="16">
        <v>0</v>
      </c>
      <c r="AD1590" s="11">
        <v>3</v>
      </c>
      <c r="AE1590" s="11">
        <v>100</v>
      </c>
      <c r="AF1590" s="56">
        <v>0</v>
      </c>
      <c r="AG1590" s="11">
        <v>0</v>
      </c>
      <c r="AH1590" s="11">
        <v>0</v>
      </c>
      <c r="AI1590" s="25" t="s">
        <v>8</v>
      </c>
      <c r="AJ1590" s="25" t="s">
        <v>8</v>
      </c>
      <c r="AK1590" s="25" t="s">
        <v>8</v>
      </c>
      <c r="AL1590" s="11" t="s">
        <v>782</v>
      </c>
      <c r="AM1590" s="25">
        <v>11003</v>
      </c>
      <c r="AN1590" s="25">
        <v>0</v>
      </c>
      <c r="AO1590" s="11">
        <v>0</v>
      </c>
      <c r="AP1590" s="12" t="s">
        <v>877</v>
      </c>
      <c r="AQ1590" s="12" t="s">
        <v>879</v>
      </c>
    </row>
    <row r="1591" spans="1:45" ht="24" x14ac:dyDescent="0.15">
      <c r="A1591" s="11">
        <v>29508</v>
      </c>
      <c r="B1591" s="14" t="s">
        <v>870</v>
      </c>
      <c r="C1591" s="11">
        <v>35</v>
      </c>
      <c r="D1591" s="11">
        <v>0</v>
      </c>
      <c r="E1591" s="11">
        <v>0</v>
      </c>
      <c r="F1591" s="11">
        <v>0</v>
      </c>
      <c r="G1591" s="11">
        <v>9</v>
      </c>
      <c r="H1591" s="11">
        <v>0</v>
      </c>
      <c r="I1591" s="11">
        <v>65535</v>
      </c>
      <c r="J1591" s="11">
        <v>0</v>
      </c>
      <c r="K1591" s="11">
        <v>0</v>
      </c>
      <c r="L1591" s="11">
        <v>0</v>
      </c>
      <c r="M1591" s="56">
        <v>1</v>
      </c>
      <c r="N1591" s="56">
        <v>10</v>
      </c>
      <c r="O1591" s="11">
        <v>0</v>
      </c>
      <c r="P1591" s="11">
        <v>0</v>
      </c>
      <c r="Q1591" s="11">
        <v>100</v>
      </c>
      <c r="R1591" s="11">
        <v>0</v>
      </c>
      <c r="S1591" s="11">
        <v>0</v>
      </c>
      <c r="T1591" s="11">
        <v>0</v>
      </c>
      <c r="U1591" s="11">
        <v>1</v>
      </c>
      <c r="V1591" s="11">
        <v>0</v>
      </c>
      <c r="W1591" s="11">
        <v>0</v>
      </c>
      <c r="X1591" s="11">
        <v>0</v>
      </c>
      <c r="Y1591" s="11">
        <v>0</v>
      </c>
      <c r="Z1591" s="16" t="s">
        <v>170</v>
      </c>
      <c r="AA1591" s="16">
        <v>0</v>
      </c>
      <c r="AB1591" s="16" t="s">
        <v>4</v>
      </c>
      <c r="AC1591" s="16">
        <v>0</v>
      </c>
      <c r="AD1591" s="11">
        <v>3</v>
      </c>
      <c r="AE1591" s="11">
        <v>100</v>
      </c>
      <c r="AF1591" s="56">
        <v>0</v>
      </c>
      <c r="AG1591" s="11">
        <v>0</v>
      </c>
      <c r="AH1591" s="11">
        <v>0</v>
      </c>
      <c r="AI1591" s="25" t="s">
        <v>8</v>
      </c>
      <c r="AJ1591" s="25" t="s">
        <v>8</v>
      </c>
      <c r="AK1591" s="25" t="s">
        <v>8</v>
      </c>
      <c r="AL1591" s="11" t="s">
        <v>782</v>
      </c>
      <c r="AM1591" s="25">
        <v>11003</v>
      </c>
      <c r="AN1591" s="25">
        <v>0</v>
      </c>
      <c r="AO1591" s="11">
        <v>0</v>
      </c>
      <c r="AP1591" s="12" t="s">
        <v>877</v>
      </c>
      <c r="AQ1591" s="12" t="s">
        <v>880</v>
      </c>
    </row>
    <row r="1592" spans="1:45" ht="24" x14ac:dyDescent="0.15">
      <c r="A1592" s="11">
        <v>29509</v>
      </c>
      <c r="B1592" s="14" t="s">
        <v>871</v>
      </c>
      <c r="C1592" s="11">
        <v>35</v>
      </c>
      <c r="D1592" s="11">
        <v>0</v>
      </c>
      <c r="E1592" s="11">
        <v>0</v>
      </c>
      <c r="F1592" s="11">
        <v>0</v>
      </c>
      <c r="G1592" s="11">
        <v>9</v>
      </c>
      <c r="H1592" s="11">
        <v>0</v>
      </c>
      <c r="I1592" s="11">
        <v>65535</v>
      </c>
      <c r="J1592" s="11">
        <v>0</v>
      </c>
      <c r="K1592" s="11">
        <v>0</v>
      </c>
      <c r="L1592" s="11">
        <v>0</v>
      </c>
      <c r="M1592" s="56">
        <v>1</v>
      </c>
      <c r="N1592" s="56">
        <v>10</v>
      </c>
      <c r="O1592" s="11">
        <v>0</v>
      </c>
      <c r="P1592" s="11">
        <v>0</v>
      </c>
      <c r="Q1592" s="11">
        <v>100</v>
      </c>
      <c r="R1592" s="11">
        <v>0</v>
      </c>
      <c r="S1592" s="11">
        <v>0</v>
      </c>
      <c r="T1592" s="11">
        <v>0</v>
      </c>
      <c r="U1592" s="11">
        <v>1</v>
      </c>
      <c r="V1592" s="11">
        <v>0</v>
      </c>
      <c r="W1592" s="11">
        <v>0</v>
      </c>
      <c r="X1592" s="11">
        <v>0</v>
      </c>
      <c r="Y1592" s="11">
        <v>0</v>
      </c>
      <c r="Z1592" s="16" t="s">
        <v>170</v>
      </c>
      <c r="AA1592" s="16">
        <v>0</v>
      </c>
      <c r="AB1592" s="16" t="s">
        <v>4</v>
      </c>
      <c r="AC1592" s="16">
        <v>0</v>
      </c>
      <c r="AD1592" s="11">
        <v>3</v>
      </c>
      <c r="AE1592" s="11">
        <v>100</v>
      </c>
      <c r="AF1592" s="56">
        <v>0</v>
      </c>
      <c r="AG1592" s="11">
        <v>0</v>
      </c>
      <c r="AH1592" s="11">
        <v>0</v>
      </c>
      <c r="AI1592" s="25" t="s">
        <v>8</v>
      </c>
      <c r="AJ1592" s="25" t="s">
        <v>8</v>
      </c>
      <c r="AK1592" s="25" t="s">
        <v>8</v>
      </c>
      <c r="AL1592" s="11" t="s">
        <v>782</v>
      </c>
      <c r="AM1592" s="25">
        <v>11003</v>
      </c>
      <c r="AN1592" s="25">
        <v>0</v>
      </c>
      <c r="AO1592" s="11">
        <v>0</v>
      </c>
      <c r="AP1592" s="12" t="s">
        <v>877</v>
      </c>
      <c r="AQ1592" s="12" t="s">
        <v>876</v>
      </c>
    </row>
    <row r="1593" spans="1:45" ht="24" x14ac:dyDescent="0.15">
      <c r="A1593" s="11">
        <v>29510</v>
      </c>
      <c r="B1593" s="14" t="s">
        <v>872</v>
      </c>
      <c r="C1593" s="11">
        <v>35</v>
      </c>
      <c r="D1593" s="11">
        <v>0</v>
      </c>
      <c r="E1593" s="11">
        <v>0</v>
      </c>
      <c r="F1593" s="11">
        <v>0</v>
      </c>
      <c r="G1593" s="11">
        <v>9</v>
      </c>
      <c r="H1593" s="11">
        <v>0</v>
      </c>
      <c r="I1593" s="11">
        <v>65535</v>
      </c>
      <c r="J1593" s="11">
        <v>0</v>
      </c>
      <c r="K1593" s="11">
        <v>0</v>
      </c>
      <c r="L1593" s="11">
        <v>0</v>
      </c>
      <c r="M1593" s="56">
        <v>1</v>
      </c>
      <c r="N1593" s="56">
        <v>10</v>
      </c>
      <c r="O1593" s="11">
        <v>0</v>
      </c>
      <c r="P1593" s="11">
        <v>0</v>
      </c>
      <c r="Q1593" s="11">
        <v>100</v>
      </c>
      <c r="R1593" s="11">
        <v>0</v>
      </c>
      <c r="S1593" s="11">
        <v>0</v>
      </c>
      <c r="T1593" s="11">
        <v>0</v>
      </c>
      <c r="U1593" s="11">
        <v>1</v>
      </c>
      <c r="V1593" s="11">
        <v>0</v>
      </c>
      <c r="W1593" s="11">
        <v>0</v>
      </c>
      <c r="X1593" s="11">
        <v>0</v>
      </c>
      <c r="Y1593" s="11">
        <v>0</v>
      </c>
      <c r="Z1593" s="16" t="s">
        <v>170</v>
      </c>
      <c r="AA1593" s="16">
        <v>0</v>
      </c>
      <c r="AB1593" s="16" t="s">
        <v>4</v>
      </c>
      <c r="AC1593" s="16">
        <v>0</v>
      </c>
      <c r="AD1593" s="11">
        <v>3</v>
      </c>
      <c r="AE1593" s="11">
        <v>100</v>
      </c>
      <c r="AF1593" s="56">
        <v>0</v>
      </c>
      <c r="AG1593" s="11">
        <v>0</v>
      </c>
      <c r="AH1593" s="11">
        <v>0</v>
      </c>
      <c r="AI1593" s="25" t="s">
        <v>8</v>
      </c>
      <c r="AJ1593" s="25" t="s">
        <v>8</v>
      </c>
      <c r="AK1593" s="25" t="s">
        <v>8</v>
      </c>
      <c r="AL1593" s="11" t="s">
        <v>782</v>
      </c>
      <c r="AM1593" s="25">
        <v>11003</v>
      </c>
      <c r="AN1593" s="25">
        <v>0</v>
      </c>
      <c r="AO1593" s="11">
        <v>0</v>
      </c>
      <c r="AP1593" s="12" t="s">
        <v>877</v>
      </c>
      <c r="AQ1593" s="12" t="s">
        <v>881</v>
      </c>
    </row>
    <row r="1594" spans="1:45" ht="24" x14ac:dyDescent="0.15">
      <c r="A1594" s="11">
        <v>29511</v>
      </c>
      <c r="B1594" s="14" t="s">
        <v>873</v>
      </c>
      <c r="C1594" s="11">
        <v>35</v>
      </c>
      <c r="D1594" s="11">
        <v>0</v>
      </c>
      <c r="E1594" s="11">
        <v>0</v>
      </c>
      <c r="F1594" s="11">
        <v>0</v>
      </c>
      <c r="G1594" s="11">
        <v>9</v>
      </c>
      <c r="H1594" s="11">
        <v>0</v>
      </c>
      <c r="I1594" s="11">
        <v>65535</v>
      </c>
      <c r="J1594" s="11">
        <v>0</v>
      </c>
      <c r="K1594" s="11">
        <v>0</v>
      </c>
      <c r="L1594" s="11">
        <v>0</v>
      </c>
      <c r="M1594" s="56">
        <v>1</v>
      </c>
      <c r="N1594" s="56">
        <v>10</v>
      </c>
      <c r="O1594" s="11">
        <v>0</v>
      </c>
      <c r="P1594" s="11">
        <v>0</v>
      </c>
      <c r="Q1594" s="11">
        <v>100</v>
      </c>
      <c r="R1594" s="11">
        <v>0</v>
      </c>
      <c r="S1594" s="11">
        <v>0</v>
      </c>
      <c r="T1594" s="11">
        <v>0</v>
      </c>
      <c r="U1594" s="11">
        <v>1</v>
      </c>
      <c r="V1594" s="11">
        <v>0</v>
      </c>
      <c r="W1594" s="11">
        <v>0</v>
      </c>
      <c r="X1594" s="11">
        <v>0</v>
      </c>
      <c r="Y1594" s="11">
        <v>0</v>
      </c>
      <c r="Z1594" s="16" t="s">
        <v>170</v>
      </c>
      <c r="AA1594" s="16">
        <v>0</v>
      </c>
      <c r="AB1594" s="16" t="s">
        <v>4</v>
      </c>
      <c r="AC1594" s="16">
        <v>0</v>
      </c>
      <c r="AD1594" s="11">
        <v>3</v>
      </c>
      <c r="AE1594" s="11">
        <v>100</v>
      </c>
      <c r="AF1594" s="56">
        <v>0</v>
      </c>
      <c r="AG1594" s="11">
        <v>0</v>
      </c>
      <c r="AH1594" s="11">
        <v>0</v>
      </c>
      <c r="AI1594" s="25" t="s">
        <v>8</v>
      </c>
      <c r="AJ1594" s="25" t="s">
        <v>8</v>
      </c>
      <c r="AK1594" s="25" t="s">
        <v>8</v>
      </c>
      <c r="AL1594" s="11" t="s">
        <v>782</v>
      </c>
      <c r="AM1594" s="25">
        <v>11003</v>
      </c>
      <c r="AN1594" s="25">
        <v>0</v>
      </c>
      <c r="AO1594" s="11">
        <v>0</v>
      </c>
      <c r="AP1594" s="12" t="s">
        <v>877</v>
      </c>
      <c r="AQ1594" s="12" t="s">
        <v>882</v>
      </c>
    </row>
    <row r="1595" spans="1:45" ht="48" x14ac:dyDescent="0.15">
      <c r="A1595" s="11">
        <v>29512</v>
      </c>
      <c r="B1595" s="14" t="s">
        <v>1618</v>
      </c>
      <c r="C1595" s="11">
        <v>35</v>
      </c>
      <c r="D1595" s="11">
        <v>0</v>
      </c>
      <c r="E1595" s="11">
        <v>0</v>
      </c>
      <c r="F1595" s="11">
        <v>0</v>
      </c>
      <c r="G1595" s="11">
        <v>9</v>
      </c>
      <c r="H1595" s="11">
        <v>0</v>
      </c>
      <c r="I1595" s="11">
        <v>65535</v>
      </c>
      <c r="J1595" s="11">
        <v>0</v>
      </c>
      <c r="K1595" s="11">
        <v>0</v>
      </c>
      <c r="L1595" s="11">
        <v>0</v>
      </c>
      <c r="M1595" s="56">
        <v>1</v>
      </c>
      <c r="N1595" s="56">
        <v>100</v>
      </c>
      <c r="O1595" s="11">
        <v>0</v>
      </c>
      <c r="P1595" s="11">
        <v>0</v>
      </c>
      <c r="Q1595" s="11">
        <v>100</v>
      </c>
      <c r="R1595" s="11">
        <v>0</v>
      </c>
      <c r="S1595" s="11">
        <v>0</v>
      </c>
      <c r="T1595" s="11">
        <v>0</v>
      </c>
      <c r="U1595" s="11">
        <v>1</v>
      </c>
      <c r="V1595" s="11">
        <v>0</v>
      </c>
      <c r="W1595" s="11">
        <v>0</v>
      </c>
      <c r="X1595" s="11">
        <v>0</v>
      </c>
      <c r="Y1595" s="11">
        <v>0</v>
      </c>
      <c r="Z1595" s="16" t="s">
        <v>170</v>
      </c>
      <c r="AA1595" s="16">
        <v>0</v>
      </c>
      <c r="AB1595" s="16" t="s">
        <v>4</v>
      </c>
      <c r="AC1595" s="16">
        <v>0</v>
      </c>
      <c r="AD1595" s="11">
        <v>3</v>
      </c>
      <c r="AE1595" s="11">
        <v>100</v>
      </c>
      <c r="AF1595" s="56">
        <v>0</v>
      </c>
      <c r="AG1595" s="11">
        <v>0</v>
      </c>
      <c r="AH1595" s="11">
        <v>0</v>
      </c>
      <c r="AI1595" s="25" t="s">
        <v>8</v>
      </c>
      <c r="AJ1595" s="25" t="s">
        <v>8</v>
      </c>
      <c r="AK1595" s="25" t="s">
        <v>8</v>
      </c>
      <c r="AL1595" s="11" t="s">
        <v>782</v>
      </c>
      <c r="AM1595" s="25">
        <v>11003</v>
      </c>
      <c r="AN1595" s="25">
        <v>0</v>
      </c>
      <c r="AO1595" s="11">
        <v>1</v>
      </c>
      <c r="AP1595" s="12" t="s">
        <v>1001</v>
      </c>
      <c r="AQ1595" s="12" t="s">
        <v>6045</v>
      </c>
      <c r="AR1595" s="12" t="s">
        <v>4940</v>
      </c>
      <c r="AS1595" s="60" t="s">
        <v>2834</v>
      </c>
    </row>
    <row r="1596" spans="1:45" x14ac:dyDescent="0.15">
      <c r="A1596" s="11">
        <v>29513</v>
      </c>
      <c r="B1596" s="14" t="s">
        <v>1619</v>
      </c>
      <c r="C1596" s="11">
        <v>35</v>
      </c>
      <c r="D1596" s="11">
        <v>1</v>
      </c>
      <c r="E1596" s="11">
        <v>0</v>
      </c>
      <c r="F1596" s="11">
        <v>0</v>
      </c>
      <c r="G1596" s="11">
        <v>9</v>
      </c>
      <c r="H1596" s="11">
        <v>70</v>
      </c>
      <c r="I1596" s="11">
        <v>65535</v>
      </c>
      <c r="J1596" s="11">
        <v>1</v>
      </c>
      <c r="K1596" s="11">
        <v>0</v>
      </c>
      <c r="L1596" s="11">
        <v>0</v>
      </c>
      <c r="M1596" s="56">
        <v>1</v>
      </c>
      <c r="N1596" s="56">
        <v>10</v>
      </c>
      <c r="O1596" s="11">
        <v>0</v>
      </c>
      <c r="P1596" s="11">
        <v>0</v>
      </c>
      <c r="Q1596" s="11">
        <v>100</v>
      </c>
      <c r="R1596" s="11">
        <v>0</v>
      </c>
      <c r="S1596" s="11">
        <v>0</v>
      </c>
      <c r="T1596" s="11">
        <v>0</v>
      </c>
      <c r="U1596" s="11">
        <v>1</v>
      </c>
      <c r="V1596" s="11">
        <v>0</v>
      </c>
      <c r="W1596" s="11">
        <v>0</v>
      </c>
      <c r="X1596" s="11">
        <v>0</v>
      </c>
      <c r="Y1596" s="11">
        <v>0</v>
      </c>
      <c r="Z1596" s="16" t="s">
        <v>170</v>
      </c>
      <c r="AA1596" s="16">
        <v>0</v>
      </c>
      <c r="AB1596" s="16" t="s">
        <v>4</v>
      </c>
      <c r="AC1596" s="16">
        <v>0</v>
      </c>
      <c r="AD1596" s="11">
        <v>3</v>
      </c>
      <c r="AE1596" s="11">
        <v>100</v>
      </c>
      <c r="AF1596" s="56">
        <v>1</v>
      </c>
      <c r="AG1596" s="11">
        <v>0</v>
      </c>
      <c r="AH1596" s="11">
        <v>0</v>
      </c>
      <c r="AI1596" s="25" t="s">
        <v>8</v>
      </c>
      <c r="AJ1596" s="25" t="s">
        <v>8</v>
      </c>
      <c r="AK1596" s="25" t="s">
        <v>8</v>
      </c>
      <c r="AL1596" s="11" t="s">
        <v>782</v>
      </c>
      <c r="AM1596" s="25">
        <v>11008</v>
      </c>
      <c r="AN1596" s="25">
        <v>0</v>
      </c>
      <c r="AO1596" s="11">
        <v>1</v>
      </c>
      <c r="AP1596" s="12" t="s">
        <v>383</v>
      </c>
      <c r="AQ1596" s="12" t="s">
        <v>6046</v>
      </c>
      <c r="AR1596" s="15" t="s">
        <v>4941</v>
      </c>
      <c r="AS1596" s="60" t="s">
        <v>2834</v>
      </c>
    </row>
    <row r="1597" spans="1:45" ht="24" x14ac:dyDescent="0.15">
      <c r="A1597" s="11">
        <v>29514</v>
      </c>
      <c r="B1597" s="14" t="s">
        <v>1620</v>
      </c>
      <c r="C1597" s="11">
        <v>35</v>
      </c>
      <c r="D1597" s="11">
        <v>1</v>
      </c>
      <c r="E1597" s="11">
        <v>0</v>
      </c>
      <c r="F1597" s="11">
        <v>0</v>
      </c>
      <c r="G1597" s="11">
        <v>9</v>
      </c>
      <c r="H1597" s="11">
        <v>70</v>
      </c>
      <c r="I1597" s="11">
        <v>65535</v>
      </c>
      <c r="J1597" s="11">
        <v>2</v>
      </c>
      <c r="K1597" s="11">
        <v>0</v>
      </c>
      <c r="L1597" s="11">
        <v>0</v>
      </c>
      <c r="M1597" s="56">
        <v>1</v>
      </c>
      <c r="N1597" s="56">
        <v>10</v>
      </c>
      <c r="O1597" s="11">
        <v>0</v>
      </c>
      <c r="P1597" s="11">
        <v>0</v>
      </c>
      <c r="Q1597" s="11">
        <v>100</v>
      </c>
      <c r="R1597" s="11">
        <v>0</v>
      </c>
      <c r="S1597" s="11">
        <v>0</v>
      </c>
      <c r="T1597" s="11">
        <v>0</v>
      </c>
      <c r="U1597" s="11">
        <v>1</v>
      </c>
      <c r="V1597" s="11">
        <v>0</v>
      </c>
      <c r="W1597" s="11">
        <v>0</v>
      </c>
      <c r="X1597" s="11">
        <v>0</v>
      </c>
      <c r="Y1597" s="11">
        <v>0</v>
      </c>
      <c r="Z1597" s="16" t="s">
        <v>170</v>
      </c>
      <c r="AA1597" s="16">
        <v>0</v>
      </c>
      <c r="AB1597" s="16" t="s">
        <v>4</v>
      </c>
      <c r="AC1597" s="16">
        <v>0</v>
      </c>
      <c r="AD1597" s="11">
        <v>3</v>
      </c>
      <c r="AE1597" s="11">
        <v>100</v>
      </c>
      <c r="AF1597" s="56">
        <v>1</v>
      </c>
      <c r="AG1597" s="11">
        <v>0</v>
      </c>
      <c r="AH1597" s="11">
        <v>0</v>
      </c>
      <c r="AI1597" s="25" t="s">
        <v>8</v>
      </c>
      <c r="AJ1597" s="25" t="s">
        <v>8</v>
      </c>
      <c r="AK1597" s="25" t="s">
        <v>8</v>
      </c>
      <c r="AL1597" s="11" t="s">
        <v>782</v>
      </c>
      <c r="AM1597" s="25">
        <v>11008</v>
      </c>
      <c r="AN1597" s="25">
        <v>0</v>
      </c>
      <c r="AO1597" s="11">
        <v>1</v>
      </c>
      <c r="AP1597" s="12" t="s">
        <v>383</v>
      </c>
      <c r="AQ1597" s="12" t="s">
        <v>6047</v>
      </c>
      <c r="AR1597" s="15" t="s">
        <v>4942</v>
      </c>
      <c r="AS1597" s="60" t="s">
        <v>2834</v>
      </c>
    </row>
    <row r="1598" spans="1:45" ht="60" x14ac:dyDescent="0.15">
      <c r="A1598" s="11">
        <v>29516</v>
      </c>
      <c r="B1598" s="16" t="s">
        <v>1621</v>
      </c>
      <c r="C1598" s="11">
        <v>35</v>
      </c>
      <c r="D1598" s="11">
        <v>1</v>
      </c>
      <c r="E1598" s="11">
        <v>0</v>
      </c>
      <c r="F1598" s="11">
        <v>0</v>
      </c>
      <c r="G1598" s="11">
        <v>9</v>
      </c>
      <c r="H1598" s="11">
        <v>21</v>
      </c>
      <c r="I1598" s="11">
        <v>65535</v>
      </c>
      <c r="J1598" s="11">
        <v>1</v>
      </c>
      <c r="K1598" s="11">
        <v>0</v>
      </c>
      <c r="L1598" s="11">
        <v>2</v>
      </c>
      <c r="M1598" s="56">
        <v>1</v>
      </c>
      <c r="N1598" s="56">
        <v>100</v>
      </c>
      <c r="O1598" s="11">
        <v>0</v>
      </c>
      <c r="P1598" s="11">
        <v>0</v>
      </c>
      <c r="Q1598" s="11">
        <v>100</v>
      </c>
      <c r="R1598" s="11">
        <v>0</v>
      </c>
      <c r="S1598" s="11">
        <v>0</v>
      </c>
      <c r="T1598" s="11">
        <v>0</v>
      </c>
      <c r="U1598" s="11">
        <v>1</v>
      </c>
      <c r="V1598" s="11">
        <v>12</v>
      </c>
      <c r="W1598" s="11">
        <v>15</v>
      </c>
      <c r="X1598" s="11">
        <v>0</v>
      </c>
      <c r="Y1598" s="11">
        <v>0</v>
      </c>
      <c r="Z1598" s="16" t="s">
        <v>170</v>
      </c>
      <c r="AA1598" s="16">
        <v>0</v>
      </c>
      <c r="AB1598" s="16" t="s">
        <v>4</v>
      </c>
      <c r="AC1598" s="16">
        <v>0</v>
      </c>
      <c r="AD1598" s="11">
        <v>12</v>
      </c>
      <c r="AE1598" s="11">
        <v>1000</v>
      </c>
      <c r="AF1598" s="56">
        <v>1</v>
      </c>
      <c r="AG1598" s="11">
        <v>0</v>
      </c>
      <c r="AH1598" s="11">
        <v>0</v>
      </c>
      <c r="AI1598" s="25" t="s">
        <v>8</v>
      </c>
      <c r="AJ1598" s="25" t="s">
        <v>8</v>
      </c>
      <c r="AK1598" s="25" t="s">
        <v>8</v>
      </c>
      <c r="AL1598" s="11" t="s">
        <v>782</v>
      </c>
      <c r="AM1598" s="25">
        <v>11008</v>
      </c>
      <c r="AN1598" s="25">
        <v>0</v>
      </c>
      <c r="AO1598" s="11">
        <v>1</v>
      </c>
      <c r="AP1598" s="12" t="s">
        <v>1030</v>
      </c>
      <c r="AQ1598" s="12" t="s">
        <v>6048</v>
      </c>
      <c r="AR1598" s="12" t="s">
        <v>4943</v>
      </c>
      <c r="AS1598" s="60" t="s">
        <v>2834</v>
      </c>
    </row>
    <row r="1599" spans="1:45" ht="60" x14ac:dyDescent="0.15">
      <c r="A1599" s="11">
        <v>29517</v>
      </c>
      <c r="B1599" s="16" t="s">
        <v>1622</v>
      </c>
      <c r="C1599" s="11">
        <v>35</v>
      </c>
      <c r="D1599" s="11">
        <v>1</v>
      </c>
      <c r="E1599" s="11">
        <v>0</v>
      </c>
      <c r="F1599" s="11">
        <v>0</v>
      </c>
      <c r="G1599" s="11">
        <v>9</v>
      </c>
      <c r="H1599" s="11">
        <v>15</v>
      </c>
      <c r="I1599" s="11">
        <v>65535</v>
      </c>
      <c r="J1599" s="11">
        <v>1</v>
      </c>
      <c r="K1599" s="11">
        <v>0</v>
      </c>
      <c r="L1599" s="11">
        <v>2</v>
      </c>
      <c r="M1599" s="56">
        <v>1</v>
      </c>
      <c r="N1599" s="56">
        <v>100</v>
      </c>
      <c r="O1599" s="11">
        <v>0</v>
      </c>
      <c r="P1599" s="11">
        <v>0</v>
      </c>
      <c r="Q1599" s="11">
        <v>100</v>
      </c>
      <c r="R1599" s="11">
        <v>0</v>
      </c>
      <c r="S1599" s="11">
        <v>0</v>
      </c>
      <c r="T1599" s="11">
        <v>0</v>
      </c>
      <c r="U1599" s="11">
        <v>1</v>
      </c>
      <c r="V1599" s="11">
        <v>12</v>
      </c>
      <c r="W1599" s="11">
        <v>15</v>
      </c>
      <c r="X1599" s="11">
        <v>0</v>
      </c>
      <c r="Y1599" s="11">
        <v>0</v>
      </c>
      <c r="Z1599" s="16" t="s">
        <v>170</v>
      </c>
      <c r="AA1599" s="16">
        <v>0</v>
      </c>
      <c r="AB1599" s="16" t="s">
        <v>4</v>
      </c>
      <c r="AC1599" s="16">
        <v>0</v>
      </c>
      <c r="AD1599" s="11">
        <v>12</v>
      </c>
      <c r="AE1599" s="11">
        <v>1000</v>
      </c>
      <c r="AF1599" s="56">
        <v>1</v>
      </c>
      <c r="AG1599" s="11">
        <v>0</v>
      </c>
      <c r="AH1599" s="11">
        <v>0</v>
      </c>
      <c r="AI1599" s="25" t="s">
        <v>8</v>
      </c>
      <c r="AJ1599" s="25" t="s">
        <v>8</v>
      </c>
      <c r="AK1599" s="25" t="s">
        <v>8</v>
      </c>
      <c r="AL1599" s="11" t="s">
        <v>782</v>
      </c>
      <c r="AM1599" s="25">
        <v>11008</v>
      </c>
      <c r="AN1599" s="25">
        <v>0</v>
      </c>
      <c r="AO1599" s="11">
        <v>1</v>
      </c>
      <c r="AP1599" s="12" t="s">
        <v>1030</v>
      </c>
      <c r="AQ1599" s="12" t="s">
        <v>6049</v>
      </c>
      <c r="AR1599" s="12" t="s">
        <v>4944</v>
      </c>
      <c r="AS1599" s="60" t="s">
        <v>1070</v>
      </c>
    </row>
    <row r="1600" spans="1:45" ht="60" x14ac:dyDescent="0.15">
      <c r="A1600" s="11">
        <v>29518</v>
      </c>
      <c r="B1600" s="16" t="s">
        <v>1623</v>
      </c>
      <c r="C1600" s="11">
        <v>35</v>
      </c>
      <c r="D1600" s="11">
        <v>1</v>
      </c>
      <c r="E1600" s="11">
        <v>0</v>
      </c>
      <c r="F1600" s="11">
        <v>0</v>
      </c>
      <c r="G1600" s="11">
        <v>9</v>
      </c>
      <c r="H1600" s="11">
        <v>15</v>
      </c>
      <c r="I1600" s="11">
        <v>65535</v>
      </c>
      <c r="J1600" s="11">
        <v>1</v>
      </c>
      <c r="K1600" s="11">
        <v>0</v>
      </c>
      <c r="L1600" s="11">
        <v>2</v>
      </c>
      <c r="M1600" s="56">
        <v>1</v>
      </c>
      <c r="N1600" s="56">
        <v>100</v>
      </c>
      <c r="O1600" s="11">
        <v>0</v>
      </c>
      <c r="P1600" s="11">
        <v>0</v>
      </c>
      <c r="Q1600" s="11">
        <v>100</v>
      </c>
      <c r="R1600" s="11">
        <v>0</v>
      </c>
      <c r="S1600" s="11">
        <v>0</v>
      </c>
      <c r="T1600" s="11">
        <v>0</v>
      </c>
      <c r="U1600" s="11">
        <v>1</v>
      </c>
      <c r="V1600" s="11">
        <v>12</v>
      </c>
      <c r="W1600" s="11">
        <v>15</v>
      </c>
      <c r="X1600" s="11">
        <v>0</v>
      </c>
      <c r="Y1600" s="11">
        <v>0</v>
      </c>
      <c r="Z1600" s="16" t="s">
        <v>170</v>
      </c>
      <c r="AA1600" s="16">
        <v>0</v>
      </c>
      <c r="AB1600" s="16" t="s">
        <v>4</v>
      </c>
      <c r="AC1600" s="16">
        <v>0</v>
      </c>
      <c r="AD1600" s="11">
        <v>12</v>
      </c>
      <c r="AE1600" s="11">
        <v>1000</v>
      </c>
      <c r="AF1600" s="56">
        <v>1</v>
      </c>
      <c r="AG1600" s="11">
        <v>0</v>
      </c>
      <c r="AH1600" s="11">
        <v>0</v>
      </c>
      <c r="AI1600" s="25" t="s">
        <v>8</v>
      </c>
      <c r="AJ1600" s="25" t="s">
        <v>8</v>
      </c>
      <c r="AK1600" s="25" t="s">
        <v>8</v>
      </c>
      <c r="AL1600" s="11" t="s">
        <v>782</v>
      </c>
      <c r="AM1600" s="25">
        <v>11008</v>
      </c>
      <c r="AN1600" s="25">
        <v>0</v>
      </c>
      <c r="AO1600" s="11">
        <v>1</v>
      </c>
      <c r="AP1600" s="12" t="s">
        <v>1030</v>
      </c>
      <c r="AQ1600" s="12" t="s">
        <v>6050</v>
      </c>
      <c r="AR1600" s="12" t="s">
        <v>4945</v>
      </c>
      <c r="AS1600" s="60" t="s">
        <v>1070</v>
      </c>
    </row>
    <row r="1601" spans="1:45" ht="60" x14ac:dyDescent="0.15">
      <c r="A1601" s="11">
        <v>29519</v>
      </c>
      <c r="B1601" s="16" t="s">
        <v>1624</v>
      </c>
      <c r="C1601" s="11">
        <v>35</v>
      </c>
      <c r="D1601" s="11">
        <v>1</v>
      </c>
      <c r="E1601" s="11">
        <v>0</v>
      </c>
      <c r="F1601" s="11">
        <v>0</v>
      </c>
      <c r="G1601" s="11">
        <v>9</v>
      </c>
      <c r="H1601" s="11">
        <v>15</v>
      </c>
      <c r="I1601" s="11">
        <v>65535</v>
      </c>
      <c r="J1601" s="11">
        <v>1</v>
      </c>
      <c r="K1601" s="11">
        <v>0</v>
      </c>
      <c r="L1601" s="11">
        <v>2</v>
      </c>
      <c r="M1601" s="56">
        <v>1</v>
      </c>
      <c r="N1601" s="56">
        <v>100</v>
      </c>
      <c r="O1601" s="11">
        <v>0</v>
      </c>
      <c r="P1601" s="11">
        <v>0</v>
      </c>
      <c r="Q1601" s="11">
        <v>100</v>
      </c>
      <c r="R1601" s="11">
        <v>0</v>
      </c>
      <c r="S1601" s="11">
        <v>0</v>
      </c>
      <c r="T1601" s="11">
        <v>0</v>
      </c>
      <c r="U1601" s="11">
        <v>1</v>
      </c>
      <c r="V1601" s="11">
        <v>12</v>
      </c>
      <c r="W1601" s="11">
        <v>15</v>
      </c>
      <c r="X1601" s="11">
        <v>0</v>
      </c>
      <c r="Y1601" s="11">
        <v>0</v>
      </c>
      <c r="Z1601" s="16" t="s">
        <v>170</v>
      </c>
      <c r="AA1601" s="16">
        <v>0</v>
      </c>
      <c r="AB1601" s="16" t="s">
        <v>4</v>
      </c>
      <c r="AC1601" s="16">
        <v>0</v>
      </c>
      <c r="AD1601" s="11">
        <v>12</v>
      </c>
      <c r="AE1601" s="11">
        <v>1000</v>
      </c>
      <c r="AF1601" s="56">
        <v>1</v>
      </c>
      <c r="AG1601" s="11">
        <v>0</v>
      </c>
      <c r="AH1601" s="11">
        <v>0</v>
      </c>
      <c r="AI1601" s="25" t="s">
        <v>8</v>
      </c>
      <c r="AJ1601" s="25" t="s">
        <v>8</v>
      </c>
      <c r="AK1601" s="25" t="s">
        <v>8</v>
      </c>
      <c r="AL1601" s="11" t="s">
        <v>782</v>
      </c>
      <c r="AM1601" s="25">
        <v>11008</v>
      </c>
      <c r="AN1601" s="25">
        <v>0</v>
      </c>
      <c r="AO1601" s="11">
        <v>1</v>
      </c>
      <c r="AP1601" s="12" t="s">
        <v>1030</v>
      </c>
      <c r="AQ1601" s="12" t="s">
        <v>6051</v>
      </c>
      <c r="AR1601" s="12" t="s">
        <v>4946</v>
      </c>
      <c r="AS1601" s="60" t="s">
        <v>1070</v>
      </c>
    </row>
    <row r="1602" spans="1:45" ht="60" x14ac:dyDescent="0.15">
      <c r="A1602" s="11">
        <v>29520</v>
      </c>
      <c r="B1602" s="16" t="s">
        <v>1625</v>
      </c>
      <c r="C1602" s="11">
        <v>35</v>
      </c>
      <c r="D1602" s="11">
        <v>1</v>
      </c>
      <c r="E1602" s="11">
        <v>0</v>
      </c>
      <c r="F1602" s="11">
        <v>0</v>
      </c>
      <c r="G1602" s="11">
        <v>9</v>
      </c>
      <c r="H1602" s="11">
        <v>15</v>
      </c>
      <c r="I1602" s="11">
        <v>65535</v>
      </c>
      <c r="J1602" s="11">
        <v>1</v>
      </c>
      <c r="K1602" s="11">
        <v>0</v>
      </c>
      <c r="L1602" s="11">
        <v>2</v>
      </c>
      <c r="M1602" s="56">
        <v>1</v>
      </c>
      <c r="N1602" s="56">
        <v>100</v>
      </c>
      <c r="O1602" s="11">
        <v>0</v>
      </c>
      <c r="P1602" s="11">
        <v>0</v>
      </c>
      <c r="Q1602" s="11">
        <v>100</v>
      </c>
      <c r="R1602" s="11">
        <v>0</v>
      </c>
      <c r="S1602" s="11">
        <v>0</v>
      </c>
      <c r="T1602" s="11">
        <v>0</v>
      </c>
      <c r="U1602" s="11">
        <v>1</v>
      </c>
      <c r="V1602" s="11">
        <v>12</v>
      </c>
      <c r="W1602" s="11">
        <v>15</v>
      </c>
      <c r="X1602" s="11">
        <v>0</v>
      </c>
      <c r="Y1602" s="11">
        <v>0</v>
      </c>
      <c r="Z1602" s="16" t="s">
        <v>170</v>
      </c>
      <c r="AA1602" s="16">
        <v>0</v>
      </c>
      <c r="AB1602" s="16" t="s">
        <v>4</v>
      </c>
      <c r="AC1602" s="16">
        <v>0</v>
      </c>
      <c r="AD1602" s="11">
        <v>12</v>
      </c>
      <c r="AE1602" s="11">
        <v>1000</v>
      </c>
      <c r="AF1602" s="56">
        <v>1</v>
      </c>
      <c r="AG1602" s="11">
        <v>0</v>
      </c>
      <c r="AH1602" s="11">
        <v>0</v>
      </c>
      <c r="AI1602" s="25" t="s">
        <v>8</v>
      </c>
      <c r="AJ1602" s="25" t="s">
        <v>8</v>
      </c>
      <c r="AK1602" s="25" t="s">
        <v>8</v>
      </c>
      <c r="AL1602" s="11" t="s">
        <v>782</v>
      </c>
      <c r="AM1602" s="25">
        <v>11008</v>
      </c>
      <c r="AN1602" s="25">
        <v>0</v>
      </c>
      <c r="AO1602" s="11">
        <v>1</v>
      </c>
      <c r="AP1602" s="12" t="s">
        <v>1030</v>
      </c>
      <c r="AQ1602" s="12" t="s">
        <v>6052</v>
      </c>
      <c r="AR1602" s="12" t="s">
        <v>4947</v>
      </c>
      <c r="AS1602" s="60" t="s">
        <v>1070</v>
      </c>
    </row>
    <row r="1603" spans="1:45" ht="60" x14ac:dyDescent="0.15">
      <c r="A1603" s="11">
        <v>29521</v>
      </c>
      <c r="B1603" s="16" t="s">
        <v>1626</v>
      </c>
      <c r="C1603" s="11">
        <v>35</v>
      </c>
      <c r="D1603" s="11">
        <v>1</v>
      </c>
      <c r="E1603" s="11">
        <v>0</v>
      </c>
      <c r="F1603" s="11">
        <v>0</v>
      </c>
      <c r="G1603" s="11">
        <v>9</v>
      </c>
      <c r="H1603" s="11">
        <v>15</v>
      </c>
      <c r="I1603" s="11">
        <v>65535</v>
      </c>
      <c r="J1603" s="11">
        <v>1</v>
      </c>
      <c r="K1603" s="11">
        <v>0</v>
      </c>
      <c r="L1603" s="11">
        <v>2</v>
      </c>
      <c r="M1603" s="56">
        <v>1</v>
      </c>
      <c r="N1603" s="56">
        <v>100</v>
      </c>
      <c r="O1603" s="11">
        <v>0</v>
      </c>
      <c r="P1603" s="11">
        <v>0</v>
      </c>
      <c r="Q1603" s="11">
        <v>100</v>
      </c>
      <c r="R1603" s="11">
        <v>0</v>
      </c>
      <c r="S1603" s="11">
        <v>0</v>
      </c>
      <c r="T1603" s="11">
        <v>0</v>
      </c>
      <c r="U1603" s="11">
        <v>1</v>
      </c>
      <c r="V1603" s="11">
        <v>12</v>
      </c>
      <c r="W1603" s="11">
        <v>15</v>
      </c>
      <c r="X1603" s="11">
        <v>0</v>
      </c>
      <c r="Y1603" s="11">
        <v>0</v>
      </c>
      <c r="Z1603" s="16" t="s">
        <v>170</v>
      </c>
      <c r="AA1603" s="16">
        <v>0</v>
      </c>
      <c r="AB1603" s="16" t="s">
        <v>4</v>
      </c>
      <c r="AC1603" s="16">
        <v>0</v>
      </c>
      <c r="AD1603" s="11">
        <v>12</v>
      </c>
      <c r="AE1603" s="11">
        <v>1000</v>
      </c>
      <c r="AF1603" s="56">
        <v>1</v>
      </c>
      <c r="AG1603" s="11">
        <v>0</v>
      </c>
      <c r="AH1603" s="11">
        <v>0</v>
      </c>
      <c r="AI1603" s="25" t="s">
        <v>8</v>
      </c>
      <c r="AJ1603" s="25" t="s">
        <v>8</v>
      </c>
      <c r="AK1603" s="25" t="s">
        <v>8</v>
      </c>
      <c r="AL1603" s="11" t="s">
        <v>782</v>
      </c>
      <c r="AM1603" s="25">
        <v>11008</v>
      </c>
      <c r="AN1603" s="25">
        <v>0</v>
      </c>
      <c r="AO1603" s="11">
        <v>1</v>
      </c>
      <c r="AP1603" s="12" t="s">
        <v>1030</v>
      </c>
      <c r="AQ1603" s="12" t="s">
        <v>6053</v>
      </c>
      <c r="AR1603" s="12" t="s">
        <v>4948</v>
      </c>
      <c r="AS1603" s="60" t="s">
        <v>1070</v>
      </c>
    </row>
    <row r="1604" spans="1:45" ht="60" x14ac:dyDescent="0.15">
      <c r="A1604" s="11">
        <v>29522</v>
      </c>
      <c r="B1604" s="16" t="s">
        <v>1627</v>
      </c>
      <c r="C1604" s="11">
        <v>35</v>
      </c>
      <c r="D1604" s="11">
        <v>1</v>
      </c>
      <c r="E1604" s="11">
        <v>0</v>
      </c>
      <c r="F1604" s="11">
        <v>0</v>
      </c>
      <c r="G1604" s="11">
        <v>9</v>
      </c>
      <c r="H1604" s="11">
        <v>15</v>
      </c>
      <c r="I1604" s="11">
        <v>65535</v>
      </c>
      <c r="J1604" s="11">
        <v>1</v>
      </c>
      <c r="K1604" s="11">
        <v>0</v>
      </c>
      <c r="L1604" s="11">
        <v>2</v>
      </c>
      <c r="M1604" s="56">
        <v>1</v>
      </c>
      <c r="N1604" s="56">
        <v>100</v>
      </c>
      <c r="O1604" s="11">
        <v>0</v>
      </c>
      <c r="P1604" s="11">
        <v>0</v>
      </c>
      <c r="Q1604" s="11">
        <v>100</v>
      </c>
      <c r="R1604" s="11">
        <v>0</v>
      </c>
      <c r="S1604" s="11">
        <v>0</v>
      </c>
      <c r="T1604" s="11">
        <v>0</v>
      </c>
      <c r="U1604" s="11">
        <v>1</v>
      </c>
      <c r="V1604" s="11">
        <v>12</v>
      </c>
      <c r="W1604" s="11">
        <v>15</v>
      </c>
      <c r="X1604" s="11">
        <v>0</v>
      </c>
      <c r="Y1604" s="11">
        <v>0</v>
      </c>
      <c r="Z1604" s="16" t="s">
        <v>170</v>
      </c>
      <c r="AA1604" s="16">
        <v>0</v>
      </c>
      <c r="AB1604" s="16" t="s">
        <v>4</v>
      </c>
      <c r="AC1604" s="16">
        <v>0</v>
      </c>
      <c r="AD1604" s="11">
        <v>12</v>
      </c>
      <c r="AE1604" s="11">
        <v>1000</v>
      </c>
      <c r="AF1604" s="56">
        <v>1</v>
      </c>
      <c r="AG1604" s="11">
        <v>0</v>
      </c>
      <c r="AH1604" s="11">
        <v>0</v>
      </c>
      <c r="AI1604" s="25" t="s">
        <v>8</v>
      </c>
      <c r="AJ1604" s="25" t="s">
        <v>8</v>
      </c>
      <c r="AK1604" s="25" t="s">
        <v>8</v>
      </c>
      <c r="AL1604" s="11" t="s">
        <v>782</v>
      </c>
      <c r="AM1604" s="25">
        <v>11008</v>
      </c>
      <c r="AN1604" s="25">
        <v>0</v>
      </c>
      <c r="AO1604" s="11">
        <v>1</v>
      </c>
      <c r="AP1604" s="12" t="s">
        <v>1030</v>
      </c>
      <c r="AQ1604" s="12" t="s">
        <v>6054</v>
      </c>
      <c r="AR1604" s="12" t="s">
        <v>4949</v>
      </c>
      <c r="AS1604" s="60" t="s">
        <v>1070</v>
      </c>
    </row>
    <row r="1605" spans="1:45" ht="60" x14ac:dyDescent="0.15">
      <c r="A1605" s="11">
        <v>29523</v>
      </c>
      <c r="B1605" s="16" t="s">
        <v>1628</v>
      </c>
      <c r="C1605" s="11">
        <v>35</v>
      </c>
      <c r="D1605" s="11">
        <v>1</v>
      </c>
      <c r="E1605" s="11">
        <v>0</v>
      </c>
      <c r="F1605" s="11">
        <v>0</v>
      </c>
      <c r="G1605" s="11">
        <v>9</v>
      </c>
      <c r="H1605" s="11">
        <v>15</v>
      </c>
      <c r="I1605" s="11">
        <v>65535</v>
      </c>
      <c r="J1605" s="11">
        <v>1</v>
      </c>
      <c r="K1605" s="11">
        <v>0</v>
      </c>
      <c r="L1605" s="11">
        <v>2</v>
      </c>
      <c r="M1605" s="56">
        <v>1</v>
      </c>
      <c r="N1605" s="56">
        <v>100</v>
      </c>
      <c r="O1605" s="11">
        <v>0</v>
      </c>
      <c r="P1605" s="11">
        <v>0</v>
      </c>
      <c r="Q1605" s="11">
        <v>100</v>
      </c>
      <c r="R1605" s="11">
        <v>0</v>
      </c>
      <c r="S1605" s="11">
        <v>0</v>
      </c>
      <c r="T1605" s="11">
        <v>0</v>
      </c>
      <c r="U1605" s="11">
        <v>1</v>
      </c>
      <c r="V1605" s="11">
        <v>12</v>
      </c>
      <c r="W1605" s="11">
        <v>15</v>
      </c>
      <c r="X1605" s="11">
        <v>0</v>
      </c>
      <c r="Y1605" s="11">
        <v>0</v>
      </c>
      <c r="Z1605" s="16" t="s">
        <v>170</v>
      </c>
      <c r="AA1605" s="16">
        <v>0</v>
      </c>
      <c r="AB1605" s="16" t="s">
        <v>4</v>
      </c>
      <c r="AC1605" s="16">
        <v>0</v>
      </c>
      <c r="AD1605" s="11">
        <v>12</v>
      </c>
      <c r="AE1605" s="11">
        <v>1000</v>
      </c>
      <c r="AF1605" s="56">
        <v>1</v>
      </c>
      <c r="AG1605" s="11">
        <v>0</v>
      </c>
      <c r="AH1605" s="11">
        <v>0</v>
      </c>
      <c r="AI1605" s="25" t="s">
        <v>8</v>
      </c>
      <c r="AJ1605" s="25" t="s">
        <v>8</v>
      </c>
      <c r="AK1605" s="25" t="s">
        <v>8</v>
      </c>
      <c r="AL1605" s="11" t="s">
        <v>782</v>
      </c>
      <c r="AM1605" s="25">
        <v>11008</v>
      </c>
      <c r="AN1605" s="25">
        <v>0</v>
      </c>
      <c r="AO1605" s="11">
        <v>1</v>
      </c>
      <c r="AP1605" s="12" t="s">
        <v>1030</v>
      </c>
      <c r="AQ1605" s="12" t="s">
        <v>6055</v>
      </c>
      <c r="AR1605" s="12" t="s">
        <v>4950</v>
      </c>
      <c r="AS1605" s="60" t="s">
        <v>1070</v>
      </c>
    </row>
    <row r="1606" spans="1:45" ht="60" x14ac:dyDescent="0.15">
      <c r="A1606" s="11">
        <v>29524</v>
      </c>
      <c r="B1606" s="16" t="s">
        <v>1629</v>
      </c>
      <c r="C1606" s="11">
        <v>35</v>
      </c>
      <c r="D1606" s="11">
        <v>1</v>
      </c>
      <c r="E1606" s="11">
        <v>0</v>
      </c>
      <c r="F1606" s="11">
        <v>0</v>
      </c>
      <c r="G1606" s="11">
        <v>9</v>
      </c>
      <c r="H1606" s="11">
        <v>15</v>
      </c>
      <c r="I1606" s="11">
        <v>65535</v>
      </c>
      <c r="J1606" s="11">
        <v>1</v>
      </c>
      <c r="K1606" s="11">
        <v>0</v>
      </c>
      <c r="L1606" s="11">
        <v>2</v>
      </c>
      <c r="M1606" s="56">
        <v>1</v>
      </c>
      <c r="N1606" s="56">
        <v>100</v>
      </c>
      <c r="O1606" s="11">
        <v>0</v>
      </c>
      <c r="P1606" s="11">
        <v>0</v>
      </c>
      <c r="Q1606" s="11">
        <v>100</v>
      </c>
      <c r="R1606" s="11">
        <v>0</v>
      </c>
      <c r="S1606" s="11">
        <v>0</v>
      </c>
      <c r="T1606" s="11">
        <v>0</v>
      </c>
      <c r="U1606" s="11">
        <v>1</v>
      </c>
      <c r="V1606" s="11">
        <v>12</v>
      </c>
      <c r="W1606" s="11">
        <v>15</v>
      </c>
      <c r="X1606" s="11">
        <v>0</v>
      </c>
      <c r="Y1606" s="11">
        <v>0</v>
      </c>
      <c r="Z1606" s="16" t="s">
        <v>170</v>
      </c>
      <c r="AA1606" s="16">
        <v>0</v>
      </c>
      <c r="AB1606" s="16" t="s">
        <v>4</v>
      </c>
      <c r="AC1606" s="16">
        <v>0</v>
      </c>
      <c r="AD1606" s="11">
        <v>12</v>
      </c>
      <c r="AE1606" s="11">
        <v>1000</v>
      </c>
      <c r="AF1606" s="56">
        <v>1</v>
      </c>
      <c r="AG1606" s="11">
        <v>0</v>
      </c>
      <c r="AH1606" s="11">
        <v>0</v>
      </c>
      <c r="AI1606" s="25" t="s">
        <v>8</v>
      </c>
      <c r="AJ1606" s="25" t="s">
        <v>8</v>
      </c>
      <c r="AK1606" s="25" t="s">
        <v>8</v>
      </c>
      <c r="AL1606" s="11" t="s">
        <v>782</v>
      </c>
      <c r="AM1606" s="25">
        <v>11008</v>
      </c>
      <c r="AN1606" s="25">
        <v>0</v>
      </c>
      <c r="AO1606" s="11">
        <v>1</v>
      </c>
      <c r="AP1606" s="12" t="s">
        <v>1030</v>
      </c>
      <c r="AQ1606" s="12" t="s">
        <v>6056</v>
      </c>
      <c r="AR1606" s="12" t="s">
        <v>4951</v>
      </c>
      <c r="AS1606" s="60" t="s">
        <v>1070</v>
      </c>
    </row>
    <row r="1607" spans="1:45" ht="60" x14ac:dyDescent="0.15">
      <c r="A1607" s="11">
        <v>29525</v>
      </c>
      <c r="B1607" s="16" t="s">
        <v>1630</v>
      </c>
      <c r="C1607" s="11">
        <v>35</v>
      </c>
      <c r="D1607" s="11">
        <v>1</v>
      </c>
      <c r="E1607" s="11">
        <v>0</v>
      </c>
      <c r="F1607" s="11">
        <v>0</v>
      </c>
      <c r="G1607" s="11">
        <v>9</v>
      </c>
      <c r="H1607" s="11">
        <v>15</v>
      </c>
      <c r="I1607" s="11">
        <v>65535</v>
      </c>
      <c r="J1607" s="11">
        <v>1</v>
      </c>
      <c r="K1607" s="11">
        <v>0</v>
      </c>
      <c r="L1607" s="11">
        <v>2</v>
      </c>
      <c r="M1607" s="56">
        <v>1</v>
      </c>
      <c r="N1607" s="56">
        <v>100</v>
      </c>
      <c r="O1607" s="11">
        <v>0</v>
      </c>
      <c r="P1607" s="11">
        <v>0</v>
      </c>
      <c r="Q1607" s="11">
        <v>100</v>
      </c>
      <c r="R1607" s="11">
        <v>0</v>
      </c>
      <c r="S1607" s="11">
        <v>0</v>
      </c>
      <c r="T1607" s="11">
        <v>0</v>
      </c>
      <c r="U1607" s="11">
        <v>1</v>
      </c>
      <c r="V1607" s="11">
        <v>12</v>
      </c>
      <c r="W1607" s="11">
        <v>15</v>
      </c>
      <c r="X1607" s="11">
        <v>0</v>
      </c>
      <c r="Y1607" s="11">
        <v>0</v>
      </c>
      <c r="Z1607" s="16" t="s">
        <v>170</v>
      </c>
      <c r="AA1607" s="16">
        <v>0</v>
      </c>
      <c r="AB1607" s="16" t="s">
        <v>4</v>
      </c>
      <c r="AC1607" s="16">
        <v>0</v>
      </c>
      <c r="AD1607" s="11">
        <v>12</v>
      </c>
      <c r="AE1607" s="11">
        <v>1000</v>
      </c>
      <c r="AF1607" s="56">
        <v>1</v>
      </c>
      <c r="AG1607" s="11">
        <v>0</v>
      </c>
      <c r="AH1607" s="11">
        <v>0</v>
      </c>
      <c r="AI1607" s="25" t="s">
        <v>8</v>
      </c>
      <c r="AJ1607" s="25" t="s">
        <v>8</v>
      </c>
      <c r="AK1607" s="25" t="s">
        <v>8</v>
      </c>
      <c r="AL1607" s="11" t="s">
        <v>782</v>
      </c>
      <c r="AM1607" s="25">
        <v>11008</v>
      </c>
      <c r="AN1607" s="25">
        <v>0</v>
      </c>
      <c r="AO1607" s="11">
        <v>1</v>
      </c>
      <c r="AP1607" s="12" t="s">
        <v>1030</v>
      </c>
      <c r="AQ1607" s="12" t="s">
        <v>6057</v>
      </c>
      <c r="AR1607" s="12" t="s">
        <v>4952</v>
      </c>
      <c r="AS1607" s="60" t="s">
        <v>1070</v>
      </c>
    </row>
    <row r="1608" spans="1:45" ht="60" x14ac:dyDescent="0.15">
      <c r="A1608" s="11">
        <v>29526</v>
      </c>
      <c r="B1608" s="16" t="s">
        <v>1631</v>
      </c>
      <c r="C1608" s="11">
        <v>35</v>
      </c>
      <c r="D1608" s="11">
        <v>1</v>
      </c>
      <c r="E1608" s="11">
        <v>0</v>
      </c>
      <c r="F1608" s="11">
        <v>0</v>
      </c>
      <c r="G1608" s="11">
        <v>9</v>
      </c>
      <c r="H1608" s="11">
        <v>15</v>
      </c>
      <c r="I1608" s="11">
        <v>65535</v>
      </c>
      <c r="J1608" s="11">
        <v>1</v>
      </c>
      <c r="K1608" s="11">
        <v>0</v>
      </c>
      <c r="L1608" s="11">
        <v>2</v>
      </c>
      <c r="M1608" s="56">
        <v>1</v>
      </c>
      <c r="N1608" s="56">
        <v>100</v>
      </c>
      <c r="O1608" s="11">
        <v>0</v>
      </c>
      <c r="P1608" s="11">
        <v>0</v>
      </c>
      <c r="Q1608" s="11">
        <v>100</v>
      </c>
      <c r="R1608" s="11">
        <v>0</v>
      </c>
      <c r="S1608" s="11">
        <v>0</v>
      </c>
      <c r="T1608" s="11">
        <v>0</v>
      </c>
      <c r="U1608" s="11">
        <v>1</v>
      </c>
      <c r="V1608" s="11">
        <v>12</v>
      </c>
      <c r="W1608" s="11">
        <v>15</v>
      </c>
      <c r="X1608" s="11">
        <v>0</v>
      </c>
      <c r="Y1608" s="11">
        <v>0</v>
      </c>
      <c r="Z1608" s="16" t="s">
        <v>170</v>
      </c>
      <c r="AA1608" s="16">
        <v>0</v>
      </c>
      <c r="AB1608" s="16" t="s">
        <v>4</v>
      </c>
      <c r="AC1608" s="16">
        <v>0</v>
      </c>
      <c r="AD1608" s="11">
        <v>12</v>
      </c>
      <c r="AE1608" s="11">
        <v>1000</v>
      </c>
      <c r="AF1608" s="56">
        <v>1</v>
      </c>
      <c r="AG1608" s="11">
        <v>0</v>
      </c>
      <c r="AH1608" s="11">
        <v>0</v>
      </c>
      <c r="AI1608" s="25" t="s">
        <v>8</v>
      </c>
      <c r="AJ1608" s="25" t="s">
        <v>8</v>
      </c>
      <c r="AK1608" s="25" t="s">
        <v>8</v>
      </c>
      <c r="AL1608" s="11" t="s">
        <v>782</v>
      </c>
      <c r="AM1608" s="25">
        <v>11008</v>
      </c>
      <c r="AN1608" s="25">
        <v>0</v>
      </c>
      <c r="AO1608" s="11">
        <v>1</v>
      </c>
      <c r="AP1608" s="12" t="s">
        <v>1030</v>
      </c>
      <c r="AQ1608" s="12" t="s">
        <v>6058</v>
      </c>
      <c r="AR1608" s="12" t="s">
        <v>4953</v>
      </c>
      <c r="AS1608" s="60" t="s">
        <v>1049</v>
      </c>
    </row>
    <row r="1609" spans="1:45" ht="60" x14ac:dyDescent="0.15">
      <c r="A1609" s="11">
        <v>29527</v>
      </c>
      <c r="B1609" s="16" t="s">
        <v>1632</v>
      </c>
      <c r="C1609" s="11">
        <v>35</v>
      </c>
      <c r="D1609" s="11">
        <v>1</v>
      </c>
      <c r="E1609" s="11">
        <v>0</v>
      </c>
      <c r="F1609" s="11">
        <v>0</v>
      </c>
      <c r="G1609" s="11">
        <v>9</v>
      </c>
      <c r="H1609" s="11">
        <v>15</v>
      </c>
      <c r="I1609" s="11">
        <v>65535</v>
      </c>
      <c r="J1609" s="11">
        <v>1</v>
      </c>
      <c r="K1609" s="11">
        <v>0</v>
      </c>
      <c r="L1609" s="11">
        <v>2</v>
      </c>
      <c r="M1609" s="56">
        <v>1</v>
      </c>
      <c r="N1609" s="56">
        <v>100</v>
      </c>
      <c r="O1609" s="11">
        <v>0</v>
      </c>
      <c r="P1609" s="11">
        <v>0</v>
      </c>
      <c r="Q1609" s="11">
        <v>100</v>
      </c>
      <c r="R1609" s="11">
        <v>0</v>
      </c>
      <c r="S1609" s="11">
        <v>0</v>
      </c>
      <c r="T1609" s="11">
        <v>0</v>
      </c>
      <c r="U1609" s="11">
        <v>1</v>
      </c>
      <c r="V1609" s="11">
        <v>12</v>
      </c>
      <c r="W1609" s="11">
        <v>15</v>
      </c>
      <c r="X1609" s="11">
        <v>0</v>
      </c>
      <c r="Y1609" s="11">
        <v>0</v>
      </c>
      <c r="Z1609" s="16" t="s">
        <v>170</v>
      </c>
      <c r="AA1609" s="16">
        <v>0</v>
      </c>
      <c r="AB1609" s="16" t="s">
        <v>4</v>
      </c>
      <c r="AC1609" s="16">
        <v>0</v>
      </c>
      <c r="AD1609" s="11">
        <v>12</v>
      </c>
      <c r="AE1609" s="11">
        <v>1000</v>
      </c>
      <c r="AF1609" s="56">
        <v>1</v>
      </c>
      <c r="AG1609" s="11">
        <v>0</v>
      </c>
      <c r="AH1609" s="11">
        <v>0</v>
      </c>
      <c r="AI1609" s="25" t="s">
        <v>8</v>
      </c>
      <c r="AJ1609" s="25" t="s">
        <v>8</v>
      </c>
      <c r="AK1609" s="25" t="s">
        <v>8</v>
      </c>
      <c r="AL1609" s="11" t="s">
        <v>782</v>
      </c>
      <c r="AM1609" s="25">
        <v>11008</v>
      </c>
      <c r="AN1609" s="25">
        <v>0</v>
      </c>
      <c r="AO1609" s="11">
        <v>1</v>
      </c>
      <c r="AP1609" s="15" t="s">
        <v>1030</v>
      </c>
      <c r="AQ1609" s="12" t="s">
        <v>6059</v>
      </c>
      <c r="AR1609" s="12" t="s">
        <v>4954</v>
      </c>
      <c r="AS1609" s="60" t="s">
        <v>1064</v>
      </c>
    </row>
    <row r="1610" spans="1:45" ht="60" x14ac:dyDescent="0.15">
      <c r="A1610" s="11">
        <v>29528</v>
      </c>
      <c r="B1610" s="16" t="s">
        <v>1633</v>
      </c>
      <c r="C1610" s="11">
        <v>35</v>
      </c>
      <c r="D1610" s="11">
        <v>1</v>
      </c>
      <c r="E1610" s="11">
        <v>0</v>
      </c>
      <c r="F1610" s="11">
        <v>0</v>
      </c>
      <c r="G1610" s="11">
        <v>9</v>
      </c>
      <c r="H1610" s="11">
        <v>15</v>
      </c>
      <c r="I1610" s="11">
        <v>65535</v>
      </c>
      <c r="J1610" s="11">
        <v>1</v>
      </c>
      <c r="K1610" s="11">
        <v>0</v>
      </c>
      <c r="L1610" s="11">
        <v>2</v>
      </c>
      <c r="M1610" s="56">
        <v>1</v>
      </c>
      <c r="N1610" s="56">
        <v>100</v>
      </c>
      <c r="O1610" s="11">
        <v>0</v>
      </c>
      <c r="P1610" s="11">
        <v>0</v>
      </c>
      <c r="Q1610" s="11">
        <v>100</v>
      </c>
      <c r="R1610" s="11">
        <v>0</v>
      </c>
      <c r="S1610" s="11">
        <v>0</v>
      </c>
      <c r="T1610" s="11">
        <v>0</v>
      </c>
      <c r="U1610" s="11">
        <v>1</v>
      </c>
      <c r="V1610" s="11">
        <v>12</v>
      </c>
      <c r="W1610" s="11">
        <v>15</v>
      </c>
      <c r="X1610" s="11">
        <v>0</v>
      </c>
      <c r="Y1610" s="11">
        <v>0</v>
      </c>
      <c r="Z1610" s="16" t="s">
        <v>170</v>
      </c>
      <c r="AA1610" s="16">
        <v>0</v>
      </c>
      <c r="AB1610" s="16" t="s">
        <v>4</v>
      </c>
      <c r="AC1610" s="16">
        <v>0</v>
      </c>
      <c r="AD1610" s="11">
        <v>12</v>
      </c>
      <c r="AE1610" s="11">
        <v>1000</v>
      </c>
      <c r="AF1610" s="56">
        <v>1</v>
      </c>
      <c r="AG1610" s="11">
        <v>0</v>
      </c>
      <c r="AH1610" s="11">
        <v>0</v>
      </c>
      <c r="AI1610" s="25" t="s">
        <v>8</v>
      </c>
      <c r="AJ1610" s="25" t="s">
        <v>8</v>
      </c>
      <c r="AK1610" s="25" t="s">
        <v>8</v>
      </c>
      <c r="AL1610" s="11" t="s">
        <v>782</v>
      </c>
      <c r="AM1610" s="25">
        <v>11008</v>
      </c>
      <c r="AN1610" s="25">
        <v>0</v>
      </c>
      <c r="AO1610" s="11">
        <v>1</v>
      </c>
      <c r="AP1610" s="15" t="s">
        <v>1030</v>
      </c>
      <c r="AQ1610" s="12" t="s">
        <v>6060</v>
      </c>
      <c r="AR1610" s="12" t="s">
        <v>4955</v>
      </c>
      <c r="AS1610" s="60" t="s">
        <v>1070</v>
      </c>
    </row>
    <row r="1611" spans="1:45" ht="60" x14ac:dyDescent="0.15">
      <c r="A1611" s="11">
        <v>29550</v>
      </c>
      <c r="B1611" s="16" t="s">
        <v>1634</v>
      </c>
      <c r="C1611" s="11">
        <v>35</v>
      </c>
      <c r="D1611" s="11">
        <v>1</v>
      </c>
      <c r="E1611" s="11">
        <v>0</v>
      </c>
      <c r="F1611" s="11">
        <v>0</v>
      </c>
      <c r="G1611" s="11">
        <v>9</v>
      </c>
      <c r="H1611" s="11">
        <v>31</v>
      </c>
      <c r="I1611" s="11">
        <v>65535</v>
      </c>
      <c r="J1611" s="11">
        <v>1</v>
      </c>
      <c r="K1611" s="11">
        <v>0</v>
      </c>
      <c r="L1611" s="11">
        <v>2</v>
      </c>
      <c r="M1611" s="56">
        <v>1</v>
      </c>
      <c r="N1611" s="56">
        <v>100</v>
      </c>
      <c r="O1611" s="11">
        <v>0</v>
      </c>
      <c r="P1611" s="11">
        <v>0</v>
      </c>
      <c r="Q1611" s="11">
        <v>100</v>
      </c>
      <c r="R1611" s="11">
        <v>0</v>
      </c>
      <c r="S1611" s="11">
        <v>0</v>
      </c>
      <c r="T1611" s="11">
        <v>0</v>
      </c>
      <c r="U1611" s="11">
        <v>1</v>
      </c>
      <c r="V1611" s="11">
        <v>12</v>
      </c>
      <c r="W1611" s="11">
        <v>15</v>
      </c>
      <c r="X1611" s="11">
        <v>0</v>
      </c>
      <c r="Y1611" s="11">
        <v>0</v>
      </c>
      <c r="Z1611" s="16" t="s">
        <v>170</v>
      </c>
      <c r="AA1611" s="16">
        <v>0</v>
      </c>
      <c r="AB1611" s="16" t="s">
        <v>4</v>
      </c>
      <c r="AC1611" s="16">
        <v>0</v>
      </c>
      <c r="AD1611" s="11">
        <v>12</v>
      </c>
      <c r="AE1611" s="11">
        <v>1000</v>
      </c>
      <c r="AF1611" s="56">
        <v>1</v>
      </c>
      <c r="AG1611" s="11">
        <v>0</v>
      </c>
      <c r="AH1611" s="11">
        <v>0</v>
      </c>
      <c r="AI1611" s="25" t="s">
        <v>8</v>
      </c>
      <c r="AJ1611" s="25" t="s">
        <v>8</v>
      </c>
      <c r="AK1611" s="25" t="s">
        <v>8</v>
      </c>
      <c r="AL1611" s="11" t="s">
        <v>782</v>
      </c>
      <c r="AM1611" s="25">
        <v>11008</v>
      </c>
      <c r="AN1611" s="25">
        <v>0</v>
      </c>
      <c r="AO1611" s="11">
        <v>1</v>
      </c>
      <c r="AP1611" s="12" t="s">
        <v>1030</v>
      </c>
      <c r="AQ1611" s="12" t="s">
        <v>6061</v>
      </c>
      <c r="AR1611" s="12" t="s">
        <v>4956</v>
      </c>
      <c r="AS1611" s="60" t="s">
        <v>1328</v>
      </c>
    </row>
    <row r="1612" spans="1:45" ht="60" x14ac:dyDescent="0.15">
      <c r="A1612" s="11">
        <v>29551</v>
      </c>
      <c r="B1612" s="16" t="s">
        <v>1635</v>
      </c>
      <c r="C1612" s="11">
        <v>35</v>
      </c>
      <c r="D1612" s="11">
        <v>1</v>
      </c>
      <c r="E1612" s="11">
        <v>0</v>
      </c>
      <c r="F1612" s="11">
        <v>0</v>
      </c>
      <c r="G1612" s="11">
        <v>9</v>
      </c>
      <c r="H1612" s="11">
        <v>31</v>
      </c>
      <c r="I1612" s="11">
        <v>65535</v>
      </c>
      <c r="J1612" s="11">
        <v>1</v>
      </c>
      <c r="K1612" s="11">
        <v>0</v>
      </c>
      <c r="L1612" s="11">
        <v>2</v>
      </c>
      <c r="M1612" s="56">
        <v>1</v>
      </c>
      <c r="N1612" s="56">
        <v>100</v>
      </c>
      <c r="O1612" s="11">
        <v>0</v>
      </c>
      <c r="P1612" s="11">
        <v>0</v>
      </c>
      <c r="Q1612" s="11">
        <v>100</v>
      </c>
      <c r="R1612" s="11">
        <v>0</v>
      </c>
      <c r="S1612" s="11">
        <v>0</v>
      </c>
      <c r="T1612" s="11">
        <v>0</v>
      </c>
      <c r="U1612" s="11">
        <v>1</v>
      </c>
      <c r="V1612" s="11">
        <v>12</v>
      </c>
      <c r="W1612" s="11">
        <v>15</v>
      </c>
      <c r="X1612" s="11">
        <v>0</v>
      </c>
      <c r="Y1612" s="11">
        <v>0</v>
      </c>
      <c r="Z1612" s="16" t="s">
        <v>170</v>
      </c>
      <c r="AA1612" s="16">
        <v>0</v>
      </c>
      <c r="AB1612" s="16" t="s">
        <v>4</v>
      </c>
      <c r="AC1612" s="16">
        <v>0</v>
      </c>
      <c r="AD1612" s="11">
        <v>12</v>
      </c>
      <c r="AE1612" s="11">
        <v>1000</v>
      </c>
      <c r="AF1612" s="56">
        <v>1</v>
      </c>
      <c r="AG1612" s="11">
        <v>0</v>
      </c>
      <c r="AH1612" s="11">
        <v>0</v>
      </c>
      <c r="AI1612" s="25" t="s">
        <v>8</v>
      </c>
      <c r="AJ1612" s="25" t="s">
        <v>8</v>
      </c>
      <c r="AK1612" s="25" t="s">
        <v>8</v>
      </c>
      <c r="AL1612" s="11" t="s">
        <v>782</v>
      </c>
      <c r="AM1612" s="25">
        <v>11008</v>
      </c>
      <c r="AN1612" s="25">
        <v>0</v>
      </c>
      <c r="AO1612" s="11">
        <v>1</v>
      </c>
      <c r="AP1612" s="12" t="s">
        <v>1030</v>
      </c>
      <c r="AQ1612" s="12" t="s">
        <v>6062</v>
      </c>
      <c r="AR1612" s="12" t="s">
        <v>4957</v>
      </c>
      <c r="AS1612" s="60" t="s">
        <v>1328</v>
      </c>
    </row>
    <row r="1613" spans="1:45" ht="60" x14ac:dyDescent="0.15">
      <c r="A1613" s="11">
        <v>29552</v>
      </c>
      <c r="B1613" s="16" t="s">
        <v>1636</v>
      </c>
      <c r="C1613" s="11">
        <v>35</v>
      </c>
      <c r="D1613" s="11">
        <v>1</v>
      </c>
      <c r="E1613" s="11">
        <v>0</v>
      </c>
      <c r="F1613" s="11">
        <v>0</v>
      </c>
      <c r="G1613" s="11">
        <v>9</v>
      </c>
      <c r="H1613" s="11">
        <v>31</v>
      </c>
      <c r="I1613" s="11">
        <v>65535</v>
      </c>
      <c r="J1613" s="11">
        <v>1</v>
      </c>
      <c r="K1613" s="11">
        <v>0</v>
      </c>
      <c r="L1613" s="11">
        <v>2</v>
      </c>
      <c r="M1613" s="56">
        <v>1</v>
      </c>
      <c r="N1613" s="56">
        <v>100</v>
      </c>
      <c r="O1613" s="11">
        <v>0</v>
      </c>
      <c r="P1613" s="11">
        <v>0</v>
      </c>
      <c r="Q1613" s="11">
        <v>100</v>
      </c>
      <c r="R1613" s="11">
        <v>0</v>
      </c>
      <c r="S1613" s="11">
        <v>0</v>
      </c>
      <c r="T1613" s="11">
        <v>0</v>
      </c>
      <c r="U1613" s="11">
        <v>1</v>
      </c>
      <c r="V1613" s="11">
        <v>12</v>
      </c>
      <c r="W1613" s="11">
        <v>15</v>
      </c>
      <c r="X1613" s="11">
        <v>0</v>
      </c>
      <c r="Y1613" s="11">
        <v>0</v>
      </c>
      <c r="Z1613" s="16" t="s">
        <v>170</v>
      </c>
      <c r="AA1613" s="16">
        <v>0</v>
      </c>
      <c r="AB1613" s="16" t="s">
        <v>4</v>
      </c>
      <c r="AC1613" s="16">
        <v>0</v>
      </c>
      <c r="AD1613" s="11">
        <v>12</v>
      </c>
      <c r="AE1613" s="11">
        <v>1000</v>
      </c>
      <c r="AF1613" s="56">
        <v>1</v>
      </c>
      <c r="AG1613" s="11">
        <v>0</v>
      </c>
      <c r="AH1613" s="11">
        <v>0</v>
      </c>
      <c r="AI1613" s="25" t="s">
        <v>8</v>
      </c>
      <c r="AJ1613" s="25" t="s">
        <v>8</v>
      </c>
      <c r="AK1613" s="25" t="s">
        <v>8</v>
      </c>
      <c r="AL1613" s="11" t="s">
        <v>782</v>
      </c>
      <c r="AM1613" s="25">
        <v>11008</v>
      </c>
      <c r="AN1613" s="25">
        <v>0</v>
      </c>
      <c r="AO1613" s="11">
        <v>1</v>
      </c>
      <c r="AP1613" s="15" t="s">
        <v>1030</v>
      </c>
      <c r="AQ1613" s="12" t="s">
        <v>6063</v>
      </c>
      <c r="AR1613" s="12" t="s">
        <v>4958</v>
      </c>
      <c r="AS1613" s="60" t="s">
        <v>1328</v>
      </c>
    </row>
    <row r="1614" spans="1:45" ht="60" x14ac:dyDescent="0.15">
      <c r="A1614" s="11">
        <v>29553</v>
      </c>
      <c r="B1614" s="16" t="s">
        <v>1637</v>
      </c>
      <c r="C1614" s="11">
        <v>35</v>
      </c>
      <c r="D1614" s="11">
        <v>1</v>
      </c>
      <c r="E1614" s="11">
        <v>0</v>
      </c>
      <c r="F1614" s="11">
        <v>0</v>
      </c>
      <c r="G1614" s="11">
        <v>9</v>
      </c>
      <c r="H1614" s="11">
        <v>31</v>
      </c>
      <c r="I1614" s="11">
        <v>65535</v>
      </c>
      <c r="J1614" s="11">
        <v>1</v>
      </c>
      <c r="K1614" s="11">
        <v>0</v>
      </c>
      <c r="L1614" s="11">
        <v>2</v>
      </c>
      <c r="M1614" s="56">
        <v>1</v>
      </c>
      <c r="N1614" s="56">
        <v>100</v>
      </c>
      <c r="O1614" s="11">
        <v>0</v>
      </c>
      <c r="P1614" s="11">
        <v>0</v>
      </c>
      <c r="Q1614" s="11">
        <v>100</v>
      </c>
      <c r="R1614" s="11">
        <v>0</v>
      </c>
      <c r="S1614" s="11">
        <v>0</v>
      </c>
      <c r="T1614" s="11">
        <v>0</v>
      </c>
      <c r="U1614" s="11">
        <v>1</v>
      </c>
      <c r="V1614" s="11">
        <v>12</v>
      </c>
      <c r="W1614" s="11">
        <v>15</v>
      </c>
      <c r="X1614" s="11">
        <v>0</v>
      </c>
      <c r="Y1614" s="11">
        <v>0</v>
      </c>
      <c r="Z1614" s="16" t="s">
        <v>170</v>
      </c>
      <c r="AA1614" s="16">
        <v>0</v>
      </c>
      <c r="AB1614" s="16" t="s">
        <v>4</v>
      </c>
      <c r="AC1614" s="16">
        <v>0</v>
      </c>
      <c r="AD1614" s="11">
        <v>12</v>
      </c>
      <c r="AE1614" s="11">
        <v>1000</v>
      </c>
      <c r="AF1614" s="56">
        <v>1</v>
      </c>
      <c r="AG1614" s="11">
        <v>0</v>
      </c>
      <c r="AH1614" s="11">
        <v>0</v>
      </c>
      <c r="AI1614" s="25" t="s">
        <v>8</v>
      </c>
      <c r="AJ1614" s="25" t="s">
        <v>8</v>
      </c>
      <c r="AK1614" s="25" t="s">
        <v>8</v>
      </c>
      <c r="AL1614" s="11" t="s">
        <v>782</v>
      </c>
      <c r="AM1614" s="25">
        <v>11008</v>
      </c>
      <c r="AN1614" s="25">
        <v>0</v>
      </c>
      <c r="AO1614" s="11">
        <v>1</v>
      </c>
      <c r="AP1614" s="15" t="s">
        <v>1030</v>
      </c>
      <c r="AQ1614" s="12" t="s">
        <v>6064</v>
      </c>
      <c r="AR1614" s="12" t="s">
        <v>4959</v>
      </c>
      <c r="AS1614" s="60" t="s">
        <v>1328</v>
      </c>
    </row>
    <row r="1615" spans="1:45" ht="60" x14ac:dyDescent="0.15">
      <c r="A1615" s="11">
        <v>29554</v>
      </c>
      <c r="B1615" s="16" t="s">
        <v>2824</v>
      </c>
      <c r="C1615" s="11">
        <v>35</v>
      </c>
      <c r="D1615" s="11">
        <v>1</v>
      </c>
      <c r="E1615" s="11">
        <v>0</v>
      </c>
      <c r="F1615" s="11">
        <v>0</v>
      </c>
      <c r="G1615" s="11">
        <v>9</v>
      </c>
      <c r="H1615" s="11">
        <v>15</v>
      </c>
      <c r="I1615" s="11">
        <v>65535</v>
      </c>
      <c r="J1615" s="11">
        <v>1</v>
      </c>
      <c r="K1615" s="11">
        <v>0</v>
      </c>
      <c r="L1615" s="11">
        <v>2</v>
      </c>
      <c r="M1615" s="56">
        <v>1</v>
      </c>
      <c r="N1615" s="56">
        <v>100</v>
      </c>
      <c r="O1615" s="11">
        <v>0</v>
      </c>
      <c r="P1615" s="11">
        <v>0</v>
      </c>
      <c r="Q1615" s="11">
        <v>100</v>
      </c>
      <c r="R1615" s="11">
        <v>0</v>
      </c>
      <c r="S1615" s="11">
        <v>0</v>
      </c>
      <c r="T1615" s="11">
        <v>0</v>
      </c>
      <c r="U1615" s="11">
        <v>1</v>
      </c>
      <c r="V1615" s="11">
        <v>12</v>
      </c>
      <c r="W1615" s="11">
        <v>15</v>
      </c>
      <c r="X1615" s="11">
        <v>0</v>
      </c>
      <c r="Y1615" s="11">
        <v>0</v>
      </c>
      <c r="Z1615" s="16" t="s">
        <v>170</v>
      </c>
      <c r="AA1615" s="16">
        <v>0</v>
      </c>
      <c r="AB1615" s="16" t="s">
        <v>4</v>
      </c>
      <c r="AC1615" s="16">
        <v>0</v>
      </c>
      <c r="AD1615" s="11">
        <v>12</v>
      </c>
      <c r="AE1615" s="11">
        <v>1000</v>
      </c>
      <c r="AF1615" s="56">
        <v>1</v>
      </c>
      <c r="AG1615" s="11">
        <v>0</v>
      </c>
      <c r="AH1615" s="11">
        <v>0</v>
      </c>
      <c r="AI1615" s="25" t="s">
        <v>8</v>
      </c>
      <c r="AJ1615" s="25" t="s">
        <v>8</v>
      </c>
      <c r="AK1615" s="25" t="s">
        <v>8</v>
      </c>
      <c r="AL1615" s="11" t="s">
        <v>782</v>
      </c>
      <c r="AM1615" s="25">
        <v>11008</v>
      </c>
      <c r="AN1615" s="25">
        <v>0</v>
      </c>
      <c r="AO1615" s="11">
        <v>1</v>
      </c>
      <c r="AP1615" s="15" t="s">
        <v>1030</v>
      </c>
      <c r="AQ1615" s="12" t="s">
        <v>6065</v>
      </c>
      <c r="AR1615" s="12" t="s">
        <v>4960</v>
      </c>
      <c r="AS1615" s="60" t="s">
        <v>1328</v>
      </c>
    </row>
    <row r="1616" spans="1:45" ht="60" x14ac:dyDescent="0.15">
      <c r="A1616" s="11">
        <v>29529</v>
      </c>
      <c r="B1616" s="16" t="s">
        <v>1638</v>
      </c>
      <c r="C1616" s="11">
        <v>35</v>
      </c>
      <c r="D1616" s="11">
        <v>1</v>
      </c>
      <c r="E1616" s="11">
        <v>0</v>
      </c>
      <c r="F1616" s="11">
        <v>0</v>
      </c>
      <c r="G1616" s="11">
        <v>9</v>
      </c>
      <c r="H1616" s="11">
        <v>21</v>
      </c>
      <c r="I1616" s="11">
        <v>65535</v>
      </c>
      <c r="J1616" s="11">
        <v>1</v>
      </c>
      <c r="K1616" s="11">
        <v>0</v>
      </c>
      <c r="L1616" s="11">
        <v>2</v>
      </c>
      <c r="M1616" s="56">
        <v>1</v>
      </c>
      <c r="N1616" s="56">
        <v>100</v>
      </c>
      <c r="O1616" s="11">
        <v>0</v>
      </c>
      <c r="P1616" s="11">
        <v>0</v>
      </c>
      <c r="Q1616" s="11">
        <v>100</v>
      </c>
      <c r="R1616" s="11">
        <v>0</v>
      </c>
      <c r="S1616" s="11">
        <v>0</v>
      </c>
      <c r="T1616" s="11">
        <v>0</v>
      </c>
      <c r="U1616" s="11">
        <v>1</v>
      </c>
      <c r="V1616" s="11">
        <v>12</v>
      </c>
      <c r="W1616" s="11">
        <v>15</v>
      </c>
      <c r="X1616" s="11">
        <v>0</v>
      </c>
      <c r="Y1616" s="11">
        <v>0</v>
      </c>
      <c r="Z1616" s="16" t="s">
        <v>170</v>
      </c>
      <c r="AA1616" s="16">
        <v>0</v>
      </c>
      <c r="AB1616" s="16" t="s">
        <v>4</v>
      </c>
      <c r="AC1616" s="16">
        <v>0</v>
      </c>
      <c r="AD1616" s="11">
        <v>12</v>
      </c>
      <c r="AE1616" s="11">
        <v>1000</v>
      </c>
      <c r="AF1616" s="56">
        <v>1</v>
      </c>
      <c r="AG1616" s="11">
        <v>0</v>
      </c>
      <c r="AH1616" s="11">
        <v>0</v>
      </c>
      <c r="AI1616" s="25" t="s">
        <v>8</v>
      </c>
      <c r="AJ1616" s="25" t="s">
        <v>8</v>
      </c>
      <c r="AK1616" s="25" t="s">
        <v>8</v>
      </c>
      <c r="AL1616" s="11" t="s">
        <v>782</v>
      </c>
      <c r="AM1616" s="25">
        <v>11008</v>
      </c>
      <c r="AN1616" s="25">
        <v>0</v>
      </c>
      <c r="AO1616" s="11">
        <v>1</v>
      </c>
      <c r="AP1616" s="15" t="s">
        <v>1030</v>
      </c>
      <c r="AQ1616" s="12" t="s">
        <v>6066</v>
      </c>
      <c r="AR1616" s="12" t="s">
        <v>4961</v>
      </c>
      <c r="AS1616" s="60" t="s">
        <v>1356</v>
      </c>
    </row>
    <row r="1617" spans="1:45" ht="60" x14ac:dyDescent="0.15">
      <c r="A1617" s="11">
        <v>29800</v>
      </c>
      <c r="B1617" s="16" t="s">
        <v>1639</v>
      </c>
      <c r="C1617" s="11">
        <v>35</v>
      </c>
      <c r="D1617" s="11">
        <v>1</v>
      </c>
      <c r="E1617" s="11">
        <v>0</v>
      </c>
      <c r="F1617" s="11">
        <v>0</v>
      </c>
      <c r="G1617" s="11">
        <v>9</v>
      </c>
      <c r="H1617" s="11">
        <v>21</v>
      </c>
      <c r="I1617" s="11">
        <v>65535</v>
      </c>
      <c r="J1617" s="11">
        <v>1</v>
      </c>
      <c r="K1617" s="11">
        <v>0</v>
      </c>
      <c r="L1617" s="11">
        <v>2</v>
      </c>
      <c r="M1617" s="56">
        <v>1</v>
      </c>
      <c r="N1617" s="56">
        <v>100</v>
      </c>
      <c r="O1617" s="11">
        <v>1</v>
      </c>
      <c r="P1617" s="11">
        <v>604800</v>
      </c>
      <c r="Q1617" s="11">
        <v>3600</v>
      </c>
      <c r="R1617" s="11">
        <v>5</v>
      </c>
      <c r="S1617" s="11">
        <v>0</v>
      </c>
      <c r="T1617" s="11">
        <v>0</v>
      </c>
      <c r="U1617" s="11">
        <v>1</v>
      </c>
      <c r="V1617" s="11">
        <v>12</v>
      </c>
      <c r="W1617" s="11">
        <v>15</v>
      </c>
      <c r="X1617" s="11">
        <v>0</v>
      </c>
      <c r="Y1617" s="11">
        <v>0</v>
      </c>
      <c r="Z1617" s="16" t="s">
        <v>170</v>
      </c>
      <c r="AA1617" s="16">
        <v>0</v>
      </c>
      <c r="AB1617" s="16" t="s">
        <v>4</v>
      </c>
      <c r="AC1617" s="16">
        <v>0</v>
      </c>
      <c r="AD1617" s="11">
        <v>12</v>
      </c>
      <c r="AE1617" s="11">
        <v>1000</v>
      </c>
      <c r="AF1617" s="56">
        <v>1</v>
      </c>
      <c r="AG1617" s="11">
        <v>0</v>
      </c>
      <c r="AH1617" s="11">
        <v>0</v>
      </c>
      <c r="AI1617" s="25" t="s">
        <v>8</v>
      </c>
      <c r="AJ1617" s="25" t="s">
        <v>8</v>
      </c>
      <c r="AK1617" s="25" t="s">
        <v>7345</v>
      </c>
      <c r="AL1617" s="11" t="s">
        <v>782</v>
      </c>
      <c r="AM1617" s="25">
        <v>11008</v>
      </c>
      <c r="AN1617" s="25">
        <v>0</v>
      </c>
      <c r="AO1617" s="11">
        <v>1</v>
      </c>
      <c r="AP1617" s="15" t="s">
        <v>1030</v>
      </c>
      <c r="AQ1617" s="15" t="s">
        <v>6067</v>
      </c>
      <c r="AR1617" s="12" t="s">
        <v>4962</v>
      </c>
      <c r="AS1617" s="60" t="s">
        <v>1339</v>
      </c>
    </row>
    <row r="1618" spans="1:45" ht="60" x14ac:dyDescent="0.15">
      <c r="A1618" s="11">
        <v>29801</v>
      </c>
      <c r="B1618" s="16" t="s">
        <v>7348</v>
      </c>
      <c r="C1618" s="11">
        <v>35</v>
      </c>
      <c r="D1618" s="11">
        <v>1</v>
      </c>
      <c r="E1618" s="11">
        <v>0</v>
      </c>
      <c r="F1618" s="11">
        <v>0</v>
      </c>
      <c r="G1618" s="11">
        <v>9</v>
      </c>
      <c r="H1618" s="11">
        <v>61</v>
      </c>
      <c r="I1618" s="11">
        <v>65535</v>
      </c>
      <c r="J1618" s="11">
        <v>5</v>
      </c>
      <c r="K1618" s="11">
        <v>0</v>
      </c>
      <c r="L1618" s="11">
        <v>2</v>
      </c>
      <c r="M1618" s="56">
        <v>1</v>
      </c>
      <c r="N1618" s="56">
        <v>100</v>
      </c>
      <c r="O1618" s="11">
        <v>1</v>
      </c>
      <c r="P1618" s="11">
        <v>604800</v>
      </c>
      <c r="Q1618" s="11">
        <v>3600</v>
      </c>
      <c r="R1618" s="11">
        <v>5</v>
      </c>
      <c r="S1618" s="11">
        <v>0</v>
      </c>
      <c r="T1618" s="11">
        <v>0</v>
      </c>
      <c r="U1618" s="11">
        <v>1</v>
      </c>
      <c r="V1618" s="11">
        <v>12</v>
      </c>
      <c r="W1618" s="11">
        <v>15</v>
      </c>
      <c r="X1618" s="11">
        <v>0</v>
      </c>
      <c r="Y1618" s="11">
        <v>0</v>
      </c>
      <c r="Z1618" s="16" t="s">
        <v>170</v>
      </c>
      <c r="AA1618" s="16">
        <v>0</v>
      </c>
      <c r="AB1618" s="16" t="s">
        <v>4</v>
      </c>
      <c r="AC1618" s="16">
        <v>0</v>
      </c>
      <c r="AD1618" s="11">
        <v>12</v>
      </c>
      <c r="AE1618" s="11">
        <v>1000</v>
      </c>
      <c r="AF1618" s="56">
        <v>1</v>
      </c>
      <c r="AG1618" s="11">
        <v>0</v>
      </c>
      <c r="AH1618" s="11">
        <v>0</v>
      </c>
      <c r="AI1618" s="25" t="s">
        <v>8</v>
      </c>
      <c r="AJ1618" s="25" t="s">
        <v>8</v>
      </c>
      <c r="AK1618" s="25" t="s">
        <v>7345</v>
      </c>
      <c r="AL1618" s="11" t="s">
        <v>782</v>
      </c>
      <c r="AM1618" s="25">
        <v>11008</v>
      </c>
      <c r="AN1618" s="25">
        <v>0</v>
      </c>
      <c r="AO1618" s="11">
        <v>1</v>
      </c>
      <c r="AP1618" s="15" t="s">
        <v>1030</v>
      </c>
      <c r="AQ1618" s="15" t="s">
        <v>7349</v>
      </c>
      <c r="AR1618" s="12" t="s">
        <v>7347</v>
      </c>
      <c r="AS1618" s="60" t="s">
        <v>7346</v>
      </c>
    </row>
    <row r="1619" spans="1:45" ht="48" x14ac:dyDescent="0.15">
      <c r="A1619" s="11">
        <v>29530</v>
      </c>
      <c r="B1619" s="16" t="s">
        <v>1640</v>
      </c>
      <c r="C1619" s="11">
        <v>30</v>
      </c>
      <c r="D1619" s="11">
        <v>1</v>
      </c>
      <c r="E1619" s="11">
        <v>0</v>
      </c>
      <c r="F1619" s="11">
        <v>0</v>
      </c>
      <c r="G1619" s="11">
        <v>9</v>
      </c>
      <c r="H1619" s="11">
        <v>0</v>
      </c>
      <c r="I1619" s="11">
        <v>65535</v>
      </c>
      <c r="J1619" s="11">
        <v>1</v>
      </c>
      <c r="K1619" s="11">
        <v>0</v>
      </c>
      <c r="L1619" s="11">
        <v>0</v>
      </c>
      <c r="M1619" s="56">
        <v>1</v>
      </c>
      <c r="N1619" s="56">
        <v>10</v>
      </c>
      <c r="O1619" s="11">
        <v>0</v>
      </c>
      <c r="P1619" s="11">
        <v>0</v>
      </c>
      <c r="Q1619" s="11">
        <v>100</v>
      </c>
      <c r="R1619" s="11">
        <v>0</v>
      </c>
      <c r="S1619" s="11">
        <v>0</v>
      </c>
      <c r="T1619" s="11">
        <v>0</v>
      </c>
      <c r="U1619" s="11">
        <v>1</v>
      </c>
      <c r="V1619" s="11">
        <v>17</v>
      </c>
      <c r="W1619" s="11">
        <v>5</v>
      </c>
      <c r="X1619" s="11">
        <v>0</v>
      </c>
      <c r="Y1619" s="11">
        <v>0</v>
      </c>
      <c r="Z1619" s="16" t="s">
        <v>170</v>
      </c>
      <c r="AA1619" s="16">
        <v>0</v>
      </c>
      <c r="AB1619" s="16" t="s">
        <v>1072</v>
      </c>
      <c r="AC1619" s="16">
        <v>0</v>
      </c>
      <c r="AD1619" s="11">
        <v>2</v>
      </c>
      <c r="AE1619" s="11">
        <v>30</v>
      </c>
      <c r="AF1619" s="56">
        <v>1</v>
      </c>
      <c r="AG1619" s="11">
        <v>0</v>
      </c>
      <c r="AH1619" s="11">
        <v>0</v>
      </c>
      <c r="AI1619" s="25" t="s">
        <v>1073</v>
      </c>
      <c r="AJ1619" s="25" t="s">
        <v>1073</v>
      </c>
      <c r="AK1619" s="25" t="s">
        <v>1073</v>
      </c>
      <c r="AL1619" s="11" t="s">
        <v>23</v>
      </c>
      <c r="AM1619" s="25">
        <v>11003</v>
      </c>
      <c r="AN1619" s="25">
        <v>0</v>
      </c>
      <c r="AO1619" s="11">
        <v>1</v>
      </c>
      <c r="AP1619" s="15" t="s">
        <v>1074</v>
      </c>
      <c r="AQ1619" s="12" t="s">
        <v>6068</v>
      </c>
      <c r="AR1619" s="12" t="s">
        <v>4963</v>
      </c>
      <c r="AS1619" s="60" t="s">
        <v>1075</v>
      </c>
    </row>
    <row r="1620" spans="1:45" ht="60" x14ac:dyDescent="0.15">
      <c r="A1620" s="11">
        <v>29531</v>
      </c>
      <c r="B1620" s="16" t="s">
        <v>1641</v>
      </c>
      <c r="C1620" s="11">
        <v>30</v>
      </c>
      <c r="D1620" s="11">
        <v>1</v>
      </c>
      <c r="E1620" s="11">
        <v>0</v>
      </c>
      <c r="F1620" s="11">
        <v>0</v>
      </c>
      <c r="G1620" s="11">
        <v>9</v>
      </c>
      <c r="H1620" s="11">
        <v>0</v>
      </c>
      <c r="I1620" s="11">
        <v>65535</v>
      </c>
      <c r="J1620" s="11">
        <v>1</v>
      </c>
      <c r="K1620" s="11">
        <v>0</v>
      </c>
      <c r="L1620" s="11">
        <v>0</v>
      </c>
      <c r="M1620" s="56">
        <v>1</v>
      </c>
      <c r="N1620" s="56">
        <v>1000</v>
      </c>
      <c r="O1620" s="11">
        <v>0</v>
      </c>
      <c r="P1620" s="11">
        <v>0</v>
      </c>
      <c r="Q1620" s="11">
        <v>100</v>
      </c>
      <c r="R1620" s="11">
        <v>0</v>
      </c>
      <c r="S1620" s="11">
        <v>0</v>
      </c>
      <c r="T1620" s="11">
        <v>0</v>
      </c>
      <c r="U1620" s="11">
        <v>1</v>
      </c>
      <c r="V1620" s="11">
        <v>0</v>
      </c>
      <c r="W1620" s="11">
        <v>0</v>
      </c>
      <c r="X1620" s="11">
        <v>0</v>
      </c>
      <c r="Y1620" s="11">
        <v>0</v>
      </c>
      <c r="Z1620" s="16" t="s">
        <v>170</v>
      </c>
      <c r="AA1620" s="16">
        <v>0</v>
      </c>
      <c r="AB1620" s="16" t="s">
        <v>4</v>
      </c>
      <c r="AC1620" s="16">
        <v>0</v>
      </c>
      <c r="AD1620" s="11">
        <v>3</v>
      </c>
      <c r="AE1620" s="11">
        <v>100</v>
      </c>
      <c r="AF1620" s="56">
        <v>1</v>
      </c>
      <c r="AG1620" s="11">
        <v>10</v>
      </c>
      <c r="AH1620" s="11">
        <v>0</v>
      </c>
      <c r="AI1620" s="25" t="s">
        <v>8</v>
      </c>
      <c r="AJ1620" s="25" t="s">
        <v>8</v>
      </c>
      <c r="AK1620" s="25" t="s">
        <v>8</v>
      </c>
      <c r="AL1620" s="11" t="s">
        <v>23</v>
      </c>
      <c r="AM1620" s="25">
        <v>11003</v>
      </c>
      <c r="AN1620" s="25">
        <v>0</v>
      </c>
      <c r="AO1620" s="11">
        <v>1</v>
      </c>
      <c r="AP1620" s="15" t="s">
        <v>1047</v>
      </c>
      <c r="AQ1620" s="12" t="s">
        <v>6069</v>
      </c>
      <c r="AR1620" s="12" t="s">
        <v>4964</v>
      </c>
      <c r="AS1620" s="60" t="s">
        <v>1048</v>
      </c>
    </row>
    <row r="1621" spans="1:45" ht="84" x14ac:dyDescent="0.15">
      <c r="A1621" s="11">
        <v>29532</v>
      </c>
      <c r="B1621" s="16" t="s">
        <v>1642</v>
      </c>
      <c r="C1621" s="11">
        <v>35</v>
      </c>
      <c r="D1621" s="11">
        <v>4</v>
      </c>
      <c r="E1621" s="11">
        <v>0</v>
      </c>
      <c r="F1621" s="11">
        <v>0</v>
      </c>
      <c r="G1621" s="11">
        <v>4</v>
      </c>
      <c r="H1621" s="11">
        <v>0</v>
      </c>
      <c r="I1621" s="11">
        <v>65535</v>
      </c>
      <c r="J1621" s="11">
        <v>3</v>
      </c>
      <c r="K1621" s="11">
        <v>0</v>
      </c>
      <c r="L1621" s="11">
        <v>0</v>
      </c>
      <c r="M1621" s="56">
        <v>1</v>
      </c>
      <c r="N1621" s="56">
        <v>50</v>
      </c>
      <c r="O1621" s="11">
        <v>0</v>
      </c>
      <c r="P1621" s="11">
        <v>86400</v>
      </c>
      <c r="Q1621" s="11">
        <v>3600</v>
      </c>
      <c r="R1621" s="11">
        <v>5</v>
      </c>
      <c r="S1621" s="11">
        <v>0</v>
      </c>
      <c r="T1621" s="11">
        <v>0</v>
      </c>
      <c r="U1621" s="11">
        <v>1</v>
      </c>
      <c r="V1621" s="11">
        <v>11</v>
      </c>
      <c r="W1621" s="11">
        <v>5</v>
      </c>
      <c r="X1621" s="11">
        <v>0</v>
      </c>
      <c r="Y1621" s="11">
        <v>0</v>
      </c>
      <c r="Z1621" s="16" t="s">
        <v>170</v>
      </c>
      <c r="AA1621" s="16">
        <v>0</v>
      </c>
      <c r="AB1621" s="16" t="s">
        <v>4</v>
      </c>
      <c r="AC1621" s="16">
        <v>0</v>
      </c>
      <c r="AD1621" s="11">
        <v>3</v>
      </c>
      <c r="AE1621" s="11">
        <v>100</v>
      </c>
      <c r="AF1621" s="56">
        <v>125</v>
      </c>
      <c r="AG1621" s="11">
        <v>0</v>
      </c>
      <c r="AH1621" s="11">
        <v>0</v>
      </c>
      <c r="AI1621" s="25" t="s">
        <v>8</v>
      </c>
      <c r="AJ1621" s="25" t="s">
        <v>8</v>
      </c>
      <c r="AK1621" s="25" t="s">
        <v>7345</v>
      </c>
      <c r="AL1621" s="11" t="s">
        <v>782</v>
      </c>
      <c r="AM1621" s="25">
        <v>11003</v>
      </c>
      <c r="AN1621" s="25">
        <v>0</v>
      </c>
      <c r="AO1621" s="11">
        <v>1</v>
      </c>
      <c r="AP1621" s="12" t="s">
        <v>1055</v>
      </c>
      <c r="AQ1621" s="12" t="s">
        <v>6070</v>
      </c>
      <c r="AR1621" s="12" t="s">
        <v>4965</v>
      </c>
      <c r="AS1621" s="60" t="s">
        <v>1057</v>
      </c>
    </row>
    <row r="1622" spans="1:45" ht="84" x14ac:dyDescent="0.15">
      <c r="A1622" s="11">
        <v>29533</v>
      </c>
      <c r="B1622" s="16" t="s">
        <v>1643</v>
      </c>
      <c r="C1622" s="11">
        <v>35</v>
      </c>
      <c r="D1622" s="11">
        <v>4</v>
      </c>
      <c r="E1622" s="11">
        <v>0</v>
      </c>
      <c r="F1622" s="11">
        <v>0</v>
      </c>
      <c r="G1622" s="11">
        <v>4</v>
      </c>
      <c r="H1622" s="11">
        <v>0</v>
      </c>
      <c r="I1622" s="11">
        <v>65535</v>
      </c>
      <c r="J1622" s="11">
        <v>3</v>
      </c>
      <c r="K1622" s="11">
        <v>0</v>
      </c>
      <c r="L1622" s="11">
        <v>0</v>
      </c>
      <c r="M1622" s="56">
        <v>1</v>
      </c>
      <c r="N1622" s="56">
        <v>50</v>
      </c>
      <c r="O1622" s="11">
        <v>0</v>
      </c>
      <c r="P1622" s="11">
        <v>86400</v>
      </c>
      <c r="Q1622" s="11">
        <v>3600</v>
      </c>
      <c r="R1622" s="11">
        <v>5</v>
      </c>
      <c r="S1622" s="11">
        <v>0</v>
      </c>
      <c r="T1622" s="11">
        <v>0</v>
      </c>
      <c r="U1622" s="11">
        <v>1</v>
      </c>
      <c r="V1622" s="11">
        <v>11</v>
      </c>
      <c r="W1622" s="11">
        <v>5</v>
      </c>
      <c r="X1622" s="11">
        <v>0</v>
      </c>
      <c r="Y1622" s="11">
        <v>0</v>
      </c>
      <c r="Z1622" s="16" t="s">
        <v>170</v>
      </c>
      <c r="AA1622" s="16">
        <v>0</v>
      </c>
      <c r="AB1622" s="16" t="s">
        <v>4</v>
      </c>
      <c r="AC1622" s="16">
        <v>0</v>
      </c>
      <c r="AD1622" s="11">
        <v>3</v>
      </c>
      <c r="AE1622" s="11">
        <v>100</v>
      </c>
      <c r="AF1622" s="56">
        <v>125</v>
      </c>
      <c r="AG1622" s="11">
        <v>0</v>
      </c>
      <c r="AH1622" s="11">
        <v>0</v>
      </c>
      <c r="AI1622" s="25" t="s">
        <v>8</v>
      </c>
      <c r="AJ1622" s="25" t="s">
        <v>8</v>
      </c>
      <c r="AK1622" s="25" t="s">
        <v>8</v>
      </c>
      <c r="AL1622" s="11" t="s">
        <v>782</v>
      </c>
      <c r="AM1622" s="25">
        <v>11003</v>
      </c>
      <c r="AN1622" s="25">
        <v>0</v>
      </c>
      <c r="AO1622" s="11">
        <v>1</v>
      </c>
      <c r="AP1622" s="12" t="s">
        <v>1054</v>
      </c>
      <c r="AQ1622" s="12" t="s">
        <v>6071</v>
      </c>
      <c r="AR1622" s="12" t="s">
        <v>4965</v>
      </c>
      <c r="AS1622" s="60" t="s">
        <v>1056</v>
      </c>
    </row>
    <row r="1623" spans="1:45" ht="84" x14ac:dyDescent="0.15">
      <c r="A1623" s="11">
        <v>29534</v>
      </c>
      <c r="B1623" s="16" t="s">
        <v>2291</v>
      </c>
      <c r="C1623" s="11">
        <v>35</v>
      </c>
      <c r="D1623" s="11">
        <v>4</v>
      </c>
      <c r="E1623" s="11">
        <v>0</v>
      </c>
      <c r="F1623" s="11">
        <v>0</v>
      </c>
      <c r="G1623" s="11">
        <v>4</v>
      </c>
      <c r="H1623" s="11">
        <v>0</v>
      </c>
      <c r="I1623" s="11">
        <v>65535</v>
      </c>
      <c r="J1623" s="11">
        <v>3</v>
      </c>
      <c r="K1623" s="11">
        <v>0</v>
      </c>
      <c r="L1623" s="11">
        <v>0</v>
      </c>
      <c r="M1623" s="56">
        <v>1</v>
      </c>
      <c r="N1623" s="56">
        <v>50</v>
      </c>
      <c r="O1623" s="11">
        <v>0</v>
      </c>
      <c r="P1623" s="11">
        <v>86400</v>
      </c>
      <c r="Q1623" s="11">
        <v>3600</v>
      </c>
      <c r="R1623" s="11">
        <v>5</v>
      </c>
      <c r="S1623" s="11">
        <v>0</v>
      </c>
      <c r="T1623" s="11">
        <v>0</v>
      </c>
      <c r="U1623" s="11">
        <v>1</v>
      </c>
      <c r="V1623" s="11">
        <v>11</v>
      </c>
      <c r="W1623" s="11">
        <v>5</v>
      </c>
      <c r="X1623" s="11">
        <v>0</v>
      </c>
      <c r="Y1623" s="11">
        <v>0</v>
      </c>
      <c r="Z1623" s="16" t="s">
        <v>170</v>
      </c>
      <c r="AA1623" s="16">
        <v>0</v>
      </c>
      <c r="AB1623" s="16" t="s">
        <v>4</v>
      </c>
      <c r="AC1623" s="16">
        <v>0</v>
      </c>
      <c r="AD1623" s="11">
        <v>3</v>
      </c>
      <c r="AE1623" s="11">
        <v>100</v>
      </c>
      <c r="AF1623" s="56">
        <v>125</v>
      </c>
      <c r="AG1623" s="11">
        <v>0</v>
      </c>
      <c r="AH1623" s="11">
        <v>0</v>
      </c>
      <c r="AI1623" s="25" t="s">
        <v>8</v>
      </c>
      <c r="AJ1623" s="25" t="s">
        <v>8</v>
      </c>
      <c r="AK1623" s="25" t="s">
        <v>8</v>
      </c>
      <c r="AL1623" s="11" t="s">
        <v>782</v>
      </c>
      <c r="AM1623" s="25">
        <v>11003</v>
      </c>
      <c r="AN1623" s="25">
        <v>0</v>
      </c>
      <c r="AO1623" s="11">
        <v>1</v>
      </c>
      <c r="AP1623" s="12" t="s">
        <v>1054</v>
      </c>
      <c r="AQ1623" s="12" t="s">
        <v>6072</v>
      </c>
      <c r="AR1623" s="12" t="s">
        <v>4965</v>
      </c>
      <c r="AS1623" s="60" t="s">
        <v>1056</v>
      </c>
    </row>
    <row r="1624" spans="1:45" ht="24" x14ac:dyDescent="0.15">
      <c r="A1624" s="11">
        <v>29535</v>
      </c>
      <c r="B1624" s="16" t="s">
        <v>2188</v>
      </c>
      <c r="C1624" s="11">
        <v>35</v>
      </c>
      <c r="D1624" s="11">
        <v>1</v>
      </c>
      <c r="E1624" s="11">
        <v>0</v>
      </c>
      <c r="F1624" s="11">
        <v>0</v>
      </c>
      <c r="G1624" s="11">
        <v>9</v>
      </c>
      <c r="H1624" s="11">
        <v>0</v>
      </c>
      <c r="I1624" s="11">
        <v>65535</v>
      </c>
      <c r="J1624" s="11">
        <v>3</v>
      </c>
      <c r="K1624" s="11">
        <v>0</v>
      </c>
      <c r="L1624" s="11">
        <v>0</v>
      </c>
      <c r="M1624" s="56">
        <v>1</v>
      </c>
      <c r="N1624" s="56">
        <v>50</v>
      </c>
      <c r="O1624" s="11">
        <v>0</v>
      </c>
      <c r="P1624" s="11">
        <v>1341460800</v>
      </c>
      <c r="Q1624" s="11">
        <v>3600</v>
      </c>
      <c r="R1624" s="11">
        <v>7</v>
      </c>
      <c r="S1624" s="11">
        <v>0</v>
      </c>
      <c r="T1624" s="11">
        <v>0</v>
      </c>
      <c r="U1624" s="11">
        <v>1</v>
      </c>
      <c r="V1624" s="11">
        <v>0</v>
      </c>
      <c r="W1624" s="11">
        <v>0</v>
      </c>
      <c r="X1624" s="11">
        <v>0</v>
      </c>
      <c r="Y1624" s="11">
        <v>0</v>
      </c>
      <c r="Z1624" s="16" t="s">
        <v>170</v>
      </c>
      <c r="AA1624" s="16">
        <v>0</v>
      </c>
      <c r="AB1624" s="16" t="s">
        <v>4</v>
      </c>
      <c r="AC1624" s="16">
        <v>0</v>
      </c>
      <c r="AD1624" s="11">
        <v>3</v>
      </c>
      <c r="AE1624" s="11">
        <v>100</v>
      </c>
      <c r="AF1624" s="56">
        <v>125</v>
      </c>
      <c r="AG1624" s="11">
        <v>0</v>
      </c>
      <c r="AH1624" s="11">
        <v>0</v>
      </c>
      <c r="AI1624" s="25" t="s">
        <v>8</v>
      </c>
      <c r="AJ1624" s="25" t="s">
        <v>8</v>
      </c>
      <c r="AK1624" s="25" t="s">
        <v>8</v>
      </c>
      <c r="AL1624" s="11" t="s">
        <v>782</v>
      </c>
      <c r="AM1624" s="25">
        <v>11003</v>
      </c>
      <c r="AN1624" s="25">
        <v>0</v>
      </c>
      <c r="AO1624" s="11">
        <v>1</v>
      </c>
      <c r="AP1624" s="12" t="s">
        <v>2190</v>
      </c>
      <c r="AQ1624" s="12" t="s">
        <v>6073</v>
      </c>
      <c r="AR1624" s="12" t="s">
        <v>4966</v>
      </c>
      <c r="AS1624" s="60" t="s">
        <v>2221</v>
      </c>
    </row>
    <row r="1625" spans="1:45" ht="24" x14ac:dyDescent="0.15">
      <c r="A1625" s="11">
        <v>29536</v>
      </c>
      <c r="B1625" s="16" t="s">
        <v>2189</v>
      </c>
      <c r="C1625" s="11">
        <v>80</v>
      </c>
      <c r="D1625" s="11">
        <v>1</v>
      </c>
      <c r="E1625" s="11">
        <v>0</v>
      </c>
      <c r="F1625" s="11">
        <v>0</v>
      </c>
      <c r="G1625" s="11">
        <v>9</v>
      </c>
      <c r="H1625" s="11">
        <v>0</v>
      </c>
      <c r="I1625" s="11">
        <v>65535</v>
      </c>
      <c r="J1625" s="11">
        <v>3</v>
      </c>
      <c r="K1625" s="11">
        <v>0</v>
      </c>
      <c r="L1625" s="11">
        <v>0</v>
      </c>
      <c r="M1625" s="56">
        <v>0</v>
      </c>
      <c r="N1625" s="56">
        <v>1</v>
      </c>
      <c r="O1625" s="11">
        <v>0</v>
      </c>
      <c r="P1625" s="11">
        <v>1341460800</v>
      </c>
      <c r="Q1625" s="11">
        <v>3600</v>
      </c>
      <c r="R1625" s="11">
        <v>7</v>
      </c>
      <c r="S1625" s="11">
        <v>0</v>
      </c>
      <c r="T1625" s="11">
        <v>0</v>
      </c>
      <c r="U1625" s="11">
        <v>1</v>
      </c>
      <c r="V1625" s="11">
        <v>0</v>
      </c>
      <c r="W1625" s="11">
        <v>0</v>
      </c>
      <c r="X1625" s="11">
        <v>0</v>
      </c>
      <c r="Y1625" s="11">
        <v>0</v>
      </c>
      <c r="Z1625" s="16" t="s">
        <v>170</v>
      </c>
      <c r="AA1625" s="16">
        <v>0</v>
      </c>
      <c r="AB1625" s="16" t="s">
        <v>4</v>
      </c>
      <c r="AC1625" s="16">
        <v>0</v>
      </c>
      <c r="AD1625" s="11">
        <v>3</v>
      </c>
      <c r="AE1625" s="11">
        <v>100</v>
      </c>
      <c r="AF1625" s="56">
        <v>125</v>
      </c>
      <c r="AG1625" s="11">
        <v>0</v>
      </c>
      <c r="AH1625" s="11">
        <v>0</v>
      </c>
      <c r="AI1625" s="25" t="s">
        <v>8</v>
      </c>
      <c r="AJ1625" s="25" t="s">
        <v>8</v>
      </c>
      <c r="AK1625" s="25" t="s">
        <v>8</v>
      </c>
      <c r="AL1625" s="11" t="s">
        <v>782</v>
      </c>
      <c r="AM1625" s="25">
        <v>11003</v>
      </c>
      <c r="AN1625" s="25">
        <v>0</v>
      </c>
      <c r="AO1625" s="11">
        <v>1</v>
      </c>
      <c r="AP1625" s="12" t="s">
        <v>2190</v>
      </c>
      <c r="AQ1625" s="12" t="s">
        <v>6074</v>
      </c>
      <c r="AR1625" s="12" t="s">
        <v>4967</v>
      </c>
      <c r="AS1625" s="60" t="s">
        <v>2221</v>
      </c>
    </row>
    <row r="1626" spans="1:45" ht="60" x14ac:dyDescent="0.15">
      <c r="A1626" s="11">
        <v>29537</v>
      </c>
      <c r="B1626" s="16" t="s">
        <v>2304</v>
      </c>
      <c r="C1626" s="11">
        <v>35</v>
      </c>
      <c r="D1626" s="11">
        <v>1</v>
      </c>
      <c r="E1626" s="11">
        <v>0</v>
      </c>
      <c r="F1626" s="11">
        <v>0</v>
      </c>
      <c r="G1626" s="11">
        <v>9</v>
      </c>
      <c r="H1626" s="11">
        <v>61</v>
      </c>
      <c r="I1626" s="11">
        <v>65535</v>
      </c>
      <c r="J1626" s="11">
        <v>1</v>
      </c>
      <c r="K1626" s="11">
        <v>0</v>
      </c>
      <c r="L1626" s="11">
        <v>2</v>
      </c>
      <c r="M1626" s="56">
        <v>1</v>
      </c>
      <c r="N1626" s="56">
        <v>100</v>
      </c>
      <c r="O1626" s="11">
        <v>0</v>
      </c>
      <c r="P1626" s="11">
        <v>0</v>
      </c>
      <c r="Q1626" s="11">
        <v>100</v>
      </c>
      <c r="R1626" s="11">
        <v>0</v>
      </c>
      <c r="S1626" s="11">
        <v>0</v>
      </c>
      <c r="T1626" s="11">
        <v>0</v>
      </c>
      <c r="U1626" s="11">
        <v>1</v>
      </c>
      <c r="V1626" s="11">
        <v>12</v>
      </c>
      <c r="W1626" s="11">
        <v>15</v>
      </c>
      <c r="X1626" s="11">
        <v>0</v>
      </c>
      <c r="Y1626" s="11">
        <v>0</v>
      </c>
      <c r="Z1626" s="16" t="s">
        <v>170</v>
      </c>
      <c r="AA1626" s="16">
        <v>0</v>
      </c>
      <c r="AB1626" s="16" t="s">
        <v>4</v>
      </c>
      <c r="AC1626" s="16">
        <v>0</v>
      </c>
      <c r="AD1626" s="11">
        <v>12</v>
      </c>
      <c r="AE1626" s="11">
        <v>1000</v>
      </c>
      <c r="AF1626" s="56">
        <v>1</v>
      </c>
      <c r="AG1626" s="11">
        <v>0</v>
      </c>
      <c r="AH1626" s="11">
        <v>0</v>
      </c>
      <c r="AI1626" s="25" t="s">
        <v>8</v>
      </c>
      <c r="AJ1626" s="25" t="s">
        <v>8</v>
      </c>
      <c r="AK1626" s="25" t="s">
        <v>8</v>
      </c>
      <c r="AL1626" s="11" t="s">
        <v>782</v>
      </c>
      <c r="AM1626" s="25">
        <v>11008</v>
      </c>
      <c r="AN1626" s="25">
        <v>0</v>
      </c>
      <c r="AO1626" s="11">
        <v>1</v>
      </c>
      <c r="AP1626" s="15" t="s">
        <v>1030</v>
      </c>
      <c r="AQ1626" s="12" t="s">
        <v>6075</v>
      </c>
      <c r="AR1626" s="12" t="s">
        <v>4968</v>
      </c>
      <c r="AS1626" s="60" t="s">
        <v>2309</v>
      </c>
    </row>
    <row r="1627" spans="1:45" ht="60" x14ac:dyDescent="0.15">
      <c r="A1627" s="11">
        <v>29538</v>
      </c>
      <c r="B1627" s="16" t="s">
        <v>2305</v>
      </c>
      <c r="C1627" s="11">
        <v>35</v>
      </c>
      <c r="D1627" s="11">
        <v>1</v>
      </c>
      <c r="E1627" s="11">
        <v>0</v>
      </c>
      <c r="F1627" s="11">
        <v>0</v>
      </c>
      <c r="G1627" s="11">
        <v>9</v>
      </c>
      <c r="H1627" s="11">
        <v>61</v>
      </c>
      <c r="I1627" s="11">
        <v>65535</v>
      </c>
      <c r="J1627" s="11">
        <v>1</v>
      </c>
      <c r="K1627" s="11">
        <v>0</v>
      </c>
      <c r="L1627" s="11">
        <v>2</v>
      </c>
      <c r="M1627" s="56">
        <v>1</v>
      </c>
      <c r="N1627" s="56">
        <v>100</v>
      </c>
      <c r="O1627" s="11">
        <v>0</v>
      </c>
      <c r="P1627" s="11">
        <v>0</v>
      </c>
      <c r="Q1627" s="11">
        <v>100</v>
      </c>
      <c r="R1627" s="11">
        <v>0</v>
      </c>
      <c r="S1627" s="11">
        <v>0</v>
      </c>
      <c r="T1627" s="11">
        <v>0</v>
      </c>
      <c r="U1627" s="11">
        <v>1</v>
      </c>
      <c r="V1627" s="11">
        <v>12</v>
      </c>
      <c r="W1627" s="11">
        <v>15</v>
      </c>
      <c r="X1627" s="11">
        <v>0</v>
      </c>
      <c r="Y1627" s="11">
        <v>0</v>
      </c>
      <c r="Z1627" s="16" t="s">
        <v>170</v>
      </c>
      <c r="AA1627" s="16">
        <v>0</v>
      </c>
      <c r="AB1627" s="16" t="s">
        <v>4</v>
      </c>
      <c r="AC1627" s="16">
        <v>0</v>
      </c>
      <c r="AD1627" s="11">
        <v>12</v>
      </c>
      <c r="AE1627" s="11">
        <v>1000</v>
      </c>
      <c r="AF1627" s="56">
        <v>1</v>
      </c>
      <c r="AG1627" s="11">
        <v>0</v>
      </c>
      <c r="AH1627" s="11">
        <v>0</v>
      </c>
      <c r="AI1627" s="25" t="s">
        <v>8</v>
      </c>
      <c r="AJ1627" s="25" t="s">
        <v>8</v>
      </c>
      <c r="AK1627" s="25" t="s">
        <v>8</v>
      </c>
      <c r="AL1627" s="11" t="s">
        <v>782</v>
      </c>
      <c r="AM1627" s="25">
        <v>11008</v>
      </c>
      <c r="AN1627" s="25">
        <v>0</v>
      </c>
      <c r="AO1627" s="11">
        <v>1</v>
      </c>
      <c r="AP1627" s="15" t="s">
        <v>1030</v>
      </c>
      <c r="AQ1627" s="12" t="s">
        <v>6076</v>
      </c>
      <c r="AR1627" s="12" t="s">
        <v>4969</v>
      </c>
      <c r="AS1627" s="60" t="s">
        <v>2309</v>
      </c>
    </row>
    <row r="1628" spans="1:45" ht="60" x14ac:dyDescent="0.15">
      <c r="A1628" s="11">
        <v>29539</v>
      </c>
      <c r="B1628" s="16" t="s">
        <v>2306</v>
      </c>
      <c r="C1628" s="11">
        <v>35</v>
      </c>
      <c r="D1628" s="11">
        <v>1</v>
      </c>
      <c r="E1628" s="11">
        <v>0</v>
      </c>
      <c r="F1628" s="11">
        <v>0</v>
      </c>
      <c r="G1628" s="11">
        <v>9</v>
      </c>
      <c r="H1628" s="11">
        <v>61</v>
      </c>
      <c r="I1628" s="11">
        <v>65535</v>
      </c>
      <c r="J1628" s="11">
        <v>1</v>
      </c>
      <c r="K1628" s="11">
        <v>0</v>
      </c>
      <c r="L1628" s="11">
        <v>2</v>
      </c>
      <c r="M1628" s="56">
        <v>1</v>
      </c>
      <c r="N1628" s="56">
        <v>100</v>
      </c>
      <c r="O1628" s="11">
        <v>0</v>
      </c>
      <c r="P1628" s="11">
        <v>0</v>
      </c>
      <c r="Q1628" s="11">
        <v>100</v>
      </c>
      <c r="R1628" s="11">
        <v>0</v>
      </c>
      <c r="S1628" s="11">
        <v>0</v>
      </c>
      <c r="T1628" s="11">
        <v>0</v>
      </c>
      <c r="U1628" s="11">
        <v>1</v>
      </c>
      <c r="V1628" s="11">
        <v>12</v>
      </c>
      <c r="W1628" s="11">
        <v>15</v>
      </c>
      <c r="X1628" s="11">
        <v>0</v>
      </c>
      <c r="Y1628" s="11">
        <v>0</v>
      </c>
      <c r="Z1628" s="16" t="s">
        <v>170</v>
      </c>
      <c r="AA1628" s="16">
        <v>0</v>
      </c>
      <c r="AB1628" s="16" t="s">
        <v>4</v>
      </c>
      <c r="AC1628" s="16">
        <v>0</v>
      </c>
      <c r="AD1628" s="11">
        <v>12</v>
      </c>
      <c r="AE1628" s="11">
        <v>1000</v>
      </c>
      <c r="AF1628" s="56">
        <v>1</v>
      </c>
      <c r="AG1628" s="11">
        <v>0</v>
      </c>
      <c r="AH1628" s="11">
        <v>0</v>
      </c>
      <c r="AI1628" s="25" t="s">
        <v>8</v>
      </c>
      <c r="AJ1628" s="25" t="s">
        <v>8</v>
      </c>
      <c r="AK1628" s="25" t="s">
        <v>8</v>
      </c>
      <c r="AL1628" s="11" t="s">
        <v>782</v>
      </c>
      <c r="AM1628" s="25">
        <v>11008</v>
      </c>
      <c r="AN1628" s="25">
        <v>0</v>
      </c>
      <c r="AO1628" s="11">
        <v>1</v>
      </c>
      <c r="AP1628" s="15" t="s">
        <v>1030</v>
      </c>
      <c r="AQ1628" s="12" t="s">
        <v>6077</v>
      </c>
      <c r="AR1628" s="12" t="s">
        <v>4970</v>
      </c>
      <c r="AS1628" s="60" t="s">
        <v>2309</v>
      </c>
    </row>
    <row r="1629" spans="1:45" ht="60" x14ac:dyDescent="0.15">
      <c r="A1629" s="11">
        <v>29540</v>
      </c>
      <c r="B1629" s="16" t="s">
        <v>2307</v>
      </c>
      <c r="C1629" s="11">
        <v>35</v>
      </c>
      <c r="D1629" s="11">
        <v>1</v>
      </c>
      <c r="E1629" s="11">
        <v>0</v>
      </c>
      <c r="F1629" s="11">
        <v>0</v>
      </c>
      <c r="G1629" s="11">
        <v>9</v>
      </c>
      <c r="H1629" s="11">
        <v>61</v>
      </c>
      <c r="I1629" s="11">
        <v>65535</v>
      </c>
      <c r="J1629" s="11">
        <v>1</v>
      </c>
      <c r="K1629" s="11">
        <v>0</v>
      </c>
      <c r="L1629" s="11">
        <v>2</v>
      </c>
      <c r="M1629" s="56">
        <v>1</v>
      </c>
      <c r="N1629" s="56">
        <v>100</v>
      </c>
      <c r="O1629" s="11">
        <v>0</v>
      </c>
      <c r="P1629" s="11">
        <v>0</v>
      </c>
      <c r="Q1629" s="11">
        <v>100</v>
      </c>
      <c r="R1629" s="11">
        <v>0</v>
      </c>
      <c r="S1629" s="11">
        <v>0</v>
      </c>
      <c r="T1629" s="11">
        <v>0</v>
      </c>
      <c r="U1629" s="11">
        <v>1</v>
      </c>
      <c r="V1629" s="11">
        <v>12</v>
      </c>
      <c r="W1629" s="11">
        <v>15</v>
      </c>
      <c r="X1629" s="11">
        <v>0</v>
      </c>
      <c r="Y1629" s="11">
        <v>0</v>
      </c>
      <c r="Z1629" s="16" t="s">
        <v>170</v>
      </c>
      <c r="AA1629" s="16">
        <v>0</v>
      </c>
      <c r="AB1629" s="16" t="s">
        <v>4</v>
      </c>
      <c r="AC1629" s="16">
        <v>0</v>
      </c>
      <c r="AD1629" s="11">
        <v>12</v>
      </c>
      <c r="AE1629" s="11">
        <v>1000</v>
      </c>
      <c r="AF1629" s="56">
        <v>1</v>
      </c>
      <c r="AG1629" s="11">
        <v>0</v>
      </c>
      <c r="AH1629" s="11">
        <v>0</v>
      </c>
      <c r="AI1629" s="25" t="s">
        <v>8</v>
      </c>
      <c r="AJ1629" s="25" t="s">
        <v>8</v>
      </c>
      <c r="AK1629" s="25" t="s">
        <v>8</v>
      </c>
      <c r="AL1629" s="11" t="s">
        <v>782</v>
      </c>
      <c r="AM1629" s="25">
        <v>11008</v>
      </c>
      <c r="AN1629" s="25">
        <v>0</v>
      </c>
      <c r="AO1629" s="11">
        <v>1</v>
      </c>
      <c r="AP1629" s="15" t="s">
        <v>1030</v>
      </c>
      <c r="AQ1629" s="12" t="s">
        <v>6078</v>
      </c>
      <c r="AR1629" s="12" t="s">
        <v>4971</v>
      </c>
      <c r="AS1629" s="60" t="s">
        <v>2309</v>
      </c>
    </row>
    <row r="1630" spans="1:45" ht="60" x14ac:dyDescent="0.15">
      <c r="A1630" s="11">
        <v>29541</v>
      </c>
      <c r="B1630" s="16" t="s">
        <v>2308</v>
      </c>
      <c r="C1630" s="11">
        <v>35</v>
      </c>
      <c r="D1630" s="11">
        <v>1</v>
      </c>
      <c r="E1630" s="11">
        <v>0</v>
      </c>
      <c r="F1630" s="11">
        <v>0</v>
      </c>
      <c r="G1630" s="11">
        <v>9</v>
      </c>
      <c r="H1630" s="11">
        <v>61</v>
      </c>
      <c r="I1630" s="11">
        <v>65535</v>
      </c>
      <c r="J1630" s="11">
        <v>1</v>
      </c>
      <c r="K1630" s="11">
        <v>0</v>
      </c>
      <c r="L1630" s="11">
        <v>2</v>
      </c>
      <c r="M1630" s="56">
        <v>1</v>
      </c>
      <c r="N1630" s="56">
        <v>100</v>
      </c>
      <c r="O1630" s="11">
        <v>0</v>
      </c>
      <c r="P1630" s="11">
        <v>0</v>
      </c>
      <c r="Q1630" s="11">
        <v>100</v>
      </c>
      <c r="R1630" s="11">
        <v>0</v>
      </c>
      <c r="S1630" s="11">
        <v>0</v>
      </c>
      <c r="T1630" s="11">
        <v>0</v>
      </c>
      <c r="U1630" s="11">
        <v>1</v>
      </c>
      <c r="V1630" s="11">
        <v>12</v>
      </c>
      <c r="W1630" s="11">
        <v>15</v>
      </c>
      <c r="X1630" s="11">
        <v>0</v>
      </c>
      <c r="Y1630" s="11">
        <v>0</v>
      </c>
      <c r="Z1630" s="16" t="s">
        <v>170</v>
      </c>
      <c r="AA1630" s="16">
        <v>0</v>
      </c>
      <c r="AB1630" s="16" t="s">
        <v>4</v>
      </c>
      <c r="AC1630" s="16">
        <v>0</v>
      </c>
      <c r="AD1630" s="11">
        <v>12</v>
      </c>
      <c r="AE1630" s="11">
        <v>1000</v>
      </c>
      <c r="AF1630" s="56">
        <v>1</v>
      </c>
      <c r="AG1630" s="11">
        <v>0</v>
      </c>
      <c r="AH1630" s="11">
        <v>0</v>
      </c>
      <c r="AI1630" s="25" t="s">
        <v>8</v>
      </c>
      <c r="AJ1630" s="25" t="s">
        <v>8</v>
      </c>
      <c r="AK1630" s="25" t="s">
        <v>8</v>
      </c>
      <c r="AL1630" s="11" t="s">
        <v>782</v>
      </c>
      <c r="AM1630" s="25">
        <v>11008</v>
      </c>
      <c r="AN1630" s="25">
        <v>0</v>
      </c>
      <c r="AO1630" s="11">
        <v>1</v>
      </c>
      <c r="AP1630" s="15" t="s">
        <v>1030</v>
      </c>
      <c r="AQ1630" s="12" t="s">
        <v>6079</v>
      </c>
      <c r="AR1630" s="12" t="s">
        <v>4972</v>
      </c>
      <c r="AS1630" s="60" t="s">
        <v>2309</v>
      </c>
    </row>
    <row r="1631" spans="1:45" ht="60" x14ac:dyDescent="0.15">
      <c r="A1631" s="11">
        <v>29542</v>
      </c>
      <c r="B1631" s="16" t="s">
        <v>2358</v>
      </c>
      <c r="C1631" s="11">
        <v>35</v>
      </c>
      <c r="D1631" s="11">
        <v>1</v>
      </c>
      <c r="E1631" s="11">
        <v>0</v>
      </c>
      <c r="F1631" s="11">
        <v>0</v>
      </c>
      <c r="G1631" s="11">
        <v>9</v>
      </c>
      <c r="H1631" s="11">
        <v>31</v>
      </c>
      <c r="I1631" s="11">
        <v>65535</v>
      </c>
      <c r="J1631" s="11">
        <v>1</v>
      </c>
      <c r="K1631" s="11">
        <v>0</v>
      </c>
      <c r="L1631" s="11">
        <v>2</v>
      </c>
      <c r="M1631" s="56">
        <v>1</v>
      </c>
      <c r="N1631" s="56">
        <v>100</v>
      </c>
      <c r="O1631" s="11">
        <v>0</v>
      </c>
      <c r="P1631" s="11">
        <v>0</v>
      </c>
      <c r="Q1631" s="11">
        <v>100</v>
      </c>
      <c r="R1631" s="11">
        <v>0</v>
      </c>
      <c r="S1631" s="11">
        <v>0</v>
      </c>
      <c r="T1631" s="11">
        <v>0</v>
      </c>
      <c r="U1631" s="11">
        <v>1</v>
      </c>
      <c r="V1631" s="11">
        <v>12</v>
      </c>
      <c r="W1631" s="11">
        <v>15</v>
      </c>
      <c r="X1631" s="11">
        <v>0</v>
      </c>
      <c r="Y1631" s="11">
        <v>0</v>
      </c>
      <c r="Z1631" s="16" t="s">
        <v>170</v>
      </c>
      <c r="AA1631" s="16">
        <v>0</v>
      </c>
      <c r="AB1631" s="16" t="s">
        <v>4</v>
      </c>
      <c r="AC1631" s="16">
        <v>0</v>
      </c>
      <c r="AD1631" s="11">
        <v>12</v>
      </c>
      <c r="AE1631" s="11">
        <v>1000</v>
      </c>
      <c r="AF1631" s="56">
        <v>1</v>
      </c>
      <c r="AG1631" s="11">
        <v>0</v>
      </c>
      <c r="AH1631" s="11">
        <v>0</v>
      </c>
      <c r="AI1631" s="25" t="s">
        <v>8</v>
      </c>
      <c r="AJ1631" s="25" t="s">
        <v>8</v>
      </c>
      <c r="AK1631" s="25" t="s">
        <v>8</v>
      </c>
      <c r="AL1631" s="11" t="s">
        <v>782</v>
      </c>
      <c r="AM1631" s="25">
        <v>11008</v>
      </c>
      <c r="AN1631" s="25">
        <v>0</v>
      </c>
      <c r="AO1631" s="11">
        <v>1</v>
      </c>
      <c r="AP1631" s="15" t="s">
        <v>1030</v>
      </c>
      <c r="AQ1631" s="12" t="s">
        <v>6080</v>
      </c>
      <c r="AR1631" s="12" t="s">
        <v>4973</v>
      </c>
      <c r="AS1631" s="60" t="s">
        <v>2369</v>
      </c>
    </row>
    <row r="1632" spans="1:45" ht="60" x14ac:dyDescent="0.15">
      <c r="A1632" s="11">
        <v>29543</v>
      </c>
      <c r="B1632" s="14" t="s">
        <v>2371</v>
      </c>
      <c r="C1632" s="11">
        <v>35</v>
      </c>
      <c r="D1632" s="11">
        <v>1</v>
      </c>
      <c r="E1632" s="11">
        <v>0</v>
      </c>
      <c r="F1632" s="11">
        <v>0</v>
      </c>
      <c r="G1632" s="11">
        <v>9</v>
      </c>
      <c r="H1632" s="11">
        <v>0</v>
      </c>
      <c r="I1632" s="11">
        <v>65535</v>
      </c>
      <c r="J1632" s="11">
        <v>5</v>
      </c>
      <c r="K1632" s="11">
        <v>0</v>
      </c>
      <c r="L1632" s="11">
        <v>0</v>
      </c>
      <c r="M1632" s="56">
        <v>1</v>
      </c>
      <c r="N1632" s="56">
        <v>20</v>
      </c>
      <c r="O1632" s="11">
        <v>0</v>
      </c>
      <c r="P1632" s="11">
        <v>2592000</v>
      </c>
      <c r="Q1632" s="11">
        <v>3600</v>
      </c>
      <c r="R1632" s="11">
        <v>5</v>
      </c>
      <c r="S1632" s="11">
        <v>0</v>
      </c>
      <c r="T1632" s="11">
        <v>0</v>
      </c>
      <c r="U1632" s="11">
        <v>1</v>
      </c>
      <c r="V1632" s="11">
        <v>11</v>
      </c>
      <c r="W1632" s="11">
        <v>1</v>
      </c>
      <c r="X1632" s="11">
        <v>0</v>
      </c>
      <c r="Y1632" s="11">
        <v>0</v>
      </c>
      <c r="Z1632" s="16" t="s">
        <v>170</v>
      </c>
      <c r="AA1632" s="16">
        <v>0</v>
      </c>
      <c r="AB1632" s="16" t="s">
        <v>170</v>
      </c>
      <c r="AC1632" s="16">
        <v>0</v>
      </c>
      <c r="AD1632" s="11">
        <v>3</v>
      </c>
      <c r="AE1632" s="11">
        <v>100</v>
      </c>
      <c r="AF1632" s="56">
        <v>0</v>
      </c>
      <c r="AG1632" s="11">
        <v>0</v>
      </c>
      <c r="AH1632" s="11">
        <v>0</v>
      </c>
      <c r="AI1632" s="25" t="s">
        <v>8</v>
      </c>
      <c r="AJ1632" s="25" t="s">
        <v>8</v>
      </c>
      <c r="AK1632" s="25" t="s">
        <v>8</v>
      </c>
      <c r="AL1632" s="11" t="s">
        <v>782</v>
      </c>
      <c r="AM1632" s="25">
        <v>11003</v>
      </c>
      <c r="AN1632" s="25">
        <v>0</v>
      </c>
      <c r="AO1632" s="11">
        <v>0</v>
      </c>
      <c r="AP1632" s="12" t="s">
        <v>383</v>
      </c>
      <c r="AQ1632" s="12" t="s">
        <v>6081</v>
      </c>
      <c r="AR1632" s="12" t="s">
        <v>4974</v>
      </c>
      <c r="AS1632" s="60" t="s">
        <v>2372</v>
      </c>
    </row>
    <row r="1633" spans="1:45" ht="24" x14ac:dyDescent="0.15">
      <c r="A1633" s="11">
        <v>29544</v>
      </c>
      <c r="B1633" s="14" t="s">
        <v>3055</v>
      </c>
      <c r="C1633" s="11">
        <v>30</v>
      </c>
      <c r="D1633" s="11">
        <v>1</v>
      </c>
      <c r="E1633" s="11">
        <v>0</v>
      </c>
      <c r="F1633" s="11">
        <v>0</v>
      </c>
      <c r="G1633" s="11">
        <v>9</v>
      </c>
      <c r="H1633" s="11">
        <v>0</v>
      </c>
      <c r="I1633" s="11">
        <v>65535</v>
      </c>
      <c r="J1633" s="11">
        <v>1</v>
      </c>
      <c r="K1633" s="11">
        <v>0</v>
      </c>
      <c r="L1633" s="11">
        <v>2</v>
      </c>
      <c r="M1633" s="56">
        <v>0</v>
      </c>
      <c r="N1633" s="56">
        <v>1</v>
      </c>
      <c r="O1633" s="11">
        <v>0</v>
      </c>
      <c r="P1633" s="11">
        <v>259200</v>
      </c>
      <c r="Q1633" s="11">
        <v>3600</v>
      </c>
      <c r="R1633" s="11">
        <v>5</v>
      </c>
      <c r="S1633" s="11">
        <v>0</v>
      </c>
      <c r="T1633" s="11">
        <v>0</v>
      </c>
      <c r="U1633" s="11">
        <v>1</v>
      </c>
      <c r="V1633" s="11">
        <v>0</v>
      </c>
      <c r="W1633" s="11">
        <v>0</v>
      </c>
      <c r="X1633" s="11">
        <v>0</v>
      </c>
      <c r="Y1633" s="11">
        <v>0</v>
      </c>
      <c r="Z1633" s="16" t="s">
        <v>170</v>
      </c>
      <c r="AA1633" s="16">
        <v>0</v>
      </c>
      <c r="AB1633" s="16" t="s">
        <v>197</v>
      </c>
      <c r="AC1633" s="16">
        <v>0</v>
      </c>
      <c r="AD1633" s="11">
        <v>3</v>
      </c>
      <c r="AE1633" s="11">
        <v>100</v>
      </c>
      <c r="AF1633" s="56">
        <v>1</v>
      </c>
      <c r="AG1633" s="11">
        <v>10</v>
      </c>
      <c r="AH1633" s="11">
        <v>0</v>
      </c>
      <c r="AI1633" s="25" t="s">
        <v>326</v>
      </c>
      <c r="AJ1633" s="25" t="s">
        <v>326</v>
      </c>
      <c r="AK1633" s="25" t="s">
        <v>326</v>
      </c>
      <c r="AL1633" s="11" t="s">
        <v>23</v>
      </c>
      <c r="AM1633" s="25">
        <v>11003</v>
      </c>
      <c r="AN1633" s="25">
        <v>0</v>
      </c>
      <c r="AO1633" s="11">
        <v>1</v>
      </c>
      <c r="AP1633" s="12" t="s">
        <v>3056</v>
      </c>
      <c r="AQ1633" s="12" t="s">
        <v>6082</v>
      </c>
      <c r="AR1633" s="12" t="s">
        <v>4975</v>
      </c>
      <c r="AS1633" s="60" t="s">
        <v>3910</v>
      </c>
    </row>
    <row r="1634" spans="1:45" x14ac:dyDescent="0.15">
      <c r="A1634" s="11">
        <v>29545</v>
      </c>
      <c r="B1634" s="14" t="s">
        <v>2705</v>
      </c>
      <c r="C1634" s="11">
        <v>30</v>
      </c>
      <c r="D1634" s="11">
        <v>1</v>
      </c>
      <c r="E1634" s="11">
        <v>0</v>
      </c>
      <c r="F1634" s="11">
        <v>0</v>
      </c>
      <c r="G1634" s="11">
        <v>9</v>
      </c>
      <c r="H1634" s="11">
        <v>0</v>
      </c>
      <c r="I1634" s="11">
        <v>65535</v>
      </c>
      <c r="J1634" s="11">
        <v>1</v>
      </c>
      <c r="K1634" s="11">
        <v>0</v>
      </c>
      <c r="L1634" s="11">
        <v>2</v>
      </c>
      <c r="M1634" s="56">
        <v>1</v>
      </c>
      <c r="N1634" s="56">
        <v>100</v>
      </c>
      <c r="O1634" s="11">
        <v>0</v>
      </c>
      <c r="P1634" s="11">
        <v>0</v>
      </c>
      <c r="Q1634" s="11">
        <v>100</v>
      </c>
      <c r="R1634" s="11">
        <v>0</v>
      </c>
      <c r="S1634" s="11">
        <v>0</v>
      </c>
      <c r="T1634" s="11">
        <v>0</v>
      </c>
      <c r="U1634" s="11">
        <v>1</v>
      </c>
      <c r="V1634" s="11">
        <v>0</v>
      </c>
      <c r="W1634" s="11">
        <v>0</v>
      </c>
      <c r="X1634" s="11">
        <v>0</v>
      </c>
      <c r="Y1634" s="11">
        <v>0</v>
      </c>
      <c r="Z1634" s="16" t="s">
        <v>170</v>
      </c>
      <c r="AA1634" s="16">
        <v>0</v>
      </c>
      <c r="AB1634" s="16" t="s">
        <v>4</v>
      </c>
      <c r="AC1634" s="16">
        <v>0</v>
      </c>
      <c r="AD1634" s="11">
        <v>3</v>
      </c>
      <c r="AE1634" s="11">
        <v>100</v>
      </c>
      <c r="AF1634" s="56">
        <v>1</v>
      </c>
      <c r="AG1634" s="11">
        <v>10</v>
      </c>
      <c r="AH1634" s="11">
        <v>0</v>
      </c>
      <c r="AI1634" s="25" t="s">
        <v>8</v>
      </c>
      <c r="AJ1634" s="25" t="s">
        <v>8</v>
      </c>
      <c r="AK1634" s="25" t="s">
        <v>8</v>
      </c>
      <c r="AL1634" s="11" t="s">
        <v>23</v>
      </c>
      <c r="AM1634" s="25">
        <v>11003</v>
      </c>
      <c r="AN1634" s="25">
        <v>0</v>
      </c>
      <c r="AO1634" s="11">
        <v>1</v>
      </c>
      <c r="AP1634" s="12" t="s">
        <v>2706</v>
      </c>
      <c r="AQ1634" s="12" t="s">
        <v>6083</v>
      </c>
      <c r="AR1634" s="12" t="s">
        <v>4976</v>
      </c>
      <c r="AS1634" s="60" t="s">
        <v>3910</v>
      </c>
    </row>
    <row r="1635" spans="1:45" x14ac:dyDescent="0.15">
      <c r="A1635" s="11">
        <v>29546</v>
      </c>
      <c r="B1635" s="14" t="s">
        <v>2775</v>
      </c>
      <c r="C1635" s="11">
        <v>35</v>
      </c>
      <c r="D1635" s="11">
        <v>1</v>
      </c>
      <c r="E1635" s="11">
        <v>0</v>
      </c>
      <c r="F1635" s="11">
        <v>0</v>
      </c>
      <c r="G1635" s="11">
        <v>9</v>
      </c>
      <c r="H1635" s="11">
        <v>0</v>
      </c>
      <c r="I1635" s="11">
        <v>65535</v>
      </c>
      <c r="J1635" s="11">
        <v>0</v>
      </c>
      <c r="K1635" s="11">
        <v>0</v>
      </c>
      <c r="L1635" s="11">
        <v>0</v>
      </c>
      <c r="M1635" s="56">
        <v>1</v>
      </c>
      <c r="N1635" s="56">
        <v>50</v>
      </c>
      <c r="O1635" s="11">
        <v>0</v>
      </c>
      <c r="P1635" s="11">
        <v>0</v>
      </c>
      <c r="Q1635" s="11">
        <v>100</v>
      </c>
      <c r="R1635" s="11">
        <v>0</v>
      </c>
      <c r="S1635" s="11">
        <v>0</v>
      </c>
      <c r="T1635" s="11">
        <v>0</v>
      </c>
      <c r="U1635" s="11">
        <v>1</v>
      </c>
      <c r="V1635" s="11">
        <v>0</v>
      </c>
      <c r="W1635" s="11">
        <v>0</v>
      </c>
      <c r="X1635" s="11">
        <v>0</v>
      </c>
      <c r="Y1635" s="11">
        <v>0</v>
      </c>
      <c r="Z1635" s="16" t="s">
        <v>170</v>
      </c>
      <c r="AA1635" s="16">
        <v>0</v>
      </c>
      <c r="AB1635" s="16" t="s">
        <v>4</v>
      </c>
      <c r="AC1635" s="16">
        <v>0</v>
      </c>
      <c r="AD1635" s="11">
        <v>3</v>
      </c>
      <c r="AE1635" s="11">
        <v>100</v>
      </c>
      <c r="AF1635" s="56">
        <v>1</v>
      </c>
      <c r="AG1635" s="11">
        <v>0</v>
      </c>
      <c r="AH1635" s="11">
        <v>0</v>
      </c>
      <c r="AI1635" s="25" t="s">
        <v>8</v>
      </c>
      <c r="AJ1635" s="25" t="s">
        <v>8</v>
      </c>
      <c r="AK1635" s="25" t="s">
        <v>8</v>
      </c>
      <c r="AL1635" s="11" t="s">
        <v>782</v>
      </c>
      <c r="AM1635" s="25">
        <v>11008</v>
      </c>
      <c r="AN1635" s="25">
        <v>0</v>
      </c>
      <c r="AO1635" s="11">
        <v>1</v>
      </c>
      <c r="AP1635" s="12" t="s">
        <v>383</v>
      </c>
      <c r="AQ1635" s="12" t="s">
        <v>6084</v>
      </c>
      <c r="AR1635" s="15" t="s">
        <v>4977</v>
      </c>
      <c r="AS1635" s="16" t="s">
        <v>3045</v>
      </c>
    </row>
    <row r="1636" spans="1:45" x14ac:dyDescent="0.15">
      <c r="A1636" s="11">
        <v>29547</v>
      </c>
      <c r="B1636" s="14" t="s">
        <v>2776</v>
      </c>
      <c r="C1636" s="11">
        <v>35</v>
      </c>
      <c r="D1636" s="11">
        <v>1</v>
      </c>
      <c r="E1636" s="11">
        <v>0</v>
      </c>
      <c r="F1636" s="11">
        <v>0</v>
      </c>
      <c r="G1636" s="11">
        <v>9</v>
      </c>
      <c r="H1636" s="11">
        <v>0</v>
      </c>
      <c r="I1636" s="11">
        <v>65535</v>
      </c>
      <c r="J1636" s="11">
        <v>0</v>
      </c>
      <c r="K1636" s="11">
        <v>0</v>
      </c>
      <c r="L1636" s="11">
        <v>0</v>
      </c>
      <c r="M1636" s="56">
        <v>1</v>
      </c>
      <c r="N1636" s="56">
        <v>50</v>
      </c>
      <c r="O1636" s="11">
        <v>0</v>
      </c>
      <c r="P1636" s="11">
        <v>0</v>
      </c>
      <c r="Q1636" s="11">
        <v>100</v>
      </c>
      <c r="R1636" s="11">
        <v>0</v>
      </c>
      <c r="S1636" s="11">
        <v>0</v>
      </c>
      <c r="T1636" s="11">
        <v>0</v>
      </c>
      <c r="U1636" s="11">
        <v>1</v>
      </c>
      <c r="V1636" s="11">
        <v>0</v>
      </c>
      <c r="W1636" s="11">
        <v>0</v>
      </c>
      <c r="X1636" s="11">
        <v>0</v>
      </c>
      <c r="Y1636" s="11">
        <v>0</v>
      </c>
      <c r="Z1636" s="16" t="s">
        <v>170</v>
      </c>
      <c r="AA1636" s="16">
        <v>0</v>
      </c>
      <c r="AB1636" s="16" t="s">
        <v>4</v>
      </c>
      <c r="AC1636" s="16">
        <v>0</v>
      </c>
      <c r="AD1636" s="11">
        <v>3</v>
      </c>
      <c r="AE1636" s="11">
        <v>100</v>
      </c>
      <c r="AF1636" s="56">
        <v>1</v>
      </c>
      <c r="AG1636" s="11">
        <v>0</v>
      </c>
      <c r="AH1636" s="11">
        <v>0</v>
      </c>
      <c r="AI1636" s="25" t="s">
        <v>8</v>
      </c>
      <c r="AJ1636" s="25" t="s">
        <v>8</v>
      </c>
      <c r="AK1636" s="25" t="s">
        <v>8</v>
      </c>
      <c r="AL1636" s="11" t="s">
        <v>782</v>
      </c>
      <c r="AM1636" s="25">
        <v>11008</v>
      </c>
      <c r="AN1636" s="25">
        <v>0</v>
      </c>
      <c r="AO1636" s="11">
        <v>1</v>
      </c>
      <c r="AP1636" s="12" t="s">
        <v>383</v>
      </c>
      <c r="AQ1636" s="12" t="s">
        <v>6084</v>
      </c>
      <c r="AR1636" s="15" t="s">
        <v>4977</v>
      </c>
      <c r="AS1636" s="16" t="s">
        <v>3045</v>
      </c>
    </row>
    <row r="1637" spans="1:45" x14ac:dyDescent="0.15">
      <c r="A1637" s="11">
        <v>29548</v>
      </c>
      <c r="B1637" s="14" t="s">
        <v>2777</v>
      </c>
      <c r="C1637" s="11">
        <v>35</v>
      </c>
      <c r="D1637" s="11">
        <v>1</v>
      </c>
      <c r="E1637" s="11">
        <v>0</v>
      </c>
      <c r="F1637" s="11">
        <v>0</v>
      </c>
      <c r="G1637" s="11">
        <v>9</v>
      </c>
      <c r="H1637" s="11">
        <v>0</v>
      </c>
      <c r="I1637" s="11">
        <v>65535</v>
      </c>
      <c r="J1637" s="11">
        <v>0</v>
      </c>
      <c r="K1637" s="11">
        <v>0</v>
      </c>
      <c r="L1637" s="11">
        <v>0</v>
      </c>
      <c r="M1637" s="56">
        <v>1</v>
      </c>
      <c r="N1637" s="56">
        <v>50</v>
      </c>
      <c r="O1637" s="11">
        <v>0</v>
      </c>
      <c r="P1637" s="11">
        <v>0</v>
      </c>
      <c r="Q1637" s="11">
        <v>100</v>
      </c>
      <c r="R1637" s="11">
        <v>0</v>
      </c>
      <c r="S1637" s="11">
        <v>0</v>
      </c>
      <c r="T1637" s="11">
        <v>0</v>
      </c>
      <c r="U1637" s="11">
        <v>1</v>
      </c>
      <c r="V1637" s="11">
        <v>0</v>
      </c>
      <c r="W1637" s="11">
        <v>0</v>
      </c>
      <c r="X1637" s="11">
        <v>0</v>
      </c>
      <c r="Y1637" s="11">
        <v>0</v>
      </c>
      <c r="Z1637" s="16" t="s">
        <v>170</v>
      </c>
      <c r="AA1637" s="16">
        <v>0</v>
      </c>
      <c r="AB1637" s="16" t="s">
        <v>4</v>
      </c>
      <c r="AC1637" s="16">
        <v>0</v>
      </c>
      <c r="AD1637" s="11">
        <v>3</v>
      </c>
      <c r="AE1637" s="11">
        <v>100</v>
      </c>
      <c r="AF1637" s="56">
        <v>1</v>
      </c>
      <c r="AG1637" s="11">
        <v>0</v>
      </c>
      <c r="AH1637" s="11">
        <v>0</v>
      </c>
      <c r="AI1637" s="25" t="s">
        <v>8</v>
      </c>
      <c r="AJ1637" s="25" t="s">
        <v>8</v>
      </c>
      <c r="AK1637" s="25" t="s">
        <v>8</v>
      </c>
      <c r="AL1637" s="11" t="s">
        <v>782</v>
      </c>
      <c r="AM1637" s="25">
        <v>11008</v>
      </c>
      <c r="AN1637" s="25">
        <v>0</v>
      </c>
      <c r="AO1637" s="11">
        <v>1</v>
      </c>
      <c r="AP1637" s="12" t="s">
        <v>383</v>
      </c>
      <c r="AQ1637" s="12" t="s">
        <v>6084</v>
      </c>
      <c r="AR1637" s="15" t="s">
        <v>4977</v>
      </c>
      <c r="AS1637" s="16" t="s">
        <v>3045</v>
      </c>
    </row>
    <row r="1638" spans="1:45" x14ac:dyDescent="0.15">
      <c r="A1638" s="11">
        <v>29549</v>
      </c>
      <c r="B1638" s="14" t="s">
        <v>2778</v>
      </c>
      <c r="C1638" s="11">
        <v>35</v>
      </c>
      <c r="D1638" s="11">
        <v>1</v>
      </c>
      <c r="E1638" s="11">
        <v>0</v>
      </c>
      <c r="F1638" s="11">
        <v>0</v>
      </c>
      <c r="G1638" s="11">
        <v>9</v>
      </c>
      <c r="H1638" s="11">
        <v>0</v>
      </c>
      <c r="I1638" s="11">
        <v>65535</v>
      </c>
      <c r="J1638" s="11">
        <v>0</v>
      </c>
      <c r="K1638" s="11">
        <v>0</v>
      </c>
      <c r="L1638" s="11">
        <v>0</v>
      </c>
      <c r="M1638" s="56">
        <v>1</v>
      </c>
      <c r="N1638" s="56">
        <v>50</v>
      </c>
      <c r="O1638" s="11">
        <v>0</v>
      </c>
      <c r="P1638" s="11">
        <v>0</v>
      </c>
      <c r="Q1638" s="11">
        <v>100</v>
      </c>
      <c r="R1638" s="11">
        <v>0</v>
      </c>
      <c r="S1638" s="11">
        <v>0</v>
      </c>
      <c r="T1638" s="11">
        <v>0</v>
      </c>
      <c r="U1638" s="11">
        <v>1</v>
      </c>
      <c r="V1638" s="11">
        <v>0</v>
      </c>
      <c r="W1638" s="11">
        <v>0</v>
      </c>
      <c r="X1638" s="11">
        <v>0</v>
      </c>
      <c r="Y1638" s="11">
        <v>0</v>
      </c>
      <c r="Z1638" s="16" t="s">
        <v>170</v>
      </c>
      <c r="AA1638" s="16">
        <v>0</v>
      </c>
      <c r="AB1638" s="16" t="s">
        <v>4</v>
      </c>
      <c r="AC1638" s="16">
        <v>0</v>
      </c>
      <c r="AD1638" s="11">
        <v>3</v>
      </c>
      <c r="AE1638" s="11">
        <v>100</v>
      </c>
      <c r="AF1638" s="56">
        <v>1</v>
      </c>
      <c r="AG1638" s="11">
        <v>0</v>
      </c>
      <c r="AH1638" s="11">
        <v>0</v>
      </c>
      <c r="AI1638" s="25" t="s">
        <v>8</v>
      </c>
      <c r="AJ1638" s="25" t="s">
        <v>8</v>
      </c>
      <c r="AK1638" s="25" t="s">
        <v>8</v>
      </c>
      <c r="AL1638" s="11" t="s">
        <v>782</v>
      </c>
      <c r="AM1638" s="25">
        <v>11008</v>
      </c>
      <c r="AN1638" s="25">
        <v>0</v>
      </c>
      <c r="AO1638" s="11">
        <v>1</v>
      </c>
      <c r="AP1638" s="12" t="s">
        <v>383</v>
      </c>
      <c r="AQ1638" s="12" t="s">
        <v>6084</v>
      </c>
      <c r="AR1638" s="15" t="s">
        <v>4977</v>
      </c>
      <c r="AS1638" s="16" t="s">
        <v>3045</v>
      </c>
    </row>
    <row r="1639" spans="1:45" ht="60" x14ac:dyDescent="0.15">
      <c r="A1639" s="11">
        <v>29560</v>
      </c>
      <c r="B1639" s="16" t="s">
        <v>2850</v>
      </c>
      <c r="C1639" s="11">
        <v>35</v>
      </c>
      <c r="D1639" s="11">
        <v>1</v>
      </c>
      <c r="E1639" s="11">
        <v>0</v>
      </c>
      <c r="F1639" s="11">
        <v>0</v>
      </c>
      <c r="G1639" s="11">
        <v>9</v>
      </c>
      <c r="H1639" s="11">
        <v>20</v>
      </c>
      <c r="I1639" s="11">
        <v>65535</v>
      </c>
      <c r="J1639" s="11">
        <v>1</v>
      </c>
      <c r="K1639" s="11">
        <v>0</v>
      </c>
      <c r="L1639" s="11">
        <v>2</v>
      </c>
      <c r="M1639" s="56">
        <v>1</v>
      </c>
      <c r="N1639" s="56">
        <v>100</v>
      </c>
      <c r="O1639" s="11">
        <v>0</v>
      </c>
      <c r="P1639" s="11">
        <v>0</v>
      </c>
      <c r="Q1639" s="11">
        <v>100</v>
      </c>
      <c r="R1639" s="11">
        <v>0</v>
      </c>
      <c r="S1639" s="11">
        <v>0</v>
      </c>
      <c r="T1639" s="11">
        <v>0</v>
      </c>
      <c r="U1639" s="11">
        <v>1</v>
      </c>
      <c r="V1639" s="11">
        <v>12</v>
      </c>
      <c r="W1639" s="11">
        <v>15</v>
      </c>
      <c r="X1639" s="11">
        <v>0</v>
      </c>
      <c r="Y1639" s="11">
        <v>0</v>
      </c>
      <c r="Z1639" s="16" t="s">
        <v>170</v>
      </c>
      <c r="AA1639" s="16">
        <v>0</v>
      </c>
      <c r="AB1639" s="16" t="s">
        <v>4</v>
      </c>
      <c r="AC1639" s="16">
        <v>0</v>
      </c>
      <c r="AD1639" s="11">
        <v>12</v>
      </c>
      <c r="AE1639" s="11">
        <v>1000</v>
      </c>
      <c r="AF1639" s="56">
        <v>1</v>
      </c>
      <c r="AG1639" s="11">
        <v>0</v>
      </c>
      <c r="AH1639" s="11">
        <v>0</v>
      </c>
      <c r="AI1639" s="25" t="s">
        <v>8</v>
      </c>
      <c r="AJ1639" s="25" t="s">
        <v>8</v>
      </c>
      <c r="AK1639" s="25" t="s">
        <v>8</v>
      </c>
      <c r="AL1639" s="11" t="s">
        <v>782</v>
      </c>
      <c r="AM1639" s="25">
        <v>11008</v>
      </c>
      <c r="AN1639" s="25">
        <v>0</v>
      </c>
      <c r="AO1639" s="11">
        <v>1</v>
      </c>
      <c r="AP1639" s="15" t="s">
        <v>1030</v>
      </c>
      <c r="AQ1639" s="12" t="s">
        <v>6085</v>
      </c>
      <c r="AR1639" s="12" t="s">
        <v>4978</v>
      </c>
      <c r="AS1639" s="60" t="s">
        <v>2851</v>
      </c>
    </row>
    <row r="1640" spans="1:45" x14ac:dyDescent="0.15">
      <c r="A1640" s="11">
        <v>29561</v>
      </c>
      <c r="B1640" s="14" t="s">
        <v>2976</v>
      </c>
      <c r="C1640" s="11">
        <v>35</v>
      </c>
      <c r="D1640" s="11">
        <v>1</v>
      </c>
      <c r="E1640" s="11">
        <v>0</v>
      </c>
      <c r="F1640" s="11">
        <v>0</v>
      </c>
      <c r="G1640" s="11">
        <v>9</v>
      </c>
      <c r="H1640" s="11">
        <v>0</v>
      </c>
      <c r="I1640" s="11">
        <v>65535</v>
      </c>
      <c r="J1640" s="11">
        <v>0</v>
      </c>
      <c r="K1640" s="11">
        <v>0</v>
      </c>
      <c r="L1640" s="11">
        <v>0</v>
      </c>
      <c r="M1640" s="56">
        <v>1</v>
      </c>
      <c r="N1640" s="56">
        <v>50</v>
      </c>
      <c r="O1640" s="11">
        <v>0</v>
      </c>
      <c r="P1640" s="11">
        <v>604800</v>
      </c>
      <c r="Q1640" s="11">
        <v>3600</v>
      </c>
      <c r="R1640" s="11">
        <v>5</v>
      </c>
      <c r="S1640" s="11">
        <v>0</v>
      </c>
      <c r="T1640" s="11">
        <v>0</v>
      </c>
      <c r="U1640" s="11">
        <v>1</v>
      </c>
      <c r="V1640" s="11">
        <v>0</v>
      </c>
      <c r="W1640" s="11">
        <v>0</v>
      </c>
      <c r="X1640" s="11">
        <v>0</v>
      </c>
      <c r="Y1640" s="11">
        <v>0</v>
      </c>
      <c r="Z1640" s="16" t="s">
        <v>170</v>
      </c>
      <c r="AA1640" s="16">
        <v>0</v>
      </c>
      <c r="AB1640" s="16" t="s">
        <v>1012</v>
      </c>
      <c r="AC1640" s="16">
        <v>0</v>
      </c>
      <c r="AD1640" s="11">
        <v>3</v>
      </c>
      <c r="AE1640" s="11">
        <v>100</v>
      </c>
      <c r="AF1640" s="56">
        <v>1</v>
      </c>
      <c r="AG1640" s="11">
        <v>0</v>
      </c>
      <c r="AH1640" s="11">
        <v>0</v>
      </c>
      <c r="AI1640" s="25" t="s">
        <v>803</v>
      </c>
      <c r="AJ1640" s="25" t="s">
        <v>803</v>
      </c>
      <c r="AK1640" s="25" t="s">
        <v>803</v>
      </c>
      <c r="AL1640" s="11" t="s">
        <v>782</v>
      </c>
      <c r="AM1640" s="25">
        <v>11008</v>
      </c>
      <c r="AN1640" s="25">
        <v>0</v>
      </c>
      <c r="AO1640" s="11">
        <v>1</v>
      </c>
      <c r="AP1640" s="12" t="s">
        <v>1018</v>
      </c>
      <c r="AQ1640" s="12" t="s">
        <v>6086</v>
      </c>
      <c r="AR1640" s="15" t="s">
        <v>4977</v>
      </c>
      <c r="AS1640" s="16" t="s">
        <v>3102</v>
      </c>
    </row>
    <row r="1641" spans="1:45" x14ac:dyDescent="0.15">
      <c r="A1641" s="11">
        <v>29562</v>
      </c>
      <c r="B1641" s="14" t="s">
        <v>2977</v>
      </c>
      <c r="C1641" s="11">
        <v>35</v>
      </c>
      <c r="D1641" s="11">
        <v>0</v>
      </c>
      <c r="E1641" s="11">
        <v>0</v>
      </c>
      <c r="F1641" s="11">
        <v>0</v>
      </c>
      <c r="G1641" s="11">
        <v>9</v>
      </c>
      <c r="H1641" s="11">
        <v>0</v>
      </c>
      <c r="I1641" s="11">
        <v>65535</v>
      </c>
      <c r="J1641" s="11">
        <v>0</v>
      </c>
      <c r="K1641" s="11">
        <v>0</v>
      </c>
      <c r="L1641" s="11">
        <v>0</v>
      </c>
      <c r="M1641" s="56">
        <v>1</v>
      </c>
      <c r="N1641" s="56">
        <v>50</v>
      </c>
      <c r="O1641" s="11">
        <v>0</v>
      </c>
      <c r="P1641" s="11">
        <v>2592000</v>
      </c>
      <c r="Q1641" s="11">
        <v>3600</v>
      </c>
      <c r="R1641" s="11">
        <v>5</v>
      </c>
      <c r="S1641" s="11">
        <v>0</v>
      </c>
      <c r="T1641" s="11">
        <v>0</v>
      </c>
      <c r="U1641" s="11">
        <v>1</v>
      </c>
      <c r="V1641" s="11">
        <v>0</v>
      </c>
      <c r="W1641" s="11">
        <v>0</v>
      </c>
      <c r="X1641" s="11">
        <v>0</v>
      </c>
      <c r="Y1641" s="11">
        <v>0</v>
      </c>
      <c r="Z1641" s="16" t="s">
        <v>170</v>
      </c>
      <c r="AA1641" s="16">
        <v>0</v>
      </c>
      <c r="AB1641" s="16" t="s">
        <v>1012</v>
      </c>
      <c r="AC1641" s="16">
        <v>0</v>
      </c>
      <c r="AD1641" s="11">
        <v>3</v>
      </c>
      <c r="AE1641" s="11">
        <v>100</v>
      </c>
      <c r="AF1641" s="56">
        <v>1</v>
      </c>
      <c r="AG1641" s="11">
        <v>0</v>
      </c>
      <c r="AH1641" s="11">
        <v>0</v>
      </c>
      <c r="AI1641" s="25" t="s">
        <v>803</v>
      </c>
      <c r="AJ1641" s="25" t="s">
        <v>803</v>
      </c>
      <c r="AK1641" s="25" t="s">
        <v>803</v>
      </c>
      <c r="AL1641" s="11" t="s">
        <v>782</v>
      </c>
      <c r="AM1641" s="25">
        <v>11008</v>
      </c>
      <c r="AN1641" s="25">
        <v>0</v>
      </c>
      <c r="AO1641" s="11">
        <v>1</v>
      </c>
      <c r="AP1641" s="12" t="s">
        <v>1018</v>
      </c>
      <c r="AQ1641" s="12" t="s">
        <v>6087</v>
      </c>
    </row>
    <row r="1642" spans="1:45" x14ac:dyDescent="0.15">
      <c r="A1642" s="11">
        <v>29563</v>
      </c>
      <c r="B1642" s="14" t="s">
        <v>2978</v>
      </c>
      <c r="C1642" s="11">
        <v>35</v>
      </c>
      <c r="D1642" s="11">
        <v>0</v>
      </c>
      <c r="E1642" s="11">
        <v>0</v>
      </c>
      <c r="F1642" s="11">
        <v>0</v>
      </c>
      <c r="G1642" s="11">
        <v>9</v>
      </c>
      <c r="H1642" s="11">
        <v>0</v>
      </c>
      <c r="I1642" s="11">
        <v>65535</v>
      </c>
      <c r="J1642" s="11">
        <v>0</v>
      </c>
      <c r="K1642" s="11">
        <v>0</v>
      </c>
      <c r="L1642" s="11">
        <v>0</v>
      </c>
      <c r="M1642" s="56">
        <v>1</v>
      </c>
      <c r="N1642" s="56">
        <v>50</v>
      </c>
      <c r="O1642" s="11">
        <v>0</v>
      </c>
      <c r="P1642" s="11">
        <v>2592000</v>
      </c>
      <c r="Q1642" s="11">
        <v>3600</v>
      </c>
      <c r="R1642" s="11">
        <v>5</v>
      </c>
      <c r="S1642" s="11">
        <v>0</v>
      </c>
      <c r="T1642" s="11">
        <v>0</v>
      </c>
      <c r="U1642" s="11">
        <v>1</v>
      </c>
      <c r="V1642" s="11">
        <v>0</v>
      </c>
      <c r="W1642" s="11">
        <v>0</v>
      </c>
      <c r="X1642" s="11">
        <v>0</v>
      </c>
      <c r="Y1642" s="11">
        <v>0</v>
      </c>
      <c r="Z1642" s="16" t="s">
        <v>170</v>
      </c>
      <c r="AA1642" s="16">
        <v>0</v>
      </c>
      <c r="AB1642" s="16" t="s">
        <v>1012</v>
      </c>
      <c r="AC1642" s="16">
        <v>0</v>
      </c>
      <c r="AD1642" s="11">
        <v>3</v>
      </c>
      <c r="AE1642" s="11">
        <v>100</v>
      </c>
      <c r="AF1642" s="56">
        <v>1</v>
      </c>
      <c r="AG1642" s="11">
        <v>0</v>
      </c>
      <c r="AH1642" s="11">
        <v>0</v>
      </c>
      <c r="AI1642" s="25" t="s">
        <v>803</v>
      </c>
      <c r="AJ1642" s="25" t="s">
        <v>803</v>
      </c>
      <c r="AK1642" s="25" t="s">
        <v>803</v>
      </c>
      <c r="AL1642" s="11" t="s">
        <v>782</v>
      </c>
      <c r="AM1642" s="25">
        <v>11008</v>
      </c>
      <c r="AN1642" s="25">
        <v>0</v>
      </c>
      <c r="AO1642" s="11">
        <v>1</v>
      </c>
      <c r="AP1642" s="12" t="s">
        <v>1018</v>
      </c>
      <c r="AQ1642" s="12" t="s">
        <v>6087</v>
      </c>
    </row>
    <row r="1643" spans="1:45" x14ac:dyDescent="0.15">
      <c r="A1643" s="11">
        <v>29564</v>
      </c>
      <c r="B1643" s="14" t="s">
        <v>2979</v>
      </c>
      <c r="C1643" s="11">
        <v>35</v>
      </c>
      <c r="D1643" s="11">
        <v>0</v>
      </c>
      <c r="E1643" s="11">
        <v>0</v>
      </c>
      <c r="F1643" s="11">
        <v>0</v>
      </c>
      <c r="G1643" s="11">
        <v>9</v>
      </c>
      <c r="H1643" s="11">
        <v>0</v>
      </c>
      <c r="I1643" s="11">
        <v>65535</v>
      </c>
      <c r="J1643" s="11">
        <v>0</v>
      </c>
      <c r="K1643" s="11">
        <v>0</v>
      </c>
      <c r="L1643" s="11">
        <v>0</v>
      </c>
      <c r="M1643" s="56">
        <v>1</v>
      </c>
      <c r="N1643" s="56">
        <v>50</v>
      </c>
      <c r="O1643" s="11">
        <v>0</v>
      </c>
      <c r="P1643" s="11">
        <v>2592000</v>
      </c>
      <c r="Q1643" s="11">
        <v>3600</v>
      </c>
      <c r="R1643" s="11">
        <v>5</v>
      </c>
      <c r="S1643" s="11">
        <v>0</v>
      </c>
      <c r="T1643" s="11">
        <v>0</v>
      </c>
      <c r="U1643" s="11">
        <v>1</v>
      </c>
      <c r="V1643" s="11">
        <v>0</v>
      </c>
      <c r="W1643" s="11">
        <v>0</v>
      </c>
      <c r="X1643" s="11">
        <v>0</v>
      </c>
      <c r="Y1643" s="11">
        <v>0</v>
      </c>
      <c r="Z1643" s="16" t="s">
        <v>170</v>
      </c>
      <c r="AA1643" s="16">
        <v>0</v>
      </c>
      <c r="AB1643" s="16" t="s">
        <v>1012</v>
      </c>
      <c r="AC1643" s="16">
        <v>0</v>
      </c>
      <c r="AD1643" s="11">
        <v>3</v>
      </c>
      <c r="AE1643" s="11">
        <v>100</v>
      </c>
      <c r="AF1643" s="56">
        <v>1</v>
      </c>
      <c r="AG1643" s="11">
        <v>0</v>
      </c>
      <c r="AH1643" s="11">
        <v>0</v>
      </c>
      <c r="AI1643" s="25" t="s">
        <v>803</v>
      </c>
      <c r="AJ1643" s="25" t="s">
        <v>803</v>
      </c>
      <c r="AK1643" s="25" t="s">
        <v>803</v>
      </c>
      <c r="AL1643" s="11" t="s">
        <v>782</v>
      </c>
      <c r="AM1643" s="25">
        <v>11008</v>
      </c>
      <c r="AN1643" s="25">
        <v>0</v>
      </c>
      <c r="AO1643" s="11">
        <v>1</v>
      </c>
      <c r="AP1643" s="12" t="s">
        <v>1018</v>
      </c>
      <c r="AQ1643" s="12" t="s">
        <v>6087</v>
      </c>
    </row>
    <row r="1644" spans="1:45" x14ac:dyDescent="0.15">
      <c r="A1644" s="11">
        <v>29565</v>
      </c>
      <c r="B1644" s="14" t="s">
        <v>2981</v>
      </c>
      <c r="C1644" s="11">
        <v>35</v>
      </c>
      <c r="D1644" s="11">
        <v>1</v>
      </c>
      <c r="E1644" s="11">
        <v>0</v>
      </c>
      <c r="F1644" s="11">
        <v>0</v>
      </c>
      <c r="G1644" s="11">
        <v>9</v>
      </c>
      <c r="H1644" s="11">
        <v>0</v>
      </c>
      <c r="I1644" s="11">
        <v>65535</v>
      </c>
      <c r="J1644" s="11">
        <v>0</v>
      </c>
      <c r="K1644" s="11">
        <v>0</v>
      </c>
      <c r="L1644" s="11">
        <v>0</v>
      </c>
      <c r="M1644" s="56">
        <v>1</v>
      </c>
      <c r="N1644" s="56">
        <v>50</v>
      </c>
      <c r="O1644" s="11">
        <v>0</v>
      </c>
      <c r="P1644" s="11">
        <v>604800</v>
      </c>
      <c r="Q1644" s="11">
        <v>3600</v>
      </c>
      <c r="R1644" s="11">
        <v>5</v>
      </c>
      <c r="S1644" s="11">
        <v>0</v>
      </c>
      <c r="T1644" s="11">
        <v>0</v>
      </c>
      <c r="U1644" s="11">
        <v>1</v>
      </c>
      <c r="V1644" s="11">
        <v>0</v>
      </c>
      <c r="W1644" s="11">
        <v>0</v>
      </c>
      <c r="X1644" s="11">
        <v>0</v>
      </c>
      <c r="Y1644" s="11">
        <v>0</v>
      </c>
      <c r="Z1644" s="16" t="s">
        <v>170</v>
      </c>
      <c r="AA1644" s="16">
        <v>0</v>
      </c>
      <c r="AB1644" s="16" t="s">
        <v>4</v>
      </c>
      <c r="AC1644" s="16">
        <v>0</v>
      </c>
      <c r="AD1644" s="11">
        <v>3</v>
      </c>
      <c r="AE1644" s="11">
        <v>100</v>
      </c>
      <c r="AF1644" s="56">
        <v>1</v>
      </c>
      <c r="AG1644" s="11">
        <v>0</v>
      </c>
      <c r="AH1644" s="11">
        <v>0</v>
      </c>
      <c r="AI1644" s="25" t="s">
        <v>803</v>
      </c>
      <c r="AJ1644" s="25" t="s">
        <v>803</v>
      </c>
      <c r="AK1644" s="25" t="s">
        <v>803</v>
      </c>
      <c r="AL1644" s="11" t="s">
        <v>782</v>
      </c>
      <c r="AM1644" s="25">
        <v>11008</v>
      </c>
      <c r="AN1644" s="25">
        <v>0</v>
      </c>
      <c r="AO1644" s="11">
        <v>1</v>
      </c>
      <c r="AP1644" s="12" t="s">
        <v>1018</v>
      </c>
      <c r="AQ1644" s="12" t="s">
        <v>6088</v>
      </c>
      <c r="AR1644" s="15" t="s">
        <v>4979</v>
      </c>
      <c r="AS1644" s="16" t="s">
        <v>3102</v>
      </c>
    </row>
    <row r="1645" spans="1:45" x14ac:dyDescent="0.15">
      <c r="A1645" s="11">
        <v>29566</v>
      </c>
      <c r="B1645" s="14" t="s">
        <v>4034</v>
      </c>
      <c r="C1645" s="11">
        <v>39</v>
      </c>
      <c r="D1645" s="11">
        <v>0</v>
      </c>
      <c r="E1645" s="11">
        <v>0</v>
      </c>
      <c r="F1645" s="11">
        <v>0</v>
      </c>
      <c r="G1645" s="11">
        <v>9</v>
      </c>
      <c r="H1645" s="11">
        <v>0</v>
      </c>
      <c r="I1645" s="11">
        <v>65535</v>
      </c>
      <c r="J1645" s="11">
        <v>0</v>
      </c>
      <c r="K1645" s="11">
        <v>0</v>
      </c>
      <c r="L1645" s="11">
        <v>0</v>
      </c>
      <c r="M1645" s="56">
        <v>1</v>
      </c>
      <c r="N1645" s="56">
        <v>50</v>
      </c>
      <c r="O1645" s="11">
        <v>0</v>
      </c>
      <c r="P1645" s="11">
        <v>0</v>
      </c>
      <c r="Q1645" s="11">
        <v>3600</v>
      </c>
      <c r="R1645" s="11">
        <v>5</v>
      </c>
      <c r="S1645" s="11">
        <v>0</v>
      </c>
      <c r="T1645" s="11">
        <v>0</v>
      </c>
      <c r="U1645" s="11">
        <v>1</v>
      </c>
      <c r="V1645" s="11">
        <v>0</v>
      </c>
      <c r="W1645" s="11">
        <v>0</v>
      </c>
      <c r="X1645" s="11">
        <v>0</v>
      </c>
      <c r="Y1645" s="11">
        <v>0</v>
      </c>
      <c r="Z1645" s="16" t="s">
        <v>170</v>
      </c>
      <c r="AA1645" s="16">
        <v>0</v>
      </c>
      <c r="AB1645" s="16" t="s">
        <v>4</v>
      </c>
      <c r="AC1645" s="16">
        <v>0</v>
      </c>
      <c r="AD1645" s="11">
        <v>3</v>
      </c>
      <c r="AE1645" s="11">
        <v>100</v>
      </c>
      <c r="AF1645" s="56">
        <v>1</v>
      </c>
      <c r="AG1645" s="11">
        <v>0</v>
      </c>
      <c r="AH1645" s="11">
        <v>0</v>
      </c>
      <c r="AI1645" s="25" t="s">
        <v>8</v>
      </c>
      <c r="AJ1645" s="25" t="s">
        <v>8</v>
      </c>
      <c r="AK1645" s="25" t="s">
        <v>8</v>
      </c>
      <c r="AL1645" s="11" t="s">
        <v>782</v>
      </c>
      <c r="AM1645" s="25">
        <v>11008</v>
      </c>
      <c r="AN1645" s="25">
        <v>0</v>
      </c>
      <c r="AO1645" s="11">
        <v>1</v>
      </c>
      <c r="AP1645" s="12" t="s">
        <v>4035</v>
      </c>
      <c r="AQ1645" s="12" t="s">
        <v>6089</v>
      </c>
    </row>
    <row r="1646" spans="1:45" x14ac:dyDescent="0.15">
      <c r="A1646" s="11">
        <v>29567</v>
      </c>
      <c r="B1646" s="14" t="s">
        <v>4036</v>
      </c>
      <c r="C1646" s="11">
        <v>39</v>
      </c>
      <c r="D1646" s="11">
        <v>0</v>
      </c>
      <c r="E1646" s="11">
        <v>0</v>
      </c>
      <c r="F1646" s="11">
        <v>0</v>
      </c>
      <c r="G1646" s="11">
        <v>9</v>
      </c>
      <c r="H1646" s="11">
        <v>0</v>
      </c>
      <c r="I1646" s="11">
        <v>65535</v>
      </c>
      <c r="J1646" s="11">
        <v>0</v>
      </c>
      <c r="K1646" s="11">
        <v>0</v>
      </c>
      <c r="L1646" s="11">
        <v>0</v>
      </c>
      <c r="M1646" s="56">
        <v>1</v>
      </c>
      <c r="N1646" s="56">
        <v>50</v>
      </c>
      <c r="O1646" s="11">
        <v>0</v>
      </c>
      <c r="P1646" s="11">
        <v>0</v>
      </c>
      <c r="Q1646" s="11">
        <v>3600</v>
      </c>
      <c r="R1646" s="11">
        <v>5</v>
      </c>
      <c r="S1646" s="11">
        <v>0</v>
      </c>
      <c r="T1646" s="11">
        <v>0</v>
      </c>
      <c r="U1646" s="11">
        <v>1</v>
      </c>
      <c r="V1646" s="11">
        <v>0</v>
      </c>
      <c r="W1646" s="11">
        <v>0</v>
      </c>
      <c r="X1646" s="11">
        <v>0</v>
      </c>
      <c r="Y1646" s="11">
        <v>0</v>
      </c>
      <c r="Z1646" s="16" t="s">
        <v>170</v>
      </c>
      <c r="AA1646" s="16">
        <v>0</v>
      </c>
      <c r="AB1646" s="16" t="s">
        <v>4</v>
      </c>
      <c r="AC1646" s="16">
        <v>0</v>
      </c>
      <c r="AD1646" s="11">
        <v>3</v>
      </c>
      <c r="AE1646" s="11">
        <v>100</v>
      </c>
      <c r="AF1646" s="56">
        <v>1</v>
      </c>
      <c r="AG1646" s="11">
        <v>0</v>
      </c>
      <c r="AH1646" s="11">
        <v>0</v>
      </c>
      <c r="AI1646" s="25" t="s">
        <v>8</v>
      </c>
      <c r="AJ1646" s="25" t="s">
        <v>8</v>
      </c>
      <c r="AK1646" s="25" t="s">
        <v>8</v>
      </c>
      <c r="AL1646" s="11" t="s">
        <v>782</v>
      </c>
      <c r="AM1646" s="25">
        <v>11008</v>
      </c>
      <c r="AN1646" s="25">
        <v>0</v>
      </c>
      <c r="AO1646" s="11">
        <v>1</v>
      </c>
      <c r="AP1646" s="12" t="s">
        <v>4035</v>
      </c>
      <c r="AQ1646" s="12" t="s">
        <v>6090</v>
      </c>
    </row>
    <row r="1647" spans="1:45" x14ac:dyDescent="0.15">
      <c r="A1647" s="11">
        <v>30000</v>
      </c>
      <c r="B1647" s="14" t="s">
        <v>1179</v>
      </c>
      <c r="C1647" s="11">
        <v>30</v>
      </c>
      <c r="D1647" s="11">
        <v>1</v>
      </c>
      <c r="E1647" s="11">
        <v>0</v>
      </c>
      <c r="F1647" s="11">
        <v>0</v>
      </c>
      <c r="G1647" s="11">
        <v>9</v>
      </c>
      <c r="H1647" s="11">
        <v>0</v>
      </c>
      <c r="I1647" s="11">
        <v>65535</v>
      </c>
      <c r="J1647" s="11">
        <v>1</v>
      </c>
      <c r="K1647" s="11">
        <v>0</v>
      </c>
      <c r="L1647" s="11">
        <v>0</v>
      </c>
      <c r="M1647" s="56">
        <v>1</v>
      </c>
      <c r="N1647" s="56">
        <v>100</v>
      </c>
      <c r="O1647" s="11">
        <v>0</v>
      </c>
      <c r="P1647" s="11">
        <v>86400</v>
      </c>
      <c r="Q1647" s="11">
        <v>3600</v>
      </c>
      <c r="R1647" s="11">
        <v>0</v>
      </c>
      <c r="S1647" s="11">
        <v>0</v>
      </c>
      <c r="T1647" s="11">
        <v>0</v>
      </c>
      <c r="U1647" s="11">
        <v>1</v>
      </c>
      <c r="V1647" s="11">
        <v>11</v>
      </c>
      <c r="W1647" s="11">
        <v>15</v>
      </c>
      <c r="X1647" s="11">
        <v>0</v>
      </c>
      <c r="Y1647" s="11">
        <v>0</v>
      </c>
      <c r="Z1647" s="16" t="s">
        <v>170</v>
      </c>
      <c r="AA1647" s="16">
        <v>0</v>
      </c>
      <c r="AB1647" s="16" t="s">
        <v>170</v>
      </c>
      <c r="AC1647" s="16">
        <v>0</v>
      </c>
      <c r="AD1647" s="11">
        <v>12</v>
      </c>
      <c r="AE1647" s="11">
        <v>99</v>
      </c>
      <c r="AF1647" s="56">
        <v>1</v>
      </c>
      <c r="AG1647" s="11">
        <v>0</v>
      </c>
      <c r="AH1647" s="11">
        <v>0</v>
      </c>
      <c r="AI1647" s="25" t="s">
        <v>8</v>
      </c>
      <c r="AJ1647" s="25" t="s">
        <v>8</v>
      </c>
      <c r="AK1647" s="25" t="s">
        <v>8</v>
      </c>
      <c r="AL1647" s="11" t="s">
        <v>782</v>
      </c>
      <c r="AM1647" s="25">
        <v>11003</v>
      </c>
      <c r="AN1647" s="25">
        <v>0</v>
      </c>
      <c r="AO1647" s="11">
        <v>1</v>
      </c>
      <c r="AP1647" s="12" t="s">
        <v>1000</v>
      </c>
      <c r="AQ1647" s="12" t="s">
        <v>6091</v>
      </c>
      <c r="AR1647" s="11" t="s">
        <v>4980</v>
      </c>
      <c r="AS1647" s="11"/>
    </row>
    <row r="1648" spans="1:45" x14ac:dyDescent="0.15">
      <c r="A1648" s="11">
        <v>30001</v>
      </c>
      <c r="B1648" s="14" t="s">
        <v>1180</v>
      </c>
      <c r="C1648" s="11">
        <v>30</v>
      </c>
      <c r="D1648" s="11">
        <v>1</v>
      </c>
      <c r="E1648" s="11">
        <v>0</v>
      </c>
      <c r="F1648" s="11">
        <v>0</v>
      </c>
      <c r="G1648" s="11">
        <v>9</v>
      </c>
      <c r="H1648" s="11">
        <v>0</v>
      </c>
      <c r="I1648" s="11">
        <v>65535</v>
      </c>
      <c r="J1648" s="11">
        <v>1</v>
      </c>
      <c r="K1648" s="11">
        <v>0</v>
      </c>
      <c r="L1648" s="11">
        <v>0</v>
      </c>
      <c r="M1648" s="56">
        <v>1</v>
      </c>
      <c r="N1648" s="56">
        <v>100</v>
      </c>
      <c r="O1648" s="11">
        <v>0</v>
      </c>
      <c r="P1648" s="11">
        <v>86400</v>
      </c>
      <c r="Q1648" s="11">
        <v>3600</v>
      </c>
      <c r="R1648" s="11">
        <v>0</v>
      </c>
      <c r="S1648" s="11">
        <v>0</v>
      </c>
      <c r="T1648" s="11">
        <v>0</v>
      </c>
      <c r="U1648" s="11">
        <v>1</v>
      </c>
      <c r="V1648" s="11">
        <v>11</v>
      </c>
      <c r="W1648" s="11">
        <v>15</v>
      </c>
      <c r="X1648" s="11">
        <v>0</v>
      </c>
      <c r="Y1648" s="11">
        <v>0</v>
      </c>
      <c r="Z1648" s="16" t="s">
        <v>170</v>
      </c>
      <c r="AA1648" s="16">
        <v>0</v>
      </c>
      <c r="AB1648" s="16" t="s">
        <v>170</v>
      </c>
      <c r="AC1648" s="16">
        <v>0</v>
      </c>
      <c r="AD1648" s="11">
        <v>12</v>
      </c>
      <c r="AE1648" s="11">
        <v>100</v>
      </c>
      <c r="AF1648" s="56">
        <v>1</v>
      </c>
      <c r="AG1648" s="11">
        <v>0</v>
      </c>
      <c r="AH1648" s="11">
        <v>0</v>
      </c>
      <c r="AI1648" s="25" t="s">
        <v>8</v>
      </c>
      <c r="AJ1648" s="25" t="s">
        <v>8</v>
      </c>
      <c r="AK1648" s="25" t="s">
        <v>8</v>
      </c>
      <c r="AL1648" s="11" t="s">
        <v>782</v>
      </c>
      <c r="AM1648" s="25">
        <v>11003</v>
      </c>
      <c r="AN1648" s="25">
        <v>0</v>
      </c>
      <c r="AO1648" s="11">
        <v>1</v>
      </c>
      <c r="AP1648" s="12" t="s">
        <v>1000</v>
      </c>
      <c r="AQ1648" s="12" t="s">
        <v>6092</v>
      </c>
      <c r="AR1648" s="9" t="s">
        <v>4980</v>
      </c>
      <c r="AS1648" s="9"/>
    </row>
    <row r="1649" spans="1:45" x14ac:dyDescent="0.15">
      <c r="A1649" s="11">
        <v>30002</v>
      </c>
      <c r="B1649" s="14" t="s">
        <v>1181</v>
      </c>
      <c r="C1649" s="11">
        <v>30</v>
      </c>
      <c r="D1649" s="11">
        <v>1</v>
      </c>
      <c r="E1649" s="11">
        <v>0</v>
      </c>
      <c r="F1649" s="11">
        <v>0</v>
      </c>
      <c r="G1649" s="11">
        <v>9</v>
      </c>
      <c r="H1649" s="11">
        <v>0</v>
      </c>
      <c r="I1649" s="11">
        <v>65535</v>
      </c>
      <c r="J1649" s="11">
        <v>1</v>
      </c>
      <c r="K1649" s="11">
        <v>0</v>
      </c>
      <c r="L1649" s="11">
        <v>0</v>
      </c>
      <c r="M1649" s="56">
        <v>1</v>
      </c>
      <c r="N1649" s="56">
        <v>100</v>
      </c>
      <c r="O1649" s="11">
        <v>0</v>
      </c>
      <c r="P1649" s="11">
        <v>86400</v>
      </c>
      <c r="Q1649" s="11">
        <v>3600</v>
      </c>
      <c r="R1649" s="11">
        <v>0</v>
      </c>
      <c r="S1649" s="11">
        <v>0</v>
      </c>
      <c r="T1649" s="11">
        <v>0</v>
      </c>
      <c r="U1649" s="11">
        <v>1</v>
      </c>
      <c r="V1649" s="11">
        <v>11</v>
      </c>
      <c r="W1649" s="11">
        <v>15</v>
      </c>
      <c r="X1649" s="11">
        <v>0</v>
      </c>
      <c r="Y1649" s="11">
        <v>0</v>
      </c>
      <c r="Z1649" s="16" t="s">
        <v>170</v>
      </c>
      <c r="AA1649" s="16">
        <v>0</v>
      </c>
      <c r="AB1649" s="16" t="s">
        <v>170</v>
      </c>
      <c r="AC1649" s="16">
        <v>0</v>
      </c>
      <c r="AD1649" s="11">
        <v>12</v>
      </c>
      <c r="AE1649" s="11">
        <v>300</v>
      </c>
      <c r="AF1649" s="56">
        <v>1</v>
      </c>
      <c r="AG1649" s="11">
        <v>0</v>
      </c>
      <c r="AH1649" s="11">
        <v>0</v>
      </c>
      <c r="AI1649" s="25" t="s">
        <v>8</v>
      </c>
      <c r="AJ1649" s="25" t="s">
        <v>8</v>
      </c>
      <c r="AK1649" s="25" t="s">
        <v>8</v>
      </c>
      <c r="AL1649" s="11" t="s">
        <v>782</v>
      </c>
      <c r="AM1649" s="25">
        <v>11003</v>
      </c>
      <c r="AN1649" s="25">
        <v>0</v>
      </c>
      <c r="AO1649" s="11">
        <v>1</v>
      </c>
      <c r="AP1649" s="12" t="s">
        <v>1000</v>
      </c>
      <c r="AQ1649" s="12" t="s">
        <v>6093</v>
      </c>
      <c r="AR1649" s="11" t="s">
        <v>4980</v>
      </c>
      <c r="AS1649" s="11"/>
    </row>
    <row r="1650" spans="1:45" x14ac:dyDescent="0.15">
      <c r="A1650" s="11">
        <v>30003</v>
      </c>
      <c r="B1650" s="14" t="s">
        <v>1182</v>
      </c>
      <c r="C1650" s="11">
        <v>30</v>
      </c>
      <c r="D1650" s="11">
        <v>1</v>
      </c>
      <c r="E1650" s="11">
        <v>0</v>
      </c>
      <c r="F1650" s="11">
        <v>0</v>
      </c>
      <c r="G1650" s="11">
        <v>9</v>
      </c>
      <c r="H1650" s="11">
        <v>0</v>
      </c>
      <c r="I1650" s="11">
        <v>65535</v>
      </c>
      <c r="J1650" s="11">
        <v>1</v>
      </c>
      <c r="K1650" s="11">
        <v>0</v>
      </c>
      <c r="L1650" s="11">
        <v>0</v>
      </c>
      <c r="M1650" s="56">
        <v>1</v>
      </c>
      <c r="N1650" s="56">
        <v>100</v>
      </c>
      <c r="O1650" s="11">
        <v>0</v>
      </c>
      <c r="P1650" s="11">
        <v>86400</v>
      </c>
      <c r="Q1650" s="11">
        <v>3600</v>
      </c>
      <c r="R1650" s="11">
        <v>0</v>
      </c>
      <c r="S1650" s="11">
        <v>0</v>
      </c>
      <c r="T1650" s="11">
        <v>0</v>
      </c>
      <c r="U1650" s="11">
        <v>1</v>
      </c>
      <c r="V1650" s="11">
        <v>11</v>
      </c>
      <c r="W1650" s="11">
        <v>15</v>
      </c>
      <c r="X1650" s="11">
        <v>0</v>
      </c>
      <c r="Y1650" s="11">
        <v>0</v>
      </c>
      <c r="Z1650" s="16" t="s">
        <v>170</v>
      </c>
      <c r="AA1650" s="16">
        <v>0</v>
      </c>
      <c r="AB1650" s="16" t="s">
        <v>170</v>
      </c>
      <c r="AC1650" s="16">
        <v>0</v>
      </c>
      <c r="AD1650" s="11">
        <v>12</v>
      </c>
      <c r="AE1650" s="11">
        <v>300</v>
      </c>
      <c r="AF1650" s="56">
        <v>1</v>
      </c>
      <c r="AG1650" s="11">
        <v>0</v>
      </c>
      <c r="AH1650" s="11">
        <v>0</v>
      </c>
      <c r="AI1650" s="25" t="s">
        <v>8</v>
      </c>
      <c r="AJ1650" s="25" t="s">
        <v>8</v>
      </c>
      <c r="AK1650" s="25" t="s">
        <v>8</v>
      </c>
      <c r="AL1650" s="11" t="s">
        <v>782</v>
      </c>
      <c r="AM1650" s="25">
        <v>11003</v>
      </c>
      <c r="AN1650" s="25">
        <v>0</v>
      </c>
      <c r="AO1650" s="11">
        <v>1</v>
      </c>
      <c r="AP1650" s="12" t="s">
        <v>1000</v>
      </c>
      <c r="AQ1650" s="12" t="s">
        <v>6094</v>
      </c>
      <c r="AR1650" s="11" t="s">
        <v>4980</v>
      </c>
      <c r="AS1650" s="11"/>
    </row>
    <row r="1651" spans="1:45" x14ac:dyDescent="0.15">
      <c r="A1651" s="11">
        <v>30004</v>
      </c>
      <c r="B1651" s="14" t="s">
        <v>1183</v>
      </c>
      <c r="C1651" s="11">
        <v>30</v>
      </c>
      <c r="D1651" s="11">
        <v>1</v>
      </c>
      <c r="E1651" s="11">
        <v>0</v>
      </c>
      <c r="F1651" s="11">
        <v>0</v>
      </c>
      <c r="G1651" s="11">
        <v>9</v>
      </c>
      <c r="H1651" s="11">
        <v>0</v>
      </c>
      <c r="I1651" s="11">
        <v>65535</v>
      </c>
      <c r="J1651" s="11">
        <v>1</v>
      </c>
      <c r="K1651" s="11">
        <v>0</v>
      </c>
      <c r="L1651" s="11">
        <v>0</v>
      </c>
      <c r="M1651" s="56">
        <v>1</v>
      </c>
      <c r="N1651" s="56">
        <v>100</v>
      </c>
      <c r="O1651" s="11">
        <v>0</v>
      </c>
      <c r="P1651" s="11">
        <v>86400</v>
      </c>
      <c r="Q1651" s="11">
        <v>3600</v>
      </c>
      <c r="R1651" s="11">
        <v>0</v>
      </c>
      <c r="S1651" s="11">
        <v>0</v>
      </c>
      <c r="T1651" s="11">
        <v>0</v>
      </c>
      <c r="U1651" s="11">
        <v>1</v>
      </c>
      <c r="V1651" s="11">
        <v>11</v>
      </c>
      <c r="W1651" s="11">
        <v>15</v>
      </c>
      <c r="X1651" s="11">
        <v>0</v>
      </c>
      <c r="Y1651" s="11">
        <v>0</v>
      </c>
      <c r="Z1651" s="16" t="s">
        <v>170</v>
      </c>
      <c r="AA1651" s="16">
        <v>0</v>
      </c>
      <c r="AB1651" s="16" t="s">
        <v>170</v>
      </c>
      <c r="AC1651" s="16">
        <v>0</v>
      </c>
      <c r="AD1651" s="11">
        <v>12</v>
      </c>
      <c r="AE1651" s="11">
        <v>300</v>
      </c>
      <c r="AF1651" s="56">
        <v>1</v>
      </c>
      <c r="AG1651" s="11">
        <v>0</v>
      </c>
      <c r="AH1651" s="11">
        <v>0</v>
      </c>
      <c r="AI1651" s="25" t="s">
        <v>8</v>
      </c>
      <c r="AJ1651" s="25" t="s">
        <v>8</v>
      </c>
      <c r="AK1651" s="25" t="s">
        <v>8</v>
      </c>
      <c r="AL1651" s="11" t="s">
        <v>782</v>
      </c>
      <c r="AM1651" s="25">
        <v>11003</v>
      </c>
      <c r="AN1651" s="25">
        <v>0</v>
      </c>
      <c r="AO1651" s="11">
        <v>1</v>
      </c>
      <c r="AP1651" s="12" t="s">
        <v>1000</v>
      </c>
      <c r="AQ1651" s="12" t="s">
        <v>6095</v>
      </c>
      <c r="AR1651" s="9" t="s">
        <v>4980</v>
      </c>
      <c r="AS1651" s="9"/>
    </row>
    <row r="1652" spans="1:45" x14ac:dyDescent="0.15">
      <c r="A1652" s="11">
        <v>30005</v>
      </c>
      <c r="B1652" s="14" t="s">
        <v>1184</v>
      </c>
      <c r="C1652" s="11">
        <v>30</v>
      </c>
      <c r="D1652" s="11">
        <v>1</v>
      </c>
      <c r="E1652" s="11">
        <v>0</v>
      </c>
      <c r="F1652" s="11">
        <v>0</v>
      </c>
      <c r="G1652" s="11">
        <v>9</v>
      </c>
      <c r="H1652" s="11">
        <v>0</v>
      </c>
      <c r="I1652" s="11">
        <v>65535</v>
      </c>
      <c r="J1652" s="11">
        <v>1</v>
      </c>
      <c r="K1652" s="11">
        <v>0</v>
      </c>
      <c r="L1652" s="11">
        <v>0</v>
      </c>
      <c r="M1652" s="56">
        <v>1</v>
      </c>
      <c r="N1652" s="56">
        <v>100</v>
      </c>
      <c r="O1652" s="11">
        <v>0</v>
      </c>
      <c r="P1652" s="11">
        <v>86400</v>
      </c>
      <c r="Q1652" s="11">
        <v>3600</v>
      </c>
      <c r="R1652" s="11">
        <v>0</v>
      </c>
      <c r="S1652" s="11">
        <v>0</v>
      </c>
      <c r="T1652" s="11">
        <v>0</v>
      </c>
      <c r="U1652" s="11">
        <v>1</v>
      </c>
      <c r="V1652" s="11">
        <v>11</v>
      </c>
      <c r="W1652" s="11">
        <v>15</v>
      </c>
      <c r="X1652" s="11">
        <v>0</v>
      </c>
      <c r="Y1652" s="11">
        <v>0</v>
      </c>
      <c r="Z1652" s="16" t="s">
        <v>170</v>
      </c>
      <c r="AA1652" s="16">
        <v>0</v>
      </c>
      <c r="AB1652" s="16" t="s">
        <v>170</v>
      </c>
      <c r="AC1652" s="16">
        <v>0</v>
      </c>
      <c r="AD1652" s="11">
        <v>12</v>
      </c>
      <c r="AE1652" s="11">
        <v>500</v>
      </c>
      <c r="AF1652" s="56">
        <v>1</v>
      </c>
      <c r="AG1652" s="11">
        <v>0</v>
      </c>
      <c r="AH1652" s="11">
        <v>0</v>
      </c>
      <c r="AI1652" s="25" t="s">
        <v>8</v>
      </c>
      <c r="AJ1652" s="25" t="s">
        <v>8</v>
      </c>
      <c r="AK1652" s="25" t="s">
        <v>8</v>
      </c>
      <c r="AL1652" s="11" t="s">
        <v>782</v>
      </c>
      <c r="AM1652" s="25">
        <v>11003</v>
      </c>
      <c r="AN1652" s="25">
        <v>0</v>
      </c>
      <c r="AO1652" s="11">
        <v>1</v>
      </c>
      <c r="AP1652" s="12" t="s">
        <v>1000</v>
      </c>
      <c r="AQ1652" s="12" t="s">
        <v>6096</v>
      </c>
      <c r="AR1652" s="11" t="s">
        <v>4980</v>
      </c>
      <c r="AS1652" s="11"/>
    </row>
    <row r="1653" spans="1:45" x14ac:dyDescent="0.15">
      <c r="A1653" s="11">
        <v>30006</v>
      </c>
      <c r="B1653" s="14" t="s">
        <v>1185</v>
      </c>
      <c r="C1653" s="11">
        <v>30</v>
      </c>
      <c r="D1653" s="11">
        <v>1</v>
      </c>
      <c r="E1653" s="11">
        <v>0</v>
      </c>
      <c r="F1653" s="11">
        <v>0</v>
      </c>
      <c r="G1653" s="11">
        <v>9</v>
      </c>
      <c r="H1653" s="11">
        <v>0</v>
      </c>
      <c r="I1653" s="11">
        <v>65535</v>
      </c>
      <c r="J1653" s="11">
        <v>1</v>
      </c>
      <c r="K1653" s="11">
        <v>0</v>
      </c>
      <c r="L1653" s="11">
        <v>0</v>
      </c>
      <c r="M1653" s="56">
        <v>1</v>
      </c>
      <c r="N1653" s="56">
        <v>100</v>
      </c>
      <c r="O1653" s="11">
        <v>0</v>
      </c>
      <c r="P1653" s="11">
        <v>86400</v>
      </c>
      <c r="Q1653" s="11">
        <v>3600</v>
      </c>
      <c r="R1653" s="11">
        <v>0</v>
      </c>
      <c r="S1653" s="11">
        <v>0</v>
      </c>
      <c r="T1653" s="11">
        <v>0</v>
      </c>
      <c r="U1653" s="11">
        <v>1</v>
      </c>
      <c r="V1653" s="11">
        <v>11</v>
      </c>
      <c r="W1653" s="11">
        <v>15</v>
      </c>
      <c r="X1653" s="11">
        <v>0</v>
      </c>
      <c r="Y1653" s="11">
        <v>0</v>
      </c>
      <c r="Z1653" s="16" t="s">
        <v>170</v>
      </c>
      <c r="AA1653" s="16">
        <v>0</v>
      </c>
      <c r="AB1653" s="16" t="s">
        <v>170</v>
      </c>
      <c r="AC1653" s="16">
        <v>0</v>
      </c>
      <c r="AD1653" s="11">
        <v>12</v>
      </c>
      <c r="AE1653" s="11">
        <v>500</v>
      </c>
      <c r="AF1653" s="56">
        <v>1</v>
      </c>
      <c r="AG1653" s="11">
        <v>0</v>
      </c>
      <c r="AH1653" s="11">
        <v>0</v>
      </c>
      <c r="AI1653" s="25" t="s">
        <v>8</v>
      </c>
      <c r="AJ1653" s="25" t="s">
        <v>8</v>
      </c>
      <c r="AK1653" s="25" t="s">
        <v>8</v>
      </c>
      <c r="AL1653" s="11" t="s">
        <v>782</v>
      </c>
      <c r="AM1653" s="25">
        <v>11003</v>
      </c>
      <c r="AN1653" s="25">
        <v>0</v>
      </c>
      <c r="AO1653" s="11">
        <v>1</v>
      </c>
      <c r="AP1653" s="12" t="s">
        <v>1000</v>
      </c>
      <c r="AQ1653" s="12" t="s">
        <v>6097</v>
      </c>
      <c r="AR1653" s="11" t="s">
        <v>4980</v>
      </c>
      <c r="AS1653" s="11"/>
    </row>
    <row r="1654" spans="1:45" x14ac:dyDescent="0.15">
      <c r="A1654" s="11">
        <v>30007</v>
      </c>
      <c r="B1654" s="14" t="s">
        <v>1186</v>
      </c>
      <c r="C1654" s="11">
        <v>30</v>
      </c>
      <c r="D1654" s="11">
        <v>1</v>
      </c>
      <c r="E1654" s="11">
        <v>0</v>
      </c>
      <c r="F1654" s="11">
        <v>0</v>
      </c>
      <c r="G1654" s="11">
        <v>9</v>
      </c>
      <c r="H1654" s="11">
        <v>0</v>
      </c>
      <c r="I1654" s="11">
        <v>65535</v>
      </c>
      <c r="J1654" s="11">
        <v>1</v>
      </c>
      <c r="K1654" s="11">
        <v>0</v>
      </c>
      <c r="L1654" s="11">
        <v>0</v>
      </c>
      <c r="M1654" s="56">
        <v>1</v>
      </c>
      <c r="N1654" s="56">
        <v>100</v>
      </c>
      <c r="O1654" s="11">
        <v>0</v>
      </c>
      <c r="P1654" s="11">
        <v>86400</v>
      </c>
      <c r="Q1654" s="11">
        <v>3600</v>
      </c>
      <c r="R1654" s="11">
        <v>0</v>
      </c>
      <c r="S1654" s="11">
        <v>0</v>
      </c>
      <c r="T1654" s="11">
        <v>0</v>
      </c>
      <c r="U1654" s="11">
        <v>1</v>
      </c>
      <c r="V1654" s="11">
        <v>11</v>
      </c>
      <c r="W1654" s="11">
        <v>15</v>
      </c>
      <c r="X1654" s="11">
        <v>0</v>
      </c>
      <c r="Y1654" s="11">
        <v>0</v>
      </c>
      <c r="Z1654" s="16" t="s">
        <v>170</v>
      </c>
      <c r="AA1654" s="16">
        <v>0</v>
      </c>
      <c r="AB1654" s="16" t="s">
        <v>170</v>
      </c>
      <c r="AC1654" s="16">
        <v>0</v>
      </c>
      <c r="AD1654" s="11">
        <v>12</v>
      </c>
      <c r="AE1654" s="11">
        <v>500</v>
      </c>
      <c r="AF1654" s="56">
        <v>1</v>
      </c>
      <c r="AG1654" s="11">
        <v>0</v>
      </c>
      <c r="AH1654" s="11">
        <v>0</v>
      </c>
      <c r="AI1654" s="25" t="s">
        <v>8</v>
      </c>
      <c r="AJ1654" s="25" t="s">
        <v>8</v>
      </c>
      <c r="AK1654" s="25" t="s">
        <v>8</v>
      </c>
      <c r="AL1654" s="11" t="s">
        <v>782</v>
      </c>
      <c r="AM1654" s="25">
        <v>11003</v>
      </c>
      <c r="AN1654" s="25">
        <v>0</v>
      </c>
      <c r="AO1654" s="11">
        <v>1</v>
      </c>
      <c r="AP1654" s="12" t="s">
        <v>1000</v>
      </c>
      <c r="AQ1654" s="12" t="s">
        <v>6098</v>
      </c>
      <c r="AR1654" s="11" t="s">
        <v>4980</v>
      </c>
      <c r="AS1654" s="11"/>
    </row>
    <row r="1655" spans="1:45" x14ac:dyDescent="0.15">
      <c r="A1655" s="11">
        <v>30008</v>
      </c>
      <c r="B1655" s="14" t="s">
        <v>1187</v>
      </c>
      <c r="C1655" s="11">
        <v>30</v>
      </c>
      <c r="D1655" s="11">
        <v>1</v>
      </c>
      <c r="E1655" s="11">
        <v>0</v>
      </c>
      <c r="F1655" s="11">
        <v>0</v>
      </c>
      <c r="G1655" s="11">
        <v>9</v>
      </c>
      <c r="H1655" s="11">
        <v>0</v>
      </c>
      <c r="I1655" s="11">
        <v>65535</v>
      </c>
      <c r="J1655" s="11">
        <v>1</v>
      </c>
      <c r="K1655" s="11">
        <v>0</v>
      </c>
      <c r="L1655" s="11">
        <v>0</v>
      </c>
      <c r="M1655" s="56">
        <v>1</v>
      </c>
      <c r="N1655" s="56">
        <v>100</v>
      </c>
      <c r="O1655" s="11">
        <v>0</v>
      </c>
      <c r="P1655" s="11">
        <v>86400</v>
      </c>
      <c r="Q1655" s="11">
        <v>3600</v>
      </c>
      <c r="R1655" s="11">
        <v>0</v>
      </c>
      <c r="S1655" s="11">
        <v>0</v>
      </c>
      <c r="T1655" s="11">
        <v>0</v>
      </c>
      <c r="U1655" s="11">
        <v>1</v>
      </c>
      <c r="V1655" s="11">
        <v>11</v>
      </c>
      <c r="W1655" s="11">
        <v>15</v>
      </c>
      <c r="X1655" s="11">
        <v>0</v>
      </c>
      <c r="Y1655" s="11">
        <v>0</v>
      </c>
      <c r="Z1655" s="16" t="s">
        <v>170</v>
      </c>
      <c r="AA1655" s="16">
        <v>0</v>
      </c>
      <c r="AB1655" s="16" t="s">
        <v>170</v>
      </c>
      <c r="AC1655" s="16">
        <v>0</v>
      </c>
      <c r="AD1655" s="11">
        <v>12</v>
      </c>
      <c r="AE1655" s="11">
        <v>500</v>
      </c>
      <c r="AF1655" s="56">
        <v>1</v>
      </c>
      <c r="AG1655" s="11">
        <v>0</v>
      </c>
      <c r="AH1655" s="11">
        <v>0</v>
      </c>
      <c r="AI1655" s="25" t="s">
        <v>8</v>
      </c>
      <c r="AJ1655" s="25" t="s">
        <v>8</v>
      </c>
      <c r="AK1655" s="25" t="s">
        <v>8</v>
      </c>
      <c r="AL1655" s="11" t="s">
        <v>782</v>
      </c>
      <c r="AM1655" s="25">
        <v>11003</v>
      </c>
      <c r="AN1655" s="25">
        <v>0</v>
      </c>
      <c r="AO1655" s="11">
        <v>1</v>
      </c>
      <c r="AP1655" s="12" t="s">
        <v>1000</v>
      </c>
      <c r="AQ1655" s="12" t="s">
        <v>6099</v>
      </c>
      <c r="AR1655" s="11" t="s">
        <v>4980</v>
      </c>
      <c r="AS1655" s="11"/>
    </row>
    <row r="1656" spans="1:45" x14ac:dyDescent="0.15">
      <c r="A1656" s="11">
        <v>30009</v>
      </c>
      <c r="B1656" s="14" t="s">
        <v>1188</v>
      </c>
      <c r="C1656" s="11">
        <v>30</v>
      </c>
      <c r="D1656" s="11">
        <v>1</v>
      </c>
      <c r="E1656" s="11">
        <v>0</v>
      </c>
      <c r="F1656" s="11">
        <v>0</v>
      </c>
      <c r="G1656" s="11">
        <v>9</v>
      </c>
      <c r="H1656" s="11">
        <v>0</v>
      </c>
      <c r="I1656" s="11">
        <v>65535</v>
      </c>
      <c r="J1656" s="11">
        <v>1</v>
      </c>
      <c r="K1656" s="11">
        <v>0</v>
      </c>
      <c r="L1656" s="11">
        <v>0</v>
      </c>
      <c r="M1656" s="56">
        <v>1</v>
      </c>
      <c r="N1656" s="56">
        <v>100</v>
      </c>
      <c r="O1656" s="11">
        <v>0</v>
      </c>
      <c r="P1656" s="11">
        <v>86400</v>
      </c>
      <c r="Q1656" s="11">
        <v>3600</v>
      </c>
      <c r="R1656" s="11">
        <v>0</v>
      </c>
      <c r="S1656" s="11">
        <v>0</v>
      </c>
      <c r="T1656" s="11">
        <v>0</v>
      </c>
      <c r="U1656" s="11">
        <v>1</v>
      </c>
      <c r="V1656" s="11">
        <v>11</v>
      </c>
      <c r="W1656" s="11">
        <v>15</v>
      </c>
      <c r="X1656" s="11">
        <v>0</v>
      </c>
      <c r="Y1656" s="11">
        <v>0</v>
      </c>
      <c r="Z1656" s="16" t="s">
        <v>170</v>
      </c>
      <c r="AA1656" s="16">
        <v>0</v>
      </c>
      <c r="AB1656" s="16" t="s">
        <v>170</v>
      </c>
      <c r="AC1656" s="16">
        <v>0</v>
      </c>
      <c r="AD1656" s="11">
        <v>12</v>
      </c>
      <c r="AE1656" s="11">
        <v>500</v>
      </c>
      <c r="AF1656" s="56">
        <v>1</v>
      </c>
      <c r="AG1656" s="11">
        <v>0</v>
      </c>
      <c r="AH1656" s="11">
        <v>0</v>
      </c>
      <c r="AI1656" s="25" t="s">
        <v>8</v>
      </c>
      <c r="AJ1656" s="25" t="s">
        <v>8</v>
      </c>
      <c r="AK1656" s="25" t="s">
        <v>8</v>
      </c>
      <c r="AL1656" s="11" t="s">
        <v>782</v>
      </c>
      <c r="AM1656" s="25">
        <v>11003</v>
      </c>
      <c r="AN1656" s="25">
        <v>0</v>
      </c>
      <c r="AO1656" s="11">
        <v>1</v>
      </c>
      <c r="AP1656" s="12" t="s">
        <v>1000</v>
      </c>
      <c r="AQ1656" s="12" t="s">
        <v>6100</v>
      </c>
      <c r="AR1656" s="11" t="s">
        <v>4980</v>
      </c>
      <c r="AS1656" s="11"/>
    </row>
    <row r="1657" spans="1:45" x14ac:dyDescent="0.15">
      <c r="A1657" s="11">
        <v>30010</v>
      </c>
      <c r="B1657" s="14" t="s">
        <v>1189</v>
      </c>
      <c r="C1657" s="11">
        <v>30</v>
      </c>
      <c r="D1657" s="11">
        <v>1</v>
      </c>
      <c r="E1657" s="11">
        <v>0</v>
      </c>
      <c r="F1657" s="11">
        <v>0</v>
      </c>
      <c r="G1657" s="11">
        <v>9</v>
      </c>
      <c r="H1657" s="11">
        <v>0</v>
      </c>
      <c r="I1657" s="11">
        <v>65535</v>
      </c>
      <c r="J1657" s="11">
        <v>1</v>
      </c>
      <c r="K1657" s="11">
        <v>0</v>
      </c>
      <c r="L1657" s="11">
        <v>0</v>
      </c>
      <c r="M1657" s="56">
        <v>1</v>
      </c>
      <c r="N1657" s="56">
        <v>100</v>
      </c>
      <c r="O1657" s="11">
        <v>0</v>
      </c>
      <c r="P1657" s="11">
        <v>86400</v>
      </c>
      <c r="Q1657" s="11">
        <v>3600</v>
      </c>
      <c r="R1657" s="11">
        <v>0</v>
      </c>
      <c r="S1657" s="11">
        <v>0</v>
      </c>
      <c r="T1657" s="11">
        <v>0</v>
      </c>
      <c r="U1657" s="11">
        <v>1</v>
      </c>
      <c r="V1657" s="11">
        <v>11</v>
      </c>
      <c r="W1657" s="11">
        <v>15</v>
      </c>
      <c r="X1657" s="11">
        <v>0</v>
      </c>
      <c r="Y1657" s="11">
        <v>0</v>
      </c>
      <c r="Z1657" s="16" t="s">
        <v>170</v>
      </c>
      <c r="AA1657" s="16">
        <v>0</v>
      </c>
      <c r="AB1657" s="16" t="s">
        <v>170</v>
      </c>
      <c r="AC1657" s="16">
        <v>0</v>
      </c>
      <c r="AD1657" s="11">
        <v>12</v>
      </c>
      <c r="AE1657" s="11">
        <v>500</v>
      </c>
      <c r="AF1657" s="56">
        <v>1</v>
      </c>
      <c r="AG1657" s="11">
        <v>0</v>
      </c>
      <c r="AH1657" s="11">
        <v>0</v>
      </c>
      <c r="AI1657" s="25" t="s">
        <v>8</v>
      </c>
      <c r="AJ1657" s="25" t="s">
        <v>8</v>
      </c>
      <c r="AK1657" s="25" t="s">
        <v>8</v>
      </c>
      <c r="AL1657" s="11" t="s">
        <v>782</v>
      </c>
      <c r="AM1657" s="25">
        <v>11003</v>
      </c>
      <c r="AN1657" s="25">
        <v>0</v>
      </c>
      <c r="AO1657" s="11">
        <v>1</v>
      </c>
      <c r="AP1657" s="12" t="s">
        <v>1000</v>
      </c>
      <c r="AQ1657" s="12" t="s">
        <v>6101</v>
      </c>
      <c r="AR1657" s="11" t="s">
        <v>4980</v>
      </c>
      <c r="AS1657" s="11"/>
    </row>
    <row r="1658" spans="1:45" x14ac:dyDescent="0.15">
      <c r="A1658" s="11">
        <v>30011</v>
      </c>
      <c r="B1658" s="14" t="s">
        <v>1190</v>
      </c>
      <c r="C1658" s="11">
        <v>30</v>
      </c>
      <c r="D1658" s="11">
        <v>1</v>
      </c>
      <c r="E1658" s="11">
        <v>0</v>
      </c>
      <c r="F1658" s="11">
        <v>0</v>
      </c>
      <c r="G1658" s="11">
        <v>9</v>
      </c>
      <c r="H1658" s="11">
        <v>0</v>
      </c>
      <c r="I1658" s="11">
        <v>65535</v>
      </c>
      <c r="J1658" s="11">
        <v>1</v>
      </c>
      <c r="K1658" s="11">
        <v>0</v>
      </c>
      <c r="L1658" s="11">
        <v>0</v>
      </c>
      <c r="M1658" s="56">
        <v>1</v>
      </c>
      <c r="N1658" s="56">
        <v>100</v>
      </c>
      <c r="O1658" s="11">
        <v>0</v>
      </c>
      <c r="P1658" s="11">
        <v>86400</v>
      </c>
      <c r="Q1658" s="11">
        <v>3600</v>
      </c>
      <c r="R1658" s="11">
        <v>0</v>
      </c>
      <c r="S1658" s="11">
        <v>0</v>
      </c>
      <c r="T1658" s="11">
        <v>0</v>
      </c>
      <c r="U1658" s="11">
        <v>1</v>
      </c>
      <c r="V1658" s="11">
        <v>11</v>
      </c>
      <c r="W1658" s="11">
        <v>15</v>
      </c>
      <c r="X1658" s="11">
        <v>0</v>
      </c>
      <c r="Y1658" s="11">
        <v>0</v>
      </c>
      <c r="Z1658" s="16" t="s">
        <v>170</v>
      </c>
      <c r="AA1658" s="16">
        <v>0</v>
      </c>
      <c r="AB1658" s="16" t="s">
        <v>170</v>
      </c>
      <c r="AC1658" s="16">
        <v>0</v>
      </c>
      <c r="AD1658" s="11">
        <v>12</v>
      </c>
      <c r="AE1658" s="11">
        <v>500</v>
      </c>
      <c r="AF1658" s="56">
        <v>1</v>
      </c>
      <c r="AG1658" s="11">
        <v>0</v>
      </c>
      <c r="AH1658" s="11">
        <v>0</v>
      </c>
      <c r="AI1658" s="25" t="s">
        <v>8</v>
      </c>
      <c r="AJ1658" s="25" t="s">
        <v>8</v>
      </c>
      <c r="AK1658" s="25" t="s">
        <v>8</v>
      </c>
      <c r="AL1658" s="11" t="s">
        <v>782</v>
      </c>
      <c r="AM1658" s="25">
        <v>11003</v>
      </c>
      <c r="AN1658" s="25">
        <v>0</v>
      </c>
      <c r="AO1658" s="11">
        <v>1</v>
      </c>
      <c r="AP1658" s="12" t="s">
        <v>1000</v>
      </c>
      <c r="AQ1658" s="12" t="s">
        <v>6102</v>
      </c>
      <c r="AR1658" s="11" t="s">
        <v>4980</v>
      </c>
      <c r="AS1658" s="11"/>
    </row>
    <row r="1659" spans="1:45" x14ac:dyDescent="0.15">
      <c r="A1659" s="11">
        <v>30012</v>
      </c>
      <c r="B1659" s="14" t="s">
        <v>1191</v>
      </c>
      <c r="C1659" s="11">
        <v>30</v>
      </c>
      <c r="D1659" s="11">
        <v>1</v>
      </c>
      <c r="E1659" s="11">
        <v>0</v>
      </c>
      <c r="F1659" s="11">
        <v>0</v>
      </c>
      <c r="G1659" s="11">
        <v>9</v>
      </c>
      <c r="H1659" s="11">
        <v>0</v>
      </c>
      <c r="I1659" s="11">
        <v>65535</v>
      </c>
      <c r="J1659" s="11">
        <v>1</v>
      </c>
      <c r="K1659" s="11">
        <v>0</v>
      </c>
      <c r="L1659" s="11">
        <v>0</v>
      </c>
      <c r="M1659" s="56">
        <v>1</v>
      </c>
      <c r="N1659" s="56">
        <v>100</v>
      </c>
      <c r="O1659" s="11">
        <v>0</v>
      </c>
      <c r="P1659" s="11">
        <v>86400</v>
      </c>
      <c r="Q1659" s="11">
        <v>3600</v>
      </c>
      <c r="R1659" s="11">
        <v>0</v>
      </c>
      <c r="S1659" s="11">
        <v>0</v>
      </c>
      <c r="T1659" s="11">
        <v>0</v>
      </c>
      <c r="U1659" s="11">
        <v>1</v>
      </c>
      <c r="V1659" s="11">
        <v>11</v>
      </c>
      <c r="W1659" s="11">
        <v>15</v>
      </c>
      <c r="X1659" s="11">
        <v>0</v>
      </c>
      <c r="Y1659" s="11">
        <v>0</v>
      </c>
      <c r="Z1659" s="16" t="s">
        <v>170</v>
      </c>
      <c r="AA1659" s="16">
        <v>0</v>
      </c>
      <c r="AB1659" s="16" t="s">
        <v>170</v>
      </c>
      <c r="AC1659" s="16">
        <v>0</v>
      </c>
      <c r="AD1659" s="11">
        <v>12</v>
      </c>
      <c r="AE1659" s="11">
        <v>500</v>
      </c>
      <c r="AF1659" s="56">
        <v>1</v>
      </c>
      <c r="AG1659" s="11">
        <v>0</v>
      </c>
      <c r="AH1659" s="11">
        <v>0</v>
      </c>
      <c r="AI1659" s="25" t="s">
        <v>8</v>
      </c>
      <c r="AJ1659" s="25" t="s">
        <v>8</v>
      </c>
      <c r="AK1659" s="25" t="s">
        <v>8</v>
      </c>
      <c r="AL1659" s="11" t="s">
        <v>782</v>
      </c>
      <c r="AM1659" s="25">
        <v>11003</v>
      </c>
      <c r="AN1659" s="25">
        <v>0</v>
      </c>
      <c r="AO1659" s="11">
        <v>1</v>
      </c>
      <c r="AP1659" s="12" t="s">
        <v>1000</v>
      </c>
      <c r="AQ1659" s="12" t="s">
        <v>6103</v>
      </c>
      <c r="AR1659" s="11" t="s">
        <v>4980</v>
      </c>
      <c r="AS1659" s="11"/>
    </row>
    <row r="1660" spans="1:45" x14ac:dyDescent="0.15">
      <c r="A1660" s="11">
        <v>30013</v>
      </c>
      <c r="B1660" s="14" t="s">
        <v>1192</v>
      </c>
      <c r="C1660" s="11">
        <v>30</v>
      </c>
      <c r="D1660" s="11">
        <v>1</v>
      </c>
      <c r="E1660" s="11">
        <v>0</v>
      </c>
      <c r="F1660" s="11">
        <v>0</v>
      </c>
      <c r="G1660" s="11">
        <v>9</v>
      </c>
      <c r="H1660" s="11">
        <v>0</v>
      </c>
      <c r="I1660" s="11">
        <v>65535</v>
      </c>
      <c r="J1660" s="11">
        <v>1</v>
      </c>
      <c r="K1660" s="11">
        <v>0</v>
      </c>
      <c r="L1660" s="11">
        <v>0</v>
      </c>
      <c r="M1660" s="56">
        <v>1</v>
      </c>
      <c r="N1660" s="56">
        <v>100</v>
      </c>
      <c r="O1660" s="11">
        <v>0</v>
      </c>
      <c r="P1660" s="11">
        <v>86400</v>
      </c>
      <c r="Q1660" s="11">
        <v>3600</v>
      </c>
      <c r="R1660" s="11">
        <v>0</v>
      </c>
      <c r="S1660" s="11">
        <v>0</v>
      </c>
      <c r="T1660" s="11">
        <v>0</v>
      </c>
      <c r="U1660" s="11">
        <v>1</v>
      </c>
      <c r="V1660" s="11">
        <v>11</v>
      </c>
      <c r="W1660" s="11">
        <v>15</v>
      </c>
      <c r="X1660" s="11">
        <v>0</v>
      </c>
      <c r="Y1660" s="11">
        <v>0</v>
      </c>
      <c r="Z1660" s="16" t="s">
        <v>170</v>
      </c>
      <c r="AA1660" s="16">
        <v>0</v>
      </c>
      <c r="AB1660" s="16" t="s">
        <v>170</v>
      </c>
      <c r="AC1660" s="16">
        <v>0</v>
      </c>
      <c r="AD1660" s="11">
        <v>12</v>
      </c>
      <c r="AE1660" s="11">
        <v>500</v>
      </c>
      <c r="AF1660" s="56">
        <v>1</v>
      </c>
      <c r="AG1660" s="11">
        <v>0</v>
      </c>
      <c r="AH1660" s="11">
        <v>0</v>
      </c>
      <c r="AI1660" s="25" t="s">
        <v>8</v>
      </c>
      <c r="AJ1660" s="25" t="s">
        <v>8</v>
      </c>
      <c r="AK1660" s="25" t="s">
        <v>8</v>
      </c>
      <c r="AL1660" s="11" t="s">
        <v>782</v>
      </c>
      <c r="AM1660" s="25">
        <v>11003</v>
      </c>
      <c r="AN1660" s="25">
        <v>0</v>
      </c>
      <c r="AO1660" s="11">
        <v>1</v>
      </c>
      <c r="AP1660" s="12" t="s">
        <v>1000</v>
      </c>
      <c r="AQ1660" s="12" t="s">
        <v>6104</v>
      </c>
      <c r="AR1660" s="11" t="s">
        <v>4980</v>
      </c>
      <c r="AS1660" s="11"/>
    </row>
    <row r="1661" spans="1:45" x14ac:dyDescent="0.15">
      <c r="A1661" s="11">
        <v>30014</v>
      </c>
      <c r="B1661" s="14" t="s">
        <v>1183</v>
      </c>
      <c r="C1661" s="11">
        <v>30</v>
      </c>
      <c r="D1661" s="11">
        <v>1</v>
      </c>
      <c r="E1661" s="11">
        <v>0</v>
      </c>
      <c r="F1661" s="11">
        <v>0</v>
      </c>
      <c r="G1661" s="11">
        <v>9</v>
      </c>
      <c r="H1661" s="11">
        <v>0</v>
      </c>
      <c r="I1661" s="11">
        <v>65535</v>
      </c>
      <c r="J1661" s="11">
        <v>1</v>
      </c>
      <c r="K1661" s="11">
        <v>0</v>
      </c>
      <c r="L1661" s="11">
        <v>0</v>
      </c>
      <c r="M1661" s="56">
        <v>1</v>
      </c>
      <c r="N1661" s="56">
        <v>100</v>
      </c>
      <c r="O1661" s="11">
        <v>0</v>
      </c>
      <c r="P1661" s="11">
        <v>86400</v>
      </c>
      <c r="Q1661" s="11">
        <v>3600</v>
      </c>
      <c r="R1661" s="11">
        <v>0</v>
      </c>
      <c r="S1661" s="11">
        <v>0</v>
      </c>
      <c r="T1661" s="11">
        <v>0</v>
      </c>
      <c r="U1661" s="11">
        <v>1</v>
      </c>
      <c r="V1661" s="11">
        <v>11</v>
      </c>
      <c r="W1661" s="11">
        <v>15</v>
      </c>
      <c r="X1661" s="11">
        <v>0</v>
      </c>
      <c r="Y1661" s="11">
        <v>0</v>
      </c>
      <c r="Z1661" s="16" t="s">
        <v>170</v>
      </c>
      <c r="AA1661" s="16">
        <v>0</v>
      </c>
      <c r="AB1661" s="16" t="s">
        <v>170</v>
      </c>
      <c r="AC1661" s="16">
        <v>0</v>
      </c>
      <c r="AD1661" s="11">
        <v>12</v>
      </c>
      <c r="AE1661" s="11">
        <v>500</v>
      </c>
      <c r="AF1661" s="56">
        <v>1</v>
      </c>
      <c r="AG1661" s="11">
        <v>0</v>
      </c>
      <c r="AH1661" s="11">
        <v>0</v>
      </c>
      <c r="AI1661" s="25" t="s">
        <v>8</v>
      </c>
      <c r="AJ1661" s="25" t="s">
        <v>8</v>
      </c>
      <c r="AK1661" s="25" t="s">
        <v>8</v>
      </c>
      <c r="AL1661" s="11" t="s">
        <v>782</v>
      </c>
      <c r="AM1661" s="25">
        <v>11003</v>
      </c>
      <c r="AN1661" s="25">
        <v>0</v>
      </c>
      <c r="AO1661" s="11">
        <v>1</v>
      </c>
      <c r="AP1661" s="12" t="s">
        <v>1000</v>
      </c>
      <c r="AQ1661" s="12" t="s">
        <v>6105</v>
      </c>
      <c r="AR1661" s="11" t="s">
        <v>4980</v>
      </c>
      <c r="AS1661" s="11"/>
    </row>
    <row r="1662" spans="1:45" x14ac:dyDescent="0.15">
      <c r="A1662" s="11">
        <v>30015</v>
      </c>
      <c r="B1662" s="14" t="s">
        <v>1193</v>
      </c>
      <c r="C1662" s="11">
        <v>30</v>
      </c>
      <c r="D1662" s="11">
        <v>1</v>
      </c>
      <c r="E1662" s="11">
        <v>0</v>
      </c>
      <c r="F1662" s="11">
        <v>0</v>
      </c>
      <c r="G1662" s="11">
        <v>9</v>
      </c>
      <c r="H1662" s="11">
        <v>0</v>
      </c>
      <c r="I1662" s="11">
        <v>65535</v>
      </c>
      <c r="J1662" s="11">
        <v>1</v>
      </c>
      <c r="K1662" s="11">
        <v>0</v>
      </c>
      <c r="L1662" s="11">
        <v>0</v>
      </c>
      <c r="M1662" s="56">
        <v>1</v>
      </c>
      <c r="N1662" s="56">
        <v>100</v>
      </c>
      <c r="O1662" s="11">
        <v>0</v>
      </c>
      <c r="P1662" s="11">
        <v>86400</v>
      </c>
      <c r="Q1662" s="11">
        <v>3600</v>
      </c>
      <c r="R1662" s="11">
        <v>0</v>
      </c>
      <c r="S1662" s="11">
        <v>0</v>
      </c>
      <c r="T1662" s="11">
        <v>0</v>
      </c>
      <c r="U1662" s="11">
        <v>1</v>
      </c>
      <c r="V1662" s="11">
        <v>11</v>
      </c>
      <c r="W1662" s="11">
        <v>15</v>
      </c>
      <c r="X1662" s="11">
        <v>0</v>
      </c>
      <c r="Y1662" s="11">
        <v>0</v>
      </c>
      <c r="Z1662" s="16" t="s">
        <v>170</v>
      </c>
      <c r="AA1662" s="16">
        <v>0</v>
      </c>
      <c r="AB1662" s="16" t="s">
        <v>170</v>
      </c>
      <c r="AC1662" s="16">
        <v>0</v>
      </c>
      <c r="AD1662" s="11">
        <v>12</v>
      </c>
      <c r="AE1662" s="11">
        <v>500</v>
      </c>
      <c r="AF1662" s="56">
        <v>1</v>
      </c>
      <c r="AG1662" s="11">
        <v>0</v>
      </c>
      <c r="AH1662" s="11">
        <v>0</v>
      </c>
      <c r="AI1662" s="25" t="s">
        <v>8</v>
      </c>
      <c r="AJ1662" s="25" t="s">
        <v>8</v>
      </c>
      <c r="AK1662" s="25" t="s">
        <v>8</v>
      </c>
      <c r="AL1662" s="11" t="s">
        <v>782</v>
      </c>
      <c r="AM1662" s="25">
        <v>11003</v>
      </c>
      <c r="AN1662" s="25">
        <v>0</v>
      </c>
      <c r="AO1662" s="11">
        <v>1</v>
      </c>
      <c r="AP1662" s="12" t="s">
        <v>1000</v>
      </c>
      <c r="AQ1662" s="12" t="s">
        <v>6106</v>
      </c>
      <c r="AR1662" s="11" t="s">
        <v>4980</v>
      </c>
      <c r="AS1662" s="11"/>
    </row>
    <row r="1663" spans="1:45" x14ac:dyDescent="0.15">
      <c r="A1663" s="11">
        <v>30016</v>
      </c>
      <c r="B1663" s="14" t="s">
        <v>1194</v>
      </c>
      <c r="C1663" s="11">
        <v>30</v>
      </c>
      <c r="D1663" s="11">
        <v>1</v>
      </c>
      <c r="E1663" s="11">
        <v>0</v>
      </c>
      <c r="F1663" s="11">
        <v>0</v>
      </c>
      <c r="G1663" s="11">
        <v>9</v>
      </c>
      <c r="H1663" s="11">
        <v>0</v>
      </c>
      <c r="I1663" s="11">
        <v>65535</v>
      </c>
      <c r="J1663" s="11">
        <v>1</v>
      </c>
      <c r="K1663" s="11">
        <v>0</v>
      </c>
      <c r="L1663" s="11">
        <v>0</v>
      </c>
      <c r="M1663" s="56">
        <v>1</v>
      </c>
      <c r="N1663" s="56">
        <v>100</v>
      </c>
      <c r="O1663" s="11">
        <v>0</v>
      </c>
      <c r="P1663" s="11">
        <v>86400</v>
      </c>
      <c r="Q1663" s="11">
        <v>3600</v>
      </c>
      <c r="R1663" s="11">
        <v>0</v>
      </c>
      <c r="S1663" s="11">
        <v>0</v>
      </c>
      <c r="T1663" s="11">
        <v>0</v>
      </c>
      <c r="U1663" s="11">
        <v>1</v>
      </c>
      <c r="V1663" s="11">
        <v>11</v>
      </c>
      <c r="W1663" s="11">
        <v>15</v>
      </c>
      <c r="X1663" s="11">
        <v>0</v>
      </c>
      <c r="Y1663" s="11">
        <v>0</v>
      </c>
      <c r="Z1663" s="16" t="s">
        <v>170</v>
      </c>
      <c r="AA1663" s="16">
        <v>0</v>
      </c>
      <c r="AB1663" s="16" t="s">
        <v>170</v>
      </c>
      <c r="AC1663" s="16">
        <v>0</v>
      </c>
      <c r="AD1663" s="11">
        <v>12</v>
      </c>
      <c r="AE1663" s="11">
        <v>500</v>
      </c>
      <c r="AF1663" s="56">
        <v>1</v>
      </c>
      <c r="AG1663" s="11">
        <v>0</v>
      </c>
      <c r="AH1663" s="11">
        <v>0</v>
      </c>
      <c r="AI1663" s="25" t="s">
        <v>8</v>
      </c>
      <c r="AJ1663" s="25" t="s">
        <v>8</v>
      </c>
      <c r="AK1663" s="25" t="s">
        <v>8</v>
      </c>
      <c r="AL1663" s="11" t="s">
        <v>782</v>
      </c>
      <c r="AM1663" s="25">
        <v>11003</v>
      </c>
      <c r="AN1663" s="25">
        <v>0</v>
      </c>
      <c r="AO1663" s="11">
        <v>1</v>
      </c>
      <c r="AP1663" s="12" t="s">
        <v>1000</v>
      </c>
      <c r="AQ1663" s="12" t="s">
        <v>6107</v>
      </c>
      <c r="AR1663" s="11" t="s">
        <v>4980</v>
      </c>
      <c r="AS1663" s="11"/>
    </row>
    <row r="1664" spans="1:45" x14ac:dyDescent="0.15">
      <c r="A1664" s="11">
        <v>30017</v>
      </c>
      <c r="B1664" s="14" t="s">
        <v>1341</v>
      </c>
      <c r="C1664" s="11">
        <v>30</v>
      </c>
      <c r="D1664" s="11">
        <v>1</v>
      </c>
      <c r="E1664" s="11">
        <v>0</v>
      </c>
      <c r="F1664" s="11">
        <v>0</v>
      </c>
      <c r="G1664" s="11">
        <v>9</v>
      </c>
      <c r="H1664" s="11">
        <v>0</v>
      </c>
      <c r="I1664" s="11">
        <v>65535</v>
      </c>
      <c r="J1664" s="11">
        <v>1</v>
      </c>
      <c r="K1664" s="11">
        <v>0</v>
      </c>
      <c r="L1664" s="11">
        <v>0</v>
      </c>
      <c r="M1664" s="56">
        <v>1</v>
      </c>
      <c r="N1664" s="56">
        <v>100</v>
      </c>
      <c r="O1664" s="11">
        <v>0</v>
      </c>
      <c r="P1664" s="11">
        <v>86400</v>
      </c>
      <c r="Q1664" s="11">
        <v>3600</v>
      </c>
      <c r="R1664" s="11">
        <v>0</v>
      </c>
      <c r="S1664" s="11">
        <v>0</v>
      </c>
      <c r="T1664" s="11">
        <v>0</v>
      </c>
      <c r="U1664" s="11">
        <v>1</v>
      </c>
      <c r="V1664" s="11">
        <v>11</v>
      </c>
      <c r="W1664" s="11">
        <v>15</v>
      </c>
      <c r="X1664" s="11">
        <v>0</v>
      </c>
      <c r="Y1664" s="11">
        <v>0</v>
      </c>
      <c r="Z1664" s="16" t="s">
        <v>170</v>
      </c>
      <c r="AA1664" s="16">
        <v>0</v>
      </c>
      <c r="AB1664" s="16" t="s">
        <v>170</v>
      </c>
      <c r="AC1664" s="16">
        <v>0</v>
      </c>
      <c r="AD1664" s="11">
        <v>12</v>
      </c>
      <c r="AE1664" s="11">
        <v>500</v>
      </c>
      <c r="AF1664" s="56">
        <v>1</v>
      </c>
      <c r="AG1664" s="11">
        <v>0</v>
      </c>
      <c r="AH1664" s="11">
        <v>0</v>
      </c>
      <c r="AI1664" s="25" t="s">
        <v>8</v>
      </c>
      <c r="AJ1664" s="25" t="s">
        <v>8</v>
      </c>
      <c r="AK1664" s="25" t="s">
        <v>8</v>
      </c>
      <c r="AL1664" s="11" t="s">
        <v>782</v>
      </c>
      <c r="AM1664" s="25">
        <v>11003</v>
      </c>
      <c r="AN1664" s="25">
        <v>0</v>
      </c>
      <c r="AO1664" s="11">
        <v>1</v>
      </c>
      <c r="AP1664" s="12" t="s">
        <v>1000</v>
      </c>
      <c r="AQ1664" s="12" t="s">
        <v>6108</v>
      </c>
      <c r="AR1664" s="11" t="s">
        <v>4980</v>
      </c>
      <c r="AS1664" s="11"/>
    </row>
    <row r="1665" spans="1:45" x14ac:dyDescent="0.15">
      <c r="A1665" s="11">
        <v>30018</v>
      </c>
      <c r="B1665" s="14" t="s">
        <v>1644</v>
      </c>
      <c r="C1665" s="11">
        <v>30</v>
      </c>
      <c r="D1665" s="11">
        <v>1</v>
      </c>
      <c r="E1665" s="11">
        <v>0</v>
      </c>
      <c r="F1665" s="11">
        <v>0</v>
      </c>
      <c r="G1665" s="11">
        <v>9</v>
      </c>
      <c r="H1665" s="11">
        <v>0</v>
      </c>
      <c r="I1665" s="11">
        <v>65535</v>
      </c>
      <c r="J1665" s="11">
        <v>1</v>
      </c>
      <c r="K1665" s="11">
        <v>0</v>
      </c>
      <c r="L1665" s="11">
        <v>0</v>
      </c>
      <c r="M1665" s="56">
        <v>1</v>
      </c>
      <c r="N1665" s="56">
        <v>100</v>
      </c>
      <c r="O1665" s="11">
        <v>0</v>
      </c>
      <c r="P1665" s="11">
        <v>86400</v>
      </c>
      <c r="Q1665" s="11">
        <v>3600</v>
      </c>
      <c r="R1665" s="11">
        <v>0</v>
      </c>
      <c r="S1665" s="11">
        <v>0</v>
      </c>
      <c r="T1665" s="11">
        <v>0</v>
      </c>
      <c r="U1665" s="11">
        <v>1</v>
      </c>
      <c r="V1665" s="11">
        <v>11</v>
      </c>
      <c r="W1665" s="11">
        <v>15</v>
      </c>
      <c r="X1665" s="11">
        <v>0</v>
      </c>
      <c r="Y1665" s="11">
        <v>0</v>
      </c>
      <c r="Z1665" s="16" t="s">
        <v>170</v>
      </c>
      <c r="AA1665" s="16">
        <v>0</v>
      </c>
      <c r="AB1665" s="16" t="s">
        <v>170</v>
      </c>
      <c r="AC1665" s="16">
        <v>0</v>
      </c>
      <c r="AD1665" s="11">
        <v>12</v>
      </c>
      <c r="AE1665" s="11">
        <v>500</v>
      </c>
      <c r="AF1665" s="56">
        <v>1</v>
      </c>
      <c r="AG1665" s="11">
        <v>0</v>
      </c>
      <c r="AH1665" s="11">
        <v>0</v>
      </c>
      <c r="AI1665" s="25" t="s">
        <v>8</v>
      </c>
      <c r="AJ1665" s="25" t="s">
        <v>8</v>
      </c>
      <c r="AK1665" s="25" t="s">
        <v>8</v>
      </c>
      <c r="AL1665" s="11" t="s">
        <v>782</v>
      </c>
      <c r="AM1665" s="25">
        <v>11003</v>
      </c>
      <c r="AN1665" s="25">
        <v>0</v>
      </c>
      <c r="AO1665" s="11">
        <v>1</v>
      </c>
      <c r="AP1665" s="12" t="s">
        <v>1000</v>
      </c>
      <c r="AQ1665" s="12" t="str">
        <f>"[描述]使用后播放“"&amp;SUBSTITUTE(B1665,"(烟)","",1)&amp;"”的烟火特效。"</f>
        <v>[描述]使用后播放“荣耀即吾命”的烟火特效。</v>
      </c>
      <c r="AR1665" s="11" t="s">
        <v>4980</v>
      </c>
      <c r="AS1665" s="11"/>
    </row>
    <row r="1666" spans="1:45" x14ac:dyDescent="0.15">
      <c r="A1666" s="11">
        <v>30019</v>
      </c>
      <c r="B1666" s="14" t="s">
        <v>2330</v>
      </c>
      <c r="C1666" s="11">
        <v>30</v>
      </c>
      <c r="D1666" s="11">
        <v>1</v>
      </c>
      <c r="E1666" s="11">
        <v>0</v>
      </c>
      <c r="F1666" s="11">
        <v>0</v>
      </c>
      <c r="G1666" s="11">
        <v>9</v>
      </c>
      <c r="H1666" s="11">
        <v>0</v>
      </c>
      <c r="I1666" s="11">
        <v>65535</v>
      </c>
      <c r="J1666" s="11">
        <v>1</v>
      </c>
      <c r="K1666" s="11">
        <v>0</v>
      </c>
      <c r="L1666" s="11">
        <v>0</v>
      </c>
      <c r="M1666" s="56">
        <v>1</v>
      </c>
      <c r="N1666" s="56">
        <v>100</v>
      </c>
      <c r="O1666" s="11">
        <v>0</v>
      </c>
      <c r="P1666" s="11">
        <v>86400</v>
      </c>
      <c r="Q1666" s="11">
        <v>3600</v>
      </c>
      <c r="R1666" s="11">
        <v>0</v>
      </c>
      <c r="S1666" s="11">
        <v>0</v>
      </c>
      <c r="T1666" s="11">
        <v>0</v>
      </c>
      <c r="U1666" s="11">
        <v>1</v>
      </c>
      <c r="V1666" s="11">
        <v>11</v>
      </c>
      <c r="W1666" s="11">
        <v>15</v>
      </c>
      <c r="X1666" s="11">
        <v>0</v>
      </c>
      <c r="Y1666" s="11">
        <v>0</v>
      </c>
      <c r="Z1666" s="16" t="s">
        <v>170</v>
      </c>
      <c r="AA1666" s="16">
        <v>0</v>
      </c>
      <c r="AB1666" s="16" t="s">
        <v>170</v>
      </c>
      <c r="AC1666" s="16">
        <v>0</v>
      </c>
      <c r="AD1666" s="11">
        <v>12</v>
      </c>
      <c r="AE1666" s="11">
        <v>500</v>
      </c>
      <c r="AF1666" s="56">
        <v>1</v>
      </c>
      <c r="AG1666" s="11">
        <v>0</v>
      </c>
      <c r="AH1666" s="11">
        <v>0</v>
      </c>
      <c r="AI1666" s="25" t="s">
        <v>8</v>
      </c>
      <c r="AJ1666" s="25" t="s">
        <v>8</v>
      </c>
      <c r="AK1666" s="25" t="s">
        <v>8</v>
      </c>
      <c r="AL1666" s="11" t="s">
        <v>782</v>
      </c>
      <c r="AM1666" s="25">
        <v>11003</v>
      </c>
      <c r="AN1666" s="25">
        <v>0</v>
      </c>
      <c r="AO1666" s="11">
        <v>1</v>
      </c>
      <c r="AP1666" s="12" t="s">
        <v>1000</v>
      </c>
      <c r="AQ1666" s="12" t="str">
        <f>"[描述]使用后播放对应国家庆祝的烟火特效。"</f>
        <v>[描述]使用后播放对应国家庆祝的烟火特效。</v>
      </c>
      <c r="AR1666" s="11" t="s">
        <v>4980</v>
      </c>
      <c r="AS1666" s="11"/>
    </row>
    <row r="1667" spans="1:45" x14ac:dyDescent="0.15">
      <c r="A1667" s="11">
        <v>30020</v>
      </c>
      <c r="B1667" s="14" t="s">
        <v>3123</v>
      </c>
      <c r="C1667" s="11">
        <v>30</v>
      </c>
      <c r="D1667" s="11">
        <v>1</v>
      </c>
      <c r="E1667" s="11">
        <v>0</v>
      </c>
      <c r="F1667" s="11">
        <v>0</v>
      </c>
      <c r="G1667" s="11">
        <v>9</v>
      </c>
      <c r="H1667" s="11">
        <v>0</v>
      </c>
      <c r="I1667" s="11">
        <v>65535</v>
      </c>
      <c r="J1667" s="11">
        <v>1</v>
      </c>
      <c r="K1667" s="11">
        <v>0</v>
      </c>
      <c r="L1667" s="11">
        <v>0</v>
      </c>
      <c r="M1667" s="56">
        <v>1</v>
      </c>
      <c r="N1667" s="56">
        <v>100</v>
      </c>
      <c r="O1667" s="11">
        <v>0</v>
      </c>
      <c r="P1667" s="11">
        <v>86400</v>
      </c>
      <c r="Q1667" s="11">
        <v>3600</v>
      </c>
      <c r="R1667" s="11">
        <v>0</v>
      </c>
      <c r="S1667" s="11">
        <v>0</v>
      </c>
      <c r="T1667" s="11">
        <v>0</v>
      </c>
      <c r="U1667" s="11">
        <v>1</v>
      </c>
      <c r="V1667" s="11">
        <v>11</v>
      </c>
      <c r="W1667" s="11">
        <v>15</v>
      </c>
      <c r="X1667" s="11">
        <v>0</v>
      </c>
      <c r="Y1667" s="11">
        <v>0</v>
      </c>
      <c r="Z1667" s="16" t="s">
        <v>170</v>
      </c>
      <c r="AA1667" s="16">
        <v>0</v>
      </c>
      <c r="AB1667" s="16" t="s">
        <v>170</v>
      </c>
      <c r="AC1667" s="16">
        <v>0</v>
      </c>
      <c r="AD1667" s="11">
        <v>12</v>
      </c>
      <c r="AE1667" s="11">
        <v>500</v>
      </c>
      <c r="AF1667" s="56">
        <v>1</v>
      </c>
      <c r="AG1667" s="11">
        <v>0</v>
      </c>
      <c r="AH1667" s="11">
        <v>0</v>
      </c>
      <c r="AI1667" s="25" t="s">
        <v>8</v>
      </c>
      <c r="AJ1667" s="25" t="s">
        <v>8</v>
      </c>
      <c r="AK1667" s="25" t="s">
        <v>8</v>
      </c>
      <c r="AL1667" s="11" t="s">
        <v>782</v>
      </c>
      <c r="AM1667" s="25">
        <v>11003</v>
      </c>
      <c r="AN1667" s="25">
        <v>0</v>
      </c>
      <c r="AO1667" s="11">
        <v>1</v>
      </c>
      <c r="AP1667" s="12" t="s">
        <v>1000</v>
      </c>
      <c r="AQ1667" s="12" t="str">
        <f t="shared" ref="AQ1667:AQ1672" si="42">"[描述]使用后播放“"&amp;SUBSTITUTE(B1667,"(烟)","",1)&amp;"”的烟火特效。"</f>
        <v>[描述]使用后播放“蜀国万岁！”的烟火特效。</v>
      </c>
      <c r="AR1667" s="11" t="s">
        <v>4980</v>
      </c>
      <c r="AS1667" s="11"/>
    </row>
    <row r="1668" spans="1:45" x14ac:dyDescent="0.15">
      <c r="A1668" s="11">
        <v>30021</v>
      </c>
      <c r="B1668" s="14" t="s">
        <v>1364</v>
      </c>
      <c r="C1668" s="11">
        <v>30</v>
      </c>
      <c r="D1668" s="11">
        <v>1</v>
      </c>
      <c r="E1668" s="11">
        <v>0</v>
      </c>
      <c r="F1668" s="11">
        <v>0</v>
      </c>
      <c r="G1668" s="11">
        <v>9</v>
      </c>
      <c r="H1668" s="11">
        <v>0</v>
      </c>
      <c r="I1668" s="11">
        <v>65535</v>
      </c>
      <c r="J1668" s="11">
        <v>1</v>
      </c>
      <c r="K1668" s="11">
        <v>0</v>
      </c>
      <c r="L1668" s="11">
        <v>0</v>
      </c>
      <c r="M1668" s="56">
        <v>1</v>
      </c>
      <c r="N1668" s="56">
        <v>100</v>
      </c>
      <c r="O1668" s="11">
        <v>0</v>
      </c>
      <c r="P1668" s="11">
        <v>86400</v>
      </c>
      <c r="Q1668" s="11">
        <v>3600</v>
      </c>
      <c r="R1668" s="11">
        <v>0</v>
      </c>
      <c r="S1668" s="11">
        <v>0</v>
      </c>
      <c r="T1668" s="11">
        <v>0</v>
      </c>
      <c r="U1668" s="11">
        <v>1</v>
      </c>
      <c r="V1668" s="11">
        <v>11</v>
      </c>
      <c r="W1668" s="11">
        <v>15</v>
      </c>
      <c r="X1668" s="11">
        <v>0</v>
      </c>
      <c r="Y1668" s="11">
        <v>0</v>
      </c>
      <c r="Z1668" s="16" t="s">
        <v>170</v>
      </c>
      <c r="AA1668" s="16">
        <v>0</v>
      </c>
      <c r="AB1668" s="16" t="s">
        <v>170</v>
      </c>
      <c r="AC1668" s="16">
        <v>0</v>
      </c>
      <c r="AD1668" s="11">
        <v>12</v>
      </c>
      <c r="AE1668" s="11">
        <v>500</v>
      </c>
      <c r="AF1668" s="56">
        <v>1</v>
      </c>
      <c r="AG1668" s="11">
        <v>0</v>
      </c>
      <c r="AH1668" s="11">
        <v>0</v>
      </c>
      <c r="AI1668" s="25" t="s">
        <v>8</v>
      </c>
      <c r="AJ1668" s="25" t="s">
        <v>8</v>
      </c>
      <c r="AK1668" s="25" t="s">
        <v>8</v>
      </c>
      <c r="AL1668" s="11" t="s">
        <v>782</v>
      </c>
      <c r="AM1668" s="25">
        <v>11003</v>
      </c>
      <c r="AN1668" s="25">
        <v>0</v>
      </c>
      <c r="AO1668" s="11">
        <v>1</v>
      </c>
      <c r="AP1668" s="12" t="s">
        <v>1000</v>
      </c>
      <c r="AQ1668" s="12" t="str">
        <f t="shared" si="42"/>
        <v>[描述]使用后播放“沙国万岁！”的烟火特效。</v>
      </c>
      <c r="AR1668" s="11" t="s">
        <v>4980</v>
      </c>
      <c r="AS1668" s="11"/>
    </row>
    <row r="1669" spans="1:45" x14ac:dyDescent="0.15">
      <c r="A1669" s="11">
        <v>30022</v>
      </c>
      <c r="B1669" s="14" t="s">
        <v>1365</v>
      </c>
      <c r="C1669" s="11">
        <v>30</v>
      </c>
      <c r="D1669" s="11">
        <v>1</v>
      </c>
      <c r="E1669" s="11">
        <v>0</v>
      </c>
      <c r="F1669" s="11">
        <v>0</v>
      </c>
      <c r="G1669" s="11">
        <v>9</v>
      </c>
      <c r="H1669" s="11">
        <v>0</v>
      </c>
      <c r="I1669" s="11">
        <v>65535</v>
      </c>
      <c r="J1669" s="11">
        <v>1</v>
      </c>
      <c r="K1669" s="11">
        <v>0</v>
      </c>
      <c r="L1669" s="11">
        <v>0</v>
      </c>
      <c r="M1669" s="56">
        <v>1</v>
      </c>
      <c r="N1669" s="56">
        <v>100</v>
      </c>
      <c r="O1669" s="11">
        <v>0</v>
      </c>
      <c r="P1669" s="11">
        <v>86400</v>
      </c>
      <c r="Q1669" s="11">
        <v>3600</v>
      </c>
      <c r="R1669" s="11">
        <v>0</v>
      </c>
      <c r="S1669" s="11">
        <v>0</v>
      </c>
      <c r="T1669" s="11">
        <v>0</v>
      </c>
      <c r="U1669" s="11">
        <v>1</v>
      </c>
      <c r="V1669" s="11">
        <v>11</v>
      </c>
      <c r="W1669" s="11">
        <v>15</v>
      </c>
      <c r="X1669" s="11">
        <v>0</v>
      </c>
      <c r="Y1669" s="11">
        <v>0</v>
      </c>
      <c r="Z1669" s="16" t="s">
        <v>170</v>
      </c>
      <c r="AA1669" s="16">
        <v>0</v>
      </c>
      <c r="AB1669" s="16" t="s">
        <v>170</v>
      </c>
      <c r="AC1669" s="16">
        <v>0</v>
      </c>
      <c r="AD1669" s="11">
        <v>12</v>
      </c>
      <c r="AE1669" s="11">
        <v>500</v>
      </c>
      <c r="AF1669" s="56">
        <v>1</v>
      </c>
      <c r="AG1669" s="11">
        <v>0</v>
      </c>
      <c r="AH1669" s="11">
        <v>0</v>
      </c>
      <c r="AI1669" s="25" t="s">
        <v>8</v>
      </c>
      <c r="AJ1669" s="25" t="s">
        <v>8</v>
      </c>
      <c r="AK1669" s="25" t="s">
        <v>8</v>
      </c>
      <c r="AL1669" s="11" t="s">
        <v>782</v>
      </c>
      <c r="AM1669" s="25">
        <v>11003</v>
      </c>
      <c r="AN1669" s="25">
        <v>0</v>
      </c>
      <c r="AO1669" s="11">
        <v>1</v>
      </c>
      <c r="AP1669" s="12" t="s">
        <v>1000</v>
      </c>
      <c r="AQ1669" s="12" t="str">
        <f t="shared" si="42"/>
        <v>[描述]使用后播放“风国万岁！”的烟火特效。</v>
      </c>
      <c r="AR1669" s="11" t="s">
        <v>4980</v>
      </c>
      <c r="AS1669" s="11"/>
    </row>
    <row r="1670" spans="1:45" x14ac:dyDescent="0.15">
      <c r="A1670" s="11">
        <v>30023</v>
      </c>
      <c r="B1670" s="14" t="s">
        <v>3120</v>
      </c>
      <c r="C1670" s="11">
        <v>30</v>
      </c>
      <c r="D1670" s="11">
        <v>1</v>
      </c>
      <c r="E1670" s="11">
        <v>0</v>
      </c>
      <c r="F1670" s="11">
        <v>0</v>
      </c>
      <c r="G1670" s="11">
        <v>9</v>
      </c>
      <c r="H1670" s="11">
        <v>0</v>
      </c>
      <c r="I1670" s="11">
        <v>65535</v>
      </c>
      <c r="J1670" s="11">
        <v>1</v>
      </c>
      <c r="K1670" s="11">
        <v>0</v>
      </c>
      <c r="L1670" s="11">
        <v>0</v>
      </c>
      <c r="M1670" s="56">
        <v>1</v>
      </c>
      <c r="N1670" s="56">
        <v>100</v>
      </c>
      <c r="O1670" s="11">
        <v>0</v>
      </c>
      <c r="P1670" s="11">
        <v>86400</v>
      </c>
      <c r="Q1670" s="11">
        <v>3600</v>
      </c>
      <c r="R1670" s="11">
        <v>0</v>
      </c>
      <c r="S1670" s="11">
        <v>0</v>
      </c>
      <c r="T1670" s="11">
        <v>0</v>
      </c>
      <c r="U1670" s="11">
        <v>1</v>
      </c>
      <c r="V1670" s="11">
        <v>11</v>
      </c>
      <c r="W1670" s="11">
        <v>15</v>
      </c>
      <c r="X1670" s="11">
        <v>0</v>
      </c>
      <c r="Y1670" s="11">
        <v>0</v>
      </c>
      <c r="Z1670" s="16" t="s">
        <v>170</v>
      </c>
      <c r="AA1670" s="16">
        <v>0</v>
      </c>
      <c r="AB1670" s="16" t="s">
        <v>170</v>
      </c>
      <c r="AC1670" s="16">
        <v>0</v>
      </c>
      <c r="AD1670" s="11">
        <v>12</v>
      </c>
      <c r="AE1670" s="11">
        <v>500</v>
      </c>
      <c r="AF1670" s="56">
        <v>1</v>
      </c>
      <c r="AG1670" s="11">
        <v>0</v>
      </c>
      <c r="AH1670" s="11">
        <v>0</v>
      </c>
      <c r="AI1670" s="25" t="s">
        <v>8</v>
      </c>
      <c r="AJ1670" s="25" t="s">
        <v>8</v>
      </c>
      <c r="AK1670" s="25" t="s">
        <v>8</v>
      </c>
      <c r="AL1670" s="11" t="s">
        <v>782</v>
      </c>
      <c r="AM1670" s="25">
        <v>11003</v>
      </c>
      <c r="AN1670" s="25">
        <v>0</v>
      </c>
      <c r="AO1670" s="11">
        <v>1</v>
      </c>
      <c r="AP1670" s="12" t="s">
        <v>1000</v>
      </c>
      <c r="AQ1670" s="12" t="str">
        <f t="shared" si="42"/>
        <v>[描述]使用后播放“魏国万岁！”的烟火特效。</v>
      </c>
      <c r="AR1670" s="11" t="s">
        <v>4980</v>
      </c>
      <c r="AS1670" s="11"/>
    </row>
    <row r="1671" spans="1:45" x14ac:dyDescent="0.15">
      <c r="A1671" s="11">
        <v>30024</v>
      </c>
      <c r="B1671" s="14" t="s">
        <v>1366</v>
      </c>
      <c r="C1671" s="11">
        <v>30</v>
      </c>
      <c r="D1671" s="11">
        <v>1</v>
      </c>
      <c r="E1671" s="11">
        <v>0</v>
      </c>
      <c r="F1671" s="11">
        <v>0</v>
      </c>
      <c r="G1671" s="11">
        <v>9</v>
      </c>
      <c r="H1671" s="11">
        <v>0</v>
      </c>
      <c r="I1671" s="11">
        <v>65535</v>
      </c>
      <c r="J1671" s="11">
        <v>1</v>
      </c>
      <c r="K1671" s="11">
        <v>0</v>
      </c>
      <c r="L1671" s="11">
        <v>0</v>
      </c>
      <c r="M1671" s="56">
        <v>1</v>
      </c>
      <c r="N1671" s="56">
        <v>100</v>
      </c>
      <c r="O1671" s="11">
        <v>0</v>
      </c>
      <c r="P1671" s="11">
        <v>86400</v>
      </c>
      <c r="Q1671" s="11">
        <v>3600</v>
      </c>
      <c r="R1671" s="11">
        <v>0</v>
      </c>
      <c r="S1671" s="11">
        <v>0</v>
      </c>
      <c r="T1671" s="11">
        <v>0</v>
      </c>
      <c r="U1671" s="11">
        <v>1</v>
      </c>
      <c r="V1671" s="11">
        <v>11</v>
      </c>
      <c r="W1671" s="11">
        <v>15</v>
      </c>
      <c r="X1671" s="11">
        <v>0</v>
      </c>
      <c r="Y1671" s="11">
        <v>0</v>
      </c>
      <c r="Z1671" s="16" t="s">
        <v>170</v>
      </c>
      <c r="AA1671" s="16">
        <v>0</v>
      </c>
      <c r="AB1671" s="16" t="s">
        <v>170</v>
      </c>
      <c r="AC1671" s="16">
        <v>0</v>
      </c>
      <c r="AD1671" s="11">
        <v>12</v>
      </c>
      <c r="AE1671" s="11">
        <v>500</v>
      </c>
      <c r="AF1671" s="56">
        <v>1</v>
      </c>
      <c r="AG1671" s="11">
        <v>0</v>
      </c>
      <c r="AH1671" s="11">
        <v>0</v>
      </c>
      <c r="AI1671" s="25" t="s">
        <v>8</v>
      </c>
      <c r="AJ1671" s="25" t="s">
        <v>8</v>
      </c>
      <c r="AK1671" s="25" t="s">
        <v>8</v>
      </c>
      <c r="AL1671" s="11" t="s">
        <v>782</v>
      </c>
      <c r="AM1671" s="25">
        <v>11003</v>
      </c>
      <c r="AN1671" s="25">
        <v>0</v>
      </c>
      <c r="AO1671" s="11">
        <v>1</v>
      </c>
      <c r="AP1671" s="12" t="s">
        <v>1000</v>
      </c>
      <c r="AQ1671" s="12" t="str">
        <f t="shared" si="42"/>
        <v>[描述]使用后播放“花国万岁！”的烟火特效。</v>
      </c>
      <c r="AR1671" s="11" t="s">
        <v>4980</v>
      </c>
      <c r="AS1671" s="11"/>
    </row>
    <row r="1672" spans="1:45" x14ac:dyDescent="0.15">
      <c r="A1672" s="11">
        <v>30025</v>
      </c>
      <c r="B1672" s="14" t="s">
        <v>1367</v>
      </c>
      <c r="C1672" s="11">
        <v>30</v>
      </c>
      <c r="D1672" s="11">
        <v>1</v>
      </c>
      <c r="E1672" s="11">
        <v>0</v>
      </c>
      <c r="F1672" s="11">
        <v>0</v>
      </c>
      <c r="G1672" s="11">
        <v>9</v>
      </c>
      <c r="H1672" s="11">
        <v>0</v>
      </c>
      <c r="I1672" s="11">
        <v>65535</v>
      </c>
      <c r="J1672" s="11">
        <v>1</v>
      </c>
      <c r="K1672" s="11">
        <v>0</v>
      </c>
      <c r="L1672" s="11">
        <v>0</v>
      </c>
      <c r="M1672" s="56">
        <v>1</v>
      </c>
      <c r="N1672" s="56">
        <v>100</v>
      </c>
      <c r="O1672" s="11">
        <v>0</v>
      </c>
      <c r="P1672" s="11">
        <v>86400</v>
      </c>
      <c r="Q1672" s="11">
        <v>3600</v>
      </c>
      <c r="R1672" s="11">
        <v>0</v>
      </c>
      <c r="S1672" s="11">
        <v>0</v>
      </c>
      <c r="T1672" s="11">
        <v>0</v>
      </c>
      <c r="U1672" s="11">
        <v>1</v>
      </c>
      <c r="V1672" s="11">
        <v>11</v>
      </c>
      <c r="W1672" s="11">
        <v>15</v>
      </c>
      <c r="X1672" s="11">
        <v>0</v>
      </c>
      <c r="Y1672" s="11">
        <v>0</v>
      </c>
      <c r="Z1672" s="16" t="s">
        <v>170</v>
      </c>
      <c r="AA1672" s="16">
        <v>0</v>
      </c>
      <c r="AB1672" s="16" t="s">
        <v>170</v>
      </c>
      <c r="AC1672" s="16">
        <v>0</v>
      </c>
      <c r="AD1672" s="11">
        <v>12</v>
      </c>
      <c r="AE1672" s="11">
        <v>500</v>
      </c>
      <c r="AF1672" s="56">
        <v>1</v>
      </c>
      <c r="AG1672" s="11">
        <v>0</v>
      </c>
      <c r="AH1672" s="11">
        <v>0</v>
      </c>
      <c r="AI1672" s="25" t="s">
        <v>8</v>
      </c>
      <c r="AJ1672" s="25" t="s">
        <v>8</v>
      </c>
      <c r="AK1672" s="25" t="s">
        <v>8</v>
      </c>
      <c r="AL1672" s="11" t="s">
        <v>782</v>
      </c>
      <c r="AM1672" s="25">
        <v>11003</v>
      </c>
      <c r="AN1672" s="25">
        <v>0</v>
      </c>
      <c r="AO1672" s="11">
        <v>1</v>
      </c>
      <c r="AP1672" s="12" t="s">
        <v>1000</v>
      </c>
      <c r="AQ1672" s="12" t="str">
        <f t="shared" si="42"/>
        <v>[描述]使用后播放“胜利！胜利！”的烟火特效。</v>
      </c>
      <c r="AR1672" s="11" t="s">
        <v>4980</v>
      </c>
      <c r="AS1672" s="11"/>
    </row>
    <row r="1673" spans="1:45" x14ac:dyDescent="0.15">
      <c r="A1673" s="11">
        <v>30026</v>
      </c>
      <c r="B1673" s="14" t="s">
        <v>1368</v>
      </c>
      <c r="C1673" s="11">
        <v>30</v>
      </c>
      <c r="D1673" s="11">
        <v>1</v>
      </c>
      <c r="E1673" s="11">
        <v>0</v>
      </c>
      <c r="F1673" s="11">
        <v>0</v>
      </c>
      <c r="G1673" s="11">
        <v>9</v>
      </c>
      <c r="H1673" s="11">
        <v>0</v>
      </c>
      <c r="I1673" s="11">
        <v>65535</v>
      </c>
      <c r="J1673" s="11">
        <v>1</v>
      </c>
      <c r="K1673" s="11">
        <v>0</v>
      </c>
      <c r="L1673" s="11">
        <v>0</v>
      </c>
      <c r="M1673" s="56">
        <v>1</v>
      </c>
      <c r="N1673" s="56">
        <v>100</v>
      </c>
      <c r="O1673" s="11">
        <v>0</v>
      </c>
      <c r="P1673" s="11">
        <v>86400</v>
      </c>
      <c r="Q1673" s="11">
        <v>3600</v>
      </c>
      <c r="R1673" s="11">
        <v>0</v>
      </c>
      <c r="S1673" s="11">
        <v>0</v>
      </c>
      <c r="T1673" s="11">
        <v>0</v>
      </c>
      <c r="U1673" s="11">
        <v>1</v>
      </c>
      <c r="V1673" s="11">
        <v>11</v>
      </c>
      <c r="W1673" s="11">
        <v>15</v>
      </c>
      <c r="X1673" s="11">
        <v>0</v>
      </c>
      <c r="Y1673" s="11">
        <v>0</v>
      </c>
      <c r="Z1673" s="16" t="s">
        <v>170</v>
      </c>
      <c r="AA1673" s="16">
        <v>0</v>
      </c>
      <c r="AB1673" s="16" t="s">
        <v>170</v>
      </c>
      <c r="AC1673" s="16">
        <v>0</v>
      </c>
      <c r="AD1673" s="11">
        <v>12</v>
      </c>
      <c r="AE1673" s="11">
        <v>500</v>
      </c>
      <c r="AF1673" s="56">
        <v>1</v>
      </c>
      <c r="AG1673" s="11">
        <v>0</v>
      </c>
      <c r="AH1673" s="11">
        <v>0</v>
      </c>
      <c r="AI1673" s="25" t="s">
        <v>8</v>
      </c>
      <c r="AJ1673" s="25" t="s">
        <v>8</v>
      </c>
      <c r="AK1673" s="25" t="s">
        <v>8</v>
      </c>
      <c r="AL1673" s="11" t="s">
        <v>782</v>
      </c>
      <c r="AM1673" s="25">
        <v>11003</v>
      </c>
      <c r="AN1673" s="25">
        <v>0</v>
      </c>
      <c r="AO1673" s="11">
        <v>1</v>
      </c>
      <c r="AP1673" s="12" t="s">
        <v>1000</v>
      </c>
      <c r="AQ1673" s="12" t="str">
        <f>"[描述]使用后播放一束“"&amp;SUBSTITUTE(B1673,"(烟)","",1)&amp;"”的烟火特效。"</f>
        <v>[描述]使用后播放一束“大彩虹”的烟火特效。</v>
      </c>
      <c r="AR1673" s="11" t="s">
        <v>4980</v>
      </c>
      <c r="AS1673" s="11"/>
    </row>
    <row r="1674" spans="1:45" x14ac:dyDescent="0.15">
      <c r="A1674" s="11">
        <v>30027</v>
      </c>
      <c r="B1674" s="14" t="s">
        <v>1369</v>
      </c>
      <c r="C1674" s="11">
        <v>30</v>
      </c>
      <c r="D1674" s="11">
        <v>1</v>
      </c>
      <c r="E1674" s="11">
        <v>0</v>
      </c>
      <c r="F1674" s="11">
        <v>0</v>
      </c>
      <c r="G1674" s="11">
        <v>9</v>
      </c>
      <c r="H1674" s="11">
        <v>0</v>
      </c>
      <c r="I1674" s="11">
        <v>65535</v>
      </c>
      <c r="J1674" s="11">
        <v>1</v>
      </c>
      <c r="K1674" s="11">
        <v>0</v>
      </c>
      <c r="L1674" s="11">
        <v>0</v>
      </c>
      <c r="M1674" s="56">
        <v>1</v>
      </c>
      <c r="N1674" s="56">
        <v>100</v>
      </c>
      <c r="O1674" s="11">
        <v>0</v>
      </c>
      <c r="P1674" s="11">
        <v>86400</v>
      </c>
      <c r="Q1674" s="11">
        <v>3600</v>
      </c>
      <c r="R1674" s="11">
        <v>0</v>
      </c>
      <c r="S1674" s="11">
        <v>0</v>
      </c>
      <c r="T1674" s="11">
        <v>0</v>
      </c>
      <c r="U1674" s="11">
        <v>1</v>
      </c>
      <c r="V1674" s="11">
        <v>11</v>
      </c>
      <c r="W1674" s="11">
        <v>15</v>
      </c>
      <c r="X1674" s="11">
        <v>0</v>
      </c>
      <c r="Y1674" s="11">
        <v>0</v>
      </c>
      <c r="Z1674" s="16" t="s">
        <v>170</v>
      </c>
      <c r="AA1674" s="16">
        <v>0</v>
      </c>
      <c r="AB1674" s="16" t="s">
        <v>170</v>
      </c>
      <c r="AC1674" s="16">
        <v>0</v>
      </c>
      <c r="AD1674" s="11">
        <v>12</v>
      </c>
      <c r="AE1674" s="11">
        <v>500</v>
      </c>
      <c r="AF1674" s="56">
        <v>1</v>
      </c>
      <c r="AG1674" s="11">
        <v>0</v>
      </c>
      <c r="AH1674" s="11">
        <v>0</v>
      </c>
      <c r="AI1674" s="25" t="s">
        <v>8</v>
      </c>
      <c r="AJ1674" s="25" t="s">
        <v>8</v>
      </c>
      <c r="AK1674" s="25" t="s">
        <v>8</v>
      </c>
      <c r="AL1674" s="11" t="s">
        <v>782</v>
      </c>
      <c r="AM1674" s="25">
        <v>11003</v>
      </c>
      <c r="AN1674" s="25">
        <v>0</v>
      </c>
      <c r="AO1674" s="11">
        <v>1</v>
      </c>
      <c r="AP1674" s="12" t="s">
        <v>1000</v>
      </c>
      <c r="AQ1674" s="12" t="str">
        <f>"[描述]使用后播放一群扑克“"&amp;SUBSTITUTE(B1674,"(烟)","",1)&amp;"”的烟火特效。"</f>
        <v>[描述]使用后播放一群扑克“逗你玩”的烟火特效。</v>
      </c>
      <c r="AR1674" s="11" t="s">
        <v>4980</v>
      </c>
      <c r="AS1674" s="11"/>
    </row>
    <row r="1675" spans="1:45" x14ac:dyDescent="0.15">
      <c r="A1675" s="11">
        <v>30028</v>
      </c>
      <c r="B1675" s="14" t="s">
        <v>1370</v>
      </c>
      <c r="C1675" s="11">
        <v>30</v>
      </c>
      <c r="D1675" s="11">
        <v>1</v>
      </c>
      <c r="E1675" s="11">
        <v>0</v>
      </c>
      <c r="F1675" s="11">
        <v>0</v>
      </c>
      <c r="G1675" s="11">
        <v>9</v>
      </c>
      <c r="H1675" s="11">
        <v>0</v>
      </c>
      <c r="I1675" s="11">
        <v>65535</v>
      </c>
      <c r="J1675" s="11">
        <v>1</v>
      </c>
      <c r="K1675" s="11">
        <v>0</v>
      </c>
      <c r="L1675" s="11">
        <v>0</v>
      </c>
      <c r="M1675" s="56">
        <v>1</v>
      </c>
      <c r="N1675" s="56">
        <v>100</v>
      </c>
      <c r="O1675" s="11">
        <v>0</v>
      </c>
      <c r="P1675" s="11">
        <v>86400</v>
      </c>
      <c r="Q1675" s="11">
        <v>3600</v>
      </c>
      <c r="R1675" s="11">
        <v>0</v>
      </c>
      <c r="S1675" s="11">
        <v>0</v>
      </c>
      <c r="T1675" s="11">
        <v>0</v>
      </c>
      <c r="U1675" s="11">
        <v>1</v>
      </c>
      <c r="V1675" s="11">
        <v>11</v>
      </c>
      <c r="W1675" s="11">
        <v>15</v>
      </c>
      <c r="X1675" s="11">
        <v>0</v>
      </c>
      <c r="Y1675" s="11">
        <v>0</v>
      </c>
      <c r="Z1675" s="16" t="s">
        <v>170</v>
      </c>
      <c r="AA1675" s="16">
        <v>0</v>
      </c>
      <c r="AB1675" s="16" t="s">
        <v>170</v>
      </c>
      <c r="AC1675" s="16">
        <v>0</v>
      </c>
      <c r="AD1675" s="11">
        <v>12</v>
      </c>
      <c r="AE1675" s="11">
        <v>500</v>
      </c>
      <c r="AF1675" s="56">
        <v>1</v>
      </c>
      <c r="AG1675" s="11">
        <v>0</v>
      </c>
      <c r="AH1675" s="11">
        <v>0</v>
      </c>
      <c r="AI1675" s="25" t="s">
        <v>8</v>
      </c>
      <c r="AJ1675" s="25" t="s">
        <v>8</v>
      </c>
      <c r="AK1675" s="25" t="s">
        <v>8</v>
      </c>
      <c r="AL1675" s="11" t="s">
        <v>782</v>
      </c>
      <c r="AM1675" s="25">
        <v>11003</v>
      </c>
      <c r="AN1675" s="25">
        <v>0</v>
      </c>
      <c r="AO1675" s="11">
        <v>1</v>
      </c>
      <c r="AP1675" s="12" t="s">
        <v>1000</v>
      </c>
      <c r="AQ1675" s="12" t="str">
        <f t="shared" ref="AQ1675:AQ1680" si="43">"[描述]使用后播放“"&amp;SUBSTITUTE(B1675,"(烟)","",1)&amp;"”的烟火特效。"</f>
        <v>[描述]使用后播放“悲催的人”的烟火特效。</v>
      </c>
      <c r="AR1675" s="11" t="s">
        <v>4980</v>
      </c>
      <c r="AS1675" s="11"/>
    </row>
    <row r="1676" spans="1:45" x14ac:dyDescent="0.15">
      <c r="A1676" s="11">
        <v>30029</v>
      </c>
      <c r="B1676" s="14" t="s">
        <v>1371</v>
      </c>
      <c r="C1676" s="11">
        <v>30</v>
      </c>
      <c r="D1676" s="11">
        <v>1</v>
      </c>
      <c r="E1676" s="11">
        <v>0</v>
      </c>
      <c r="F1676" s="11">
        <v>0</v>
      </c>
      <c r="G1676" s="11">
        <v>9</v>
      </c>
      <c r="H1676" s="11">
        <v>0</v>
      </c>
      <c r="I1676" s="11">
        <v>65535</v>
      </c>
      <c r="J1676" s="11">
        <v>1</v>
      </c>
      <c r="K1676" s="11">
        <v>0</v>
      </c>
      <c r="L1676" s="11">
        <v>0</v>
      </c>
      <c r="M1676" s="56">
        <v>1</v>
      </c>
      <c r="N1676" s="56">
        <v>100</v>
      </c>
      <c r="O1676" s="11">
        <v>0</v>
      </c>
      <c r="P1676" s="11">
        <v>86400</v>
      </c>
      <c r="Q1676" s="11">
        <v>3600</v>
      </c>
      <c r="R1676" s="11">
        <v>0</v>
      </c>
      <c r="S1676" s="11">
        <v>0</v>
      </c>
      <c r="T1676" s="11">
        <v>0</v>
      </c>
      <c r="U1676" s="11">
        <v>1</v>
      </c>
      <c r="V1676" s="11">
        <v>11</v>
      </c>
      <c r="W1676" s="11">
        <v>15</v>
      </c>
      <c r="X1676" s="11">
        <v>0</v>
      </c>
      <c r="Y1676" s="11">
        <v>0</v>
      </c>
      <c r="Z1676" s="16" t="s">
        <v>170</v>
      </c>
      <c r="AA1676" s="16">
        <v>0</v>
      </c>
      <c r="AB1676" s="16" t="s">
        <v>170</v>
      </c>
      <c r="AC1676" s="16">
        <v>0</v>
      </c>
      <c r="AD1676" s="11">
        <v>12</v>
      </c>
      <c r="AE1676" s="11">
        <v>500</v>
      </c>
      <c r="AF1676" s="56">
        <v>1</v>
      </c>
      <c r="AG1676" s="11">
        <v>0</v>
      </c>
      <c r="AH1676" s="11">
        <v>0</v>
      </c>
      <c r="AI1676" s="25" t="s">
        <v>8</v>
      </c>
      <c r="AJ1676" s="25" t="s">
        <v>8</v>
      </c>
      <c r="AK1676" s="25" t="s">
        <v>8</v>
      </c>
      <c r="AL1676" s="11" t="s">
        <v>782</v>
      </c>
      <c r="AM1676" s="25">
        <v>11003</v>
      </c>
      <c r="AN1676" s="25">
        <v>0</v>
      </c>
      <c r="AO1676" s="11">
        <v>1</v>
      </c>
      <c r="AP1676" s="12" t="s">
        <v>1000</v>
      </c>
      <c r="AQ1676" s="12" t="str">
        <f t="shared" si="43"/>
        <v>[描述]使用后播放“财神到”的烟火特效。</v>
      </c>
      <c r="AR1676" s="11" t="s">
        <v>4980</v>
      </c>
      <c r="AS1676" s="11"/>
    </row>
    <row r="1677" spans="1:45" x14ac:dyDescent="0.15">
      <c r="A1677" s="11">
        <v>30030</v>
      </c>
      <c r="B1677" s="14" t="s">
        <v>1372</v>
      </c>
      <c r="C1677" s="11">
        <v>30</v>
      </c>
      <c r="D1677" s="11">
        <v>1</v>
      </c>
      <c r="E1677" s="11">
        <v>0</v>
      </c>
      <c r="F1677" s="11">
        <v>0</v>
      </c>
      <c r="G1677" s="11">
        <v>9</v>
      </c>
      <c r="H1677" s="11">
        <v>0</v>
      </c>
      <c r="I1677" s="11">
        <v>65535</v>
      </c>
      <c r="J1677" s="11">
        <v>1</v>
      </c>
      <c r="K1677" s="11">
        <v>0</v>
      </c>
      <c r="L1677" s="11">
        <v>0</v>
      </c>
      <c r="M1677" s="56">
        <v>1</v>
      </c>
      <c r="N1677" s="56">
        <v>100</v>
      </c>
      <c r="O1677" s="11">
        <v>0</v>
      </c>
      <c r="P1677" s="11">
        <v>86400</v>
      </c>
      <c r="Q1677" s="11">
        <v>3600</v>
      </c>
      <c r="R1677" s="11">
        <v>0</v>
      </c>
      <c r="S1677" s="11">
        <v>0</v>
      </c>
      <c r="T1677" s="11">
        <v>0</v>
      </c>
      <c r="U1677" s="11">
        <v>1</v>
      </c>
      <c r="V1677" s="11">
        <v>11</v>
      </c>
      <c r="W1677" s="11">
        <v>15</v>
      </c>
      <c r="X1677" s="11">
        <v>0</v>
      </c>
      <c r="Y1677" s="11">
        <v>0</v>
      </c>
      <c r="Z1677" s="16" t="s">
        <v>170</v>
      </c>
      <c r="AA1677" s="16">
        <v>0</v>
      </c>
      <c r="AB1677" s="16" t="s">
        <v>170</v>
      </c>
      <c r="AC1677" s="16">
        <v>0</v>
      </c>
      <c r="AD1677" s="11">
        <v>12</v>
      </c>
      <c r="AE1677" s="11">
        <v>500</v>
      </c>
      <c r="AF1677" s="56">
        <v>1</v>
      </c>
      <c r="AG1677" s="11">
        <v>0</v>
      </c>
      <c r="AH1677" s="11">
        <v>0</v>
      </c>
      <c r="AI1677" s="25" t="s">
        <v>8</v>
      </c>
      <c r="AJ1677" s="25" t="s">
        <v>8</v>
      </c>
      <c r="AK1677" s="25" t="s">
        <v>8</v>
      </c>
      <c r="AL1677" s="11" t="s">
        <v>782</v>
      </c>
      <c r="AM1677" s="25">
        <v>11003</v>
      </c>
      <c r="AN1677" s="25">
        <v>0</v>
      </c>
      <c r="AO1677" s="11">
        <v>1</v>
      </c>
      <c r="AP1677" s="12" t="s">
        <v>1000</v>
      </c>
      <c r="AQ1677" s="12" t="str">
        <f t="shared" si="43"/>
        <v>[描述]使用后播放“花阵”的烟火特效。</v>
      </c>
      <c r="AR1677" s="11" t="s">
        <v>4980</v>
      </c>
      <c r="AS1677" s="11"/>
    </row>
    <row r="1678" spans="1:45" x14ac:dyDescent="0.15">
      <c r="A1678" s="11">
        <v>30031</v>
      </c>
      <c r="B1678" s="14" t="s">
        <v>1373</v>
      </c>
      <c r="C1678" s="11">
        <v>30</v>
      </c>
      <c r="D1678" s="11">
        <v>1</v>
      </c>
      <c r="E1678" s="11">
        <v>0</v>
      </c>
      <c r="F1678" s="11">
        <v>0</v>
      </c>
      <c r="G1678" s="11">
        <v>9</v>
      </c>
      <c r="H1678" s="11">
        <v>0</v>
      </c>
      <c r="I1678" s="11">
        <v>65535</v>
      </c>
      <c r="J1678" s="11">
        <v>1</v>
      </c>
      <c r="K1678" s="11">
        <v>0</v>
      </c>
      <c r="L1678" s="11">
        <v>0</v>
      </c>
      <c r="M1678" s="56">
        <v>1</v>
      </c>
      <c r="N1678" s="56">
        <v>100</v>
      </c>
      <c r="O1678" s="11">
        <v>0</v>
      </c>
      <c r="P1678" s="11">
        <v>86400</v>
      </c>
      <c r="Q1678" s="11">
        <v>3600</v>
      </c>
      <c r="R1678" s="11">
        <v>0</v>
      </c>
      <c r="S1678" s="11">
        <v>0</v>
      </c>
      <c r="T1678" s="11">
        <v>0</v>
      </c>
      <c r="U1678" s="11">
        <v>1</v>
      </c>
      <c r="V1678" s="11">
        <v>11</v>
      </c>
      <c r="W1678" s="11">
        <v>15</v>
      </c>
      <c r="X1678" s="11">
        <v>0</v>
      </c>
      <c r="Y1678" s="11">
        <v>0</v>
      </c>
      <c r="Z1678" s="16" t="s">
        <v>170</v>
      </c>
      <c r="AA1678" s="16">
        <v>0</v>
      </c>
      <c r="AB1678" s="16" t="s">
        <v>170</v>
      </c>
      <c r="AC1678" s="16">
        <v>0</v>
      </c>
      <c r="AD1678" s="11">
        <v>12</v>
      </c>
      <c r="AE1678" s="11">
        <v>500</v>
      </c>
      <c r="AF1678" s="56">
        <v>1</v>
      </c>
      <c r="AG1678" s="11">
        <v>0</v>
      </c>
      <c r="AH1678" s="11">
        <v>0</v>
      </c>
      <c r="AI1678" s="25" t="s">
        <v>8</v>
      </c>
      <c r="AJ1678" s="25" t="s">
        <v>8</v>
      </c>
      <c r="AK1678" s="25" t="s">
        <v>8</v>
      </c>
      <c r="AL1678" s="11" t="s">
        <v>782</v>
      </c>
      <c r="AM1678" s="25">
        <v>11003</v>
      </c>
      <c r="AN1678" s="25">
        <v>0</v>
      </c>
      <c r="AO1678" s="11">
        <v>1</v>
      </c>
      <c r="AP1678" s="12" t="s">
        <v>1000</v>
      </c>
      <c r="AQ1678" s="12" t="str">
        <f t="shared" si="43"/>
        <v>[描述]使用后播放“小彩虹”的烟火特效。</v>
      </c>
      <c r="AR1678" s="11" t="s">
        <v>4980</v>
      </c>
      <c r="AS1678" s="11"/>
    </row>
    <row r="1679" spans="1:45" x14ac:dyDescent="0.15">
      <c r="A1679" s="11">
        <v>30032</v>
      </c>
      <c r="B1679" s="14" t="s">
        <v>2329</v>
      </c>
      <c r="C1679" s="11">
        <v>30</v>
      </c>
      <c r="D1679" s="11">
        <v>1</v>
      </c>
      <c r="E1679" s="11">
        <v>0</v>
      </c>
      <c r="F1679" s="11">
        <v>0</v>
      </c>
      <c r="G1679" s="11">
        <v>9</v>
      </c>
      <c r="H1679" s="11">
        <v>0</v>
      </c>
      <c r="I1679" s="11">
        <v>65535</v>
      </c>
      <c r="J1679" s="11">
        <v>1</v>
      </c>
      <c r="K1679" s="11">
        <v>0</v>
      </c>
      <c r="L1679" s="11">
        <v>0</v>
      </c>
      <c r="M1679" s="56">
        <v>1</v>
      </c>
      <c r="N1679" s="56">
        <v>100</v>
      </c>
      <c r="O1679" s="11">
        <v>0</v>
      </c>
      <c r="P1679" s="11">
        <v>86400</v>
      </c>
      <c r="Q1679" s="11">
        <v>3600</v>
      </c>
      <c r="R1679" s="11">
        <v>0</v>
      </c>
      <c r="S1679" s="11">
        <v>0</v>
      </c>
      <c r="T1679" s="11">
        <v>0</v>
      </c>
      <c r="U1679" s="11">
        <v>1</v>
      </c>
      <c r="V1679" s="11">
        <v>11</v>
      </c>
      <c r="W1679" s="11">
        <v>15</v>
      </c>
      <c r="X1679" s="11">
        <v>0</v>
      </c>
      <c r="Y1679" s="11">
        <v>0</v>
      </c>
      <c r="Z1679" s="16" t="s">
        <v>170</v>
      </c>
      <c r="AA1679" s="16">
        <v>0</v>
      </c>
      <c r="AB1679" s="16" t="s">
        <v>170</v>
      </c>
      <c r="AC1679" s="16">
        <v>0</v>
      </c>
      <c r="AD1679" s="11">
        <v>12</v>
      </c>
      <c r="AE1679" s="11">
        <v>500</v>
      </c>
      <c r="AF1679" s="56">
        <v>1</v>
      </c>
      <c r="AG1679" s="11">
        <v>0</v>
      </c>
      <c r="AH1679" s="11">
        <v>0</v>
      </c>
      <c r="AI1679" s="25" t="s">
        <v>8</v>
      </c>
      <c r="AJ1679" s="25" t="s">
        <v>8</v>
      </c>
      <c r="AK1679" s="25" t="s">
        <v>8</v>
      </c>
      <c r="AL1679" s="11" t="s">
        <v>782</v>
      </c>
      <c r="AM1679" s="25">
        <v>11003</v>
      </c>
      <c r="AN1679" s="25">
        <v>0</v>
      </c>
      <c r="AO1679" s="11">
        <v>1</v>
      </c>
      <c r="AP1679" s="12" t="s">
        <v>1000</v>
      </c>
      <c r="AQ1679" s="12" t="str">
        <f t="shared" si="43"/>
        <v>[描述]使用后播放“中国加油”的烟火特效。</v>
      </c>
      <c r="AR1679" s="11" t="s">
        <v>4980</v>
      </c>
      <c r="AS1679" s="11"/>
    </row>
    <row r="1680" spans="1:45" x14ac:dyDescent="0.15">
      <c r="A1680" s="11">
        <v>30033</v>
      </c>
      <c r="B1680" s="14" t="s">
        <v>3065</v>
      </c>
      <c r="C1680" s="11">
        <v>30</v>
      </c>
      <c r="D1680" s="11">
        <v>1</v>
      </c>
      <c r="E1680" s="11">
        <v>0</v>
      </c>
      <c r="F1680" s="11">
        <v>0</v>
      </c>
      <c r="G1680" s="11">
        <v>9</v>
      </c>
      <c r="H1680" s="11">
        <v>0</v>
      </c>
      <c r="I1680" s="11">
        <v>65535</v>
      </c>
      <c r="J1680" s="11">
        <v>1</v>
      </c>
      <c r="K1680" s="11">
        <v>0</v>
      </c>
      <c r="L1680" s="11">
        <v>0</v>
      </c>
      <c r="M1680" s="56">
        <v>1</v>
      </c>
      <c r="N1680" s="56">
        <v>100</v>
      </c>
      <c r="O1680" s="11">
        <v>0</v>
      </c>
      <c r="P1680" s="11">
        <v>86400</v>
      </c>
      <c r="Q1680" s="11">
        <v>3600</v>
      </c>
      <c r="R1680" s="11">
        <v>0</v>
      </c>
      <c r="S1680" s="11">
        <v>0</v>
      </c>
      <c r="T1680" s="11">
        <v>0</v>
      </c>
      <c r="U1680" s="11">
        <v>1</v>
      </c>
      <c r="V1680" s="11">
        <v>11</v>
      </c>
      <c r="W1680" s="11">
        <v>15</v>
      </c>
      <c r="X1680" s="11">
        <v>0</v>
      </c>
      <c r="Y1680" s="11">
        <v>0</v>
      </c>
      <c r="Z1680" s="16" t="s">
        <v>170</v>
      </c>
      <c r="AA1680" s="16">
        <v>0</v>
      </c>
      <c r="AB1680" s="16" t="s">
        <v>170</v>
      </c>
      <c r="AC1680" s="16">
        <v>0</v>
      </c>
      <c r="AD1680" s="11">
        <v>12</v>
      </c>
      <c r="AE1680" s="11">
        <v>500</v>
      </c>
      <c r="AF1680" s="56">
        <v>1</v>
      </c>
      <c r="AG1680" s="11">
        <v>0</v>
      </c>
      <c r="AH1680" s="11">
        <v>0</v>
      </c>
      <c r="AI1680" s="25" t="s">
        <v>8</v>
      </c>
      <c r="AJ1680" s="25" t="s">
        <v>8</v>
      </c>
      <c r="AK1680" s="25" t="s">
        <v>8</v>
      </c>
      <c r="AL1680" s="11" t="s">
        <v>782</v>
      </c>
      <c r="AM1680" s="25">
        <v>11003</v>
      </c>
      <c r="AN1680" s="25">
        <v>0</v>
      </c>
      <c r="AO1680" s="11">
        <v>1</v>
      </c>
      <c r="AP1680" s="12" t="s">
        <v>1000</v>
      </c>
      <c r="AQ1680" s="12" t="str">
        <f t="shared" si="43"/>
        <v>[描述]使用后播放“爱三国战魂爱奥运”的烟火特效。</v>
      </c>
      <c r="AR1680" s="11" t="s">
        <v>4980</v>
      </c>
      <c r="AS1680" s="11"/>
    </row>
    <row r="1681" spans="1:45" ht="24" x14ac:dyDescent="0.15">
      <c r="A1681" s="11">
        <v>31000</v>
      </c>
      <c r="B1681" s="14" t="s">
        <v>1645</v>
      </c>
      <c r="C1681" s="11">
        <v>35</v>
      </c>
      <c r="D1681" s="11">
        <v>0</v>
      </c>
      <c r="E1681" s="11">
        <v>46</v>
      </c>
      <c r="F1681" s="11">
        <v>0</v>
      </c>
      <c r="G1681" s="11">
        <v>9</v>
      </c>
      <c r="H1681" s="11">
        <v>0</v>
      </c>
      <c r="I1681" s="11">
        <v>65535</v>
      </c>
      <c r="J1681" s="11">
        <v>0</v>
      </c>
      <c r="K1681" s="11">
        <v>0</v>
      </c>
      <c r="L1681" s="11">
        <v>0</v>
      </c>
      <c r="M1681" s="56">
        <v>1</v>
      </c>
      <c r="N1681" s="56">
        <v>50</v>
      </c>
      <c r="O1681" s="11">
        <v>0</v>
      </c>
      <c r="P1681" s="11">
        <v>0</v>
      </c>
      <c r="Q1681" s="11">
        <v>100</v>
      </c>
      <c r="R1681" s="11">
        <v>0</v>
      </c>
      <c r="S1681" s="11">
        <v>0</v>
      </c>
      <c r="T1681" s="11">
        <v>0</v>
      </c>
      <c r="U1681" s="11">
        <v>1</v>
      </c>
      <c r="V1681" s="11">
        <v>0</v>
      </c>
      <c r="W1681" s="11">
        <v>0</v>
      </c>
      <c r="X1681" s="11">
        <v>0</v>
      </c>
      <c r="Y1681" s="11">
        <v>0</v>
      </c>
      <c r="Z1681" s="16" t="s">
        <v>170</v>
      </c>
      <c r="AA1681" s="16">
        <v>0</v>
      </c>
      <c r="AB1681" s="16" t="s">
        <v>4</v>
      </c>
      <c r="AC1681" s="16">
        <v>0</v>
      </c>
      <c r="AD1681" s="11">
        <v>3</v>
      </c>
      <c r="AE1681" s="11">
        <v>100</v>
      </c>
      <c r="AF1681" s="56">
        <v>1</v>
      </c>
      <c r="AG1681" s="11">
        <v>0</v>
      </c>
      <c r="AH1681" s="11">
        <v>0</v>
      </c>
      <c r="AI1681" s="25" t="s">
        <v>326</v>
      </c>
      <c r="AJ1681" s="25" t="s">
        <v>326</v>
      </c>
      <c r="AK1681" s="25" t="s">
        <v>326</v>
      </c>
      <c r="AL1681" s="11" t="s">
        <v>782</v>
      </c>
      <c r="AM1681" s="25">
        <v>10013</v>
      </c>
      <c r="AN1681" s="25">
        <v>0</v>
      </c>
      <c r="AO1681" s="11">
        <v>0</v>
      </c>
      <c r="AP1681" s="12" t="s">
        <v>246</v>
      </c>
      <c r="AQ1681" s="12" t="s">
        <v>6109</v>
      </c>
      <c r="AS1681" s="16" t="s">
        <v>351</v>
      </c>
    </row>
    <row r="1682" spans="1:45" ht="24" x14ac:dyDescent="0.15">
      <c r="A1682" s="11">
        <v>31001</v>
      </c>
      <c r="B1682" s="14" t="s">
        <v>1646</v>
      </c>
      <c r="C1682" s="11">
        <v>35</v>
      </c>
      <c r="D1682" s="11">
        <v>0</v>
      </c>
      <c r="E1682" s="11">
        <v>46</v>
      </c>
      <c r="F1682" s="11">
        <v>0</v>
      </c>
      <c r="G1682" s="11">
        <v>9</v>
      </c>
      <c r="H1682" s="11">
        <v>0</v>
      </c>
      <c r="I1682" s="11">
        <v>65535</v>
      </c>
      <c r="J1682" s="11">
        <v>0</v>
      </c>
      <c r="K1682" s="11">
        <v>0</v>
      </c>
      <c r="L1682" s="11">
        <v>0</v>
      </c>
      <c r="M1682" s="56">
        <v>1</v>
      </c>
      <c r="N1682" s="56">
        <v>50</v>
      </c>
      <c r="O1682" s="11">
        <v>0</v>
      </c>
      <c r="P1682" s="11">
        <v>0</v>
      </c>
      <c r="Q1682" s="11">
        <v>100</v>
      </c>
      <c r="R1682" s="11">
        <v>0</v>
      </c>
      <c r="S1682" s="11">
        <v>0</v>
      </c>
      <c r="T1682" s="11">
        <v>0</v>
      </c>
      <c r="U1682" s="11">
        <v>1</v>
      </c>
      <c r="V1682" s="11">
        <v>0</v>
      </c>
      <c r="W1682" s="11">
        <v>0</v>
      </c>
      <c r="X1682" s="11">
        <v>0</v>
      </c>
      <c r="Y1682" s="11">
        <v>0</v>
      </c>
      <c r="Z1682" s="16" t="s">
        <v>170</v>
      </c>
      <c r="AA1682" s="16">
        <v>0</v>
      </c>
      <c r="AB1682" s="16" t="s">
        <v>4</v>
      </c>
      <c r="AC1682" s="16">
        <v>0</v>
      </c>
      <c r="AD1682" s="11">
        <v>3</v>
      </c>
      <c r="AE1682" s="11">
        <v>100</v>
      </c>
      <c r="AF1682" s="56">
        <v>1</v>
      </c>
      <c r="AG1682" s="11">
        <v>0</v>
      </c>
      <c r="AH1682" s="11">
        <v>0</v>
      </c>
      <c r="AI1682" s="25" t="s">
        <v>803</v>
      </c>
      <c r="AJ1682" s="25" t="s">
        <v>803</v>
      </c>
      <c r="AK1682" s="25" t="s">
        <v>326</v>
      </c>
      <c r="AL1682" s="11" t="s">
        <v>782</v>
      </c>
      <c r="AM1682" s="25">
        <v>10013</v>
      </c>
      <c r="AN1682" s="25">
        <v>0</v>
      </c>
      <c r="AO1682" s="11">
        <v>0</v>
      </c>
      <c r="AP1682" s="12" t="s">
        <v>246</v>
      </c>
      <c r="AQ1682" s="12" t="s">
        <v>6109</v>
      </c>
      <c r="AS1682" s="16" t="s">
        <v>351</v>
      </c>
    </row>
    <row r="1683" spans="1:45" ht="24" x14ac:dyDescent="0.15">
      <c r="A1683" s="11">
        <v>31002</v>
      </c>
      <c r="B1683" s="14" t="s">
        <v>1647</v>
      </c>
      <c r="C1683" s="11">
        <v>35</v>
      </c>
      <c r="D1683" s="11">
        <v>0</v>
      </c>
      <c r="E1683" s="11">
        <v>46</v>
      </c>
      <c r="F1683" s="11">
        <v>0</v>
      </c>
      <c r="G1683" s="11">
        <v>9</v>
      </c>
      <c r="H1683" s="11">
        <v>0</v>
      </c>
      <c r="I1683" s="11">
        <v>65535</v>
      </c>
      <c r="J1683" s="11">
        <v>0</v>
      </c>
      <c r="K1683" s="11">
        <v>0</v>
      </c>
      <c r="L1683" s="11">
        <v>0</v>
      </c>
      <c r="M1683" s="56">
        <v>1</v>
      </c>
      <c r="N1683" s="56">
        <v>50</v>
      </c>
      <c r="O1683" s="11">
        <v>0</v>
      </c>
      <c r="P1683" s="11">
        <v>0</v>
      </c>
      <c r="Q1683" s="11">
        <v>100</v>
      </c>
      <c r="R1683" s="11">
        <v>0</v>
      </c>
      <c r="S1683" s="11">
        <v>0</v>
      </c>
      <c r="T1683" s="11">
        <v>0</v>
      </c>
      <c r="U1683" s="11">
        <v>1</v>
      </c>
      <c r="V1683" s="11">
        <v>0</v>
      </c>
      <c r="W1683" s="11">
        <v>0</v>
      </c>
      <c r="X1683" s="11">
        <v>0</v>
      </c>
      <c r="Y1683" s="11">
        <v>0</v>
      </c>
      <c r="Z1683" s="16" t="s">
        <v>170</v>
      </c>
      <c r="AA1683" s="16">
        <v>0</v>
      </c>
      <c r="AB1683" s="16" t="s">
        <v>4</v>
      </c>
      <c r="AC1683" s="16">
        <v>0</v>
      </c>
      <c r="AD1683" s="11">
        <v>3</v>
      </c>
      <c r="AE1683" s="11">
        <v>100</v>
      </c>
      <c r="AF1683" s="56">
        <v>1</v>
      </c>
      <c r="AG1683" s="11">
        <v>0</v>
      </c>
      <c r="AH1683" s="11">
        <v>0</v>
      </c>
      <c r="AI1683" s="25" t="s">
        <v>803</v>
      </c>
      <c r="AJ1683" s="25" t="s">
        <v>803</v>
      </c>
      <c r="AK1683" s="25" t="s">
        <v>326</v>
      </c>
      <c r="AL1683" s="11" t="s">
        <v>782</v>
      </c>
      <c r="AM1683" s="25">
        <v>10013</v>
      </c>
      <c r="AN1683" s="25">
        <v>0</v>
      </c>
      <c r="AO1683" s="11">
        <v>0</v>
      </c>
      <c r="AP1683" s="12" t="s">
        <v>246</v>
      </c>
      <c r="AQ1683" s="12" t="s">
        <v>6109</v>
      </c>
      <c r="AS1683" s="16" t="s">
        <v>351</v>
      </c>
    </row>
    <row r="1684" spans="1:45" ht="24" x14ac:dyDescent="0.15">
      <c r="A1684" s="11">
        <v>31003</v>
      </c>
      <c r="B1684" s="14" t="s">
        <v>1648</v>
      </c>
      <c r="C1684" s="11">
        <v>35</v>
      </c>
      <c r="D1684" s="11">
        <v>0</v>
      </c>
      <c r="E1684" s="11">
        <v>46</v>
      </c>
      <c r="F1684" s="11">
        <v>0</v>
      </c>
      <c r="G1684" s="11">
        <v>9</v>
      </c>
      <c r="H1684" s="11">
        <v>0</v>
      </c>
      <c r="I1684" s="11">
        <v>65535</v>
      </c>
      <c r="J1684" s="11">
        <v>0</v>
      </c>
      <c r="K1684" s="11">
        <v>0</v>
      </c>
      <c r="L1684" s="11">
        <v>0</v>
      </c>
      <c r="M1684" s="56">
        <v>1</v>
      </c>
      <c r="N1684" s="56">
        <v>50</v>
      </c>
      <c r="O1684" s="11">
        <v>0</v>
      </c>
      <c r="P1684" s="11">
        <v>0</v>
      </c>
      <c r="Q1684" s="11">
        <v>100</v>
      </c>
      <c r="R1684" s="11">
        <v>0</v>
      </c>
      <c r="S1684" s="11">
        <v>0</v>
      </c>
      <c r="T1684" s="11">
        <v>0</v>
      </c>
      <c r="U1684" s="11">
        <v>1</v>
      </c>
      <c r="V1684" s="11">
        <v>0</v>
      </c>
      <c r="W1684" s="11">
        <v>0</v>
      </c>
      <c r="X1684" s="11">
        <v>0</v>
      </c>
      <c r="Y1684" s="11">
        <v>0</v>
      </c>
      <c r="Z1684" s="16" t="s">
        <v>170</v>
      </c>
      <c r="AA1684" s="16">
        <v>0</v>
      </c>
      <c r="AB1684" s="16" t="s">
        <v>4</v>
      </c>
      <c r="AC1684" s="16">
        <v>0</v>
      </c>
      <c r="AD1684" s="11">
        <v>3</v>
      </c>
      <c r="AE1684" s="11">
        <v>100</v>
      </c>
      <c r="AF1684" s="56">
        <v>1</v>
      </c>
      <c r="AG1684" s="11">
        <v>0</v>
      </c>
      <c r="AH1684" s="11">
        <v>0</v>
      </c>
      <c r="AI1684" s="25" t="s">
        <v>803</v>
      </c>
      <c r="AJ1684" s="25" t="s">
        <v>803</v>
      </c>
      <c r="AK1684" s="25" t="s">
        <v>326</v>
      </c>
      <c r="AL1684" s="11" t="s">
        <v>782</v>
      </c>
      <c r="AM1684" s="25">
        <v>10013</v>
      </c>
      <c r="AN1684" s="25">
        <v>0</v>
      </c>
      <c r="AO1684" s="11">
        <v>0</v>
      </c>
      <c r="AP1684" s="12" t="s">
        <v>246</v>
      </c>
      <c r="AQ1684" s="12" t="s">
        <v>6109</v>
      </c>
      <c r="AS1684" s="16" t="s">
        <v>351</v>
      </c>
    </row>
    <row r="1685" spans="1:45" ht="24" x14ac:dyDescent="0.15">
      <c r="A1685" s="11">
        <v>31004</v>
      </c>
      <c r="B1685" s="14" t="s">
        <v>1649</v>
      </c>
      <c r="C1685" s="11">
        <v>35</v>
      </c>
      <c r="D1685" s="11">
        <v>0</v>
      </c>
      <c r="E1685" s="11">
        <v>46</v>
      </c>
      <c r="F1685" s="11">
        <v>0</v>
      </c>
      <c r="G1685" s="11">
        <v>9</v>
      </c>
      <c r="H1685" s="11">
        <v>0</v>
      </c>
      <c r="I1685" s="11">
        <v>65535</v>
      </c>
      <c r="J1685" s="11">
        <v>0</v>
      </c>
      <c r="K1685" s="11">
        <v>0</v>
      </c>
      <c r="L1685" s="11">
        <v>0</v>
      </c>
      <c r="M1685" s="56">
        <v>1</v>
      </c>
      <c r="N1685" s="56">
        <v>50</v>
      </c>
      <c r="O1685" s="11">
        <v>0</v>
      </c>
      <c r="P1685" s="11">
        <v>0</v>
      </c>
      <c r="Q1685" s="11">
        <v>100</v>
      </c>
      <c r="R1685" s="11">
        <v>0</v>
      </c>
      <c r="S1685" s="11">
        <v>0</v>
      </c>
      <c r="T1685" s="11">
        <v>0</v>
      </c>
      <c r="U1685" s="11">
        <v>1</v>
      </c>
      <c r="V1685" s="11">
        <v>0</v>
      </c>
      <c r="W1685" s="11">
        <v>0</v>
      </c>
      <c r="X1685" s="11">
        <v>0</v>
      </c>
      <c r="Y1685" s="11">
        <v>0</v>
      </c>
      <c r="Z1685" s="16" t="s">
        <v>170</v>
      </c>
      <c r="AA1685" s="16">
        <v>0</v>
      </c>
      <c r="AB1685" s="16" t="s">
        <v>4</v>
      </c>
      <c r="AC1685" s="16">
        <v>0</v>
      </c>
      <c r="AD1685" s="11">
        <v>3</v>
      </c>
      <c r="AE1685" s="11">
        <v>100</v>
      </c>
      <c r="AF1685" s="56">
        <v>1</v>
      </c>
      <c r="AG1685" s="11">
        <v>0</v>
      </c>
      <c r="AH1685" s="11">
        <v>0</v>
      </c>
      <c r="AI1685" s="25" t="s">
        <v>803</v>
      </c>
      <c r="AJ1685" s="25" t="s">
        <v>803</v>
      </c>
      <c r="AK1685" s="25" t="s">
        <v>326</v>
      </c>
      <c r="AL1685" s="11" t="s">
        <v>782</v>
      </c>
      <c r="AM1685" s="25">
        <v>10013</v>
      </c>
      <c r="AN1685" s="25">
        <v>0</v>
      </c>
      <c r="AO1685" s="11">
        <v>0</v>
      </c>
      <c r="AP1685" s="12" t="s">
        <v>246</v>
      </c>
      <c r="AQ1685" s="12" t="s">
        <v>6109</v>
      </c>
      <c r="AS1685" s="16" t="s">
        <v>351</v>
      </c>
    </row>
    <row r="1686" spans="1:45" x14ac:dyDescent="0.15">
      <c r="A1686" s="11">
        <v>31005</v>
      </c>
      <c r="B1686" s="14" t="s">
        <v>1650</v>
      </c>
      <c r="C1686" s="11">
        <v>30</v>
      </c>
      <c r="D1686" s="11">
        <v>1</v>
      </c>
      <c r="E1686" s="11">
        <v>0</v>
      </c>
      <c r="F1686" s="11">
        <v>0</v>
      </c>
      <c r="G1686" s="11">
        <v>9</v>
      </c>
      <c r="H1686" s="11">
        <v>0</v>
      </c>
      <c r="I1686" s="11">
        <v>65535</v>
      </c>
      <c r="J1686" s="11">
        <v>0</v>
      </c>
      <c r="K1686" s="11">
        <v>0</v>
      </c>
      <c r="L1686" s="11">
        <v>0</v>
      </c>
      <c r="M1686" s="56">
        <v>0</v>
      </c>
      <c r="N1686" s="56">
        <v>1</v>
      </c>
      <c r="O1686" s="11">
        <v>0</v>
      </c>
      <c r="P1686" s="11">
        <v>0</v>
      </c>
      <c r="Q1686" s="11">
        <v>100</v>
      </c>
      <c r="R1686" s="11">
        <v>0</v>
      </c>
      <c r="S1686" s="11">
        <v>0</v>
      </c>
      <c r="T1686" s="11">
        <v>0</v>
      </c>
      <c r="U1686" s="11">
        <v>1</v>
      </c>
      <c r="V1686" s="11">
        <v>0</v>
      </c>
      <c r="W1686" s="11">
        <v>0</v>
      </c>
      <c r="X1686" s="11">
        <v>0</v>
      </c>
      <c r="Y1686" s="11">
        <v>0</v>
      </c>
      <c r="Z1686" s="16" t="s">
        <v>170</v>
      </c>
      <c r="AA1686" s="16">
        <v>0</v>
      </c>
      <c r="AB1686" s="16" t="s">
        <v>4</v>
      </c>
      <c r="AC1686" s="16">
        <v>0</v>
      </c>
      <c r="AD1686" s="11">
        <v>3</v>
      </c>
      <c r="AE1686" s="11">
        <v>100</v>
      </c>
      <c r="AF1686" s="56">
        <v>1</v>
      </c>
      <c r="AG1686" s="11">
        <v>0</v>
      </c>
      <c r="AH1686" s="11">
        <v>0</v>
      </c>
      <c r="AI1686" s="25" t="s">
        <v>803</v>
      </c>
      <c r="AJ1686" s="25" t="s">
        <v>803</v>
      </c>
      <c r="AK1686" s="25" t="s">
        <v>326</v>
      </c>
      <c r="AL1686" s="11" t="s">
        <v>782</v>
      </c>
      <c r="AM1686" s="25">
        <v>10013</v>
      </c>
      <c r="AN1686" s="25">
        <v>0</v>
      </c>
      <c r="AO1686" s="11">
        <v>0</v>
      </c>
      <c r="AP1686" s="12" t="s">
        <v>247</v>
      </c>
      <c r="AQ1686" s="12" t="s">
        <v>6110</v>
      </c>
      <c r="AS1686" s="16" t="s">
        <v>352</v>
      </c>
    </row>
    <row r="1687" spans="1:45" ht="24" x14ac:dyDescent="0.15">
      <c r="A1687" s="11">
        <v>31006</v>
      </c>
      <c r="B1687" s="14" t="s">
        <v>1651</v>
      </c>
      <c r="C1687" s="11">
        <v>30</v>
      </c>
      <c r="D1687" s="11">
        <v>1</v>
      </c>
      <c r="E1687" s="11">
        <v>0</v>
      </c>
      <c r="F1687" s="11">
        <v>0</v>
      </c>
      <c r="G1687" s="11">
        <v>9</v>
      </c>
      <c r="H1687" s="11">
        <v>0</v>
      </c>
      <c r="I1687" s="11">
        <v>65535</v>
      </c>
      <c r="J1687" s="11">
        <v>0</v>
      </c>
      <c r="K1687" s="11">
        <v>0</v>
      </c>
      <c r="L1687" s="11">
        <v>0</v>
      </c>
      <c r="M1687" s="56">
        <v>1</v>
      </c>
      <c r="N1687" s="56">
        <v>10</v>
      </c>
      <c r="O1687" s="11">
        <v>0</v>
      </c>
      <c r="P1687" s="11">
        <v>0</v>
      </c>
      <c r="Q1687" s="11">
        <v>100</v>
      </c>
      <c r="R1687" s="11">
        <v>0</v>
      </c>
      <c r="S1687" s="11">
        <v>0</v>
      </c>
      <c r="T1687" s="11">
        <v>0</v>
      </c>
      <c r="U1687" s="11">
        <v>1</v>
      </c>
      <c r="V1687" s="11">
        <v>0</v>
      </c>
      <c r="W1687" s="11">
        <v>0</v>
      </c>
      <c r="X1687" s="11">
        <v>0</v>
      </c>
      <c r="Y1687" s="11">
        <v>0</v>
      </c>
      <c r="Z1687" s="16" t="s">
        <v>170</v>
      </c>
      <c r="AA1687" s="16">
        <v>0</v>
      </c>
      <c r="AB1687" s="16" t="s">
        <v>4</v>
      </c>
      <c r="AC1687" s="16">
        <v>0</v>
      </c>
      <c r="AD1687" s="11">
        <v>3</v>
      </c>
      <c r="AE1687" s="11">
        <v>100</v>
      </c>
      <c r="AF1687" s="56">
        <v>1</v>
      </c>
      <c r="AG1687" s="11">
        <v>0</v>
      </c>
      <c r="AH1687" s="11">
        <v>0</v>
      </c>
      <c r="AI1687" s="25" t="s">
        <v>326</v>
      </c>
      <c r="AJ1687" s="25" t="s">
        <v>326</v>
      </c>
      <c r="AK1687" s="25" t="s">
        <v>326</v>
      </c>
      <c r="AL1687" s="11" t="s">
        <v>782</v>
      </c>
      <c r="AM1687" s="25">
        <v>10018</v>
      </c>
      <c r="AN1687" s="25">
        <v>0</v>
      </c>
      <c r="AO1687" s="11">
        <v>0</v>
      </c>
      <c r="AP1687" s="12" t="s">
        <v>248</v>
      </c>
      <c r="AQ1687" s="12" t="s">
        <v>6111</v>
      </c>
      <c r="AR1687" s="15" t="s">
        <v>4981</v>
      </c>
      <c r="AS1687" s="16" t="s">
        <v>353</v>
      </c>
    </row>
    <row r="1688" spans="1:45" ht="24" x14ac:dyDescent="0.15">
      <c r="A1688" s="11">
        <v>31007</v>
      </c>
      <c r="B1688" s="14" t="s">
        <v>1652</v>
      </c>
      <c r="C1688" s="11">
        <v>30</v>
      </c>
      <c r="D1688" s="11">
        <v>1</v>
      </c>
      <c r="E1688" s="11">
        <v>0</v>
      </c>
      <c r="F1688" s="11">
        <v>0</v>
      </c>
      <c r="G1688" s="11">
        <v>9</v>
      </c>
      <c r="H1688" s="11">
        <v>0</v>
      </c>
      <c r="I1688" s="11">
        <v>65535</v>
      </c>
      <c r="J1688" s="11">
        <v>0</v>
      </c>
      <c r="K1688" s="11">
        <v>0</v>
      </c>
      <c r="L1688" s="11">
        <v>0</v>
      </c>
      <c r="M1688" s="56">
        <v>1</v>
      </c>
      <c r="N1688" s="56">
        <v>10</v>
      </c>
      <c r="O1688" s="11">
        <v>0</v>
      </c>
      <c r="P1688" s="11">
        <v>0</v>
      </c>
      <c r="Q1688" s="11">
        <v>100</v>
      </c>
      <c r="R1688" s="11">
        <v>0</v>
      </c>
      <c r="S1688" s="11">
        <v>0</v>
      </c>
      <c r="T1688" s="11">
        <v>0</v>
      </c>
      <c r="U1688" s="11">
        <v>1</v>
      </c>
      <c r="V1688" s="11">
        <v>0</v>
      </c>
      <c r="W1688" s="11">
        <v>0</v>
      </c>
      <c r="X1688" s="11">
        <v>0</v>
      </c>
      <c r="Y1688" s="11">
        <v>0</v>
      </c>
      <c r="Z1688" s="16" t="s">
        <v>170</v>
      </c>
      <c r="AA1688" s="16">
        <v>0</v>
      </c>
      <c r="AB1688" s="16" t="s">
        <v>4</v>
      </c>
      <c r="AC1688" s="16">
        <v>0</v>
      </c>
      <c r="AD1688" s="11">
        <v>3</v>
      </c>
      <c r="AE1688" s="11">
        <v>100</v>
      </c>
      <c r="AF1688" s="56">
        <v>1</v>
      </c>
      <c r="AG1688" s="11">
        <v>0</v>
      </c>
      <c r="AH1688" s="11">
        <v>0</v>
      </c>
      <c r="AI1688" s="25" t="s">
        <v>326</v>
      </c>
      <c r="AJ1688" s="25" t="s">
        <v>326</v>
      </c>
      <c r="AK1688" s="25" t="s">
        <v>326</v>
      </c>
      <c r="AL1688" s="11" t="s">
        <v>782</v>
      </c>
      <c r="AM1688" s="25">
        <v>10018</v>
      </c>
      <c r="AN1688" s="25">
        <v>0</v>
      </c>
      <c r="AO1688" s="11">
        <v>0</v>
      </c>
      <c r="AP1688" s="12" t="s">
        <v>249</v>
      </c>
      <c r="AQ1688" s="12" t="s">
        <v>6112</v>
      </c>
      <c r="AR1688" s="15" t="s">
        <v>4982</v>
      </c>
    </row>
    <row r="1689" spans="1:45" x14ac:dyDescent="0.15">
      <c r="A1689" s="11">
        <v>31014</v>
      </c>
      <c r="B1689" s="14" t="s">
        <v>1653</v>
      </c>
      <c r="C1689" s="11">
        <v>35</v>
      </c>
      <c r="D1689" s="11">
        <v>0</v>
      </c>
      <c r="E1689" s="11">
        <v>0</v>
      </c>
      <c r="F1689" s="11">
        <v>0</v>
      </c>
      <c r="G1689" s="11">
        <v>9</v>
      </c>
      <c r="H1689" s="11">
        <v>0</v>
      </c>
      <c r="I1689" s="11">
        <v>65535</v>
      </c>
      <c r="J1689" s="11">
        <v>0</v>
      </c>
      <c r="K1689" s="11">
        <v>0</v>
      </c>
      <c r="L1689" s="11">
        <v>0</v>
      </c>
      <c r="M1689" s="56">
        <v>1</v>
      </c>
      <c r="N1689" s="56">
        <v>5</v>
      </c>
      <c r="O1689" s="11">
        <v>0</v>
      </c>
      <c r="P1689" s="11">
        <v>0</v>
      </c>
      <c r="Q1689" s="11">
        <v>100</v>
      </c>
      <c r="R1689" s="11">
        <v>0</v>
      </c>
      <c r="S1689" s="11">
        <v>0</v>
      </c>
      <c r="T1689" s="11">
        <v>0</v>
      </c>
      <c r="U1689" s="11">
        <v>1</v>
      </c>
      <c r="V1689" s="11">
        <v>0</v>
      </c>
      <c r="W1689" s="11">
        <v>0</v>
      </c>
      <c r="X1689" s="11">
        <v>0</v>
      </c>
      <c r="Y1689" s="11">
        <v>0</v>
      </c>
      <c r="Z1689" s="16" t="s">
        <v>170</v>
      </c>
      <c r="AA1689" s="16">
        <v>0</v>
      </c>
      <c r="AB1689" s="16" t="s">
        <v>4</v>
      </c>
      <c r="AC1689" s="16">
        <v>0</v>
      </c>
      <c r="AD1689" s="11">
        <v>3</v>
      </c>
      <c r="AE1689" s="11">
        <v>100</v>
      </c>
      <c r="AF1689" s="56">
        <v>0</v>
      </c>
      <c r="AG1689" s="11">
        <v>0</v>
      </c>
      <c r="AH1689" s="11">
        <v>0</v>
      </c>
      <c r="AI1689" s="25" t="s">
        <v>803</v>
      </c>
      <c r="AJ1689" s="25" t="s">
        <v>803</v>
      </c>
      <c r="AK1689" s="25" t="s">
        <v>326</v>
      </c>
      <c r="AL1689" s="11" t="s">
        <v>782</v>
      </c>
      <c r="AM1689" s="25">
        <v>11003</v>
      </c>
      <c r="AN1689" s="25">
        <v>0</v>
      </c>
      <c r="AO1689" s="11">
        <v>0</v>
      </c>
      <c r="AP1689" s="12" t="s">
        <v>755</v>
      </c>
      <c r="AQ1689" s="12" t="s">
        <v>6113</v>
      </c>
    </row>
    <row r="1690" spans="1:45" x14ac:dyDescent="0.15">
      <c r="A1690" s="11">
        <v>31015</v>
      </c>
      <c r="B1690" s="14" t="s">
        <v>1654</v>
      </c>
      <c r="C1690" s="11">
        <v>35</v>
      </c>
      <c r="D1690" s="11">
        <v>0</v>
      </c>
      <c r="E1690" s="11">
        <v>0</v>
      </c>
      <c r="F1690" s="11">
        <v>0</v>
      </c>
      <c r="G1690" s="11">
        <v>9</v>
      </c>
      <c r="H1690" s="11">
        <v>0</v>
      </c>
      <c r="I1690" s="11">
        <v>65535</v>
      </c>
      <c r="J1690" s="11">
        <v>0</v>
      </c>
      <c r="K1690" s="11">
        <v>0</v>
      </c>
      <c r="L1690" s="11">
        <v>0</v>
      </c>
      <c r="M1690" s="56">
        <v>1</v>
      </c>
      <c r="N1690" s="56">
        <v>1</v>
      </c>
      <c r="O1690" s="11">
        <v>0</v>
      </c>
      <c r="P1690" s="11">
        <v>0</v>
      </c>
      <c r="Q1690" s="11">
        <v>100</v>
      </c>
      <c r="R1690" s="11">
        <v>0</v>
      </c>
      <c r="S1690" s="11">
        <v>0</v>
      </c>
      <c r="T1690" s="11">
        <v>0</v>
      </c>
      <c r="U1690" s="11">
        <v>1</v>
      </c>
      <c r="V1690" s="11">
        <v>0</v>
      </c>
      <c r="W1690" s="11">
        <v>0</v>
      </c>
      <c r="X1690" s="11">
        <v>0</v>
      </c>
      <c r="Y1690" s="11">
        <v>0</v>
      </c>
      <c r="Z1690" s="16" t="s">
        <v>170</v>
      </c>
      <c r="AA1690" s="16">
        <v>0</v>
      </c>
      <c r="AB1690" s="16" t="s">
        <v>4</v>
      </c>
      <c r="AC1690" s="16">
        <v>0</v>
      </c>
      <c r="AD1690" s="11">
        <v>3</v>
      </c>
      <c r="AE1690" s="11">
        <v>100</v>
      </c>
      <c r="AF1690" s="56">
        <v>0</v>
      </c>
      <c r="AG1690" s="11">
        <v>0</v>
      </c>
      <c r="AH1690" s="11">
        <v>0</v>
      </c>
      <c r="AI1690" s="25" t="s">
        <v>803</v>
      </c>
      <c r="AJ1690" s="25" t="s">
        <v>803</v>
      </c>
      <c r="AK1690" s="25" t="s">
        <v>326</v>
      </c>
      <c r="AL1690" s="11" t="s">
        <v>782</v>
      </c>
      <c r="AM1690" s="25">
        <v>11003</v>
      </c>
      <c r="AN1690" s="25">
        <v>0</v>
      </c>
      <c r="AO1690" s="11">
        <v>0</v>
      </c>
      <c r="AP1690" s="12" t="s">
        <v>755</v>
      </c>
      <c r="AQ1690" s="12" t="s">
        <v>6114</v>
      </c>
    </row>
    <row r="1691" spans="1:45" x14ac:dyDescent="0.15">
      <c r="A1691" s="11">
        <v>31016</v>
      </c>
      <c r="B1691" s="14" t="s">
        <v>1655</v>
      </c>
      <c r="C1691" s="11">
        <v>35</v>
      </c>
      <c r="D1691" s="11">
        <v>0</v>
      </c>
      <c r="E1691" s="11">
        <v>0</v>
      </c>
      <c r="F1691" s="11">
        <v>0</v>
      </c>
      <c r="G1691" s="11">
        <v>9</v>
      </c>
      <c r="H1691" s="11">
        <v>0</v>
      </c>
      <c r="I1691" s="11">
        <v>65535</v>
      </c>
      <c r="J1691" s="11">
        <v>0</v>
      </c>
      <c r="K1691" s="11">
        <v>0</v>
      </c>
      <c r="L1691" s="11">
        <v>0</v>
      </c>
      <c r="M1691" s="56">
        <v>1</v>
      </c>
      <c r="N1691" s="56">
        <v>10</v>
      </c>
      <c r="O1691" s="11">
        <v>0</v>
      </c>
      <c r="P1691" s="11">
        <v>0</v>
      </c>
      <c r="Q1691" s="11">
        <v>100</v>
      </c>
      <c r="R1691" s="11">
        <v>0</v>
      </c>
      <c r="S1691" s="11">
        <v>0</v>
      </c>
      <c r="T1691" s="11">
        <v>0</v>
      </c>
      <c r="U1691" s="11">
        <v>1</v>
      </c>
      <c r="V1691" s="11">
        <v>0</v>
      </c>
      <c r="W1691" s="11">
        <v>0</v>
      </c>
      <c r="X1691" s="11">
        <v>0</v>
      </c>
      <c r="Y1691" s="11">
        <v>0</v>
      </c>
      <c r="Z1691" s="16" t="s">
        <v>170</v>
      </c>
      <c r="AA1691" s="16">
        <v>0</v>
      </c>
      <c r="AB1691" s="16" t="s">
        <v>4</v>
      </c>
      <c r="AC1691" s="16">
        <v>0</v>
      </c>
      <c r="AD1691" s="11">
        <v>3</v>
      </c>
      <c r="AE1691" s="11">
        <v>100</v>
      </c>
      <c r="AF1691" s="56">
        <v>0</v>
      </c>
      <c r="AG1691" s="11">
        <v>0</v>
      </c>
      <c r="AH1691" s="11">
        <v>0</v>
      </c>
      <c r="AI1691" s="25" t="s">
        <v>326</v>
      </c>
      <c r="AJ1691" s="25" t="s">
        <v>326</v>
      </c>
      <c r="AK1691" s="25" t="s">
        <v>326</v>
      </c>
      <c r="AL1691" s="11" t="s">
        <v>782</v>
      </c>
      <c r="AM1691" s="25">
        <v>11003</v>
      </c>
      <c r="AN1691" s="25">
        <v>0</v>
      </c>
      <c r="AO1691" s="11">
        <v>0</v>
      </c>
      <c r="AP1691" s="12" t="s">
        <v>755</v>
      </c>
      <c r="AQ1691" s="12" t="s">
        <v>6115</v>
      </c>
    </row>
    <row r="1692" spans="1:45" x14ac:dyDescent="0.15">
      <c r="A1692" s="11">
        <v>31017</v>
      </c>
      <c r="B1692" s="14" t="s">
        <v>3883</v>
      </c>
      <c r="C1692" s="11">
        <v>35</v>
      </c>
      <c r="D1692" s="11">
        <v>0</v>
      </c>
      <c r="E1692" s="11">
        <v>0</v>
      </c>
      <c r="F1692" s="11">
        <v>0</v>
      </c>
      <c r="G1692" s="11">
        <v>9</v>
      </c>
      <c r="H1692" s="11">
        <v>0</v>
      </c>
      <c r="I1692" s="11">
        <v>65535</v>
      </c>
      <c r="J1692" s="11">
        <v>0</v>
      </c>
      <c r="K1692" s="11">
        <v>0</v>
      </c>
      <c r="L1692" s="11">
        <v>0</v>
      </c>
      <c r="M1692" s="56">
        <v>1</v>
      </c>
      <c r="N1692" s="56">
        <v>10</v>
      </c>
      <c r="O1692" s="11">
        <v>0</v>
      </c>
      <c r="P1692" s="11">
        <v>0</v>
      </c>
      <c r="Q1692" s="11">
        <v>100</v>
      </c>
      <c r="R1692" s="11">
        <v>0</v>
      </c>
      <c r="S1692" s="11">
        <v>0</v>
      </c>
      <c r="T1692" s="11">
        <v>0</v>
      </c>
      <c r="U1692" s="11">
        <v>1</v>
      </c>
      <c r="V1692" s="11">
        <v>0</v>
      </c>
      <c r="W1692" s="11">
        <v>0</v>
      </c>
      <c r="X1692" s="11">
        <v>0</v>
      </c>
      <c r="Y1692" s="11">
        <v>0</v>
      </c>
      <c r="Z1692" s="16" t="s">
        <v>170</v>
      </c>
      <c r="AA1692" s="16">
        <v>0</v>
      </c>
      <c r="AB1692" s="16" t="s">
        <v>4</v>
      </c>
      <c r="AC1692" s="16">
        <v>0</v>
      </c>
      <c r="AD1692" s="11">
        <v>3</v>
      </c>
      <c r="AE1692" s="11">
        <v>100</v>
      </c>
      <c r="AF1692" s="56">
        <v>0</v>
      </c>
      <c r="AG1692" s="11">
        <v>0</v>
      </c>
      <c r="AH1692" s="11">
        <v>0</v>
      </c>
      <c r="AI1692" s="25" t="s">
        <v>326</v>
      </c>
      <c r="AJ1692" s="25" t="s">
        <v>326</v>
      </c>
      <c r="AK1692" s="25" t="s">
        <v>326</v>
      </c>
      <c r="AL1692" s="11" t="s">
        <v>782</v>
      </c>
      <c r="AM1692" s="25">
        <v>11003</v>
      </c>
      <c r="AN1692" s="25">
        <v>0</v>
      </c>
      <c r="AO1692" s="11">
        <v>0</v>
      </c>
      <c r="AP1692" s="12" t="s">
        <v>755</v>
      </c>
      <c r="AQ1692" s="12" t="s">
        <v>6116</v>
      </c>
    </row>
    <row r="1693" spans="1:45" x14ac:dyDescent="0.15">
      <c r="A1693" s="11">
        <v>31018</v>
      </c>
      <c r="B1693" s="14" t="s">
        <v>1656</v>
      </c>
      <c r="C1693" s="11">
        <v>35</v>
      </c>
      <c r="D1693" s="11">
        <v>0</v>
      </c>
      <c r="E1693" s="11">
        <v>0</v>
      </c>
      <c r="F1693" s="11">
        <v>0</v>
      </c>
      <c r="G1693" s="11">
        <v>9</v>
      </c>
      <c r="H1693" s="11">
        <v>0</v>
      </c>
      <c r="I1693" s="11">
        <v>65535</v>
      </c>
      <c r="J1693" s="11">
        <v>0</v>
      </c>
      <c r="K1693" s="11">
        <v>0</v>
      </c>
      <c r="L1693" s="11">
        <v>0</v>
      </c>
      <c r="M1693" s="56">
        <v>1</v>
      </c>
      <c r="N1693" s="56">
        <v>10</v>
      </c>
      <c r="O1693" s="11">
        <v>0</v>
      </c>
      <c r="P1693" s="11">
        <v>0</v>
      </c>
      <c r="Q1693" s="11">
        <v>100</v>
      </c>
      <c r="R1693" s="11">
        <v>0</v>
      </c>
      <c r="S1693" s="11">
        <v>0</v>
      </c>
      <c r="T1693" s="11">
        <v>0</v>
      </c>
      <c r="U1693" s="11">
        <v>1</v>
      </c>
      <c r="V1693" s="11">
        <v>0</v>
      </c>
      <c r="W1693" s="11">
        <v>0</v>
      </c>
      <c r="X1693" s="11">
        <v>0</v>
      </c>
      <c r="Y1693" s="11">
        <v>0</v>
      </c>
      <c r="Z1693" s="16" t="s">
        <v>170</v>
      </c>
      <c r="AA1693" s="16">
        <v>0</v>
      </c>
      <c r="AB1693" s="16" t="s">
        <v>4</v>
      </c>
      <c r="AC1693" s="16">
        <v>0</v>
      </c>
      <c r="AD1693" s="11">
        <v>3</v>
      </c>
      <c r="AE1693" s="11">
        <v>100</v>
      </c>
      <c r="AF1693" s="56">
        <v>0</v>
      </c>
      <c r="AG1693" s="11">
        <v>0</v>
      </c>
      <c r="AH1693" s="11">
        <v>0</v>
      </c>
      <c r="AI1693" s="25" t="s">
        <v>326</v>
      </c>
      <c r="AJ1693" s="25" t="s">
        <v>326</v>
      </c>
      <c r="AK1693" s="25" t="s">
        <v>326</v>
      </c>
      <c r="AL1693" s="11" t="s">
        <v>782</v>
      </c>
      <c r="AM1693" s="25">
        <v>11003</v>
      </c>
      <c r="AN1693" s="25">
        <v>0</v>
      </c>
      <c r="AO1693" s="11">
        <v>0</v>
      </c>
      <c r="AP1693" s="12" t="s">
        <v>755</v>
      </c>
      <c r="AQ1693" s="12" t="s">
        <v>6117</v>
      </c>
    </row>
    <row r="1694" spans="1:45" x14ac:dyDescent="0.15">
      <c r="A1694" s="11">
        <v>31019</v>
      </c>
      <c r="B1694" s="14" t="s">
        <v>1657</v>
      </c>
      <c r="C1694" s="11">
        <v>35</v>
      </c>
      <c r="D1694" s="11">
        <v>0</v>
      </c>
      <c r="E1694" s="11">
        <v>0</v>
      </c>
      <c r="F1694" s="11">
        <v>0</v>
      </c>
      <c r="G1694" s="11">
        <v>9</v>
      </c>
      <c r="H1694" s="11">
        <v>0</v>
      </c>
      <c r="I1694" s="11">
        <v>65535</v>
      </c>
      <c r="J1694" s="11">
        <v>0</v>
      </c>
      <c r="K1694" s="11">
        <v>0</v>
      </c>
      <c r="L1694" s="11">
        <v>0</v>
      </c>
      <c r="M1694" s="56">
        <v>1</v>
      </c>
      <c r="N1694" s="56">
        <v>10</v>
      </c>
      <c r="O1694" s="11">
        <v>0</v>
      </c>
      <c r="P1694" s="11">
        <v>0</v>
      </c>
      <c r="Q1694" s="11">
        <v>100</v>
      </c>
      <c r="R1694" s="11">
        <v>0</v>
      </c>
      <c r="S1694" s="11">
        <v>0</v>
      </c>
      <c r="T1694" s="11">
        <v>0</v>
      </c>
      <c r="U1694" s="11">
        <v>1</v>
      </c>
      <c r="V1694" s="11">
        <v>0</v>
      </c>
      <c r="W1694" s="11">
        <v>0</v>
      </c>
      <c r="X1694" s="11">
        <v>0</v>
      </c>
      <c r="Y1694" s="11">
        <v>0</v>
      </c>
      <c r="Z1694" s="16" t="s">
        <v>170</v>
      </c>
      <c r="AA1694" s="16">
        <v>0</v>
      </c>
      <c r="AB1694" s="16" t="s">
        <v>4</v>
      </c>
      <c r="AC1694" s="16">
        <v>0</v>
      </c>
      <c r="AD1694" s="11">
        <v>3</v>
      </c>
      <c r="AE1694" s="11">
        <v>100</v>
      </c>
      <c r="AF1694" s="56">
        <v>0</v>
      </c>
      <c r="AG1694" s="11">
        <v>0</v>
      </c>
      <c r="AH1694" s="11">
        <v>0</v>
      </c>
      <c r="AI1694" s="25" t="s">
        <v>326</v>
      </c>
      <c r="AJ1694" s="25" t="s">
        <v>326</v>
      </c>
      <c r="AK1694" s="25" t="s">
        <v>326</v>
      </c>
      <c r="AL1694" s="11" t="s">
        <v>782</v>
      </c>
      <c r="AM1694" s="25">
        <v>11003</v>
      </c>
      <c r="AN1694" s="25">
        <v>0</v>
      </c>
      <c r="AO1694" s="11">
        <v>0</v>
      </c>
      <c r="AP1694" s="12" t="s">
        <v>755</v>
      </c>
      <c r="AQ1694" s="12" t="s">
        <v>6118</v>
      </c>
    </row>
    <row r="1695" spans="1:45" x14ac:dyDescent="0.15">
      <c r="A1695" s="11">
        <v>31020</v>
      </c>
      <c r="B1695" s="14" t="s">
        <v>1658</v>
      </c>
      <c r="C1695" s="11">
        <v>35</v>
      </c>
      <c r="D1695" s="11">
        <v>0</v>
      </c>
      <c r="E1695" s="11">
        <v>0</v>
      </c>
      <c r="F1695" s="11">
        <v>0</v>
      </c>
      <c r="G1695" s="11">
        <v>9</v>
      </c>
      <c r="H1695" s="11">
        <v>0</v>
      </c>
      <c r="I1695" s="11">
        <v>65535</v>
      </c>
      <c r="J1695" s="11">
        <v>0</v>
      </c>
      <c r="K1695" s="11">
        <v>0</v>
      </c>
      <c r="L1695" s="11">
        <v>0</v>
      </c>
      <c r="M1695" s="56">
        <v>1</v>
      </c>
      <c r="N1695" s="56">
        <v>10</v>
      </c>
      <c r="O1695" s="11">
        <v>0</v>
      </c>
      <c r="P1695" s="11">
        <v>0</v>
      </c>
      <c r="Q1695" s="11">
        <v>100</v>
      </c>
      <c r="R1695" s="11">
        <v>0</v>
      </c>
      <c r="S1695" s="11">
        <v>0</v>
      </c>
      <c r="T1695" s="11">
        <v>0</v>
      </c>
      <c r="U1695" s="11">
        <v>1</v>
      </c>
      <c r="V1695" s="11">
        <v>0</v>
      </c>
      <c r="W1695" s="11">
        <v>0</v>
      </c>
      <c r="X1695" s="11">
        <v>0</v>
      </c>
      <c r="Y1695" s="11">
        <v>0</v>
      </c>
      <c r="Z1695" s="16" t="s">
        <v>170</v>
      </c>
      <c r="AA1695" s="16">
        <v>0</v>
      </c>
      <c r="AB1695" s="16" t="s">
        <v>4</v>
      </c>
      <c r="AC1695" s="16">
        <v>0</v>
      </c>
      <c r="AD1695" s="11">
        <v>3</v>
      </c>
      <c r="AE1695" s="11">
        <v>100</v>
      </c>
      <c r="AF1695" s="56">
        <v>0</v>
      </c>
      <c r="AG1695" s="11">
        <v>0</v>
      </c>
      <c r="AH1695" s="11">
        <v>0</v>
      </c>
      <c r="AI1695" s="25" t="s">
        <v>326</v>
      </c>
      <c r="AJ1695" s="25" t="s">
        <v>326</v>
      </c>
      <c r="AK1695" s="25" t="s">
        <v>326</v>
      </c>
      <c r="AL1695" s="11" t="s">
        <v>782</v>
      </c>
      <c r="AM1695" s="25">
        <v>11003</v>
      </c>
      <c r="AN1695" s="25">
        <v>0</v>
      </c>
      <c r="AO1695" s="11">
        <v>0</v>
      </c>
      <c r="AP1695" s="12" t="s">
        <v>755</v>
      </c>
      <c r="AQ1695" s="12" t="s">
        <v>6119</v>
      </c>
    </row>
    <row r="1696" spans="1:45" x14ac:dyDescent="0.15">
      <c r="A1696" s="11">
        <v>31021</v>
      </c>
      <c r="B1696" s="14" t="s">
        <v>1659</v>
      </c>
      <c r="C1696" s="11">
        <v>35</v>
      </c>
      <c r="D1696" s="11">
        <v>0</v>
      </c>
      <c r="E1696" s="11">
        <v>0</v>
      </c>
      <c r="F1696" s="11">
        <v>0</v>
      </c>
      <c r="G1696" s="11">
        <v>9</v>
      </c>
      <c r="H1696" s="11">
        <v>0</v>
      </c>
      <c r="I1696" s="11">
        <v>65535</v>
      </c>
      <c r="J1696" s="11">
        <v>0</v>
      </c>
      <c r="K1696" s="11">
        <v>0</v>
      </c>
      <c r="L1696" s="11">
        <v>0</v>
      </c>
      <c r="M1696" s="56">
        <v>1</v>
      </c>
      <c r="N1696" s="56">
        <v>10</v>
      </c>
      <c r="O1696" s="11">
        <v>0</v>
      </c>
      <c r="P1696" s="11">
        <v>0</v>
      </c>
      <c r="Q1696" s="11">
        <v>100</v>
      </c>
      <c r="R1696" s="11">
        <v>0</v>
      </c>
      <c r="S1696" s="11">
        <v>0</v>
      </c>
      <c r="T1696" s="11">
        <v>0</v>
      </c>
      <c r="U1696" s="11">
        <v>1</v>
      </c>
      <c r="V1696" s="11">
        <v>0</v>
      </c>
      <c r="W1696" s="11">
        <v>0</v>
      </c>
      <c r="X1696" s="11">
        <v>0</v>
      </c>
      <c r="Y1696" s="11">
        <v>0</v>
      </c>
      <c r="Z1696" s="16" t="s">
        <v>170</v>
      </c>
      <c r="AA1696" s="16">
        <v>0</v>
      </c>
      <c r="AB1696" s="16" t="s">
        <v>4</v>
      </c>
      <c r="AC1696" s="16">
        <v>0</v>
      </c>
      <c r="AD1696" s="11">
        <v>3</v>
      </c>
      <c r="AE1696" s="11">
        <v>100</v>
      </c>
      <c r="AF1696" s="56">
        <v>0</v>
      </c>
      <c r="AG1696" s="11">
        <v>0</v>
      </c>
      <c r="AH1696" s="11">
        <v>0</v>
      </c>
      <c r="AI1696" s="25" t="s">
        <v>326</v>
      </c>
      <c r="AJ1696" s="25" t="s">
        <v>326</v>
      </c>
      <c r="AK1696" s="25" t="s">
        <v>326</v>
      </c>
      <c r="AL1696" s="11" t="s">
        <v>782</v>
      </c>
      <c r="AM1696" s="25">
        <v>11003</v>
      </c>
      <c r="AN1696" s="25">
        <v>0</v>
      </c>
      <c r="AO1696" s="11">
        <v>0</v>
      </c>
      <c r="AP1696" s="12" t="s">
        <v>755</v>
      </c>
      <c r="AQ1696" s="12" t="s">
        <v>6120</v>
      </c>
    </row>
    <row r="1697" spans="1:47" x14ac:dyDescent="0.15">
      <c r="A1697" s="11">
        <v>31022</v>
      </c>
      <c r="B1697" s="14" t="s">
        <v>1660</v>
      </c>
      <c r="C1697" s="11">
        <v>35</v>
      </c>
      <c r="D1697" s="11">
        <v>0</v>
      </c>
      <c r="E1697" s="11">
        <v>0</v>
      </c>
      <c r="F1697" s="11">
        <v>0</v>
      </c>
      <c r="G1697" s="11">
        <v>9</v>
      </c>
      <c r="H1697" s="11">
        <v>0</v>
      </c>
      <c r="I1697" s="11">
        <v>65535</v>
      </c>
      <c r="J1697" s="11">
        <v>0</v>
      </c>
      <c r="K1697" s="11">
        <v>0</v>
      </c>
      <c r="L1697" s="11">
        <v>0</v>
      </c>
      <c r="M1697" s="56">
        <v>1</v>
      </c>
      <c r="N1697" s="56">
        <v>10</v>
      </c>
      <c r="O1697" s="11">
        <v>0</v>
      </c>
      <c r="P1697" s="11">
        <v>0</v>
      </c>
      <c r="Q1697" s="11">
        <v>100</v>
      </c>
      <c r="R1697" s="11">
        <v>0</v>
      </c>
      <c r="S1697" s="11">
        <v>0</v>
      </c>
      <c r="T1697" s="11">
        <v>0</v>
      </c>
      <c r="U1697" s="11">
        <v>1</v>
      </c>
      <c r="V1697" s="11">
        <v>0</v>
      </c>
      <c r="W1697" s="11">
        <v>0</v>
      </c>
      <c r="X1697" s="11">
        <v>0</v>
      </c>
      <c r="Y1697" s="11">
        <v>0</v>
      </c>
      <c r="Z1697" s="16" t="s">
        <v>170</v>
      </c>
      <c r="AA1697" s="16">
        <v>0</v>
      </c>
      <c r="AB1697" s="16" t="s">
        <v>4</v>
      </c>
      <c r="AC1697" s="16">
        <v>0</v>
      </c>
      <c r="AD1697" s="11">
        <v>3</v>
      </c>
      <c r="AE1697" s="11">
        <v>100</v>
      </c>
      <c r="AF1697" s="56">
        <v>0</v>
      </c>
      <c r="AG1697" s="11">
        <v>0</v>
      </c>
      <c r="AH1697" s="11">
        <v>0</v>
      </c>
      <c r="AI1697" s="25" t="s">
        <v>326</v>
      </c>
      <c r="AJ1697" s="25" t="s">
        <v>326</v>
      </c>
      <c r="AK1697" s="25" t="s">
        <v>326</v>
      </c>
      <c r="AL1697" s="11" t="s">
        <v>782</v>
      </c>
      <c r="AM1697" s="25">
        <v>11003</v>
      </c>
      <c r="AN1697" s="25">
        <v>0</v>
      </c>
      <c r="AO1697" s="11">
        <v>0</v>
      </c>
      <c r="AP1697" s="12" t="s">
        <v>755</v>
      </c>
      <c r="AQ1697" s="12" t="s">
        <v>6121</v>
      </c>
    </row>
    <row r="1698" spans="1:47" x14ac:dyDescent="0.15">
      <c r="A1698" s="11">
        <v>31023</v>
      </c>
      <c r="B1698" s="14" t="s">
        <v>1661</v>
      </c>
      <c r="C1698" s="11">
        <v>35</v>
      </c>
      <c r="D1698" s="11">
        <v>0</v>
      </c>
      <c r="E1698" s="11">
        <v>0</v>
      </c>
      <c r="F1698" s="11">
        <v>0</v>
      </c>
      <c r="G1698" s="11">
        <v>9</v>
      </c>
      <c r="H1698" s="11">
        <v>0</v>
      </c>
      <c r="I1698" s="11">
        <v>65535</v>
      </c>
      <c r="J1698" s="11">
        <v>0</v>
      </c>
      <c r="K1698" s="11">
        <v>0</v>
      </c>
      <c r="L1698" s="11">
        <v>0</v>
      </c>
      <c r="M1698" s="56">
        <v>1</v>
      </c>
      <c r="N1698" s="56">
        <v>10</v>
      </c>
      <c r="O1698" s="11">
        <v>0</v>
      </c>
      <c r="P1698" s="11">
        <v>0</v>
      </c>
      <c r="Q1698" s="11">
        <v>100</v>
      </c>
      <c r="R1698" s="11">
        <v>0</v>
      </c>
      <c r="S1698" s="11">
        <v>0</v>
      </c>
      <c r="T1698" s="11">
        <v>0</v>
      </c>
      <c r="U1698" s="11">
        <v>1</v>
      </c>
      <c r="V1698" s="11">
        <v>0</v>
      </c>
      <c r="W1698" s="11">
        <v>0</v>
      </c>
      <c r="X1698" s="11">
        <v>0</v>
      </c>
      <c r="Y1698" s="11">
        <v>0</v>
      </c>
      <c r="Z1698" s="16" t="s">
        <v>170</v>
      </c>
      <c r="AA1698" s="16">
        <v>0</v>
      </c>
      <c r="AB1698" s="16" t="s">
        <v>4</v>
      </c>
      <c r="AC1698" s="16">
        <v>0</v>
      </c>
      <c r="AD1698" s="11">
        <v>3</v>
      </c>
      <c r="AE1698" s="11">
        <v>100</v>
      </c>
      <c r="AF1698" s="56">
        <v>0</v>
      </c>
      <c r="AG1698" s="11">
        <v>0</v>
      </c>
      <c r="AH1698" s="11">
        <v>0</v>
      </c>
      <c r="AI1698" s="25" t="s">
        <v>326</v>
      </c>
      <c r="AJ1698" s="25" t="s">
        <v>326</v>
      </c>
      <c r="AK1698" s="25" t="s">
        <v>326</v>
      </c>
      <c r="AL1698" s="11" t="s">
        <v>782</v>
      </c>
      <c r="AM1698" s="25">
        <v>11003</v>
      </c>
      <c r="AN1698" s="25">
        <v>0</v>
      </c>
      <c r="AO1698" s="11">
        <v>0</v>
      </c>
      <c r="AP1698" s="12" t="s">
        <v>755</v>
      </c>
      <c r="AQ1698" s="12" t="s">
        <v>6122</v>
      </c>
    </row>
    <row r="1699" spans="1:47" x14ac:dyDescent="0.15">
      <c r="A1699" s="11">
        <v>31024</v>
      </c>
      <c r="B1699" s="14" t="s">
        <v>1662</v>
      </c>
      <c r="C1699" s="11">
        <v>30</v>
      </c>
      <c r="D1699" s="11">
        <v>1</v>
      </c>
      <c r="E1699" s="11">
        <v>0</v>
      </c>
      <c r="F1699" s="11">
        <v>0</v>
      </c>
      <c r="G1699" s="11">
        <v>9</v>
      </c>
      <c r="H1699" s="11">
        <v>0</v>
      </c>
      <c r="I1699" s="11">
        <v>65535</v>
      </c>
      <c r="J1699" s="11">
        <v>0</v>
      </c>
      <c r="K1699" s="11">
        <v>0</v>
      </c>
      <c r="L1699" s="11">
        <v>0</v>
      </c>
      <c r="M1699" s="56">
        <v>1</v>
      </c>
      <c r="N1699" s="56">
        <v>10</v>
      </c>
      <c r="O1699" s="11">
        <v>0</v>
      </c>
      <c r="P1699" s="11">
        <v>0</v>
      </c>
      <c r="Q1699" s="11">
        <v>100</v>
      </c>
      <c r="R1699" s="11">
        <v>0</v>
      </c>
      <c r="S1699" s="11">
        <v>0</v>
      </c>
      <c r="T1699" s="11">
        <v>0</v>
      </c>
      <c r="U1699" s="11">
        <v>1</v>
      </c>
      <c r="V1699" s="11">
        <v>0</v>
      </c>
      <c r="W1699" s="11">
        <v>0</v>
      </c>
      <c r="X1699" s="11">
        <v>0</v>
      </c>
      <c r="Y1699" s="11">
        <v>0</v>
      </c>
      <c r="Z1699" s="16" t="s">
        <v>170</v>
      </c>
      <c r="AA1699" s="16">
        <v>0</v>
      </c>
      <c r="AB1699" s="16" t="s">
        <v>4</v>
      </c>
      <c r="AC1699" s="16">
        <v>0</v>
      </c>
      <c r="AD1699" s="11">
        <v>3</v>
      </c>
      <c r="AE1699" s="11">
        <v>100</v>
      </c>
      <c r="AF1699" s="56">
        <v>0</v>
      </c>
      <c r="AG1699" s="11">
        <v>0</v>
      </c>
      <c r="AH1699" s="11">
        <v>0</v>
      </c>
      <c r="AI1699" s="25" t="s">
        <v>326</v>
      </c>
      <c r="AJ1699" s="25" t="s">
        <v>326</v>
      </c>
      <c r="AK1699" s="25" t="s">
        <v>326</v>
      </c>
      <c r="AL1699" s="11" t="s">
        <v>782</v>
      </c>
      <c r="AM1699" s="25">
        <v>11003</v>
      </c>
      <c r="AN1699" s="25">
        <v>0</v>
      </c>
      <c r="AO1699" s="11">
        <v>0</v>
      </c>
      <c r="AP1699" s="12" t="s">
        <v>755</v>
      </c>
      <c r="AQ1699" s="12" t="s">
        <v>6123</v>
      </c>
    </row>
    <row r="1700" spans="1:47" x14ac:dyDescent="0.15">
      <c r="A1700" s="11">
        <v>31025</v>
      </c>
      <c r="B1700" s="14" t="s">
        <v>1663</v>
      </c>
      <c r="C1700" s="11">
        <v>35</v>
      </c>
      <c r="D1700" s="11">
        <v>0</v>
      </c>
      <c r="E1700" s="11">
        <v>0</v>
      </c>
      <c r="F1700" s="11">
        <v>0</v>
      </c>
      <c r="G1700" s="11">
        <v>9</v>
      </c>
      <c r="H1700" s="11">
        <v>0</v>
      </c>
      <c r="I1700" s="11">
        <v>65535</v>
      </c>
      <c r="J1700" s="11">
        <v>0</v>
      </c>
      <c r="K1700" s="11">
        <v>0</v>
      </c>
      <c r="L1700" s="11">
        <v>0</v>
      </c>
      <c r="M1700" s="56">
        <v>1</v>
      </c>
      <c r="N1700" s="56">
        <v>20</v>
      </c>
      <c r="O1700" s="11">
        <v>0</v>
      </c>
      <c r="P1700" s="11">
        <v>0</v>
      </c>
      <c r="Q1700" s="11">
        <v>100</v>
      </c>
      <c r="R1700" s="11">
        <v>0</v>
      </c>
      <c r="S1700" s="11">
        <v>0</v>
      </c>
      <c r="T1700" s="11">
        <v>0</v>
      </c>
      <c r="U1700" s="11">
        <v>1</v>
      </c>
      <c r="V1700" s="11">
        <v>0</v>
      </c>
      <c r="W1700" s="11">
        <v>0</v>
      </c>
      <c r="X1700" s="11">
        <v>0</v>
      </c>
      <c r="Y1700" s="11">
        <v>0</v>
      </c>
      <c r="Z1700" s="16" t="s">
        <v>170</v>
      </c>
      <c r="AA1700" s="16">
        <v>0</v>
      </c>
      <c r="AB1700" s="16" t="s">
        <v>4</v>
      </c>
      <c r="AC1700" s="16">
        <v>0</v>
      </c>
      <c r="AD1700" s="11">
        <v>3</v>
      </c>
      <c r="AE1700" s="11">
        <v>100</v>
      </c>
      <c r="AF1700" s="56">
        <v>0</v>
      </c>
      <c r="AG1700" s="11">
        <v>0</v>
      </c>
      <c r="AH1700" s="11">
        <v>0</v>
      </c>
      <c r="AI1700" s="25" t="s">
        <v>326</v>
      </c>
      <c r="AJ1700" s="25" t="s">
        <v>326</v>
      </c>
      <c r="AK1700" s="25" t="s">
        <v>326</v>
      </c>
      <c r="AL1700" s="11" t="s">
        <v>782</v>
      </c>
      <c r="AM1700" s="25">
        <v>11003</v>
      </c>
      <c r="AN1700" s="25">
        <v>0</v>
      </c>
      <c r="AO1700" s="11">
        <v>0</v>
      </c>
      <c r="AP1700" s="12" t="s">
        <v>755</v>
      </c>
      <c r="AQ1700" s="12" t="s">
        <v>6124</v>
      </c>
    </row>
    <row r="1701" spans="1:47" x14ac:dyDescent="0.15">
      <c r="A1701" s="11">
        <v>31026</v>
      </c>
      <c r="B1701" s="14" t="s">
        <v>1664</v>
      </c>
      <c r="C1701" s="11">
        <v>35</v>
      </c>
      <c r="D1701" s="11">
        <v>0</v>
      </c>
      <c r="E1701" s="11">
        <v>0</v>
      </c>
      <c r="F1701" s="11">
        <v>0</v>
      </c>
      <c r="G1701" s="11">
        <v>9</v>
      </c>
      <c r="H1701" s="11">
        <v>0</v>
      </c>
      <c r="I1701" s="11">
        <v>65535</v>
      </c>
      <c r="J1701" s="11">
        <v>0</v>
      </c>
      <c r="K1701" s="11">
        <v>0</v>
      </c>
      <c r="L1701" s="11">
        <v>0</v>
      </c>
      <c r="M1701" s="56">
        <v>1</v>
      </c>
      <c r="N1701" s="56">
        <v>10</v>
      </c>
      <c r="O1701" s="11">
        <v>0</v>
      </c>
      <c r="P1701" s="11">
        <v>0</v>
      </c>
      <c r="Q1701" s="11">
        <v>100</v>
      </c>
      <c r="R1701" s="11">
        <v>0</v>
      </c>
      <c r="S1701" s="11">
        <v>0</v>
      </c>
      <c r="T1701" s="11">
        <v>0</v>
      </c>
      <c r="U1701" s="11">
        <v>1</v>
      </c>
      <c r="V1701" s="11">
        <v>0</v>
      </c>
      <c r="W1701" s="11">
        <v>0</v>
      </c>
      <c r="X1701" s="11">
        <v>0</v>
      </c>
      <c r="Y1701" s="11">
        <v>0</v>
      </c>
      <c r="Z1701" s="16" t="s">
        <v>170</v>
      </c>
      <c r="AA1701" s="16">
        <v>0</v>
      </c>
      <c r="AB1701" s="16" t="s">
        <v>4</v>
      </c>
      <c r="AC1701" s="16">
        <v>0</v>
      </c>
      <c r="AD1701" s="11">
        <v>3</v>
      </c>
      <c r="AE1701" s="11">
        <v>100</v>
      </c>
      <c r="AF1701" s="56">
        <v>0</v>
      </c>
      <c r="AG1701" s="11">
        <v>0</v>
      </c>
      <c r="AH1701" s="11">
        <v>0</v>
      </c>
      <c r="AI1701" s="25" t="s">
        <v>326</v>
      </c>
      <c r="AJ1701" s="25" t="s">
        <v>326</v>
      </c>
      <c r="AK1701" s="25" t="s">
        <v>326</v>
      </c>
      <c r="AL1701" s="11" t="s">
        <v>782</v>
      </c>
      <c r="AM1701" s="25">
        <v>11003</v>
      </c>
      <c r="AN1701" s="25">
        <v>0</v>
      </c>
      <c r="AO1701" s="11">
        <v>0</v>
      </c>
      <c r="AP1701" s="12" t="s">
        <v>755</v>
      </c>
      <c r="AQ1701" s="12" t="s">
        <v>6125</v>
      </c>
      <c r="AR1701" s="12"/>
      <c r="AS1701" s="60"/>
    </row>
    <row r="1702" spans="1:47" x14ac:dyDescent="0.15">
      <c r="A1702" s="11">
        <v>31027</v>
      </c>
      <c r="B1702" s="14" t="s">
        <v>1665</v>
      </c>
      <c r="C1702" s="11">
        <v>35</v>
      </c>
      <c r="D1702" s="11">
        <v>0</v>
      </c>
      <c r="E1702" s="11">
        <v>0</v>
      </c>
      <c r="F1702" s="11">
        <v>0</v>
      </c>
      <c r="G1702" s="11">
        <v>9</v>
      </c>
      <c r="H1702" s="11">
        <v>0</v>
      </c>
      <c r="I1702" s="11">
        <v>65535</v>
      </c>
      <c r="J1702" s="11">
        <v>0</v>
      </c>
      <c r="K1702" s="11">
        <v>0</v>
      </c>
      <c r="L1702" s="11">
        <v>0</v>
      </c>
      <c r="M1702" s="56">
        <v>1</v>
      </c>
      <c r="N1702" s="56">
        <v>5</v>
      </c>
      <c r="O1702" s="11">
        <v>0</v>
      </c>
      <c r="P1702" s="11">
        <v>0</v>
      </c>
      <c r="Q1702" s="11">
        <v>100</v>
      </c>
      <c r="R1702" s="11">
        <v>0</v>
      </c>
      <c r="S1702" s="11">
        <v>0</v>
      </c>
      <c r="T1702" s="11">
        <v>0</v>
      </c>
      <c r="U1702" s="11">
        <v>1</v>
      </c>
      <c r="V1702" s="11">
        <v>0</v>
      </c>
      <c r="W1702" s="11">
        <v>0</v>
      </c>
      <c r="X1702" s="11">
        <v>0</v>
      </c>
      <c r="Y1702" s="11">
        <v>0</v>
      </c>
      <c r="Z1702" s="16" t="s">
        <v>170</v>
      </c>
      <c r="AA1702" s="16">
        <v>0</v>
      </c>
      <c r="AB1702" s="16" t="s">
        <v>4</v>
      </c>
      <c r="AC1702" s="16">
        <v>0</v>
      </c>
      <c r="AD1702" s="11">
        <v>3</v>
      </c>
      <c r="AE1702" s="11">
        <v>100</v>
      </c>
      <c r="AF1702" s="56">
        <v>0</v>
      </c>
      <c r="AG1702" s="11">
        <v>0</v>
      </c>
      <c r="AH1702" s="11">
        <v>0</v>
      </c>
      <c r="AI1702" s="25" t="s">
        <v>326</v>
      </c>
      <c r="AJ1702" s="25" t="s">
        <v>326</v>
      </c>
      <c r="AK1702" s="25" t="s">
        <v>326</v>
      </c>
      <c r="AL1702" s="11" t="s">
        <v>782</v>
      </c>
      <c r="AM1702" s="25">
        <v>11003</v>
      </c>
      <c r="AN1702" s="25">
        <v>0</v>
      </c>
      <c r="AO1702" s="11">
        <v>0</v>
      </c>
      <c r="AP1702" s="12" t="s">
        <v>755</v>
      </c>
      <c r="AQ1702" s="12" t="s">
        <v>6126</v>
      </c>
    </row>
    <row r="1703" spans="1:47" x14ac:dyDescent="0.15">
      <c r="A1703" s="11">
        <v>31028</v>
      </c>
      <c r="B1703" s="14" t="s">
        <v>3291</v>
      </c>
      <c r="C1703" s="11">
        <v>22</v>
      </c>
      <c r="D1703" s="11">
        <v>0</v>
      </c>
      <c r="E1703" s="11">
        <v>0</v>
      </c>
      <c r="F1703" s="11">
        <v>0</v>
      </c>
      <c r="G1703" s="11">
        <v>9</v>
      </c>
      <c r="H1703" s="11">
        <v>0</v>
      </c>
      <c r="I1703" s="11">
        <v>65535</v>
      </c>
      <c r="J1703" s="11">
        <v>0</v>
      </c>
      <c r="K1703" s="11">
        <v>0</v>
      </c>
      <c r="L1703" s="11">
        <v>0</v>
      </c>
      <c r="M1703" s="56">
        <v>0</v>
      </c>
      <c r="N1703" s="56">
        <v>1</v>
      </c>
      <c r="O1703" s="11">
        <v>0</v>
      </c>
      <c r="P1703" s="11">
        <v>2000</v>
      </c>
      <c r="Q1703" s="11">
        <v>100</v>
      </c>
      <c r="R1703" s="11">
        <v>1</v>
      </c>
      <c r="S1703" s="11">
        <v>0</v>
      </c>
      <c r="T1703" s="11">
        <v>0</v>
      </c>
      <c r="U1703" s="11">
        <v>1</v>
      </c>
      <c r="V1703" s="11">
        <v>0</v>
      </c>
      <c r="W1703" s="11">
        <v>0</v>
      </c>
      <c r="X1703" s="11">
        <v>0</v>
      </c>
      <c r="Y1703" s="11">
        <v>0</v>
      </c>
      <c r="Z1703" s="16" t="s">
        <v>170</v>
      </c>
      <c r="AA1703" s="16">
        <v>0</v>
      </c>
      <c r="AB1703" s="16" t="s">
        <v>4</v>
      </c>
      <c r="AC1703" s="16">
        <v>0</v>
      </c>
      <c r="AD1703" s="11">
        <v>3</v>
      </c>
      <c r="AE1703" s="11">
        <v>100</v>
      </c>
      <c r="AF1703" s="56">
        <v>0</v>
      </c>
      <c r="AG1703" s="11">
        <v>0</v>
      </c>
      <c r="AH1703" s="11">
        <v>0</v>
      </c>
      <c r="AI1703" s="25" t="s">
        <v>326</v>
      </c>
      <c r="AJ1703" s="25" t="s">
        <v>326</v>
      </c>
      <c r="AK1703" s="25" t="s">
        <v>326</v>
      </c>
      <c r="AL1703" s="11" t="s">
        <v>782</v>
      </c>
      <c r="AM1703" s="25">
        <v>11003</v>
      </c>
      <c r="AN1703" s="25">
        <v>0</v>
      </c>
      <c r="AO1703" s="11">
        <v>1</v>
      </c>
      <c r="AP1703" s="12" t="s">
        <v>755</v>
      </c>
      <c r="AQ1703" s="12" t="s">
        <v>6127</v>
      </c>
      <c r="AS1703" s="16" t="s">
        <v>793</v>
      </c>
      <c r="AT1703" s="11">
        <v>6</v>
      </c>
      <c r="AU1703" s="11" t="s">
        <v>215</v>
      </c>
    </row>
    <row r="1704" spans="1:47" x14ac:dyDescent="0.15">
      <c r="A1704" s="11">
        <v>31029</v>
      </c>
      <c r="B1704" s="14" t="s">
        <v>3367</v>
      </c>
      <c r="C1704" s="11">
        <v>22</v>
      </c>
      <c r="D1704" s="11">
        <v>0</v>
      </c>
      <c r="E1704" s="11">
        <v>0</v>
      </c>
      <c r="F1704" s="11">
        <v>0</v>
      </c>
      <c r="G1704" s="11">
        <v>9</v>
      </c>
      <c r="H1704" s="11">
        <v>0</v>
      </c>
      <c r="I1704" s="11">
        <v>65535</v>
      </c>
      <c r="J1704" s="11">
        <v>0</v>
      </c>
      <c r="K1704" s="11">
        <v>0</v>
      </c>
      <c r="L1704" s="11">
        <v>0</v>
      </c>
      <c r="M1704" s="56">
        <v>0</v>
      </c>
      <c r="N1704" s="56">
        <v>1</v>
      </c>
      <c r="O1704" s="11">
        <v>0</v>
      </c>
      <c r="P1704" s="11">
        <v>4000</v>
      </c>
      <c r="Q1704" s="11">
        <v>100</v>
      </c>
      <c r="R1704" s="11">
        <v>1</v>
      </c>
      <c r="S1704" s="11">
        <v>0</v>
      </c>
      <c r="T1704" s="11">
        <v>0</v>
      </c>
      <c r="U1704" s="11">
        <v>1</v>
      </c>
      <c r="V1704" s="11">
        <v>0</v>
      </c>
      <c r="W1704" s="11">
        <v>0</v>
      </c>
      <c r="X1704" s="11">
        <v>0</v>
      </c>
      <c r="Y1704" s="11">
        <v>0</v>
      </c>
      <c r="Z1704" s="16" t="s">
        <v>170</v>
      </c>
      <c r="AA1704" s="16">
        <v>0</v>
      </c>
      <c r="AB1704" s="16" t="s">
        <v>4</v>
      </c>
      <c r="AC1704" s="16">
        <v>0</v>
      </c>
      <c r="AD1704" s="11">
        <v>3</v>
      </c>
      <c r="AE1704" s="11">
        <v>100</v>
      </c>
      <c r="AF1704" s="56">
        <v>0</v>
      </c>
      <c r="AG1704" s="11">
        <v>0</v>
      </c>
      <c r="AH1704" s="11">
        <v>0</v>
      </c>
      <c r="AI1704" s="25" t="s">
        <v>326</v>
      </c>
      <c r="AJ1704" s="25" t="s">
        <v>326</v>
      </c>
      <c r="AK1704" s="25" t="s">
        <v>326</v>
      </c>
      <c r="AL1704" s="11" t="s">
        <v>782</v>
      </c>
      <c r="AM1704" s="25">
        <v>11003</v>
      </c>
      <c r="AN1704" s="25">
        <v>0</v>
      </c>
      <c r="AO1704" s="11">
        <v>1</v>
      </c>
      <c r="AP1704" s="12" t="s">
        <v>755</v>
      </c>
      <c r="AQ1704" s="12" t="s">
        <v>6127</v>
      </c>
      <c r="AS1704" s="16" t="s">
        <v>793</v>
      </c>
      <c r="AT1704" s="11">
        <v>19</v>
      </c>
      <c r="AU1704" s="11" t="s">
        <v>215</v>
      </c>
    </row>
    <row r="1705" spans="1:47" x14ac:dyDescent="0.15">
      <c r="A1705" s="11">
        <v>31030</v>
      </c>
      <c r="B1705" s="14" t="s">
        <v>1195</v>
      </c>
      <c r="C1705" s="11">
        <v>35</v>
      </c>
      <c r="D1705" s="11">
        <v>0</v>
      </c>
      <c r="E1705" s="11">
        <v>0</v>
      </c>
      <c r="F1705" s="11">
        <v>0</v>
      </c>
      <c r="G1705" s="11">
        <v>9</v>
      </c>
      <c r="H1705" s="11">
        <v>0</v>
      </c>
      <c r="I1705" s="11">
        <v>65535</v>
      </c>
      <c r="J1705" s="11">
        <v>0</v>
      </c>
      <c r="K1705" s="11">
        <v>0</v>
      </c>
      <c r="L1705" s="11">
        <v>0</v>
      </c>
      <c r="M1705" s="56">
        <v>0</v>
      </c>
      <c r="N1705" s="56">
        <v>1</v>
      </c>
      <c r="O1705" s="11">
        <v>0</v>
      </c>
      <c r="P1705" s="11">
        <v>0</v>
      </c>
      <c r="Q1705" s="11">
        <v>100</v>
      </c>
      <c r="R1705" s="11">
        <v>0</v>
      </c>
      <c r="S1705" s="11">
        <v>0</v>
      </c>
      <c r="T1705" s="11">
        <v>0</v>
      </c>
      <c r="U1705" s="11">
        <v>1</v>
      </c>
      <c r="V1705" s="11">
        <v>0</v>
      </c>
      <c r="W1705" s="11">
        <v>0</v>
      </c>
      <c r="X1705" s="11">
        <v>0</v>
      </c>
      <c r="Y1705" s="11">
        <v>0</v>
      </c>
      <c r="Z1705" s="16" t="s">
        <v>170</v>
      </c>
      <c r="AA1705" s="16">
        <v>0</v>
      </c>
      <c r="AB1705" s="16" t="s">
        <v>4</v>
      </c>
      <c r="AC1705" s="16">
        <v>0</v>
      </c>
      <c r="AD1705" s="11">
        <v>3</v>
      </c>
      <c r="AE1705" s="11">
        <v>100</v>
      </c>
      <c r="AF1705" s="56">
        <v>0</v>
      </c>
      <c r="AG1705" s="11">
        <v>0</v>
      </c>
      <c r="AH1705" s="11">
        <v>0</v>
      </c>
      <c r="AI1705" s="25" t="s">
        <v>326</v>
      </c>
      <c r="AJ1705" s="25" t="s">
        <v>326</v>
      </c>
      <c r="AK1705" s="25" t="s">
        <v>326</v>
      </c>
      <c r="AL1705" s="11" t="s">
        <v>782</v>
      </c>
      <c r="AM1705" s="25">
        <v>11003</v>
      </c>
      <c r="AN1705" s="25">
        <v>0</v>
      </c>
      <c r="AO1705" s="11">
        <v>0</v>
      </c>
      <c r="AP1705" s="12" t="s">
        <v>755</v>
      </c>
      <c r="AQ1705" s="12" t="s">
        <v>6128</v>
      </c>
    </row>
    <row r="1706" spans="1:47" x14ac:dyDescent="0.15">
      <c r="A1706" s="11">
        <v>31031</v>
      </c>
      <c r="B1706" s="14" t="s">
        <v>1196</v>
      </c>
      <c r="C1706" s="11">
        <v>35</v>
      </c>
      <c r="D1706" s="11">
        <v>0</v>
      </c>
      <c r="E1706" s="11">
        <v>0</v>
      </c>
      <c r="F1706" s="11">
        <v>0</v>
      </c>
      <c r="G1706" s="11">
        <v>9</v>
      </c>
      <c r="H1706" s="11">
        <v>0</v>
      </c>
      <c r="I1706" s="11">
        <v>65535</v>
      </c>
      <c r="J1706" s="11">
        <v>0</v>
      </c>
      <c r="K1706" s="11">
        <v>0</v>
      </c>
      <c r="L1706" s="11">
        <v>0</v>
      </c>
      <c r="M1706" s="56">
        <v>0</v>
      </c>
      <c r="N1706" s="56">
        <v>1</v>
      </c>
      <c r="O1706" s="11">
        <v>0</v>
      </c>
      <c r="P1706" s="11">
        <v>0</v>
      </c>
      <c r="Q1706" s="11">
        <v>100</v>
      </c>
      <c r="R1706" s="11">
        <v>0</v>
      </c>
      <c r="S1706" s="11">
        <v>0</v>
      </c>
      <c r="T1706" s="11">
        <v>0</v>
      </c>
      <c r="U1706" s="11">
        <v>1</v>
      </c>
      <c r="V1706" s="11">
        <v>0</v>
      </c>
      <c r="W1706" s="11">
        <v>0</v>
      </c>
      <c r="X1706" s="11">
        <v>0</v>
      </c>
      <c r="Y1706" s="11">
        <v>0</v>
      </c>
      <c r="Z1706" s="16" t="s">
        <v>170</v>
      </c>
      <c r="AA1706" s="16">
        <v>0</v>
      </c>
      <c r="AB1706" s="16" t="s">
        <v>4</v>
      </c>
      <c r="AC1706" s="16">
        <v>0</v>
      </c>
      <c r="AD1706" s="11">
        <v>3</v>
      </c>
      <c r="AE1706" s="11">
        <v>100</v>
      </c>
      <c r="AF1706" s="56">
        <v>0</v>
      </c>
      <c r="AG1706" s="11">
        <v>0</v>
      </c>
      <c r="AH1706" s="11">
        <v>0</v>
      </c>
      <c r="AI1706" s="25" t="s">
        <v>326</v>
      </c>
      <c r="AJ1706" s="25" t="s">
        <v>326</v>
      </c>
      <c r="AK1706" s="25" t="s">
        <v>326</v>
      </c>
      <c r="AL1706" s="11" t="s">
        <v>782</v>
      </c>
      <c r="AM1706" s="25">
        <v>11003</v>
      </c>
      <c r="AN1706" s="25">
        <v>0</v>
      </c>
      <c r="AO1706" s="11">
        <v>0</v>
      </c>
      <c r="AP1706" s="12" t="s">
        <v>755</v>
      </c>
      <c r="AQ1706" s="12" t="s">
        <v>6128</v>
      </c>
    </row>
    <row r="1707" spans="1:47" x14ac:dyDescent="0.15">
      <c r="A1707" s="11">
        <v>31032</v>
      </c>
      <c r="B1707" s="14" t="s">
        <v>1197</v>
      </c>
      <c r="C1707" s="11">
        <v>35</v>
      </c>
      <c r="D1707" s="11">
        <v>0</v>
      </c>
      <c r="E1707" s="11">
        <v>0</v>
      </c>
      <c r="F1707" s="11">
        <v>0</v>
      </c>
      <c r="G1707" s="11">
        <v>9</v>
      </c>
      <c r="H1707" s="11">
        <v>0</v>
      </c>
      <c r="I1707" s="11">
        <v>65535</v>
      </c>
      <c r="J1707" s="11">
        <v>0</v>
      </c>
      <c r="K1707" s="11">
        <v>0</v>
      </c>
      <c r="L1707" s="11">
        <v>0</v>
      </c>
      <c r="M1707" s="56">
        <v>0</v>
      </c>
      <c r="N1707" s="56">
        <v>1</v>
      </c>
      <c r="O1707" s="11">
        <v>0</v>
      </c>
      <c r="P1707" s="11">
        <v>0</v>
      </c>
      <c r="Q1707" s="11">
        <v>100</v>
      </c>
      <c r="R1707" s="11">
        <v>0</v>
      </c>
      <c r="S1707" s="11">
        <v>0</v>
      </c>
      <c r="T1707" s="11">
        <v>0</v>
      </c>
      <c r="U1707" s="11">
        <v>1</v>
      </c>
      <c r="V1707" s="11">
        <v>0</v>
      </c>
      <c r="W1707" s="11">
        <v>0</v>
      </c>
      <c r="X1707" s="11">
        <v>0</v>
      </c>
      <c r="Y1707" s="11">
        <v>0</v>
      </c>
      <c r="Z1707" s="16" t="s">
        <v>170</v>
      </c>
      <c r="AA1707" s="16">
        <v>0</v>
      </c>
      <c r="AB1707" s="16" t="s">
        <v>4</v>
      </c>
      <c r="AC1707" s="16">
        <v>0</v>
      </c>
      <c r="AD1707" s="11">
        <v>3</v>
      </c>
      <c r="AE1707" s="11">
        <v>100</v>
      </c>
      <c r="AF1707" s="56">
        <v>0</v>
      </c>
      <c r="AG1707" s="11">
        <v>0</v>
      </c>
      <c r="AH1707" s="11">
        <v>0</v>
      </c>
      <c r="AI1707" s="25" t="s">
        <v>326</v>
      </c>
      <c r="AJ1707" s="25" t="s">
        <v>326</v>
      </c>
      <c r="AK1707" s="25" t="s">
        <v>326</v>
      </c>
      <c r="AL1707" s="11" t="s">
        <v>782</v>
      </c>
      <c r="AM1707" s="25">
        <v>11003</v>
      </c>
      <c r="AN1707" s="25">
        <v>0</v>
      </c>
      <c r="AO1707" s="11">
        <v>0</v>
      </c>
      <c r="AP1707" s="12" t="s">
        <v>755</v>
      </c>
      <c r="AQ1707" s="12" t="s">
        <v>6128</v>
      </c>
    </row>
    <row r="1708" spans="1:47" x14ac:dyDescent="0.15">
      <c r="A1708" s="11">
        <v>31033</v>
      </c>
      <c r="B1708" s="14" t="s">
        <v>1198</v>
      </c>
      <c r="C1708" s="11">
        <v>35</v>
      </c>
      <c r="D1708" s="11">
        <v>0</v>
      </c>
      <c r="E1708" s="11">
        <v>0</v>
      </c>
      <c r="F1708" s="11">
        <v>0</v>
      </c>
      <c r="G1708" s="11">
        <v>9</v>
      </c>
      <c r="H1708" s="11">
        <v>0</v>
      </c>
      <c r="I1708" s="11">
        <v>65535</v>
      </c>
      <c r="J1708" s="11">
        <v>0</v>
      </c>
      <c r="K1708" s="11">
        <v>0</v>
      </c>
      <c r="L1708" s="11">
        <v>0</v>
      </c>
      <c r="M1708" s="56">
        <v>0</v>
      </c>
      <c r="N1708" s="56">
        <v>1</v>
      </c>
      <c r="O1708" s="11">
        <v>0</v>
      </c>
      <c r="P1708" s="11">
        <v>0</v>
      </c>
      <c r="Q1708" s="11">
        <v>100</v>
      </c>
      <c r="R1708" s="11">
        <v>0</v>
      </c>
      <c r="S1708" s="11">
        <v>0</v>
      </c>
      <c r="T1708" s="11">
        <v>0</v>
      </c>
      <c r="U1708" s="11">
        <v>1</v>
      </c>
      <c r="V1708" s="11">
        <v>0</v>
      </c>
      <c r="W1708" s="11">
        <v>0</v>
      </c>
      <c r="X1708" s="11">
        <v>0</v>
      </c>
      <c r="Y1708" s="11">
        <v>0</v>
      </c>
      <c r="Z1708" s="16" t="s">
        <v>170</v>
      </c>
      <c r="AA1708" s="16">
        <v>0</v>
      </c>
      <c r="AB1708" s="16" t="s">
        <v>4</v>
      </c>
      <c r="AC1708" s="16">
        <v>0</v>
      </c>
      <c r="AD1708" s="11">
        <v>3</v>
      </c>
      <c r="AE1708" s="11">
        <v>100</v>
      </c>
      <c r="AF1708" s="56">
        <v>0</v>
      </c>
      <c r="AG1708" s="11">
        <v>0</v>
      </c>
      <c r="AH1708" s="11">
        <v>0</v>
      </c>
      <c r="AI1708" s="25" t="s">
        <v>326</v>
      </c>
      <c r="AJ1708" s="25" t="s">
        <v>326</v>
      </c>
      <c r="AK1708" s="25" t="s">
        <v>326</v>
      </c>
      <c r="AL1708" s="11" t="s">
        <v>782</v>
      </c>
      <c r="AM1708" s="25">
        <v>11003</v>
      </c>
      <c r="AN1708" s="25">
        <v>0</v>
      </c>
      <c r="AO1708" s="11">
        <v>0</v>
      </c>
      <c r="AP1708" s="12" t="s">
        <v>755</v>
      </c>
      <c r="AQ1708" s="12" t="s">
        <v>6129</v>
      </c>
    </row>
    <row r="1709" spans="1:47" x14ac:dyDescent="0.15">
      <c r="A1709" s="11">
        <v>31034</v>
      </c>
      <c r="B1709" s="14" t="s">
        <v>1199</v>
      </c>
      <c r="C1709" s="11">
        <v>35</v>
      </c>
      <c r="D1709" s="11">
        <v>0</v>
      </c>
      <c r="E1709" s="11">
        <v>0</v>
      </c>
      <c r="F1709" s="11">
        <v>0</v>
      </c>
      <c r="G1709" s="11">
        <v>9</v>
      </c>
      <c r="H1709" s="11">
        <v>0</v>
      </c>
      <c r="I1709" s="11">
        <v>65535</v>
      </c>
      <c r="J1709" s="11">
        <v>0</v>
      </c>
      <c r="K1709" s="11">
        <v>0</v>
      </c>
      <c r="L1709" s="11">
        <v>0</v>
      </c>
      <c r="M1709" s="56">
        <v>0</v>
      </c>
      <c r="N1709" s="56">
        <v>1</v>
      </c>
      <c r="O1709" s="11">
        <v>0</v>
      </c>
      <c r="P1709" s="11">
        <v>0</v>
      </c>
      <c r="Q1709" s="11">
        <v>100</v>
      </c>
      <c r="R1709" s="11">
        <v>0</v>
      </c>
      <c r="S1709" s="11">
        <v>0</v>
      </c>
      <c r="T1709" s="11">
        <v>0</v>
      </c>
      <c r="U1709" s="11">
        <v>1</v>
      </c>
      <c r="V1709" s="11">
        <v>0</v>
      </c>
      <c r="W1709" s="11">
        <v>0</v>
      </c>
      <c r="X1709" s="11">
        <v>0</v>
      </c>
      <c r="Y1709" s="11">
        <v>0</v>
      </c>
      <c r="Z1709" s="16" t="s">
        <v>170</v>
      </c>
      <c r="AA1709" s="16">
        <v>0</v>
      </c>
      <c r="AB1709" s="16" t="s">
        <v>4</v>
      </c>
      <c r="AC1709" s="16">
        <v>0</v>
      </c>
      <c r="AD1709" s="11">
        <v>3</v>
      </c>
      <c r="AE1709" s="11">
        <v>100</v>
      </c>
      <c r="AF1709" s="56">
        <v>0</v>
      </c>
      <c r="AG1709" s="11">
        <v>0</v>
      </c>
      <c r="AH1709" s="11">
        <v>0</v>
      </c>
      <c r="AI1709" s="25" t="s">
        <v>326</v>
      </c>
      <c r="AJ1709" s="25" t="s">
        <v>326</v>
      </c>
      <c r="AK1709" s="25" t="s">
        <v>326</v>
      </c>
      <c r="AL1709" s="11" t="s">
        <v>782</v>
      </c>
      <c r="AM1709" s="25">
        <v>11003</v>
      </c>
      <c r="AN1709" s="25">
        <v>0</v>
      </c>
      <c r="AO1709" s="11">
        <v>0</v>
      </c>
      <c r="AP1709" s="12" t="s">
        <v>755</v>
      </c>
      <c r="AQ1709" s="12" t="s">
        <v>6130</v>
      </c>
    </row>
    <row r="1710" spans="1:47" x14ac:dyDescent="0.15">
      <c r="A1710" s="11">
        <v>31035</v>
      </c>
      <c r="B1710" s="14" t="s">
        <v>1200</v>
      </c>
      <c r="C1710" s="11">
        <v>35</v>
      </c>
      <c r="D1710" s="11">
        <v>0</v>
      </c>
      <c r="E1710" s="11">
        <v>0</v>
      </c>
      <c r="F1710" s="11">
        <v>0</v>
      </c>
      <c r="G1710" s="11">
        <v>9</v>
      </c>
      <c r="H1710" s="11">
        <v>0</v>
      </c>
      <c r="I1710" s="11">
        <v>65535</v>
      </c>
      <c r="J1710" s="11">
        <v>0</v>
      </c>
      <c r="K1710" s="11">
        <v>0</v>
      </c>
      <c r="L1710" s="11">
        <v>0</v>
      </c>
      <c r="M1710" s="56">
        <v>0</v>
      </c>
      <c r="N1710" s="56">
        <v>1</v>
      </c>
      <c r="O1710" s="11">
        <v>0</v>
      </c>
      <c r="P1710" s="11">
        <v>0</v>
      </c>
      <c r="Q1710" s="11">
        <v>100</v>
      </c>
      <c r="R1710" s="11">
        <v>0</v>
      </c>
      <c r="S1710" s="11">
        <v>0</v>
      </c>
      <c r="T1710" s="11">
        <v>0</v>
      </c>
      <c r="U1710" s="11">
        <v>1</v>
      </c>
      <c r="V1710" s="11">
        <v>0</v>
      </c>
      <c r="W1710" s="11">
        <v>0</v>
      </c>
      <c r="X1710" s="11">
        <v>0</v>
      </c>
      <c r="Y1710" s="11">
        <v>0</v>
      </c>
      <c r="Z1710" s="16" t="s">
        <v>170</v>
      </c>
      <c r="AA1710" s="16">
        <v>0</v>
      </c>
      <c r="AB1710" s="16" t="s">
        <v>4</v>
      </c>
      <c r="AC1710" s="16">
        <v>0</v>
      </c>
      <c r="AD1710" s="11">
        <v>3</v>
      </c>
      <c r="AE1710" s="11">
        <v>100</v>
      </c>
      <c r="AF1710" s="56">
        <v>0</v>
      </c>
      <c r="AG1710" s="11">
        <v>0</v>
      </c>
      <c r="AH1710" s="11">
        <v>0</v>
      </c>
      <c r="AI1710" s="25" t="s">
        <v>326</v>
      </c>
      <c r="AJ1710" s="25" t="s">
        <v>326</v>
      </c>
      <c r="AK1710" s="25" t="s">
        <v>326</v>
      </c>
      <c r="AL1710" s="11" t="s">
        <v>782</v>
      </c>
      <c r="AM1710" s="25">
        <v>11003</v>
      </c>
      <c r="AN1710" s="25">
        <v>0</v>
      </c>
      <c r="AO1710" s="11">
        <v>0</v>
      </c>
      <c r="AP1710" s="12" t="s">
        <v>755</v>
      </c>
      <c r="AQ1710" s="12" t="s">
        <v>6131</v>
      </c>
    </row>
    <row r="1711" spans="1:47" x14ac:dyDescent="0.15">
      <c r="A1711" s="11">
        <v>31036</v>
      </c>
      <c r="B1711" s="14" t="s">
        <v>1201</v>
      </c>
      <c r="C1711" s="11">
        <v>35</v>
      </c>
      <c r="D1711" s="11">
        <v>0</v>
      </c>
      <c r="E1711" s="11">
        <v>0</v>
      </c>
      <c r="F1711" s="11">
        <v>0</v>
      </c>
      <c r="G1711" s="11">
        <v>9</v>
      </c>
      <c r="H1711" s="11">
        <v>0</v>
      </c>
      <c r="I1711" s="11">
        <v>65535</v>
      </c>
      <c r="J1711" s="11">
        <v>0</v>
      </c>
      <c r="K1711" s="11">
        <v>0</v>
      </c>
      <c r="L1711" s="11">
        <v>0</v>
      </c>
      <c r="M1711" s="56">
        <v>0</v>
      </c>
      <c r="N1711" s="56">
        <v>1</v>
      </c>
      <c r="O1711" s="11">
        <v>0</v>
      </c>
      <c r="P1711" s="11">
        <v>0</v>
      </c>
      <c r="Q1711" s="11">
        <v>100</v>
      </c>
      <c r="R1711" s="11">
        <v>0</v>
      </c>
      <c r="S1711" s="11">
        <v>0</v>
      </c>
      <c r="T1711" s="11">
        <v>0</v>
      </c>
      <c r="U1711" s="11">
        <v>1</v>
      </c>
      <c r="V1711" s="11">
        <v>0</v>
      </c>
      <c r="W1711" s="11">
        <v>0</v>
      </c>
      <c r="X1711" s="11">
        <v>0</v>
      </c>
      <c r="Y1711" s="11">
        <v>0</v>
      </c>
      <c r="Z1711" s="16" t="s">
        <v>170</v>
      </c>
      <c r="AA1711" s="16">
        <v>0</v>
      </c>
      <c r="AB1711" s="16" t="s">
        <v>4</v>
      </c>
      <c r="AC1711" s="16">
        <v>0</v>
      </c>
      <c r="AD1711" s="11">
        <v>3</v>
      </c>
      <c r="AE1711" s="11">
        <v>100</v>
      </c>
      <c r="AF1711" s="56">
        <v>0</v>
      </c>
      <c r="AG1711" s="11">
        <v>0</v>
      </c>
      <c r="AH1711" s="11">
        <v>0</v>
      </c>
      <c r="AI1711" s="25" t="s">
        <v>326</v>
      </c>
      <c r="AJ1711" s="25" t="s">
        <v>326</v>
      </c>
      <c r="AK1711" s="25" t="s">
        <v>326</v>
      </c>
      <c r="AL1711" s="11" t="s">
        <v>782</v>
      </c>
      <c r="AM1711" s="25">
        <v>11003</v>
      </c>
      <c r="AN1711" s="25">
        <v>0</v>
      </c>
      <c r="AO1711" s="11">
        <v>0</v>
      </c>
      <c r="AP1711" s="12" t="s">
        <v>755</v>
      </c>
      <c r="AQ1711" s="12" t="s">
        <v>6132</v>
      </c>
    </row>
    <row r="1712" spans="1:47" x14ac:dyDescent="0.15">
      <c r="A1712" s="11">
        <v>31037</v>
      </c>
      <c r="B1712" s="14" t="s">
        <v>1202</v>
      </c>
      <c r="C1712" s="11">
        <v>35</v>
      </c>
      <c r="D1712" s="11">
        <v>0</v>
      </c>
      <c r="E1712" s="11">
        <v>0</v>
      </c>
      <c r="F1712" s="11">
        <v>0</v>
      </c>
      <c r="G1712" s="11">
        <v>9</v>
      </c>
      <c r="H1712" s="11">
        <v>0</v>
      </c>
      <c r="I1712" s="11">
        <v>65535</v>
      </c>
      <c r="J1712" s="11">
        <v>0</v>
      </c>
      <c r="K1712" s="11">
        <v>0</v>
      </c>
      <c r="L1712" s="11">
        <v>0</v>
      </c>
      <c r="M1712" s="56">
        <v>0</v>
      </c>
      <c r="N1712" s="56">
        <v>1</v>
      </c>
      <c r="O1712" s="11">
        <v>0</v>
      </c>
      <c r="P1712" s="11">
        <v>0</v>
      </c>
      <c r="Q1712" s="11">
        <v>100</v>
      </c>
      <c r="R1712" s="11">
        <v>0</v>
      </c>
      <c r="S1712" s="11">
        <v>0</v>
      </c>
      <c r="T1712" s="11">
        <v>0</v>
      </c>
      <c r="U1712" s="11">
        <v>1</v>
      </c>
      <c r="V1712" s="11">
        <v>0</v>
      </c>
      <c r="W1712" s="11">
        <v>0</v>
      </c>
      <c r="X1712" s="11">
        <v>0</v>
      </c>
      <c r="Y1712" s="11">
        <v>0</v>
      </c>
      <c r="Z1712" s="16" t="s">
        <v>170</v>
      </c>
      <c r="AA1712" s="16">
        <v>0</v>
      </c>
      <c r="AB1712" s="16" t="s">
        <v>4</v>
      </c>
      <c r="AC1712" s="16">
        <v>0</v>
      </c>
      <c r="AD1712" s="11">
        <v>3</v>
      </c>
      <c r="AE1712" s="11">
        <v>100</v>
      </c>
      <c r="AF1712" s="56">
        <v>0</v>
      </c>
      <c r="AG1712" s="11">
        <v>0</v>
      </c>
      <c r="AH1712" s="11">
        <v>0</v>
      </c>
      <c r="AI1712" s="25" t="s">
        <v>326</v>
      </c>
      <c r="AJ1712" s="25" t="s">
        <v>326</v>
      </c>
      <c r="AK1712" s="25" t="s">
        <v>326</v>
      </c>
      <c r="AL1712" s="11" t="s">
        <v>782</v>
      </c>
      <c r="AM1712" s="25">
        <v>11003</v>
      </c>
      <c r="AN1712" s="25">
        <v>0</v>
      </c>
      <c r="AO1712" s="11">
        <v>0</v>
      </c>
      <c r="AP1712" s="12" t="s">
        <v>755</v>
      </c>
      <c r="AQ1712" s="12" t="s">
        <v>6132</v>
      </c>
    </row>
    <row r="1713" spans="1:45" x14ac:dyDescent="0.15">
      <c r="A1713" s="11">
        <v>31039</v>
      </c>
      <c r="B1713" s="14" t="s">
        <v>1666</v>
      </c>
      <c r="C1713" s="11">
        <v>35</v>
      </c>
      <c r="D1713" s="11">
        <v>0</v>
      </c>
      <c r="E1713" s="11">
        <v>0</v>
      </c>
      <c r="F1713" s="11">
        <v>0</v>
      </c>
      <c r="G1713" s="11">
        <v>9</v>
      </c>
      <c r="H1713" s="11">
        <v>0</v>
      </c>
      <c r="I1713" s="11">
        <v>65535</v>
      </c>
      <c r="J1713" s="11">
        <v>0</v>
      </c>
      <c r="K1713" s="11">
        <v>0</v>
      </c>
      <c r="L1713" s="11">
        <v>0</v>
      </c>
      <c r="M1713" s="56">
        <v>1</v>
      </c>
      <c r="N1713" s="56">
        <v>50</v>
      </c>
      <c r="O1713" s="11">
        <v>0</v>
      </c>
      <c r="P1713" s="11">
        <v>0</v>
      </c>
      <c r="Q1713" s="11">
        <v>100</v>
      </c>
      <c r="R1713" s="11">
        <v>0</v>
      </c>
      <c r="S1713" s="11">
        <v>0</v>
      </c>
      <c r="T1713" s="11">
        <v>0</v>
      </c>
      <c r="U1713" s="11">
        <v>1</v>
      </c>
      <c r="V1713" s="11">
        <v>0</v>
      </c>
      <c r="W1713" s="11">
        <v>0</v>
      </c>
      <c r="X1713" s="11">
        <v>0</v>
      </c>
      <c r="Y1713" s="11">
        <v>0</v>
      </c>
      <c r="Z1713" s="16" t="s">
        <v>170</v>
      </c>
      <c r="AA1713" s="16">
        <v>0</v>
      </c>
      <c r="AB1713" s="16" t="s">
        <v>4</v>
      </c>
      <c r="AC1713" s="16">
        <v>0</v>
      </c>
      <c r="AD1713" s="11">
        <v>3</v>
      </c>
      <c r="AE1713" s="11">
        <v>100</v>
      </c>
      <c r="AF1713" s="56">
        <v>0</v>
      </c>
      <c r="AG1713" s="11">
        <v>0</v>
      </c>
      <c r="AH1713" s="11">
        <v>0</v>
      </c>
      <c r="AI1713" s="25" t="s">
        <v>326</v>
      </c>
      <c r="AJ1713" s="25" t="s">
        <v>326</v>
      </c>
      <c r="AK1713" s="25" t="s">
        <v>326</v>
      </c>
      <c r="AL1713" s="11" t="s">
        <v>782</v>
      </c>
      <c r="AM1713" s="25">
        <v>11003</v>
      </c>
      <c r="AN1713" s="25">
        <v>0</v>
      </c>
      <c r="AO1713" s="11">
        <v>0</v>
      </c>
      <c r="AP1713" s="12" t="s">
        <v>755</v>
      </c>
      <c r="AQ1713" s="12" t="s">
        <v>6133</v>
      </c>
    </row>
    <row r="1714" spans="1:45" x14ac:dyDescent="0.15">
      <c r="A1714" s="11">
        <v>31040</v>
      </c>
      <c r="B1714" s="14" t="s">
        <v>1667</v>
      </c>
      <c r="C1714" s="11">
        <v>35</v>
      </c>
      <c r="D1714" s="11">
        <v>0</v>
      </c>
      <c r="E1714" s="11">
        <v>0</v>
      </c>
      <c r="F1714" s="11">
        <v>0</v>
      </c>
      <c r="G1714" s="11">
        <v>9</v>
      </c>
      <c r="H1714" s="11">
        <v>0</v>
      </c>
      <c r="I1714" s="11">
        <v>65535</v>
      </c>
      <c r="J1714" s="11">
        <v>0</v>
      </c>
      <c r="K1714" s="11">
        <v>0</v>
      </c>
      <c r="L1714" s="11">
        <v>0</v>
      </c>
      <c r="M1714" s="56">
        <v>1</v>
      </c>
      <c r="N1714" s="56">
        <v>50</v>
      </c>
      <c r="O1714" s="11">
        <v>0</v>
      </c>
      <c r="P1714" s="11">
        <v>0</v>
      </c>
      <c r="Q1714" s="11">
        <v>100</v>
      </c>
      <c r="R1714" s="11">
        <v>0</v>
      </c>
      <c r="S1714" s="11">
        <v>0</v>
      </c>
      <c r="T1714" s="11">
        <v>0</v>
      </c>
      <c r="U1714" s="11">
        <v>1</v>
      </c>
      <c r="V1714" s="11">
        <v>0</v>
      </c>
      <c r="W1714" s="11">
        <v>0</v>
      </c>
      <c r="X1714" s="11">
        <v>0</v>
      </c>
      <c r="Y1714" s="11">
        <v>0</v>
      </c>
      <c r="Z1714" s="16" t="s">
        <v>170</v>
      </c>
      <c r="AA1714" s="16">
        <v>0</v>
      </c>
      <c r="AB1714" s="16" t="s">
        <v>4</v>
      </c>
      <c r="AC1714" s="16">
        <v>0</v>
      </c>
      <c r="AD1714" s="11">
        <v>3</v>
      </c>
      <c r="AE1714" s="11">
        <v>100</v>
      </c>
      <c r="AF1714" s="56">
        <v>0</v>
      </c>
      <c r="AG1714" s="11">
        <v>0</v>
      </c>
      <c r="AH1714" s="11">
        <v>0</v>
      </c>
      <c r="AI1714" s="25" t="s">
        <v>326</v>
      </c>
      <c r="AJ1714" s="25" t="s">
        <v>326</v>
      </c>
      <c r="AK1714" s="25" t="s">
        <v>326</v>
      </c>
      <c r="AL1714" s="11" t="s">
        <v>782</v>
      </c>
      <c r="AM1714" s="25">
        <v>11003</v>
      </c>
      <c r="AN1714" s="25">
        <v>0</v>
      </c>
      <c r="AO1714" s="11">
        <v>0</v>
      </c>
      <c r="AP1714" s="12" t="s">
        <v>755</v>
      </c>
      <c r="AQ1714" s="12" t="s">
        <v>6134</v>
      </c>
    </row>
    <row r="1715" spans="1:45" x14ac:dyDescent="0.15">
      <c r="A1715" s="11">
        <v>31041</v>
      </c>
      <c r="B1715" s="14" t="s">
        <v>1668</v>
      </c>
      <c r="C1715" s="11">
        <v>35</v>
      </c>
      <c r="D1715" s="11">
        <v>0</v>
      </c>
      <c r="E1715" s="11">
        <v>0</v>
      </c>
      <c r="F1715" s="11">
        <v>0</v>
      </c>
      <c r="G1715" s="11">
        <v>9</v>
      </c>
      <c r="H1715" s="11">
        <v>0</v>
      </c>
      <c r="I1715" s="11">
        <v>65535</v>
      </c>
      <c r="J1715" s="11">
        <v>0</v>
      </c>
      <c r="K1715" s="11">
        <v>0</v>
      </c>
      <c r="L1715" s="11">
        <v>0</v>
      </c>
      <c r="M1715" s="56">
        <v>1</v>
      </c>
      <c r="N1715" s="56">
        <v>50</v>
      </c>
      <c r="O1715" s="11">
        <v>0</v>
      </c>
      <c r="P1715" s="11">
        <v>0</v>
      </c>
      <c r="Q1715" s="11">
        <v>100</v>
      </c>
      <c r="R1715" s="11">
        <v>0</v>
      </c>
      <c r="S1715" s="11">
        <v>0</v>
      </c>
      <c r="T1715" s="11">
        <v>0</v>
      </c>
      <c r="U1715" s="11">
        <v>1</v>
      </c>
      <c r="V1715" s="11">
        <v>0</v>
      </c>
      <c r="W1715" s="11">
        <v>0</v>
      </c>
      <c r="X1715" s="11">
        <v>0</v>
      </c>
      <c r="Y1715" s="11">
        <v>0</v>
      </c>
      <c r="Z1715" s="16" t="s">
        <v>170</v>
      </c>
      <c r="AA1715" s="16">
        <v>0</v>
      </c>
      <c r="AB1715" s="16" t="s">
        <v>4</v>
      </c>
      <c r="AC1715" s="16">
        <v>0</v>
      </c>
      <c r="AD1715" s="11">
        <v>3</v>
      </c>
      <c r="AE1715" s="11">
        <v>100</v>
      </c>
      <c r="AF1715" s="56">
        <v>0</v>
      </c>
      <c r="AG1715" s="11">
        <v>0</v>
      </c>
      <c r="AH1715" s="11">
        <v>0</v>
      </c>
      <c r="AI1715" s="25" t="s">
        <v>326</v>
      </c>
      <c r="AJ1715" s="25" t="s">
        <v>326</v>
      </c>
      <c r="AK1715" s="25" t="s">
        <v>326</v>
      </c>
      <c r="AL1715" s="11" t="s">
        <v>782</v>
      </c>
      <c r="AM1715" s="25">
        <v>11003</v>
      </c>
      <c r="AN1715" s="25">
        <v>0</v>
      </c>
      <c r="AO1715" s="11">
        <v>0</v>
      </c>
      <c r="AP1715" s="12" t="s">
        <v>755</v>
      </c>
      <c r="AQ1715" s="12" t="s">
        <v>6135</v>
      </c>
    </row>
    <row r="1716" spans="1:45" x14ac:dyDescent="0.15">
      <c r="A1716" s="11">
        <v>31042</v>
      </c>
      <c r="B1716" s="14" t="s">
        <v>1669</v>
      </c>
      <c r="C1716" s="11">
        <v>35</v>
      </c>
      <c r="D1716" s="11">
        <v>0</v>
      </c>
      <c r="E1716" s="11">
        <v>0</v>
      </c>
      <c r="F1716" s="11">
        <v>0</v>
      </c>
      <c r="G1716" s="11">
        <v>9</v>
      </c>
      <c r="H1716" s="11">
        <v>0</v>
      </c>
      <c r="I1716" s="11">
        <v>65535</v>
      </c>
      <c r="J1716" s="11">
        <v>0</v>
      </c>
      <c r="K1716" s="11">
        <v>0</v>
      </c>
      <c r="L1716" s="11">
        <v>0</v>
      </c>
      <c r="M1716" s="56">
        <v>1</v>
      </c>
      <c r="N1716" s="56">
        <v>50</v>
      </c>
      <c r="O1716" s="11">
        <v>0</v>
      </c>
      <c r="P1716" s="11">
        <v>0</v>
      </c>
      <c r="Q1716" s="11">
        <v>100</v>
      </c>
      <c r="R1716" s="11">
        <v>0</v>
      </c>
      <c r="S1716" s="11">
        <v>0</v>
      </c>
      <c r="T1716" s="11">
        <v>0</v>
      </c>
      <c r="U1716" s="11">
        <v>1</v>
      </c>
      <c r="V1716" s="11">
        <v>0</v>
      </c>
      <c r="W1716" s="11">
        <v>0</v>
      </c>
      <c r="X1716" s="11">
        <v>0</v>
      </c>
      <c r="Y1716" s="11">
        <v>0</v>
      </c>
      <c r="Z1716" s="16" t="s">
        <v>170</v>
      </c>
      <c r="AA1716" s="16">
        <v>0</v>
      </c>
      <c r="AB1716" s="16" t="s">
        <v>4</v>
      </c>
      <c r="AC1716" s="16">
        <v>0</v>
      </c>
      <c r="AD1716" s="11">
        <v>3</v>
      </c>
      <c r="AE1716" s="11">
        <v>100</v>
      </c>
      <c r="AF1716" s="56">
        <v>0</v>
      </c>
      <c r="AG1716" s="11">
        <v>0</v>
      </c>
      <c r="AH1716" s="11">
        <v>0</v>
      </c>
      <c r="AI1716" s="25" t="s">
        <v>326</v>
      </c>
      <c r="AJ1716" s="25" t="s">
        <v>326</v>
      </c>
      <c r="AK1716" s="25" t="s">
        <v>326</v>
      </c>
      <c r="AL1716" s="11" t="s">
        <v>782</v>
      </c>
      <c r="AM1716" s="25">
        <v>11003</v>
      </c>
      <c r="AN1716" s="25">
        <v>0</v>
      </c>
      <c r="AO1716" s="11">
        <v>0</v>
      </c>
      <c r="AP1716" s="12" t="s">
        <v>755</v>
      </c>
      <c r="AQ1716" s="12" t="s">
        <v>6136</v>
      </c>
    </row>
    <row r="1717" spans="1:45" x14ac:dyDescent="0.15">
      <c r="A1717" s="11">
        <v>31043</v>
      </c>
      <c r="B1717" s="14" t="s">
        <v>1670</v>
      </c>
      <c r="C1717" s="11">
        <v>35</v>
      </c>
      <c r="D1717" s="11">
        <v>0</v>
      </c>
      <c r="E1717" s="11">
        <v>0</v>
      </c>
      <c r="F1717" s="11">
        <v>0</v>
      </c>
      <c r="G1717" s="11">
        <v>9</v>
      </c>
      <c r="H1717" s="11">
        <v>0</v>
      </c>
      <c r="I1717" s="11">
        <v>65535</v>
      </c>
      <c r="J1717" s="11">
        <v>0</v>
      </c>
      <c r="K1717" s="11">
        <v>0</v>
      </c>
      <c r="L1717" s="11">
        <v>0</v>
      </c>
      <c r="M1717" s="56">
        <v>1</v>
      </c>
      <c r="N1717" s="56">
        <v>50</v>
      </c>
      <c r="O1717" s="11">
        <v>0</v>
      </c>
      <c r="P1717" s="11">
        <v>0</v>
      </c>
      <c r="Q1717" s="11">
        <v>100</v>
      </c>
      <c r="R1717" s="11">
        <v>0</v>
      </c>
      <c r="S1717" s="11">
        <v>0</v>
      </c>
      <c r="T1717" s="11">
        <v>0</v>
      </c>
      <c r="U1717" s="11">
        <v>1</v>
      </c>
      <c r="V1717" s="11">
        <v>0</v>
      </c>
      <c r="W1717" s="11">
        <v>0</v>
      </c>
      <c r="X1717" s="11">
        <v>0</v>
      </c>
      <c r="Y1717" s="11">
        <v>0</v>
      </c>
      <c r="Z1717" s="16" t="s">
        <v>170</v>
      </c>
      <c r="AA1717" s="16">
        <v>0</v>
      </c>
      <c r="AB1717" s="16" t="s">
        <v>4</v>
      </c>
      <c r="AC1717" s="16">
        <v>0</v>
      </c>
      <c r="AD1717" s="11">
        <v>3</v>
      </c>
      <c r="AE1717" s="11">
        <v>100</v>
      </c>
      <c r="AF1717" s="56">
        <v>0</v>
      </c>
      <c r="AG1717" s="11">
        <v>0</v>
      </c>
      <c r="AH1717" s="11">
        <v>0</v>
      </c>
      <c r="AI1717" s="25" t="s">
        <v>326</v>
      </c>
      <c r="AJ1717" s="25" t="s">
        <v>326</v>
      </c>
      <c r="AK1717" s="25" t="s">
        <v>326</v>
      </c>
      <c r="AL1717" s="11" t="s">
        <v>782</v>
      </c>
      <c r="AM1717" s="25">
        <v>11003</v>
      </c>
      <c r="AN1717" s="25">
        <v>0</v>
      </c>
      <c r="AO1717" s="11">
        <v>0</v>
      </c>
      <c r="AP1717" s="12" t="s">
        <v>755</v>
      </c>
      <c r="AQ1717" s="12" t="s">
        <v>6137</v>
      </c>
    </row>
    <row r="1718" spans="1:45" x14ac:dyDescent="0.15">
      <c r="A1718" s="11">
        <v>31044</v>
      </c>
      <c r="B1718" s="14" t="s">
        <v>1671</v>
      </c>
      <c r="C1718" s="11">
        <v>35</v>
      </c>
      <c r="D1718" s="11">
        <v>0</v>
      </c>
      <c r="E1718" s="11">
        <v>0</v>
      </c>
      <c r="F1718" s="11">
        <v>0</v>
      </c>
      <c r="G1718" s="11">
        <v>9</v>
      </c>
      <c r="H1718" s="11">
        <v>0</v>
      </c>
      <c r="I1718" s="11">
        <v>65535</v>
      </c>
      <c r="J1718" s="11">
        <v>0</v>
      </c>
      <c r="K1718" s="11">
        <v>0</v>
      </c>
      <c r="L1718" s="11">
        <v>0</v>
      </c>
      <c r="M1718" s="56">
        <v>1</v>
      </c>
      <c r="N1718" s="56">
        <v>50</v>
      </c>
      <c r="O1718" s="11">
        <v>0</v>
      </c>
      <c r="P1718" s="11">
        <v>0</v>
      </c>
      <c r="Q1718" s="11">
        <v>100</v>
      </c>
      <c r="R1718" s="11">
        <v>0</v>
      </c>
      <c r="S1718" s="11">
        <v>0</v>
      </c>
      <c r="T1718" s="11">
        <v>0</v>
      </c>
      <c r="U1718" s="11">
        <v>1</v>
      </c>
      <c r="V1718" s="11">
        <v>0</v>
      </c>
      <c r="W1718" s="11">
        <v>0</v>
      </c>
      <c r="X1718" s="11">
        <v>0</v>
      </c>
      <c r="Y1718" s="11">
        <v>0</v>
      </c>
      <c r="Z1718" s="16" t="s">
        <v>170</v>
      </c>
      <c r="AA1718" s="16">
        <v>0</v>
      </c>
      <c r="AB1718" s="16" t="s">
        <v>4</v>
      </c>
      <c r="AC1718" s="16">
        <v>0</v>
      </c>
      <c r="AD1718" s="11">
        <v>3</v>
      </c>
      <c r="AE1718" s="11">
        <v>100</v>
      </c>
      <c r="AF1718" s="56">
        <v>0</v>
      </c>
      <c r="AG1718" s="11">
        <v>0</v>
      </c>
      <c r="AH1718" s="11">
        <v>0</v>
      </c>
      <c r="AI1718" s="25" t="s">
        <v>326</v>
      </c>
      <c r="AJ1718" s="25" t="s">
        <v>326</v>
      </c>
      <c r="AK1718" s="25" t="s">
        <v>326</v>
      </c>
      <c r="AL1718" s="11" t="s">
        <v>782</v>
      </c>
      <c r="AM1718" s="25">
        <v>11003</v>
      </c>
      <c r="AN1718" s="25">
        <v>0</v>
      </c>
      <c r="AO1718" s="11">
        <v>0</v>
      </c>
      <c r="AP1718" s="12" t="s">
        <v>755</v>
      </c>
      <c r="AQ1718" s="12" t="s">
        <v>6138</v>
      </c>
    </row>
    <row r="1719" spans="1:45" x14ac:dyDescent="0.15">
      <c r="A1719" s="11">
        <v>31045</v>
      </c>
      <c r="B1719" s="14" t="s">
        <v>1672</v>
      </c>
      <c r="C1719" s="11">
        <v>35</v>
      </c>
      <c r="D1719" s="11">
        <v>0</v>
      </c>
      <c r="E1719" s="11">
        <v>0</v>
      </c>
      <c r="F1719" s="11">
        <v>0</v>
      </c>
      <c r="G1719" s="11">
        <v>9</v>
      </c>
      <c r="H1719" s="11">
        <v>0</v>
      </c>
      <c r="I1719" s="11">
        <v>65535</v>
      </c>
      <c r="J1719" s="11">
        <v>0</v>
      </c>
      <c r="K1719" s="11">
        <v>0</v>
      </c>
      <c r="L1719" s="11">
        <v>0</v>
      </c>
      <c r="M1719" s="56">
        <v>1</v>
      </c>
      <c r="N1719" s="56">
        <v>50</v>
      </c>
      <c r="O1719" s="11">
        <v>0</v>
      </c>
      <c r="P1719" s="11">
        <v>0</v>
      </c>
      <c r="Q1719" s="11">
        <v>100</v>
      </c>
      <c r="R1719" s="11">
        <v>0</v>
      </c>
      <c r="S1719" s="11">
        <v>0</v>
      </c>
      <c r="T1719" s="11">
        <v>0</v>
      </c>
      <c r="U1719" s="11">
        <v>1</v>
      </c>
      <c r="V1719" s="11">
        <v>0</v>
      </c>
      <c r="W1719" s="11">
        <v>0</v>
      </c>
      <c r="X1719" s="11">
        <v>0</v>
      </c>
      <c r="Y1719" s="11">
        <v>0</v>
      </c>
      <c r="Z1719" s="16" t="s">
        <v>170</v>
      </c>
      <c r="AA1719" s="16">
        <v>0</v>
      </c>
      <c r="AB1719" s="16" t="s">
        <v>4</v>
      </c>
      <c r="AC1719" s="16">
        <v>0</v>
      </c>
      <c r="AD1719" s="11">
        <v>3</v>
      </c>
      <c r="AE1719" s="11">
        <v>100</v>
      </c>
      <c r="AF1719" s="56">
        <v>0</v>
      </c>
      <c r="AG1719" s="11">
        <v>0</v>
      </c>
      <c r="AH1719" s="11">
        <v>0</v>
      </c>
      <c r="AI1719" s="25" t="s">
        <v>326</v>
      </c>
      <c r="AJ1719" s="25" t="s">
        <v>326</v>
      </c>
      <c r="AK1719" s="25" t="s">
        <v>326</v>
      </c>
      <c r="AL1719" s="11" t="s">
        <v>782</v>
      </c>
      <c r="AM1719" s="25">
        <v>11003</v>
      </c>
      <c r="AN1719" s="25">
        <v>0</v>
      </c>
      <c r="AO1719" s="11">
        <v>0</v>
      </c>
      <c r="AP1719" s="12" t="s">
        <v>755</v>
      </c>
      <c r="AQ1719" s="12" t="s">
        <v>6139</v>
      </c>
    </row>
    <row r="1720" spans="1:45" x14ac:dyDescent="0.15">
      <c r="A1720" s="11">
        <v>31046</v>
      </c>
      <c r="B1720" s="14" t="s">
        <v>1673</v>
      </c>
      <c r="C1720" s="11">
        <v>35</v>
      </c>
      <c r="D1720" s="11">
        <v>0</v>
      </c>
      <c r="E1720" s="11">
        <v>0</v>
      </c>
      <c r="F1720" s="11">
        <v>0</v>
      </c>
      <c r="G1720" s="11">
        <v>9</v>
      </c>
      <c r="H1720" s="11">
        <v>0</v>
      </c>
      <c r="I1720" s="11">
        <v>65535</v>
      </c>
      <c r="J1720" s="11">
        <v>0</v>
      </c>
      <c r="K1720" s="11">
        <v>0</v>
      </c>
      <c r="L1720" s="11">
        <v>0</v>
      </c>
      <c r="M1720" s="56">
        <v>1</v>
      </c>
      <c r="N1720" s="56">
        <v>50</v>
      </c>
      <c r="O1720" s="11">
        <v>0</v>
      </c>
      <c r="P1720" s="11">
        <v>0</v>
      </c>
      <c r="Q1720" s="11">
        <v>100</v>
      </c>
      <c r="R1720" s="11">
        <v>0</v>
      </c>
      <c r="S1720" s="11">
        <v>0</v>
      </c>
      <c r="T1720" s="11">
        <v>0</v>
      </c>
      <c r="U1720" s="11">
        <v>1</v>
      </c>
      <c r="V1720" s="11">
        <v>0</v>
      </c>
      <c r="W1720" s="11">
        <v>0</v>
      </c>
      <c r="X1720" s="11">
        <v>0</v>
      </c>
      <c r="Y1720" s="11">
        <v>0</v>
      </c>
      <c r="Z1720" s="16" t="s">
        <v>170</v>
      </c>
      <c r="AA1720" s="16">
        <v>0</v>
      </c>
      <c r="AB1720" s="16" t="s">
        <v>4</v>
      </c>
      <c r="AC1720" s="16">
        <v>0</v>
      </c>
      <c r="AD1720" s="11">
        <v>3</v>
      </c>
      <c r="AE1720" s="11">
        <v>100</v>
      </c>
      <c r="AF1720" s="56">
        <v>0</v>
      </c>
      <c r="AG1720" s="11">
        <v>0</v>
      </c>
      <c r="AH1720" s="11">
        <v>0</v>
      </c>
      <c r="AI1720" s="25" t="s">
        <v>326</v>
      </c>
      <c r="AJ1720" s="25" t="s">
        <v>326</v>
      </c>
      <c r="AK1720" s="25" t="s">
        <v>326</v>
      </c>
      <c r="AL1720" s="11" t="s">
        <v>782</v>
      </c>
      <c r="AM1720" s="25">
        <v>11003</v>
      </c>
      <c r="AN1720" s="25">
        <v>0</v>
      </c>
      <c r="AO1720" s="11">
        <v>0</v>
      </c>
      <c r="AP1720" s="12" t="s">
        <v>755</v>
      </c>
      <c r="AQ1720" s="12" t="s">
        <v>6140</v>
      </c>
    </row>
    <row r="1721" spans="1:45" x14ac:dyDescent="0.15">
      <c r="A1721" s="11">
        <v>31047</v>
      </c>
      <c r="B1721" s="14" t="s">
        <v>1203</v>
      </c>
      <c r="C1721" s="11">
        <v>35</v>
      </c>
      <c r="D1721" s="11">
        <v>0</v>
      </c>
      <c r="E1721" s="11">
        <v>0</v>
      </c>
      <c r="F1721" s="11">
        <v>0</v>
      </c>
      <c r="G1721" s="11">
        <v>9</v>
      </c>
      <c r="H1721" s="11">
        <v>0</v>
      </c>
      <c r="I1721" s="11">
        <v>65535</v>
      </c>
      <c r="J1721" s="11">
        <v>0</v>
      </c>
      <c r="K1721" s="11">
        <v>0</v>
      </c>
      <c r="L1721" s="11">
        <v>0</v>
      </c>
      <c r="M1721" s="56">
        <v>1</v>
      </c>
      <c r="N1721" s="56">
        <v>50</v>
      </c>
      <c r="O1721" s="11">
        <v>0</v>
      </c>
      <c r="P1721" s="11">
        <v>0</v>
      </c>
      <c r="Q1721" s="11">
        <v>100</v>
      </c>
      <c r="R1721" s="11">
        <v>0</v>
      </c>
      <c r="S1721" s="11">
        <v>0</v>
      </c>
      <c r="T1721" s="11">
        <v>0</v>
      </c>
      <c r="U1721" s="11">
        <v>1</v>
      </c>
      <c r="V1721" s="11">
        <v>0</v>
      </c>
      <c r="W1721" s="11">
        <v>0</v>
      </c>
      <c r="X1721" s="11">
        <v>0</v>
      </c>
      <c r="Y1721" s="11">
        <v>0</v>
      </c>
      <c r="Z1721" s="16" t="s">
        <v>170</v>
      </c>
      <c r="AA1721" s="16">
        <v>0</v>
      </c>
      <c r="AB1721" s="16" t="s">
        <v>4</v>
      </c>
      <c r="AC1721" s="16">
        <v>0</v>
      </c>
      <c r="AD1721" s="11">
        <v>3</v>
      </c>
      <c r="AE1721" s="11">
        <v>100</v>
      </c>
      <c r="AF1721" s="56">
        <v>0</v>
      </c>
      <c r="AG1721" s="11">
        <v>0</v>
      </c>
      <c r="AH1721" s="11">
        <v>0</v>
      </c>
      <c r="AI1721" s="25" t="s">
        <v>326</v>
      </c>
      <c r="AJ1721" s="25" t="s">
        <v>326</v>
      </c>
      <c r="AK1721" s="25" t="s">
        <v>326</v>
      </c>
      <c r="AL1721" s="11" t="s">
        <v>782</v>
      </c>
      <c r="AM1721" s="25">
        <v>11003</v>
      </c>
      <c r="AN1721" s="25">
        <v>0</v>
      </c>
      <c r="AO1721" s="11">
        <v>0</v>
      </c>
      <c r="AP1721" s="12" t="s">
        <v>755</v>
      </c>
      <c r="AQ1721" s="12" t="s">
        <v>6141</v>
      </c>
    </row>
    <row r="1722" spans="1:45" x14ac:dyDescent="0.15">
      <c r="A1722" s="11">
        <v>31048</v>
      </c>
      <c r="B1722" s="14" t="s">
        <v>1204</v>
      </c>
      <c r="C1722" s="11">
        <v>35</v>
      </c>
      <c r="D1722" s="11">
        <v>0</v>
      </c>
      <c r="E1722" s="11">
        <v>0</v>
      </c>
      <c r="F1722" s="11">
        <v>0</v>
      </c>
      <c r="G1722" s="11">
        <v>9</v>
      </c>
      <c r="H1722" s="11">
        <v>0</v>
      </c>
      <c r="I1722" s="11">
        <v>65535</v>
      </c>
      <c r="J1722" s="11">
        <v>0</v>
      </c>
      <c r="K1722" s="11">
        <v>0</v>
      </c>
      <c r="L1722" s="11">
        <v>0</v>
      </c>
      <c r="M1722" s="56">
        <v>1</v>
      </c>
      <c r="N1722" s="56">
        <v>50</v>
      </c>
      <c r="O1722" s="11">
        <v>0</v>
      </c>
      <c r="P1722" s="11">
        <v>0</v>
      </c>
      <c r="Q1722" s="11">
        <v>100</v>
      </c>
      <c r="R1722" s="11">
        <v>0</v>
      </c>
      <c r="S1722" s="11">
        <v>0</v>
      </c>
      <c r="T1722" s="11">
        <v>0</v>
      </c>
      <c r="U1722" s="11">
        <v>1</v>
      </c>
      <c r="V1722" s="11">
        <v>0</v>
      </c>
      <c r="W1722" s="11">
        <v>0</v>
      </c>
      <c r="X1722" s="11">
        <v>0</v>
      </c>
      <c r="Y1722" s="11">
        <v>0</v>
      </c>
      <c r="Z1722" s="16" t="s">
        <v>170</v>
      </c>
      <c r="AA1722" s="16">
        <v>0</v>
      </c>
      <c r="AB1722" s="16" t="s">
        <v>4</v>
      </c>
      <c r="AC1722" s="16">
        <v>0</v>
      </c>
      <c r="AD1722" s="11">
        <v>3</v>
      </c>
      <c r="AE1722" s="11">
        <v>100</v>
      </c>
      <c r="AF1722" s="56">
        <v>0</v>
      </c>
      <c r="AG1722" s="11">
        <v>0</v>
      </c>
      <c r="AH1722" s="11">
        <v>0</v>
      </c>
      <c r="AI1722" s="25" t="s">
        <v>326</v>
      </c>
      <c r="AJ1722" s="25" t="s">
        <v>326</v>
      </c>
      <c r="AK1722" s="25" t="s">
        <v>326</v>
      </c>
      <c r="AL1722" s="11" t="s">
        <v>782</v>
      </c>
      <c r="AM1722" s="25">
        <v>11003</v>
      </c>
      <c r="AN1722" s="25">
        <v>0</v>
      </c>
      <c r="AO1722" s="11">
        <v>0</v>
      </c>
      <c r="AP1722" s="12" t="s">
        <v>755</v>
      </c>
      <c r="AQ1722" s="12" t="s">
        <v>6142</v>
      </c>
    </row>
    <row r="1723" spans="1:45" x14ac:dyDescent="0.15">
      <c r="A1723" s="11">
        <v>31049</v>
      </c>
      <c r="B1723" s="14" t="s">
        <v>1205</v>
      </c>
      <c r="C1723" s="11">
        <v>35</v>
      </c>
      <c r="D1723" s="11">
        <v>0</v>
      </c>
      <c r="E1723" s="11">
        <v>0</v>
      </c>
      <c r="F1723" s="11">
        <v>0</v>
      </c>
      <c r="G1723" s="11">
        <v>9</v>
      </c>
      <c r="H1723" s="11">
        <v>0</v>
      </c>
      <c r="I1723" s="11">
        <v>65535</v>
      </c>
      <c r="J1723" s="11">
        <v>0</v>
      </c>
      <c r="K1723" s="11">
        <v>0</v>
      </c>
      <c r="L1723" s="11">
        <v>0</v>
      </c>
      <c r="M1723" s="56">
        <v>1</v>
      </c>
      <c r="N1723" s="56">
        <v>50</v>
      </c>
      <c r="O1723" s="11">
        <v>0</v>
      </c>
      <c r="P1723" s="11">
        <v>0</v>
      </c>
      <c r="Q1723" s="11">
        <v>100</v>
      </c>
      <c r="R1723" s="11">
        <v>0</v>
      </c>
      <c r="S1723" s="11">
        <v>0</v>
      </c>
      <c r="T1723" s="11">
        <v>0</v>
      </c>
      <c r="U1723" s="11">
        <v>1</v>
      </c>
      <c r="V1723" s="11">
        <v>0</v>
      </c>
      <c r="W1723" s="11">
        <v>0</v>
      </c>
      <c r="X1723" s="11">
        <v>0</v>
      </c>
      <c r="Y1723" s="11">
        <v>0</v>
      </c>
      <c r="Z1723" s="16" t="s">
        <v>170</v>
      </c>
      <c r="AA1723" s="16">
        <v>0</v>
      </c>
      <c r="AB1723" s="16" t="s">
        <v>4</v>
      </c>
      <c r="AC1723" s="16">
        <v>0</v>
      </c>
      <c r="AD1723" s="11">
        <v>3</v>
      </c>
      <c r="AE1723" s="11">
        <v>100</v>
      </c>
      <c r="AF1723" s="56">
        <v>0</v>
      </c>
      <c r="AG1723" s="11">
        <v>0</v>
      </c>
      <c r="AH1723" s="11">
        <v>0</v>
      </c>
      <c r="AI1723" s="25" t="s">
        <v>326</v>
      </c>
      <c r="AJ1723" s="25" t="s">
        <v>326</v>
      </c>
      <c r="AK1723" s="25" t="s">
        <v>326</v>
      </c>
      <c r="AL1723" s="11" t="s">
        <v>782</v>
      </c>
      <c r="AM1723" s="25">
        <v>11003</v>
      </c>
      <c r="AN1723" s="25">
        <v>0</v>
      </c>
      <c r="AO1723" s="11">
        <v>0</v>
      </c>
      <c r="AP1723" s="12" t="s">
        <v>755</v>
      </c>
      <c r="AQ1723" s="12" t="s">
        <v>6143</v>
      </c>
    </row>
    <row r="1724" spans="1:45" x14ac:dyDescent="0.15">
      <c r="A1724" s="11">
        <v>31050</v>
      </c>
      <c r="B1724" s="14" t="s">
        <v>1206</v>
      </c>
      <c r="C1724" s="11">
        <v>35</v>
      </c>
      <c r="D1724" s="11">
        <v>0</v>
      </c>
      <c r="E1724" s="11">
        <v>0</v>
      </c>
      <c r="F1724" s="11">
        <v>0</v>
      </c>
      <c r="G1724" s="11">
        <v>9</v>
      </c>
      <c r="H1724" s="11">
        <v>0</v>
      </c>
      <c r="I1724" s="11">
        <v>65535</v>
      </c>
      <c r="J1724" s="11">
        <v>0</v>
      </c>
      <c r="K1724" s="11">
        <v>0</v>
      </c>
      <c r="L1724" s="11">
        <v>0</v>
      </c>
      <c r="M1724" s="56">
        <v>1</v>
      </c>
      <c r="N1724" s="56">
        <v>50</v>
      </c>
      <c r="O1724" s="11">
        <v>0</v>
      </c>
      <c r="P1724" s="11">
        <v>0</v>
      </c>
      <c r="Q1724" s="11">
        <v>100</v>
      </c>
      <c r="R1724" s="11">
        <v>0</v>
      </c>
      <c r="S1724" s="11">
        <v>0</v>
      </c>
      <c r="T1724" s="11">
        <v>0</v>
      </c>
      <c r="U1724" s="11">
        <v>1</v>
      </c>
      <c r="V1724" s="11">
        <v>0</v>
      </c>
      <c r="W1724" s="11">
        <v>0</v>
      </c>
      <c r="X1724" s="11">
        <v>0</v>
      </c>
      <c r="Y1724" s="11">
        <v>0</v>
      </c>
      <c r="Z1724" s="16" t="s">
        <v>170</v>
      </c>
      <c r="AA1724" s="16">
        <v>0</v>
      </c>
      <c r="AB1724" s="16" t="s">
        <v>4</v>
      </c>
      <c r="AC1724" s="16">
        <v>0</v>
      </c>
      <c r="AD1724" s="11">
        <v>3</v>
      </c>
      <c r="AE1724" s="11">
        <v>100</v>
      </c>
      <c r="AF1724" s="56">
        <v>0</v>
      </c>
      <c r="AG1724" s="11">
        <v>0</v>
      </c>
      <c r="AH1724" s="11">
        <v>0</v>
      </c>
      <c r="AI1724" s="25" t="s">
        <v>326</v>
      </c>
      <c r="AJ1724" s="25" t="s">
        <v>326</v>
      </c>
      <c r="AK1724" s="25" t="s">
        <v>326</v>
      </c>
      <c r="AL1724" s="11" t="s">
        <v>782</v>
      </c>
      <c r="AM1724" s="25">
        <v>11003</v>
      </c>
      <c r="AN1724" s="25">
        <v>0</v>
      </c>
      <c r="AO1724" s="11">
        <v>0</v>
      </c>
      <c r="AP1724" s="12" t="s">
        <v>755</v>
      </c>
      <c r="AQ1724" s="12" t="s">
        <v>6144</v>
      </c>
    </row>
    <row r="1725" spans="1:45" ht="24" x14ac:dyDescent="0.15">
      <c r="A1725" s="11">
        <v>31051</v>
      </c>
      <c r="B1725" s="14" t="s">
        <v>1674</v>
      </c>
      <c r="C1725" s="11">
        <v>46</v>
      </c>
      <c r="D1725" s="11">
        <v>0</v>
      </c>
      <c r="E1725" s="11">
        <v>33</v>
      </c>
      <c r="F1725" s="11">
        <v>31110</v>
      </c>
      <c r="G1725" s="11">
        <v>9</v>
      </c>
      <c r="H1725" s="11">
        <v>13</v>
      </c>
      <c r="I1725" s="11">
        <v>23</v>
      </c>
      <c r="J1725" s="11">
        <v>1</v>
      </c>
      <c r="K1725" s="11">
        <v>0</v>
      </c>
      <c r="L1725" s="11">
        <v>0</v>
      </c>
      <c r="M1725" s="56">
        <v>1</v>
      </c>
      <c r="N1725" s="56">
        <v>30</v>
      </c>
      <c r="O1725" s="11">
        <v>0</v>
      </c>
      <c r="P1725" s="11">
        <v>2592000</v>
      </c>
      <c r="Q1725" s="11">
        <v>3600</v>
      </c>
      <c r="R1725" s="11">
        <v>5</v>
      </c>
      <c r="S1725" s="11">
        <v>0</v>
      </c>
      <c r="T1725" s="11">
        <v>0</v>
      </c>
      <c r="U1725" s="11">
        <v>1</v>
      </c>
      <c r="V1725" s="11">
        <v>0</v>
      </c>
      <c r="W1725" s="11">
        <v>0</v>
      </c>
      <c r="X1725" s="11">
        <v>0</v>
      </c>
      <c r="Y1725" s="11">
        <v>0</v>
      </c>
      <c r="Z1725" s="16" t="s">
        <v>170</v>
      </c>
      <c r="AA1725" s="16">
        <v>0</v>
      </c>
      <c r="AB1725" s="16" t="s">
        <v>4</v>
      </c>
      <c r="AC1725" s="16">
        <v>0</v>
      </c>
      <c r="AD1725" s="11">
        <v>3</v>
      </c>
      <c r="AE1725" s="11">
        <v>100</v>
      </c>
      <c r="AF1725" s="56">
        <v>0</v>
      </c>
      <c r="AG1725" s="11">
        <v>0</v>
      </c>
      <c r="AH1725" s="11">
        <v>0</v>
      </c>
      <c r="AI1725" s="25" t="s">
        <v>326</v>
      </c>
      <c r="AJ1725" s="25" t="s">
        <v>326</v>
      </c>
      <c r="AK1725" s="25" t="s">
        <v>326</v>
      </c>
      <c r="AL1725" s="11" t="s">
        <v>782</v>
      </c>
      <c r="AM1725" s="25">
        <v>11003</v>
      </c>
      <c r="AN1725" s="25">
        <v>0</v>
      </c>
      <c r="AO1725" s="11">
        <v>0</v>
      </c>
      <c r="AP1725" s="12" t="s">
        <v>755</v>
      </c>
      <c r="AQ1725" s="12" t="s">
        <v>6145</v>
      </c>
      <c r="AR1725" s="15" t="s">
        <v>4983</v>
      </c>
      <c r="AS1725" s="16" t="s">
        <v>355</v>
      </c>
    </row>
    <row r="1726" spans="1:45" x14ac:dyDescent="0.15">
      <c r="A1726" s="11">
        <v>31052</v>
      </c>
      <c r="B1726" s="14" t="s">
        <v>1675</v>
      </c>
      <c r="C1726" s="11">
        <v>35</v>
      </c>
      <c r="D1726" s="11">
        <v>0</v>
      </c>
      <c r="E1726" s="11">
        <v>0</v>
      </c>
      <c r="F1726" s="11">
        <v>0</v>
      </c>
      <c r="G1726" s="11">
        <v>9</v>
      </c>
      <c r="H1726" s="11">
        <v>0</v>
      </c>
      <c r="I1726" s="11">
        <v>65535</v>
      </c>
      <c r="J1726" s="11">
        <v>0</v>
      </c>
      <c r="K1726" s="11">
        <v>0</v>
      </c>
      <c r="L1726" s="11">
        <v>0</v>
      </c>
      <c r="M1726" s="56">
        <v>1</v>
      </c>
      <c r="N1726" s="56">
        <v>50</v>
      </c>
      <c r="O1726" s="11">
        <v>0</v>
      </c>
      <c r="P1726" s="11">
        <v>0</v>
      </c>
      <c r="Q1726" s="11">
        <v>100</v>
      </c>
      <c r="R1726" s="11">
        <v>0</v>
      </c>
      <c r="S1726" s="11">
        <v>0</v>
      </c>
      <c r="T1726" s="11">
        <v>0</v>
      </c>
      <c r="U1726" s="11">
        <v>1</v>
      </c>
      <c r="V1726" s="11">
        <v>0</v>
      </c>
      <c r="W1726" s="11">
        <v>0</v>
      </c>
      <c r="X1726" s="11">
        <v>0</v>
      </c>
      <c r="Y1726" s="11">
        <v>0</v>
      </c>
      <c r="Z1726" s="16" t="s">
        <v>170</v>
      </c>
      <c r="AA1726" s="16">
        <v>0</v>
      </c>
      <c r="AB1726" s="16" t="s">
        <v>4</v>
      </c>
      <c r="AC1726" s="16">
        <v>0</v>
      </c>
      <c r="AD1726" s="11">
        <v>3</v>
      </c>
      <c r="AE1726" s="11">
        <v>100</v>
      </c>
      <c r="AF1726" s="56">
        <v>0</v>
      </c>
      <c r="AG1726" s="11">
        <v>0</v>
      </c>
      <c r="AH1726" s="11">
        <v>0</v>
      </c>
      <c r="AI1726" s="25" t="s">
        <v>326</v>
      </c>
      <c r="AJ1726" s="25" t="s">
        <v>326</v>
      </c>
      <c r="AK1726" s="25" t="s">
        <v>326</v>
      </c>
      <c r="AL1726" s="11" t="s">
        <v>782</v>
      </c>
      <c r="AM1726" s="25">
        <v>11003</v>
      </c>
      <c r="AN1726" s="25">
        <v>0</v>
      </c>
      <c r="AO1726" s="11">
        <v>0</v>
      </c>
      <c r="AP1726" s="12" t="s">
        <v>755</v>
      </c>
      <c r="AQ1726" s="12" t="s">
        <v>6146</v>
      </c>
    </row>
    <row r="1727" spans="1:45" x14ac:dyDescent="0.15">
      <c r="A1727" s="11">
        <v>31053</v>
      </c>
      <c r="B1727" s="14" t="s">
        <v>1676</v>
      </c>
      <c r="C1727" s="11">
        <v>35</v>
      </c>
      <c r="D1727" s="11">
        <v>0</v>
      </c>
      <c r="E1727" s="11">
        <v>0</v>
      </c>
      <c r="F1727" s="11">
        <v>0</v>
      </c>
      <c r="G1727" s="11">
        <v>9</v>
      </c>
      <c r="H1727" s="11">
        <v>0</v>
      </c>
      <c r="I1727" s="11">
        <v>65535</v>
      </c>
      <c r="J1727" s="11">
        <v>0</v>
      </c>
      <c r="K1727" s="11">
        <v>0</v>
      </c>
      <c r="L1727" s="11">
        <v>0</v>
      </c>
      <c r="M1727" s="56">
        <v>1</v>
      </c>
      <c r="N1727" s="56">
        <v>50</v>
      </c>
      <c r="O1727" s="11">
        <v>0</v>
      </c>
      <c r="P1727" s="11">
        <v>0</v>
      </c>
      <c r="Q1727" s="11">
        <v>100</v>
      </c>
      <c r="R1727" s="11">
        <v>0</v>
      </c>
      <c r="S1727" s="11">
        <v>0</v>
      </c>
      <c r="T1727" s="11">
        <v>0</v>
      </c>
      <c r="U1727" s="11">
        <v>1</v>
      </c>
      <c r="V1727" s="11">
        <v>0</v>
      </c>
      <c r="W1727" s="11">
        <v>0</v>
      </c>
      <c r="X1727" s="11">
        <v>0</v>
      </c>
      <c r="Y1727" s="11">
        <v>0</v>
      </c>
      <c r="Z1727" s="16" t="s">
        <v>170</v>
      </c>
      <c r="AA1727" s="16">
        <v>0</v>
      </c>
      <c r="AB1727" s="16" t="s">
        <v>4</v>
      </c>
      <c r="AC1727" s="16">
        <v>0</v>
      </c>
      <c r="AD1727" s="11">
        <v>3</v>
      </c>
      <c r="AE1727" s="11">
        <v>100</v>
      </c>
      <c r="AF1727" s="56">
        <v>0</v>
      </c>
      <c r="AG1727" s="11">
        <v>0</v>
      </c>
      <c r="AH1727" s="11">
        <v>0</v>
      </c>
      <c r="AI1727" s="25" t="s">
        <v>326</v>
      </c>
      <c r="AJ1727" s="25" t="s">
        <v>326</v>
      </c>
      <c r="AK1727" s="25" t="s">
        <v>326</v>
      </c>
      <c r="AL1727" s="11" t="s">
        <v>782</v>
      </c>
      <c r="AM1727" s="25">
        <v>11003</v>
      </c>
      <c r="AN1727" s="25">
        <v>0</v>
      </c>
      <c r="AO1727" s="11">
        <v>0</v>
      </c>
      <c r="AP1727" s="12" t="s">
        <v>755</v>
      </c>
      <c r="AQ1727" s="12" t="s">
        <v>6147</v>
      </c>
    </row>
    <row r="1728" spans="1:45" x14ac:dyDescent="0.15">
      <c r="A1728" s="11">
        <v>31054</v>
      </c>
      <c r="B1728" s="14" t="s">
        <v>1677</v>
      </c>
      <c r="C1728" s="11">
        <v>35</v>
      </c>
      <c r="D1728" s="11">
        <v>0</v>
      </c>
      <c r="E1728" s="11">
        <v>0</v>
      </c>
      <c r="F1728" s="11">
        <v>0</v>
      </c>
      <c r="G1728" s="11">
        <v>9</v>
      </c>
      <c r="H1728" s="11">
        <v>0</v>
      </c>
      <c r="I1728" s="11">
        <v>65535</v>
      </c>
      <c r="J1728" s="11">
        <v>0</v>
      </c>
      <c r="K1728" s="11">
        <v>0</v>
      </c>
      <c r="L1728" s="11">
        <v>0</v>
      </c>
      <c r="M1728" s="56">
        <v>1</v>
      </c>
      <c r="N1728" s="56">
        <v>50</v>
      </c>
      <c r="O1728" s="11">
        <v>0</v>
      </c>
      <c r="P1728" s="11">
        <v>0</v>
      </c>
      <c r="Q1728" s="11">
        <v>100</v>
      </c>
      <c r="R1728" s="11">
        <v>0</v>
      </c>
      <c r="S1728" s="11">
        <v>0</v>
      </c>
      <c r="T1728" s="11">
        <v>0</v>
      </c>
      <c r="U1728" s="11">
        <v>1</v>
      </c>
      <c r="V1728" s="11">
        <v>0</v>
      </c>
      <c r="W1728" s="11">
        <v>0</v>
      </c>
      <c r="X1728" s="11">
        <v>0</v>
      </c>
      <c r="Y1728" s="11">
        <v>0</v>
      </c>
      <c r="Z1728" s="16" t="s">
        <v>170</v>
      </c>
      <c r="AA1728" s="16">
        <v>0</v>
      </c>
      <c r="AB1728" s="16" t="s">
        <v>4</v>
      </c>
      <c r="AC1728" s="16">
        <v>0</v>
      </c>
      <c r="AD1728" s="11">
        <v>3</v>
      </c>
      <c r="AE1728" s="11">
        <v>100</v>
      </c>
      <c r="AF1728" s="56">
        <v>0</v>
      </c>
      <c r="AG1728" s="11">
        <v>0</v>
      </c>
      <c r="AH1728" s="11">
        <v>0</v>
      </c>
      <c r="AI1728" s="25" t="s">
        <v>326</v>
      </c>
      <c r="AJ1728" s="25" t="s">
        <v>326</v>
      </c>
      <c r="AK1728" s="25" t="s">
        <v>326</v>
      </c>
      <c r="AL1728" s="11" t="s">
        <v>782</v>
      </c>
      <c r="AM1728" s="25">
        <v>11003</v>
      </c>
      <c r="AN1728" s="25">
        <v>0</v>
      </c>
      <c r="AO1728" s="11">
        <v>0</v>
      </c>
      <c r="AP1728" s="12" t="s">
        <v>755</v>
      </c>
      <c r="AQ1728" s="12" t="s">
        <v>6148</v>
      </c>
    </row>
    <row r="1729" spans="1:45" x14ac:dyDescent="0.15">
      <c r="A1729" s="11">
        <v>31055</v>
      </c>
      <c r="B1729" s="14" t="s">
        <v>1678</v>
      </c>
      <c r="C1729" s="11">
        <v>35</v>
      </c>
      <c r="D1729" s="11">
        <v>0</v>
      </c>
      <c r="E1729" s="11">
        <v>0</v>
      </c>
      <c r="F1729" s="11">
        <v>0</v>
      </c>
      <c r="G1729" s="11">
        <v>9</v>
      </c>
      <c r="H1729" s="11">
        <v>0</v>
      </c>
      <c r="I1729" s="11">
        <v>65535</v>
      </c>
      <c r="J1729" s="11">
        <v>0</v>
      </c>
      <c r="K1729" s="11">
        <v>0</v>
      </c>
      <c r="L1729" s="11">
        <v>0</v>
      </c>
      <c r="M1729" s="56">
        <v>1</v>
      </c>
      <c r="N1729" s="56">
        <v>50</v>
      </c>
      <c r="O1729" s="11">
        <v>0</v>
      </c>
      <c r="P1729" s="11">
        <v>0</v>
      </c>
      <c r="Q1729" s="11">
        <v>100</v>
      </c>
      <c r="R1729" s="11">
        <v>0</v>
      </c>
      <c r="S1729" s="11">
        <v>0</v>
      </c>
      <c r="T1729" s="11">
        <v>0</v>
      </c>
      <c r="U1729" s="11">
        <v>1</v>
      </c>
      <c r="V1729" s="11">
        <v>0</v>
      </c>
      <c r="W1729" s="11">
        <v>0</v>
      </c>
      <c r="X1729" s="11">
        <v>0</v>
      </c>
      <c r="Y1729" s="11">
        <v>0</v>
      </c>
      <c r="Z1729" s="16" t="s">
        <v>170</v>
      </c>
      <c r="AA1729" s="16">
        <v>0</v>
      </c>
      <c r="AB1729" s="16" t="s">
        <v>4</v>
      </c>
      <c r="AC1729" s="16">
        <v>0</v>
      </c>
      <c r="AD1729" s="11">
        <v>3</v>
      </c>
      <c r="AE1729" s="11">
        <v>100</v>
      </c>
      <c r="AF1729" s="56">
        <v>0</v>
      </c>
      <c r="AG1729" s="11">
        <v>0</v>
      </c>
      <c r="AH1729" s="11">
        <v>0</v>
      </c>
      <c r="AI1729" s="25" t="s">
        <v>326</v>
      </c>
      <c r="AJ1729" s="25" t="s">
        <v>326</v>
      </c>
      <c r="AK1729" s="25" t="s">
        <v>326</v>
      </c>
      <c r="AL1729" s="11" t="s">
        <v>782</v>
      </c>
      <c r="AM1729" s="25">
        <v>11003</v>
      </c>
      <c r="AN1729" s="25">
        <v>0</v>
      </c>
      <c r="AO1729" s="11">
        <v>0</v>
      </c>
      <c r="AP1729" s="12" t="s">
        <v>755</v>
      </c>
      <c r="AQ1729" s="12" t="s">
        <v>6149</v>
      </c>
    </row>
    <row r="1730" spans="1:45" x14ac:dyDescent="0.15">
      <c r="A1730" s="11">
        <v>31056</v>
      </c>
      <c r="B1730" s="14" t="s">
        <v>1679</v>
      </c>
      <c r="C1730" s="11">
        <v>35</v>
      </c>
      <c r="D1730" s="11">
        <v>0</v>
      </c>
      <c r="E1730" s="11">
        <v>0</v>
      </c>
      <c r="F1730" s="11">
        <v>0</v>
      </c>
      <c r="G1730" s="11">
        <v>9</v>
      </c>
      <c r="H1730" s="11">
        <v>0</v>
      </c>
      <c r="I1730" s="11">
        <v>65535</v>
      </c>
      <c r="J1730" s="11">
        <v>0</v>
      </c>
      <c r="K1730" s="11">
        <v>0</v>
      </c>
      <c r="L1730" s="11">
        <v>0</v>
      </c>
      <c r="M1730" s="56">
        <v>1</v>
      </c>
      <c r="N1730" s="56">
        <v>50</v>
      </c>
      <c r="O1730" s="11">
        <v>0</v>
      </c>
      <c r="P1730" s="11">
        <v>0</v>
      </c>
      <c r="Q1730" s="11">
        <v>100</v>
      </c>
      <c r="R1730" s="11">
        <v>0</v>
      </c>
      <c r="S1730" s="11">
        <v>0</v>
      </c>
      <c r="T1730" s="11">
        <v>0</v>
      </c>
      <c r="U1730" s="11">
        <v>1</v>
      </c>
      <c r="V1730" s="11">
        <v>0</v>
      </c>
      <c r="W1730" s="11">
        <v>0</v>
      </c>
      <c r="X1730" s="11">
        <v>0</v>
      </c>
      <c r="Y1730" s="11">
        <v>0</v>
      </c>
      <c r="Z1730" s="16" t="s">
        <v>170</v>
      </c>
      <c r="AA1730" s="16">
        <v>0</v>
      </c>
      <c r="AB1730" s="16" t="s">
        <v>4</v>
      </c>
      <c r="AC1730" s="16">
        <v>0</v>
      </c>
      <c r="AD1730" s="11">
        <v>3</v>
      </c>
      <c r="AE1730" s="11">
        <v>100</v>
      </c>
      <c r="AF1730" s="56">
        <v>0</v>
      </c>
      <c r="AG1730" s="11">
        <v>0</v>
      </c>
      <c r="AH1730" s="11">
        <v>0</v>
      </c>
      <c r="AI1730" s="25" t="s">
        <v>326</v>
      </c>
      <c r="AJ1730" s="25" t="s">
        <v>326</v>
      </c>
      <c r="AK1730" s="25" t="s">
        <v>326</v>
      </c>
      <c r="AL1730" s="11" t="s">
        <v>782</v>
      </c>
      <c r="AM1730" s="25">
        <v>11003</v>
      </c>
      <c r="AN1730" s="25">
        <v>0</v>
      </c>
      <c r="AO1730" s="11">
        <v>0</v>
      </c>
      <c r="AP1730" s="12" t="s">
        <v>755</v>
      </c>
      <c r="AQ1730" s="12" t="s">
        <v>6150</v>
      </c>
    </row>
    <row r="1731" spans="1:45" x14ac:dyDescent="0.15">
      <c r="A1731" s="11">
        <v>31057</v>
      </c>
      <c r="B1731" s="14" t="s">
        <v>1680</v>
      </c>
      <c r="C1731" s="11">
        <v>35</v>
      </c>
      <c r="D1731" s="11">
        <v>0</v>
      </c>
      <c r="E1731" s="11">
        <v>0</v>
      </c>
      <c r="F1731" s="11">
        <v>0</v>
      </c>
      <c r="G1731" s="11">
        <v>9</v>
      </c>
      <c r="H1731" s="11">
        <v>0</v>
      </c>
      <c r="I1731" s="11">
        <v>65535</v>
      </c>
      <c r="J1731" s="11">
        <v>0</v>
      </c>
      <c r="K1731" s="11">
        <v>0</v>
      </c>
      <c r="L1731" s="11">
        <v>0</v>
      </c>
      <c r="M1731" s="56">
        <v>1</v>
      </c>
      <c r="N1731" s="56">
        <v>50</v>
      </c>
      <c r="O1731" s="11">
        <v>0</v>
      </c>
      <c r="P1731" s="11">
        <v>0</v>
      </c>
      <c r="Q1731" s="11">
        <v>100</v>
      </c>
      <c r="R1731" s="11">
        <v>0</v>
      </c>
      <c r="S1731" s="11">
        <v>0</v>
      </c>
      <c r="T1731" s="11">
        <v>0</v>
      </c>
      <c r="U1731" s="11">
        <v>1</v>
      </c>
      <c r="V1731" s="11">
        <v>0</v>
      </c>
      <c r="W1731" s="11">
        <v>0</v>
      </c>
      <c r="X1731" s="11">
        <v>0</v>
      </c>
      <c r="Y1731" s="11">
        <v>0</v>
      </c>
      <c r="Z1731" s="16" t="s">
        <v>170</v>
      </c>
      <c r="AA1731" s="16">
        <v>0</v>
      </c>
      <c r="AB1731" s="16" t="s">
        <v>4</v>
      </c>
      <c r="AC1731" s="16">
        <v>0</v>
      </c>
      <c r="AD1731" s="11">
        <v>3</v>
      </c>
      <c r="AE1731" s="11">
        <v>100</v>
      </c>
      <c r="AF1731" s="56">
        <v>0</v>
      </c>
      <c r="AG1731" s="11">
        <v>0</v>
      </c>
      <c r="AH1731" s="11">
        <v>0</v>
      </c>
      <c r="AI1731" s="25" t="s">
        <v>326</v>
      </c>
      <c r="AJ1731" s="25" t="s">
        <v>326</v>
      </c>
      <c r="AK1731" s="25" t="s">
        <v>326</v>
      </c>
      <c r="AL1731" s="11" t="s">
        <v>782</v>
      </c>
      <c r="AM1731" s="25">
        <v>11003</v>
      </c>
      <c r="AN1731" s="25">
        <v>0</v>
      </c>
      <c r="AO1731" s="11">
        <v>0</v>
      </c>
      <c r="AP1731" s="12" t="s">
        <v>755</v>
      </c>
      <c r="AQ1731" s="12" t="s">
        <v>6151</v>
      </c>
    </row>
    <row r="1732" spans="1:45" x14ac:dyDescent="0.15">
      <c r="A1732" s="11">
        <v>31058</v>
      </c>
      <c r="B1732" s="14" t="s">
        <v>1677</v>
      </c>
      <c r="C1732" s="11">
        <v>35</v>
      </c>
      <c r="D1732" s="11">
        <v>0</v>
      </c>
      <c r="E1732" s="11">
        <v>0</v>
      </c>
      <c r="F1732" s="11">
        <v>0</v>
      </c>
      <c r="G1732" s="11">
        <v>9</v>
      </c>
      <c r="H1732" s="11">
        <v>0</v>
      </c>
      <c r="I1732" s="11">
        <v>65535</v>
      </c>
      <c r="J1732" s="11">
        <v>0</v>
      </c>
      <c r="K1732" s="11">
        <v>0</v>
      </c>
      <c r="L1732" s="11">
        <v>0</v>
      </c>
      <c r="M1732" s="56">
        <v>1</v>
      </c>
      <c r="N1732" s="56">
        <v>50</v>
      </c>
      <c r="O1732" s="11">
        <v>0</v>
      </c>
      <c r="P1732" s="11">
        <v>0</v>
      </c>
      <c r="Q1732" s="11">
        <v>100</v>
      </c>
      <c r="R1732" s="11">
        <v>0</v>
      </c>
      <c r="S1732" s="11">
        <v>0</v>
      </c>
      <c r="T1732" s="11">
        <v>0</v>
      </c>
      <c r="U1732" s="11">
        <v>1</v>
      </c>
      <c r="V1732" s="11">
        <v>0</v>
      </c>
      <c r="W1732" s="11">
        <v>0</v>
      </c>
      <c r="X1732" s="11">
        <v>0</v>
      </c>
      <c r="Y1732" s="11">
        <v>0</v>
      </c>
      <c r="Z1732" s="16" t="s">
        <v>170</v>
      </c>
      <c r="AA1732" s="16">
        <v>0</v>
      </c>
      <c r="AB1732" s="16" t="s">
        <v>4</v>
      </c>
      <c r="AC1732" s="16">
        <v>0</v>
      </c>
      <c r="AD1732" s="11">
        <v>3</v>
      </c>
      <c r="AE1732" s="11">
        <v>100</v>
      </c>
      <c r="AF1732" s="56">
        <v>0</v>
      </c>
      <c r="AG1732" s="11">
        <v>0</v>
      </c>
      <c r="AH1732" s="11">
        <v>0</v>
      </c>
      <c r="AI1732" s="25" t="s">
        <v>326</v>
      </c>
      <c r="AJ1732" s="25" t="s">
        <v>326</v>
      </c>
      <c r="AK1732" s="25" t="s">
        <v>326</v>
      </c>
      <c r="AL1732" s="11" t="s">
        <v>782</v>
      </c>
      <c r="AM1732" s="25">
        <v>11003</v>
      </c>
      <c r="AN1732" s="25">
        <v>0</v>
      </c>
      <c r="AO1732" s="11">
        <v>0</v>
      </c>
      <c r="AP1732" s="12" t="s">
        <v>755</v>
      </c>
      <c r="AQ1732" s="12" t="s">
        <v>6152</v>
      </c>
    </row>
    <row r="1733" spans="1:45" x14ac:dyDescent="0.15">
      <c r="A1733" s="11">
        <v>31059</v>
      </c>
      <c r="B1733" s="14" t="s">
        <v>1681</v>
      </c>
      <c r="C1733" s="11">
        <v>35</v>
      </c>
      <c r="D1733" s="11">
        <v>0</v>
      </c>
      <c r="E1733" s="11">
        <v>0</v>
      </c>
      <c r="F1733" s="11">
        <v>0</v>
      </c>
      <c r="G1733" s="11">
        <v>9</v>
      </c>
      <c r="H1733" s="11">
        <v>0</v>
      </c>
      <c r="I1733" s="11">
        <v>65535</v>
      </c>
      <c r="J1733" s="11">
        <v>0</v>
      </c>
      <c r="K1733" s="11">
        <v>0</v>
      </c>
      <c r="L1733" s="11">
        <v>0</v>
      </c>
      <c r="M1733" s="56">
        <v>1</v>
      </c>
      <c r="N1733" s="56">
        <v>50</v>
      </c>
      <c r="O1733" s="11">
        <v>0</v>
      </c>
      <c r="P1733" s="11">
        <v>0</v>
      </c>
      <c r="Q1733" s="11">
        <v>100</v>
      </c>
      <c r="R1733" s="11">
        <v>0</v>
      </c>
      <c r="S1733" s="11">
        <v>0</v>
      </c>
      <c r="T1733" s="11">
        <v>0</v>
      </c>
      <c r="U1733" s="11">
        <v>1</v>
      </c>
      <c r="V1733" s="11">
        <v>0</v>
      </c>
      <c r="W1733" s="11">
        <v>0</v>
      </c>
      <c r="X1733" s="11">
        <v>0</v>
      </c>
      <c r="Y1733" s="11">
        <v>0</v>
      </c>
      <c r="Z1733" s="16" t="s">
        <v>170</v>
      </c>
      <c r="AA1733" s="16">
        <v>0</v>
      </c>
      <c r="AB1733" s="16" t="s">
        <v>4</v>
      </c>
      <c r="AC1733" s="16">
        <v>0</v>
      </c>
      <c r="AD1733" s="11">
        <v>3</v>
      </c>
      <c r="AE1733" s="11">
        <v>100</v>
      </c>
      <c r="AF1733" s="56">
        <v>0</v>
      </c>
      <c r="AG1733" s="11">
        <v>0</v>
      </c>
      <c r="AH1733" s="11">
        <v>0</v>
      </c>
      <c r="AI1733" s="25" t="s">
        <v>326</v>
      </c>
      <c r="AJ1733" s="25" t="s">
        <v>326</v>
      </c>
      <c r="AK1733" s="25" t="s">
        <v>326</v>
      </c>
      <c r="AL1733" s="11" t="s">
        <v>782</v>
      </c>
      <c r="AM1733" s="25">
        <v>11003</v>
      </c>
      <c r="AN1733" s="25">
        <v>0</v>
      </c>
      <c r="AO1733" s="11">
        <v>0</v>
      </c>
      <c r="AP1733" s="12" t="s">
        <v>755</v>
      </c>
      <c r="AQ1733" s="12" t="s">
        <v>6153</v>
      </c>
    </row>
    <row r="1734" spans="1:45" x14ac:dyDescent="0.15">
      <c r="A1734" s="11">
        <v>31060</v>
      </c>
      <c r="B1734" s="14" t="s">
        <v>1682</v>
      </c>
      <c r="C1734" s="11">
        <v>35</v>
      </c>
      <c r="D1734" s="11">
        <v>0</v>
      </c>
      <c r="E1734" s="11">
        <v>0</v>
      </c>
      <c r="F1734" s="11">
        <v>0</v>
      </c>
      <c r="G1734" s="11">
        <v>9</v>
      </c>
      <c r="H1734" s="11">
        <v>0</v>
      </c>
      <c r="I1734" s="11">
        <v>65535</v>
      </c>
      <c r="J1734" s="11">
        <v>0</v>
      </c>
      <c r="K1734" s="11">
        <v>0</v>
      </c>
      <c r="L1734" s="11">
        <v>0</v>
      </c>
      <c r="M1734" s="56">
        <v>1</v>
      </c>
      <c r="N1734" s="56">
        <v>50</v>
      </c>
      <c r="O1734" s="11">
        <v>0</v>
      </c>
      <c r="P1734" s="11">
        <v>0</v>
      </c>
      <c r="Q1734" s="11">
        <v>100</v>
      </c>
      <c r="R1734" s="11">
        <v>0</v>
      </c>
      <c r="S1734" s="11">
        <v>0</v>
      </c>
      <c r="T1734" s="11">
        <v>0</v>
      </c>
      <c r="U1734" s="11">
        <v>1</v>
      </c>
      <c r="V1734" s="11">
        <v>0</v>
      </c>
      <c r="W1734" s="11">
        <v>0</v>
      </c>
      <c r="X1734" s="11">
        <v>0</v>
      </c>
      <c r="Y1734" s="11">
        <v>0</v>
      </c>
      <c r="Z1734" s="16" t="s">
        <v>170</v>
      </c>
      <c r="AA1734" s="16">
        <v>0</v>
      </c>
      <c r="AB1734" s="16" t="s">
        <v>4</v>
      </c>
      <c r="AC1734" s="16">
        <v>0</v>
      </c>
      <c r="AD1734" s="11">
        <v>3</v>
      </c>
      <c r="AE1734" s="11">
        <v>100</v>
      </c>
      <c r="AF1734" s="56">
        <v>0</v>
      </c>
      <c r="AG1734" s="11">
        <v>0</v>
      </c>
      <c r="AH1734" s="11">
        <v>0</v>
      </c>
      <c r="AI1734" s="25" t="s">
        <v>326</v>
      </c>
      <c r="AJ1734" s="25" t="s">
        <v>326</v>
      </c>
      <c r="AK1734" s="25" t="s">
        <v>326</v>
      </c>
      <c r="AL1734" s="11" t="s">
        <v>782</v>
      </c>
      <c r="AM1734" s="25">
        <v>11003</v>
      </c>
      <c r="AN1734" s="25">
        <v>0</v>
      </c>
      <c r="AO1734" s="11">
        <v>0</v>
      </c>
      <c r="AP1734" s="12" t="s">
        <v>755</v>
      </c>
      <c r="AQ1734" s="12" t="s">
        <v>6154</v>
      </c>
    </row>
    <row r="1735" spans="1:45" ht="24" x14ac:dyDescent="0.15">
      <c r="A1735" s="11">
        <v>31061</v>
      </c>
      <c r="B1735" s="14" t="s">
        <v>1683</v>
      </c>
      <c r="C1735" s="11">
        <v>35</v>
      </c>
      <c r="D1735" s="11">
        <v>0</v>
      </c>
      <c r="E1735" s="11">
        <v>0</v>
      </c>
      <c r="F1735" s="11">
        <v>0</v>
      </c>
      <c r="G1735" s="11">
        <v>9</v>
      </c>
      <c r="H1735" s="11">
        <v>0</v>
      </c>
      <c r="I1735" s="11">
        <v>65535</v>
      </c>
      <c r="J1735" s="11">
        <v>0</v>
      </c>
      <c r="K1735" s="11">
        <v>0</v>
      </c>
      <c r="L1735" s="11">
        <v>0</v>
      </c>
      <c r="M1735" s="56">
        <v>1</v>
      </c>
      <c r="N1735" s="56">
        <v>50</v>
      </c>
      <c r="O1735" s="11">
        <v>0</v>
      </c>
      <c r="P1735" s="11">
        <v>0</v>
      </c>
      <c r="Q1735" s="11">
        <v>100</v>
      </c>
      <c r="R1735" s="11">
        <v>0</v>
      </c>
      <c r="S1735" s="11">
        <v>0</v>
      </c>
      <c r="T1735" s="11">
        <v>0</v>
      </c>
      <c r="U1735" s="11">
        <v>1</v>
      </c>
      <c r="V1735" s="11">
        <v>0</v>
      </c>
      <c r="W1735" s="11">
        <v>0</v>
      </c>
      <c r="X1735" s="11">
        <v>0</v>
      </c>
      <c r="Y1735" s="11">
        <v>0</v>
      </c>
      <c r="Z1735" s="16" t="s">
        <v>170</v>
      </c>
      <c r="AA1735" s="16">
        <v>0</v>
      </c>
      <c r="AB1735" s="16" t="s">
        <v>4</v>
      </c>
      <c r="AC1735" s="16">
        <v>0</v>
      </c>
      <c r="AD1735" s="11">
        <v>3</v>
      </c>
      <c r="AE1735" s="11">
        <v>100</v>
      </c>
      <c r="AF1735" s="56">
        <v>0</v>
      </c>
      <c r="AG1735" s="11">
        <v>0</v>
      </c>
      <c r="AH1735" s="11">
        <v>0</v>
      </c>
      <c r="AI1735" s="25" t="s">
        <v>326</v>
      </c>
      <c r="AJ1735" s="25" t="s">
        <v>326</v>
      </c>
      <c r="AK1735" s="25" t="s">
        <v>326</v>
      </c>
      <c r="AL1735" s="11" t="s">
        <v>782</v>
      </c>
      <c r="AM1735" s="25">
        <v>11003</v>
      </c>
      <c r="AN1735" s="25">
        <v>0</v>
      </c>
      <c r="AO1735" s="11">
        <v>0</v>
      </c>
      <c r="AP1735" s="12" t="s">
        <v>755</v>
      </c>
      <c r="AQ1735" s="12" t="s">
        <v>6155</v>
      </c>
    </row>
    <row r="1736" spans="1:45" ht="24" x14ac:dyDescent="0.15">
      <c r="A1736" s="11">
        <v>31062</v>
      </c>
      <c r="B1736" s="14" t="s">
        <v>1684</v>
      </c>
      <c r="C1736" s="11">
        <v>35</v>
      </c>
      <c r="D1736" s="11">
        <v>0</v>
      </c>
      <c r="E1736" s="11">
        <v>0</v>
      </c>
      <c r="F1736" s="11">
        <v>0</v>
      </c>
      <c r="G1736" s="11">
        <v>9</v>
      </c>
      <c r="H1736" s="11">
        <v>0</v>
      </c>
      <c r="I1736" s="11">
        <v>65535</v>
      </c>
      <c r="J1736" s="11">
        <v>0</v>
      </c>
      <c r="K1736" s="11">
        <v>0</v>
      </c>
      <c r="L1736" s="11">
        <v>0</v>
      </c>
      <c r="M1736" s="56">
        <v>1</v>
      </c>
      <c r="N1736" s="56">
        <v>50</v>
      </c>
      <c r="O1736" s="11">
        <v>0</v>
      </c>
      <c r="P1736" s="11">
        <v>0</v>
      </c>
      <c r="Q1736" s="11">
        <v>100</v>
      </c>
      <c r="R1736" s="11">
        <v>0</v>
      </c>
      <c r="S1736" s="11">
        <v>0</v>
      </c>
      <c r="T1736" s="11">
        <v>0</v>
      </c>
      <c r="U1736" s="11">
        <v>1</v>
      </c>
      <c r="V1736" s="11">
        <v>0</v>
      </c>
      <c r="W1736" s="11">
        <v>0</v>
      </c>
      <c r="X1736" s="11">
        <v>0</v>
      </c>
      <c r="Y1736" s="11">
        <v>0</v>
      </c>
      <c r="Z1736" s="16" t="s">
        <v>170</v>
      </c>
      <c r="AA1736" s="16">
        <v>0</v>
      </c>
      <c r="AB1736" s="16" t="s">
        <v>4</v>
      </c>
      <c r="AC1736" s="16">
        <v>0</v>
      </c>
      <c r="AD1736" s="11">
        <v>3</v>
      </c>
      <c r="AE1736" s="11">
        <v>100</v>
      </c>
      <c r="AF1736" s="56">
        <v>0</v>
      </c>
      <c r="AG1736" s="11">
        <v>0</v>
      </c>
      <c r="AH1736" s="11">
        <v>0</v>
      </c>
      <c r="AI1736" s="25" t="s">
        <v>326</v>
      </c>
      <c r="AJ1736" s="25" t="s">
        <v>326</v>
      </c>
      <c r="AK1736" s="25" t="s">
        <v>326</v>
      </c>
      <c r="AL1736" s="11" t="s">
        <v>782</v>
      </c>
      <c r="AM1736" s="25">
        <v>11003</v>
      </c>
      <c r="AN1736" s="25">
        <v>0</v>
      </c>
      <c r="AO1736" s="11">
        <v>0</v>
      </c>
      <c r="AP1736" s="12" t="s">
        <v>755</v>
      </c>
      <c r="AQ1736" s="12" t="s">
        <v>6156</v>
      </c>
    </row>
    <row r="1737" spans="1:45" x14ac:dyDescent="0.15">
      <c r="A1737" s="11">
        <v>31063</v>
      </c>
      <c r="B1737" s="14" t="s">
        <v>1685</v>
      </c>
      <c r="C1737" s="11">
        <v>35</v>
      </c>
      <c r="D1737" s="11">
        <v>0</v>
      </c>
      <c r="E1737" s="11">
        <v>0</v>
      </c>
      <c r="F1737" s="11">
        <v>0</v>
      </c>
      <c r="G1737" s="11">
        <v>9</v>
      </c>
      <c r="H1737" s="11">
        <v>0</v>
      </c>
      <c r="I1737" s="11">
        <v>65535</v>
      </c>
      <c r="J1737" s="11">
        <v>0</v>
      </c>
      <c r="K1737" s="11">
        <v>0</v>
      </c>
      <c r="L1737" s="11">
        <v>0</v>
      </c>
      <c r="M1737" s="56">
        <v>1</v>
      </c>
      <c r="N1737" s="56">
        <v>50</v>
      </c>
      <c r="O1737" s="11">
        <v>0</v>
      </c>
      <c r="P1737" s="11">
        <v>0</v>
      </c>
      <c r="Q1737" s="11">
        <v>100</v>
      </c>
      <c r="R1737" s="11">
        <v>0</v>
      </c>
      <c r="S1737" s="11">
        <v>0</v>
      </c>
      <c r="T1737" s="11">
        <v>0</v>
      </c>
      <c r="U1737" s="11">
        <v>1</v>
      </c>
      <c r="V1737" s="11">
        <v>0</v>
      </c>
      <c r="W1737" s="11">
        <v>0</v>
      </c>
      <c r="X1737" s="11">
        <v>0</v>
      </c>
      <c r="Y1737" s="11">
        <v>0</v>
      </c>
      <c r="Z1737" s="16" t="s">
        <v>170</v>
      </c>
      <c r="AA1737" s="16">
        <v>0</v>
      </c>
      <c r="AB1737" s="16" t="s">
        <v>4</v>
      </c>
      <c r="AC1737" s="16">
        <v>0</v>
      </c>
      <c r="AD1737" s="11">
        <v>3</v>
      </c>
      <c r="AE1737" s="11">
        <v>100</v>
      </c>
      <c r="AF1737" s="56">
        <v>0</v>
      </c>
      <c r="AG1737" s="11">
        <v>0</v>
      </c>
      <c r="AH1737" s="11">
        <v>0</v>
      </c>
      <c r="AI1737" s="25" t="s">
        <v>326</v>
      </c>
      <c r="AJ1737" s="25" t="s">
        <v>326</v>
      </c>
      <c r="AK1737" s="25" t="s">
        <v>326</v>
      </c>
      <c r="AL1737" s="11" t="s">
        <v>782</v>
      </c>
      <c r="AM1737" s="25">
        <v>11003</v>
      </c>
      <c r="AN1737" s="25">
        <v>0</v>
      </c>
      <c r="AO1737" s="11">
        <v>0</v>
      </c>
      <c r="AP1737" s="12" t="s">
        <v>755</v>
      </c>
      <c r="AQ1737" s="12" t="s">
        <v>6157</v>
      </c>
    </row>
    <row r="1738" spans="1:45" ht="24" x14ac:dyDescent="0.15">
      <c r="A1738" s="11">
        <v>31064</v>
      </c>
      <c r="B1738" s="14" t="s">
        <v>1686</v>
      </c>
      <c r="C1738" s="11">
        <v>35</v>
      </c>
      <c r="D1738" s="11">
        <v>4</v>
      </c>
      <c r="E1738" s="11">
        <v>0</v>
      </c>
      <c r="F1738" s="11">
        <v>0</v>
      </c>
      <c r="G1738" s="11">
        <v>9</v>
      </c>
      <c r="H1738" s="11">
        <v>0</v>
      </c>
      <c r="I1738" s="11">
        <v>65535</v>
      </c>
      <c r="J1738" s="11">
        <v>0</v>
      </c>
      <c r="K1738" s="11">
        <v>0</v>
      </c>
      <c r="L1738" s="11">
        <v>0</v>
      </c>
      <c r="M1738" s="56">
        <v>1</v>
      </c>
      <c r="N1738" s="56">
        <v>50</v>
      </c>
      <c r="O1738" s="11">
        <v>0</v>
      </c>
      <c r="P1738" s="11">
        <v>0</v>
      </c>
      <c r="Q1738" s="11">
        <v>100</v>
      </c>
      <c r="R1738" s="11">
        <v>0</v>
      </c>
      <c r="S1738" s="11">
        <v>0</v>
      </c>
      <c r="T1738" s="11">
        <v>0</v>
      </c>
      <c r="U1738" s="11">
        <v>1</v>
      </c>
      <c r="V1738" s="11">
        <v>0</v>
      </c>
      <c r="W1738" s="11">
        <v>0</v>
      </c>
      <c r="X1738" s="11">
        <v>0</v>
      </c>
      <c r="Y1738" s="11">
        <v>0</v>
      </c>
      <c r="Z1738" s="16" t="s">
        <v>170</v>
      </c>
      <c r="AA1738" s="16">
        <v>0</v>
      </c>
      <c r="AB1738" s="16" t="s">
        <v>4</v>
      </c>
      <c r="AC1738" s="16">
        <v>0</v>
      </c>
      <c r="AD1738" s="11">
        <v>3</v>
      </c>
      <c r="AE1738" s="11">
        <v>100</v>
      </c>
      <c r="AF1738" s="56">
        <v>0</v>
      </c>
      <c r="AG1738" s="11">
        <v>0</v>
      </c>
      <c r="AH1738" s="11">
        <v>0</v>
      </c>
      <c r="AI1738" s="25" t="s">
        <v>326</v>
      </c>
      <c r="AJ1738" s="25" t="s">
        <v>326</v>
      </c>
      <c r="AK1738" s="25" t="s">
        <v>326</v>
      </c>
      <c r="AL1738" s="11" t="s">
        <v>782</v>
      </c>
      <c r="AM1738" s="25">
        <v>11003</v>
      </c>
      <c r="AN1738" s="25">
        <v>0</v>
      </c>
      <c r="AO1738" s="11">
        <v>0</v>
      </c>
      <c r="AP1738" s="12" t="s">
        <v>755</v>
      </c>
      <c r="AQ1738" s="12" t="s">
        <v>6158</v>
      </c>
    </row>
    <row r="1739" spans="1:45" x14ac:dyDescent="0.15">
      <c r="A1739" s="11">
        <v>31065</v>
      </c>
      <c r="B1739" s="14" t="s">
        <v>1687</v>
      </c>
      <c r="C1739" s="11">
        <v>35</v>
      </c>
      <c r="D1739" s="11">
        <v>0</v>
      </c>
      <c r="E1739" s="11">
        <v>0</v>
      </c>
      <c r="F1739" s="11">
        <v>0</v>
      </c>
      <c r="G1739" s="11">
        <v>9</v>
      </c>
      <c r="H1739" s="11">
        <v>0</v>
      </c>
      <c r="I1739" s="11">
        <v>65535</v>
      </c>
      <c r="J1739" s="11">
        <v>0</v>
      </c>
      <c r="K1739" s="11">
        <v>0</v>
      </c>
      <c r="L1739" s="11">
        <v>0</v>
      </c>
      <c r="M1739" s="56">
        <v>1</v>
      </c>
      <c r="N1739" s="56">
        <v>50</v>
      </c>
      <c r="O1739" s="11">
        <v>0</v>
      </c>
      <c r="P1739" s="11">
        <v>0</v>
      </c>
      <c r="Q1739" s="11">
        <v>100</v>
      </c>
      <c r="R1739" s="11">
        <v>0</v>
      </c>
      <c r="S1739" s="11">
        <v>0</v>
      </c>
      <c r="T1739" s="11">
        <v>0</v>
      </c>
      <c r="U1739" s="11">
        <v>1</v>
      </c>
      <c r="V1739" s="11">
        <v>0</v>
      </c>
      <c r="W1739" s="11">
        <v>0</v>
      </c>
      <c r="X1739" s="11">
        <v>0</v>
      </c>
      <c r="Y1739" s="11">
        <v>0</v>
      </c>
      <c r="Z1739" s="16" t="s">
        <v>170</v>
      </c>
      <c r="AA1739" s="16">
        <v>0</v>
      </c>
      <c r="AB1739" s="16" t="s">
        <v>4</v>
      </c>
      <c r="AC1739" s="16">
        <v>0</v>
      </c>
      <c r="AD1739" s="11">
        <v>3</v>
      </c>
      <c r="AE1739" s="11">
        <v>100</v>
      </c>
      <c r="AF1739" s="56">
        <v>0</v>
      </c>
      <c r="AG1739" s="11">
        <v>0</v>
      </c>
      <c r="AH1739" s="11">
        <v>0</v>
      </c>
      <c r="AI1739" s="25" t="s">
        <v>326</v>
      </c>
      <c r="AJ1739" s="25" t="s">
        <v>326</v>
      </c>
      <c r="AK1739" s="25" t="s">
        <v>326</v>
      </c>
      <c r="AL1739" s="11" t="s">
        <v>782</v>
      </c>
      <c r="AM1739" s="25">
        <v>11003</v>
      </c>
      <c r="AN1739" s="25">
        <v>0</v>
      </c>
      <c r="AO1739" s="11">
        <v>0</v>
      </c>
      <c r="AP1739" s="12" t="s">
        <v>755</v>
      </c>
      <c r="AQ1739" s="12" t="s">
        <v>6159</v>
      </c>
    </row>
    <row r="1740" spans="1:45" ht="24" x14ac:dyDescent="0.15">
      <c r="A1740" s="11">
        <v>31066</v>
      </c>
      <c r="B1740" s="14" t="s">
        <v>3134</v>
      </c>
      <c r="C1740" s="11">
        <v>35</v>
      </c>
      <c r="D1740" s="11">
        <v>0</v>
      </c>
      <c r="E1740" s="11">
        <v>0</v>
      </c>
      <c r="F1740" s="11">
        <v>0</v>
      </c>
      <c r="G1740" s="11">
        <v>9</v>
      </c>
      <c r="H1740" s="11">
        <v>0</v>
      </c>
      <c r="I1740" s="11">
        <v>65535</v>
      </c>
      <c r="J1740" s="11">
        <v>0</v>
      </c>
      <c r="K1740" s="11">
        <v>0</v>
      </c>
      <c r="L1740" s="11">
        <v>0</v>
      </c>
      <c r="M1740" s="56">
        <v>1</v>
      </c>
      <c r="N1740" s="56">
        <v>50</v>
      </c>
      <c r="O1740" s="11">
        <v>0</v>
      </c>
      <c r="P1740" s="11">
        <v>0</v>
      </c>
      <c r="Q1740" s="11">
        <v>100</v>
      </c>
      <c r="R1740" s="11">
        <v>0</v>
      </c>
      <c r="S1740" s="11">
        <v>0</v>
      </c>
      <c r="T1740" s="11">
        <v>0</v>
      </c>
      <c r="U1740" s="11">
        <v>1</v>
      </c>
      <c r="V1740" s="11">
        <v>0</v>
      </c>
      <c r="W1740" s="11">
        <v>0</v>
      </c>
      <c r="X1740" s="11">
        <v>0</v>
      </c>
      <c r="Y1740" s="11">
        <v>0</v>
      </c>
      <c r="Z1740" s="16" t="s">
        <v>170</v>
      </c>
      <c r="AA1740" s="16">
        <v>0</v>
      </c>
      <c r="AB1740" s="16" t="s">
        <v>4</v>
      </c>
      <c r="AC1740" s="16">
        <v>0</v>
      </c>
      <c r="AD1740" s="11">
        <v>3</v>
      </c>
      <c r="AE1740" s="11">
        <v>100</v>
      </c>
      <c r="AF1740" s="56">
        <v>0</v>
      </c>
      <c r="AG1740" s="11">
        <v>0</v>
      </c>
      <c r="AH1740" s="11">
        <v>0</v>
      </c>
      <c r="AI1740" s="25" t="s">
        <v>326</v>
      </c>
      <c r="AJ1740" s="25" t="s">
        <v>326</v>
      </c>
      <c r="AK1740" s="25" t="s">
        <v>326</v>
      </c>
      <c r="AL1740" s="11" t="s">
        <v>782</v>
      </c>
      <c r="AM1740" s="25">
        <v>11003</v>
      </c>
      <c r="AN1740" s="25">
        <v>0</v>
      </c>
      <c r="AO1740" s="11">
        <v>0</v>
      </c>
      <c r="AP1740" s="12" t="s">
        <v>755</v>
      </c>
      <c r="AQ1740" s="12" t="s">
        <v>6160</v>
      </c>
    </row>
    <row r="1741" spans="1:45" x14ac:dyDescent="0.15">
      <c r="A1741" s="11">
        <v>31067</v>
      </c>
      <c r="B1741" s="14" t="s">
        <v>1688</v>
      </c>
      <c r="C1741" s="11">
        <v>35</v>
      </c>
      <c r="D1741" s="11">
        <v>0</v>
      </c>
      <c r="E1741" s="11">
        <v>0</v>
      </c>
      <c r="F1741" s="11">
        <v>0</v>
      </c>
      <c r="G1741" s="11">
        <v>9</v>
      </c>
      <c r="H1741" s="11">
        <v>0</v>
      </c>
      <c r="I1741" s="11">
        <v>65535</v>
      </c>
      <c r="J1741" s="11">
        <v>0</v>
      </c>
      <c r="K1741" s="11">
        <v>0</v>
      </c>
      <c r="L1741" s="11">
        <v>0</v>
      </c>
      <c r="M1741" s="56">
        <v>1</v>
      </c>
      <c r="N1741" s="56">
        <v>50</v>
      </c>
      <c r="O1741" s="11">
        <v>0</v>
      </c>
      <c r="P1741" s="11">
        <v>0</v>
      </c>
      <c r="Q1741" s="11">
        <v>100</v>
      </c>
      <c r="R1741" s="11">
        <v>0</v>
      </c>
      <c r="S1741" s="11">
        <v>0</v>
      </c>
      <c r="T1741" s="11">
        <v>0</v>
      </c>
      <c r="U1741" s="11">
        <v>1</v>
      </c>
      <c r="V1741" s="11">
        <v>0</v>
      </c>
      <c r="W1741" s="11">
        <v>0</v>
      </c>
      <c r="X1741" s="11">
        <v>0</v>
      </c>
      <c r="Y1741" s="11">
        <v>0</v>
      </c>
      <c r="Z1741" s="16" t="s">
        <v>170</v>
      </c>
      <c r="AA1741" s="16">
        <v>0</v>
      </c>
      <c r="AB1741" s="16" t="s">
        <v>4</v>
      </c>
      <c r="AC1741" s="16">
        <v>0</v>
      </c>
      <c r="AD1741" s="11">
        <v>3</v>
      </c>
      <c r="AE1741" s="11">
        <v>100</v>
      </c>
      <c r="AF1741" s="56">
        <v>0</v>
      </c>
      <c r="AG1741" s="11">
        <v>0</v>
      </c>
      <c r="AH1741" s="11">
        <v>0</v>
      </c>
      <c r="AI1741" s="25" t="s">
        <v>326</v>
      </c>
      <c r="AJ1741" s="25" t="s">
        <v>326</v>
      </c>
      <c r="AK1741" s="25" t="s">
        <v>326</v>
      </c>
      <c r="AL1741" s="11" t="s">
        <v>782</v>
      </c>
      <c r="AM1741" s="25">
        <v>11003</v>
      </c>
      <c r="AN1741" s="25">
        <v>0</v>
      </c>
      <c r="AO1741" s="11">
        <v>0</v>
      </c>
      <c r="AP1741" s="12" t="s">
        <v>755</v>
      </c>
      <c r="AQ1741" s="12" t="s">
        <v>6161</v>
      </c>
      <c r="AR1741" s="12"/>
      <c r="AS1741" s="60"/>
    </row>
    <row r="1742" spans="1:45" x14ac:dyDescent="0.15">
      <c r="A1742" s="11">
        <v>31068</v>
      </c>
      <c r="B1742" s="14" t="s">
        <v>1689</v>
      </c>
      <c r="C1742" s="11">
        <v>35</v>
      </c>
      <c r="D1742" s="11">
        <v>0</v>
      </c>
      <c r="E1742" s="11">
        <v>0</v>
      </c>
      <c r="F1742" s="11">
        <v>0</v>
      </c>
      <c r="G1742" s="11">
        <v>9</v>
      </c>
      <c r="H1742" s="11">
        <v>0</v>
      </c>
      <c r="I1742" s="11">
        <v>65535</v>
      </c>
      <c r="J1742" s="11">
        <v>0</v>
      </c>
      <c r="K1742" s="11">
        <v>0</v>
      </c>
      <c r="L1742" s="11">
        <v>0</v>
      </c>
      <c r="M1742" s="56">
        <v>1</v>
      </c>
      <c r="N1742" s="56">
        <v>50</v>
      </c>
      <c r="O1742" s="11">
        <v>0</v>
      </c>
      <c r="P1742" s="11">
        <v>0</v>
      </c>
      <c r="Q1742" s="11">
        <v>100</v>
      </c>
      <c r="R1742" s="11">
        <v>0</v>
      </c>
      <c r="S1742" s="11">
        <v>0</v>
      </c>
      <c r="T1742" s="11">
        <v>0</v>
      </c>
      <c r="U1742" s="11">
        <v>1</v>
      </c>
      <c r="V1742" s="11">
        <v>0</v>
      </c>
      <c r="W1742" s="11">
        <v>0</v>
      </c>
      <c r="X1742" s="11">
        <v>0</v>
      </c>
      <c r="Y1742" s="11">
        <v>0</v>
      </c>
      <c r="Z1742" s="16" t="s">
        <v>170</v>
      </c>
      <c r="AA1742" s="16">
        <v>0</v>
      </c>
      <c r="AB1742" s="16" t="s">
        <v>4</v>
      </c>
      <c r="AC1742" s="16">
        <v>0</v>
      </c>
      <c r="AD1742" s="11">
        <v>3</v>
      </c>
      <c r="AE1742" s="11">
        <v>100</v>
      </c>
      <c r="AF1742" s="56">
        <v>0</v>
      </c>
      <c r="AG1742" s="11">
        <v>0</v>
      </c>
      <c r="AH1742" s="11">
        <v>0</v>
      </c>
      <c r="AI1742" s="25" t="s">
        <v>326</v>
      </c>
      <c r="AJ1742" s="25" t="s">
        <v>326</v>
      </c>
      <c r="AK1742" s="25" t="s">
        <v>326</v>
      </c>
      <c r="AL1742" s="11" t="s">
        <v>782</v>
      </c>
      <c r="AM1742" s="25">
        <v>11003</v>
      </c>
      <c r="AN1742" s="25">
        <v>0</v>
      </c>
      <c r="AO1742" s="11">
        <v>0</v>
      </c>
      <c r="AP1742" s="12" t="s">
        <v>755</v>
      </c>
      <c r="AQ1742" s="12" t="s">
        <v>6162</v>
      </c>
    </row>
    <row r="1743" spans="1:45" x14ac:dyDescent="0.15">
      <c r="A1743" s="11">
        <v>31069</v>
      </c>
      <c r="B1743" s="14" t="s">
        <v>1690</v>
      </c>
      <c r="C1743" s="11">
        <v>35</v>
      </c>
      <c r="D1743" s="11">
        <v>0</v>
      </c>
      <c r="E1743" s="11">
        <v>0</v>
      </c>
      <c r="F1743" s="11">
        <v>0</v>
      </c>
      <c r="G1743" s="11">
        <v>9</v>
      </c>
      <c r="H1743" s="11">
        <v>0</v>
      </c>
      <c r="I1743" s="11">
        <v>65535</v>
      </c>
      <c r="J1743" s="11">
        <v>0</v>
      </c>
      <c r="K1743" s="11">
        <v>0</v>
      </c>
      <c r="L1743" s="11">
        <v>0</v>
      </c>
      <c r="M1743" s="56">
        <v>1</v>
      </c>
      <c r="N1743" s="56">
        <v>50</v>
      </c>
      <c r="O1743" s="11">
        <v>0</v>
      </c>
      <c r="P1743" s="11">
        <v>0</v>
      </c>
      <c r="Q1743" s="11">
        <v>100</v>
      </c>
      <c r="R1743" s="11">
        <v>0</v>
      </c>
      <c r="S1743" s="11">
        <v>0</v>
      </c>
      <c r="T1743" s="11">
        <v>0</v>
      </c>
      <c r="U1743" s="11">
        <v>1</v>
      </c>
      <c r="V1743" s="11">
        <v>0</v>
      </c>
      <c r="W1743" s="11">
        <v>0</v>
      </c>
      <c r="X1743" s="11">
        <v>0</v>
      </c>
      <c r="Y1743" s="11">
        <v>0</v>
      </c>
      <c r="Z1743" s="16" t="s">
        <v>170</v>
      </c>
      <c r="AA1743" s="16">
        <v>0</v>
      </c>
      <c r="AB1743" s="16" t="s">
        <v>4</v>
      </c>
      <c r="AC1743" s="16">
        <v>0</v>
      </c>
      <c r="AD1743" s="11">
        <v>3</v>
      </c>
      <c r="AE1743" s="11">
        <v>100</v>
      </c>
      <c r="AF1743" s="56">
        <v>0</v>
      </c>
      <c r="AG1743" s="11">
        <v>0</v>
      </c>
      <c r="AH1743" s="11">
        <v>0</v>
      </c>
      <c r="AI1743" s="25" t="s">
        <v>326</v>
      </c>
      <c r="AJ1743" s="25" t="s">
        <v>326</v>
      </c>
      <c r="AK1743" s="25" t="s">
        <v>326</v>
      </c>
      <c r="AL1743" s="11" t="s">
        <v>782</v>
      </c>
      <c r="AM1743" s="25">
        <v>11003</v>
      </c>
      <c r="AN1743" s="25">
        <v>0</v>
      </c>
      <c r="AO1743" s="11">
        <v>0</v>
      </c>
      <c r="AP1743" s="12" t="s">
        <v>755</v>
      </c>
      <c r="AQ1743" s="12" t="s">
        <v>6163</v>
      </c>
    </row>
    <row r="1744" spans="1:45" x14ac:dyDescent="0.15">
      <c r="A1744" s="11">
        <v>31070</v>
      </c>
      <c r="B1744" s="14" t="s">
        <v>1691</v>
      </c>
      <c r="C1744" s="11">
        <v>35</v>
      </c>
      <c r="D1744" s="11">
        <v>0</v>
      </c>
      <c r="E1744" s="11">
        <v>0</v>
      </c>
      <c r="F1744" s="11">
        <v>0</v>
      </c>
      <c r="G1744" s="11">
        <v>9</v>
      </c>
      <c r="H1744" s="11">
        <v>0</v>
      </c>
      <c r="I1744" s="11">
        <v>65535</v>
      </c>
      <c r="J1744" s="11">
        <v>0</v>
      </c>
      <c r="K1744" s="11">
        <v>0</v>
      </c>
      <c r="L1744" s="11">
        <v>0</v>
      </c>
      <c r="M1744" s="56">
        <v>1</v>
      </c>
      <c r="N1744" s="56">
        <v>50</v>
      </c>
      <c r="O1744" s="11">
        <v>0</v>
      </c>
      <c r="P1744" s="11">
        <v>0</v>
      </c>
      <c r="Q1744" s="11">
        <v>100</v>
      </c>
      <c r="R1744" s="11">
        <v>0</v>
      </c>
      <c r="S1744" s="11">
        <v>0</v>
      </c>
      <c r="T1744" s="11">
        <v>0</v>
      </c>
      <c r="U1744" s="11">
        <v>1</v>
      </c>
      <c r="V1744" s="11">
        <v>0</v>
      </c>
      <c r="W1744" s="11">
        <v>0</v>
      </c>
      <c r="X1744" s="11">
        <v>0</v>
      </c>
      <c r="Y1744" s="11">
        <v>0</v>
      </c>
      <c r="Z1744" s="16" t="s">
        <v>170</v>
      </c>
      <c r="AA1744" s="16">
        <v>0</v>
      </c>
      <c r="AB1744" s="16" t="s">
        <v>4</v>
      </c>
      <c r="AC1744" s="16">
        <v>0</v>
      </c>
      <c r="AD1744" s="11">
        <v>3</v>
      </c>
      <c r="AE1744" s="11">
        <v>100</v>
      </c>
      <c r="AF1744" s="56">
        <v>0</v>
      </c>
      <c r="AG1744" s="11">
        <v>0</v>
      </c>
      <c r="AH1744" s="11">
        <v>0</v>
      </c>
      <c r="AI1744" s="25" t="s">
        <v>326</v>
      </c>
      <c r="AJ1744" s="25" t="s">
        <v>326</v>
      </c>
      <c r="AK1744" s="25" t="s">
        <v>326</v>
      </c>
      <c r="AL1744" s="11" t="s">
        <v>782</v>
      </c>
      <c r="AM1744" s="25">
        <v>11003</v>
      </c>
      <c r="AN1744" s="25">
        <v>0</v>
      </c>
      <c r="AO1744" s="11">
        <v>0</v>
      </c>
      <c r="AP1744" s="12" t="s">
        <v>755</v>
      </c>
      <c r="AQ1744" s="12" t="s">
        <v>6164</v>
      </c>
    </row>
    <row r="1745" spans="1:45" ht="24" x14ac:dyDescent="0.15">
      <c r="A1745" s="11">
        <v>31071</v>
      </c>
      <c r="B1745" s="14" t="s">
        <v>1692</v>
      </c>
      <c r="C1745" s="11">
        <v>46</v>
      </c>
      <c r="D1745" s="11">
        <v>0</v>
      </c>
      <c r="E1745" s="11">
        <v>33</v>
      </c>
      <c r="F1745" s="11">
        <v>31120</v>
      </c>
      <c r="G1745" s="11">
        <v>9</v>
      </c>
      <c r="H1745" s="11">
        <v>21</v>
      </c>
      <c r="I1745" s="11">
        <v>36</v>
      </c>
      <c r="J1745" s="11">
        <v>0</v>
      </c>
      <c r="K1745" s="11">
        <v>0</v>
      </c>
      <c r="L1745" s="11">
        <v>0</v>
      </c>
      <c r="M1745" s="56">
        <v>1</v>
      </c>
      <c r="N1745" s="56">
        <v>30</v>
      </c>
      <c r="O1745" s="11">
        <v>0</v>
      </c>
      <c r="P1745" s="11">
        <v>2592000</v>
      </c>
      <c r="Q1745" s="11">
        <v>3600</v>
      </c>
      <c r="R1745" s="11">
        <v>5</v>
      </c>
      <c r="S1745" s="11">
        <v>0</v>
      </c>
      <c r="T1745" s="11">
        <v>0</v>
      </c>
      <c r="U1745" s="11">
        <v>1</v>
      </c>
      <c r="V1745" s="11">
        <v>0</v>
      </c>
      <c r="W1745" s="11">
        <v>0</v>
      </c>
      <c r="X1745" s="11">
        <v>0</v>
      </c>
      <c r="Y1745" s="11">
        <v>0</v>
      </c>
      <c r="Z1745" s="16" t="s">
        <v>170</v>
      </c>
      <c r="AA1745" s="16">
        <v>0</v>
      </c>
      <c r="AB1745" s="16" t="s">
        <v>4</v>
      </c>
      <c r="AC1745" s="16">
        <v>0</v>
      </c>
      <c r="AD1745" s="11">
        <v>3</v>
      </c>
      <c r="AE1745" s="11">
        <v>100</v>
      </c>
      <c r="AF1745" s="56">
        <v>0</v>
      </c>
      <c r="AG1745" s="11">
        <v>0</v>
      </c>
      <c r="AH1745" s="11">
        <v>0</v>
      </c>
      <c r="AI1745" s="25" t="s">
        <v>326</v>
      </c>
      <c r="AJ1745" s="25" t="s">
        <v>326</v>
      </c>
      <c r="AK1745" s="25" t="s">
        <v>326</v>
      </c>
      <c r="AL1745" s="11" t="s">
        <v>782</v>
      </c>
      <c r="AM1745" s="25">
        <v>11003</v>
      </c>
      <c r="AN1745" s="25">
        <v>0</v>
      </c>
      <c r="AO1745" s="11">
        <v>0</v>
      </c>
      <c r="AP1745" s="12" t="s">
        <v>755</v>
      </c>
      <c r="AQ1745" s="12" t="s">
        <v>6165</v>
      </c>
      <c r="AR1745" s="15" t="s">
        <v>4984</v>
      </c>
      <c r="AS1745" s="16" t="s">
        <v>354</v>
      </c>
    </row>
    <row r="1746" spans="1:45" x14ac:dyDescent="0.15">
      <c r="A1746" s="11">
        <v>31072</v>
      </c>
      <c r="B1746" s="14" t="s">
        <v>1693</v>
      </c>
      <c r="C1746" s="11">
        <v>35</v>
      </c>
      <c r="D1746" s="11">
        <v>0</v>
      </c>
      <c r="E1746" s="11">
        <v>0</v>
      </c>
      <c r="F1746" s="11">
        <v>0</v>
      </c>
      <c r="G1746" s="11">
        <v>9</v>
      </c>
      <c r="H1746" s="11">
        <v>0</v>
      </c>
      <c r="I1746" s="11">
        <v>65535</v>
      </c>
      <c r="J1746" s="11">
        <v>0</v>
      </c>
      <c r="K1746" s="11">
        <v>0</v>
      </c>
      <c r="L1746" s="11">
        <v>0</v>
      </c>
      <c r="M1746" s="56">
        <v>1</v>
      </c>
      <c r="N1746" s="56">
        <v>50</v>
      </c>
      <c r="O1746" s="11">
        <v>0</v>
      </c>
      <c r="P1746" s="11">
        <v>0</v>
      </c>
      <c r="Q1746" s="11">
        <v>100</v>
      </c>
      <c r="R1746" s="11">
        <v>0</v>
      </c>
      <c r="S1746" s="11">
        <v>0</v>
      </c>
      <c r="T1746" s="11">
        <v>0</v>
      </c>
      <c r="U1746" s="11">
        <v>1</v>
      </c>
      <c r="V1746" s="11">
        <v>0</v>
      </c>
      <c r="W1746" s="11">
        <v>0</v>
      </c>
      <c r="X1746" s="11">
        <v>0</v>
      </c>
      <c r="Y1746" s="11">
        <v>0</v>
      </c>
      <c r="Z1746" s="16" t="s">
        <v>170</v>
      </c>
      <c r="AA1746" s="16">
        <v>0</v>
      </c>
      <c r="AB1746" s="16" t="s">
        <v>4</v>
      </c>
      <c r="AC1746" s="16">
        <v>0</v>
      </c>
      <c r="AD1746" s="11">
        <v>3</v>
      </c>
      <c r="AE1746" s="11">
        <v>100</v>
      </c>
      <c r="AF1746" s="56">
        <v>0</v>
      </c>
      <c r="AG1746" s="11">
        <v>0</v>
      </c>
      <c r="AH1746" s="11">
        <v>0</v>
      </c>
      <c r="AI1746" s="25" t="s">
        <v>326</v>
      </c>
      <c r="AJ1746" s="25" t="s">
        <v>326</v>
      </c>
      <c r="AK1746" s="25" t="s">
        <v>326</v>
      </c>
      <c r="AL1746" s="11" t="s">
        <v>782</v>
      </c>
      <c r="AM1746" s="25">
        <v>11003</v>
      </c>
      <c r="AN1746" s="25">
        <v>0</v>
      </c>
      <c r="AO1746" s="11">
        <v>0</v>
      </c>
      <c r="AP1746" s="12" t="s">
        <v>755</v>
      </c>
      <c r="AQ1746" s="12" t="s">
        <v>6166</v>
      </c>
      <c r="AR1746" s="12"/>
      <c r="AS1746" s="60"/>
    </row>
    <row r="1747" spans="1:45" x14ac:dyDescent="0.15">
      <c r="A1747" s="11">
        <v>31073</v>
      </c>
      <c r="B1747" s="14" t="s">
        <v>1694</v>
      </c>
      <c r="C1747" s="11">
        <v>35</v>
      </c>
      <c r="D1747" s="11">
        <v>0</v>
      </c>
      <c r="E1747" s="11">
        <v>0</v>
      </c>
      <c r="F1747" s="11">
        <v>0</v>
      </c>
      <c r="G1747" s="11">
        <v>9</v>
      </c>
      <c r="H1747" s="11">
        <v>0</v>
      </c>
      <c r="I1747" s="11">
        <v>65535</v>
      </c>
      <c r="J1747" s="11">
        <v>0</v>
      </c>
      <c r="K1747" s="11">
        <v>0</v>
      </c>
      <c r="L1747" s="11">
        <v>0</v>
      </c>
      <c r="M1747" s="56">
        <v>1</v>
      </c>
      <c r="N1747" s="56">
        <v>50</v>
      </c>
      <c r="O1747" s="11">
        <v>0</v>
      </c>
      <c r="P1747" s="11">
        <v>0</v>
      </c>
      <c r="Q1747" s="11">
        <v>100</v>
      </c>
      <c r="R1747" s="11">
        <v>0</v>
      </c>
      <c r="S1747" s="11">
        <v>0</v>
      </c>
      <c r="T1747" s="11">
        <v>0</v>
      </c>
      <c r="U1747" s="11">
        <v>1</v>
      </c>
      <c r="V1747" s="11">
        <v>0</v>
      </c>
      <c r="W1747" s="11">
        <v>0</v>
      </c>
      <c r="X1747" s="11">
        <v>0</v>
      </c>
      <c r="Y1747" s="11">
        <v>0</v>
      </c>
      <c r="Z1747" s="16" t="s">
        <v>170</v>
      </c>
      <c r="AA1747" s="16">
        <v>0</v>
      </c>
      <c r="AB1747" s="16" t="s">
        <v>4</v>
      </c>
      <c r="AC1747" s="16">
        <v>0</v>
      </c>
      <c r="AD1747" s="11">
        <v>3</v>
      </c>
      <c r="AE1747" s="11">
        <v>100</v>
      </c>
      <c r="AF1747" s="56">
        <v>0</v>
      </c>
      <c r="AG1747" s="11">
        <v>0</v>
      </c>
      <c r="AH1747" s="11">
        <v>0</v>
      </c>
      <c r="AI1747" s="25" t="s">
        <v>326</v>
      </c>
      <c r="AJ1747" s="25" t="s">
        <v>326</v>
      </c>
      <c r="AK1747" s="25" t="s">
        <v>326</v>
      </c>
      <c r="AL1747" s="11" t="s">
        <v>782</v>
      </c>
      <c r="AM1747" s="25">
        <v>11003</v>
      </c>
      <c r="AN1747" s="25">
        <v>0</v>
      </c>
      <c r="AO1747" s="11">
        <v>0</v>
      </c>
      <c r="AP1747" s="12" t="s">
        <v>755</v>
      </c>
      <c r="AQ1747" s="12" t="s">
        <v>6167</v>
      </c>
    </row>
    <row r="1748" spans="1:45" x14ac:dyDescent="0.15">
      <c r="A1748" s="11">
        <v>31074</v>
      </c>
      <c r="B1748" s="14" t="s">
        <v>1695</v>
      </c>
      <c r="C1748" s="11">
        <v>35</v>
      </c>
      <c r="D1748" s="11">
        <v>0</v>
      </c>
      <c r="E1748" s="11">
        <v>0</v>
      </c>
      <c r="F1748" s="11">
        <v>0</v>
      </c>
      <c r="G1748" s="11">
        <v>9</v>
      </c>
      <c r="H1748" s="11">
        <v>0</v>
      </c>
      <c r="I1748" s="11">
        <v>65535</v>
      </c>
      <c r="J1748" s="11">
        <v>0</v>
      </c>
      <c r="K1748" s="11">
        <v>0</v>
      </c>
      <c r="L1748" s="11">
        <v>0</v>
      </c>
      <c r="M1748" s="56">
        <v>1</v>
      </c>
      <c r="N1748" s="56">
        <v>50</v>
      </c>
      <c r="O1748" s="11">
        <v>0</v>
      </c>
      <c r="P1748" s="11">
        <v>0</v>
      </c>
      <c r="Q1748" s="11">
        <v>100</v>
      </c>
      <c r="R1748" s="11">
        <v>0</v>
      </c>
      <c r="S1748" s="11">
        <v>0</v>
      </c>
      <c r="T1748" s="11">
        <v>0</v>
      </c>
      <c r="U1748" s="11">
        <v>1</v>
      </c>
      <c r="V1748" s="11">
        <v>0</v>
      </c>
      <c r="W1748" s="11">
        <v>0</v>
      </c>
      <c r="X1748" s="11">
        <v>0</v>
      </c>
      <c r="Y1748" s="11">
        <v>0</v>
      </c>
      <c r="Z1748" s="16" t="s">
        <v>170</v>
      </c>
      <c r="AA1748" s="16">
        <v>0</v>
      </c>
      <c r="AB1748" s="16" t="s">
        <v>4</v>
      </c>
      <c r="AC1748" s="16">
        <v>0</v>
      </c>
      <c r="AD1748" s="11">
        <v>3</v>
      </c>
      <c r="AE1748" s="11">
        <v>100</v>
      </c>
      <c r="AF1748" s="56">
        <v>0</v>
      </c>
      <c r="AG1748" s="11">
        <v>0</v>
      </c>
      <c r="AH1748" s="11">
        <v>0</v>
      </c>
      <c r="AI1748" s="25" t="s">
        <v>326</v>
      </c>
      <c r="AJ1748" s="25" t="s">
        <v>326</v>
      </c>
      <c r="AK1748" s="25" t="s">
        <v>326</v>
      </c>
      <c r="AL1748" s="11" t="s">
        <v>782</v>
      </c>
      <c r="AM1748" s="25">
        <v>11003</v>
      </c>
      <c r="AN1748" s="25">
        <v>0</v>
      </c>
      <c r="AO1748" s="11">
        <v>0</v>
      </c>
      <c r="AP1748" s="12" t="s">
        <v>755</v>
      </c>
      <c r="AQ1748" s="12" t="s">
        <v>6168</v>
      </c>
    </row>
    <row r="1749" spans="1:45" x14ac:dyDescent="0.15">
      <c r="A1749" s="11">
        <v>31075</v>
      </c>
      <c r="B1749" s="14" t="s">
        <v>1696</v>
      </c>
      <c r="C1749" s="11">
        <v>35</v>
      </c>
      <c r="D1749" s="11">
        <v>7</v>
      </c>
      <c r="E1749" s="11">
        <v>0</v>
      </c>
      <c r="F1749" s="11">
        <v>0</v>
      </c>
      <c r="G1749" s="11">
        <v>9</v>
      </c>
      <c r="H1749" s="11">
        <v>0</v>
      </c>
      <c r="I1749" s="11">
        <v>65535</v>
      </c>
      <c r="J1749" s="11">
        <v>0</v>
      </c>
      <c r="K1749" s="11">
        <v>0</v>
      </c>
      <c r="L1749" s="11">
        <v>0</v>
      </c>
      <c r="M1749" s="56">
        <v>1</v>
      </c>
      <c r="N1749" s="56">
        <v>50</v>
      </c>
      <c r="O1749" s="11">
        <v>0</v>
      </c>
      <c r="P1749" s="11">
        <v>0</v>
      </c>
      <c r="Q1749" s="11">
        <v>100</v>
      </c>
      <c r="R1749" s="11">
        <v>0</v>
      </c>
      <c r="S1749" s="11">
        <v>0</v>
      </c>
      <c r="T1749" s="11">
        <v>0</v>
      </c>
      <c r="U1749" s="11">
        <v>1</v>
      </c>
      <c r="V1749" s="11">
        <v>0</v>
      </c>
      <c r="W1749" s="11">
        <v>0</v>
      </c>
      <c r="X1749" s="11">
        <v>0</v>
      </c>
      <c r="Y1749" s="11">
        <v>0</v>
      </c>
      <c r="Z1749" s="16" t="s">
        <v>170</v>
      </c>
      <c r="AA1749" s="16">
        <v>0</v>
      </c>
      <c r="AB1749" s="16" t="s">
        <v>4</v>
      </c>
      <c r="AC1749" s="16">
        <v>0</v>
      </c>
      <c r="AD1749" s="11">
        <v>3</v>
      </c>
      <c r="AE1749" s="11">
        <v>100</v>
      </c>
      <c r="AF1749" s="56">
        <v>0</v>
      </c>
      <c r="AG1749" s="11">
        <v>0</v>
      </c>
      <c r="AH1749" s="11">
        <v>0</v>
      </c>
      <c r="AI1749" s="25" t="s">
        <v>326</v>
      </c>
      <c r="AJ1749" s="25" t="s">
        <v>326</v>
      </c>
      <c r="AK1749" s="25" t="s">
        <v>326</v>
      </c>
      <c r="AL1749" s="11" t="s">
        <v>782</v>
      </c>
      <c r="AM1749" s="25">
        <v>11003</v>
      </c>
      <c r="AN1749" s="25">
        <v>0</v>
      </c>
      <c r="AO1749" s="11">
        <v>0</v>
      </c>
      <c r="AP1749" s="12" t="s">
        <v>755</v>
      </c>
      <c r="AQ1749" s="12" t="s">
        <v>6169</v>
      </c>
    </row>
    <row r="1750" spans="1:45" x14ac:dyDescent="0.15">
      <c r="A1750" s="11">
        <v>31076</v>
      </c>
      <c r="B1750" s="14" t="s">
        <v>1697</v>
      </c>
      <c r="C1750" s="11">
        <v>35</v>
      </c>
      <c r="D1750" s="11">
        <v>0</v>
      </c>
      <c r="E1750" s="11">
        <v>0</v>
      </c>
      <c r="F1750" s="11">
        <v>0</v>
      </c>
      <c r="G1750" s="11">
        <v>9</v>
      </c>
      <c r="H1750" s="11">
        <v>0</v>
      </c>
      <c r="I1750" s="11">
        <v>65535</v>
      </c>
      <c r="J1750" s="11">
        <v>0</v>
      </c>
      <c r="K1750" s="11">
        <v>0</v>
      </c>
      <c r="L1750" s="11">
        <v>0</v>
      </c>
      <c r="M1750" s="56">
        <v>1</v>
      </c>
      <c r="N1750" s="56">
        <v>50</v>
      </c>
      <c r="O1750" s="11">
        <v>0</v>
      </c>
      <c r="P1750" s="11">
        <v>0</v>
      </c>
      <c r="Q1750" s="11">
        <v>100</v>
      </c>
      <c r="R1750" s="11">
        <v>0</v>
      </c>
      <c r="S1750" s="11">
        <v>0</v>
      </c>
      <c r="T1750" s="11">
        <v>0</v>
      </c>
      <c r="U1750" s="11">
        <v>1</v>
      </c>
      <c r="V1750" s="11">
        <v>0</v>
      </c>
      <c r="W1750" s="11">
        <v>0</v>
      </c>
      <c r="X1750" s="11">
        <v>0</v>
      </c>
      <c r="Y1750" s="11">
        <v>0</v>
      </c>
      <c r="Z1750" s="16" t="s">
        <v>170</v>
      </c>
      <c r="AA1750" s="16">
        <v>0</v>
      </c>
      <c r="AB1750" s="16" t="s">
        <v>4</v>
      </c>
      <c r="AC1750" s="16">
        <v>0</v>
      </c>
      <c r="AD1750" s="11">
        <v>3</v>
      </c>
      <c r="AE1750" s="11">
        <v>100</v>
      </c>
      <c r="AF1750" s="56">
        <v>0</v>
      </c>
      <c r="AG1750" s="11">
        <v>0</v>
      </c>
      <c r="AH1750" s="11">
        <v>0</v>
      </c>
      <c r="AI1750" s="25" t="s">
        <v>326</v>
      </c>
      <c r="AJ1750" s="25" t="s">
        <v>326</v>
      </c>
      <c r="AK1750" s="25" t="s">
        <v>326</v>
      </c>
      <c r="AL1750" s="11" t="s">
        <v>782</v>
      </c>
      <c r="AM1750" s="25">
        <v>11003</v>
      </c>
      <c r="AN1750" s="25">
        <v>0</v>
      </c>
      <c r="AO1750" s="11">
        <v>0</v>
      </c>
      <c r="AP1750" s="12" t="s">
        <v>755</v>
      </c>
      <c r="AQ1750" s="12" t="s">
        <v>6170</v>
      </c>
    </row>
    <row r="1751" spans="1:45" ht="24" x14ac:dyDescent="0.15">
      <c r="A1751" s="11">
        <v>31078</v>
      </c>
      <c r="B1751" s="14" t="s">
        <v>7389</v>
      </c>
      <c r="C1751" s="11">
        <v>46</v>
      </c>
      <c r="D1751" s="11">
        <v>0</v>
      </c>
      <c r="E1751" s="11">
        <v>33</v>
      </c>
      <c r="F1751" s="11">
        <v>31130</v>
      </c>
      <c r="G1751" s="11">
        <v>9</v>
      </c>
      <c r="H1751" s="11">
        <v>35</v>
      </c>
      <c r="I1751" s="11">
        <v>47</v>
      </c>
      <c r="J1751" s="11">
        <v>1</v>
      </c>
      <c r="K1751" s="11">
        <v>0</v>
      </c>
      <c r="L1751" s="11">
        <v>0</v>
      </c>
      <c r="M1751" s="56">
        <v>1</v>
      </c>
      <c r="N1751" s="56">
        <v>500</v>
      </c>
      <c r="O1751" s="11">
        <v>0</v>
      </c>
      <c r="P1751" s="11">
        <v>2592000</v>
      </c>
      <c r="Q1751" s="11">
        <v>3600</v>
      </c>
      <c r="R1751" s="11">
        <v>5</v>
      </c>
      <c r="S1751" s="11">
        <v>0</v>
      </c>
      <c r="T1751" s="11">
        <v>0</v>
      </c>
      <c r="U1751" s="11">
        <v>1</v>
      </c>
      <c r="V1751" s="11">
        <v>0</v>
      </c>
      <c r="W1751" s="11">
        <v>0</v>
      </c>
      <c r="X1751" s="11">
        <v>0</v>
      </c>
      <c r="Y1751" s="11">
        <v>0</v>
      </c>
      <c r="Z1751" s="16" t="s">
        <v>170</v>
      </c>
      <c r="AA1751" s="16">
        <v>0</v>
      </c>
      <c r="AB1751" s="16" t="s">
        <v>4</v>
      </c>
      <c r="AC1751" s="16">
        <v>0</v>
      </c>
      <c r="AD1751" s="11">
        <v>3</v>
      </c>
      <c r="AE1751" s="11">
        <v>100</v>
      </c>
      <c r="AF1751" s="56">
        <v>1</v>
      </c>
      <c r="AG1751" s="11">
        <v>5</v>
      </c>
      <c r="AH1751" s="11">
        <v>0</v>
      </c>
      <c r="AI1751" s="25" t="s">
        <v>326</v>
      </c>
      <c r="AJ1751" s="25" t="s">
        <v>326</v>
      </c>
      <c r="AK1751" s="25" t="s">
        <v>326</v>
      </c>
      <c r="AL1751" s="11" t="s">
        <v>782</v>
      </c>
      <c r="AM1751" s="25">
        <v>11003</v>
      </c>
      <c r="AN1751" s="25">
        <v>0</v>
      </c>
      <c r="AO1751" s="11">
        <v>0</v>
      </c>
      <c r="AP1751" s="12" t="s">
        <v>755</v>
      </c>
      <c r="AQ1751" s="12" t="s">
        <v>6171</v>
      </c>
      <c r="AR1751" s="15" t="s">
        <v>4985</v>
      </c>
      <c r="AS1751" s="16" t="s">
        <v>3936</v>
      </c>
    </row>
    <row r="1752" spans="1:45" x14ac:dyDescent="0.15">
      <c r="A1752" s="11">
        <v>31079</v>
      </c>
      <c r="B1752" s="14" t="s">
        <v>1698</v>
      </c>
      <c r="C1752" s="11">
        <v>35</v>
      </c>
      <c r="D1752" s="11">
        <v>0</v>
      </c>
      <c r="E1752" s="11">
        <v>0</v>
      </c>
      <c r="F1752" s="11">
        <v>0</v>
      </c>
      <c r="G1752" s="11">
        <v>9</v>
      </c>
      <c r="H1752" s="11">
        <v>0</v>
      </c>
      <c r="I1752" s="11">
        <v>65535</v>
      </c>
      <c r="J1752" s="11">
        <v>0</v>
      </c>
      <c r="K1752" s="11">
        <v>0</v>
      </c>
      <c r="L1752" s="11">
        <v>0</v>
      </c>
      <c r="M1752" s="56">
        <v>1</v>
      </c>
      <c r="N1752" s="56">
        <v>50</v>
      </c>
      <c r="O1752" s="11">
        <v>0</v>
      </c>
      <c r="P1752" s="11">
        <v>0</v>
      </c>
      <c r="Q1752" s="11">
        <v>100</v>
      </c>
      <c r="R1752" s="11">
        <v>0</v>
      </c>
      <c r="S1752" s="11">
        <v>0</v>
      </c>
      <c r="T1752" s="11">
        <v>0</v>
      </c>
      <c r="U1752" s="11">
        <v>1</v>
      </c>
      <c r="V1752" s="11">
        <v>0</v>
      </c>
      <c r="W1752" s="11">
        <v>0</v>
      </c>
      <c r="X1752" s="11">
        <v>0</v>
      </c>
      <c r="Y1752" s="11">
        <v>0</v>
      </c>
      <c r="Z1752" s="16" t="s">
        <v>170</v>
      </c>
      <c r="AA1752" s="16">
        <v>0</v>
      </c>
      <c r="AB1752" s="16" t="s">
        <v>4</v>
      </c>
      <c r="AC1752" s="16">
        <v>0</v>
      </c>
      <c r="AD1752" s="11">
        <v>3</v>
      </c>
      <c r="AE1752" s="11">
        <v>100</v>
      </c>
      <c r="AF1752" s="56">
        <v>0</v>
      </c>
      <c r="AG1752" s="11">
        <v>0</v>
      </c>
      <c r="AH1752" s="11">
        <v>0</v>
      </c>
      <c r="AI1752" s="25" t="s">
        <v>326</v>
      </c>
      <c r="AJ1752" s="25" t="s">
        <v>326</v>
      </c>
      <c r="AK1752" s="25" t="s">
        <v>326</v>
      </c>
      <c r="AL1752" s="11" t="s">
        <v>782</v>
      </c>
      <c r="AM1752" s="25">
        <v>11003</v>
      </c>
      <c r="AN1752" s="25">
        <v>0</v>
      </c>
      <c r="AO1752" s="11">
        <v>0</v>
      </c>
      <c r="AP1752" s="12" t="s">
        <v>755</v>
      </c>
      <c r="AQ1752" s="12" t="s">
        <v>6172</v>
      </c>
    </row>
    <row r="1753" spans="1:45" x14ac:dyDescent="0.15">
      <c r="A1753" s="11">
        <v>31080</v>
      </c>
      <c r="B1753" s="14" t="s">
        <v>1699</v>
      </c>
      <c r="C1753" s="11">
        <v>35</v>
      </c>
      <c r="D1753" s="11">
        <v>0</v>
      </c>
      <c r="E1753" s="11">
        <v>0</v>
      </c>
      <c r="F1753" s="11">
        <v>0</v>
      </c>
      <c r="G1753" s="11">
        <v>9</v>
      </c>
      <c r="H1753" s="11">
        <v>0</v>
      </c>
      <c r="I1753" s="11">
        <v>65535</v>
      </c>
      <c r="J1753" s="11">
        <v>0</v>
      </c>
      <c r="K1753" s="11">
        <v>0</v>
      </c>
      <c r="L1753" s="11">
        <v>0</v>
      </c>
      <c r="M1753" s="56">
        <v>1</v>
      </c>
      <c r="N1753" s="56">
        <v>50</v>
      </c>
      <c r="O1753" s="11">
        <v>0</v>
      </c>
      <c r="P1753" s="11">
        <v>0</v>
      </c>
      <c r="Q1753" s="11">
        <v>100</v>
      </c>
      <c r="R1753" s="11">
        <v>0</v>
      </c>
      <c r="S1753" s="11">
        <v>0</v>
      </c>
      <c r="T1753" s="11">
        <v>0</v>
      </c>
      <c r="U1753" s="11">
        <v>1</v>
      </c>
      <c r="V1753" s="11">
        <v>0</v>
      </c>
      <c r="W1753" s="11">
        <v>0</v>
      </c>
      <c r="X1753" s="11">
        <v>0</v>
      </c>
      <c r="Y1753" s="11">
        <v>0</v>
      </c>
      <c r="Z1753" s="16" t="s">
        <v>170</v>
      </c>
      <c r="AA1753" s="16">
        <v>0</v>
      </c>
      <c r="AB1753" s="16" t="s">
        <v>4</v>
      </c>
      <c r="AC1753" s="16">
        <v>0</v>
      </c>
      <c r="AD1753" s="11">
        <v>3</v>
      </c>
      <c r="AE1753" s="11">
        <v>100</v>
      </c>
      <c r="AF1753" s="56">
        <v>0</v>
      </c>
      <c r="AG1753" s="11">
        <v>0</v>
      </c>
      <c r="AH1753" s="11">
        <v>0</v>
      </c>
      <c r="AI1753" s="25" t="s">
        <v>326</v>
      </c>
      <c r="AJ1753" s="25" t="s">
        <v>326</v>
      </c>
      <c r="AK1753" s="25" t="s">
        <v>326</v>
      </c>
      <c r="AL1753" s="11" t="s">
        <v>782</v>
      </c>
      <c r="AM1753" s="25">
        <v>11003</v>
      </c>
      <c r="AN1753" s="25">
        <v>0</v>
      </c>
      <c r="AO1753" s="11">
        <v>0</v>
      </c>
      <c r="AP1753" s="12" t="s">
        <v>755</v>
      </c>
      <c r="AQ1753" s="12" t="s">
        <v>6173</v>
      </c>
    </row>
    <row r="1754" spans="1:45" x14ac:dyDescent="0.15">
      <c r="A1754" s="11">
        <v>31081</v>
      </c>
      <c r="B1754" s="14" t="s">
        <v>1700</v>
      </c>
      <c r="C1754" s="11">
        <v>35</v>
      </c>
      <c r="D1754" s="11">
        <v>0</v>
      </c>
      <c r="E1754" s="11">
        <v>0</v>
      </c>
      <c r="F1754" s="11">
        <v>0</v>
      </c>
      <c r="G1754" s="11">
        <v>9</v>
      </c>
      <c r="H1754" s="11">
        <v>0</v>
      </c>
      <c r="I1754" s="11">
        <v>65535</v>
      </c>
      <c r="J1754" s="11">
        <v>0</v>
      </c>
      <c r="K1754" s="11">
        <v>0</v>
      </c>
      <c r="L1754" s="11">
        <v>0</v>
      </c>
      <c r="M1754" s="56">
        <v>1</v>
      </c>
      <c r="N1754" s="56">
        <v>50</v>
      </c>
      <c r="O1754" s="11">
        <v>0</v>
      </c>
      <c r="P1754" s="11">
        <v>0</v>
      </c>
      <c r="Q1754" s="11">
        <v>100</v>
      </c>
      <c r="R1754" s="11">
        <v>0</v>
      </c>
      <c r="S1754" s="11">
        <v>0</v>
      </c>
      <c r="T1754" s="11">
        <v>0</v>
      </c>
      <c r="U1754" s="11">
        <v>1</v>
      </c>
      <c r="V1754" s="11">
        <v>0</v>
      </c>
      <c r="W1754" s="11">
        <v>0</v>
      </c>
      <c r="X1754" s="11">
        <v>0</v>
      </c>
      <c r="Y1754" s="11">
        <v>0</v>
      </c>
      <c r="Z1754" s="16" t="s">
        <v>170</v>
      </c>
      <c r="AA1754" s="16">
        <v>0</v>
      </c>
      <c r="AB1754" s="16" t="s">
        <v>4</v>
      </c>
      <c r="AC1754" s="16">
        <v>0</v>
      </c>
      <c r="AD1754" s="11">
        <v>3</v>
      </c>
      <c r="AE1754" s="11">
        <v>100</v>
      </c>
      <c r="AF1754" s="56">
        <v>0</v>
      </c>
      <c r="AG1754" s="11">
        <v>0</v>
      </c>
      <c r="AH1754" s="11">
        <v>0</v>
      </c>
      <c r="AI1754" s="25" t="s">
        <v>326</v>
      </c>
      <c r="AJ1754" s="25" t="s">
        <v>326</v>
      </c>
      <c r="AK1754" s="25" t="s">
        <v>326</v>
      </c>
      <c r="AL1754" s="11" t="s">
        <v>782</v>
      </c>
      <c r="AM1754" s="25">
        <v>11003</v>
      </c>
      <c r="AN1754" s="25">
        <v>0</v>
      </c>
      <c r="AO1754" s="11">
        <v>0</v>
      </c>
      <c r="AP1754" s="12" t="s">
        <v>755</v>
      </c>
      <c r="AQ1754" s="12" t="s">
        <v>6174</v>
      </c>
    </row>
    <row r="1755" spans="1:45" x14ac:dyDescent="0.15">
      <c r="A1755" s="11">
        <v>31082</v>
      </c>
      <c r="B1755" s="14" t="s">
        <v>1701</v>
      </c>
      <c r="C1755" s="11">
        <v>35</v>
      </c>
      <c r="D1755" s="11">
        <v>0</v>
      </c>
      <c r="E1755" s="11">
        <v>0</v>
      </c>
      <c r="F1755" s="11">
        <v>0</v>
      </c>
      <c r="G1755" s="11">
        <v>9</v>
      </c>
      <c r="H1755" s="11">
        <v>0</v>
      </c>
      <c r="I1755" s="11">
        <v>65535</v>
      </c>
      <c r="J1755" s="11">
        <v>0</v>
      </c>
      <c r="K1755" s="11">
        <v>0</v>
      </c>
      <c r="L1755" s="11">
        <v>0</v>
      </c>
      <c r="M1755" s="56">
        <v>1</v>
      </c>
      <c r="N1755" s="56">
        <v>50</v>
      </c>
      <c r="O1755" s="11">
        <v>0</v>
      </c>
      <c r="P1755" s="11">
        <v>0</v>
      </c>
      <c r="Q1755" s="11">
        <v>100</v>
      </c>
      <c r="R1755" s="11">
        <v>0</v>
      </c>
      <c r="S1755" s="11">
        <v>0</v>
      </c>
      <c r="T1755" s="11">
        <v>0</v>
      </c>
      <c r="U1755" s="11">
        <v>1</v>
      </c>
      <c r="V1755" s="11">
        <v>0</v>
      </c>
      <c r="W1755" s="11">
        <v>0</v>
      </c>
      <c r="X1755" s="11">
        <v>0</v>
      </c>
      <c r="Y1755" s="11">
        <v>0</v>
      </c>
      <c r="Z1755" s="16" t="s">
        <v>170</v>
      </c>
      <c r="AA1755" s="16">
        <v>0</v>
      </c>
      <c r="AB1755" s="16" t="s">
        <v>4</v>
      </c>
      <c r="AC1755" s="16">
        <v>0</v>
      </c>
      <c r="AD1755" s="11">
        <v>3</v>
      </c>
      <c r="AE1755" s="11">
        <v>100</v>
      </c>
      <c r="AF1755" s="56">
        <v>0</v>
      </c>
      <c r="AG1755" s="11">
        <v>0</v>
      </c>
      <c r="AH1755" s="11">
        <v>0</v>
      </c>
      <c r="AI1755" s="25" t="s">
        <v>326</v>
      </c>
      <c r="AJ1755" s="25" t="s">
        <v>326</v>
      </c>
      <c r="AK1755" s="25" t="s">
        <v>326</v>
      </c>
      <c r="AL1755" s="11" t="s">
        <v>782</v>
      </c>
      <c r="AM1755" s="25">
        <v>11003</v>
      </c>
      <c r="AN1755" s="25">
        <v>0</v>
      </c>
      <c r="AO1755" s="11">
        <v>0</v>
      </c>
      <c r="AP1755" s="12" t="s">
        <v>755</v>
      </c>
      <c r="AQ1755" s="12" t="s">
        <v>6175</v>
      </c>
    </row>
    <row r="1756" spans="1:45" x14ac:dyDescent="0.15">
      <c r="A1756" s="11">
        <v>31083</v>
      </c>
      <c r="B1756" s="14" t="s">
        <v>1702</v>
      </c>
      <c r="C1756" s="11">
        <v>35</v>
      </c>
      <c r="D1756" s="11">
        <v>0</v>
      </c>
      <c r="E1756" s="11">
        <v>33</v>
      </c>
      <c r="F1756" s="11">
        <v>0</v>
      </c>
      <c r="G1756" s="11">
        <v>9</v>
      </c>
      <c r="H1756" s="11">
        <v>0</v>
      </c>
      <c r="I1756" s="11">
        <v>65535</v>
      </c>
      <c r="J1756" s="11">
        <v>0</v>
      </c>
      <c r="K1756" s="11">
        <v>0</v>
      </c>
      <c r="L1756" s="11">
        <v>0</v>
      </c>
      <c r="M1756" s="56">
        <v>1</v>
      </c>
      <c r="N1756" s="56">
        <v>50</v>
      </c>
      <c r="O1756" s="11">
        <v>0</v>
      </c>
      <c r="P1756" s="11">
        <v>0</v>
      </c>
      <c r="Q1756" s="11">
        <v>100</v>
      </c>
      <c r="R1756" s="11">
        <v>0</v>
      </c>
      <c r="S1756" s="11">
        <v>0</v>
      </c>
      <c r="T1756" s="11">
        <v>0</v>
      </c>
      <c r="U1756" s="11">
        <v>1</v>
      </c>
      <c r="V1756" s="11">
        <v>0</v>
      </c>
      <c r="W1756" s="11">
        <v>0</v>
      </c>
      <c r="X1756" s="11">
        <v>0</v>
      </c>
      <c r="Y1756" s="11">
        <v>0</v>
      </c>
      <c r="Z1756" s="16" t="s">
        <v>170</v>
      </c>
      <c r="AA1756" s="16">
        <v>0</v>
      </c>
      <c r="AB1756" s="16" t="s">
        <v>4</v>
      </c>
      <c r="AC1756" s="16">
        <v>0</v>
      </c>
      <c r="AD1756" s="11">
        <v>3</v>
      </c>
      <c r="AE1756" s="11">
        <v>100</v>
      </c>
      <c r="AF1756" s="56">
        <v>0</v>
      </c>
      <c r="AG1756" s="11">
        <v>0</v>
      </c>
      <c r="AH1756" s="11">
        <v>0</v>
      </c>
      <c r="AI1756" s="25" t="s">
        <v>326</v>
      </c>
      <c r="AJ1756" s="25" t="s">
        <v>326</v>
      </c>
      <c r="AK1756" s="25" t="s">
        <v>326</v>
      </c>
      <c r="AL1756" s="11" t="s">
        <v>782</v>
      </c>
      <c r="AM1756" s="25">
        <v>11003</v>
      </c>
      <c r="AN1756" s="25">
        <v>0</v>
      </c>
      <c r="AO1756" s="11">
        <v>0</v>
      </c>
      <c r="AP1756" s="12" t="s">
        <v>755</v>
      </c>
      <c r="AQ1756" s="12" t="s">
        <v>6176</v>
      </c>
    </row>
    <row r="1757" spans="1:45" x14ac:dyDescent="0.15">
      <c r="A1757" s="11">
        <v>31084</v>
      </c>
      <c r="B1757" s="14" t="s">
        <v>1703</v>
      </c>
      <c r="C1757" s="11">
        <v>35</v>
      </c>
      <c r="D1757" s="11">
        <v>0</v>
      </c>
      <c r="E1757" s="11">
        <v>0</v>
      </c>
      <c r="F1757" s="11">
        <v>0</v>
      </c>
      <c r="G1757" s="11">
        <v>9</v>
      </c>
      <c r="H1757" s="11">
        <v>0</v>
      </c>
      <c r="I1757" s="11">
        <v>65535</v>
      </c>
      <c r="J1757" s="11">
        <v>0</v>
      </c>
      <c r="K1757" s="11">
        <v>0</v>
      </c>
      <c r="L1757" s="11">
        <v>0</v>
      </c>
      <c r="M1757" s="56">
        <v>1</v>
      </c>
      <c r="N1757" s="56">
        <v>50</v>
      </c>
      <c r="O1757" s="11">
        <v>0</v>
      </c>
      <c r="P1757" s="11">
        <v>0</v>
      </c>
      <c r="Q1757" s="11">
        <v>100</v>
      </c>
      <c r="R1757" s="11">
        <v>0</v>
      </c>
      <c r="S1757" s="11">
        <v>0</v>
      </c>
      <c r="T1757" s="11">
        <v>0</v>
      </c>
      <c r="U1757" s="11">
        <v>1</v>
      </c>
      <c r="V1757" s="11">
        <v>0</v>
      </c>
      <c r="W1757" s="11">
        <v>0</v>
      </c>
      <c r="X1757" s="11">
        <v>0</v>
      </c>
      <c r="Y1757" s="11">
        <v>0</v>
      </c>
      <c r="Z1757" s="16" t="s">
        <v>170</v>
      </c>
      <c r="AA1757" s="16">
        <v>0</v>
      </c>
      <c r="AB1757" s="16" t="s">
        <v>4</v>
      </c>
      <c r="AC1757" s="16">
        <v>0</v>
      </c>
      <c r="AD1757" s="11">
        <v>3</v>
      </c>
      <c r="AE1757" s="11">
        <v>100</v>
      </c>
      <c r="AF1757" s="56">
        <v>0</v>
      </c>
      <c r="AG1757" s="11">
        <v>0</v>
      </c>
      <c r="AH1757" s="11">
        <v>0</v>
      </c>
      <c r="AI1757" s="25" t="s">
        <v>326</v>
      </c>
      <c r="AJ1757" s="25" t="s">
        <v>326</v>
      </c>
      <c r="AK1757" s="25" t="s">
        <v>326</v>
      </c>
      <c r="AL1757" s="11" t="s">
        <v>782</v>
      </c>
      <c r="AM1757" s="25">
        <v>11003</v>
      </c>
      <c r="AN1757" s="25">
        <v>0</v>
      </c>
      <c r="AO1757" s="11">
        <v>0</v>
      </c>
      <c r="AP1757" s="12" t="s">
        <v>755</v>
      </c>
      <c r="AQ1757" s="12" t="s">
        <v>6177</v>
      </c>
    </row>
    <row r="1758" spans="1:45" x14ac:dyDescent="0.15">
      <c r="A1758" s="11">
        <v>31085</v>
      </c>
      <c r="B1758" s="14" t="s">
        <v>1704</v>
      </c>
      <c r="C1758" s="11">
        <v>35</v>
      </c>
      <c r="D1758" s="11">
        <v>0</v>
      </c>
      <c r="E1758" s="11">
        <v>0</v>
      </c>
      <c r="F1758" s="11">
        <v>0</v>
      </c>
      <c r="G1758" s="11">
        <v>9</v>
      </c>
      <c r="H1758" s="11">
        <v>0</v>
      </c>
      <c r="I1758" s="11">
        <v>65535</v>
      </c>
      <c r="J1758" s="11">
        <v>0</v>
      </c>
      <c r="K1758" s="11">
        <v>0</v>
      </c>
      <c r="L1758" s="11">
        <v>0</v>
      </c>
      <c r="M1758" s="56">
        <v>1</v>
      </c>
      <c r="N1758" s="56">
        <v>50</v>
      </c>
      <c r="O1758" s="11">
        <v>0</v>
      </c>
      <c r="P1758" s="11">
        <v>0</v>
      </c>
      <c r="Q1758" s="11">
        <v>100</v>
      </c>
      <c r="R1758" s="11">
        <v>0</v>
      </c>
      <c r="S1758" s="11">
        <v>0</v>
      </c>
      <c r="T1758" s="11">
        <v>0</v>
      </c>
      <c r="U1758" s="11">
        <v>1</v>
      </c>
      <c r="V1758" s="11">
        <v>0</v>
      </c>
      <c r="W1758" s="11">
        <v>0</v>
      </c>
      <c r="X1758" s="11">
        <v>0</v>
      </c>
      <c r="Y1758" s="11">
        <v>0</v>
      </c>
      <c r="Z1758" s="16" t="s">
        <v>170</v>
      </c>
      <c r="AA1758" s="16">
        <v>0</v>
      </c>
      <c r="AB1758" s="16" t="s">
        <v>4</v>
      </c>
      <c r="AC1758" s="16">
        <v>0</v>
      </c>
      <c r="AD1758" s="11">
        <v>3</v>
      </c>
      <c r="AE1758" s="11">
        <v>100</v>
      </c>
      <c r="AF1758" s="56">
        <v>0</v>
      </c>
      <c r="AG1758" s="11">
        <v>0</v>
      </c>
      <c r="AH1758" s="11">
        <v>0</v>
      </c>
      <c r="AI1758" s="25" t="s">
        <v>326</v>
      </c>
      <c r="AJ1758" s="25" t="s">
        <v>326</v>
      </c>
      <c r="AK1758" s="25" t="s">
        <v>326</v>
      </c>
      <c r="AL1758" s="11" t="s">
        <v>782</v>
      </c>
      <c r="AM1758" s="25">
        <v>11003</v>
      </c>
      <c r="AN1758" s="25">
        <v>0</v>
      </c>
      <c r="AO1758" s="11">
        <v>0</v>
      </c>
      <c r="AP1758" s="12" t="s">
        <v>755</v>
      </c>
      <c r="AQ1758" s="12" t="s">
        <v>6178</v>
      </c>
    </row>
    <row r="1759" spans="1:45" x14ac:dyDescent="0.15">
      <c r="A1759" s="11">
        <v>31086</v>
      </c>
      <c r="B1759" s="14" t="s">
        <v>1705</v>
      </c>
      <c r="C1759" s="11">
        <v>35</v>
      </c>
      <c r="D1759" s="11">
        <v>0</v>
      </c>
      <c r="E1759" s="11">
        <v>0</v>
      </c>
      <c r="F1759" s="11">
        <v>0</v>
      </c>
      <c r="G1759" s="11">
        <v>9</v>
      </c>
      <c r="H1759" s="11">
        <v>0</v>
      </c>
      <c r="I1759" s="11">
        <v>65535</v>
      </c>
      <c r="J1759" s="11">
        <v>0</v>
      </c>
      <c r="K1759" s="11">
        <v>0</v>
      </c>
      <c r="L1759" s="11">
        <v>0</v>
      </c>
      <c r="M1759" s="56">
        <v>1</v>
      </c>
      <c r="N1759" s="56">
        <v>50</v>
      </c>
      <c r="O1759" s="11">
        <v>0</v>
      </c>
      <c r="P1759" s="11">
        <v>0</v>
      </c>
      <c r="Q1759" s="11">
        <v>100</v>
      </c>
      <c r="R1759" s="11">
        <v>0</v>
      </c>
      <c r="S1759" s="11">
        <v>0</v>
      </c>
      <c r="T1759" s="11">
        <v>0</v>
      </c>
      <c r="U1759" s="11">
        <v>1</v>
      </c>
      <c r="V1759" s="11">
        <v>0</v>
      </c>
      <c r="W1759" s="11">
        <v>0</v>
      </c>
      <c r="X1759" s="11">
        <v>0</v>
      </c>
      <c r="Y1759" s="11">
        <v>0</v>
      </c>
      <c r="Z1759" s="16" t="s">
        <v>170</v>
      </c>
      <c r="AA1759" s="16">
        <v>0</v>
      </c>
      <c r="AB1759" s="16" t="s">
        <v>4</v>
      </c>
      <c r="AC1759" s="16">
        <v>0</v>
      </c>
      <c r="AD1759" s="11">
        <v>3</v>
      </c>
      <c r="AE1759" s="11">
        <v>100</v>
      </c>
      <c r="AF1759" s="56">
        <v>0</v>
      </c>
      <c r="AG1759" s="11">
        <v>0</v>
      </c>
      <c r="AH1759" s="11">
        <v>0</v>
      </c>
      <c r="AI1759" s="25" t="s">
        <v>326</v>
      </c>
      <c r="AJ1759" s="25" t="s">
        <v>326</v>
      </c>
      <c r="AK1759" s="25" t="s">
        <v>326</v>
      </c>
      <c r="AL1759" s="11" t="s">
        <v>782</v>
      </c>
      <c r="AM1759" s="25">
        <v>11003</v>
      </c>
      <c r="AN1759" s="25">
        <v>0</v>
      </c>
      <c r="AO1759" s="11">
        <v>0</v>
      </c>
      <c r="AP1759" s="12" t="s">
        <v>755</v>
      </c>
      <c r="AQ1759" s="12" t="s">
        <v>6179</v>
      </c>
    </row>
    <row r="1760" spans="1:45" x14ac:dyDescent="0.15">
      <c r="A1760" s="11">
        <v>31087</v>
      </c>
      <c r="B1760" s="14" t="s">
        <v>1706</v>
      </c>
      <c r="C1760" s="11">
        <v>35</v>
      </c>
      <c r="D1760" s="11">
        <v>0</v>
      </c>
      <c r="E1760" s="11">
        <v>0</v>
      </c>
      <c r="F1760" s="11">
        <v>0</v>
      </c>
      <c r="G1760" s="11">
        <v>9</v>
      </c>
      <c r="H1760" s="11">
        <v>0</v>
      </c>
      <c r="I1760" s="11">
        <v>65535</v>
      </c>
      <c r="J1760" s="11">
        <v>0</v>
      </c>
      <c r="K1760" s="11">
        <v>0</v>
      </c>
      <c r="L1760" s="11">
        <v>0</v>
      </c>
      <c r="M1760" s="56">
        <v>1</v>
      </c>
      <c r="N1760" s="56">
        <v>50</v>
      </c>
      <c r="O1760" s="11">
        <v>0</v>
      </c>
      <c r="P1760" s="11">
        <v>0</v>
      </c>
      <c r="Q1760" s="11">
        <v>100</v>
      </c>
      <c r="R1760" s="11">
        <v>0</v>
      </c>
      <c r="S1760" s="11">
        <v>0</v>
      </c>
      <c r="T1760" s="11">
        <v>0</v>
      </c>
      <c r="U1760" s="11">
        <v>1</v>
      </c>
      <c r="V1760" s="11">
        <v>0</v>
      </c>
      <c r="W1760" s="11">
        <v>0</v>
      </c>
      <c r="X1760" s="11">
        <v>0</v>
      </c>
      <c r="Y1760" s="11">
        <v>0</v>
      </c>
      <c r="Z1760" s="16" t="s">
        <v>170</v>
      </c>
      <c r="AA1760" s="16">
        <v>0</v>
      </c>
      <c r="AB1760" s="16" t="s">
        <v>4</v>
      </c>
      <c r="AC1760" s="16">
        <v>0</v>
      </c>
      <c r="AD1760" s="11">
        <v>3</v>
      </c>
      <c r="AE1760" s="11">
        <v>100</v>
      </c>
      <c r="AF1760" s="56">
        <v>0</v>
      </c>
      <c r="AG1760" s="11">
        <v>0</v>
      </c>
      <c r="AH1760" s="11">
        <v>0</v>
      </c>
      <c r="AI1760" s="25" t="s">
        <v>326</v>
      </c>
      <c r="AJ1760" s="25" t="s">
        <v>326</v>
      </c>
      <c r="AK1760" s="25" t="s">
        <v>326</v>
      </c>
      <c r="AL1760" s="11" t="s">
        <v>782</v>
      </c>
      <c r="AM1760" s="25">
        <v>11003</v>
      </c>
      <c r="AN1760" s="25">
        <v>0</v>
      </c>
      <c r="AO1760" s="11">
        <v>0</v>
      </c>
      <c r="AP1760" s="12" t="s">
        <v>755</v>
      </c>
      <c r="AQ1760" s="12" t="s">
        <v>6180</v>
      </c>
    </row>
    <row r="1761" spans="1:43" x14ac:dyDescent="0.15">
      <c r="A1761" s="11">
        <v>31088</v>
      </c>
      <c r="B1761" s="14" t="s">
        <v>1707</v>
      </c>
      <c r="C1761" s="11">
        <v>35</v>
      </c>
      <c r="D1761" s="11">
        <v>0</v>
      </c>
      <c r="E1761" s="11">
        <v>0</v>
      </c>
      <c r="F1761" s="11">
        <v>0</v>
      </c>
      <c r="G1761" s="11">
        <v>9</v>
      </c>
      <c r="H1761" s="11">
        <v>0</v>
      </c>
      <c r="I1761" s="11">
        <v>65535</v>
      </c>
      <c r="J1761" s="11">
        <v>0</v>
      </c>
      <c r="K1761" s="11">
        <v>0</v>
      </c>
      <c r="L1761" s="11">
        <v>0</v>
      </c>
      <c r="M1761" s="56">
        <v>1</v>
      </c>
      <c r="N1761" s="56">
        <v>50</v>
      </c>
      <c r="O1761" s="11">
        <v>0</v>
      </c>
      <c r="P1761" s="11">
        <v>0</v>
      </c>
      <c r="Q1761" s="11">
        <v>100</v>
      </c>
      <c r="R1761" s="11">
        <v>0</v>
      </c>
      <c r="S1761" s="11">
        <v>0</v>
      </c>
      <c r="T1761" s="11">
        <v>0</v>
      </c>
      <c r="U1761" s="11">
        <v>1</v>
      </c>
      <c r="V1761" s="11">
        <v>0</v>
      </c>
      <c r="W1761" s="11">
        <v>0</v>
      </c>
      <c r="X1761" s="11">
        <v>0</v>
      </c>
      <c r="Y1761" s="11">
        <v>0</v>
      </c>
      <c r="Z1761" s="16" t="s">
        <v>170</v>
      </c>
      <c r="AA1761" s="16">
        <v>0</v>
      </c>
      <c r="AB1761" s="16" t="s">
        <v>4</v>
      </c>
      <c r="AC1761" s="16">
        <v>0</v>
      </c>
      <c r="AD1761" s="11">
        <v>3</v>
      </c>
      <c r="AE1761" s="11">
        <v>100</v>
      </c>
      <c r="AF1761" s="56">
        <v>0</v>
      </c>
      <c r="AG1761" s="11">
        <v>0</v>
      </c>
      <c r="AH1761" s="11">
        <v>0</v>
      </c>
      <c r="AI1761" s="25" t="s">
        <v>326</v>
      </c>
      <c r="AJ1761" s="25" t="s">
        <v>326</v>
      </c>
      <c r="AK1761" s="25" t="s">
        <v>326</v>
      </c>
      <c r="AL1761" s="11" t="s">
        <v>782</v>
      </c>
      <c r="AM1761" s="25">
        <v>11003</v>
      </c>
      <c r="AN1761" s="25">
        <v>0</v>
      </c>
      <c r="AO1761" s="11">
        <v>0</v>
      </c>
      <c r="AP1761" s="12" t="s">
        <v>755</v>
      </c>
      <c r="AQ1761" s="12" t="s">
        <v>6181</v>
      </c>
    </row>
    <row r="1762" spans="1:43" x14ac:dyDescent="0.15">
      <c r="A1762" s="11">
        <v>31089</v>
      </c>
      <c r="B1762" s="14" t="s">
        <v>1708</v>
      </c>
      <c r="C1762" s="11">
        <v>35</v>
      </c>
      <c r="D1762" s="11">
        <v>0</v>
      </c>
      <c r="E1762" s="11">
        <v>0</v>
      </c>
      <c r="F1762" s="11">
        <v>0</v>
      </c>
      <c r="G1762" s="11">
        <v>9</v>
      </c>
      <c r="H1762" s="11">
        <v>0</v>
      </c>
      <c r="I1762" s="11">
        <v>65535</v>
      </c>
      <c r="J1762" s="11">
        <v>0</v>
      </c>
      <c r="K1762" s="11">
        <v>0</v>
      </c>
      <c r="L1762" s="11">
        <v>0</v>
      </c>
      <c r="M1762" s="56">
        <v>1</v>
      </c>
      <c r="N1762" s="56">
        <v>50</v>
      </c>
      <c r="O1762" s="11">
        <v>0</v>
      </c>
      <c r="P1762" s="11">
        <v>0</v>
      </c>
      <c r="Q1762" s="11">
        <v>100</v>
      </c>
      <c r="R1762" s="11">
        <v>0</v>
      </c>
      <c r="S1762" s="11">
        <v>0</v>
      </c>
      <c r="T1762" s="11">
        <v>0</v>
      </c>
      <c r="U1762" s="11">
        <v>1</v>
      </c>
      <c r="V1762" s="11">
        <v>0</v>
      </c>
      <c r="W1762" s="11">
        <v>0</v>
      </c>
      <c r="X1762" s="11">
        <v>0</v>
      </c>
      <c r="Y1762" s="11">
        <v>0</v>
      </c>
      <c r="Z1762" s="16" t="s">
        <v>170</v>
      </c>
      <c r="AA1762" s="16">
        <v>0</v>
      </c>
      <c r="AB1762" s="16" t="s">
        <v>4</v>
      </c>
      <c r="AC1762" s="16">
        <v>0</v>
      </c>
      <c r="AD1762" s="11">
        <v>3</v>
      </c>
      <c r="AE1762" s="11">
        <v>100</v>
      </c>
      <c r="AF1762" s="56">
        <v>0</v>
      </c>
      <c r="AG1762" s="11">
        <v>0</v>
      </c>
      <c r="AH1762" s="11">
        <v>0</v>
      </c>
      <c r="AI1762" s="25" t="s">
        <v>326</v>
      </c>
      <c r="AJ1762" s="25" t="s">
        <v>326</v>
      </c>
      <c r="AK1762" s="25" t="s">
        <v>326</v>
      </c>
      <c r="AL1762" s="11" t="s">
        <v>782</v>
      </c>
      <c r="AM1762" s="25">
        <v>11003</v>
      </c>
      <c r="AN1762" s="25">
        <v>0</v>
      </c>
      <c r="AO1762" s="11">
        <v>0</v>
      </c>
      <c r="AP1762" s="12" t="s">
        <v>755</v>
      </c>
      <c r="AQ1762" s="12" t="s">
        <v>6182</v>
      </c>
    </row>
    <row r="1763" spans="1:43" x14ac:dyDescent="0.15">
      <c r="A1763" s="11">
        <v>31090</v>
      </c>
      <c r="B1763" s="14" t="s">
        <v>1709</v>
      </c>
      <c r="C1763" s="11">
        <v>35</v>
      </c>
      <c r="D1763" s="11">
        <v>0</v>
      </c>
      <c r="E1763" s="11">
        <v>0</v>
      </c>
      <c r="F1763" s="11">
        <v>0</v>
      </c>
      <c r="G1763" s="11">
        <v>9</v>
      </c>
      <c r="H1763" s="11">
        <v>0</v>
      </c>
      <c r="I1763" s="11">
        <v>65535</v>
      </c>
      <c r="J1763" s="11">
        <v>0</v>
      </c>
      <c r="K1763" s="11">
        <v>0</v>
      </c>
      <c r="L1763" s="11">
        <v>0</v>
      </c>
      <c r="M1763" s="56">
        <v>1</v>
      </c>
      <c r="N1763" s="56">
        <v>50</v>
      </c>
      <c r="O1763" s="11">
        <v>0</v>
      </c>
      <c r="P1763" s="11">
        <v>0</v>
      </c>
      <c r="Q1763" s="11">
        <v>100</v>
      </c>
      <c r="R1763" s="11">
        <v>0</v>
      </c>
      <c r="S1763" s="11">
        <v>0</v>
      </c>
      <c r="T1763" s="11">
        <v>0</v>
      </c>
      <c r="U1763" s="11">
        <v>1</v>
      </c>
      <c r="V1763" s="11">
        <v>0</v>
      </c>
      <c r="W1763" s="11">
        <v>0</v>
      </c>
      <c r="X1763" s="11">
        <v>0</v>
      </c>
      <c r="Y1763" s="11">
        <v>0</v>
      </c>
      <c r="Z1763" s="16" t="s">
        <v>170</v>
      </c>
      <c r="AA1763" s="16">
        <v>0</v>
      </c>
      <c r="AB1763" s="16" t="s">
        <v>4</v>
      </c>
      <c r="AC1763" s="16">
        <v>0</v>
      </c>
      <c r="AD1763" s="11">
        <v>3</v>
      </c>
      <c r="AE1763" s="11">
        <v>100</v>
      </c>
      <c r="AF1763" s="56">
        <v>0</v>
      </c>
      <c r="AG1763" s="11">
        <v>0</v>
      </c>
      <c r="AH1763" s="11">
        <v>0</v>
      </c>
      <c r="AI1763" s="25" t="s">
        <v>326</v>
      </c>
      <c r="AJ1763" s="25" t="s">
        <v>326</v>
      </c>
      <c r="AK1763" s="25" t="s">
        <v>326</v>
      </c>
      <c r="AL1763" s="11" t="s">
        <v>782</v>
      </c>
      <c r="AM1763" s="25">
        <v>11003</v>
      </c>
      <c r="AN1763" s="25">
        <v>0</v>
      </c>
      <c r="AO1763" s="11">
        <v>0</v>
      </c>
      <c r="AP1763" s="12" t="s">
        <v>755</v>
      </c>
      <c r="AQ1763" s="12" t="s">
        <v>6183</v>
      </c>
    </row>
    <row r="1764" spans="1:43" x14ac:dyDescent="0.15">
      <c r="A1764" s="11">
        <v>31091</v>
      </c>
      <c r="B1764" s="14" t="s">
        <v>1710</v>
      </c>
      <c r="C1764" s="11">
        <v>35</v>
      </c>
      <c r="D1764" s="11">
        <v>0</v>
      </c>
      <c r="E1764" s="11">
        <v>0</v>
      </c>
      <c r="F1764" s="11">
        <v>0</v>
      </c>
      <c r="G1764" s="11">
        <v>9</v>
      </c>
      <c r="H1764" s="11">
        <v>0</v>
      </c>
      <c r="I1764" s="11">
        <v>65535</v>
      </c>
      <c r="J1764" s="11">
        <v>0</v>
      </c>
      <c r="K1764" s="11">
        <v>0</v>
      </c>
      <c r="L1764" s="11">
        <v>0</v>
      </c>
      <c r="M1764" s="56">
        <v>1</v>
      </c>
      <c r="N1764" s="56">
        <v>50</v>
      </c>
      <c r="O1764" s="11">
        <v>0</v>
      </c>
      <c r="P1764" s="11">
        <v>0</v>
      </c>
      <c r="Q1764" s="11">
        <v>100</v>
      </c>
      <c r="R1764" s="11">
        <v>0</v>
      </c>
      <c r="S1764" s="11">
        <v>0</v>
      </c>
      <c r="T1764" s="11">
        <v>0</v>
      </c>
      <c r="U1764" s="11">
        <v>1</v>
      </c>
      <c r="V1764" s="11">
        <v>0</v>
      </c>
      <c r="W1764" s="11">
        <v>0</v>
      </c>
      <c r="X1764" s="11">
        <v>0</v>
      </c>
      <c r="Y1764" s="11">
        <v>0</v>
      </c>
      <c r="Z1764" s="16" t="s">
        <v>170</v>
      </c>
      <c r="AA1764" s="16">
        <v>0</v>
      </c>
      <c r="AB1764" s="16" t="s">
        <v>4</v>
      </c>
      <c r="AC1764" s="16">
        <v>0</v>
      </c>
      <c r="AD1764" s="11">
        <v>3</v>
      </c>
      <c r="AE1764" s="11">
        <v>100</v>
      </c>
      <c r="AF1764" s="56">
        <v>0</v>
      </c>
      <c r="AG1764" s="11">
        <v>0</v>
      </c>
      <c r="AH1764" s="11">
        <v>0</v>
      </c>
      <c r="AI1764" s="25" t="s">
        <v>801</v>
      </c>
      <c r="AJ1764" s="25" t="s">
        <v>801</v>
      </c>
      <c r="AK1764" s="25" t="s">
        <v>801</v>
      </c>
      <c r="AL1764" s="11" t="s">
        <v>782</v>
      </c>
      <c r="AM1764" s="25">
        <v>11003</v>
      </c>
      <c r="AN1764" s="25">
        <v>0</v>
      </c>
      <c r="AO1764" s="11">
        <v>0</v>
      </c>
      <c r="AP1764" s="12" t="s">
        <v>755</v>
      </c>
      <c r="AQ1764" s="12" t="s">
        <v>6184</v>
      </c>
    </row>
    <row r="1765" spans="1:43" x14ac:dyDescent="0.15">
      <c r="A1765" s="11">
        <v>31092</v>
      </c>
      <c r="B1765" s="14" t="s">
        <v>1711</v>
      </c>
      <c r="C1765" s="11">
        <v>35</v>
      </c>
      <c r="D1765" s="11">
        <v>0</v>
      </c>
      <c r="E1765" s="11">
        <v>0</v>
      </c>
      <c r="F1765" s="11">
        <v>0</v>
      </c>
      <c r="G1765" s="11">
        <v>9</v>
      </c>
      <c r="H1765" s="11">
        <v>0</v>
      </c>
      <c r="I1765" s="11">
        <v>65535</v>
      </c>
      <c r="J1765" s="11">
        <v>0</v>
      </c>
      <c r="K1765" s="11">
        <v>0</v>
      </c>
      <c r="L1765" s="11">
        <v>0</v>
      </c>
      <c r="M1765" s="56">
        <v>1</v>
      </c>
      <c r="N1765" s="56">
        <v>50</v>
      </c>
      <c r="O1765" s="11">
        <v>0</v>
      </c>
      <c r="P1765" s="11">
        <v>0</v>
      </c>
      <c r="Q1765" s="11">
        <v>100</v>
      </c>
      <c r="R1765" s="11">
        <v>0</v>
      </c>
      <c r="S1765" s="11">
        <v>0</v>
      </c>
      <c r="T1765" s="11">
        <v>0</v>
      </c>
      <c r="U1765" s="11">
        <v>1</v>
      </c>
      <c r="V1765" s="11">
        <v>0</v>
      </c>
      <c r="W1765" s="11">
        <v>0</v>
      </c>
      <c r="X1765" s="11">
        <v>0</v>
      </c>
      <c r="Y1765" s="11">
        <v>0</v>
      </c>
      <c r="Z1765" s="16" t="s">
        <v>170</v>
      </c>
      <c r="AA1765" s="16">
        <v>0</v>
      </c>
      <c r="AB1765" s="16" t="s">
        <v>4</v>
      </c>
      <c r="AC1765" s="16">
        <v>0</v>
      </c>
      <c r="AD1765" s="11">
        <v>3</v>
      </c>
      <c r="AE1765" s="11">
        <v>100</v>
      </c>
      <c r="AF1765" s="56">
        <v>0</v>
      </c>
      <c r="AG1765" s="11">
        <v>0</v>
      </c>
      <c r="AH1765" s="11">
        <v>0</v>
      </c>
      <c r="AI1765" s="25" t="s">
        <v>801</v>
      </c>
      <c r="AJ1765" s="25" t="s">
        <v>801</v>
      </c>
      <c r="AK1765" s="25" t="s">
        <v>801</v>
      </c>
      <c r="AL1765" s="11" t="s">
        <v>782</v>
      </c>
      <c r="AM1765" s="25">
        <v>11003</v>
      </c>
      <c r="AN1765" s="25">
        <v>0</v>
      </c>
      <c r="AO1765" s="11">
        <v>0</v>
      </c>
      <c r="AP1765" s="12" t="s">
        <v>755</v>
      </c>
      <c r="AQ1765" s="12" t="s">
        <v>6185</v>
      </c>
    </row>
    <row r="1766" spans="1:43" x14ac:dyDescent="0.15">
      <c r="A1766" s="11">
        <v>31093</v>
      </c>
      <c r="B1766" s="14" t="s">
        <v>1712</v>
      </c>
      <c r="C1766" s="11">
        <v>35</v>
      </c>
      <c r="D1766" s="11">
        <v>0</v>
      </c>
      <c r="E1766" s="11">
        <v>0</v>
      </c>
      <c r="F1766" s="11">
        <v>0</v>
      </c>
      <c r="G1766" s="11">
        <v>9</v>
      </c>
      <c r="H1766" s="11">
        <v>0</v>
      </c>
      <c r="I1766" s="11">
        <v>65535</v>
      </c>
      <c r="J1766" s="11">
        <v>0</v>
      </c>
      <c r="K1766" s="11">
        <v>0</v>
      </c>
      <c r="L1766" s="11">
        <v>0</v>
      </c>
      <c r="M1766" s="56">
        <v>1</v>
      </c>
      <c r="N1766" s="56">
        <v>50</v>
      </c>
      <c r="O1766" s="11">
        <v>0</v>
      </c>
      <c r="P1766" s="11">
        <v>0</v>
      </c>
      <c r="Q1766" s="11">
        <v>100</v>
      </c>
      <c r="R1766" s="11">
        <v>0</v>
      </c>
      <c r="S1766" s="11">
        <v>0</v>
      </c>
      <c r="T1766" s="11">
        <v>0</v>
      </c>
      <c r="U1766" s="11">
        <v>1</v>
      </c>
      <c r="V1766" s="11">
        <v>0</v>
      </c>
      <c r="W1766" s="11">
        <v>0</v>
      </c>
      <c r="X1766" s="11">
        <v>0</v>
      </c>
      <c r="Y1766" s="11">
        <v>0</v>
      </c>
      <c r="Z1766" s="16" t="s">
        <v>170</v>
      </c>
      <c r="AA1766" s="16">
        <v>0</v>
      </c>
      <c r="AB1766" s="16" t="s">
        <v>4</v>
      </c>
      <c r="AC1766" s="16">
        <v>0</v>
      </c>
      <c r="AD1766" s="11">
        <v>3</v>
      </c>
      <c r="AE1766" s="11">
        <v>100</v>
      </c>
      <c r="AF1766" s="56">
        <v>0</v>
      </c>
      <c r="AG1766" s="11">
        <v>0</v>
      </c>
      <c r="AH1766" s="11">
        <v>0</v>
      </c>
      <c r="AI1766" s="25" t="s">
        <v>326</v>
      </c>
      <c r="AJ1766" s="25" t="s">
        <v>326</v>
      </c>
      <c r="AK1766" s="25" t="s">
        <v>326</v>
      </c>
      <c r="AL1766" s="11" t="s">
        <v>782</v>
      </c>
      <c r="AM1766" s="25">
        <v>11003</v>
      </c>
      <c r="AN1766" s="25">
        <v>0</v>
      </c>
      <c r="AO1766" s="11">
        <v>0</v>
      </c>
      <c r="AP1766" s="12" t="s">
        <v>755</v>
      </c>
      <c r="AQ1766" s="12" t="s">
        <v>6186</v>
      </c>
    </row>
    <row r="1767" spans="1:43" x14ac:dyDescent="0.15">
      <c r="A1767" s="11">
        <v>31094</v>
      </c>
      <c r="B1767" s="14" t="s">
        <v>1713</v>
      </c>
      <c r="C1767" s="11">
        <v>35</v>
      </c>
      <c r="D1767" s="11">
        <v>0</v>
      </c>
      <c r="E1767" s="11">
        <v>0</v>
      </c>
      <c r="F1767" s="11">
        <v>0</v>
      </c>
      <c r="G1767" s="11">
        <v>9</v>
      </c>
      <c r="H1767" s="11">
        <v>0</v>
      </c>
      <c r="I1767" s="11">
        <v>65535</v>
      </c>
      <c r="J1767" s="11">
        <v>0</v>
      </c>
      <c r="K1767" s="11">
        <v>0</v>
      </c>
      <c r="L1767" s="11">
        <v>0</v>
      </c>
      <c r="M1767" s="56">
        <v>1</v>
      </c>
      <c r="N1767" s="56">
        <v>50</v>
      </c>
      <c r="O1767" s="11">
        <v>0</v>
      </c>
      <c r="P1767" s="11">
        <v>0</v>
      </c>
      <c r="Q1767" s="11">
        <v>100</v>
      </c>
      <c r="R1767" s="11">
        <v>0</v>
      </c>
      <c r="S1767" s="11">
        <v>0</v>
      </c>
      <c r="T1767" s="11">
        <v>0</v>
      </c>
      <c r="U1767" s="11">
        <v>1</v>
      </c>
      <c r="V1767" s="11">
        <v>0</v>
      </c>
      <c r="W1767" s="11">
        <v>0</v>
      </c>
      <c r="X1767" s="11">
        <v>0</v>
      </c>
      <c r="Y1767" s="11">
        <v>0</v>
      </c>
      <c r="Z1767" s="16" t="s">
        <v>170</v>
      </c>
      <c r="AA1767" s="16">
        <v>0</v>
      </c>
      <c r="AB1767" s="16" t="s">
        <v>4</v>
      </c>
      <c r="AC1767" s="16">
        <v>0</v>
      </c>
      <c r="AD1767" s="11">
        <v>3</v>
      </c>
      <c r="AE1767" s="11">
        <v>100</v>
      </c>
      <c r="AF1767" s="56">
        <v>0</v>
      </c>
      <c r="AG1767" s="11">
        <v>0</v>
      </c>
      <c r="AH1767" s="11">
        <v>0</v>
      </c>
      <c r="AI1767" s="25" t="s">
        <v>326</v>
      </c>
      <c r="AJ1767" s="25" t="s">
        <v>326</v>
      </c>
      <c r="AK1767" s="25" t="s">
        <v>326</v>
      </c>
      <c r="AL1767" s="11" t="s">
        <v>782</v>
      </c>
      <c r="AM1767" s="25">
        <v>11003</v>
      </c>
      <c r="AN1767" s="25">
        <v>0</v>
      </c>
      <c r="AO1767" s="11">
        <v>0</v>
      </c>
      <c r="AP1767" s="12" t="s">
        <v>755</v>
      </c>
      <c r="AQ1767" s="12" t="s">
        <v>6187</v>
      </c>
    </row>
    <row r="1768" spans="1:43" x14ac:dyDescent="0.15">
      <c r="A1768" s="11">
        <v>31095</v>
      </c>
      <c r="B1768" s="14" t="s">
        <v>1714</v>
      </c>
      <c r="C1768" s="11">
        <v>35</v>
      </c>
      <c r="D1768" s="11">
        <v>0</v>
      </c>
      <c r="E1768" s="11">
        <v>0</v>
      </c>
      <c r="F1768" s="11">
        <v>0</v>
      </c>
      <c r="G1768" s="11">
        <v>9</v>
      </c>
      <c r="H1768" s="11">
        <v>0</v>
      </c>
      <c r="I1768" s="11">
        <v>65535</v>
      </c>
      <c r="J1768" s="11">
        <v>0</v>
      </c>
      <c r="K1768" s="11">
        <v>0</v>
      </c>
      <c r="L1768" s="11">
        <v>0</v>
      </c>
      <c r="M1768" s="56">
        <v>1</v>
      </c>
      <c r="N1768" s="56">
        <v>50</v>
      </c>
      <c r="O1768" s="11">
        <v>0</v>
      </c>
      <c r="P1768" s="11">
        <v>0</v>
      </c>
      <c r="Q1768" s="11">
        <v>100</v>
      </c>
      <c r="R1768" s="11">
        <v>0</v>
      </c>
      <c r="S1768" s="11">
        <v>0</v>
      </c>
      <c r="T1768" s="11">
        <v>0</v>
      </c>
      <c r="U1768" s="11">
        <v>1</v>
      </c>
      <c r="V1768" s="11">
        <v>0</v>
      </c>
      <c r="W1768" s="11">
        <v>0</v>
      </c>
      <c r="X1768" s="11">
        <v>0</v>
      </c>
      <c r="Y1768" s="11">
        <v>0</v>
      </c>
      <c r="Z1768" s="16" t="s">
        <v>170</v>
      </c>
      <c r="AA1768" s="16">
        <v>0</v>
      </c>
      <c r="AB1768" s="16" t="s">
        <v>4</v>
      </c>
      <c r="AC1768" s="16">
        <v>0</v>
      </c>
      <c r="AD1768" s="11">
        <v>3</v>
      </c>
      <c r="AE1768" s="11">
        <v>100</v>
      </c>
      <c r="AF1768" s="56">
        <v>0</v>
      </c>
      <c r="AG1768" s="11">
        <v>0</v>
      </c>
      <c r="AH1768" s="11">
        <v>0</v>
      </c>
      <c r="AI1768" s="25" t="s">
        <v>326</v>
      </c>
      <c r="AJ1768" s="25" t="s">
        <v>326</v>
      </c>
      <c r="AK1768" s="25" t="s">
        <v>326</v>
      </c>
      <c r="AL1768" s="11" t="s">
        <v>782</v>
      </c>
      <c r="AM1768" s="25">
        <v>11003</v>
      </c>
      <c r="AN1768" s="25">
        <v>0</v>
      </c>
      <c r="AO1768" s="11">
        <v>0</v>
      </c>
      <c r="AP1768" s="12" t="s">
        <v>755</v>
      </c>
      <c r="AQ1768" s="12" t="s">
        <v>6188</v>
      </c>
    </row>
    <row r="1769" spans="1:43" x14ac:dyDescent="0.15">
      <c r="A1769" s="11">
        <v>31096</v>
      </c>
      <c r="B1769" s="14" t="s">
        <v>1715</v>
      </c>
      <c r="C1769" s="11">
        <v>35</v>
      </c>
      <c r="D1769" s="11">
        <v>0</v>
      </c>
      <c r="E1769" s="11">
        <v>0</v>
      </c>
      <c r="F1769" s="11">
        <v>0</v>
      </c>
      <c r="G1769" s="11">
        <v>9</v>
      </c>
      <c r="H1769" s="11">
        <v>0</v>
      </c>
      <c r="I1769" s="11">
        <v>65535</v>
      </c>
      <c r="J1769" s="11">
        <v>0</v>
      </c>
      <c r="K1769" s="11">
        <v>0</v>
      </c>
      <c r="L1769" s="11">
        <v>0</v>
      </c>
      <c r="M1769" s="56">
        <v>1</v>
      </c>
      <c r="N1769" s="56">
        <v>50</v>
      </c>
      <c r="O1769" s="11">
        <v>0</v>
      </c>
      <c r="P1769" s="11">
        <v>0</v>
      </c>
      <c r="Q1769" s="11">
        <v>100</v>
      </c>
      <c r="R1769" s="11">
        <v>0</v>
      </c>
      <c r="S1769" s="11">
        <v>0</v>
      </c>
      <c r="T1769" s="11">
        <v>0</v>
      </c>
      <c r="U1769" s="11">
        <v>1</v>
      </c>
      <c r="V1769" s="11">
        <v>0</v>
      </c>
      <c r="W1769" s="11">
        <v>0</v>
      </c>
      <c r="X1769" s="11">
        <v>0</v>
      </c>
      <c r="Y1769" s="11">
        <v>0</v>
      </c>
      <c r="Z1769" s="16" t="s">
        <v>170</v>
      </c>
      <c r="AA1769" s="16">
        <v>0</v>
      </c>
      <c r="AB1769" s="16" t="s">
        <v>4</v>
      </c>
      <c r="AC1769" s="16">
        <v>0</v>
      </c>
      <c r="AD1769" s="11">
        <v>3</v>
      </c>
      <c r="AE1769" s="11">
        <v>100</v>
      </c>
      <c r="AF1769" s="56">
        <v>0</v>
      </c>
      <c r="AG1769" s="11">
        <v>0</v>
      </c>
      <c r="AH1769" s="11">
        <v>0</v>
      </c>
      <c r="AI1769" s="25" t="s">
        <v>326</v>
      </c>
      <c r="AJ1769" s="25" t="s">
        <v>326</v>
      </c>
      <c r="AK1769" s="25" t="s">
        <v>326</v>
      </c>
      <c r="AL1769" s="11" t="s">
        <v>782</v>
      </c>
      <c r="AM1769" s="25">
        <v>11003</v>
      </c>
      <c r="AN1769" s="25">
        <v>0</v>
      </c>
      <c r="AO1769" s="11">
        <v>0</v>
      </c>
      <c r="AP1769" s="12" t="s">
        <v>755</v>
      </c>
      <c r="AQ1769" s="12" t="s">
        <v>6189</v>
      </c>
    </row>
    <row r="1770" spans="1:43" x14ac:dyDescent="0.15">
      <c r="A1770" s="11">
        <v>31103</v>
      </c>
      <c r="B1770" s="14" t="s">
        <v>1716</v>
      </c>
      <c r="C1770" s="11">
        <v>35</v>
      </c>
      <c r="D1770" s="11">
        <v>0</v>
      </c>
      <c r="E1770" s="11">
        <v>0</v>
      </c>
      <c r="F1770" s="11">
        <v>0</v>
      </c>
      <c r="G1770" s="11">
        <v>9</v>
      </c>
      <c r="H1770" s="11">
        <v>0</v>
      </c>
      <c r="I1770" s="11">
        <v>65535</v>
      </c>
      <c r="J1770" s="11">
        <v>0</v>
      </c>
      <c r="K1770" s="11">
        <v>0</v>
      </c>
      <c r="L1770" s="11">
        <v>0</v>
      </c>
      <c r="M1770" s="56">
        <v>1</v>
      </c>
      <c r="N1770" s="56">
        <v>100</v>
      </c>
      <c r="O1770" s="11">
        <v>0</v>
      </c>
      <c r="P1770" s="11">
        <v>0</v>
      </c>
      <c r="Q1770" s="11">
        <v>100</v>
      </c>
      <c r="R1770" s="11">
        <v>0</v>
      </c>
      <c r="S1770" s="11">
        <v>0</v>
      </c>
      <c r="T1770" s="11">
        <v>0</v>
      </c>
      <c r="U1770" s="11">
        <v>1</v>
      </c>
      <c r="V1770" s="11">
        <v>0</v>
      </c>
      <c r="W1770" s="11">
        <v>0</v>
      </c>
      <c r="X1770" s="11">
        <v>0</v>
      </c>
      <c r="Y1770" s="11">
        <v>0</v>
      </c>
      <c r="Z1770" s="16" t="s">
        <v>170</v>
      </c>
      <c r="AA1770" s="16">
        <v>0</v>
      </c>
      <c r="AB1770" s="16" t="s">
        <v>4</v>
      </c>
      <c r="AC1770" s="16">
        <v>0</v>
      </c>
      <c r="AD1770" s="11">
        <v>3</v>
      </c>
      <c r="AE1770" s="11">
        <v>100</v>
      </c>
      <c r="AF1770" s="56">
        <v>0</v>
      </c>
      <c r="AG1770" s="11">
        <v>0</v>
      </c>
      <c r="AH1770" s="11">
        <v>0</v>
      </c>
      <c r="AI1770" s="25" t="s">
        <v>326</v>
      </c>
      <c r="AJ1770" s="25" t="s">
        <v>326</v>
      </c>
      <c r="AK1770" s="25" t="s">
        <v>326</v>
      </c>
      <c r="AL1770" s="11" t="s">
        <v>782</v>
      </c>
      <c r="AM1770" s="25">
        <v>11003</v>
      </c>
      <c r="AN1770" s="25">
        <v>0</v>
      </c>
      <c r="AO1770" s="11">
        <v>0</v>
      </c>
      <c r="AP1770" s="12" t="s">
        <v>755</v>
      </c>
      <c r="AQ1770" s="12" t="s">
        <v>6190</v>
      </c>
    </row>
    <row r="1771" spans="1:43" x14ac:dyDescent="0.15">
      <c r="A1771" s="11">
        <v>31104</v>
      </c>
      <c r="B1771" s="14" t="s">
        <v>1717</v>
      </c>
      <c r="C1771" s="11">
        <v>44</v>
      </c>
      <c r="D1771" s="11">
        <v>4</v>
      </c>
      <c r="E1771" s="11">
        <v>0</v>
      </c>
      <c r="F1771" s="11">
        <v>0</v>
      </c>
      <c r="G1771" s="11">
        <v>9</v>
      </c>
      <c r="H1771" s="11">
        <v>0</v>
      </c>
      <c r="I1771" s="11">
        <v>65535</v>
      </c>
      <c r="J1771" s="11">
        <v>0</v>
      </c>
      <c r="K1771" s="11">
        <v>0</v>
      </c>
      <c r="L1771" s="11">
        <v>0</v>
      </c>
      <c r="M1771" s="56">
        <v>1</v>
      </c>
      <c r="N1771" s="56">
        <v>100</v>
      </c>
      <c r="O1771" s="11">
        <v>0</v>
      </c>
      <c r="P1771" s="11">
        <v>0</v>
      </c>
      <c r="Q1771" s="11">
        <v>100</v>
      </c>
      <c r="R1771" s="11">
        <v>0</v>
      </c>
      <c r="S1771" s="11">
        <v>0</v>
      </c>
      <c r="T1771" s="11">
        <v>0</v>
      </c>
      <c r="U1771" s="11">
        <v>1</v>
      </c>
      <c r="V1771" s="11">
        <v>0</v>
      </c>
      <c r="W1771" s="11">
        <v>0</v>
      </c>
      <c r="X1771" s="11">
        <v>0</v>
      </c>
      <c r="Y1771" s="11">
        <v>0</v>
      </c>
      <c r="Z1771" s="16" t="s">
        <v>170</v>
      </c>
      <c r="AA1771" s="16">
        <v>0</v>
      </c>
      <c r="AB1771" s="16" t="s">
        <v>4</v>
      </c>
      <c r="AC1771" s="16">
        <v>0</v>
      </c>
      <c r="AD1771" s="11">
        <v>3</v>
      </c>
      <c r="AE1771" s="11">
        <v>100</v>
      </c>
      <c r="AF1771" s="56">
        <v>0</v>
      </c>
      <c r="AG1771" s="11">
        <v>0</v>
      </c>
      <c r="AH1771" s="11">
        <v>0</v>
      </c>
      <c r="AI1771" s="25" t="s">
        <v>326</v>
      </c>
      <c r="AJ1771" s="25" t="s">
        <v>326</v>
      </c>
      <c r="AK1771" s="25" t="s">
        <v>326</v>
      </c>
      <c r="AL1771" s="11" t="s">
        <v>782</v>
      </c>
      <c r="AM1771" s="25">
        <v>11003</v>
      </c>
      <c r="AN1771" s="25">
        <v>0</v>
      </c>
      <c r="AO1771" s="11">
        <v>0</v>
      </c>
      <c r="AP1771" s="12" t="s">
        <v>755</v>
      </c>
      <c r="AQ1771" s="12" t="s">
        <v>6191</v>
      </c>
    </row>
    <row r="1772" spans="1:43" x14ac:dyDescent="0.15">
      <c r="A1772" s="11">
        <v>31105</v>
      </c>
      <c r="B1772" s="14" t="s">
        <v>1718</v>
      </c>
      <c r="C1772" s="11">
        <v>44</v>
      </c>
      <c r="D1772" s="11">
        <v>4</v>
      </c>
      <c r="E1772" s="11">
        <v>0</v>
      </c>
      <c r="F1772" s="11">
        <v>0</v>
      </c>
      <c r="G1772" s="11">
        <v>9</v>
      </c>
      <c r="H1772" s="11">
        <v>0</v>
      </c>
      <c r="I1772" s="11">
        <v>65535</v>
      </c>
      <c r="J1772" s="11">
        <v>0</v>
      </c>
      <c r="K1772" s="11">
        <v>0</v>
      </c>
      <c r="L1772" s="11">
        <v>0</v>
      </c>
      <c r="M1772" s="56">
        <v>1</v>
      </c>
      <c r="N1772" s="56">
        <v>100</v>
      </c>
      <c r="O1772" s="11">
        <v>0</v>
      </c>
      <c r="P1772" s="11">
        <v>0</v>
      </c>
      <c r="Q1772" s="11">
        <v>100</v>
      </c>
      <c r="R1772" s="11">
        <v>0</v>
      </c>
      <c r="S1772" s="11">
        <v>0</v>
      </c>
      <c r="T1772" s="11">
        <v>0</v>
      </c>
      <c r="U1772" s="11">
        <v>1</v>
      </c>
      <c r="V1772" s="11">
        <v>0</v>
      </c>
      <c r="W1772" s="11">
        <v>0</v>
      </c>
      <c r="X1772" s="11">
        <v>0</v>
      </c>
      <c r="Y1772" s="11">
        <v>0</v>
      </c>
      <c r="Z1772" s="16" t="s">
        <v>170</v>
      </c>
      <c r="AA1772" s="16">
        <v>0</v>
      </c>
      <c r="AB1772" s="16" t="s">
        <v>4</v>
      </c>
      <c r="AC1772" s="16">
        <v>0</v>
      </c>
      <c r="AD1772" s="11">
        <v>3</v>
      </c>
      <c r="AE1772" s="11">
        <v>100</v>
      </c>
      <c r="AF1772" s="56">
        <v>0</v>
      </c>
      <c r="AG1772" s="11">
        <v>0</v>
      </c>
      <c r="AH1772" s="11">
        <v>0</v>
      </c>
      <c r="AI1772" s="25" t="s">
        <v>326</v>
      </c>
      <c r="AJ1772" s="25" t="s">
        <v>326</v>
      </c>
      <c r="AK1772" s="25" t="s">
        <v>326</v>
      </c>
      <c r="AL1772" s="11" t="s">
        <v>782</v>
      </c>
      <c r="AM1772" s="25">
        <v>11003</v>
      </c>
      <c r="AN1772" s="25">
        <v>0</v>
      </c>
      <c r="AO1772" s="11">
        <v>0</v>
      </c>
      <c r="AP1772" s="12" t="s">
        <v>755</v>
      </c>
      <c r="AQ1772" s="12" t="s">
        <v>6192</v>
      </c>
    </row>
    <row r="1773" spans="1:43" x14ac:dyDescent="0.15">
      <c r="A1773" s="11">
        <v>31106</v>
      </c>
      <c r="B1773" s="14" t="s">
        <v>1719</v>
      </c>
      <c r="C1773" s="11">
        <v>44</v>
      </c>
      <c r="D1773" s="11">
        <v>4</v>
      </c>
      <c r="E1773" s="11">
        <v>0</v>
      </c>
      <c r="F1773" s="11">
        <v>0</v>
      </c>
      <c r="G1773" s="11">
        <v>9</v>
      </c>
      <c r="H1773" s="11">
        <v>0</v>
      </c>
      <c r="I1773" s="11">
        <v>65535</v>
      </c>
      <c r="J1773" s="11">
        <v>0</v>
      </c>
      <c r="K1773" s="11">
        <v>0</v>
      </c>
      <c r="L1773" s="11">
        <v>0</v>
      </c>
      <c r="M1773" s="56">
        <v>1</v>
      </c>
      <c r="N1773" s="56">
        <v>100</v>
      </c>
      <c r="O1773" s="11">
        <v>0</v>
      </c>
      <c r="P1773" s="11">
        <v>0</v>
      </c>
      <c r="Q1773" s="11">
        <v>100</v>
      </c>
      <c r="R1773" s="11">
        <v>0</v>
      </c>
      <c r="S1773" s="11">
        <v>0</v>
      </c>
      <c r="T1773" s="11">
        <v>0</v>
      </c>
      <c r="U1773" s="11">
        <v>1</v>
      </c>
      <c r="V1773" s="11">
        <v>0</v>
      </c>
      <c r="W1773" s="11">
        <v>0</v>
      </c>
      <c r="X1773" s="11">
        <v>0</v>
      </c>
      <c r="Y1773" s="11">
        <v>0</v>
      </c>
      <c r="Z1773" s="16" t="s">
        <v>170</v>
      </c>
      <c r="AA1773" s="16">
        <v>0</v>
      </c>
      <c r="AB1773" s="16" t="s">
        <v>4</v>
      </c>
      <c r="AC1773" s="16">
        <v>0</v>
      </c>
      <c r="AD1773" s="11">
        <v>3</v>
      </c>
      <c r="AE1773" s="11">
        <v>100</v>
      </c>
      <c r="AF1773" s="56">
        <v>0</v>
      </c>
      <c r="AG1773" s="11">
        <v>0</v>
      </c>
      <c r="AH1773" s="11">
        <v>0</v>
      </c>
      <c r="AI1773" s="25" t="s">
        <v>326</v>
      </c>
      <c r="AJ1773" s="25" t="s">
        <v>326</v>
      </c>
      <c r="AK1773" s="25" t="s">
        <v>326</v>
      </c>
      <c r="AL1773" s="11" t="s">
        <v>782</v>
      </c>
      <c r="AM1773" s="25">
        <v>11003</v>
      </c>
      <c r="AN1773" s="25">
        <v>0</v>
      </c>
      <c r="AO1773" s="11">
        <v>0</v>
      </c>
      <c r="AP1773" s="12" t="s">
        <v>755</v>
      </c>
      <c r="AQ1773" s="12" t="s">
        <v>6193</v>
      </c>
    </row>
    <row r="1774" spans="1:43" x14ac:dyDescent="0.15">
      <c r="A1774" s="11">
        <v>31107</v>
      </c>
      <c r="B1774" s="14" t="s">
        <v>1720</v>
      </c>
      <c r="C1774" s="11">
        <v>35</v>
      </c>
      <c r="D1774" s="11">
        <v>0</v>
      </c>
      <c r="E1774" s="11">
        <v>0</v>
      </c>
      <c r="F1774" s="11">
        <v>0</v>
      </c>
      <c r="G1774" s="11">
        <v>9</v>
      </c>
      <c r="H1774" s="11">
        <v>0</v>
      </c>
      <c r="I1774" s="11">
        <v>65535</v>
      </c>
      <c r="J1774" s="11">
        <v>0</v>
      </c>
      <c r="K1774" s="11">
        <v>0</v>
      </c>
      <c r="L1774" s="11">
        <v>0</v>
      </c>
      <c r="M1774" s="56">
        <v>1</v>
      </c>
      <c r="N1774" s="56">
        <v>100</v>
      </c>
      <c r="O1774" s="11">
        <v>0</v>
      </c>
      <c r="P1774" s="11">
        <v>0</v>
      </c>
      <c r="Q1774" s="11">
        <v>100</v>
      </c>
      <c r="R1774" s="11">
        <v>0</v>
      </c>
      <c r="S1774" s="11">
        <v>0</v>
      </c>
      <c r="T1774" s="11">
        <v>0</v>
      </c>
      <c r="U1774" s="11">
        <v>1</v>
      </c>
      <c r="V1774" s="11">
        <v>0</v>
      </c>
      <c r="W1774" s="11">
        <v>0</v>
      </c>
      <c r="X1774" s="11">
        <v>0</v>
      </c>
      <c r="Y1774" s="11">
        <v>0</v>
      </c>
      <c r="Z1774" s="16" t="s">
        <v>170</v>
      </c>
      <c r="AA1774" s="16">
        <v>0</v>
      </c>
      <c r="AB1774" s="16" t="s">
        <v>4</v>
      </c>
      <c r="AC1774" s="16">
        <v>0</v>
      </c>
      <c r="AD1774" s="11">
        <v>3</v>
      </c>
      <c r="AE1774" s="11">
        <v>100</v>
      </c>
      <c r="AF1774" s="56">
        <v>0</v>
      </c>
      <c r="AG1774" s="11">
        <v>0</v>
      </c>
      <c r="AH1774" s="11">
        <v>0</v>
      </c>
      <c r="AI1774" s="25" t="s">
        <v>326</v>
      </c>
      <c r="AJ1774" s="25" t="s">
        <v>326</v>
      </c>
      <c r="AK1774" s="25" t="s">
        <v>326</v>
      </c>
      <c r="AL1774" s="11" t="s">
        <v>782</v>
      </c>
      <c r="AM1774" s="25">
        <v>11003</v>
      </c>
      <c r="AN1774" s="25">
        <v>0</v>
      </c>
      <c r="AO1774" s="11">
        <v>0</v>
      </c>
      <c r="AP1774" s="12" t="s">
        <v>755</v>
      </c>
      <c r="AQ1774" s="12" t="s">
        <v>6194</v>
      </c>
    </row>
    <row r="1775" spans="1:43" x14ac:dyDescent="0.15">
      <c r="A1775" s="11">
        <v>31108</v>
      </c>
      <c r="B1775" s="14" t="s">
        <v>1721</v>
      </c>
      <c r="C1775" s="11">
        <v>35</v>
      </c>
      <c r="D1775" s="11">
        <v>0</v>
      </c>
      <c r="E1775" s="11">
        <v>0</v>
      </c>
      <c r="F1775" s="11">
        <v>0</v>
      </c>
      <c r="G1775" s="11">
        <v>9</v>
      </c>
      <c r="H1775" s="11">
        <v>0</v>
      </c>
      <c r="I1775" s="11">
        <v>65535</v>
      </c>
      <c r="J1775" s="11">
        <v>0</v>
      </c>
      <c r="K1775" s="11">
        <v>0</v>
      </c>
      <c r="L1775" s="11">
        <v>0</v>
      </c>
      <c r="M1775" s="56">
        <v>1</v>
      </c>
      <c r="N1775" s="56">
        <v>100</v>
      </c>
      <c r="O1775" s="11">
        <v>0</v>
      </c>
      <c r="P1775" s="11">
        <v>0</v>
      </c>
      <c r="Q1775" s="11">
        <v>100</v>
      </c>
      <c r="R1775" s="11">
        <v>0</v>
      </c>
      <c r="S1775" s="11">
        <v>0</v>
      </c>
      <c r="T1775" s="11">
        <v>0</v>
      </c>
      <c r="U1775" s="11">
        <v>1</v>
      </c>
      <c r="V1775" s="11">
        <v>0</v>
      </c>
      <c r="W1775" s="11">
        <v>0</v>
      </c>
      <c r="X1775" s="11">
        <v>0</v>
      </c>
      <c r="Y1775" s="11">
        <v>0</v>
      </c>
      <c r="Z1775" s="16" t="s">
        <v>170</v>
      </c>
      <c r="AA1775" s="16">
        <v>0</v>
      </c>
      <c r="AB1775" s="16" t="s">
        <v>4</v>
      </c>
      <c r="AC1775" s="16">
        <v>0</v>
      </c>
      <c r="AD1775" s="11">
        <v>3</v>
      </c>
      <c r="AE1775" s="11">
        <v>100</v>
      </c>
      <c r="AF1775" s="56">
        <v>0</v>
      </c>
      <c r="AG1775" s="11">
        <v>0</v>
      </c>
      <c r="AH1775" s="11">
        <v>0</v>
      </c>
      <c r="AI1775" s="25" t="s">
        <v>803</v>
      </c>
      <c r="AJ1775" s="25" t="s">
        <v>803</v>
      </c>
      <c r="AK1775" s="25" t="s">
        <v>803</v>
      </c>
      <c r="AL1775" s="11" t="s">
        <v>782</v>
      </c>
      <c r="AM1775" s="25">
        <v>11003</v>
      </c>
      <c r="AN1775" s="25">
        <v>0</v>
      </c>
      <c r="AO1775" s="11">
        <v>0</v>
      </c>
      <c r="AP1775" s="12" t="s">
        <v>755</v>
      </c>
      <c r="AQ1775" s="12" t="s">
        <v>6195</v>
      </c>
    </row>
    <row r="1776" spans="1:43" x14ac:dyDescent="0.15">
      <c r="A1776" s="11">
        <v>31109</v>
      </c>
      <c r="B1776" s="14" t="s">
        <v>1722</v>
      </c>
      <c r="C1776" s="11">
        <v>35</v>
      </c>
      <c r="D1776" s="11">
        <v>0</v>
      </c>
      <c r="E1776" s="11">
        <v>0</v>
      </c>
      <c r="F1776" s="11">
        <v>0</v>
      </c>
      <c r="G1776" s="11">
        <v>9</v>
      </c>
      <c r="H1776" s="11">
        <v>0</v>
      </c>
      <c r="I1776" s="11">
        <v>65535</v>
      </c>
      <c r="J1776" s="11">
        <v>0</v>
      </c>
      <c r="K1776" s="11">
        <v>0</v>
      </c>
      <c r="L1776" s="11">
        <v>0</v>
      </c>
      <c r="M1776" s="56">
        <v>1</v>
      </c>
      <c r="N1776" s="56">
        <v>100</v>
      </c>
      <c r="O1776" s="11">
        <v>0</v>
      </c>
      <c r="P1776" s="11">
        <v>0</v>
      </c>
      <c r="Q1776" s="11">
        <v>100</v>
      </c>
      <c r="R1776" s="11">
        <v>0</v>
      </c>
      <c r="S1776" s="11">
        <v>0</v>
      </c>
      <c r="T1776" s="11">
        <v>0</v>
      </c>
      <c r="U1776" s="11">
        <v>1</v>
      </c>
      <c r="V1776" s="11">
        <v>0</v>
      </c>
      <c r="W1776" s="11">
        <v>0</v>
      </c>
      <c r="X1776" s="11">
        <v>0</v>
      </c>
      <c r="Y1776" s="11">
        <v>0</v>
      </c>
      <c r="Z1776" s="16" t="s">
        <v>170</v>
      </c>
      <c r="AA1776" s="16">
        <v>0</v>
      </c>
      <c r="AB1776" s="16" t="s">
        <v>4</v>
      </c>
      <c r="AC1776" s="16">
        <v>0</v>
      </c>
      <c r="AD1776" s="11">
        <v>3</v>
      </c>
      <c r="AE1776" s="11">
        <v>100</v>
      </c>
      <c r="AF1776" s="56">
        <v>0</v>
      </c>
      <c r="AG1776" s="11">
        <v>0</v>
      </c>
      <c r="AH1776" s="11">
        <v>0</v>
      </c>
      <c r="AI1776" s="25" t="s">
        <v>803</v>
      </c>
      <c r="AJ1776" s="25" t="s">
        <v>803</v>
      </c>
      <c r="AK1776" s="25" t="s">
        <v>803</v>
      </c>
      <c r="AL1776" s="11" t="s">
        <v>782</v>
      </c>
      <c r="AM1776" s="25">
        <v>11003</v>
      </c>
      <c r="AN1776" s="25">
        <v>0</v>
      </c>
      <c r="AO1776" s="11">
        <v>0</v>
      </c>
      <c r="AP1776" s="12" t="s">
        <v>755</v>
      </c>
      <c r="AQ1776" s="12" t="s">
        <v>6196</v>
      </c>
    </row>
    <row r="1777" spans="1:45" x14ac:dyDescent="0.15">
      <c r="A1777" s="11">
        <v>31110</v>
      </c>
      <c r="B1777" s="14" t="s">
        <v>1723</v>
      </c>
      <c r="C1777" s="11">
        <v>35</v>
      </c>
      <c r="D1777" s="11">
        <v>0</v>
      </c>
      <c r="E1777" s="11">
        <v>0</v>
      </c>
      <c r="F1777" s="11">
        <v>0</v>
      </c>
      <c r="G1777" s="11">
        <v>9</v>
      </c>
      <c r="H1777" s="11">
        <v>0</v>
      </c>
      <c r="I1777" s="11">
        <v>65535</v>
      </c>
      <c r="J1777" s="11">
        <v>0</v>
      </c>
      <c r="K1777" s="11">
        <v>0</v>
      </c>
      <c r="L1777" s="11">
        <v>0</v>
      </c>
      <c r="M1777" s="56">
        <v>1</v>
      </c>
      <c r="N1777" s="56">
        <v>100</v>
      </c>
      <c r="O1777" s="11">
        <v>0</v>
      </c>
      <c r="P1777" s="11">
        <v>0</v>
      </c>
      <c r="Q1777" s="11">
        <v>100</v>
      </c>
      <c r="R1777" s="11">
        <v>0</v>
      </c>
      <c r="S1777" s="11">
        <v>0</v>
      </c>
      <c r="T1777" s="11">
        <v>0</v>
      </c>
      <c r="U1777" s="11">
        <v>1</v>
      </c>
      <c r="V1777" s="11">
        <v>0</v>
      </c>
      <c r="W1777" s="11">
        <v>0</v>
      </c>
      <c r="X1777" s="11">
        <v>0</v>
      </c>
      <c r="Y1777" s="11">
        <v>0</v>
      </c>
      <c r="Z1777" s="16" t="s">
        <v>170</v>
      </c>
      <c r="AA1777" s="16">
        <v>0</v>
      </c>
      <c r="AB1777" s="16" t="s">
        <v>4</v>
      </c>
      <c r="AC1777" s="16">
        <v>0</v>
      </c>
      <c r="AD1777" s="11">
        <v>3</v>
      </c>
      <c r="AE1777" s="11">
        <v>100</v>
      </c>
      <c r="AF1777" s="56">
        <v>0</v>
      </c>
      <c r="AG1777" s="11">
        <v>0</v>
      </c>
      <c r="AH1777" s="11">
        <v>0</v>
      </c>
      <c r="AI1777" s="25" t="s">
        <v>801</v>
      </c>
      <c r="AJ1777" s="25" t="s">
        <v>801</v>
      </c>
      <c r="AK1777" s="25" t="s">
        <v>801</v>
      </c>
      <c r="AL1777" s="11" t="s">
        <v>782</v>
      </c>
      <c r="AM1777" s="25">
        <v>11003</v>
      </c>
      <c r="AN1777" s="25">
        <v>0</v>
      </c>
      <c r="AO1777" s="11">
        <v>0</v>
      </c>
      <c r="AP1777" s="12" t="s">
        <v>755</v>
      </c>
      <c r="AQ1777" s="12" t="s">
        <v>6197</v>
      </c>
    </row>
    <row r="1778" spans="1:45" x14ac:dyDescent="0.15">
      <c r="A1778" s="11">
        <v>31111</v>
      </c>
      <c r="B1778" s="14" t="s">
        <v>1724</v>
      </c>
      <c r="C1778" s="11">
        <v>35</v>
      </c>
      <c r="D1778" s="11">
        <v>0</v>
      </c>
      <c r="E1778" s="11">
        <v>0</v>
      </c>
      <c r="F1778" s="11">
        <v>0</v>
      </c>
      <c r="G1778" s="11">
        <v>9</v>
      </c>
      <c r="H1778" s="11">
        <v>0</v>
      </c>
      <c r="I1778" s="11">
        <v>65535</v>
      </c>
      <c r="J1778" s="11">
        <v>0</v>
      </c>
      <c r="K1778" s="11">
        <v>0</v>
      </c>
      <c r="L1778" s="11">
        <v>0</v>
      </c>
      <c r="M1778" s="56">
        <v>1</v>
      </c>
      <c r="N1778" s="56">
        <v>100</v>
      </c>
      <c r="O1778" s="11">
        <v>0</v>
      </c>
      <c r="P1778" s="11">
        <v>0</v>
      </c>
      <c r="Q1778" s="11">
        <v>100</v>
      </c>
      <c r="R1778" s="11">
        <v>0</v>
      </c>
      <c r="S1778" s="11">
        <v>0</v>
      </c>
      <c r="T1778" s="11">
        <v>0</v>
      </c>
      <c r="U1778" s="11">
        <v>1</v>
      </c>
      <c r="V1778" s="11">
        <v>0</v>
      </c>
      <c r="W1778" s="11">
        <v>0</v>
      </c>
      <c r="X1778" s="11">
        <v>0</v>
      </c>
      <c r="Y1778" s="11">
        <v>0</v>
      </c>
      <c r="Z1778" s="16" t="s">
        <v>170</v>
      </c>
      <c r="AA1778" s="16">
        <v>0</v>
      </c>
      <c r="AB1778" s="16" t="s">
        <v>4</v>
      </c>
      <c r="AC1778" s="16">
        <v>0</v>
      </c>
      <c r="AD1778" s="11">
        <v>3</v>
      </c>
      <c r="AE1778" s="11">
        <v>100</v>
      </c>
      <c r="AF1778" s="56">
        <v>0</v>
      </c>
      <c r="AG1778" s="11">
        <v>0</v>
      </c>
      <c r="AH1778" s="11">
        <v>0</v>
      </c>
      <c r="AI1778" s="25" t="s">
        <v>801</v>
      </c>
      <c r="AJ1778" s="25" t="s">
        <v>801</v>
      </c>
      <c r="AK1778" s="25" t="s">
        <v>801</v>
      </c>
      <c r="AL1778" s="11" t="s">
        <v>782</v>
      </c>
      <c r="AM1778" s="25">
        <v>11003</v>
      </c>
      <c r="AN1778" s="25">
        <v>0</v>
      </c>
      <c r="AO1778" s="11">
        <v>0</v>
      </c>
      <c r="AP1778" s="12" t="s">
        <v>755</v>
      </c>
      <c r="AQ1778" s="12" t="s">
        <v>6198</v>
      </c>
    </row>
    <row r="1779" spans="1:45" x14ac:dyDescent="0.15">
      <c r="A1779" s="11">
        <v>31112</v>
      </c>
      <c r="B1779" s="14" t="s">
        <v>339</v>
      </c>
      <c r="C1779" s="11">
        <v>35</v>
      </c>
      <c r="D1779" s="11">
        <v>0</v>
      </c>
      <c r="E1779" s="11">
        <v>0</v>
      </c>
      <c r="F1779" s="11">
        <v>0</v>
      </c>
      <c r="G1779" s="11">
        <v>9</v>
      </c>
      <c r="H1779" s="11">
        <v>0</v>
      </c>
      <c r="I1779" s="11">
        <v>65535</v>
      </c>
      <c r="J1779" s="11">
        <v>0</v>
      </c>
      <c r="K1779" s="11">
        <v>0</v>
      </c>
      <c r="L1779" s="11">
        <v>0</v>
      </c>
      <c r="M1779" s="56">
        <v>1</v>
      </c>
      <c r="N1779" s="56">
        <v>100</v>
      </c>
      <c r="O1779" s="11">
        <v>0</v>
      </c>
      <c r="P1779" s="11">
        <v>0</v>
      </c>
      <c r="Q1779" s="11">
        <v>100</v>
      </c>
      <c r="R1779" s="11">
        <v>0</v>
      </c>
      <c r="S1779" s="11">
        <v>0</v>
      </c>
      <c r="T1779" s="11">
        <v>0</v>
      </c>
      <c r="U1779" s="11">
        <v>1</v>
      </c>
      <c r="V1779" s="11">
        <v>0</v>
      </c>
      <c r="W1779" s="11">
        <v>0</v>
      </c>
      <c r="X1779" s="11">
        <v>0</v>
      </c>
      <c r="Y1779" s="11">
        <v>0</v>
      </c>
      <c r="Z1779" s="16" t="s">
        <v>170</v>
      </c>
      <c r="AA1779" s="16">
        <v>0</v>
      </c>
      <c r="AB1779" s="16" t="s">
        <v>4</v>
      </c>
      <c r="AC1779" s="16">
        <v>0</v>
      </c>
      <c r="AD1779" s="11">
        <v>3</v>
      </c>
      <c r="AE1779" s="11">
        <v>100</v>
      </c>
      <c r="AF1779" s="56">
        <v>0</v>
      </c>
      <c r="AG1779" s="11">
        <v>0</v>
      </c>
      <c r="AH1779" s="11">
        <v>0</v>
      </c>
      <c r="AI1779" s="25" t="s">
        <v>801</v>
      </c>
      <c r="AJ1779" s="25" t="s">
        <v>801</v>
      </c>
      <c r="AK1779" s="25" t="s">
        <v>801</v>
      </c>
      <c r="AL1779" s="11" t="s">
        <v>782</v>
      </c>
      <c r="AM1779" s="25">
        <v>11003</v>
      </c>
      <c r="AN1779" s="25">
        <v>0</v>
      </c>
      <c r="AO1779" s="11">
        <v>0</v>
      </c>
      <c r="AP1779" s="12" t="s">
        <v>755</v>
      </c>
      <c r="AQ1779" s="12" t="s">
        <v>6199</v>
      </c>
    </row>
    <row r="1780" spans="1:45" x14ac:dyDescent="0.15">
      <c r="A1780" s="11">
        <v>31113</v>
      </c>
      <c r="B1780" s="14" t="s">
        <v>1725</v>
      </c>
      <c r="C1780" s="11">
        <v>35</v>
      </c>
      <c r="D1780" s="11">
        <v>0</v>
      </c>
      <c r="E1780" s="11">
        <v>0</v>
      </c>
      <c r="F1780" s="11">
        <v>0</v>
      </c>
      <c r="G1780" s="11">
        <v>9</v>
      </c>
      <c r="H1780" s="11">
        <v>0</v>
      </c>
      <c r="I1780" s="11">
        <v>65535</v>
      </c>
      <c r="J1780" s="11">
        <v>0</v>
      </c>
      <c r="K1780" s="11">
        <v>0</v>
      </c>
      <c r="L1780" s="11">
        <v>0</v>
      </c>
      <c r="M1780" s="56">
        <v>1</v>
      </c>
      <c r="N1780" s="56">
        <v>100</v>
      </c>
      <c r="O1780" s="11">
        <v>0</v>
      </c>
      <c r="P1780" s="11">
        <v>0</v>
      </c>
      <c r="Q1780" s="11">
        <v>100</v>
      </c>
      <c r="R1780" s="11">
        <v>0</v>
      </c>
      <c r="S1780" s="11">
        <v>0</v>
      </c>
      <c r="T1780" s="11">
        <v>0</v>
      </c>
      <c r="U1780" s="11">
        <v>1</v>
      </c>
      <c r="V1780" s="11">
        <v>0</v>
      </c>
      <c r="W1780" s="11">
        <v>0</v>
      </c>
      <c r="X1780" s="11">
        <v>0</v>
      </c>
      <c r="Y1780" s="11">
        <v>0</v>
      </c>
      <c r="Z1780" s="16" t="s">
        <v>170</v>
      </c>
      <c r="AA1780" s="16">
        <v>0</v>
      </c>
      <c r="AB1780" s="16" t="s">
        <v>4</v>
      </c>
      <c r="AC1780" s="16">
        <v>0</v>
      </c>
      <c r="AD1780" s="11">
        <v>3</v>
      </c>
      <c r="AE1780" s="11">
        <v>100</v>
      </c>
      <c r="AF1780" s="56">
        <v>0</v>
      </c>
      <c r="AG1780" s="11">
        <v>0</v>
      </c>
      <c r="AH1780" s="11">
        <v>0</v>
      </c>
      <c r="AI1780" s="25" t="s">
        <v>801</v>
      </c>
      <c r="AJ1780" s="25" t="s">
        <v>801</v>
      </c>
      <c r="AK1780" s="25" t="s">
        <v>801</v>
      </c>
      <c r="AL1780" s="11" t="s">
        <v>782</v>
      </c>
      <c r="AM1780" s="25">
        <v>11003</v>
      </c>
      <c r="AN1780" s="25">
        <v>0</v>
      </c>
      <c r="AO1780" s="11">
        <v>0</v>
      </c>
      <c r="AP1780" s="12" t="s">
        <v>755</v>
      </c>
      <c r="AQ1780" s="12" t="s">
        <v>6200</v>
      </c>
    </row>
    <row r="1781" spans="1:45" x14ac:dyDescent="0.15">
      <c r="A1781" s="11">
        <v>31114</v>
      </c>
      <c r="B1781" s="14" t="s">
        <v>340</v>
      </c>
      <c r="C1781" s="11">
        <v>35</v>
      </c>
      <c r="D1781" s="11">
        <v>0</v>
      </c>
      <c r="E1781" s="11">
        <v>0</v>
      </c>
      <c r="F1781" s="11">
        <v>0</v>
      </c>
      <c r="G1781" s="11">
        <v>9</v>
      </c>
      <c r="H1781" s="11">
        <v>0</v>
      </c>
      <c r="I1781" s="11">
        <v>65535</v>
      </c>
      <c r="J1781" s="11">
        <v>0</v>
      </c>
      <c r="K1781" s="11">
        <v>0</v>
      </c>
      <c r="L1781" s="11">
        <v>0</v>
      </c>
      <c r="M1781" s="56">
        <v>1</v>
      </c>
      <c r="N1781" s="56">
        <v>100</v>
      </c>
      <c r="O1781" s="11">
        <v>0</v>
      </c>
      <c r="P1781" s="11">
        <v>0</v>
      </c>
      <c r="Q1781" s="11">
        <v>100</v>
      </c>
      <c r="R1781" s="11">
        <v>0</v>
      </c>
      <c r="S1781" s="11">
        <v>0</v>
      </c>
      <c r="T1781" s="11">
        <v>0</v>
      </c>
      <c r="U1781" s="11">
        <v>1</v>
      </c>
      <c r="V1781" s="11">
        <v>0</v>
      </c>
      <c r="W1781" s="11">
        <v>0</v>
      </c>
      <c r="X1781" s="11">
        <v>0</v>
      </c>
      <c r="Y1781" s="11">
        <v>0</v>
      </c>
      <c r="Z1781" s="16" t="s">
        <v>170</v>
      </c>
      <c r="AA1781" s="16">
        <v>0</v>
      </c>
      <c r="AB1781" s="16" t="s">
        <v>4</v>
      </c>
      <c r="AC1781" s="16">
        <v>0</v>
      </c>
      <c r="AD1781" s="11">
        <v>3</v>
      </c>
      <c r="AE1781" s="11">
        <v>100</v>
      </c>
      <c r="AF1781" s="56">
        <v>0</v>
      </c>
      <c r="AG1781" s="11">
        <v>0</v>
      </c>
      <c r="AH1781" s="11">
        <v>0</v>
      </c>
      <c r="AI1781" s="25" t="s">
        <v>801</v>
      </c>
      <c r="AJ1781" s="25" t="s">
        <v>801</v>
      </c>
      <c r="AK1781" s="25" t="s">
        <v>801</v>
      </c>
      <c r="AL1781" s="11" t="s">
        <v>782</v>
      </c>
      <c r="AM1781" s="25">
        <v>11003</v>
      </c>
      <c r="AN1781" s="25">
        <v>0</v>
      </c>
      <c r="AO1781" s="11">
        <v>0</v>
      </c>
      <c r="AP1781" s="12" t="s">
        <v>755</v>
      </c>
      <c r="AQ1781" s="12" t="s">
        <v>6201</v>
      </c>
    </row>
    <row r="1782" spans="1:45" x14ac:dyDescent="0.15">
      <c r="A1782" s="11">
        <v>31115</v>
      </c>
      <c r="B1782" s="14" t="s">
        <v>3135</v>
      </c>
      <c r="C1782" s="11">
        <v>35</v>
      </c>
      <c r="D1782" s="11">
        <v>0</v>
      </c>
      <c r="E1782" s="11">
        <v>0</v>
      </c>
      <c r="F1782" s="11">
        <v>0</v>
      </c>
      <c r="G1782" s="11">
        <v>9</v>
      </c>
      <c r="H1782" s="11">
        <v>0</v>
      </c>
      <c r="I1782" s="11">
        <v>65535</v>
      </c>
      <c r="J1782" s="11">
        <v>0</v>
      </c>
      <c r="K1782" s="11">
        <v>0</v>
      </c>
      <c r="L1782" s="11">
        <v>0</v>
      </c>
      <c r="M1782" s="56">
        <v>1</v>
      </c>
      <c r="N1782" s="56">
        <v>100</v>
      </c>
      <c r="O1782" s="11">
        <v>0</v>
      </c>
      <c r="P1782" s="11">
        <v>0</v>
      </c>
      <c r="Q1782" s="11">
        <v>100</v>
      </c>
      <c r="R1782" s="11">
        <v>0</v>
      </c>
      <c r="S1782" s="11">
        <v>0</v>
      </c>
      <c r="T1782" s="11">
        <v>0</v>
      </c>
      <c r="U1782" s="11">
        <v>1</v>
      </c>
      <c r="V1782" s="11">
        <v>0</v>
      </c>
      <c r="W1782" s="11">
        <v>0</v>
      </c>
      <c r="X1782" s="11">
        <v>0</v>
      </c>
      <c r="Y1782" s="11">
        <v>0</v>
      </c>
      <c r="Z1782" s="16" t="s">
        <v>170</v>
      </c>
      <c r="AA1782" s="16">
        <v>0</v>
      </c>
      <c r="AB1782" s="16" t="s">
        <v>4</v>
      </c>
      <c r="AC1782" s="16">
        <v>0</v>
      </c>
      <c r="AD1782" s="11">
        <v>3</v>
      </c>
      <c r="AE1782" s="11">
        <v>100</v>
      </c>
      <c r="AF1782" s="56">
        <v>0</v>
      </c>
      <c r="AG1782" s="11">
        <v>0</v>
      </c>
      <c r="AH1782" s="11">
        <v>0</v>
      </c>
      <c r="AI1782" s="25" t="s">
        <v>801</v>
      </c>
      <c r="AJ1782" s="25" t="s">
        <v>801</v>
      </c>
      <c r="AK1782" s="25" t="s">
        <v>801</v>
      </c>
      <c r="AL1782" s="11" t="s">
        <v>782</v>
      </c>
      <c r="AM1782" s="25">
        <v>11003</v>
      </c>
      <c r="AN1782" s="25">
        <v>0</v>
      </c>
      <c r="AO1782" s="11">
        <v>0</v>
      </c>
      <c r="AP1782" s="12" t="s">
        <v>755</v>
      </c>
      <c r="AQ1782" s="12" t="s">
        <v>6202</v>
      </c>
    </row>
    <row r="1783" spans="1:45" x14ac:dyDescent="0.15">
      <c r="A1783" s="11">
        <v>31116</v>
      </c>
      <c r="B1783" s="14" t="s">
        <v>3136</v>
      </c>
      <c r="C1783" s="11">
        <v>35</v>
      </c>
      <c r="D1783" s="11">
        <v>0</v>
      </c>
      <c r="E1783" s="11">
        <v>0</v>
      </c>
      <c r="F1783" s="11">
        <v>0</v>
      </c>
      <c r="G1783" s="11">
        <v>9</v>
      </c>
      <c r="H1783" s="11">
        <v>0</v>
      </c>
      <c r="I1783" s="11">
        <v>65535</v>
      </c>
      <c r="J1783" s="11">
        <v>0</v>
      </c>
      <c r="K1783" s="11">
        <v>0</v>
      </c>
      <c r="L1783" s="11">
        <v>0</v>
      </c>
      <c r="M1783" s="56">
        <v>1</v>
      </c>
      <c r="N1783" s="56">
        <v>100</v>
      </c>
      <c r="O1783" s="11">
        <v>0</v>
      </c>
      <c r="P1783" s="11">
        <v>0</v>
      </c>
      <c r="Q1783" s="11">
        <v>100</v>
      </c>
      <c r="R1783" s="11">
        <v>0</v>
      </c>
      <c r="S1783" s="11">
        <v>0</v>
      </c>
      <c r="T1783" s="11">
        <v>0</v>
      </c>
      <c r="U1783" s="11">
        <v>1</v>
      </c>
      <c r="V1783" s="11">
        <v>0</v>
      </c>
      <c r="W1783" s="11">
        <v>0</v>
      </c>
      <c r="X1783" s="11">
        <v>0</v>
      </c>
      <c r="Y1783" s="11">
        <v>0</v>
      </c>
      <c r="Z1783" s="16" t="s">
        <v>170</v>
      </c>
      <c r="AA1783" s="16">
        <v>0</v>
      </c>
      <c r="AB1783" s="16" t="s">
        <v>4</v>
      </c>
      <c r="AC1783" s="16">
        <v>0</v>
      </c>
      <c r="AD1783" s="11">
        <v>3</v>
      </c>
      <c r="AE1783" s="11">
        <v>100</v>
      </c>
      <c r="AF1783" s="56">
        <v>0</v>
      </c>
      <c r="AG1783" s="11">
        <v>0</v>
      </c>
      <c r="AH1783" s="11">
        <v>0</v>
      </c>
      <c r="AI1783" s="25" t="s">
        <v>326</v>
      </c>
      <c r="AJ1783" s="25" t="s">
        <v>326</v>
      </c>
      <c r="AK1783" s="25" t="s">
        <v>326</v>
      </c>
      <c r="AL1783" s="11" t="s">
        <v>782</v>
      </c>
      <c r="AM1783" s="25">
        <v>11003</v>
      </c>
      <c r="AN1783" s="25">
        <v>0</v>
      </c>
      <c r="AO1783" s="11">
        <v>0</v>
      </c>
      <c r="AP1783" s="12" t="s">
        <v>755</v>
      </c>
      <c r="AQ1783" s="12" t="s">
        <v>6203</v>
      </c>
    </row>
    <row r="1784" spans="1:45" x14ac:dyDescent="0.15">
      <c r="A1784" s="11">
        <v>31117</v>
      </c>
      <c r="B1784" s="14" t="s">
        <v>1726</v>
      </c>
      <c r="C1784" s="11">
        <v>35</v>
      </c>
      <c r="D1784" s="11">
        <v>0</v>
      </c>
      <c r="E1784" s="11">
        <v>0</v>
      </c>
      <c r="F1784" s="11">
        <v>0</v>
      </c>
      <c r="G1784" s="11">
        <v>9</v>
      </c>
      <c r="H1784" s="11">
        <v>0</v>
      </c>
      <c r="I1784" s="11">
        <v>65535</v>
      </c>
      <c r="J1784" s="11">
        <v>0</v>
      </c>
      <c r="K1784" s="11">
        <v>0</v>
      </c>
      <c r="L1784" s="11">
        <v>0</v>
      </c>
      <c r="M1784" s="56">
        <v>1</v>
      </c>
      <c r="N1784" s="56">
        <v>100</v>
      </c>
      <c r="O1784" s="11">
        <v>0</v>
      </c>
      <c r="P1784" s="11">
        <v>0</v>
      </c>
      <c r="Q1784" s="11">
        <v>100</v>
      </c>
      <c r="R1784" s="11">
        <v>0</v>
      </c>
      <c r="S1784" s="11">
        <v>0</v>
      </c>
      <c r="T1784" s="11">
        <v>0</v>
      </c>
      <c r="U1784" s="11">
        <v>1</v>
      </c>
      <c r="V1784" s="11">
        <v>0</v>
      </c>
      <c r="W1784" s="11">
        <v>0</v>
      </c>
      <c r="X1784" s="11">
        <v>0</v>
      </c>
      <c r="Y1784" s="11">
        <v>0</v>
      </c>
      <c r="Z1784" s="16" t="s">
        <v>170</v>
      </c>
      <c r="AA1784" s="16">
        <v>0</v>
      </c>
      <c r="AB1784" s="16" t="s">
        <v>4</v>
      </c>
      <c r="AC1784" s="16">
        <v>0</v>
      </c>
      <c r="AD1784" s="11">
        <v>3</v>
      </c>
      <c r="AE1784" s="11">
        <v>100</v>
      </c>
      <c r="AF1784" s="56">
        <v>0</v>
      </c>
      <c r="AG1784" s="11">
        <v>0</v>
      </c>
      <c r="AH1784" s="11">
        <v>0</v>
      </c>
      <c r="AI1784" s="25" t="s">
        <v>326</v>
      </c>
      <c r="AJ1784" s="25" t="s">
        <v>326</v>
      </c>
      <c r="AK1784" s="25" t="s">
        <v>326</v>
      </c>
      <c r="AL1784" s="11" t="s">
        <v>782</v>
      </c>
      <c r="AM1784" s="25">
        <v>11003</v>
      </c>
      <c r="AN1784" s="25">
        <v>0</v>
      </c>
      <c r="AO1784" s="11">
        <v>0</v>
      </c>
      <c r="AP1784" s="12" t="s">
        <v>755</v>
      </c>
      <c r="AQ1784" s="12" t="s">
        <v>6204</v>
      </c>
    </row>
    <row r="1785" spans="1:45" x14ac:dyDescent="0.15">
      <c r="A1785" s="11">
        <v>31118</v>
      </c>
      <c r="B1785" s="14" t="s">
        <v>1727</v>
      </c>
      <c r="C1785" s="11">
        <v>35</v>
      </c>
      <c r="D1785" s="11">
        <v>0</v>
      </c>
      <c r="E1785" s="11">
        <v>0</v>
      </c>
      <c r="F1785" s="11">
        <v>0</v>
      </c>
      <c r="G1785" s="11">
        <v>9</v>
      </c>
      <c r="H1785" s="11">
        <v>0</v>
      </c>
      <c r="I1785" s="11">
        <v>65535</v>
      </c>
      <c r="J1785" s="11">
        <v>0</v>
      </c>
      <c r="K1785" s="11">
        <v>0</v>
      </c>
      <c r="L1785" s="11">
        <v>0</v>
      </c>
      <c r="M1785" s="56">
        <v>1</v>
      </c>
      <c r="N1785" s="56">
        <v>100</v>
      </c>
      <c r="O1785" s="11">
        <v>0</v>
      </c>
      <c r="P1785" s="11">
        <v>0</v>
      </c>
      <c r="Q1785" s="11">
        <v>100</v>
      </c>
      <c r="R1785" s="11">
        <v>0</v>
      </c>
      <c r="S1785" s="11">
        <v>0</v>
      </c>
      <c r="T1785" s="11">
        <v>0</v>
      </c>
      <c r="U1785" s="11">
        <v>1</v>
      </c>
      <c r="V1785" s="11">
        <v>0</v>
      </c>
      <c r="W1785" s="11">
        <v>0</v>
      </c>
      <c r="X1785" s="11">
        <v>0</v>
      </c>
      <c r="Y1785" s="11">
        <v>0</v>
      </c>
      <c r="Z1785" s="16" t="s">
        <v>170</v>
      </c>
      <c r="AA1785" s="16">
        <v>0</v>
      </c>
      <c r="AB1785" s="16" t="s">
        <v>4</v>
      </c>
      <c r="AC1785" s="16">
        <v>0</v>
      </c>
      <c r="AD1785" s="11">
        <v>3</v>
      </c>
      <c r="AE1785" s="11">
        <v>100</v>
      </c>
      <c r="AF1785" s="56">
        <v>0</v>
      </c>
      <c r="AG1785" s="11">
        <v>0</v>
      </c>
      <c r="AH1785" s="11">
        <v>0</v>
      </c>
      <c r="AI1785" s="25" t="s">
        <v>326</v>
      </c>
      <c r="AJ1785" s="25" t="s">
        <v>326</v>
      </c>
      <c r="AK1785" s="25" t="s">
        <v>326</v>
      </c>
      <c r="AL1785" s="11" t="s">
        <v>782</v>
      </c>
      <c r="AM1785" s="25">
        <v>11003</v>
      </c>
      <c r="AN1785" s="25">
        <v>0</v>
      </c>
      <c r="AO1785" s="11">
        <v>0</v>
      </c>
      <c r="AP1785" s="12" t="s">
        <v>755</v>
      </c>
      <c r="AQ1785" s="12" t="s">
        <v>6205</v>
      </c>
    </row>
    <row r="1786" spans="1:45" x14ac:dyDescent="0.15">
      <c r="A1786" s="11">
        <v>31119</v>
      </c>
      <c r="B1786" s="14" t="s">
        <v>1728</v>
      </c>
      <c r="C1786" s="11">
        <v>35</v>
      </c>
      <c r="D1786" s="11">
        <v>0</v>
      </c>
      <c r="E1786" s="11">
        <v>0</v>
      </c>
      <c r="F1786" s="11">
        <v>0</v>
      </c>
      <c r="G1786" s="11">
        <v>9</v>
      </c>
      <c r="H1786" s="11">
        <v>0</v>
      </c>
      <c r="I1786" s="11">
        <v>65535</v>
      </c>
      <c r="J1786" s="11">
        <v>0</v>
      </c>
      <c r="K1786" s="11">
        <v>0</v>
      </c>
      <c r="L1786" s="11">
        <v>0</v>
      </c>
      <c r="M1786" s="56">
        <v>1</v>
      </c>
      <c r="N1786" s="56">
        <v>100</v>
      </c>
      <c r="O1786" s="11">
        <v>0</v>
      </c>
      <c r="P1786" s="11">
        <v>0</v>
      </c>
      <c r="Q1786" s="11">
        <v>100</v>
      </c>
      <c r="R1786" s="11">
        <v>0</v>
      </c>
      <c r="S1786" s="11">
        <v>0</v>
      </c>
      <c r="T1786" s="11">
        <v>0</v>
      </c>
      <c r="U1786" s="11">
        <v>1</v>
      </c>
      <c r="V1786" s="11">
        <v>0</v>
      </c>
      <c r="W1786" s="11">
        <v>0</v>
      </c>
      <c r="X1786" s="11">
        <v>0</v>
      </c>
      <c r="Y1786" s="11">
        <v>0</v>
      </c>
      <c r="Z1786" s="16" t="s">
        <v>170</v>
      </c>
      <c r="AA1786" s="16">
        <v>0</v>
      </c>
      <c r="AB1786" s="16" t="s">
        <v>4</v>
      </c>
      <c r="AC1786" s="16">
        <v>0</v>
      </c>
      <c r="AD1786" s="11">
        <v>3</v>
      </c>
      <c r="AE1786" s="11">
        <v>100</v>
      </c>
      <c r="AF1786" s="56">
        <v>0</v>
      </c>
      <c r="AG1786" s="11">
        <v>0</v>
      </c>
      <c r="AH1786" s="11">
        <v>0</v>
      </c>
      <c r="AI1786" s="25" t="s">
        <v>326</v>
      </c>
      <c r="AJ1786" s="25" t="s">
        <v>326</v>
      </c>
      <c r="AK1786" s="25" t="s">
        <v>326</v>
      </c>
      <c r="AL1786" s="11" t="s">
        <v>782</v>
      </c>
      <c r="AM1786" s="25">
        <v>11003</v>
      </c>
      <c r="AN1786" s="25">
        <v>0</v>
      </c>
      <c r="AO1786" s="11">
        <v>0</v>
      </c>
      <c r="AP1786" s="12" t="s">
        <v>755</v>
      </c>
      <c r="AQ1786" s="12" t="s">
        <v>6206</v>
      </c>
    </row>
    <row r="1787" spans="1:45" ht="24" x14ac:dyDescent="0.15">
      <c r="A1787" s="11">
        <v>31120</v>
      </c>
      <c r="B1787" s="30" t="s">
        <v>7387</v>
      </c>
      <c r="C1787" s="11">
        <v>46</v>
      </c>
      <c r="D1787" s="11">
        <v>0</v>
      </c>
      <c r="E1787" s="11">
        <v>33</v>
      </c>
      <c r="F1787" s="11">
        <v>31140</v>
      </c>
      <c r="G1787" s="11">
        <v>9</v>
      </c>
      <c r="H1787" s="11">
        <v>51</v>
      </c>
      <c r="I1787" s="11">
        <v>63</v>
      </c>
      <c r="J1787" s="11">
        <v>1</v>
      </c>
      <c r="K1787" s="11">
        <v>0</v>
      </c>
      <c r="L1787" s="11">
        <v>0</v>
      </c>
      <c r="M1787" s="56">
        <v>1</v>
      </c>
      <c r="N1787" s="56">
        <v>500</v>
      </c>
      <c r="O1787" s="11">
        <v>0</v>
      </c>
      <c r="P1787" s="11">
        <v>2592000</v>
      </c>
      <c r="Q1787" s="11">
        <v>3600</v>
      </c>
      <c r="R1787" s="11">
        <v>5</v>
      </c>
      <c r="S1787" s="11">
        <v>0</v>
      </c>
      <c r="T1787" s="11">
        <v>0</v>
      </c>
      <c r="U1787" s="11">
        <v>1</v>
      </c>
      <c r="V1787" s="11">
        <v>0</v>
      </c>
      <c r="W1787" s="11">
        <v>0</v>
      </c>
      <c r="X1787" s="11">
        <v>0</v>
      </c>
      <c r="Y1787" s="11">
        <v>0</v>
      </c>
      <c r="Z1787" s="16" t="s">
        <v>170</v>
      </c>
      <c r="AA1787" s="16">
        <v>0</v>
      </c>
      <c r="AB1787" s="16" t="s">
        <v>4</v>
      </c>
      <c r="AC1787" s="16">
        <v>0</v>
      </c>
      <c r="AD1787" s="11">
        <v>3</v>
      </c>
      <c r="AE1787" s="11">
        <v>100</v>
      </c>
      <c r="AF1787" s="56">
        <v>1</v>
      </c>
      <c r="AG1787" s="11">
        <v>5</v>
      </c>
      <c r="AH1787" s="11">
        <v>0</v>
      </c>
      <c r="AI1787" s="25" t="s">
        <v>326</v>
      </c>
      <c r="AJ1787" s="25" t="s">
        <v>326</v>
      </c>
      <c r="AK1787" s="25" t="s">
        <v>326</v>
      </c>
      <c r="AL1787" s="11" t="s">
        <v>782</v>
      </c>
      <c r="AM1787" s="25">
        <v>11003</v>
      </c>
      <c r="AN1787" s="25">
        <v>0</v>
      </c>
      <c r="AO1787" s="11">
        <v>0</v>
      </c>
      <c r="AP1787" s="12" t="s">
        <v>755</v>
      </c>
      <c r="AQ1787" s="12" t="s">
        <v>6207</v>
      </c>
      <c r="AR1787" s="15" t="s">
        <v>4986</v>
      </c>
      <c r="AS1787" s="16" t="s">
        <v>3935</v>
      </c>
    </row>
    <row r="1788" spans="1:45" x14ac:dyDescent="0.15">
      <c r="A1788" s="11">
        <v>31121</v>
      </c>
      <c r="B1788" s="14" t="s">
        <v>3889</v>
      </c>
      <c r="C1788" s="11">
        <v>34</v>
      </c>
      <c r="D1788" s="11">
        <v>0</v>
      </c>
      <c r="E1788" s="11">
        <v>0</v>
      </c>
      <c r="F1788" s="11">
        <v>0</v>
      </c>
      <c r="G1788" s="11">
        <v>9</v>
      </c>
      <c r="H1788" s="11">
        <v>0</v>
      </c>
      <c r="I1788" s="11">
        <v>65535</v>
      </c>
      <c r="J1788" s="11">
        <v>0</v>
      </c>
      <c r="K1788" s="11">
        <v>0</v>
      </c>
      <c r="L1788" s="11">
        <v>0</v>
      </c>
      <c r="M1788" s="56">
        <v>1</v>
      </c>
      <c r="N1788" s="56">
        <v>10</v>
      </c>
      <c r="O1788" s="11">
        <v>0</v>
      </c>
      <c r="P1788" s="11">
        <v>172800</v>
      </c>
      <c r="Q1788" s="11">
        <v>3600</v>
      </c>
      <c r="R1788" s="11">
        <v>5</v>
      </c>
      <c r="S1788" s="11">
        <v>0</v>
      </c>
      <c r="T1788" s="11">
        <v>0</v>
      </c>
      <c r="U1788" s="11">
        <v>1</v>
      </c>
      <c r="V1788" s="11">
        <v>0</v>
      </c>
      <c r="W1788" s="11">
        <v>0</v>
      </c>
      <c r="X1788" s="11">
        <v>0</v>
      </c>
      <c r="Y1788" s="11">
        <v>0</v>
      </c>
      <c r="Z1788" s="16" t="s">
        <v>170</v>
      </c>
      <c r="AA1788" s="16">
        <v>0</v>
      </c>
      <c r="AB1788" s="16" t="s">
        <v>4</v>
      </c>
      <c r="AC1788" s="16">
        <v>0</v>
      </c>
      <c r="AD1788" s="11">
        <v>3</v>
      </c>
      <c r="AE1788" s="11">
        <v>100</v>
      </c>
      <c r="AF1788" s="56">
        <v>0</v>
      </c>
      <c r="AG1788" s="11">
        <v>0</v>
      </c>
      <c r="AH1788" s="11">
        <v>0</v>
      </c>
      <c r="AI1788" s="25" t="s">
        <v>326</v>
      </c>
      <c r="AJ1788" s="25" t="s">
        <v>326</v>
      </c>
      <c r="AK1788" s="25" t="s">
        <v>326</v>
      </c>
      <c r="AL1788" s="11" t="s">
        <v>782</v>
      </c>
      <c r="AM1788" s="25">
        <v>11003</v>
      </c>
      <c r="AN1788" s="25">
        <v>0</v>
      </c>
      <c r="AO1788" s="11">
        <v>0</v>
      </c>
      <c r="AP1788" s="12" t="s">
        <v>3066</v>
      </c>
      <c r="AQ1788" s="15" t="s">
        <v>6208</v>
      </c>
      <c r="AS1788" s="16" t="s">
        <v>356</v>
      </c>
    </row>
    <row r="1789" spans="1:45" x14ac:dyDescent="0.15">
      <c r="A1789" s="11">
        <v>31122</v>
      </c>
      <c r="B1789" s="14" t="s">
        <v>3890</v>
      </c>
      <c r="C1789" s="11">
        <v>34</v>
      </c>
      <c r="D1789" s="11">
        <v>0</v>
      </c>
      <c r="E1789" s="11">
        <v>0</v>
      </c>
      <c r="F1789" s="11">
        <v>0</v>
      </c>
      <c r="G1789" s="11">
        <v>9</v>
      </c>
      <c r="H1789" s="11">
        <v>0</v>
      </c>
      <c r="I1789" s="11">
        <v>65535</v>
      </c>
      <c r="J1789" s="11">
        <v>0</v>
      </c>
      <c r="K1789" s="11">
        <v>0</v>
      </c>
      <c r="L1789" s="11">
        <v>0</v>
      </c>
      <c r="M1789" s="56">
        <v>1</v>
      </c>
      <c r="N1789" s="56">
        <v>10</v>
      </c>
      <c r="O1789" s="11">
        <v>0</v>
      </c>
      <c r="P1789" s="11">
        <v>172800</v>
      </c>
      <c r="Q1789" s="11">
        <v>3600</v>
      </c>
      <c r="R1789" s="11">
        <v>5</v>
      </c>
      <c r="S1789" s="11">
        <v>0</v>
      </c>
      <c r="T1789" s="11">
        <v>0</v>
      </c>
      <c r="U1789" s="11">
        <v>1</v>
      </c>
      <c r="V1789" s="11">
        <v>0</v>
      </c>
      <c r="W1789" s="11">
        <v>0</v>
      </c>
      <c r="X1789" s="11">
        <v>0</v>
      </c>
      <c r="Y1789" s="11">
        <v>0</v>
      </c>
      <c r="Z1789" s="16" t="s">
        <v>170</v>
      </c>
      <c r="AA1789" s="16">
        <v>0</v>
      </c>
      <c r="AB1789" s="16" t="s">
        <v>4</v>
      </c>
      <c r="AC1789" s="16">
        <v>0</v>
      </c>
      <c r="AD1789" s="11">
        <v>3</v>
      </c>
      <c r="AE1789" s="11">
        <v>100</v>
      </c>
      <c r="AF1789" s="56">
        <v>0</v>
      </c>
      <c r="AG1789" s="11">
        <v>0</v>
      </c>
      <c r="AH1789" s="11">
        <v>0</v>
      </c>
      <c r="AI1789" s="25" t="s">
        <v>326</v>
      </c>
      <c r="AJ1789" s="25" t="s">
        <v>326</v>
      </c>
      <c r="AK1789" s="25" t="s">
        <v>326</v>
      </c>
      <c r="AL1789" s="11" t="s">
        <v>782</v>
      </c>
      <c r="AM1789" s="25">
        <v>11003</v>
      </c>
      <c r="AN1789" s="25">
        <v>0</v>
      </c>
      <c r="AO1789" s="11">
        <v>0</v>
      </c>
      <c r="AP1789" s="12" t="s">
        <v>3066</v>
      </c>
      <c r="AQ1789" s="15" t="s">
        <v>6209</v>
      </c>
      <c r="AS1789" s="16" t="s">
        <v>356</v>
      </c>
    </row>
    <row r="1790" spans="1:45" x14ac:dyDescent="0.15">
      <c r="A1790" s="11">
        <v>31123</v>
      </c>
      <c r="B1790" s="14" t="s">
        <v>3891</v>
      </c>
      <c r="C1790" s="11">
        <v>34</v>
      </c>
      <c r="D1790" s="11">
        <v>0</v>
      </c>
      <c r="E1790" s="11">
        <v>0</v>
      </c>
      <c r="F1790" s="11">
        <v>0</v>
      </c>
      <c r="G1790" s="11">
        <v>9</v>
      </c>
      <c r="H1790" s="11">
        <v>0</v>
      </c>
      <c r="I1790" s="11">
        <v>65535</v>
      </c>
      <c r="J1790" s="11">
        <v>0</v>
      </c>
      <c r="K1790" s="11">
        <v>0</v>
      </c>
      <c r="L1790" s="11">
        <v>0</v>
      </c>
      <c r="M1790" s="56">
        <v>1</v>
      </c>
      <c r="N1790" s="56">
        <v>10</v>
      </c>
      <c r="O1790" s="11">
        <v>0</v>
      </c>
      <c r="P1790" s="11">
        <v>172800</v>
      </c>
      <c r="Q1790" s="11">
        <v>3600</v>
      </c>
      <c r="R1790" s="11">
        <v>5</v>
      </c>
      <c r="S1790" s="11">
        <v>0</v>
      </c>
      <c r="T1790" s="11">
        <v>0</v>
      </c>
      <c r="U1790" s="11">
        <v>1</v>
      </c>
      <c r="V1790" s="11">
        <v>0</v>
      </c>
      <c r="W1790" s="11">
        <v>0</v>
      </c>
      <c r="X1790" s="11">
        <v>0</v>
      </c>
      <c r="Y1790" s="11">
        <v>0</v>
      </c>
      <c r="Z1790" s="16" t="s">
        <v>170</v>
      </c>
      <c r="AA1790" s="16">
        <v>0</v>
      </c>
      <c r="AB1790" s="16" t="s">
        <v>4</v>
      </c>
      <c r="AC1790" s="16">
        <v>0</v>
      </c>
      <c r="AD1790" s="11">
        <v>3</v>
      </c>
      <c r="AE1790" s="11">
        <v>100</v>
      </c>
      <c r="AF1790" s="56">
        <v>0</v>
      </c>
      <c r="AG1790" s="11">
        <v>0</v>
      </c>
      <c r="AH1790" s="11">
        <v>0</v>
      </c>
      <c r="AI1790" s="25" t="s">
        <v>326</v>
      </c>
      <c r="AJ1790" s="25" t="s">
        <v>326</v>
      </c>
      <c r="AK1790" s="25" t="s">
        <v>326</v>
      </c>
      <c r="AL1790" s="11" t="s">
        <v>782</v>
      </c>
      <c r="AM1790" s="25">
        <v>11003</v>
      </c>
      <c r="AN1790" s="25">
        <v>0</v>
      </c>
      <c r="AO1790" s="11">
        <v>0</v>
      </c>
      <c r="AP1790" s="12" t="s">
        <v>3066</v>
      </c>
      <c r="AQ1790" s="15" t="s">
        <v>6210</v>
      </c>
      <c r="AS1790" s="16" t="s">
        <v>356</v>
      </c>
    </row>
    <row r="1791" spans="1:45" ht="36" x14ac:dyDescent="0.15">
      <c r="A1791" s="11">
        <v>31124</v>
      </c>
      <c r="B1791" s="14" t="s">
        <v>3886</v>
      </c>
      <c r="C1791" s="11">
        <v>46</v>
      </c>
      <c r="D1791" s="11">
        <v>0</v>
      </c>
      <c r="E1791" s="11">
        <v>47</v>
      </c>
      <c r="F1791" s="11">
        <v>32110</v>
      </c>
      <c r="G1791" s="11">
        <v>3</v>
      </c>
      <c r="H1791" s="11">
        <v>0</v>
      </c>
      <c r="I1791" s="11">
        <v>61</v>
      </c>
      <c r="J1791" s="11">
        <v>1</v>
      </c>
      <c r="K1791" s="11">
        <v>0</v>
      </c>
      <c r="L1791" s="11">
        <v>0</v>
      </c>
      <c r="M1791" s="56">
        <v>1</v>
      </c>
      <c r="N1791" s="56">
        <v>50</v>
      </c>
      <c r="O1791" s="11">
        <v>0</v>
      </c>
      <c r="P1791" s="11">
        <v>2592000</v>
      </c>
      <c r="Q1791" s="11">
        <v>3600</v>
      </c>
      <c r="R1791" s="11">
        <v>5</v>
      </c>
      <c r="S1791" s="11">
        <v>0</v>
      </c>
      <c r="T1791" s="11">
        <v>0</v>
      </c>
      <c r="U1791" s="11">
        <v>1</v>
      </c>
      <c r="V1791" s="11">
        <v>0</v>
      </c>
      <c r="W1791" s="11">
        <v>0</v>
      </c>
      <c r="X1791" s="11">
        <v>0</v>
      </c>
      <c r="Y1791" s="11">
        <v>0</v>
      </c>
      <c r="Z1791" s="16" t="s">
        <v>170</v>
      </c>
      <c r="AA1791" s="16">
        <v>0</v>
      </c>
      <c r="AB1791" s="16" t="s">
        <v>4</v>
      </c>
      <c r="AC1791" s="16">
        <v>0</v>
      </c>
      <c r="AD1791" s="11">
        <v>3</v>
      </c>
      <c r="AE1791" s="11">
        <v>100</v>
      </c>
      <c r="AF1791" s="56">
        <v>0</v>
      </c>
      <c r="AG1791" s="11">
        <v>10</v>
      </c>
      <c r="AH1791" s="11">
        <v>0</v>
      </c>
      <c r="AI1791" s="25" t="s">
        <v>326</v>
      </c>
      <c r="AJ1791" s="25" t="s">
        <v>326</v>
      </c>
      <c r="AK1791" s="25" t="s">
        <v>326</v>
      </c>
      <c r="AL1791" s="11" t="s">
        <v>782</v>
      </c>
      <c r="AM1791" s="25">
        <v>11003</v>
      </c>
      <c r="AN1791" s="25">
        <v>0</v>
      </c>
      <c r="AO1791" s="11">
        <v>0</v>
      </c>
      <c r="AP1791" s="12" t="s">
        <v>3066</v>
      </c>
      <c r="AQ1791" s="12" t="s">
        <v>7002</v>
      </c>
      <c r="AR1791" s="12" t="s">
        <v>4987</v>
      </c>
      <c r="AS1791" s="60" t="s">
        <v>932</v>
      </c>
    </row>
    <row r="1792" spans="1:45" x14ac:dyDescent="0.15">
      <c r="A1792" s="11">
        <v>31125</v>
      </c>
      <c r="B1792" s="14" t="s">
        <v>1729</v>
      </c>
      <c r="C1792" s="11">
        <v>35</v>
      </c>
      <c r="D1792" s="11">
        <v>0</v>
      </c>
      <c r="E1792" s="11">
        <v>0</v>
      </c>
      <c r="F1792" s="11">
        <v>0</v>
      </c>
      <c r="G1792" s="11">
        <v>9</v>
      </c>
      <c r="H1792" s="11">
        <v>0</v>
      </c>
      <c r="I1792" s="11">
        <v>65535</v>
      </c>
      <c r="J1792" s="11">
        <v>0</v>
      </c>
      <c r="K1792" s="11">
        <v>0</v>
      </c>
      <c r="L1792" s="11">
        <v>0</v>
      </c>
      <c r="M1792" s="56">
        <v>1</v>
      </c>
      <c r="N1792" s="56">
        <v>20</v>
      </c>
      <c r="O1792" s="11">
        <v>0</v>
      </c>
      <c r="P1792" s="11">
        <v>0</v>
      </c>
      <c r="Q1792" s="11">
        <v>100</v>
      </c>
      <c r="R1792" s="11">
        <v>0</v>
      </c>
      <c r="S1792" s="11">
        <v>0</v>
      </c>
      <c r="T1792" s="11">
        <v>0</v>
      </c>
      <c r="U1792" s="11">
        <v>1</v>
      </c>
      <c r="V1792" s="11">
        <v>0</v>
      </c>
      <c r="W1792" s="11">
        <v>0</v>
      </c>
      <c r="X1792" s="11">
        <v>0</v>
      </c>
      <c r="Y1792" s="11">
        <v>0</v>
      </c>
      <c r="Z1792" s="16" t="s">
        <v>170</v>
      </c>
      <c r="AA1792" s="16">
        <v>0</v>
      </c>
      <c r="AB1792" s="16" t="s">
        <v>4</v>
      </c>
      <c r="AC1792" s="16">
        <v>0</v>
      </c>
      <c r="AD1792" s="11">
        <v>3</v>
      </c>
      <c r="AE1792" s="11">
        <v>100</v>
      </c>
      <c r="AF1792" s="56">
        <v>0</v>
      </c>
      <c r="AG1792" s="11">
        <v>0</v>
      </c>
      <c r="AH1792" s="11">
        <v>0</v>
      </c>
      <c r="AI1792" s="25" t="s">
        <v>326</v>
      </c>
      <c r="AJ1792" s="25" t="s">
        <v>326</v>
      </c>
      <c r="AK1792" s="25" t="s">
        <v>326</v>
      </c>
      <c r="AL1792" s="11" t="s">
        <v>782</v>
      </c>
      <c r="AM1792" s="25">
        <v>11003</v>
      </c>
      <c r="AN1792" s="25">
        <v>0</v>
      </c>
      <c r="AO1792" s="11">
        <v>0</v>
      </c>
      <c r="AP1792" s="12" t="s">
        <v>338</v>
      </c>
      <c r="AQ1792" s="12" t="s">
        <v>6211</v>
      </c>
    </row>
    <row r="1793" spans="1:45" x14ac:dyDescent="0.15">
      <c r="A1793" s="11">
        <v>31126</v>
      </c>
      <c r="B1793" s="14" t="s">
        <v>1730</v>
      </c>
      <c r="C1793" s="11">
        <v>35</v>
      </c>
      <c r="D1793" s="11">
        <v>0</v>
      </c>
      <c r="E1793" s="11">
        <v>0</v>
      </c>
      <c r="F1793" s="11">
        <v>0</v>
      </c>
      <c r="G1793" s="11">
        <v>9</v>
      </c>
      <c r="H1793" s="11">
        <v>0</v>
      </c>
      <c r="I1793" s="11">
        <v>65535</v>
      </c>
      <c r="J1793" s="11">
        <v>0</v>
      </c>
      <c r="K1793" s="11">
        <v>0</v>
      </c>
      <c r="L1793" s="11">
        <v>0</v>
      </c>
      <c r="M1793" s="56">
        <v>1</v>
      </c>
      <c r="N1793" s="56">
        <v>20</v>
      </c>
      <c r="O1793" s="11">
        <v>0</v>
      </c>
      <c r="P1793" s="11">
        <v>0</v>
      </c>
      <c r="Q1793" s="11">
        <v>100</v>
      </c>
      <c r="R1793" s="11">
        <v>0</v>
      </c>
      <c r="S1793" s="11">
        <v>0</v>
      </c>
      <c r="T1793" s="11">
        <v>0</v>
      </c>
      <c r="U1793" s="11">
        <v>1</v>
      </c>
      <c r="V1793" s="11">
        <v>0</v>
      </c>
      <c r="W1793" s="11">
        <v>0</v>
      </c>
      <c r="X1793" s="11">
        <v>0</v>
      </c>
      <c r="Y1793" s="11">
        <v>0</v>
      </c>
      <c r="Z1793" s="16" t="s">
        <v>170</v>
      </c>
      <c r="AA1793" s="16">
        <v>0</v>
      </c>
      <c r="AB1793" s="16" t="s">
        <v>4</v>
      </c>
      <c r="AC1793" s="16">
        <v>0</v>
      </c>
      <c r="AD1793" s="11">
        <v>3</v>
      </c>
      <c r="AE1793" s="11">
        <v>100</v>
      </c>
      <c r="AF1793" s="56">
        <v>0</v>
      </c>
      <c r="AG1793" s="11">
        <v>0</v>
      </c>
      <c r="AH1793" s="11">
        <v>0</v>
      </c>
      <c r="AI1793" s="25" t="s">
        <v>326</v>
      </c>
      <c r="AJ1793" s="25" t="s">
        <v>326</v>
      </c>
      <c r="AK1793" s="25" t="s">
        <v>326</v>
      </c>
      <c r="AL1793" s="11" t="s">
        <v>782</v>
      </c>
      <c r="AM1793" s="25">
        <v>11003</v>
      </c>
      <c r="AN1793" s="25">
        <v>0</v>
      </c>
      <c r="AO1793" s="11">
        <v>0</v>
      </c>
      <c r="AP1793" s="12" t="s">
        <v>338</v>
      </c>
      <c r="AQ1793" s="12" t="s">
        <v>6212</v>
      </c>
    </row>
    <row r="1794" spans="1:45" x14ac:dyDescent="0.15">
      <c r="A1794" s="11">
        <v>31127</v>
      </c>
      <c r="B1794" s="14" t="s">
        <v>1731</v>
      </c>
      <c r="C1794" s="11">
        <v>35</v>
      </c>
      <c r="D1794" s="11">
        <v>0</v>
      </c>
      <c r="E1794" s="11">
        <v>0</v>
      </c>
      <c r="F1794" s="11">
        <v>0</v>
      </c>
      <c r="G1794" s="11">
        <v>9</v>
      </c>
      <c r="H1794" s="11">
        <v>0</v>
      </c>
      <c r="I1794" s="11">
        <v>65535</v>
      </c>
      <c r="J1794" s="11">
        <v>0</v>
      </c>
      <c r="K1794" s="11">
        <v>0</v>
      </c>
      <c r="L1794" s="11">
        <v>0</v>
      </c>
      <c r="M1794" s="56">
        <v>1</v>
      </c>
      <c r="N1794" s="56">
        <v>20</v>
      </c>
      <c r="O1794" s="11">
        <v>0</v>
      </c>
      <c r="P1794" s="11">
        <v>0</v>
      </c>
      <c r="Q1794" s="11">
        <v>100</v>
      </c>
      <c r="R1794" s="11">
        <v>0</v>
      </c>
      <c r="S1794" s="11">
        <v>0</v>
      </c>
      <c r="T1794" s="11">
        <v>0</v>
      </c>
      <c r="U1794" s="11">
        <v>1</v>
      </c>
      <c r="V1794" s="11">
        <v>0</v>
      </c>
      <c r="W1794" s="11">
        <v>0</v>
      </c>
      <c r="X1794" s="11">
        <v>0</v>
      </c>
      <c r="Y1794" s="11">
        <v>0</v>
      </c>
      <c r="Z1794" s="16" t="s">
        <v>170</v>
      </c>
      <c r="AA1794" s="16">
        <v>0</v>
      </c>
      <c r="AB1794" s="16" t="s">
        <v>4</v>
      </c>
      <c r="AC1794" s="16">
        <v>0</v>
      </c>
      <c r="AD1794" s="11">
        <v>3</v>
      </c>
      <c r="AE1794" s="11">
        <v>100</v>
      </c>
      <c r="AF1794" s="56">
        <v>0</v>
      </c>
      <c r="AG1794" s="11">
        <v>0</v>
      </c>
      <c r="AH1794" s="11">
        <v>0</v>
      </c>
      <c r="AI1794" s="25" t="s">
        <v>326</v>
      </c>
      <c r="AJ1794" s="25" t="s">
        <v>326</v>
      </c>
      <c r="AK1794" s="25" t="s">
        <v>326</v>
      </c>
      <c r="AL1794" s="11" t="s">
        <v>782</v>
      </c>
      <c r="AM1794" s="25">
        <v>11003</v>
      </c>
      <c r="AN1794" s="25">
        <v>0</v>
      </c>
      <c r="AO1794" s="11">
        <v>0</v>
      </c>
      <c r="AP1794" s="12" t="s">
        <v>338</v>
      </c>
      <c r="AQ1794" s="12" t="s">
        <v>6213</v>
      </c>
    </row>
    <row r="1795" spans="1:45" x14ac:dyDescent="0.15">
      <c r="A1795" s="11">
        <v>31128</v>
      </c>
      <c r="B1795" s="14" t="s">
        <v>1732</v>
      </c>
      <c r="C1795" s="11">
        <v>35</v>
      </c>
      <c r="D1795" s="11">
        <v>0</v>
      </c>
      <c r="E1795" s="11">
        <v>0</v>
      </c>
      <c r="F1795" s="11">
        <v>0</v>
      </c>
      <c r="G1795" s="11">
        <v>9</v>
      </c>
      <c r="H1795" s="11">
        <v>0</v>
      </c>
      <c r="I1795" s="11">
        <v>65535</v>
      </c>
      <c r="J1795" s="11">
        <v>0</v>
      </c>
      <c r="K1795" s="11">
        <v>0</v>
      </c>
      <c r="L1795" s="11">
        <v>0</v>
      </c>
      <c r="M1795" s="56">
        <v>1</v>
      </c>
      <c r="N1795" s="56">
        <v>20</v>
      </c>
      <c r="O1795" s="11">
        <v>0</v>
      </c>
      <c r="P1795" s="11">
        <v>0</v>
      </c>
      <c r="Q1795" s="11">
        <v>100</v>
      </c>
      <c r="R1795" s="11">
        <v>0</v>
      </c>
      <c r="S1795" s="11">
        <v>0</v>
      </c>
      <c r="T1795" s="11">
        <v>0</v>
      </c>
      <c r="U1795" s="11">
        <v>1</v>
      </c>
      <c r="V1795" s="11">
        <v>0</v>
      </c>
      <c r="W1795" s="11">
        <v>0</v>
      </c>
      <c r="X1795" s="11">
        <v>0</v>
      </c>
      <c r="Y1795" s="11">
        <v>0</v>
      </c>
      <c r="Z1795" s="16" t="s">
        <v>170</v>
      </c>
      <c r="AA1795" s="16">
        <v>0</v>
      </c>
      <c r="AB1795" s="16" t="s">
        <v>4</v>
      </c>
      <c r="AC1795" s="16">
        <v>0</v>
      </c>
      <c r="AD1795" s="11">
        <v>3</v>
      </c>
      <c r="AE1795" s="11">
        <v>100</v>
      </c>
      <c r="AF1795" s="56">
        <v>0</v>
      </c>
      <c r="AG1795" s="11">
        <v>0</v>
      </c>
      <c r="AH1795" s="11">
        <v>0</v>
      </c>
      <c r="AI1795" s="25" t="s">
        <v>326</v>
      </c>
      <c r="AJ1795" s="25" t="s">
        <v>326</v>
      </c>
      <c r="AK1795" s="25" t="s">
        <v>326</v>
      </c>
      <c r="AL1795" s="11" t="s">
        <v>782</v>
      </c>
      <c r="AM1795" s="25">
        <v>11003</v>
      </c>
      <c r="AN1795" s="25">
        <v>0</v>
      </c>
      <c r="AO1795" s="11">
        <v>0</v>
      </c>
      <c r="AP1795" s="12" t="s">
        <v>338</v>
      </c>
      <c r="AQ1795" s="12" t="s">
        <v>6214</v>
      </c>
    </row>
    <row r="1796" spans="1:45" x14ac:dyDescent="0.15">
      <c r="A1796" s="11">
        <v>31129</v>
      </c>
      <c r="B1796" s="14" t="s">
        <v>1733</v>
      </c>
      <c r="C1796" s="11">
        <v>35</v>
      </c>
      <c r="D1796" s="11">
        <v>0</v>
      </c>
      <c r="E1796" s="11">
        <v>0</v>
      </c>
      <c r="F1796" s="11">
        <v>0</v>
      </c>
      <c r="G1796" s="11">
        <v>9</v>
      </c>
      <c r="H1796" s="11">
        <v>0</v>
      </c>
      <c r="I1796" s="11">
        <v>65535</v>
      </c>
      <c r="J1796" s="11">
        <v>0</v>
      </c>
      <c r="K1796" s="11">
        <v>0</v>
      </c>
      <c r="L1796" s="11">
        <v>0</v>
      </c>
      <c r="M1796" s="56">
        <v>1</v>
      </c>
      <c r="N1796" s="56">
        <v>20</v>
      </c>
      <c r="O1796" s="11">
        <v>0</v>
      </c>
      <c r="P1796" s="11">
        <v>0</v>
      </c>
      <c r="Q1796" s="11">
        <v>100</v>
      </c>
      <c r="R1796" s="11">
        <v>0</v>
      </c>
      <c r="S1796" s="11">
        <v>0</v>
      </c>
      <c r="T1796" s="11">
        <v>0</v>
      </c>
      <c r="U1796" s="11">
        <v>1</v>
      </c>
      <c r="V1796" s="11">
        <v>0</v>
      </c>
      <c r="W1796" s="11">
        <v>0</v>
      </c>
      <c r="X1796" s="11">
        <v>0</v>
      </c>
      <c r="Y1796" s="11">
        <v>0</v>
      </c>
      <c r="Z1796" s="16" t="s">
        <v>170</v>
      </c>
      <c r="AA1796" s="16">
        <v>0</v>
      </c>
      <c r="AB1796" s="16" t="s">
        <v>4</v>
      </c>
      <c r="AC1796" s="16">
        <v>0</v>
      </c>
      <c r="AD1796" s="11">
        <v>3</v>
      </c>
      <c r="AE1796" s="11">
        <v>100</v>
      </c>
      <c r="AF1796" s="56">
        <v>0</v>
      </c>
      <c r="AG1796" s="11">
        <v>0</v>
      </c>
      <c r="AH1796" s="11">
        <v>0</v>
      </c>
      <c r="AI1796" s="25" t="s">
        <v>326</v>
      </c>
      <c r="AJ1796" s="25" t="s">
        <v>326</v>
      </c>
      <c r="AK1796" s="25" t="s">
        <v>326</v>
      </c>
      <c r="AL1796" s="11" t="s">
        <v>782</v>
      </c>
      <c r="AM1796" s="25">
        <v>11003</v>
      </c>
      <c r="AN1796" s="25">
        <v>0</v>
      </c>
      <c r="AO1796" s="11">
        <v>0</v>
      </c>
      <c r="AP1796" s="12" t="s">
        <v>338</v>
      </c>
      <c r="AQ1796" s="12" t="s">
        <v>6215</v>
      </c>
    </row>
    <row r="1797" spans="1:45" x14ac:dyDescent="0.15">
      <c r="A1797" s="11">
        <v>31130</v>
      </c>
      <c r="B1797" s="14" t="s">
        <v>1734</v>
      </c>
      <c r="C1797" s="11">
        <v>35</v>
      </c>
      <c r="D1797" s="11">
        <v>0</v>
      </c>
      <c r="E1797" s="11">
        <v>0</v>
      </c>
      <c r="F1797" s="11">
        <v>0</v>
      </c>
      <c r="G1797" s="11">
        <v>9</v>
      </c>
      <c r="H1797" s="11">
        <v>0</v>
      </c>
      <c r="I1797" s="11">
        <v>65535</v>
      </c>
      <c r="J1797" s="11">
        <v>0</v>
      </c>
      <c r="K1797" s="11">
        <v>0</v>
      </c>
      <c r="L1797" s="11">
        <v>0</v>
      </c>
      <c r="M1797" s="56">
        <v>1</v>
      </c>
      <c r="N1797" s="56">
        <v>20</v>
      </c>
      <c r="O1797" s="11">
        <v>0</v>
      </c>
      <c r="P1797" s="11">
        <v>0</v>
      </c>
      <c r="Q1797" s="11">
        <v>100</v>
      </c>
      <c r="R1797" s="11">
        <v>0</v>
      </c>
      <c r="S1797" s="11">
        <v>0</v>
      </c>
      <c r="T1797" s="11">
        <v>0</v>
      </c>
      <c r="U1797" s="11">
        <v>1</v>
      </c>
      <c r="V1797" s="11">
        <v>0</v>
      </c>
      <c r="W1797" s="11">
        <v>0</v>
      </c>
      <c r="X1797" s="11">
        <v>0</v>
      </c>
      <c r="Y1797" s="11">
        <v>0</v>
      </c>
      <c r="Z1797" s="16" t="s">
        <v>170</v>
      </c>
      <c r="AA1797" s="16">
        <v>0</v>
      </c>
      <c r="AB1797" s="16" t="s">
        <v>4</v>
      </c>
      <c r="AC1797" s="16">
        <v>0</v>
      </c>
      <c r="AD1797" s="11">
        <v>3</v>
      </c>
      <c r="AE1797" s="11">
        <v>100</v>
      </c>
      <c r="AF1797" s="56">
        <v>0</v>
      </c>
      <c r="AG1797" s="11">
        <v>0</v>
      </c>
      <c r="AH1797" s="11">
        <v>0</v>
      </c>
      <c r="AI1797" s="25" t="s">
        <v>326</v>
      </c>
      <c r="AJ1797" s="25" t="s">
        <v>326</v>
      </c>
      <c r="AK1797" s="25" t="s">
        <v>326</v>
      </c>
      <c r="AL1797" s="11" t="s">
        <v>782</v>
      </c>
      <c r="AM1797" s="25">
        <v>11003</v>
      </c>
      <c r="AN1797" s="25">
        <v>0</v>
      </c>
      <c r="AO1797" s="11">
        <v>0</v>
      </c>
      <c r="AP1797" s="12" t="s">
        <v>338</v>
      </c>
      <c r="AQ1797" s="12" t="s">
        <v>6216</v>
      </c>
    </row>
    <row r="1798" spans="1:45" x14ac:dyDescent="0.15">
      <c r="A1798" s="11">
        <v>31131</v>
      </c>
      <c r="B1798" s="14" t="s">
        <v>1735</v>
      </c>
      <c r="C1798" s="11">
        <v>35</v>
      </c>
      <c r="D1798" s="11">
        <v>0</v>
      </c>
      <c r="E1798" s="11">
        <v>0</v>
      </c>
      <c r="F1798" s="11">
        <v>0</v>
      </c>
      <c r="G1798" s="11">
        <v>9</v>
      </c>
      <c r="H1798" s="11">
        <v>0</v>
      </c>
      <c r="I1798" s="11">
        <v>65535</v>
      </c>
      <c r="J1798" s="11">
        <v>0</v>
      </c>
      <c r="K1798" s="11">
        <v>0</v>
      </c>
      <c r="L1798" s="11">
        <v>0</v>
      </c>
      <c r="M1798" s="56">
        <v>1</v>
      </c>
      <c r="N1798" s="56">
        <v>20</v>
      </c>
      <c r="O1798" s="11">
        <v>0</v>
      </c>
      <c r="P1798" s="11">
        <v>0</v>
      </c>
      <c r="Q1798" s="11">
        <v>100</v>
      </c>
      <c r="R1798" s="11">
        <v>0</v>
      </c>
      <c r="S1798" s="11">
        <v>0</v>
      </c>
      <c r="T1798" s="11">
        <v>0</v>
      </c>
      <c r="U1798" s="11">
        <v>1</v>
      </c>
      <c r="V1798" s="11">
        <v>0</v>
      </c>
      <c r="W1798" s="11">
        <v>0</v>
      </c>
      <c r="X1798" s="11">
        <v>0</v>
      </c>
      <c r="Y1798" s="11">
        <v>0</v>
      </c>
      <c r="Z1798" s="16" t="s">
        <v>170</v>
      </c>
      <c r="AA1798" s="16">
        <v>0</v>
      </c>
      <c r="AB1798" s="16" t="s">
        <v>4</v>
      </c>
      <c r="AC1798" s="16">
        <v>0</v>
      </c>
      <c r="AD1798" s="11">
        <v>3</v>
      </c>
      <c r="AE1798" s="11">
        <v>100</v>
      </c>
      <c r="AF1798" s="56">
        <v>0</v>
      </c>
      <c r="AG1798" s="11">
        <v>0</v>
      </c>
      <c r="AH1798" s="11">
        <v>0</v>
      </c>
      <c r="AI1798" s="25" t="s">
        <v>326</v>
      </c>
      <c r="AJ1798" s="25" t="s">
        <v>326</v>
      </c>
      <c r="AK1798" s="25" t="s">
        <v>326</v>
      </c>
      <c r="AL1798" s="11" t="s">
        <v>782</v>
      </c>
      <c r="AM1798" s="25">
        <v>11003</v>
      </c>
      <c r="AN1798" s="25">
        <v>0</v>
      </c>
      <c r="AO1798" s="11">
        <v>0</v>
      </c>
      <c r="AP1798" s="12" t="s">
        <v>338</v>
      </c>
      <c r="AQ1798" s="12" t="s">
        <v>6217</v>
      </c>
    </row>
    <row r="1799" spans="1:45" x14ac:dyDescent="0.15">
      <c r="A1799" s="11">
        <v>31132</v>
      </c>
      <c r="B1799" s="14" t="s">
        <v>1736</v>
      </c>
      <c r="C1799" s="11">
        <v>35</v>
      </c>
      <c r="D1799" s="11">
        <v>0</v>
      </c>
      <c r="E1799" s="11">
        <v>0</v>
      </c>
      <c r="F1799" s="11">
        <v>0</v>
      </c>
      <c r="G1799" s="11">
        <v>9</v>
      </c>
      <c r="H1799" s="11">
        <v>0</v>
      </c>
      <c r="I1799" s="11">
        <v>65535</v>
      </c>
      <c r="J1799" s="11">
        <v>0</v>
      </c>
      <c r="K1799" s="11">
        <v>0</v>
      </c>
      <c r="L1799" s="11">
        <v>0</v>
      </c>
      <c r="M1799" s="56">
        <v>1</v>
      </c>
      <c r="N1799" s="56">
        <v>20</v>
      </c>
      <c r="O1799" s="11">
        <v>0</v>
      </c>
      <c r="P1799" s="11">
        <v>0</v>
      </c>
      <c r="Q1799" s="11">
        <v>100</v>
      </c>
      <c r="R1799" s="11">
        <v>0</v>
      </c>
      <c r="S1799" s="11">
        <v>0</v>
      </c>
      <c r="T1799" s="11">
        <v>0</v>
      </c>
      <c r="U1799" s="11">
        <v>1</v>
      </c>
      <c r="V1799" s="11">
        <v>0</v>
      </c>
      <c r="W1799" s="11">
        <v>0</v>
      </c>
      <c r="X1799" s="11">
        <v>0</v>
      </c>
      <c r="Y1799" s="11">
        <v>0</v>
      </c>
      <c r="Z1799" s="16" t="s">
        <v>170</v>
      </c>
      <c r="AA1799" s="16">
        <v>0</v>
      </c>
      <c r="AB1799" s="16" t="s">
        <v>4</v>
      </c>
      <c r="AC1799" s="16">
        <v>0</v>
      </c>
      <c r="AD1799" s="11">
        <v>3</v>
      </c>
      <c r="AE1799" s="11">
        <v>100</v>
      </c>
      <c r="AF1799" s="56">
        <v>0</v>
      </c>
      <c r="AG1799" s="11">
        <v>0</v>
      </c>
      <c r="AH1799" s="11">
        <v>0</v>
      </c>
      <c r="AI1799" s="25" t="s">
        <v>326</v>
      </c>
      <c r="AJ1799" s="25" t="s">
        <v>326</v>
      </c>
      <c r="AK1799" s="25" t="s">
        <v>326</v>
      </c>
      <c r="AL1799" s="11" t="s">
        <v>782</v>
      </c>
      <c r="AM1799" s="25">
        <v>11003</v>
      </c>
      <c r="AN1799" s="25">
        <v>0</v>
      </c>
      <c r="AO1799" s="11">
        <v>0</v>
      </c>
      <c r="AP1799" s="12" t="s">
        <v>338</v>
      </c>
      <c r="AQ1799" s="12" t="s">
        <v>6218</v>
      </c>
    </row>
    <row r="1800" spans="1:45" x14ac:dyDescent="0.15">
      <c r="A1800" s="11">
        <v>31134</v>
      </c>
      <c r="B1800" s="14" t="s">
        <v>1737</v>
      </c>
      <c r="C1800" s="11">
        <v>34</v>
      </c>
      <c r="D1800" s="11">
        <v>0</v>
      </c>
      <c r="E1800" s="11">
        <v>0</v>
      </c>
      <c r="F1800" s="11">
        <v>0</v>
      </c>
      <c r="G1800" s="11">
        <v>9</v>
      </c>
      <c r="H1800" s="11">
        <v>0</v>
      </c>
      <c r="I1800" s="11">
        <v>65535</v>
      </c>
      <c r="J1800" s="11">
        <v>0</v>
      </c>
      <c r="K1800" s="11">
        <v>0</v>
      </c>
      <c r="L1800" s="11">
        <v>0</v>
      </c>
      <c r="M1800" s="56">
        <v>1</v>
      </c>
      <c r="N1800" s="56">
        <v>10</v>
      </c>
      <c r="O1800" s="11">
        <v>0</v>
      </c>
      <c r="P1800" s="11">
        <v>2592000</v>
      </c>
      <c r="Q1800" s="11">
        <v>3600</v>
      </c>
      <c r="R1800" s="11">
        <v>5</v>
      </c>
      <c r="S1800" s="11">
        <v>0</v>
      </c>
      <c r="T1800" s="11">
        <v>0</v>
      </c>
      <c r="U1800" s="11">
        <v>1</v>
      </c>
      <c r="V1800" s="11">
        <v>0</v>
      </c>
      <c r="W1800" s="11">
        <v>0</v>
      </c>
      <c r="X1800" s="11">
        <v>0</v>
      </c>
      <c r="Y1800" s="11">
        <v>0</v>
      </c>
      <c r="Z1800" s="16" t="s">
        <v>170</v>
      </c>
      <c r="AA1800" s="16">
        <v>0</v>
      </c>
      <c r="AB1800" s="16" t="s">
        <v>4</v>
      </c>
      <c r="AC1800" s="16">
        <v>0</v>
      </c>
      <c r="AD1800" s="11">
        <v>3</v>
      </c>
      <c r="AE1800" s="11">
        <v>100</v>
      </c>
      <c r="AF1800" s="56">
        <v>0</v>
      </c>
      <c r="AG1800" s="11">
        <v>0</v>
      </c>
      <c r="AH1800" s="11">
        <v>0</v>
      </c>
      <c r="AI1800" s="25" t="s">
        <v>326</v>
      </c>
      <c r="AJ1800" s="25" t="s">
        <v>326</v>
      </c>
      <c r="AK1800" s="25" t="s">
        <v>326</v>
      </c>
      <c r="AL1800" s="11" t="s">
        <v>782</v>
      </c>
      <c r="AM1800" s="25">
        <v>11003</v>
      </c>
      <c r="AN1800" s="25">
        <v>0</v>
      </c>
      <c r="AO1800" s="11">
        <v>0</v>
      </c>
      <c r="AP1800" s="12" t="s">
        <v>338</v>
      </c>
      <c r="AQ1800" s="12" t="s">
        <v>6219</v>
      </c>
    </row>
    <row r="1801" spans="1:45" x14ac:dyDescent="0.15">
      <c r="A1801" s="11">
        <v>31135</v>
      </c>
      <c r="B1801" s="14" t="s">
        <v>1738</v>
      </c>
      <c r="C1801" s="11">
        <v>34</v>
      </c>
      <c r="D1801" s="11">
        <v>0</v>
      </c>
      <c r="E1801" s="11">
        <v>0</v>
      </c>
      <c r="F1801" s="11">
        <v>0</v>
      </c>
      <c r="G1801" s="11">
        <v>9</v>
      </c>
      <c r="H1801" s="11">
        <v>0</v>
      </c>
      <c r="I1801" s="11">
        <v>65535</v>
      </c>
      <c r="J1801" s="11">
        <v>0</v>
      </c>
      <c r="K1801" s="11">
        <v>0</v>
      </c>
      <c r="L1801" s="11">
        <v>0</v>
      </c>
      <c r="M1801" s="56">
        <v>1</v>
      </c>
      <c r="N1801" s="56">
        <v>10</v>
      </c>
      <c r="O1801" s="11">
        <v>0</v>
      </c>
      <c r="P1801" s="11">
        <v>2592000</v>
      </c>
      <c r="Q1801" s="11">
        <v>3600</v>
      </c>
      <c r="R1801" s="11">
        <v>5</v>
      </c>
      <c r="S1801" s="11">
        <v>0</v>
      </c>
      <c r="T1801" s="11">
        <v>0</v>
      </c>
      <c r="U1801" s="11">
        <v>1</v>
      </c>
      <c r="V1801" s="11">
        <v>0</v>
      </c>
      <c r="W1801" s="11">
        <v>0</v>
      </c>
      <c r="X1801" s="11">
        <v>0</v>
      </c>
      <c r="Y1801" s="11">
        <v>0</v>
      </c>
      <c r="Z1801" s="16" t="s">
        <v>170</v>
      </c>
      <c r="AA1801" s="16">
        <v>0</v>
      </c>
      <c r="AB1801" s="16" t="s">
        <v>4</v>
      </c>
      <c r="AC1801" s="16">
        <v>0</v>
      </c>
      <c r="AD1801" s="11">
        <v>3</v>
      </c>
      <c r="AE1801" s="11">
        <v>100</v>
      </c>
      <c r="AF1801" s="56">
        <v>0</v>
      </c>
      <c r="AG1801" s="11">
        <v>0</v>
      </c>
      <c r="AH1801" s="11">
        <v>0</v>
      </c>
      <c r="AI1801" s="25" t="s">
        <v>326</v>
      </c>
      <c r="AJ1801" s="25" t="s">
        <v>326</v>
      </c>
      <c r="AK1801" s="25" t="s">
        <v>326</v>
      </c>
      <c r="AL1801" s="11" t="s">
        <v>782</v>
      </c>
      <c r="AM1801" s="25">
        <v>11003</v>
      </c>
      <c r="AN1801" s="25">
        <v>0</v>
      </c>
      <c r="AO1801" s="11">
        <v>0</v>
      </c>
      <c r="AP1801" s="12" t="s">
        <v>338</v>
      </c>
      <c r="AQ1801" s="12" t="s">
        <v>6220</v>
      </c>
    </row>
    <row r="1802" spans="1:45" x14ac:dyDescent="0.15">
      <c r="A1802" s="11">
        <v>31136</v>
      </c>
      <c r="B1802" s="14" t="s">
        <v>1739</v>
      </c>
      <c r="C1802" s="11">
        <v>34</v>
      </c>
      <c r="D1802" s="11">
        <v>0</v>
      </c>
      <c r="E1802" s="11">
        <v>0</v>
      </c>
      <c r="F1802" s="11">
        <v>0</v>
      </c>
      <c r="G1802" s="11">
        <v>9</v>
      </c>
      <c r="H1802" s="11">
        <v>0</v>
      </c>
      <c r="I1802" s="11">
        <v>65535</v>
      </c>
      <c r="J1802" s="11">
        <v>0</v>
      </c>
      <c r="K1802" s="11">
        <v>0</v>
      </c>
      <c r="L1802" s="11">
        <v>0</v>
      </c>
      <c r="M1802" s="56">
        <v>1</v>
      </c>
      <c r="N1802" s="56">
        <v>10</v>
      </c>
      <c r="O1802" s="11">
        <v>0</v>
      </c>
      <c r="P1802" s="11">
        <v>2592000</v>
      </c>
      <c r="Q1802" s="11">
        <v>3600</v>
      </c>
      <c r="R1802" s="11">
        <v>5</v>
      </c>
      <c r="S1802" s="11">
        <v>0</v>
      </c>
      <c r="T1802" s="11">
        <v>0</v>
      </c>
      <c r="U1802" s="11">
        <v>1</v>
      </c>
      <c r="V1802" s="11">
        <v>0</v>
      </c>
      <c r="W1802" s="11">
        <v>0</v>
      </c>
      <c r="X1802" s="11">
        <v>0</v>
      </c>
      <c r="Y1802" s="11">
        <v>0</v>
      </c>
      <c r="Z1802" s="16" t="s">
        <v>170</v>
      </c>
      <c r="AA1802" s="16">
        <v>0</v>
      </c>
      <c r="AB1802" s="16" t="s">
        <v>4</v>
      </c>
      <c r="AC1802" s="16">
        <v>0</v>
      </c>
      <c r="AD1802" s="11">
        <v>3</v>
      </c>
      <c r="AE1802" s="11">
        <v>100</v>
      </c>
      <c r="AF1802" s="56">
        <v>0</v>
      </c>
      <c r="AG1802" s="11">
        <v>0</v>
      </c>
      <c r="AH1802" s="11">
        <v>0</v>
      </c>
      <c r="AI1802" s="25" t="s">
        <v>326</v>
      </c>
      <c r="AJ1802" s="25" t="s">
        <v>326</v>
      </c>
      <c r="AK1802" s="25" t="s">
        <v>326</v>
      </c>
      <c r="AL1802" s="11" t="s">
        <v>782</v>
      </c>
      <c r="AM1802" s="25">
        <v>11003</v>
      </c>
      <c r="AN1802" s="25">
        <v>0</v>
      </c>
      <c r="AO1802" s="11">
        <v>0</v>
      </c>
      <c r="AP1802" s="12" t="s">
        <v>338</v>
      </c>
      <c r="AQ1802" s="12" t="s">
        <v>6221</v>
      </c>
    </row>
    <row r="1803" spans="1:45" x14ac:dyDescent="0.15">
      <c r="A1803" s="11">
        <v>31137</v>
      </c>
      <c r="B1803" s="14" t="s">
        <v>1740</v>
      </c>
      <c r="C1803" s="11">
        <v>35</v>
      </c>
      <c r="D1803" s="11">
        <v>0</v>
      </c>
      <c r="E1803" s="11">
        <v>0</v>
      </c>
      <c r="F1803" s="11">
        <v>0</v>
      </c>
      <c r="G1803" s="11">
        <v>9</v>
      </c>
      <c r="H1803" s="11">
        <v>0</v>
      </c>
      <c r="I1803" s="11">
        <v>65535</v>
      </c>
      <c r="J1803" s="11">
        <v>0</v>
      </c>
      <c r="K1803" s="11">
        <v>0</v>
      </c>
      <c r="L1803" s="11">
        <v>0</v>
      </c>
      <c r="M1803" s="56">
        <v>1</v>
      </c>
      <c r="N1803" s="56">
        <v>10</v>
      </c>
      <c r="O1803" s="11">
        <v>0</v>
      </c>
      <c r="P1803" s="11">
        <v>0</v>
      </c>
      <c r="Q1803" s="11">
        <v>100</v>
      </c>
      <c r="R1803" s="11">
        <v>0</v>
      </c>
      <c r="S1803" s="11">
        <v>0</v>
      </c>
      <c r="T1803" s="11">
        <v>0</v>
      </c>
      <c r="U1803" s="11">
        <v>1</v>
      </c>
      <c r="V1803" s="11">
        <v>0</v>
      </c>
      <c r="W1803" s="11">
        <v>0</v>
      </c>
      <c r="X1803" s="11">
        <v>0</v>
      </c>
      <c r="Y1803" s="11">
        <v>0</v>
      </c>
      <c r="Z1803" s="16" t="s">
        <v>170</v>
      </c>
      <c r="AA1803" s="16">
        <v>0</v>
      </c>
      <c r="AB1803" s="16" t="s">
        <v>4</v>
      </c>
      <c r="AC1803" s="16">
        <v>0</v>
      </c>
      <c r="AD1803" s="11">
        <v>3</v>
      </c>
      <c r="AE1803" s="11">
        <v>100</v>
      </c>
      <c r="AF1803" s="56">
        <v>0</v>
      </c>
      <c r="AG1803" s="11">
        <v>0</v>
      </c>
      <c r="AH1803" s="11">
        <v>0</v>
      </c>
      <c r="AI1803" s="25" t="s">
        <v>326</v>
      </c>
      <c r="AJ1803" s="25" t="s">
        <v>326</v>
      </c>
      <c r="AK1803" s="25" t="s">
        <v>326</v>
      </c>
      <c r="AL1803" s="11" t="s">
        <v>782</v>
      </c>
      <c r="AM1803" s="25">
        <v>11003</v>
      </c>
      <c r="AN1803" s="25">
        <v>0</v>
      </c>
      <c r="AO1803" s="11">
        <v>0</v>
      </c>
      <c r="AP1803" s="12" t="s">
        <v>338</v>
      </c>
      <c r="AQ1803" s="12" t="s">
        <v>6222</v>
      </c>
    </row>
    <row r="1804" spans="1:45" x14ac:dyDescent="0.15">
      <c r="A1804" s="11">
        <v>31138</v>
      </c>
      <c r="B1804" s="14" t="s">
        <v>1741</v>
      </c>
      <c r="C1804" s="11">
        <v>35</v>
      </c>
      <c r="D1804" s="11">
        <v>0</v>
      </c>
      <c r="E1804" s="11">
        <v>0</v>
      </c>
      <c r="F1804" s="11">
        <v>0</v>
      </c>
      <c r="G1804" s="11">
        <v>9</v>
      </c>
      <c r="H1804" s="11">
        <v>0</v>
      </c>
      <c r="I1804" s="11">
        <v>65535</v>
      </c>
      <c r="J1804" s="11">
        <v>0</v>
      </c>
      <c r="K1804" s="11">
        <v>0</v>
      </c>
      <c r="L1804" s="11">
        <v>0</v>
      </c>
      <c r="M1804" s="56">
        <v>1</v>
      </c>
      <c r="N1804" s="56">
        <v>10</v>
      </c>
      <c r="O1804" s="11">
        <v>0</v>
      </c>
      <c r="P1804" s="11">
        <v>0</v>
      </c>
      <c r="Q1804" s="11">
        <v>100</v>
      </c>
      <c r="R1804" s="11">
        <v>0</v>
      </c>
      <c r="S1804" s="11">
        <v>0</v>
      </c>
      <c r="T1804" s="11">
        <v>0</v>
      </c>
      <c r="U1804" s="11">
        <v>1</v>
      </c>
      <c r="V1804" s="11">
        <v>0</v>
      </c>
      <c r="W1804" s="11">
        <v>0</v>
      </c>
      <c r="X1804" s="11">
        <v>0</v>
      </c>
      <c r="Y1804" s="11">
        <v>0</v>
      </c>
      <c r="Z1804" s="16" t="s">
        <v>170</v>
      </c>
      <c r="AA1804" s="16">
        <v>0</v>
      </c>
      <c r="AB1804" s="16" t="s">
        <v>4</v>
      </c>
      <c r="AC1804" s="16">
        <v>0</v>
      </c>
      <c r="AD1804" s="11">
        <v>3</v>
      </c>
      <c r="AE1804" s="11">
        <v>100</v>
      </c>
      <c r="AF1804" s="56">
        <v>0</v>
      </c>
      <c r="AG1804" s="11">
        <v>0</v>
      </c>
      <c r="AH1804" s="11">
        <v>0</v>
      </c>
      <c r="AI1804" s="25" t="s">
        <v>326</v>
      </c>
      <c r="AJ1804" s="25" t="s">
        <v>326</v>
      </c>
      <c r="AK1804" s="25" t="s">
        <v>326</v>
      </c>
      <c r="AL1804" s="11" t="s">
        <v>782</v>
      </c>
      <c r="AM1804" s="25">
        <v>11003</v>
      </c>
      <c r="AN1804" s="25">
        <v>0</v>
      </c>
      <c r="AO1804" s="11">
        <v>0</v>
      </c>
      <c r="AP1804" s="12" t="s">
        <v>338</v>
      </c>
      <c r="AQ1804" s="12" t="s">
        <v>6223</v>
      </c>
    </row>
    <row r="1805" spans="1:45" x14ac:dyDescent="0.15">
      <c r="A1805" s="11">
        <v>31139</v>
      </c>
      <c r="B1805" s="14" t="s">
        <v>1742</v>
      </c>
      <c r="C1805" s="11">
        <v>35</v>
      </c>
      <c r="D1805" s="11">
        <v>0</v>
      </c>
      <c r="E1805" s="11">
        <v>0</v>
      </c>
      <c r="F1805" s="11">
        <v>0</v>
      </c>
      <c r="G1805" s="11">
        <v>9</v>
      </c>
      <c r="H1805" s="11">
        <v>0</v>
      </c>
      <c r="I1805" s="11">
        <v>65535</v>
      </c>
      <c r="J1805" s="11">
        <v>0</v>
      </c>
      <c r="K1805" s="11">
        <v>0</v>
      </c>
      <c r="L1805" s="11">
        <v>0</v>
      </c>
      <c r="M1805" s="56">
        <v>1</v>
      </c>
      <c r="N1805" s="56">
        <v>10</v>
      </c>
      <c r="O1805" s="11">
        <v>0</v>
      </c>
      <c r="P1805" s="11">
        <v>0</v>
      </c>
      <c r="Q1805" s="11">
        <v>100</v>
      </c>
      <c r="R1805" s="11">
        <v>0</v>
      </c>
      <c r="S1805" s="11">
        <v>0</v>
      </c>
      <c r="T1805" s="11">
        <v>0</v>
      </c>
      <c r="U1805" s="11">
        <v>1</v>
      </c>
      <c r="V1805" s="11">
        <v>0</v>
      </c>
      <c r="W1805" s="11">
        <v>0</v>
      </c>
      <c r="X1805" s="11">
        <v>0</v>
      </c>
      <c r="Y1805" s="11">
        <v>0</v>
      </c>
      <c r="Z1805" s="16" t="s">
        <v>170</v>
      </c>
      <c r="AA1805" s="16">
        <v>0</v>
      </c>
      <c r="AB1805" s="16" t="s">
        <v>4</v>
      </c>
      <c r="AC1805" s="16">
        <v>0</v>
      </c>
      <c r="AD1805" s="11">
        <v>3</v>
      </c>
      <c r="AE1805" s="11">
        <v>100</v>
      </c>
      <c r="AF1805" s="56">
        <v>0</v>
      </c>
      <c r="AG1805" s="11">
        <v>0</v>
      </c>
      <c r="AH1805" s="11">
        <v>0</v>
      </c>
      <c r="AI1805" s="25" t="s">
        <v>326</v>
      </c>
      <c r="AJ1805" s="25" t="s">
        <v>326</v>
      </c>
      <c r="AK1805" s="25" t="s">
        <v>326</v>
      </c>
      <c r="AL1805" s="11" t="s">
        <v>782</v>
      </c>
      <c r="AM1805" s="25">
        <v>11003</v>
      </c>
      <c r="AN1805" s="25">
        <v>0</v>
      </c>
      <c r="AO1805" s="11">
        <v>0</v>
      </c>
      <c r="AP1805" s="12" t="s">
        <v>338</v>
      </c>
      <c r="AQ1805" s="12" t="s">
        <v>6224</v>
      </c>
    </row>
    <row r="1806" spans="1:45" x14ac:dyDescent="0.15">
      <c r="A1806" s="11">
        <v>31140</v>
      </c>
      <c r="B1806" s="14" t="s">
        <v>1743</v>
      </c>
      <c r="C1806" s="11">
        <v>35</v>
      </c>
      <c r="D1806" s="11">
        <v>0</v>
      </c>
      <c r="E1806" s="11">
        <v>0</v>
      </c>
      <c r="F1806" s="11">
        <v>0</v>
      </c>
      <c r="G1806" s="11">
        <v>9</v>
      </c>
      <c r="H1806" s="11">
        <v>0</v>
      </c>
      <c r="I1806" s="11">
        <v>65535</v>
      </c>
      <c r="J1806" s="11">
        <v>0</v>
      </c>
      <c r="K1806" s="11">
        <v>0</v>
      </c>
      <c r="L1806" s="11">
        <v>0</v>
      </c>
      <c r="M1806" s="56">
        <v>1</v>
      </c>
      <c r="N1806" s="56">
        <v>10</v>
      </c>
      <c r="O1806" s="11">
        <v>0</v>
      </c>
      <c r="P1806" s="11">
        <v>0</v>
      </c>
      <c r="Q1806" s="11">
        <v>100</v>
      </c>
      <c r="R1806" s="11">
        <v>0</v>
      </c>
      <c r="S1806" s="11">
        <v>0</v>
      </c>
      <c r="T1806" s="11">
        <v>0</v>
      </c>
      <c r="U1806" s="11">
        <v>1</v>
      </c>
      <c r="V1806" s="11">
        <v>0</v>
      </c>
      <c r="W1806" s="11">
        <v>0</v>
      </c>
      <c r="X1806" s="11">
        <v>0</v>
      </c>
      <c r="Y1806" s="11">
        <v>0</v>
      </c>
      <c r="Z1806" s="16" t="s">
        <v>170</v>
      </c>
      <c r="AA1806" s="16">
        <v>0</v>
      </c>
      <c r="AB1806" s="16" t="s">
        <v>4</v>
      </c>
      <c r="AC1806" s="16">
        <v>0</v>
      </c>
      <c r="AD1806" s="11">
        <v>3</v>
      </c>
      <c r="AE1806" s="11">
        <v>100</v>
      </c>
      <c r="AF1806" s="56">
        <v>0</v>
      </c>
      <c r="AG1806" s="11">
        <v>0</v>
      </c>
      <c r="AH1806" s="11">
        <v>0</v>
      </c>
      <c r="AI1806" s="25" t="s">
        <v>326</v>
      </c>
      <c r="AJ1806" s="25" t="s">
        <v>326</v>
      </c>
      <c r="AK1806" s="25" t="s">
        <v>326</v>
      </c>
      <c r="AL1806" s="11" t="s">
        <v>782</v>
      </c>
      <c r="AM1806" s="25">
        <v>11003</v>
      </c>
      <c r="AN1806" s="25">
        <v>0</v>
      </c>
      <c r="AO1806" s="11">
        <v>0</v>
      </c>
      <c r="AP1806" s="12" t="s">
        <v>338</v>
      </c>
      <c r="AQ1806" s="12" t="s">
        <v>6225</v>
      </c>
    </row>
    <row r="1807" spans="1:45" x14ac:dyDescent="0.15">
      <c r="A1807" s="11">
        <v>31141</v>
      </c>
      <c r="B1807" s="14" t="s">
        <v>1744</v>
      </c>
      <c r="C1807" s="11">
        <v>35</v>
      </c>
      <c r="D1807" s="11">
        <v>0</v>
      </c>
      <c r="E1807" s="11">
        <v>0</v>
      </c>
      <c r="F1807" s="11">
        <v>0</v>
      </c>
      <c r="G1807" s="11">
        <v>9</v>
      </c>
      <c r="H1807" s="11">
        <v>0</v>
      </c>
      <c r="I1807" s="11">
        <v>65535</v>
      </c>
      <c r="J1807" s="11">
        <v>0</v>
      </c>
      <c r="K1807" s="11">
        <v>0</v>
      </c>
      <c r="L1807" s="11">
        <v>0</v>
      </c>
      <c r="M1807" s="56">
        <v>1</v>
      </c>
      <c r="N1807" s="56">
        <v>10</v>
      </c>
      <c r="O1807" s="11">
        <v>0</v>
      </c>
      <c r="P1807" s="11">
        <v>0</v>
      </c>
      <c r="Q1807" s="11">
        <v>100</v>
      </c>
      <c r="R1807" s="11">
        <v>0</v>
      </c>
      <c r="S1807" s="11">
        <v>0</v>
      </c>
      <c r="T1807" s="11">
        <v>0</v>
      </c>
      <c r="U1807" s="11">
        <v>1</v>
      </c>
      <c r="V1807" s="11">
        <v>0</v>
      </c>
      <c r="W1807" s="11">
        <v>0</v>
      </c>
      <c r="X1807" s="11">
        <v>0</v>
      </c>
      <c r="Y1807" s="11">
        <v>0</v>
      </c>
      <c r="Z1807" s="16" t="s">
        <v>170</v>
      </c>
      <c r="AA1807" s="16">
        <v>0</v>
      </c>
      <c r="AB1807" s="16" t="s">
        <v>4</v>
      </c>
      <c r="AC1807" s="16">
        <v>0</v>
      </c>
      <c r="AD1807" s="11">
        <v>3</v>
      </c>
      <c r="AE1807" s="11">
        <v>100</v>
      </c>
      <c r="AF1807" s="56">
        <v>0</v>
      </c>
      <c r="AG1807" s="11">
        <v>0</v>
      </c>
      <c r="AH1807" s="11">
        <v>0</v>
      </c>
      <c r="AI1807" s="25" t="s">
        <v>326</v>
      </c>
      <c r="AJ1807" s="25" t="s">
        <v>326</v>
      </c>
      <c r="AK1807" s="25" t="s">
        <v>326</v>
      </c>
      <c r="AL1807" s="11" t="s">
        <v>782</v>
      </c>
      <c r="AM1807" s="25">
        <v>11003</v>
      </c>
      <c r="AN1807" s="25">
        <v>0</v>
      </c>
      <c r="AO1807" s="11">
        <v>0</v>
      </c>
      <c r="AP1807" s="12" t="s">
        <v>338</v>
      </c>
      <c r="AQ1807" s="12" t="s">
        <v>6226</v>
      </c>
    </row>
    <row r="1808" spans="1:45" ht="36" x14ac:dyDescent="0.15">
      <c r="A1808" s="11">
        <v>31142</v>
      </c>
      <c r="B1808" s="14" t="s">
        <v>3884</v>
      </c>
      <c r="C1808" s="11">
        <v>46</v>
      </c>
      <c r="D1808" s="11">
        <v>0</v>
      </c>
      <c r="E1808" s="11">
        <v>48</v>
      </c>
      <c r="F1808" s="11">
        <v>32210</v>
      </c>
      <c r="G1808" s="11">
        <v>3</v>
      </c>
      <c r="H1808" s="11">
        <v>0</v>
      </c>
      <c r="I1808" s="11">
        <v>61</v>
      </c>
      <c r="J1808" s="11">
        <v>1</v>
      </c>
      <c r="K1808" s="11">
        <v>0</v>
      </c>
      <c r="L1808" s="11">
        <v>0</v>
      </c>
      <c r="M1808" s="56">
        <v>1</v>
      </c>
      <c r="N1808" s="56">
        <v>50</v>
      </c>
      <c r="O1808" s="11">
        <v>0</v>
      </c>
      <c r="P1808" s="11">
        <v>2592000</v>
      </c>
      <c r="Q1808" s="11">
        <v>3600</v>
      </c>
      <c r="R1808" s="11">
        <v>5</v>
      </c>
      <c r="S1808" s="11">
        <v>0</v>
      </c>
      <c r="T1808" s="11">
        <v>0</v>
      </c>
      <c r="U1808" s="11">
        <v>1</v>
      </c>
      <c r="V1808" s="11">
        <v>0</v>
      </c>
      <c r="W1808" s="11">
        <v>0</v>
      </c>
      <c r="X1808" s="11">
        <v>0</v>
      </c>
      <c r="Y1808" s="11">
        <v>0</v>
      </c>
      <c r="Z1808" s="16" t="s">
        <v>170</v>
      </c>
      <c r="AA1808" s="16">
        <v>0</v>
      </c>
      <c r="AB1808" s="16" t="s">
        <v>4</v>
      </c>
      <c r="AC1808" s="16">
        <v>0</v>
      </c>
      <c r="AD1808" s="11">
        <v>3</v>
      </c>
      <c r="AE1808" s="11">
        <v>100</v>
      </c>
      <c r="AF1808" s="56">
        <v>0</v>
      </c>
      <c r="AG1808" s="11">
        <v>10</v>
      </c>
      <c r="AH1808" s="11">
        <v>0</v>
      </c>
      <c r="AI1808" s="25" t="s">
        <v>326</v>
      </c>
      <c r="AJ1808" s="25" t="s">
        <v>326</v>
      </c>
      <c r="AK1808" s="25" t="s">
        <v>326</v>
      </c>
      <c r="AL1808" s="11" t="s">
        <v>782</v>
      </c>
      <c r="AM1808" s="25">
        <v>11003</v>
      </c>
      <c r="AN1808" s="25">
        <v>0</v>
      </c>
      <c r="AO1808" s="11">
        <v>0</v>
      </c>
      <c r="AP1808" s="12" t="s">
        <v>3069</v>
      </c>
      <c r="AQ1808" s="12" t="s">
        <v>6227</v>
      </c>
      <c r="AR1808" s="12" t="s">
        <v>4988</v>
      </c>
      <c r="AS1808" s="60" t="s">
        <v>932</v>
      </c>
    </row>
    <row r="1809" spans="1:45" x14ac:dyDescent="0.15">
      <c r="A1809" s="11">
        <v>31143</v>
      </c>
      <c r="B1809" s="14" t="s">
        <v>1745</v>
      </c>
      <c r="C1809" s="11">
        <v>35</v>
      </c>
      <c r="D1809" s="11">
        <v>0</v>
      </c>
      <c r="E1809" s="11">
        <v>0</v>
      </c>
      <c r="F1809" s="11">
        <v>0</v>
      </c>
      <c r="G1809" s="11">
        <v>9</v>
      </c>
      <c r="H1809" s="11">
        <v>0</v>
      </c>
      <c r="I1809" s="11">
        <v>65535</v>
      </c>
      <c r="J1809" s="11">
        <v>0</v>
      </c>
      <c r="K1809" s="11">
        <v>0</v>
      </c>
      <c r="L1809" s="11">
        <v>0</v>
      </c>
      <c r="M1809" s="56">
        <v>1</v>
      </c>
      <c r="N1809" s="56">
        <v>10</v>
      </c>
      <c r="O1809" s="11">
        <v>0</v>
      </c>
      <c r="P1809" s="11">
        <v>0</v>
      </c>
      <c r="Q1809" s="11">
        <v>100</v>
      </c>
      <c r="R1809" s="11">
        <v>0</v>
      </c>
      <c r="S1809" s="11">
        <v>0</v>
      </c>
      <c r="T1809" s="11">
        <v>0</v>
      </c>
      <c r="U1809" s="11">
        <v>1</v>
      </c>
      <c r="V1809" s="11">
        <v>0</v>
      </c>
      <c r="W1809" s="11">
        <v>0</v>
      </c>
      <c r="X1809" s="11">
        <v>0</v>
      </c>
      <c r="Y1809" s="11">
        <v>0</v>
      </c>
      <c r="Z1809" s="16" t="s">
        <v>170</v>
      </c>
      <c r="AA1809" s="16">
        <v>0</v>
      </c>
      <c r="AB1809" s="16" t="s">
        <v>4</v>
      </c>
      <c r="AC1809" s="16">
        <v>0</v>
      </c>
      <c r="AD1809" s="11">
        <v>3</v>
      </c>
      <c r="AE1809" s="11">
        <v>100</v>
      </c>
      <c r="AF1809" s="56">
        <v>0</v>
      </c>
      <c r="AG1809" s="11">
        <v>0</v>
      </c>
      <c r="AH1809" s="11">
        <v>0</v>
      </c>
      <c r="AI1809" s="25" t="s">
        <v>326</v>
      </c>
      <c r="AJ1809" s="25" t="s">
        <v>326</v>
      </c>
      <c r="AK1809" s="25" t="s">
        <v>326</v>
      </c>
      <c r="AL1809" s="11" t="s">
        <v>782</v>
      </c>
      <c r="AM1809" s="25">
        <v>11003</v>
      </c>
      <c r="AN1809" s="25">
        <v>0</v>
      </c>
      <c r="AO1809" s="11">
        <v>0</v>
      </c>
      <c r="AP1809" s="12" t="s">
        <v>338</v>
      </c>
      <c r="AQ1809" s="12" t="s">
        <v>6228</v>
      </c>
    </row>
    <row r="1810" spans="1:45" x14ac:dyDescent="0.15">
      <c r="A1810" s="11">
        <v>31144</v>
      </c>
      <c r="B1810" s="14" t="s">
        <v>3057</v>
      </c>
      <c r="C1810" s="11">
        <v>35</v>
      </c>
      <c r="D1810" s="11">
        <v>0</v>
      </c>
      <c r="E1810" s="11">
        <v>0</v>
      </c>
      <c r="F1810" s="11">
        <v>0</v>
      </c>
      <c r="G1810" s="11">
        <v>9</v>
      </c>
      <c r="H1810" s="11">
        <v>0</v>
      </c>
      <c r="I1810" s="11">
        <v>65535</v>
      </c>
      <c r="J1810" s="11">
        <v>0</v>
      </c>
      <c r="K1810" s="11">
        <v>0</v>
      </c>
      <c r="L1810" s="11">
        <v>0</v>
      </c>
      <c r="M1810" s="56">
        <v>1</v>
      </c>
      <c r="N1810" s="56">
        <v>10</v>
      </c>
      <c r="O1810" s="11">
        <v>0</v>
      </c>
      <c r="P1810" s="11">
        <v>0</v>
      </c>
      <c r="Q1810" s="11">
        <v>100</v>
      </c>
      <c r="R1810" s="11">
        <v>0</v>
      </c>
      <c r="S1810" s="11">
        <v>0</v>
      </c>
      <c r="T1810" s="11">
        <v>0</v>
      </c>
      <c r="U1810" s="11">
        <v>1</v>
      </c>
      <c r="V1810" s="11">
        <v>0</v>
      </c>
      <c r="W1810" s="11">
        <v>0</v>
      </c>
      <c r="X1810" s="11">
        <v>0</v>
      </c>
      <c r="Y1810" s="11">
        <v>0</v>
      </c>
      <c r="Z1810" s="16" t="s">
        <v>170</v>
      </c>
      <c r="AA1810" s="16">
        <v>0</v>
      </c>
      <c r="AB1810" s="16" t="s">
        <v>4</v>
      </c>
      <c r="AC1810" s="16">
        <v>0</v>
      </c>
      <c r="AD1810" s="11">
        <v>3</v>
      </c>
      <c r="AE1810" s="11">
        <v>100</v>
      </c>
      <c r="AF1810" s="56">
        <v>0</v>
      </c>
      <c r="AG1810" s="11">
        <v>0</v>
      </c>
      <c r="AH1810" s="11">
        <v>0</v>
      </c>
      <c r="AI1810" s="25" t="s">
        <v>326</v>
      </c>
      <c r="AJ1810" s="25" t="s">
        <v>326</v>
      </c>
      <c r="AK1810" s="25" t="s">
        <v>326</v>
      </c>
      <c r="AL1810" s="11" t="s">
        <v>782</v>
      </c>
      <c r="AM1810" s="25">
        <v>11003</v>
      </c>
      <c r="AN1810" s="25">
        <v>0</v>
      </c>
      <c r="AO1810" s="11">
        <v>0</v>
      </c>
      <c r="AP1810" s="12" t="s">
        <v>338</v>
      </c>
      <c r="AQ1810" s="12" t="s">
        <v>6229</v>
      </c>
    </row>
    <row r="1811" spans="1:45" ht="24" x14ac:dyDescent="0.15">
      <c r="A1811" s="64">
        <v>31145</v>
      </c>
      <c r="B1811" s="63" t="s">
        <v>3886</v>
      </c>
      <c r="C1811" s="11">
        <v>46</v>
      </c>
      <c r="D1811" s="11">
        <v>1</v>
      </c>
      <c r="E1811" s="11">
        <v>47</v>
      </c>
      <c r="F1811" s="11">
        <v>32120</v>
      </c>
      <c r="G1811" s="11">
        <v>3</v>
      </c>
      <c r="H1811" s="11">
        <v>0</v>
      </c>
      <c r="I1811" s="11">
        <v>151</v>
      </c>
      <c r="J1811" s="11">
        <v>1</v>
      </c>
      <c r="K1811" s="11">
        <v>0</v>
      </c>
      <c r="L1811" s="11">
        <v>0</v>
      </c>
      <c r="M1811" s="56">
        <v>1</v>
      </c>
      <c r="N1811" s="56">
        <v>500</v>
      </c>
      <c r="O1811" s="11">
        <v>0</v>
      </c>
      <c r="P1811" s="11">
        <v>2592000</v>
      </c>
      <c r="Q1811" s="11">
        <v>3600</v>
      </c>
      <c r="R1811" s="11">
        <v>5</v>
      </c>
      <c r="S1811" s="11">
        <v>0</v>
      </c>
      <c r="T1811" s="11">
        <v>0</v>
      </c>
      <c r="U1811" s="11">
        <v>1</v>
      </c>
      <c r="V1811" s="11">
        <v>0</v>
      </c>
      <c r="W1811" s="11">
        <v>0</v>
      </c>
      <c r="X1811" s="11">
        <v>0</v>
      </c>
      <c r="Y1811" s="11">
        <v>0</v>
      </c>
      <c r="Z1811" s="16" t="s">
        <v>170</v>
      </c>
      <c r="AA1811" s="16">
        <v>0</v>
      </c>
      <c r="AB1811" s="16" t="s">
        <v>4</v>
      </c>
      <c r="AC1811" s="16">
        <v>0</v>
      </c>
      <c r="AD1811" s="11">
        <v>3</v>
      </c>
      <c r="AE1811" s="11">
        <v>100</v>
      </c>
      <c r="AF1811" s="56">
        <v>0</v>
      </c>
      <c r="AG1811" s="11">
        <v>20</v>
      </c>
      <c r="AH1811" s="11">
        <v>0</v>
      </c>
      <c r="AI1811" s="25" t="s">
        <v>801</v>
      </c>
      <c r="AJ1811" s="25" t="s">
        <v>801</v>
      </c>
      <c r="AK1811" s="25" t="s">
        <v>801</v>
      </c>
      <c r="AL1811" s="11" t="s">
        <v>782</v>
      </c>
      <c r="AM1811" s="25">
        <v>11003</v>
      </c>
      <c r="AN1811" s="25">
        <v>0</v>
      </c>
      <c r="AO1811" s="11">
        <v>0</v>
      </c>
      <c r="AP1811" s="12" t="s">
        <v>3066</v>
      </c>
      <c r="AQ1811" s="12" t="s">
        <v>7002</v>
      </c>
      <c r="AR1811" s="12" t="s">
        <v>7048</v>
      </c>
      <c r="AS1811" s="60" t="s">
        <v>932</v>
      </c>
    </row>
    <row r="1812" spans="1:45" ht="24" x14ac:dyDescent="0.15">
      <c r="A1812" s="11">
        <v>31146</v>
      </c>
      <c r="B1812" s="14" t="s">
        <v>3887</v>
      </c>
      <c r="C1812" s="11">
        <v>46</v>
      </c>
      <c r="D1812" s="11">
        <v>0</v>
      </c>
      <c r="E1812" s="11">
        <v>47</v>
      </c>
      <c r="F1812" s="11">
        <v>32130</v>
      </c>
      <c r="G1812" s="11">
        <v>3</v>
      </c>
      <c r="H1812" s="11">
        <v>101</v>
      </c>
      <c r="I1812" s="11">
        <v>65535</v>
      </c>
      <c r="J1812" s="11">
        <v>1</v>
      </c>
      <c r="K1812" s="11">
        <v>0</v>
      </c>
      <c r="L1812" s="11">
        <v>0</v>
      </c>
      <c r="M1812" s="56">
        <v>1</v>
      </c>
      <c r="N1812" s="56">
        <v>500</v>
      </c>
      <c r="O1812" s="11">
        <v>0</v>
      </c>
      <c r="P1812" s="11">
        <v>2592000</v>
      </c>
      <c r="Q1812" s="11">
        <v>3600</v>
      </c>
      <c r="R1812" s="11">
        <v>5</v>
      </c>
      <c r="S1812" s="11">
        <v>0</v>
      </c>
      <c r="T1812" s="11">
        <v>0</v>
      </c>
      <c r="U1812" s="11">
        <v>1</v>
      </c>
      <c r="V1812" s="11">
        <v>0</v>
      </c>
      <c r="W1812" s="11">
        <v>0</v>
      </c>
      <c r="X1812" s="11">
        <v>0</v>
      </c>
      <c r="Y1812" s="11">
        <v>0</v>
      </c>
      <c r="Z1812" s="16" t="s">
        <v>170</v>
      </c>
      <c r="AA1812" s="16">
        <v>0</v>
      </c>
      <c r="AB1812" s="16" t="s">
        <v>4</v>
      </c>
      <c r="AC1812" s="16">
        <v>0</v>
      </c>
      <c r="AD1812" s="11">
        <v>3</v>
      </c>
      <c r="AE1812" s="11">
        <v>100</v>
      </c>
      <c r="AF1812" s="56">
        <v>0</v>
      </c>
      <c r="AG1812" s="11">
        <v>30</v>
      </c>
      <c r="AH1812" s="11">
        <v>0</v>
      </c>
      <c r="AI1812" s="25" t="s">
        <v>801</v>
      </c>
      <c r="AJ1812" s="25" t="s">
        <v>801</v>
      </c>
      <c r="AK1812" s="25" t="s">
        <v>801</v>
      </c>
      <c r="AL1812" s="11" t="s">
        <v>782</v>
      </c>
      <c r="AM1812" s="25">
        <v>11003</v>
      </c>
      <c r="AN1812" s="25">
        <v>0</v>
      </c>
      <c r="AO1812" s="11">
        <v>0</v>
      </c>
      <c r="AP1812" s="12" t="s">
        <v>3066</v>
      </c>
      <c r="AQ1812" s="12" t="s">
        <v>6230</v>
      </c>
      <c r="AR1812" s="12"/>
      <c r="AS1812" s="60" t="s">
        <v>792</v>
      </c>
    </row>
    <row r="1813" spans="1:45" ht="36" x14ac:dyDescent="0.15">
      <c r="A1813" s="11">
        <v>31147</v>
      </c>
      <c r="B1813" s="14" t="s">
        <v>3884</v>
      </c>
      <c r="C1813" s="11">
        <v>46</v>
      </c>
      <c r="D1813" s="11">
        <v>0</v>
      </c>
      <c r="E1813" s="11">
        <v>48</v>
      </c>
      <c r="F1813" s="11">
        <v>32220</v>
      </c>
      <c r="G1813" s="11">
        <v>3</v>
      </c>
      <c r="H1813" s="11">
        <v>0</v>
      </c>
      <c r="I1813" s="11">
        <v>151</v>
      </c>
      <c r="J1813" s="11">
        <v>1</v>
      </c>
      <c r="K1813" s="11">
        <v>0</v>
      </c>
      <c r="L1813" s="11">
        <v>0</v>
      </c>
      <c r="M1813" s="56">
        <v>1</v>
      </c>
      <c r="N1813" s="56">
        <v>50</v>
      </c>
      <c r="O1813" s="11">
        <v>0</v>
      </c>
      <c r="P1813" s="11">
        <v>2592000</v>
      </c>
      <c r="Q1813" s="11">
        <v>3600</v>
      </c>
      <c r="R1813" s="11">
        <v>5</v>
      </c>
      <c r="S1813" s="11">
        <v>0</v>
      </c>
      <c r="T1813" s="11">
        <v>0</v>
      </c>
      <c r="U1813" s="11">
        <v>1</v>
      </c>
      <c r="V1813" s="11">
        <v>0</v>
      </c>
      <c r="W1813" s="11">
        <v>0</v>
      </c>
      <c r="X1813" s="11">
        <v>0</v>
      </c>
      <c r="Y1813" s="11">
        <v>0</v>
      </c>
      <c r="Z1813" s="16" t="s">
        <v>170</v>
      </c>
      <c r="AA1813" s="16">
        <v>0</v>
      </c>
      <c r="AB1813" s="16" t="s">
        <v>4</v>
      </c>
      <c r="AC1813" s="16">
        <v>0</v>
      </c>
      <c r="AD1813" s="11">
        <v>3</v>
      </c>
      <c r="AE1813" s="11">
        <v>100</v>
      </c>
      <c r="AF1813" s="56">
        <v>0</v>
      </c>
      <c r="AG1813" s="11">
        <v>20</v>
      </c>
      <c r="AH1813" s="11">
        <v>0</v>
      </c>
      <c r="AI1813" s="25" t="s">
        <v>801</v>
      </c>
      <c r="AJ1813" s="25" t="s">
        <v>801</v>
      </c>
      <c r="AK1813" s="25" t="s">
        <v>801</v>
      </c>
      <c r="AL1813" s="11" t="s">
        <v>782</v>
      </c>
      <c r="AM1813" s="25">
        <v>11003</v>
      </c>
      <c r="AN1813" s="25">
        <v>0</v>
      </c>
      <c r="AO1813" s="11">
        <v>0</v>
      </c>
      <c r="AP1813" s="12" t="s">
        <v>3069</v>
      </c>
      <c r="AQ1813" s="12" t="s">
        <v>7003</v>
      </c>
      <c r="AR1813" s="12" t="s">
        <v>4988</v>
      </c>
      <c r="AS1813" s="60" t="s">
        <v>932</v>
      </c>
    </row>
    <row r="1814" spans="1:45" ht="36" x14ac:dyDescent="0.15">
      <c r="A1814" s="11">
        <v>31148</v>
      </c>
      <c r="B1814" s="14" t="s">
        <v>3885</v>
      </c>
      <c r="C1814" s="11">
        <v>46</v>
      </c>
      <c r="D1814" s="11">
        <v>0</v>
      </c>
      <c r="E1814" s="11">
        <v>48</v>
      </c>
      <c r="F1814" s="11">
        <v>32230</v>
      </c>
      <c r="G1814" s="11">
        <v>3</v>
      </c>
      <c r="H1814" s="11">
        <v>101</v>
      </c>
      <c r="I1814" s="11">
        <v>65535</v>
      </c>
      <c r="J1814" s="11">
        <v>1</v>
      </c>
      <c r="K1814" s="11">
        <v>0</v>
      </c>
      <c r="L1814" s="11">
        <v>0</v>
      </c>
      <c r="M1814" s="56">
        <v>1</v>
      </c>
      <c r="N1814" s="56">
        <v>50</v>
      </c>
      <c r="O1814" s="11">
        <v>0</v>
      </c>
      <c r="P1814" s="11">
        <v>2592000</v>
      </c>
      <c r="Q1814" s="11">
        <v>3600</v>
      </c>
      <c r="R1814" s="11">
        <v>5</v>
      </c>
      <c r="S1814" s="11">
        <v>0</v>
      </c>
      <c r="T1814" s="11">
        <v>0</v>
      </c>
      <c r="U1814" s="11">
        <v>1</v>
      </c>
      <c r="V1814" s="11">
        <v>0</v>
      </c>
      <c r="W1814" s="11">
        <v>0</v>
      </c>
      <c r="X1814" s="11">
        <v>0</v>
      </c>
      <c r="Y1814" s="11">
        <v>0</v>
      </c>
      <c r="Z1814" s="16" t="s">
        <v>170</v>
      </c>
      <c r="AA1814" s="16">
        <v>0</v>
      </c>
      <c r="AB1814" s="16" t="s">
        <v>4</v>
      </c>
      <c r="AC1814" s="16">
        <v>0</v>
      </c>
      <c r="AD1814" s="11">
        <v>3</v>
      </c>
      <c r="AE1814" s="11">
        <v>100</v>
      </c>
      <c r="AF1814" s="56">
        <v>0</v>
      </c>
      <c r="AG1814" s="11">
        <v>30</v>
      </c>
      <c r="AH1814" s="11">
        <v>0</v>
      </c>
      <c r="AI1814" s="25" t="s">
        <v>801</v>
      </c>
      <c r="AJ1814" s="25" t="s">
        <v>801</v>
      </c>
      <c r="AK1814" s="25" t="s">
        <v>801</v>
      </c>
      <c r="AL1814" s="11" t="s">
        <v>782</v>
      </c>
      <c r="AM1814" s="25">
        <v>11003</v>
      </c>
      <c r="AN1814" s="25">
        <v>0</v>
      </c>
      <c r="AO1814" s="11">
        <v>0</v>
      </c>
      <c r="AP1814" s="12" t="s">
        <v>3069</v>
      </c>
      <c r="AQ1814" s="12" t="s">
        <v>6230</v>
      </c>
      <c r="AR1814" s="12" t="s">
        <v>4988</v>
      </c>
      <c r="AS1814" s="60" t="s">
        <v>932</v>
      </c>
    </row>
    <row r="1815" spans="1:45" ht="24" x14ac:dyDescent="0.15">
      <c r="A1815" s="11">
        <v>31149</v>
      </c>
      <c r="B1815" s="14" t="s">
        <v>1746</v>
      </c>
      <c r="C1815" s="11">
        <v>35</v>
      </c>
      <c r="D1815" s="11">
        <v>0</v>
      </c>
      <c r="E1815" s="11">
        <v>0</v>
      </c>
      <c r="F1815" s="11">
        <v>0</v>
      </c>
      <c r="G1815" s="11">
        <v>9</v>
      </c>
      <c r="H1815" s="11">
        <v>0</v>
      </c>
      <c r="I1815" s="11">
        <v>65535</v>
      </c>
      <c r="J1815" s="11">
        <v>0</v>
      </c>
      <c r="K1815" s="11">
        <v>0</v>
      </c>
      <c r="L1815" s="11">
        <v>0</v>
      </c>
      <c r="M1815" s="56">
        <v>1</v>
      </c>
      <c r="N1815" s="56">
        <v>10</v>
      </c>
      <c r="O1815" s="11">
        <v>0</v>
      </c>
      <c r="P1815" s="11">
        <v>0</v>
      </c>
      <c r="Q1815" s="11">
        <v>100</v>
      </c>
      <c r="R1815" s="11">
        <v>0</v>
      </c>
      <c r="S1815" s="11">
        <v>0</v>
      </c>
      <c r="T1815" s="11">
        <v>0</v>
      </c>
      <c r="U1815" s="11">
        <v>1</v>
      </c>
      <c r="V1815" s="11">
        <v>0</v>
      </c>
      <c r="W1815" s="11">
        <v>0</v>
      </c>
      <c r="X1815" s="11">
        <v>0</v>
      </c>
      <c r="Y1815" s="11">
        <v>0</v>
      </c>
      <c r="Z1815" s="16" t="s">
        <v>170</v>
      </c>
      <c r="AA1815" s="16">
        <v>0</v>
      </c>
      <c r="AB1815" s="16" t="s">
        <v>4</v>
      </c>
      <c r="AC1815" s="16">
        <v>0</v>
      </c>
      <c r="AD1815" s="11">
        <v>3</v>
      </c>
      <c r="AE1815" s="11">
        <v>100</v>
      </c>
      <c r="AF1815" s="56">
        <v>0</v>
      </c>
      <c r="AG1815" s="11">
        <v>0</v>
      </c>
      <c r="AH1815" s="11">
        <v>0</v>
      </c>
      <c r="AI1815" s="25" t="s">
        <v>326</v>
      </c>
      <c r="AJ1815" s="25" t="s">
        <v>326</v>
      </c>
      <c r="AK1815" s="25" t="s">
        <v>326</v>
      </c>
      <c r="AL1815" s="11" t="s">
        <v>782</v>
      </c>
      <c r="AM1815" s="25">
        <v>11003</v>
      </c>
      <c r="AN1815" s="25">
        <v>0</v>
      </c>
      <c r="AO1815" s="11">
        <v>0</v>
      </c>
      <c r="AP1815" s="12" t="s">
        <v>338</v>
      </c>
      <c r="AQ1815" s="12" t="s">
        <v>6231</v>
      </c>
    </row>
    <row r="1816" spans="1:45" x14ac:dyDescent="0.15">
      <c r="A1816" s="11">
        <v>31150</v>
      </c>
      <c r="B1816" s="14" t="s">
        <v>1747</v>
      </c>
      <c r="C1816" s="11">
        <v>35</v>
      </c>
      <c r="D1816" s="11">
        <v>0</v>
      </c>
      <c r="E1816" s="11">
        <v>0</v>
      </c>
      <c r="F1816" s="11">
        <v>0</v>
      </c>
      <c r="G1816" s="11">
        <v>9</v>
      </c>
      <c r="H1816" s="11">
        <v>0</v>
      </c>
      <c r="I1816" s="11">
        <v>65535</v>
      </c>
      <c r="J1816" s="11">
        <v>0</v>
      </c>
      <c r="K1816" s="11">
        <v>0</v>
      </c>
      <c r="L1816" s="11">
        <v>0</v>
      </c>
      <c r="M1816" s="56">
        <v>1</v>
      </c>
      <c r="N1816" s="56">
        <v>10</v>
      </c>
      <c r="O1816" s="11">
        <v>0</v>
      </c>
      <c r="P1816" s="11">
        <v>0</v>
      </c>
      <c r="Q1816" s="11">
        <v>100</v>
      </c>
      <c r="R1816" s="11">
        <v>0</v>
      </c>
      <c r="S1816" s="11">
        <v>0</v>
      </c>
      <c r="T1816" s="11">
        <v>0</v>
      </c>
      <c r="U1816" s="11">
        <v>1</v>
      </c>
      <c r="V1816" s="11">
        <v>0</v>
      </c>
      <c r="W1816" s="11">
        <v>0</v>
      </c>
      <c r="X1816" s="11">
        <v>0</v>
      </c>
      <c r="Y1816" s="11">
        <v>0</v>
      </c>
      <c r="Z1816" s="16" t="s">
        <v>170</v>
      </c>
      <c r="AA1816" s="16">
        <v>0</v>
      </c>
      <c r="AB1816" s="16" t="s">
        <v>4</v>
      </c>
      <c r="AC1816" s="16">
        <v>0</v>
      </c>
      <c r="AD1816" s="11">
        <v>3</v>
      </c>
      <c r="AE1816" s="11">
        <v>100</v>
      </c>
      <c r="AF1816" s="56">
        <v>0</v>
      </c>
      <c r="AG1816" s="11">
        <v>0</v>
      </c>
      <c r="AH1816" s="11">
        <v>0</v>
      </c>
      <c r="AI1816" s="25" t="s">
        <v>326</v>
      </c>
      <c r="AJ1816" s="25" t="s">
        <v>326</v>
      </c>
      <c r="AK1816" s="25" t="s">
        <v>326</v>
      </c>
      <c r="AL1816" s="11" t="s">
        <v>782</v>
      </c>
      <c r="AM1816" s="25">
        <v>11003</v>
      </c>
      <c r="AN1816" s="25">
        <v>0</v>
      </c>
      <c r="AO1816" s="11">
        <v>0</v>
      </c>
      <c r="AP1816" s="12" t="s">
        <v>338</v>
      </c>
      <c r="AQ1816" s="12" t="s">
        <v>6232</v>
      </c>
    </row>
    <row r="1817" spans="1:45" x14ac:dyDescent="0.15">
      <c r="A1817" s="11">
        <v>31151</v>
      </c>
      <c r="B1817" s="14" t="s">
        <v>3137</v>
      </c>
      <c r="C1817" s="11">
        <v>35</v>
      </c>
      <c r="D1817" s="11">
        <v>0</v>
      </c>
      <c r="E1817" s="11">
        <v>0</v>
      </c>
      <c r="F1817" s="11">
        <v>0</v>
      </c>
      <c r="G1817" s="11">
        <v>9</v>
      </c>
      <c r="H1817" s="11">
        <v>0</v>
      </c>
      <c r="I1817" s="11">
        <v>65535</v>
      </c>
      <c r="J1817" s="11">
        <v>0</v>
      </c>
      <c r="K1817" s="11">
        <v>0</v>
      </c>
      <c r="L1817" s="11">
        <v>0</v>
      </c>
      <c r="M1817" s="56">
        <v>1</v>
      </c>
      <c r="N1817" s="56">
        <v>10</v>
      </c>
      <c r="O1817" s="11">
        <v>0</v>
      </c>
      <c r="P1817" s="11">
        <v>0</v>
      </c>
      <c r="Q1817" s="11">
        <v>100</v>
      </c>
      <c r="R1817" s="11">
        <v>0</v>
      </c>
      <c r="S1817" s="11">
        <v>0</v>
      </c>
      <c r="T1817" s="11">
        <v>0</v>
      </c>
      <c r="U1817" s="11">
        <v>1</v>
      </c>
      <c r="V1817" s="11">
        <v>0</v>
      </c>
      <c r="W1817" s="11">
        <v>0</v>
      </c>
      <c r="X1817" s="11">
        <v>0</v>
      </c>
      <c r="Y1817" s="11">
        <v>0</v>
      </c>
      <c r="Z1817" s="16" t="s">
        <v>170</v>
      </c>
      <c r="AA1817" s="16">
        <v>0</v>
      </c>
      <c r="AB1817" s="16" t="s">
        <v>225</v>
      </c>
      <c r="AC1817" s="16">
        <v>0</v>
      </c>
      <c r="AD1817" s="11">
        <v>3</v>
      </c>
      <c r="AE1817" s="11">
        <v>100</v>
      </c>
      <c r="AF1817" s="56">
        <v>0</v>
      </c>
      <c r="AG1817" s="11">
        <v>0</v>
      </c>
      <c r="AH1817" s="11">
        <v>0</v>
      </c>
      <c r="AI1817" s="25" t="s">
        <v>226</v>
      </c>
      <c r="AJ1817" s="25" t="s">
        <v>226</v>
      </c>
      <c r="AK1817" s="25" t="s">
        <v>226</v>
      </c>
      <c r="AL1817" s="11" t="s">
        <v>782</v>
      </c>
      <c r="AM1817" s="25">
        <v>11003</v>
      </c>
      <c r="AN1817" s="25">
        <v>0</v>
      </c>
      <c r="AO1817" s="11">
        <v>1</v>
      </c>
      <c r="AP1817" s="12" t="s">
        <v>3058</v>
      </c>
      <c r="AQ1817" s="12" t="s">
        <v>6233</v>
      </c>
      <c r="AR1817" s="15" t="s">
        <v>4989</v>
      </c>
    </row>
    <row r="1818" spans="1:45" ht="24" x14ac:dyDescent="0.15">
      <c r="A1818" s="11">
        <v>31152</v>
      </c>
      <c r="B1818" s="14" t="s">
        <v>1748</v>
      </c>
      <c r="C1818" s="11">
        <v>35</v>
      </c>
      <c r="D1818" s="11">
        <v>1</v>
      </c>
      <c r="E1818" s="11">
        <v>0</v>
      </c>
      <c r="F1818" s="11">
        <v>0</v>
      </c>
      <c r="G1818" s="11">
        <v>9</v>
      </c>
      <c r="H1818" s="11">
        <v>0</v>
      </c>
      <c r="I1818" s="11">
        <v>65535</v>
      </c>
      <c r="J1818" s="11">
        <v>0</v>
      </c>
      <c r="K1818" s="11">
        <v>0</v>
      </c>
      <c r="L1818" s="11">
        <v>0</v>
      </c>
      <c r="M1818" s="56">
        <v>0</v>
      </c>
      <c r="N1818" s="56">
        <v>1</v>
      </c>
      <c r="O1818" s="11">
        <v>0</v>
      </c>
      <c r="P1818" s="11">
        <v>0</v>
      </c>
      <c r="Q1818" s="11">
        <v>100</v>
      </c>
      <c r="R1818" s="11">
        <v>0</v>
      </c>
      <c r="S1818" s="11">
        <v>0</v>
      </c>
      <c r="T1818" s="11">
        <v>0</v>
      </c>
      <c r="U1818" s="11">
        <v>1</v>
      </c>
      <c r="V1818" s="11">
        <v>0</v>
      </c>
      <c r="W1818" s="11">
        <v>0</v>
      </c>
      <c r="X1818" s="11">
        <v>0</v>
      </c>
      <c r="Y1818" s="11">
        <v>0</v>
      </c>
      <c r="Z1818" s="16" t="s">
        <v>170</v>
      </c>
      <c r="AA1818" s="16">
        <v>0</v>
      </c>
      <c r="AB1818" s="16" t="s">
        <v>4</v>
      </c>
      <c r="AC1818" s="16">
        <v>0</v>
      </c>
      <c r="AD1818" s="11">
        <v>3</v>
      </c>
      <c r="AE1818" s="11">
        <v>100</v>
      </c>
      <c r="AF1818" s="56">
        <v>1</v>
      </c>
      <c r="AG1818" s="11">
        <v>0</v>
      </c>
      <c r="AH1818" s="11">
        <v>0</v>
      </c>
      <c r="AI1818" s="25" t="s">
        <v>803</v>
      </c>
      <c r="AJ1818" s="25" t="s">
        <v>803</v>
      </c>
      <c r="AK1818" s="25" t="s">
        <v>803</v>
      </c>
      <c r="AL1818" s="11" t="s">
        <v>782</v>
      </c>
      <c r="AM1818" s="25">
        <v>11008</v>
      </c>
      <c r="AN1818" s="25">
        <v>0</v>
      </c>
      <c r="AO1818" s="11">
        <v>1</v>
      </c>
      <c r="AP1818" s="12" t="s">
        <v>383</v>
      </c>
      <c r="AQ1818" s="12" t="s">
        <v>6234</v>
      </c>
      <c r="AR1818" s="14" t="s">
        <v>4990</v>
      </c>
      <c r="AS1818" s="14"/>
    </row>
    <row r="1819" spans="1:45" x14ac:dyDescent="0.15">
      <c r="A1819" s="11">
        <v>31153</v>
      </c>
      <c r="B1819" s="16" t="s">
        <v>1749</v>
      </c>
      <c r="C1819" s="11">
        <v>35</v>
      </c>
      <c r="D1819" s="11">
        <v>1</v>
      </c>
      <c r="E1819" s="11">
        <v>0</v>
      </c>
      <c r="F1819" s="11">
        <v>0</v>
      </c>
      <c r="G1819" s="11">
        <v>9</v>
      </c>
      <c r="H1819" s="11">
        <v>51</v>
      </c>
      <c r="I1819" s="11">
        <v>65535</v>
      </c>
      <c r="J1819" s="11">
        <v>5</v>
      </c>
      <c r="K1819" s="11">
        <v>0</v>
      </c>
      <c r="L1819" s="11">
        <v>0</v>
      </c>
      <c r="M1819" s="56">
        <v>0</v>
      </c>
      <c r="N1819" s="56">
        <v>1</v>
      </c>
      <c r="O1819" s="11">
        <v>0</v>
      </c>
      <c r="P1819" s="11">
        <v>648000</v>
      </c>
      <c r="Q1819" s="11">
        <v>3600</v>
      </c>
      <c r="R1819" s="11">
        <v>5</v>
      </c>
      <c r="S1819" s="11">
        <v>0</v>
      </c>
      <c r="T1819" s="11">
        <v>0</v>
      </c>
      <c r="U1819" s="11">
        <v>1</v>
      </c>
      <c r="V1819" s="11">
        <v>0</v>
      </c>
      <c r="W1819" s="11">
        <v>0</v>
      </c>
      <c r="X1819" s="11">
        <v>0</v>
      </c>
      <c r="Y1819" s="11">
        <v>0</v>
      </c>
      <c r="Z1819" s="16" t="s">
        <v>170</v>
      </c>
      <c r="AA1819" s="16">
        <v>0</v>
      </c>
      <c r="AB1819" s="16" t="s">
        <v>4</v>
      </c>
      <c r="AC1819" s="16">
        <v>0</v>
      </c>
      <c r="AD1819" s="11">
        <v>3</v>
      </c>
      <c r="AE1819" s="11">
        <v>100</v>
      </c>
      <c r="AF1819" s="56">
        <v>1</v>
      </c>
      <c r="AG1819" s="11">
        <v>0</v>
      </c>
      <c r="AH1819" s="11">
        <v>0</v>
      </c>
      <c r="AI1819" s="25" t="s">
        <v>8</v>
      </c>
      <c r="AJ1819" s="25" t="s">
        <v>8</v>
      </c>
      <c r="AK1819" s="25" t="s">
        <v>8</v>
      </c>
      <c r="AL1819" s="11" t="s">
        <v>782</v>
      </c>
      <c r="AM1819" s="25">
        <v>11008</v>
      </c>
      <c r="AN1819" s="25">
        <v>0</v>
      </c>
      <c r="AO1819" s="11">
        <v>1</v>
      </c>
      <c r="AP1819" s="12" t="s">
        <v>383</v>
      </c>
      <c r="AQ1819" s="12" t="s">
        <v>6235</v>
      </c>
      <c r="AR1819" s="15" t="s">
        <v>4991</v>
      </c>
      <c r="AS1819" s="16" t="s">
        <v>2332</v>
      </c>
    </row>
    <row r="1820" spans="1:45" x14ac:dyDescent="0.15">
      <c r="A1820" s="11">
        <v>31154</v>
      </c>
      <c r="B1820" s="16" t="s">
        <v>1750</v>
      </c>
      <c r="C1820" s="11">
        <v>35</v>
      </c>
      <c r="D1820" s="11">
        <v>1</v>
      </c>
      <c r="E1820" s="11">
        <v>0</v>
      </c>
      <c r="F1820" s="11">
        <v>0</v>
      </c>
      <c r="G1820" s="11">
        <v>9</v>
      </c>
      <c r="H1820" s="11">
        <v>21</v>
      </c>
      <c r="I1820" s="11">
        <v>65535</v>
      </c>
      <c r="J1820" s="11">
        <v>5</v>
      </c>
      <c r="K1820" s="11">
        <v>0</v>
      </c>
      <c r="L1820" s="11">
        <v>0</v>
      </c>
      <c r="M1820" s="56">
        <v>1</v>
      </c>
      <c r="N1820" s="56">
        <v>50</v>
      </c>
      <c r="O1820" s="11">
        <v>0</v>
      </c>
      <c r="P1820" s="11">
        <v>0</v>
      </c>
      <c r="Q1820" s="11">
        <v>100</v>
      </c>
      <c r="R1820" s="11">
        <v>0</v>
      </c>
      <c r="S1820" s="11">
        <v>0</v>
      </c>
      <c r="T1820" s="11">
        <v>0</v>
      </c>
      <c r="U1820" s="11">
        <v>1</v>
      </c>
      <c r="V1820" s="11">
        <v>0</v>
      </c>
      <c r="W1820" s="11">
        <v>0</v>
      </c>
      <c r="X1820" s="11">
        <v>0</v>
      </c>
      <c r="Y1820" s="11">
        <v>0</v>
      </c>
      <c r="Z1820" s="16" t="s">
        <v>170</v>
      </c>
      <c r="AA1820" s="16">
        <v>0</v>
      </c>
      <c r="AB1820" s="16" t="s">
        <v>4</v>
      </c>
      <c r="AC1820" s="16">
        <v>0</v>
      </c>
      <c r="AD1820" s="11">
        <v>3</v>
      </c>
      <c r="AE1820" s="11">
        <v>100</v>
      </c>
      <c r="AF1820" s="56">
        <v>1</v>
      </c>
      <c r="AG1820" s="11">
        <v>0</v>
      </c>
      <c r="AH1820" s="11">
        <v>0</v>
      </c>
      <c r="AI1820" s="25" t="s">
        <v>8</v>
      </c>
      <c r="AJ1820" s="25" t="s">
        <v>8</v>
      </c>
      <c r="AK1820" s="25" t="s">
        <v>8</v>
      </c>
      <c r="AL1820" s="11" t="s">
        <v>782</v>
      </c>
      <c r="AM1820" s="25">
        <v>11008</v>
      </c>
      <c r="AN1820" s="25">
        <v>0</v>
      </c>
      <c r="AO1820" s="11">
        <v>1</v>
      </c>
      <c r="AP1820" s="12" t="s">
        <v>383</v>
      </c>
      <c r="AQ1820" s="12" t="s">
        <v>6236</v>
      </c>
      <c r="AR1820" s="15" t="s">
        <v>4992</v>
      </c>
    </row>
    <row r="1821" spans="1:45" x14ac:dyDescent="0.15">
      <c r="A1821" s="11">
        <v>31155</v>
      </c>
      <c r="B1821" s="16" t="s">
        <v>1751</v>
      </c>
      <c r="C1821" s="11">
        <v>35</v>
      </c>
      <c r="D1821" s="11">
        <v>1</v>
      </c>
      <c r="E1821" s="11">
        <v>0</v>
      </c>
      <c r="F1821" s="11">
        <v>0</v>
      </c>
      <c r="G1821" s="11">
        <v>9</v>
      </c>
      <c r="H1821" s="11">
        <v>21</v>
      </c>
      <c r="I1821" s="11">
        <v>65535</v>
      </c>
      <c r="J1821" s="11">
        <v>5</v>
      </c>
      <c r="K1821" s="11">
        <v>0</v>
      </c>
      <c r="L1821" s="11">
        <v>0</v>
      </c>
      <c r="M1821" s="56">
        <v>1</v>
      </c>
      <c r="N1821" s="56">
        <v>50</v>
      </c>
      <c r="O1821" s="11">
        <v>0</v>
      </c>
      <c r="P1821" s="11">
        <v>0</v>
      </c>
      <c r="Q1821" s="11">
        <v>100</v>
      </c>
      <c r="R1821" s="11">
        <v>0</v>
      </c>
      <c r="S1821" s="11">
        <v>0</v>
      </c>
      <c r="T1821" s="11">
        <v>0</v>
      </c>
      <c r="U1821" s="11">
        <v>1</v>
      </c>
      <c r="V1821" s="11">
        <v>0</v>
      </c>
      <c r="W1821" s="11">
        <v>0</v>
      </c>
      <c r="X1821" s="11">
        <v>0</v>
      </c>
      <c r="Y1821" s="11">
        <v>0</v>
      </c>
      <c r="Z1821" s="16" t="s">
        <v>170</v>
      </c>
      <c r="AA1821" s="16">
        <v>0</v>
      </c>
      <c r="AB1821" s="16" t="s">
        <v>4</v>
      </c>
      <c r="AC1821" s="16">
        <v>0</v>
      </c>
      <c r="AD1821" s="11">
        <v>3</v>
      </c>
      <c r="AE1821" s="11">
        <v>100</v>
      </c>
      <c r="AF1821" s="56">
        <v>1</v>
      </c>
      <c r="AG1821" s="11">
        <v>0</v>
      </c>
      <c r="AH1821" s="11">
        <v>0</v>
      </c>
      <c r="AI1821" s="25" t="s">
        <v>8</v>
      </c>
      <c r="AJ1821" s="25" t="s">
        <v>8</v>
      </c>
      <c r="AK1821" s="25" t="s">
        <v>8</v>
      </c>
      <c r="AL1821" s="11" t="s">
        <v>782</v>
      </c>
      <c r="AM1821" s="25">
        <v>11008</v>
      </c>
      <c r="AN1821" s="25">
        <v>0</v>
      </c>
      <c r="AO1821" s="11">
        <v>1</v>
      </c>
      <c r="AP1821" s="12" t="s">
        <v>383</v>
      </c>
      <c r="AQ1821" s="12" t="s">
        <v>6236</v>
      </c>
      <c r="AR1821" s="15" t="s">
        <v>4993</v>
      </c>
    </row>
    <row r="1822" spans="1:45" x14ac:dyDescent="0.15">
      <c r="A1822" s="11">
        <v>31157</v>
      </c>
      <c r="B1822" s="16" t="s">
        <v>3292</v>
      </c>
      <c r="C1822" s="11">
        <v>35</v>
      </c>
      <c r="D1822" s="11">
        <v>1</v>
      </c>
      <c r="E1822" s="11">
        <v>0</v>
      </c>
      <c r="F1822" s="11">
        <v>0</v>
      </c>
      <c r="G1822" s="11">
        <v>9</v>
      </c>
      <c r="H1822" s="11">
        <v>51</v>
      </c>
      <c r="I1822" s="11">
        <v>61</v>
      </c>
      <c r="J1822" s="11">
        <v>5</v>
      </c>
      <c r="K1822" s="11">
        <v>0</v>
      </c>
      <c r="L1822" s="11">
        <v>0</v>
      </c>
      <c r="M1822" s="56">
        <v>0</v>
      </c>
      <c r="N1822" s="56">
        <v>1</v>
      </c>
      <c r="O1822" s="11">
        <v>0</v>
      </c>
      <c r="P1822" s="11">
        <v>0</v>
      </c>
      <c r="Q1822" s="11">
        <v>100</v>
      </c>
      <c r="R1822" s="11">
        <v>0</v>
      </c>
      <c r="S1822" s="11">
        <v>0</v>
      </c>
      <c r="T1822" s="11">
        <v>0</v>
      </c>
      <c r="U1822" s="11">
        <v>1</v>
      </c>
      <c r="V1822" s="11">
        <v>0</v>
      </c>
      <c r="W1822" s="11">
        <v>0</v>
      </c>
      <c r="X1822" s="11">
        <v>0</v>
      </c>
      <c r="Y1822" s="11">
        <v>0</v>
      </c>
      <c r="Z1822" s="16" t="s">
        <v>170</v>
      </c>
      <c r="AA1822" s="16">
        <v>0</v>
      </c>
      <c r="AB1822" s="16" t="s">
        <v>225</v>
      </c>
      <c r="AC1822" s="16">
        <v>0</v>
      </c>
      <c r="AD1822" s="11">
        <v>3</v>
      </c>
      <c r="AE1822" s="11">
        <v>100</v>
      </c>
      <c r="AF1822" s="56">
        <v>1</v>
      </c>
      <c r="AG1822" s="11">
        <v>0</v>
      </c>
      <c r="AH1822" s="11">
        <v>0</v>
      </c>
      <c r="AI1822" s="25" t="s">
        <v>226</v>
      </c>
      <c r="AJ1822" s="25" t="s">
        <v>226</v>
      </c>
      <c r="AK1822" s="25" t="s">
        <v>226</v>
      </c>
      <c r="AL1822" s="11" t="s">
        <v>782</v>
      </c>
      <c r="AM1822" s="25">
        <v>11008</v>
      </c>
      <c r="AN1822" s="25">
        <v>0</v>
      </c>
      <c r="AO1822" s="11">
        <v>1</v>
      </c>
      <c r="AP1822" s="12" t="s">
        <v>383</v>
      </c>
      <c r="AQ1822" s="12" t="s">
        <v>6237</v>
      </c>
      <c r="AR1822" s="15" t="s">
        <v>4994</v>
      </c>
      <c r="AS1822" s="16" t="s">
        <v>3098</v>
      </c>
    </row>
    <row r="1823" spans="1:45" x14ac:dyDescent="0.15">
      <c r="A1823" s="11">
        <v>31158</v>
      </c>
      <c r="B1823" s="16" t="s">
        <v>3368</v>
      </c>
      <c r="C1823" s="11">
        <v>35</v>
      </c>
      <c r="D1823" s="11">
        <v>1</v>
      </c>
      <c r="E1823" s="11">
        <v>0</v>
      </c>
      <c r="F1823" s="11">
        <v>0</v>
      </c>
      <c r="G1823" s="11">
        <v>9</v>
      </c>
      <c r="H1823" s="11">
        <v>61</v>
      </c>
      <c r="I1823" s="11">
        <v>71</v>
      </c>
      <c r="J1823" s="11">
        <v>5</v>
      </c>
      <c r="K1823" s="11">
        <v>0</v>
      </c>
      <c r="L1823" s="11">
        <v>0</v>
      </c>
      <c r="M1823" s="56">
        <v>0</v>
      </c>
      <c r="N1823" s="56">
        <v>1</v>
      </c>
      <c r="O1823" s="11">
        <v>0</v>
      </c>
      <c r="P1823" s="11">
        <v>0</v>
      </c>
      <c r="Q1823" s="11">
        <v>100</v>
      </c>
      <c r="R1823" s="11">
        <v>0</v>
      </c>
      <c r="S1823" s="11">
        <v>0</v>
      </c>
      <c r="T1823" s="11">
        <v>0</v>
      </c>
      <c r="U1823" s="11">
        <v>1</v>
      </c>
      <c r="V1823" s="11">
        <v>0</v>
      </c>
      <c r="W1823" s="11">
        <v>0</v>
      </c>
      <c r="X1823" s="11">
        <v>0</v>
      </c>
      <c r="Y1823" s="11">
        <v>0</v>
      </c>
      <c r="Z1823" s="16" t="s">
        <v>170</v>
      </c>
      <c r="AA1823" s="16">
        <v>0</v>
      </c>
      <c r="AB1823" s="16" t="s">
        <v>225</v>
      </c>
      <c r="AC1823" s="16">
        <v>0</v>
      </c>
      <c r="AD1823" s="11">
        <v>3</v>
      </c>
      <c r="AE1823" s="11">
        <v>100</v>
      </c>
      <c r="AF1823" s="56">
        <v>1</v>
      </c>
      <c r="AG1823" s="11">
        <v>0</v>
      </c>
      <c r="AH1823" s="11">
        <v>0</v>
      </c>
      <c r="AI1823" s="25" t="s">
        <v>226</v>
      </c>
      <c r="AJ1823" s="25" t="s">
        <v>226</v>
      </c>
      <c r="AK1823" s="25" t="s">
        <v>226</v>
      </c>
      <c r="AL1823" s="11" t="s">
        <v>782</v>
      </c>
      <c r="AM1823" s="25">
        <v>11008</v>
      </c>
      <c r="AN1823" s="25">
        <v>0</v>
      </c>
      <c r="AO1823" s="11">
        <v>1</v>
      </c>
      <c r="AP1823" s="12" t="s">
        <v>383</v>
      </c>
      <c r="AQ1823" s="12" t="s">
        <v>6237</v>
      </c>
      <c r="AR1823" s="15" t="s">
        <v>4994</v>
      </c>
      <c r="AS1823" s="16" t="s">
        <v>3098</v>
      </c>
    </row>
    <row r="1824" spans="1:45" x14ac:dyDescent="0.15">
      <c r="A1824" s="11">
        <v>31159</v>
      </c>
      <c r="B1824" s="16" t="s">
        <v>3442</v>
      </c>
      <c r="C1824" s="11">
        <v>35</v>
      </c>
      <c r="D1824" s="11">
        <v>1</v>
      </c>
      <c r="E1824" s="11">
        <v>0</v>
      </c>
      <c r="F1824" s="11">
        <v>0</v>
      </c>
      <c r="G1824" s="11">
        <v>9</v>
      </c>
      <c r="H1824" s="11">
        <v>71</v>
      </c>
      <c r="I1824" s="11">
        <v>81</v>
      </c>
      <c r="J1824" s="11">
        <v>5</v>
      </c>
      <c r="K1824" s="11">
        <v>0</v>
      </c>
      <c r="L1824" s="11">
        <v>0</v>
      </c>
      <c r="M1824" s="56">
        <v>0</v>
      </c>
      <c r="N1824" s="56">
        <v>1</v>
      </c>
      <c r="O1824" s="11">
        <v>0</v>
      </c>
      <c r="P1824" s="11">
        <v>0</v>
      </c>
      <c r="Q1824" s="11">
        <v>100</v>
      </c>
      <c r="R1824" s="11">
        <v>0</v>
      </c>
      <c r="S1824" s="11">
        <v>0</v>
      </c>
      <c r="T1824" s="11">
        <v>0</v>
      </c>
      <c r="U1824" s="11">
        <v>1</v>
      </c>
      <c r="V1824" s="11">
        <v>0</v>
      </c>
      <c r="W1824" s="11">
        <v>0</v>
      </c>
      <c r="X1824" s="11">
        <v>0</v>
      </c>
      <c r="Y1824" s="11">
        <v>0</v>
      </c>
      <c r="Z1824" s="16" t="s">
        <v>170</v>
      </c>
      <c r="AA1824" s="16">
        <v>0</v>
      </c>
      <c r="AB1824" s="16" t="s">
        <v>225</v>
      </c>
      <c r="AC1824" s="16">
        <v>0</v>
      </c>
      <c r="AD1824" s="11">
        <v>3</v>
      </c>
      <c r="AE1824" s="11">
        <v>100</v>
      </c>
      <c r="AF1824" s="56">
        <v>1</v>
      </c>
      <c r="AG1824" s="11">
        <v>0</v>
      </c>
      <c r="AH1824" s="11">
        <v>0</v>
      </c>
      <c r="AI1824" s="25" t="s">
        <v>226</v>
      </c>
      <c r="AJ1824" s="25" t="s">
        <v>226</v>
      </c>
      <c r="AK1824" s="25" t="s">
        <v>226</v>
      </c>
      <c r="AL1824" s="11" t="s">
        <v>782</v>
      </c>
      <c r="AM1824" s="25">
        <v>11008</v>
      </c>
      <c r="AN1824" s="25">
        <v>0</v>
      </c>
      <c r="AO1824" s="11">
        <v>1</v>
      </c>
      <c r="AP1824" s="12" t="s">
        <v>383</v>
      </c>
      <c r="AQ1824" s="12" t="s">
        <v>6237</v>
      </c>
      <c r="AR1824" s="15" t="s">
        <v>4994</v>
      </c>
      <c r="AS1824" s="16" t="s">
        <v>3098</v>
      </c>
    </row>
    <row r="1825" spans="1:45" x14ac:dyDescent="0.15">
      <c r="A1825" s="11">
        <v>31160</v>
      </c>
      <c r="B1825" s="16" t="s">
        <v>3517</v>
      </c>
      <c r="C1825" s="11">
        <v>35</v>
      </c>
      <c r="D1825" s="11">
        <v>1</v>
      </c>
      <c r="E1825" s="11">
        <v>0</v>
      </c>
      <c r="F1825" s="11">
        <v>0</v>
      </c>
      <c r="G1825" s="11">
        <v>9</v>
      </c>
      <c r="H1825" s="11">
        <v>81</v>
      </c>
      <c r="I1825" s="11">
        <v>91</v>
      </c>
      <c r="J1825" s="11">
        <v>5</v>
      </c>
      <c r="K1825" s="11">
        <v>0</v>
      </c>
      <c r="L1825" s="11">
        <v>0</v>
      </c>
      <c r="M1825" s="56">
        <v>0</v>
      </c>
      <c r="N1825" s="56">
        <v>1</v>
      </c>
      <c r="O1825" s="11">
        <v>0</v>
      </c>
      <c r="P1825" s="11">
        <v>0</v>
      </c>
      <c r="Q1825" s="11">
        <v>100</v>
      </c>
      <c r="R1825" s="11">
        <v>0</v>
      </c>
      <c r="S1825" s="11">
        <v>0</v>
      </c>
      <c r="T1825" s="11">
        <v>0</v>
      </c>
      <c r="U1825" s="11">
        <v>1</v>
      </c>
      <c r="V1825" s="11">
        <v>0</v>
      </c>
      <c r="W1825" s="11">
        <v>0</v>
      </c>
      <c r="X1825" s="11">
        <v>0</v>
      </c>
      <c r="Y1825" s="11">
        <v>0</v>
      </c>
      <c r="Z1825" s="16" t="s">
        <v>170</v>
      </c>
      <c r="AA1825" s="16">
        <v>0</v>
      </c>
      <c r="AB1825" s="16" t="s">
        <v>225</v>
      </c>
      <c r="AC1825" s="16">
        <v>0</v>
      </c>
      <c r="AD1825" s="11">
        <v>3</v>
      </c>
      <c r="AE1825" s="11">
        <v>100</v>
      </c>
      <c r="AF1825" s="56">
        <v>1</v>
      </c>
      <c r="AG1825" s="11">
        <v>0</v>
      </c>
      <c r="AH1825" s="11">
        <v>0</v>
      </c>
      <c r="AI1825" s="25" t="s">
        <v>226</v>
      </c>
      <c r="AJ1825" s="25" t="s">
        <v>226</v>
      </c>
      <c r="AK1825" s="25" t="s">
        <v>226</v>
      </c>
      <c r="AL1825" s="11" t="s">
        <v>782</v>
      </c>
      <c r="AM1825" s="25">
        <v>11008</v>
      </c>
      <c r="AN1825" s="25">
        <v>0</v>
      </c>
      <c r="AO1825" s="11">
        <v>1</v>
      </c>
      <c r="AP1825" s="12" t="s">
        <v>383</v>
      </c>
      <c r="AQ1825" s="12" t="s">
        <v>6237</v>
      </c>
      <c r="AR1825" s="15" t="s">
        <v>4994</v>
      </c>
      <c r="AS1825" s="16" t="s">
        <v>3098</v>
      </c>
    </row>
    <row r="1826" spans="1:45" x14ac:dyDescent="0.15">
      <c r="A1826" s="11">
        <v>31161</v>
      </c>
      <c r="B1826" s="16" t="s">
        <v>3584</v>
      </c>
      <c r="C1826" s="11">
        <v>35</v>
      </c>
      <c r="D1826" s="11">
        <v>1</v>
      </c>
      <c r="E1826" s="11">
        <v>0</v>
      </c>
      <c r="F1826" s="11">
        <v>0</v>
      </c>
      <c r="G1826" s="11">
        <v>9</v>
      </c>
      <c r="H1826" s="11">
        <v>91</v>
      </c>
      <c r="I1826" s="11">
        <v>101</v>
      </c>
      <c r="J1826" s="11">
        <v>5</v>
      </c>
      <c r="K1826" s="11">
        <v>0</v>
      </c>
      <c r="L1826" s="11">
        <v>0</v>
      </c>
      <c r="M1826" s="56">
        <v>0</v>
      </c>
      <c r="N1826" s="56">
        <v>1</v>
      </c>
      <c r="O1826" s="11">
        <v>0</v>
      </c>
      <c r="P1826" s="11">
        <v>0</v>
      </c>
      <c r="Q1826" s="11">
        <v>100</v>
      </c>
      <c r="R1826" s="11">
        <v>0</v>
      </c>
      <c r="S1826" s="11">
        <v>0</v>
      </c>
      <c r="T1826" s="11">
        <v>0</v>
      </c>
      <c r="U1826" s="11">
        <v>1</v>
      </c>
      <c r="V1826" s="11">
        <v>0</v>
      </c>
      <c r="W1826" s="11">
        <v>0</v>
      </c>
      <c r="X1826" s="11">
        <v>0</v>
      </c>
      <c r="Y1826" s="11">
        <v>0</v>
      </c>
      <c r="Z1826" s="16" t="s">
        <v>170</v>
      </c>
      <c r="AA1826" s="16">
        <v>0</v>
      </c>
      <c r="AB1826" s="16" t="s">
        <v>225</v>
      </c>
      <c r="AC1826" s="16">
        <v>0</v>
      </c>
      <c r="AD1826" s="11">
        <v>3</v>
      </c>
      <c r="AE1826" s="11">
        <v>100</v>
      </c>
      <c r="AF1826" s="56">
        <v>1</v>
      </c>
      <c r="AG1826" s="11">
        <v>0</v>
      </c>
      <c r="AH1826" s="11">
        <v>0</v>
      </c>
      <c r="AI1826" s="25" t="s">
        <v>226</v>
      </c>
      <c r="AJ1826" s="25" t="s">
        <v>226</v>
      </c>
      <c r="AK1826" s="25" t="s">
        <v>226</v>
      </c>
      <c r="AL1826" s="11" t="s">
        <v>782</v>
      </c>
      <c r="AM1826" s="25">
        <v>11008</v>
      </c>
      <c r="AN1826" s="25">
        <v>0</v>
      </c>
      <c r="AO1826" s="11">
        <v>1</v>
      </c>
      <c r="AP1826" s="12" t="s">
        <v>383</v>
      </c>
      <c r="AQ1826" s="12" t="s">
        <v>6237</v>
      </c>
      <c r="AR1826" s="15" t="s">
        <v>4994</v>
      </c>
      <c r="AS1826" s="16" t="s">
        <v>3098</v>
      </c>
    </row>
    <row r="1827" spans="1:45" x14ac:dyDescent="0.15">
      <c r="A1827" s="11">
        <v>31162</v>
      </c>
      <c r="B1827" s="16" t="s">
        <v>3648</v>
      </c>
      <c r="C1827" s="11">
        <v>35</v>
      </c>
      <c r="D1827" s="11">
        <v>1</v>
      </c>
      <c r="E1827" s="11">
        <v>0</v>
      </c>
      <c r="F1827" s="11">
        <v>0</v>
      </c>
      <c r="G1827" s="11">
        <v>9</v>
      </c>
      <c r="H1827" s="11">
        <v>101</v>
      </c>
      <c r="I1827" s="11">
        <v>111</v>
      </c>
      <c r="J1827" s="11">
        <v>5</v>
      </c>
      <c r="K1827" s="11">
        <v>0</v>
      </c>
      <c r="L1827" s="11">
        <v>0</v>
      </c>
      <c r="M1827" s="56">
        <v>0</v>
      </c>
      <c r="N1827" s="56">
        <v>1</v>
      </c>
      <c r="O1827" s="11">
        <v>0</v>
      </c>
      <c r="P1827" s="11">
        <v>0</v>
      </c>
      <c r="Q1827" s="11">
        <v>100</v>
      </c>
      <c r="R1827" s="11">
        <v>0</v>
      </c>
      <c r="S1827" s="11">
        <v>0</v>
      </c>
      <c r="T1827" s="11">
        <v>0</v>
      </c>
      <c r="U1827" s="11">
        <v>1</v>
      </c>
      <c r="V1827" s="11">
        <v>0</v>
      </c>
      <c r="W1827" s="11">
        <v>0</v>
      </c>
      <c r="X1827" s="11">
        <v>0</v>
      </c>
      <c r="Y1827" s="11">
        <v>0</v>
      </c>
      <c r="Z1827" s="16" t="s">
        <v>170</v>
      </c>
      <c r="AA1827" s="16">
        <v>0</v>
      </c>
      <c r="AB1827" s="16" t="s">
        <v>225</v>
      </c>
      <c r="AC1827" s="16">
        <v>0</v>
      </c>
      <c r="AD1827" s="11">
        <v>3</v>
      </c>
      <c r="AE1827" s="11">
        <v>100</v>
      </c>
      <c r="AF1827" s="56">
        <v>1</v>
      </c>
      <c r="AG1827" s="11">
        <v>0</v>
      </c>
      <c r="AH1827" s="11">
        <v>0</v>
      </c>
      <c r="AI1827" s="25" t="s">
        <v>226</v>
      </c>
      <c r="AJ1827" s="25" t="s">
        <v>226</v>
      </c>
      <c r="AK1827" s="25" t="s">
        <v>226</v>
      </c>
      <c r="AL1827" s="11" t="s">
        <v>782</v>
      </c>
      <c r="AM1827" s="25">
        <v>11008</v>
      </c>
      <c r="AN1827" s="25">
        <v>0</v>
      </c>
      <c r="AO1827" s="11">
        <v>1</v>
      </c>
      <c r="AP1827" s="12" t="s">
        <v>383</v>
      </c>
      <c r="AQ1827" s="12" t="s">
        <v>6237</v>
      </c>
      <c r="AR1827" s="15" t="s">
        <v>4994</v>
      </c>
      <c r="AS1827" s="16" t="s">
        <v>3098</v>
      </c>
    </row>
    <row r="1828" spans="1:45" x14ac:dyDescent="0.15">
      <c r="A1828" s="11">
        <v>31163</v>
      </c>
      <c r="B1828" s="16" t="s">
        <v>3692</v>
      </c>
      <c r="C1828" s="11">
        <v>35</v>
      </c>
      <c r="D1828" s="11">
        <v>1</v>
      </c>
      <c r="E1828" s="11">
        <v>0</v>
      </c>
      <c r="F1828" s="11">
        <v>0</v>
      </c>
      <c r="G1828" s="11">
        <v>9</v>
      </c>
      <c r="H1828" s="11">
        <v>111</v>
      </c>
      <c r="I1828" s="11">
        <v>121</v>
      </c>
      <c r="J1828" s="11">
        <v>5</v>
      </c>
      <c r="K1828" s="11">
        <v>0</v>
      </c>
      <c r="L1828" s="11">
        <v>0</v>
      </c>
      <c r="M1828" s="56">
        <v>0</v>
      </c>
      <c r="N1828" s="56">
        <v>1</v>
      </c>
      <c r="O1828" s="11">
        <v>0</v>
      </c>
      <c r="P1828" s="11">
        <v>0</v>
      </c>
      <c r="Q1828" s="11">
        <v>100</v>
      </c>
      <c r="R1828" s="11">
        <v>0</v>
      </c>
      <c r="S1828" s="11">
        <v>0</v>
      </c>
      <c r="T1828" s="11">
        <v>0</v>
      </c>
      <c r="U1828" s="11">
        <v>1</v>
      </c>
      <c r="V1828" s="11">
        <v>0</v>
      </c>
      <c r="W1828" s="11">
        <v>0</v>
      </c>
      <c r="X1828" s="11">
        <v>0</v>
      </c>
      <c r="Y1828" s="11">
        <v>0</v>
      </c>
      <c r="Z1828" s="16" t="s">
        <v>170</v>
      </c>
      <c r="AA1828" s="16">
        <v>0</v>
      </c>
      <c r="AB1828" s="16" t="s">
        <v>225</v>
      </c>
      <c r="AC1828" s="16">
        <v>0</v>
      </c>
      <c r="AD1828" s="11">
        <v>3</v>
      </c>
      <c r="AE1828" s="11">
        <v>100</v>
      </c>
      <c r="AF1828" s="56">
        <v>1</v>
      </c>
      <c r="AG1828" s="11">
        <v>0</v>
      </c>
      <c r="AH1828" s="11">
        <v>0</v>
      </c>
      <c r="AI1828" s="25" t="s">
        <v>226</v>
      </c>
      <c r="AJ1828" s="25" t="s">
        <v>226</v>
      </c>
      <c r="AK1828" s="25" t="s">
        <v>226</v>
      </c>
      <c r="AL1828" s="11" t="s">
        <v>782</v>
      </c>
      <c r="AM1828" s="25">
        <v>11008</v>
      </c>
      <c r="AN1828" s="25">
        <v>0</v>
      </c>
      <c r="AO1828" s="11">
        <v>1</v>
      </c>
      <c r="AP1828" s="12" t="s">
        <v>383</v>
      </c>
      <c r="AQ1828" s="12" t="s">
        <v>6237</v>
      </c>
      <c r="AR1828" s="15" t="s">
        <v>4994</v>
      </c>
      <c r="AS1828" s="16" t="s">
        <v>3098</v>
      </c>
    </row>
    <row r="1829" spans="1:45" x14ac:dyDescent="0.15">
      <c r="A1829" s="11">
        <v>31164</v>
      </c>
      <c r="B1829" s="16" t="s">
        <v>3725</v>
      </c>
      <c r="C1829" s="11">
        <v>35</v>
      </c>
      <c r="D1829" s="11">
        <v>1</v>
      </c>
      <c r="E1829" s="11">
        <v>0</v>
      </c>
      <c r="F1829" s="11">
        <v>0</v>
      </c>
      <c r="G1829" s="11">
        <v>9</v>
      </c>
      <c r="H1829" s="11">
        <v>121</v>
      </c>
      <c r="I1829" s="11">
        <v>131</v>
      </c>
      <c r="J1829" s="11">
        <v>5</v>
      </c>
      <c r="K1829" s="11">
        <v>0</v>
      </c>
      <c r="L1829" s="11">
        <v>0</v>
      </c>
      <c r="M1829" s="56">
        <v>0</v>
      </c>
      <c r="N1829" s="56">
        <v>1</v>
      </c>
      <c r="O1829" s="11">
        <v>0</v>
      </c>
      <c r="P1829" s="11">
        <v>0</v>
      </c>
      <c r="Q1829" s="11">
        <v>100</v>
      </c>
      <c r="R1829" s="11">
        <v>0</v>
      </c>
      <c r="S1829" s="11">
        <v>0</v>
      </c>
      <c r="T1829" s="11">
        <v>0</v>
      </c>
      <c r="U1829" s="11">
        <v>1</v>
      </c>
      <c r="V1829" s="11">
        <v>0</v>
      </c>
      <c r="W1829" s="11">
        <v>0</v>
      </c>
      <c r="X1829" s="11">
        <v>0</v>
      </c>
      <c r="Y1829" s="11">
        <v>0</v>
      </c>
      <c r="Z1829" s="16" t="s">
        <v>170</v>
      </c>
      <c r="AA1829" s="16">
        <v>0</v>
      </c>
      <c r="AB1829" s="16" t="s">
        <v>225</v>
      </c>
      <c r="AC1829" s="16">
        <v>0</v>
      </c>
      <c r="AD1829" s="11">
        <v>3</v>
      </c>
      <c r="AE1829" s="11">
        <v>100</v>
      </c>
      <c r="AF1829" s="56">
        <v>1</v>
      </c>
      <c r="AG1829" s="11">
        <v>0</v>
      </c>
      <c r="AH1829" s="11">
        <v>0</v>
      </c>
      <c r="AI1829" s="25" t="s">
        <v>226</v>
      </c>
      <c r="AJ1829" s="25" t="s">
        <v>226</v>
      </c>
      <c r="AK1829" s="25" t="s">
        <v>226</v>
      </c>
      <c r="AL1829" s="11" t="s">
        <v>782</v>
      </c>
      <c r="AM1829" s="25">
        <v>11008</v>
      </c>
      <c r="AN1829" s="25">
        <v>0</v>
      </c>
      <c r="AO1829" s="11">
        <v>1</v>
      </c>
      <c r="AP1829" s="12" t="s">
        <v>383</v>
      </c>
      <c r="AQ1829" s="12" t="s">
        <v>6237</v>
      </c>
      <c r="AR1829" s="15" t="s">
        <v>4994</v>
      </c>
      <c r="AS1829" s="16" t="s">
        <v>3098</v>
      </c>
    </row>
    <row r="1830" spans="1:45" x14ac:dyDescent="0.15">
      <c r="A1830" s="11">
        <v>54401</v>
      </c>
      <c r="B1830" s="16" t="s">
        <v>3755</v>
      </c>
      <c r="C1830" s="11">
        <v>35</v>
      </c>
      <c r="D1830" s="11">
        <v>1</v>
      </c>
      <c r="E1830" s="11">
        <v>0</v>
      </c>
      <c r="F1830" s="11">
        <v>0</v>
      </c>
      <c r="G1830" s="11">
        <v>9</v>
      </c>
      <c r="H1830" s="11">
        <v>131</v>
      </c>
      <c r="I1830" s="11">
        <v>141</v>
      </c>
      <c r="J1830" s="11">
        <v>5</v>
      </c>
      <c r="K1830" s="11">
        <v>0</v>
      </c>
      <c r="L1830" s="11">
        <v>0</v>
      </c>
      <c r="M1830" s="56">
        <v>0</v>
      </c>
      <c r="N1830" s="56">
        <v>1</v>
      </c>
      <c r="O1830" s="11">
        <v>0</v>
      </c>
      <c r="P1830" s="11">
        <v>0</v>
      </c>
      <c r="Q1830" s="11">
        <v>100</v>
      </c>
      <c r="R1830" s="11">
        <v>0</v>
      </c>
      <c r="S1830" s="11">
        <v>0</v>
      </c>
      <c r="T1830" s="11">
        <v>0</v>
      </c>
      <c r="U1830" s="11">
        <v>1</v>
      </c>
      <c r="V1830" s="11">
        <v>0</v>
      </c>
      <c r="W1830" s="11">
        <v>0</v>
      </c>
      <c r="X1830" s="11">
        <v>0</v>
      </c>
      <c r="Y1830" s="11">
        <v>0</v>
      </c>
      <c r="Z1830" s="16" t="s">
        <v>170</v>
      </c>
      <c r="AA1830" s="16">
        <v>0</v>
      </c>
      <c r="AB1830" s="16" t="s">
        <v>4</v>
      </c>
      <c r="AC1830" s="16">
        <v>0</v>
      </c>
      <c r="AD1830" s="11">
        <v>3</v>
      </c>
      <c r="AE1830" s="11">
        <v>100</v>
      </c>
      <c r="AF1830" s="56">
        <v>1</v>
      </c>
      <c r="AG1830" s="11">
        <v>0</v>
      </c>
      <c r="AH1830" s="11">
        <v>0</v>
      </c>
      <c r="AI1830" s="25" t="s">
        <v>226</v>
      </c>
      <c r="AJ1830" s="25" t="s">
        <v>226</v>
      </c>
      <c r="AK1830" s="25" t="s">
        <v>226</v>
      </c>
      <c r="AL1830" s="11" t="s">
        <v>782</v>
      </c>
      <c r="AM1830" s="25">
        <v>11008</v>
      </c>
      <c r="AN1830" s="25">
        <v>0</v>
      </c>
      <c r="AO1830" s="11">
        <v>1</v>
      </c>
      <c r="AP1830" s="12" t="s">
        <v>383</v>
      </c>
      <c r="AQ1830" s="12" t="s">
        <v>6237</v>
      </c>
      <c r="AR1830" s="15" t="s">
        <v>4994</v>
      </c>
      <c r="AS1830" s="16" t="s">
        <v>3098</v>
      </c>
    </row>
    <row r="1831" spans="1:45" x14ac:dyDescent="0.15">
      <c r="A1831" s="11">
        <v>54402</v>
      </c>
      <c r="B1831" s="16" t="s">
        <v>3780</v>
      </c>
      <c r="C1831" s="11">
        <v>35</v>
      </c>
      <c r="D1831" s="11">
        <v>1</v>
      </c>
      <c r="E1831" s="11">
        <v>0</v>
      </c>
      <c r="F1831" s="11">
        <v>0</v>
      </c>
      <c r="G1831" s="11">
        <v>9</v>
      </c>
      <c r="H1831" s="11">
        <v>141</v>
      </c>
      <c r="I1831" s="11">
        <v>65535</v>
      </c>
      <c r="J1831" s="11">
        <v>5</v>
      </c>
      <c r="K1831" s="11">
        <v>0</v>
      </c>
      <c r="L1831" s="11">
        <v>0</v>
      </c>
      <c r="M1831" s="56">
        <v>0</v>
      </c>
      <c r="N1831" s="56">
        <v>1</v>
      </c>
      <c r="O1831" s="11">
        <v>0</v>
      </c>
      <c r="P1831" s="11">
        <v>0</v>
      </c>
      <c r="Q1831" s="11">
        <v>100</v>
      </c>
      <c r="R1831" s="11">
        <v>0</v>
      </c>
      <c r="S1831" s="11">
        <v>0</v>
      </c>
      <c r="T1831" s="11">
        <v>0</v>
      </c>
      <c r="U1831" s="11">
        <v>1</v>
      </c>
      <c r="V1831" s="11">
        <v>0</v>
      </c>
      <c r="W1831" s="11">
        <v>0</v>
      </c>
      <c r="X1831" s="11">
        <v>0</v>
      </c>
      <c r="Y1831" s="11">
        <v>0</v>
      </c>
      <c r="Z1831" s="16" t="s">
        <v>170</v>
      </c>
      <c r="AA1831" s="16">
        <v>0</v>
      </c>
      <c r="AB1831" s="16" t="s">
        <v>4</v>
      </c>
      <c r="AC1831" s="16">
        <v>0</v>
      </c>
      <c r="AD1831" s="11">
        <v>3</v>
      </c>
      <c r="AE1831" s="11">
        <v>100</v>
      </c>
      <c r="AF1831" s="56">
        <v>1</v>
      </c>
      <c r="AG1831" s="11">
        <v>0</v>
      </c>
      <c r="AH1831" s="11">
        <v>0</v>
      </c>
      <c r="AI1831" s="25" t="s">
        <v>226</v>
      </c>
      <c r="AJ1831" s="25" t="s">
        <v>226</v>
      </c>
      <c r="AK1831" s="25" t="s">
        <v>226</v>
      </c>
      <c r="AL1831" s="11" t="s">
        <v>782</v>
      </c>
      <c r="AM1831" s="25">
        <v>11008</v>
      </c>
      <c r="AN1831" s="25">
        <v>0</v>
      </c>
      <c r="AO1831" s="11">
        <v>1</v>
      </c>
      <c r="AP1831" s="12" t="s">
        <v>383</v>
      </c>
      <c r="AQ1831" s="12" t="s">
        <v>6237</v>
      </c>
      <c r="AR1831" s="15" t="s">
        <v>4994</v>
      </c>
      <c r="AS1831" s="16" t="s">
        <v>3098</v>
      </c>
    </row>
    <row r="1832" spans="1:45" x14ac:dyDescent="0.15">
      <c r="A1832" s="11">
        <v>54403</v>
      </c>
      <c r="B1832" s="14" t="s">
        <v>4159</v>
      </c>
      <c r="C1832" s="11">
        <v>42</v>
      </c>
      <c r="D1832" s="11">
        <v>0</v>
      </c>
      <c r="E1832" s="11">
        <v>0</v>
      </c>
      <c r="F1832" s="11">
        <v>0</v>
      </c>
      <c r="G1832" s="11">
        <v>9</v>
      </c>
      <c r="H1832" s="11">
        <v>0</v>
      </c>
      <c r="I1832" s="11">
        <v>65535</v>
      </c>
      <c r="J1832" s="11">
        <v>5</v>
      </c>
      <c r="K1832" s="11">
        <v>0</v>
      </c>
      <c r="L1832" s="11">
        <v>1</v>
      </c>
      <c r="M1832" s="56">
        <v>0</v>
      </c>
      <c r="N1832" s="56">
        <v>1</v>
      </c>
      <c r="O1832" s="11">
        <v>1</v>
      </c>
      <c r="P1832" s="11">
        <v>0</v>
      </c>
      <c r="Q1832" s="11">
        <v>100</v>
      </c>
      <c r="R1832" s="11">
        <v>0</v>
      </c>
      <c r="S1832" s="11">
        <v>0</v>
      </c>
      <c r="T1832" s="11">
        <v>0</v>
      </c>
      <c r="U1832" s="11">
        <v>1</v>
      </c>
      <c r="V1832" s="11">
        <v>0</v>
      </c>
      <c r="W1832" s="11">
        <v>0</v>
      </c>
      <c r="X1832" s="11">
        <v>0</v>
      </c>
      <c r="Y1832" s="11">
        <v>0</v>
      </c>
      <c r="Z1832" s="16">
        <v>0</v>
      </c>
      <c r="AA1832" s="16">
        <v>0</v>
      </c>
      <c r="AB1832" s="16">
        <v>0</v>
      </c>
      <c r="AC1832" s="16">
        <v>0</v>
      </c>
      <c r="AD1832" s="11">
        <v>3</v>
      </c>
      <c r="AE1832" s="11">
        <v>100</v>
      </c>
      <c r="AF1832" s="56">
        <v>1</v>
      </c>
      <c r="AG1832" s="11">
        <v>10</v>
      </c>
      <c r="AH1832" s="11">
        <v>0</v>
      </c>
      <c r="AI1832" s="25" t="s">
        <v>693</v>
      </c>
      <c r="AJ1832" s="25" t="s">
        <v>693</v>
      </c>
      <c r="AK1832" s="25" t="s">
        <v>8</v>
      </c>
      <c r="AL1832" s="11" t="s">
        <v>782</v>
      </c>
      <c r="AM1832" s="11">
        <v>11003</v>
      </c>
      <c r="AN1832" s="11">
        <v>0</v>
      </c>
      <c r="AO1832" s="11">
        <v>0</v>
      </c>
      <c r="AP1832" s="12" t="s">
        <v>2695</v>
      </c>
      <c r="AQ1832" s="12" t="s">
        <v>2714</v>
      </c>
      <c r="AS1832" s="16" t="s">
        <v>2703</v>
      </c>
    </row>
    <row r="1833" spans="1:45" x14ac:dyDescent="0.15">
      <c r="A1833" s="11">
        <v>54404</v>
      </c>
      <c r="B1833" s="14" t="s">
        <v>7287</v>
      </c>
      <c r="C1833" s="11">
        <v>42</v>
      </c>
      <c r="D1833" s="11">
        <v>0</v>
      </c>
      <c r="E1833" s="11">
        <v>0</v>
      </c>
      <c r="F1833" s="11">
        <v>0</v>
      </c>
      <c r="G1833" s="11">
        <v>9</v>
      </c>
      <c r="H1833" s="11">
        <v>0</v>
      </c>
      <c r="I1833" s="11">
        <v>65535</v>
      </c>
      <c r="J1833" s="11">
        <v>5</v>
      </c>
      <c r="K1833" s="11">
        <v>0</v>
      </c>
      <c r="L1833" s="11">
        <v>1</v>
      </c>
      <c r="M1833" s="56">
        <v>0</v>
      </c>
      <c r="N1833" s="56">
        <v>1</v>
      </c>
      <c r="O1833" s="11">
        <v>1</v>
      </c>
      <c r="P1833" s="11">
        <v>0</v>
      </c>
      <c r="Q1833" s="11">
        <v>100</v>
      </c>
      <c r="R1833" s="11">
        <v>0</v>
      </c>
      <c r="S1833" s="11">
        <v>0</v>
      </c>
      <c r="T1833" s="11">
        <v>0</v>
      </c>
      <c r="U1833" s="11">
        <v>1</v>
      </c>
      <c r="V1833" s="11">
        <v>0</v>
      </c>
      <c r="W1833" s="11">
        <v>0</v>
      </c>
      <c r="X1833" s="11">
        <v>0</v>
      </c>
      <c r="Y1833" s="11">
        <v>0</v>
      </c>
      <c r="Z1833" s="16">
        <v>0</v>
      </c>
      <c r="AA1833" s="16">
        <v>0</v>
      </c>
      <c r="AB1833" s="16">
        <v>0</v>
      </c>
      <c r="AC1833" s="16">
        <v>0</v>
      </c>
      <c r="AD1833" s="11">
        <v>3</v>
      </c>
      <c r="AE1833" s="11">
        <v>100</v>
      </c>
      <c r="AF1833" s="56">
        <v>1</v>
      </c>
      <c r="AG1833" s="11">
        <v>10</v>
      </c>
      <c r="AH1833" s="11">
        <v>0</v>
      </c>
      <c r="AI1833" s="25" t="s">
        <v>693</v>
      </c>
      <c r="AJ1833" s="25" t="s">
        <v>693</v>
      </c>
      <c r="AK1833" s="25" t="s">
        <v>8</v>
      </c>
      <c r="AL1833" s="11" t="s">
        <v>782</v>
      </c>
      <c r="AM1833" s="11">
        <v>11003</v>
      </c>
      <c r="AN1833" s="11">
        <v>0</v>
      </c>
      <c r="AO1833" s="11">
        <v>0</v>
      </c>
      <c r="AP1833" s="12" t="s">
        <v>2695</v>
      </c>
      <c r="AQ1833" s="12" t="s">
        <v>2714</v>
      </c>
      <c r="AS1833" s="16" t="s">
        <v>2703</v>
      </c>
    </row>
    <row r="1834" spans="1:45" ht="48" x14ac:dyDescent="0.15">
      <c r="A1834" s="11">
        <v>54405</v>
      </c>
      <c r="B1834" s="14" t="s">
        <v>4198</v>
      </c>
      <c r="C1834" s="11">
        <v>35</v>
      </c>
      <c r="D1834" s="11">
        <v>1</v>
      </c>
      <c r="E1834" s="11">
        <v>0</v>
      </c>
      <c r="F1834" s="11">
        <v>0</v>
      </c>
      <c r="G1834" s="11">
        <v>9</v>
      </c>
      <c r="H1834" s="11">
        <v>21</v>
      </c>
      <c r="I1834" s="11">
        <v>65535</v>
      </c>
      <c r="J1834" s="11">
        <v>2</v>
      </c>
      <c r="K1834" s="11">
        <v>0</v>
      </c>
      <c r="L1834" s="11">
        <v>0</v>
      </c>
      <c r="M1834" s="56">
        <v>1</v>
      </c>
      <c r="N1834" s="56">
        <v>100</v>
      </c>
      <c r="O1834" s="11">
        <v>0</v>
      </c>
      <c r="P1834" s="11">
        <f>60*60*24*7</f>
        <v>604800</v>
      </c>
      <c r="Q1834" s="11">
        <v>3600</v>
      </c>
      <c r="R1834" s="11">
        <v>5</v>
      </c>
      <c r="S1834" s="11">
        <v>0</v>
      </c>
      <c r="T1834" s="11">
        <v>0</v>
      </c>
      <c r="U1834" s="11">
        <v>1</v>
      </c>
      <c r="V1834" s="11">
        <v>2</v>
      </c>
      <c r="W1834" s="11">
        <v>1</v>
      </c>
      <c r="X1834" s="11">
        <v>0</v>
      </c>
      <c r="Y1834" s="11">
        <v>0</v>
      </c>
      <c r="Z1834" s="16" t="s">
        <v>170</v>
      </c>
      <c r="AA1834" s="16">
        <v>0</v>
      </c>
      <c r="AB1834" s="16" t="s">
        <v>170</v>
      </c>
      <c r="AC1834" s="16">
        <v>0</v>
      </c>
      <c r="AD1834" s="11">
        <v>12</v>
      </c>
      <c r="AE1834" s="11">
        <v>3888</v>
      </c>
      <c r="AF1834" s="56">
        <v>0</v>
      </c>
      <c r="AG1834" s="11">
        <v>0</v>
      </c>
      <c r="AH1834" s="11">
        <v>0</v>
      </c>
      <c r="AI1834" s="25" t="s">
        <v>8</v>
      </c>
      <c r="AJ1834" s="25" t="s">
        <v>8</v>
      </c>
      <c r="AK1834" s="25" t="s">
        <v>8</v>
      </c>
      <c r="AL1834" s="11" t="s">
        <v>782</v>
      </c>
      <c r="AM1834" s="25">
        <v>11003</v>
      </c>
      <c r="AN1834" s="25">
        <v>0</v>
      </c>
      <c r="AO1834" s="11">
        <v>0</v>
      </c>
      <c r="AP1834" s="12" t="s">
        <v>383</v>
      </c>
      <c r="AQ1834" s="12" t="s">
        <v>6238</v>
      </c>
      <c r="AR1834" s="12" t="s">
        <v>4995</v>
      </c>
      <c r="AS1834" s="60" t="s">
        <v>1085</v>
      </c>
    </row>
    <row r="1835" spans="1:45" ht="36" x14ac:dyDescent="0.15">
      <c r="A1835" s="11">
        <v>54406</v>
      </c>
      <c r="B1835" s="14" t="s">
        <v>4199</v>
      </c>
      <c r="C1835" s="11">
        <v>35</v>
      </c>
      <c r="D1835" s="11">
        <v>1</v>
      </c>
      <c r="E1835" s="11">
        <v>0</v>
      </c>
      <c r="F1835" s="11">
        <v>0</v>
      </c>
      <c r="G1835" s="11">
        <v>9</v>
      </c>
      <c r="H1835" s="11">
        <v>21</v>
      </c>
      <c r="I1835" s="11">
        <v>65535</v>
      </c>
      <c r="J1835" s="11">
        <v>2</v>
      </c>
      <c r="K1835" s="11">
        <v>0</v>
      </c>
      <c r="L1835" s="11">
        <v>0</v>
      </c>
      <c r="M1835" s="56">
        <v>1</v>
      </c>
      <c r="N1835" s="56">
        <v>100</v>
      </c>
      <c r="O1835" s="11">
        <v>0</v>
      </c>
      <c r="P1835" s="11">
        <f>60*60*24*7</f>
        <v>604800</v>
      </c>
      <c r="Q1835" s="11">
        <v>3600</v>
      </c>
      <c r="R1835" s="11">
        <v>5</v>
      </c>
      <c r="S1835" s="11">
        <v>0</v>
      </c>
      <c r="T1835" s="11">
        <v>0</v>
      </c>
      <c r="U1835" s="11">
        <v>1</v>
      </c>
      <c r="V1835" s="11">
        <v>2</v>
      </c>
      <c r="W1835" s="11">
        <v>1</v>
      </c>
      <c r="X1835" s="11">
        <v>0</v>
      </c>
      <c r="Y1835" s="11">
        <v>0</v>
      </c>
      <c r="Z1835" s="16" t="s">
        <v>170</v>
      </c>
      <c r="AA1835" s="16">
        <v>0</v>
      </c>
      <c r="AB1835" s="16" t="s">
        <v>170</v>
      </c>
      <c r="AC1835" s="16">
        <v>0</v>
      </c>
      <c r="AD1835" s="11">
        <v>12</v>
      </c>
      <c r="AE1835" s="11">
        <v>3888</v>
      </c>
      <c r="AF1835" s="56">
        <v>0</v>
      </c>
      <c r="AG1835" s="11">
        <v>0</v>
      </c>
      <c r="AH1835" s="11">
        <v>0</v>
      </c>
      <c r="AI1835" s="25" t="s">
        <v>8</v>
      </c>
      <c r="AJ1835" s="25" t="s">
        <v>8</v>
      </c>
      <c r="AK1835" s="25" t="s">
        <v>8</v>
      </c>
      <c r="AL1835" s="11" t="s">
        <v>782</v>
      </c>
      <c r="AM1835" s="25">
        <v>11003</v>
      </c>
      <c r="AN1835" s="25">
        <v>0</v>
      </c>
      <c r="AO1835" s="11">
        <v>0</v>
      </c>
      <c r="AP1835" s="12" t="s">
        <v>383</v>
      </c>
      <c r="AQ1835" s="12" t="s">
        <v>6238</v>
      </c>
      <c r="AR1835" s="12" t="s">
        <v>4996</v>
      </c>
      <c r="AS1835" s="60" t="s">
        <v>1085</v>
      </c>
    </row>
    <row r="1836" spans="1:45" ht="72" x14ac:dyDescent="0.15">
      <c r="A1836" s="11">
        <v>54407</v>
      </c>
      <c r="B1836" s="14" t="s">
        <v>7181</v>
      </c>
      <c r="C1836" s="11">
        <v>35</v>
      </c>
      <c r="D1836" s="11">
        <v>1</v>
      </c>
      <c r="E1836" s="11">
        <v>0</v>
      </c>
      <c r="F1836" s="11">
        <v>0</v>
      </c>
      <c r="G1836" s="11">
        <v>9</v>
      </c>
      <c r="H1836" s="11">
        <v>1</v>
      </c>
      <c r="I1836" s="11">
        <v>65535</v>
      </c>
      <c r="J1836" s="11">
        <v>4</v>
      </c>
      <c r="K1836" s="11">
        <v>0</v>
      </c>
      <c r="L1836" s="11">
        <v>0</v>
      </c>
      <c r="M1836" s="56">
        <v>0</v>
      </c>
      <c r="N1836" s="56">
        <v>1</v>
      </c>
      <c r="O1836" s="11">
        <v>0</v>
      </c>
      <c r="P1836" s="11">
        <f>60*60*24*7</f>
        <v>604800</v>
      </c>
      <c r="Q1836" s="11">
        <v>3600</v>
      </c>
      <c r="R1836" s="11">
        <v>5</v>
      </c>
      <c r="S1836" s="11">
        <v>0</v>
      </c>
      <c r="T1836" s="11">
        <v>0</v>
      </c>
      <c r="U1836" s="11">
        <v>1</v>
      </c>
      <c r="V1836" s="11">
        <v>2</v>
      </c>
      <c r="W1836" s="11">
        <v>1</v>
      </c>
      <c r="X1836" s="11">
        <v>0</v>
      </c>
      <c r="Y1836" s="11">
        <v>0</v>
      </c>
      <c r="Z1836" s="16" t="s">
        <v>170</v>
      </c>
      <c r="AA1836" s="16">
        <v>0</v>
      </c>
      <c r="AB1836" s="16" t="s">
        <v>170</v>
      </c>
      <c r="AC1836" s="16">
        <v>0</v>
      </c>
      <c r="AD1836" s="11">
        <v>3</v>
      </c>
      <c r="AE1836" s="11">
        <v>100</v>
      </c>
      <c r="AF1836" s="56">
        <v>0</v>
      </c>
      <c r="AG1836" s="11">
        <v>0</v>
      </c>
      <c r="AH1836" s="11">
        <v>0</v>
      </c>
      <c r="AI1836" s="25" t="s">
        <v>8</v>
      </c>
      <c r="AJ1836" s="25" t="s">
        <v>8</v>
      </c>
      <c r="AK1836" s="25" t="s">
        <v>8</v>
      </c>
      <c r="AL1836" s="11" t="s">
        <v>782</v>
      </c>
      <c r="AM1836" s="25">
        <v>11003</v>
      </c>
      <c r="AN1836" s="25">
        <v>0</v>
      </c>
      <c r="AO1836" s="11">
        <v>0</v>
      </c>
      <c r="AP1836" s="12" t="s">
        <v>383</v>
      </c>
      <c r="AQ1836" s="12" t="s">
        <v>7182</v>
      </c>
      <c r="AR1836" s="12" t="s">
        <v>7227</v>
      </c>
      <c r="AS1836" s="60" t="s">
        <v>7181</v>
      </c>
    </row>
    <row r="1837" spans="1:45" ht="60" x14ac:dyDescent="0.15">
      <c r="A1837" s="11">
        <v>54408</v>
      </c>
      <c r="B1837" s="14" t="s">
        <v>7183</v>
      </c>
      <c r="C1837" s="11">
        <v>35</v>
      </c>
      <c r="D1837" s="11">
        <v>1</v>
      </c>
      <c r="E1837" s="11">
        <v>0</v>
      </c>
      <c r="F1837" s="11">
        <v>0</v>
      </c>
      <c r="G1837" s="11">
        <v>9</v>
      </c>
      <c r="H1837" s="11">
        <v>1</v>
      </c>
      <c r="I1837" s="11">
        <v>65535</v>
      </c>
      <c r="J1837" s="11">
        <v>4</v>
      </c>
      <c r="K1837" s="11">
        <v>0</v>
      </c>
      <c r="L1837" s="11">
        <v>0</v>
      </c>
      <c r="M1837" s="56">
        <v>0</v>
      </c>
      <c r="N1837" s="56">
        <v>1</v>
      </c>
      <c r="O1837" s="11">
        <v>0</v>
      </c>
      <c r="P1837" s="11">
        <f>60*60*24*7</f>
        <v>604800</v>
      </c>
      <c r="Q1837" s="11">
        <v>3600</v>
      </c>
      <c r="R1837" s="11">
        <v>5</v>
      </c>
      <c r="S1837" s="11">
        <v>0</v>
      </c>
      <c r="T1837" s="11">
        <v>0</v>
      </c>
      <c r="U1837" s="11">
        <v>1</v>
      </c>
      <c r="V1837" s="11">
        <v>2</v>
      </c>
      <c r="W1837" s="11">
        <v>1</v>
      </c>
      <c r="X1837" s="11">
        <v>0</v>
      </c>
      <c r="Y1837" s="11">
        <v>0</v>
      </c>
      <c r="Z1837" s="16" t="s">
        <v>170</v>
      </c>
      <c r="AA1837" s="16">
        <v>0</v>
      </c>
      <c r="AB1837" s="16" t="s">
        <v>170</v>
      </c>
      <c r="AC1837" s="16">
        <v>0</v>
      </c>
      <c r="AD1837" s="11">
        <v>3</v>
      </c>
      <c r="AE1837" s="11">
        <v>100</v>
      </c>
      <c r="AF1837" s="56">
        <v>0</v>
      </c>
      <c r="AG1837" s="11">
        <v>0</v>
      </c>
      <c r="AH1837" s="11">
        <v>0</v>
      </c>
      <c r="AI1837" s="25" t="s">
        <v>8</v>
      </c>
      <c r="AJ1837" s="25" t="s">
        <v>8</v>
      </c>
      <c r="AK1837" s="25" t="s">
        <v>8</v>
      </c>
      <c r="AL1837" s="11" t="s">
        <v>782</v>
      </c>
      <c r="AM1837" s="25">
        <v>11003</v>
      </c>
      <c r="AN1837" s="25">
        <v>0</v>
      </c>
      <c r="AO1837" s="11">
        <v>0</v>
      </c>
      <c r="AP1837" s="12" t="s">
        <v>383</v>
      </c>
      <c r="AQ1837" s="12" t="s">
        <v>7240</v>
      </c>
      <c r="AR1837" s="12" t="s">
        <v>7228</v>
      </c>
      <c r="AS1837" s="60" t="s">
        <v>7184</v>
      </c>
    </row>
    <row r="1838" spans="1:45" ht="60" x14ac:dyDescent="0.15">
      <c r="A1838" s="11">
        <v>54409</v>
      </c>
      <c r="B1838" s="14" t="s">
        <v>7323</v>
      </c>
      <c r="C1838" s="11">
        <v>35</v>
      </c>
      <c r="D1838" s="11">
        <v>1</v>
      </c>
      <c r="E1838" s="11">
        <v>0</v>
      </c>
      <c r="F1838" s="11">
        <v>0</v>
      </c>
      <c r="G1838" s="11">
        <v>9</v>
      </c>
      <c r="H1838" s="11">
        <v>1</v>
      </c>
      <c r="I1838" s="11">
        <v>65535</v>
      </c>
      <c r="J1838" s="11">
        <v>5</v>
      </c>
      <c r="K1838" s="11">
        <v>0</v>
      </c>
      <c r="L1838" s="11">
        <v>0</v>
      </c>
      <c r="M1838" s="56">
        <v>0</v>
      </c>
      <c r="N1838" s="56">
        <v>1</v>
      </c>
      <c r="O1838" s="11">
        <v>0</v>
      </c>
      <c r="P1838" s="11">
        <v>604800</v>
      </c>
      <c r="Q1838" s="11">
        <v>3600</v>
      </c>
      <c r="R1838" s="11">
        <v>5</v>
      </c>
      <c r="S1838" s="11">
        <v>0</v>
      </c>
      <c r="T1838" s="11">
        <v>0</v>
      </c>
      <c r="U1838" s="11">
        <v>1</v>
      </c>
      <c r="V1838" s="11">
        <v>2</v>
      </c>
      <c r="W1838" s="11">
        <v>1</v>
      </c>
      <c r="X1838" s="11">
        <v>0</v>
      </c>
      <c r="Y1838" s="11">
        <v>0</v>
      </c>
      <c r="Z1838" s="16" t="s">
        <v>170</v>
      </c>
      <c r="AA1838" s="16">
        <v>0</v>
      </c>
      <c r="AB1838" s="16" t="s">
        <v>170</v>
      </c>
      <c r="AC1838" s="16">
        <v>0</v>
      </c>
      <c r="AD1838" s="11">
        <v>3</v>
      </c>
      <c r="AE1838" s="11">
        <v>100</v>
      </c>
      <c r="AF1838" s="56">
        <v>0</v>
      </c>
      <c r="AG1838" s="11">
        <v>0</v>
      </c>
      <c r="AH1838" s="11">
        <v>0</v>
      </c>
      <c r="AI1838" s="25" t="s">
        <v>693</v>
      </c>
      <c r="AJ1838" s="25" t="s">
        <v>693</v>
      </c>
      <c r="AK1838" s="25" t="s">
        <v>693</v>
      </c>
      <c r="AL1838" s="11" t="s">
        <v>782</v>
      </c>
      <c r="AM1838" s="25">
        <v>11003</v>
      </c>
      <c r="AN1838" s="25">
        <v>0</v>
      </c>
      <c r="AO1838" s="11">
        <v>0</v>
      </c>
      <c r="AP1838" s="12" t="s">
        <v>4222</v>
      </c>
      <c r="AQ1838" s="12" t="s">
        <v>7326</v>
      </c>
      <c r="AR1838" s="12" t="s">
        <v>7324</v>
      </c>
      <c r="AS1838" s="60" t="s">
        <v>7325</v>
      </c>
    </row>
    <row r="1839" spans="1:45" x14ac:dyDescent="0.15">
      <c r="A1839" s="11">
        <v>31165</v>
      </c>
      <c r="B1839" s="14" t="s">
        <v>3443</v>
      </c>
      <c r="C1839" s="11">
        <v>22</v>
      </c>
      <c r="D1839" s="11">
        <v>0</v>
      </c>
      <c r="E1839" s="11">
        <v>0</v>
      </c>
      <c r="F1839" s="11">
        <v>0</v>
      </c>
      <c r="G1839" s="11">
        <v>9</v>
      </c>
      <c r="H1839" s="11">
        <v>0</v>
      </c>
      <c r="I1839" s="11">
        <v>65535</v>
      </c>
      <c r="J1839" s="11">
        <v>0</v>
      </c>
      <c r="K1839" s="11">
        <v>0</v>
      </c>
      <c r="L1839" s="11">
        <v>0</v>
      </c>
      <c r="M1839" s="56">
        <v>0</v>
      </c>
      <c r="N1839" s="56">
        <v>1</v>
      </c>
      <c r="O1839" s="11">
        <v>0</v>
      </c>
      <c r="P1839" s="11">
        <v>6000</v>
      </c>
      <c r="Q1839" s="11">
        <v>100</v>
      </c>
      <c r="R1839" s="11">
        <v>1</v>
      </c>
      <c r="S1839" s="11">
        <v>0</v>
      </c>
      <c r="T1839" s="11">
        <v>0</v>
      </c>
      <c r="U1839" s="11">
        <v>1</v>
      </c>
      <c r="V1839" s="11">
        <v>0</v>
      </c>
      <c r="W1839" s="11">
        <v>0</v>
      </c>
      <c r="X1839" s="11">
        <v>0</v>
      </c>
      <c r="Y1839" s="11">
        <v>0</v>
      </c>
      <c r="Z1839" s="16" t="s">
        <v>170</v>
      </c>
      <c r="AA1839" s="16">
        <v>0</v>
      </c>
      <c r="AB1839" s="16" t="s">
        <v>4</v>
      </c>
      <c r="AC1839" s="16">
        <v>0</v>
      </c>
      <c r="AD1839" s="11">
        <v>3</v>
      </c>
      <c r="AE1839" s="11">
        <v>100</v>
      </c>
      <c r="AF1839" s="56">
        <v>0</v>
      </c>
      <c r="AG1839" s="11">
        <v>0</v>
      </c>
      <c r="AH1839" s="11">
        <v>0</v>
      </c>
      <c r="AI1839" s="25" t="s">
        <v>326</v>
      </c>
      <c r="AJ1839" s="25" t="s">
        <v>326</v>
      </c>
      <c r="AK1839" s="25" t="s">
        <v>326</v>
      </c>
      <c r="AL1839" s="11" t="s">
        <v>782</v>
      </c>
      <c r="AM1839" s="25">
        <v>11003</v>
      </c>
      <c r="AN1839" s="25">
        <v>0</v>
      </c>
      <c r="AO1839" s="11">
        <v>1</v>
      </c>
      <c r="AP1839" s="12" t="s">
        <v>338</v>
      </c>
      <c r="AQ1839" s="12" t="s">
        <v>6127</v>
      </c>
    </row>
    <row r="1840" spans="1:45" ht="24" x14ac:dyDescent="0.15">
      <c r="A1840" s="11">
        <v>31166</v>
      </c>
      <c r="B1840" s="30" t="s">
        <v>7388</v>
      </c>
      <c r="C1840" s="11">
        <v>46</v>
      </c>
      <c r="D1840" s="11">
        <v>0</v>
      </c>
      <c r="E1840" s="11">
        <v>33</v>
      </c>
      <c r="F1840" s="11">
        <v>31150</v>
      </c>
      <c r="G1840" s="11">
        <v>9</v>
      </c>
      <c r="H1840" s="11">
        <v>45</v>
      </c>
      <c r="I1840" s="11">
        <v>54</v>
      </c>
      <c r="J1840" s="11">
        <v>1</v>
      </c>
      <c r="K1840" s="11">
        <v>0</v>
      </c>
      <c r="L1840" s="11">
        <v>0</v>
      </c>
      <c r="M1840" s="56">
        <v>1</v>
      </c>
      <c r="N1840" s="56">
        <v>99</v>
      </c>
      <c r="O1840" s="11">
        <v>0</v>
      </c>
      <c r="P1840" s="11">
        <v>2592000</v>
      </c>
      <c r="Q1840" s="11">
        <v>3600</v>
      </c>
      <c r="R1840" s="11">
        <v>5</v>
      </c>
      <c r="S1840" s="11">
        <v>0</v>
      </c>
      <c r="T1840" s="11">
        <v>0</v>
      </c>
      <c r="U1840" s="11">
        <v>1</v>
      </c>
      <c r="V1840" s="11">
        <v>0</v>
      </c>
      <c r="W1840" s="11">
        <v>0</v>
      </c>
      <c r="X1840" s="11">
        <v>1</v>
      </c>
      <c r="Y1840" s="11">
        <v>0</v>
      </c>
      <c r="Z1840" s="16" t="s">
        <v>170</v>
      </c>
      <c r="AA1840" s="16">
        <v>0</v>
      </c>
      <c r="AB1840" s="16" t="s">
        <v>4</v>
      </c>
      <c r="AC1840" s="16">
        <v>0</v>
      </c>
      <c r="AD1840" s="11">
        <v>3</v>
      </c>
      <c r="AE1840" s="11">
        <v>100</v>
      </c>
      <c r="AF1840" s="56">
        <v>1</v>
      </c>
      <c r="AG1840" s="11">
        <v>5</v>
      </c>
      <c r="AH1840" s="11">
        <v>0</v>
      </c>
      <c r="AI1840" s="25" t="s">
        <v>326</v>
      </c>
      <c r="AJ1840" s="25" t="s">
        <v>326</v>
      </c>
      <c r="AK1840" s="25" t="s">
        <v>326</v>
      </c>
      <c r="AL1840" s="11" t="s">
        <v>782</v>
      </c>
      <c r="AM1840" s="25">
        <v>11003</v>
      </c>
      <c r="AN1840" s="25">
        <v>0</v>
      </c>
      <c r="AO1840" s="11">
        <v>0</v>
      </c>
      <c r="AP1840" s="12" t="s">
        <v>338</v>
      </c>
      <c r="AQ1840" s="12" t="s">
        <v>7007</v>
      </c>
      <c r="AR1840" s="15" t="s">
        <v>7044</v>
      </c>
      <c r="AS1840" s="16" t="s">
        <v>3937</v>
      </c>
    </row>
    <row r="1841" spans="1:49" ht="24" x14ac:dyDescent="0.15">
      <c r="A1841" s="11">
        <v>31167</v>
      </c>
      <c r="B1841" s="14" t="s">
        <v>3059</v>
      </c>
      <c r="C1841" s="11">
        <v>35</v>
      </c>
      <c r="D1841" s="11">
        <v>0</v>
      </c>
      <c r="E1841" s="11">
        <v>0</v>
      </c>
      <c r="F1841" s="11">
        <v>0</v>
      </c>
      <c r="G1841" s="11">
        <v>9</v>
      </c>
      <c r="H1841" s="11">
        <v>0</v>
      </c>
      <c r="I1841" s="11">
        <v>65535</v>
      </c>
      <c r="J1841" s="11">
        <v>0</v>
      </c>
      <c r="K1841" s="11">
        <v>0</v>
      </c>
      <c r="L1841" s="11">
        <v>0</v>
      </c>
      <c r="M1841" s="56">
        <v>1</v>
      </c>
      <c r="N1841" s="56">
        <v>10</v>
      </c>
      <c r="O1841" s="11">
        <v>0</v>
      </c>
      <c r="P1841" s="11">
        <v>0</v>
      </c>
      <c r="Q1841" s="11">
        <v>100</v>
      </c>
      <c r="R1841" s="11">
        <v>0</v>
      </c>
      <c r="S1841" s="11">
        <v>0</v>
      </c>
      <c r="T1841" s="11">
        <v>0</v>
      </c>
      <c r="U1841" s="11">
        <v>1</v>
      </c>
      <c r="V1841" s="11">
        <v>0</v>
      </c>
      <c r="W1841" s="11">
        <v>0</v>
      </c>
      <c r="X1841" s="11">
        <v>0</v>
      </c>
      <c r="Y1841" s="11">
        <v>0</v>
      </c>
      <c r="Z1841" s="16" t="s">
        <v>170</v>
      </c>
      <c r="AA1841" s="16">
        <v>0</v>
      </c>
      <c r="AB1841" s="16" t="s">
        <v>4</v>
      </c>
      <c r="AC1841" s="16">
        <v>0</v>
      </c>
      <c r="AD1841" s="11">
        <v>3</v>
      </c>
      <c r="AE1841" s="11">
        <v>100</v>
      </c>
      <c r="AF1841" s="56">
        <v>0</v>
      </c>
      <c r="AG1841" s="11">
        <v>0</v>
      </c>
      <c r="AH1841" s="11">
        <v>0</v>
      </c>
      <c r="AI1841" s="25" t="s">
        <v>326</v>
      </c>
      <c r="AJ1841" s="25" t="s">
        <v>326</v>
      </c>
      <c r="AK1841" s="25" t="s">
        <v>326</v>
      </c>
      <c r="AL1841" s="11" t="s">
        <v>782</v>
      </c>
      <c r="AM1841" s="25">
        <v>11003</v>
      </c>
      <c r="AN1841" s="25">
        <v>0</v>
      </c>
      <c r="AO1841" s="11">
        <v>0</v>
      </c>
      <c r="AP1841" s="12" t="s">
        <v>3058</v>
      </c>
      <c r="AQ1841" s="12" t="s">
        <v>6240</v>
      </c>
    </row>
    <row r="1842" spans="1:49" x14ac:dyDescent="0.15">
      <c r="A1842" s="11">
        <v>31168</v>
      </c>
      <c r="B1842" s="14" t="s">
        <v>3518</v>
      </c>
      <c r="C1842" s="11">
        <v>22</v>
      </c>
      <c r="D1842" s="11">
        <v>0</v>
      </c>
      <c r="E1842" s="11">
        <v>0</v>
      </c>
      <c r="F1842" s="11">
        <v>0</v>
      </c>
      <c r="G1842" s="11">
        <v>9</v>
      </c>
      <c r="H1842" s="11">
        <v>0</v>
      </c>
      <c r="I1842" s="11">
        <v>65535</v>
      </c>
      <c r="J1842" s="11">
        <v>0</v>
      </c>
      <c r="K1842" s="11">
        <v>0</v>
      </c>
      <c r="L1842" s="11">
        <v>0</v>
      </c>
      <c r="M1842" s="56">
        <v>0</v>
      </c>
      <c r="N1842" s="56">
        <v>1</v>
      </c>
      <c r="O1842" s="11">
        <v>0</v>
      </c>
      <c r="P1842" s="11">
        <v>6000</v>
      </c>
      <c r="Q1842" s="11">
        <v>100</v>
      </c>
      <c r="R1842" s="11">
        <v>1</v>
      </c>
      <c r="S1842" s="11">
        <v>0</v>
      </c>
      <c r="T1842" s="11">
        <v>0</v>
      </c>
      <c r="U1842" s="11">
        <v>1</v>
      </c>
      <c r="V1842" s="11">
        <v>0</v>
      </c>
      <c r="W1842" s="11">
        <v>0</v>
      </c>
      <c r="X1842" s="11">
        <v>0</v>
      </c>
      <c r="Y1842" s="11">
        <v>0</v>
      </c>
      <c r="Z1842" s="16" t="s">
        <v>170</v>
      </c>
      <c r="AA1842" s="16">
        <v>0</v>
      </c>
      <c r="AB1842" s="16" t="s">
        <v>4</v>
      </c>
      <c r="AC1842" s="16">
        <v>0</v>
      </c>
      <c r="AD1842" s="11">
        <v>3</v>
      </c>
      <c r="AE1842" s="11">
        <v>100</v>
      </c>
      <c r="AF1842" s="56">
        <v>0</v>
      </c>
      <c r="AG1842" s="11">
        <v>0</v>
      </c>
      <c r="AH1842" s="11">
        <v>0</v>
      </c>
      <c r="AI1842" s="25" t="s">
        <v>326</v>
      </c>
      <c r="AJ1842" s="25" t="s">
        <v>326</v>
      </c>
      <c r="AK1842" s="25" t="s">
        <v>326</v>
      </c>
      <c r="AL1842" s="11" t="s">
        <v>782</v>
      </c>
      <c r="AM1842" s="25">
        <v>11003</v>
      </c>
      <c r="AN1842" s="25">
        <v>0</v>
      </c>
      <c r="AO1842" s="11">
        <v>1</v>
      </c>
      <c r="AP1842" s="12" t="s">
        <v>338</v>
      </c>
      <c r="AQ1842" s="12" t="s">
        <v>6127</v>
      </c>
    </row>
    <row r="1843" spans="1:49" x14ac:dyDescent="0.15">
      <c r="A1843" s="11">
        <v>31169</v>
      </c>
      <c r="B1843" s="14" t="s">
        <v>3585</v>
      </c>
      <c r="C1843" s="11">
        <v>22</v>
      </c>
      <c r="D1843" s="11">
        <v>0</v>
      </c>
      <c r="E1843" s="11">
        <v>0</v>
      </c>
      <c r="F1843" s="11">
        <v>0</v>
      </c>
      <c r="G1843" s="11">
        <v>9</v>
      </c>
      <c r="H1843" s="11">
        <v>0</v>
      </c>
      <c r="I1843" s="11">
        <v>65535</v>
      </c>
      <c r="J1843" s="11">
        <v>0</v>
      </c>
      <c r="K1843" s="11">
        <v>0</v>
      </c>
      <c r="L1843" s="11">
        <v>0</v>
      </c>
      <c r="M1843" s="56">
        <v>0</v>
      </c>
      <c r="N1843" s="56">
        <v>1</v>
      </c>
      <c r="O1843" s="11">
        <v>0</v>
      </c>
      <c r="P1843" s="11">
        <v>6000</v>
      </c>
      <c r="Q1843" s="11">
        <v>100</v>
      </c>
      <c r="R1843" s="11">
        <v>1</v>
      </c>
      <c r="S1843" s="11">
        <v>0</v>
      </c>
      <c r="T1843" s="11">
        <v>0</v>
      </c>
      <c r="U1843" s="11">
        <v>1</v>
      </c>
      <c r="V1843" s="11">
        <v>0</v>
      </c>
      <c r="W1843" s="11">
        <v>0</v>
      </c>
      <c r="X1843" s="11">
        <v>0</v>
      </c>
      <c r="Y1843" s="11">
        <v>0</v>
      </c>
      <c r="Z1843" s="16" t="s">
        <v>170</v>
      </c>
      <c r="AA1843" s="16">
        <v>0</v>
      </c>
      <c r="AB1843" s="16" t="s">
        <v>4</v>
      </c>
      <c r="AC1843" s="16">
        <v>0</v>
      </c>
      <c r="AD1843" s="11">
        <v>3</v>
      </c>
      <c r="AE1843" s="11">
        <v>100</v>
      </c>
      <c r="AF1843" s="56">
        <v>0</v>
      </c>
      <c r="AG1843" s="11">
        <v>0</v>
      </c>
      <c r="AH1843" s="11">
        <v>0</v>
      </c>
      <c r="AI1843" s="25" t="s">
        <v>326</v>
      </c>
      <c r="AJ1843" s="25" t="s">
        <v>326</v>
      </c>
      <c r="AK1843" s="25" t="s">
        <v>326</v>
      </c>
      <c r="AL1843" s="11" t="s">
        <v>782</v>
      </c>
      <c r="AM1843" s="25">
        <v>11003</v>
      </c>
      <c r="AN1843" s="25">
        <v>0</v>
      </c>
      <c r="AO1843" s="11">
        <v>1</v>
      </c>
      <c r="AP1843" s="12" t="s">
        <v>338</v>
      </c>
      <c r="AQ1843" s="12" t="s">
        <v>6127</v>
      </c>
    </row>
    <row r="1844" spans="1:49" x14ac:dyDescent="0.15">
      <c r="A1844" s="11">
        <v>31170</v>
      </c>
      <c r="B1844" s="14" t="s">
        <v>1752</v>
      </c>
      <c r="C1844" s="11">
        <v>35</v>
      </c>
      <c r="D1844" s="11">
        <v>0</v>
      </c>
      <c r="E1844" s="11">
        <v>0</v>
      </c>
      <c r="F1844" s="11">
        <v>0</v>
      </c>
      <c r="G1844" s="11">
        <v>9</v>
      </c>
      <c r="H1844" s="11">
        <v>0</v>
      </c>
      <c r="I1844" s="11">
        <v>65535</v>
      </c>
      <c r="J1844" s="11">
        <v>0</v>
      </c>
      <c r="K1844" s="11">
        <v>0</v>
      </c>
      <c r="L1844" s="11">
        <v>0</v>
      </c>
      <c r="M1844" s="56">
        <v>1</v>
      </c>
      <c r="N1844" s="56">
        <v>50</v>
      </c>
      <c r="O1844" s="11">
        <v>0</v>
      </c>
      <c r="P1844" s="11">
        <v>0</v>
      </c>
      <c r="Q1844" s="11">
        <v>100</v>
      </c>
      <c r="R1844" s="11">
        <v>0</v>
      </c>
      <c r="S1844" s="11">
        <v>0</v>
      </c>
      <c r="T1844" s="11">
        <v>0</v>
      </c>
      <c r="U1844" s="11">
        <v>1</v>
      </c>
      <c r="V1844" s="11">
        <v>0</v>
      </c>
      <c r="W1844" s="11">
        <v>0</v>
      </c>
      <c r="X1844" s="11">
        <v>0</v>
      </c>
      <c r="Y1844" s="11">
        <v>0</v>
      </c>
      <c r="Z1844" s="16" t="s">
        <v>170</v>
      </c>
      <c r="AA1844" s="16">
        <v>0</v>
      </c>
      <c r="AB1844" s="16" t="s">
        <v>225</v>
      </c>
      <c r="AC1844" s="16">
        <v>0</v>
      </c>
      <c r="AD1844" s="11">
        <v>3</v>
      </c>
      <c r="AE1844" s="11">
        <v>100</v>
      </c>
      <c r="AF1844" s="56">
        <v>0</v>
      </c>
      <c r="AG1844" s="11">
        <v>0</v>
      </c>
      <c r="AH1844" s="11">
        <v>0</v>
      </c>
      <c r="AI1844" s="25" t="s">
        <v>226</v>
      </c>
      <c r="AJ1844" s="25" t="s">
        <v>226</v>
      </c>
      <c r="AK1844" s="25" t="s">
        <v>226</v>
      </c>
      <c r="AL1844" s="11" t="s">
        <v>782</v>
      </c>
      <c r="AM1844" s="25">
        <v>11003</v>
      </c>
      <c r="AN1844" s="25">
        <v>0</v>
      </c>
      <c r="AO1844" s="11">
        <v>0</v>
      </c>
      <c r="AP1844" s="12" t="s">
        <v>338</v>
      </c>
      <c r="AQ1844" s="12" t="s">
        <v>6241</v>
      </c>
    </row>
    <row r="1845" spans="1:49" x14ac:dyDescent="0.15">
      <c r="A1845" s="11">
        <v>31171</v>
      </c>
      <c r="B1845" s="14" t="s">
        <v>1753</v>
      </c>
      <c r="C1845" s="11">
        <v>35</v>
      </c>
      <c r="D1845" s="11">
        <v>0</v>
      </c>
      <c r="E1845" s="11">
        <v>0</v>
      </c>
      <c r="F1845" s="11">
        <v>0</v>
      </c>
      <c r="G1845" s="11">
        <v>9</v>
      </c>
      <c r="H1845" s="11">
        <v>0</v>
      </c>
      <c r="I1845" s="11">
        <v>65535</v>
      </c>
      <c r="J1845" s="11">
        <v>0</v>
      </c>
      <c r="K1845" s="11">
        <v>0</v>
      </c>
      <c r="L1845" s="11">
        <v>0</v>
      </c>
      <c r="M1845" s="56">
        <v>1</v>
      </c>
      <c r="N1845" s="56">
        <v>50</v>
      </c>
      <c r="O1845" s="11">
        <v>0</v>
      </c>
      <c r="P1845" s="11">
        <v>0</v>
      </c>
      <c r="Q1845" s="11">
        <v>100</v>
      </c>
      <c r="R1845" s="11">
        <v>0</v>
      </c>
      <c r="S1845" s="11">
        <v>0</v>
      </c>
      <c r="T1845" s="11">
        <v>0</v>
      </c>
      <c r="U1845" s="11">
        <v>1</v>
      </c>
      <c r="V1845" s="11">
        <v>0</v>
      </c>
      <c r="W1845" s="11">
        <v>0</v>
      </c>
      <c r="X1845" s="11">
        <v>0</v>
      </c>
      <c r="Y1845" s="11">
        <v>0</v>
      </c>
      <c r="Z1845" s="16" t="s">
        <v>170</v>
      </c>
      <c r="AA1845" s="16">
        <v>0</v>
      </c>
      <c r="AB1845" s="16" t="s">
        <v>225</v>
      </c>
      <c r="AC1845" s="16">
        <v>0</v>
      </c>
      <c r="AD1845" s="11">
        <v>3</v>
      </c>
      <c r="AE1845" s="11">
        <v>100</v>
      </c>
      <c r="AF1845" s="56">
        <v>0</v>
      </c>
      <c r="AG1845" s="11">
        <v>0</v>
      </c>
      <c r="AH1845" s="11">
        <v>0</v>
      </c>
      <c r="AI1845" s="25" t="s">
        <v>226</v>
      </c>
      <c r="AJ1845" s="25" t="s">
        <v>226</v>
      </c>
      <c r="AK1845" s="25" t="s">
        <v>226</v>
      </c>
      <c r="AL1845" s="11" t="s">
        <v>782</v>
      </c>
      <c r="AM1845" s="25">
        <v>11003</v>
      </c>
      <c r="AN1845" s="25">
        <v>0</v>
      </c>
      <c r="AO1845" s="11">
        <v>0</v>
      </c>
      <c r="AP1845" s="12" t="s">
        <v>338</v>
      </c>
      <c r="AQ1845" s="12" t="s">
        <v>6242</v>
      </c>
    </row>
    <row r="1846" spans="1:49" x14ac:dyDescent="0.15">
      <c r="A1846" s="11">
        <v>31172</v>
      </c>
      <c r="B1846" s="14" t="s">
        <v>1754</v>
      </c>
      <c r="C1846" s="11">
        <v>35</v>
      </c>
      <c r="D1846" s="11">
        <v>0</v>
      </c>
      <c r="E1846" s="11">
        <v>0</v>
      </c>
      <c r="F1846" s="11">
        <v>0</v>
      </c>
      <c r="G1846" s="11">
        <v>9</v>
      </c>
      <c r="H1846" s="11">
        <v>0</v>
      </c>
      <c r="I1846" s="11">
        <v>65535</v>
      </c>
      <c r="J1846" s="11">
        <v>0</v>
      </c>
      <c r="K1846" s="11">
        <v>0</v>
      </c>
      <c r="L1846" s="11">
        <v>0</v>
      </c>
      <c r="M1846" s="56">
        <v>1</v>
      </c>
      <c r="N1846" s="56">
        <v>20</v>
      </c>
      <c r="O1846" s="11">
        <v>0</v>
      </c>
      <c r="P1846" s="11">
        <v>0</v>
      </c>
      <c r="Q1846" s="11">
        <v>100</v>
      </c>
      <c r="R1846" s="11">
        <v>0</v>
      </c>
      <c r="S1846" s="11">
        <v>0</v>
      </c>
      <c r="T1846" s="11">
        <v>0</v>
      </c>
      <c r="U1846" s="11">
        <v>1</v>
      </c>
      <c r="V1846" s="11">
        <v>0</v>
      </c>
      <c r="W1846" s="11">
        <v>0</v>
      </c>
      <c r="X1846" s="11">
        <v>0</v>
      </c>
      <c r="Y1846" s="11">
        <v>0</v>
      </c>
      <c r="Z1846" s="16" t="s">
        <v>170</v>
      </c>
      <c r="AA1846" s="16">
        <v>0</v>
      </c>
      <c r="AB1846" s="16" t="s">
        <v>225</v>
      </c>
      <c r="AC1846" s="16">
        <v>0</v>
      </c>
      <c r="AD1846" s="11">
        <v>3</v>
      </c>
      <c r="AE1846" s="11">
        <v>100</v>
      </c>
      <c r="AF1846" s="56">
        <v>0</v>
      </c>
      <c r="AG1846" s="11">
        <v>0</v>
      </c>
      <c r="AH1846" s="11">
        <v>0</v>
      </c>
      <c r="AI1846" s="25" t="s">
        <v>226</v>
      </c>
      <c r="AJ1846" s="25" t="s">
        <v>226</v>
      </c>
      <c r="AK1846" s="25" t="s">
        <v>226</v>
      </c>
      <c r="AL1846" s="11" t="s">
        <v>782</v>
      </c>
      <c r="AM1846" s="25">
        <v>11003</v>
      </c>
      <c r="AN1846" s="25">
        <v>0</v>
      </c>
      <c r="AO1846" s="11">
        <v>0</v>
      </c>
      <c r="AP1846" s="12" t="s">
        <v>338</v>
      </c>
      <c r="AQ1846" s="12" t="s">
        <v>6243</v>
      </c>
    </row>
    <row r="1847" spans="1:49" x14ac:dyDescent="0.15">
      <c r="A1847" s="11">
        <v>31177</v>
      </c>
      <c r="B1847" s="14" t="s">
        <v>3913</v>
      </c>
      <c r="C1847" s="11">
        <v>35</v>
      </c>
      <c r="D1847" s="11">
        <v>0</v>
      </c>
      <c r="E1847" s="11">
        <v>0</v>
      </c>
      <c r="F1847" s="11">
        <v>0</v>
      </c>
      <c r="G1847" s="11">
        <v>9</v>
      </c>
      <c r="H1847" s="11">
        <v>0</v>
      </c>
      <c r="I1847" s="11">
        <v>65535</v>
      </c>
      <c r="J1847" s="11">
        <v>0</v>
      </c>
      <c r="K1847" s="11">
        <v>0</v>
      </c>
      <c r="L1847" s="11">
        <v>0</v>
      </c>
      <c r="M1847" s="56">
        <v>1</v>
      </c>
      <c r="N1847" s="56">
        <v>20</v>
      </c>
      <c r="O1847" s="11">
        <v>0</v>
      </c>
      <c r="P1847" s="11">
        <v>0</v>
      </c>
      <c r="Q1847" s="11">
        <v>100</v>
      </c>
      <c r="R1847" s="11">
        <v>0</v>
      </c>
      <c r="S1847" s="11">
        <v>0</v>
      </c>
      <c r="T1847" s="11">
        <v>0</v>
      </c>
      <c r="U1847" s="11">
        <v>1</v>
      </c>
      <c r="V1847" s="11">
        <v>0</v>
      </c>
      <c r="W1847" s="11">
        <v>0</v>
      </c>
      <c r="X1847" s="11">
        <v>0</v>
      </c>
      <c r="Y1847" s="11">
        <v>0</v>
      </c>
      <c r="Z1847" s="16" t="s">
        <v>170</v>
      </c>
      <c r="AA1847" s="16">
        <v>0</v>
      </c>
      <c r="AB1847" s="16" t="s">
        <v>197</v>
      </c>
      <c r="AC1847" s="16">
        <v>0</v>
      </c>
      <c r="AD1847" s="11">
        <v>3</v>
      </c>
      <c r="AE1847" s="11">
        <v>100</v>
      </c>
      <c r="AF1847" s="56">
        <v>0</v>
      </c>
      <c r="AG1847" s="11">
        <v>0</v>
      </c>
      <c r="AH1847" s="11">
        <v>0</v>
      </c>
      <c r="AI1847" s="25" t="s">
        <v>8</v>
      </c>
      <c r="AJ1847" s="25" t="s">
        <v>8</v>
      </c>
      <c r="AK1847" s="25" t="s">
        <v>8</v>
      </c>
      <c r="AL1847" s="11" t="s">
        <v>782</v>
      </c>
      <c r="AM1847" s="25">
        <v>11003</v>
      </c>
      <c r="AN1847" s="25">
        <v>0</v>
      </c>
      <c r="AO1847" s="11">
        <v>0</v>
      </c>
      <c r="AP1847" s="12" t="s">
        <v>338</v>
      </c>
      <c r="AQ1847" s="12" t="s">
        <v>6244</v>
      </c>
    </row>
    <row r="1848" spans="1:49" x14ac:dyDescent="0.15">
      <c r="A1848" s="11">
        <v>31178</v>
      </c>
      <c r="B1848" s="14" t="s">
        <v>3060</v>
      </c>
      <c r="C1848" s="11">
        <v>35</v>
      </c>
      <c r="D1848" s="11">
        <v>1</v>
      </c>
      <c r="E1848" s="11">
        <v>0</v>
      </c>
      <c r="F1848" s="11">
        <v>0</v>
      </c>
      <c r="G1848" s="11">
        <v>9</v>
      </c>
      <c r="H1848" s="11">
        <v>0</v>
      </c>
      <c r="I1848" s="11">
        <v>65535</v>
      </c>
      <c r="J1848" s="11">
        <v>0</v>
      </c>
      <c r="K1848" s="11">
        <v>0</v>
      </c>
      <c r="L1848" s="11">
        <v>0</v>
      </c>
      <c r="M1848" s="56">
        <v>1</v>
      </c>
      <c r="N1848" s="56">
        <v>20</v>
      </c>
      <c r="O1848" s="11">
        <v>0</v>
      </c>
      <c r="P1848" s="11">
        <v>0</v>
      </c>
      <c r="Q1848" s="11">
        <v>100</v>
      </c>
      <c r="R1848" s="11">
        <v>0</v>
      </c>
      <c r="S1848" s="11">
        <v>0</v>
      </c>
      <c r="T1848" s="11">
        <v>0</v>
      </c>
      <c r="U1848" s="11">
        <v>1</v>
      </c>
      <c r="V1848" s="11">
        <v>0</v>
      </c>
      <c r="W1848" s="11">
        <v>0</v>
      </c>
      <c r="X1848" s="11">
        <v>0</v>
      </c>
      <c r="Y1848" s="11">
        <v>0</v>
      </c>
      <c r="Z1848" s="16" t="s">
        <v>170</v>
      </c>
      <c r="AA1848" s="16">
        <v>0</v>
      </c>
      <c r="AB1848" s="16" t="s">
        <v>197</v>
      </c>
      <c r="AC1848" s="16">
        <v>0</v>
      </c>
      <c r="AD1848" s="11">
        <v>3</v>
      </c>
      <c r="AE1848" s="11">
        <v>100</v>
      </c>
      <c r="AF1848" s="56">
        <v>0</v>
      </c>
      <c r="AG1848" s="11">
        <v>0</v>
      </c>
      <c r="AH1848" s="11">
        <v>0</v>
      </c>
      <c r="AI1848" s="25" t="s">
        <v>8</v>
      </c>
      <c r="AJ1848" s="25" t="s">
        <v>8</v>
      </c>
      <c r="AK1848" s="25" t="s">
        <v>8</v>
      </c>
      <c r="AL1848" s="11" t="s">
        <v>782</v>
      </c>
      <c r="AM1848" s="25">
        <v>11003</v>
      </c>
      <c r="AN1848" s="25">
        <v>0</v>
      </c>
      <c r="AO1848" s="11">
        <v>0</v>
      </c>
      <c r="AP1848" s="12" t="s">
        <v>384</v>
      </c>
      <c r="AQ1848" s="12" t="s">
        <v>6245</v>
      </c>
    </row>
    <row r="1849" spans="1:49" x14ac:dyDescent="0.15">
      <c r="A1849" s="11">
        <v>31179</v>
      </c>
      <c r="B1849" s="14" t="s">
        <v>1755</v>
      </c>
      <c r="C1849" s="11">
        <v>35</v>
      </c>
      <c r="D1849" s="11">
        <v>0</v>
      </c>
      <c r="E1849" s="11">
        <v>0</v>
      </c>
      <c r="F1849" s="11">
        <v>0</v>
      </c>
      <c r="G1849" s="11">
        <v>9</v>
      </c>
      <c r="H1849" s="11">
        <v>0</v>
      </c>
      <c r="I1849" s="11">
        <v>65535</v>
      </c>
      <c r="J1849" s="11">
        <v>0</v>
      </c>
      <c r="K1849" s="11">
        <v>0</v>
      </c>
      <c r="L1849" s="11">
        <v>0</v>
      </c>
      <c r="M1849" s="56">
        <v>1</v>
      </c>
      <c r="N1849" s="56">
        <v>20</v>
      </c>
      <c r="O1849" s="11">
        <v>0</v>
      </c>
      <c r="P1849" s="11">
        <v>0</v>
      </c>
      <c r="Q1849" s="11">
        <v>100</v>
      </c>
      <c r="R1849" s="11">
        <v>0</v>
      </c>
      <c r="S1849" s="11">
        <v>0</v>
      </c>
      <c r="T1849" s="11">
        <v>0</v>
      </c>
      <c r="U1849" s="11">
        <v>1</v>
      </c>
      <c r="V1849" s="11">
        <v>0</v>
      </c>
      <c r="W1849" s="11">
        <v>0</v>
      </c>
      <c r="X1849" s="11">
        <v>0</v>
      </c>
      <c r="Y1849" s="11">
        <v>0</v>
      </c>
      <c r="Z1849" s="16" t="s">
        <v>170</v>
      </c>
      <c r="AA1849" s="16">
        <v>0</v>
      </c>
      <c r="AB1849" s="16" t="s">
        <v>225</v>
      </c>
      <c r="AC1849" s="16">
        <v>0</v>
      </c>
      <c r="AD1849" s="11">
        <v>3</v>
      </c>
      <c r="AE1849" s="11">
        <v>100</v>
      </c>
      <c r="AF1849" s="56">
        <v>0</v>
      </c>
      <c r="AG1849" s="11">
        <v>0</v>
      </c>
      <c r="AH1849" s="11">
        <v>0</v>
      </c>
      <c r="AI1849" s="25" t="s">
        <v>226</v>
      </c>
      <c r="AJ1849" s="25" t="s">
        <v>226</v>
      </c>
      <c r="AK1849" s="25" t="s">
        <v>226</v>
      </c>
      <c r="AL1849" s="11" t="s">
        <v>782</v>
      </c>
      <c r="AM1849" s="25">
        <v>11003</v>
      </c>
      <c r="AN1849" s="25">
        <v>0</v>
      </c>
      <c r="AO1849" s="11">
        <v>0</v>
      </c>
      <c r="AP1849" s="12" t="s">
        <v>338</v>
      </c>
      <c r="AQ1849" s="12" t="s">
        <v>6246</v>
      </c>
    </row>
    <row r="1850" spans="1:49" x14ac:dyDescent="0.15">
      <c r="A1850" s="11">
        <v>31180</v>
      </c>
      <c r="B1850" s="14" t="s">
        <v>3915</v>
      </c>
      <c r="C1850" s="11">
        <v>35</v>
      </c>
      <c r="D1850" s="11">
        <v>4</v>
      </c>
      <c r="E1850" s="11">
        <v>0</v>
      </c>
      <c r="F1850" s="11">
        <v>0</v>
      </c>
      <c r="G1850" s="11">
        <v>9</v>
      </c>
      <c r="H1850" s="11">
        <v>0</v>
      </c>
      <c r="I1850" s="11">
        <v>65535</v>
      </c>
      <c r="J1850" s="11">
        <v>0</v>
      </c>
      <c r="K1850" s="11">
        <v>0</v>
      </c>
      <c r="L1850" s="11">
        <v>0</v>
      </c>
      <c r="M1850" s="56">
        <v>1</v>
      </c>
      <c r="N1850" s="56">
        <v>20</v>
      </c>
      <c r="O1850" s="11">
        <v>0</v>
      </c>
      <c r="P1850" s="11">
        <v>0</v>
      </c>
      <c r="Q1850" s="11">
        <v>100</v>
      </c>
      <c r="R1850" s="11">
        <v>0</v>
      </c>
      <c r="S1850" s="11">
        <v>0</v>
      </c>
      <c r="T1850" s="11">
        <v>0</v>
      </c>
      <c r="U1850" s="11">
        <v>1</v>
      </c>
      <c r="V1850" s="11">
        <v>0</v>
      </c>
      <c r="W1850" s="11">
        <v>0</v>
      </c>
      <c r="X1850" s="11">
        <v>0</v>
      </c>
      <c r="Y1850" s="11">
        <v>0</v>
      </c>
      <c r="Z1850" s="16" t="s">
        <v>170</v>
      </c>
      <c r="AA1850" s="16">
        <v>0</v>
      </c>
      <c r="AB1850" s="16" t="s">
        <v>225</v>
      </c>
      <c r="AC1850" s="16">
        <v>0</v>
      </c>
      <c r="AD1850" s="11">
        <v>3</v>
      </c>
      <c r="AE1850" s="11">
        <v>100</v>
      </c>
      <c r="AF1850" s="56">
        <v>0</v>
      </c>
      <c r="AG1850" s="11">
        <v>0</v>
      </c>
      <c r="AH1850" s="11">
        <v>0</v>
      </c>
      <c r="AI1850" s="25" t="s">
        <v>226</v>
      </c>
      <c r="AJ1850" s="25" t="s">
        <v>226</v>
      </c>
      <c r="AK1850" s="25" t="s">
        <v>226</v>
      </c>
      <c r="AL1850" s="11" t="s">
        <v>782</v>
      </c>
      <c r="AM1850" s="25">
        <v>11003</v>
      </c>
      <c r="AN1850" s="25">
        <v>0</v>
      </c>
      <c r="AO1850" s="11">
        <v>0</v>
      </c>
      <c r="AP1850" s="12" t="s">
        <v>338</v>
      </c>
      <c r="AQ1850" s="12" t="s">
        <v>6247</v>
      </c>
    </row>
    <row r="1851" spans="1:49" x14ac:dyDescent="0.15">
      <c r="A1851" s="11">
        <v>31181</v>
      </c>
      <c r="B1851" s="14" t="s">
        <v>1756</v>
      </c>
      <c r="C1851" s="11">
        <v>35</v>
      </c>
      <c r="D1851" s="11">
        <v>0</v>
      </c>
      <c r="E1851" s="11">
        <v>0</v>
      </c>
      <c r="F1851" s="11">
        <v>0</v>
      </c>
      <c r="G1851" s="11">
        <v>9</v>
      </c>
      <c r="H1851" s="11">
        <v>0</v>
      </c>
      <c r="I1851" s="11">
        <v>65535</v>
      </c>
      <c r="J1851" s="11">
        <v>0</v>
      </c>
      <c r="K1851" s="11">
        <v>0</v>
      </c>
      <c r="L1851" s="11">
        <v>0</v>
      </c>
      <c r="M1851" s="56">
        <v>1</v>
      </c>
      <c r="N1851" s="56">
        <v>20</v>
      </c>
      <c r="O1851" s="11">
        <v>0</v>
      </c>
      <c r="P1851" s="11">
        <v>0</v>
      </c>
      <c r="Q1851" s="11">
        <v>100</v>
      </c>
      <c r="R1851" s="11">
        <v>0</v>
      </c>
      <c r="S1851" s="11">
        <v>0</v>
      </c>
      <c r="T1851" s="11">
        <v>0</v>
      </c>
      <c r="U1851" s="11">
        <v>1</v>
      </c>
      <c r="V1851" s="11">
        <v>0</v>
      </c>
      <c r="W1851" s="11">
        <v>0</v>
      </c>
      <c r="X1851" s="11">
        <v>0</v>
      </c>
      <c r="Y1851" s="11">
        <v>0</v>
      </c>
      <c r="Z1851" s="16" t="s">
        <v>170</v>
      </c>
      <c r="AA1851" s="16">
        <v>0</v>
      </c>
      <c r="AB1851" s="16" t="s">
        <v>225</v>
      </c>
      <c r="AC1851" s="16">
        <v>0</v>
      </c>
      <c r="AD1851" s="11">
        <v>3</v>
      </c>
      <c r="AE1851" s="11">
        <v>100</v>
      </c>
      <c r="AF1851" s="56">
        <v>0</v>
      </c>
      <c r="AG1851" s="11">
        <v>0</v>
      </c>
      <c r="AH1851" s="11">
        <v>0</v>
      </c>
      <c r="AI1851" s="25" t="s">
        <v>226</v>
      </c>
      <c r="AJ1851" s="25" t="s">
        <v>226</v>
      </c>
      <c r="AK1851" s="25" t="s">
        <v>226</v>
      </c>
      <c r="AL1851" s="11" t="s">
        <v>782</v>
      </c>
      <c r="AM1851" s="25">
        <v>11003</v>
      </c>
      <c r="AN1851" s="25">
        <v>0</v>
      </c>
      <c r="AO1851" s="11">
        <v>0</v>
      </c>
      <c r="AP1851" s="12" t="s">
        <v>338</v>
      </c>
      <c r="AQ1851" s="12" t="s">
        <v>6248</v>
      </c>
    </row>
    <row r="1852" spans="1:49" x14ac:dyDescent="0.15">
      <c r="A1852" s="11">
        <v>31182</v>
      </c>
      <c r="B1852" s="14" t="s">
        <v>1757</v>
      </c>
      <c r="C1852" s="11">
        <v>35</v>
      </c>
      <c r="D1852" s="11">
        <v>0</v>
      </c>
      <c r="E1852" s="11">
        <v>0</v>
      </c>
      <c r="F1852" s="11">
        <v>0</v>
      </c>
      <c r="G1852" s="11">
        <v>9</v>
      </c>
      <c r="H1852" s="11">
        <v>0</v>
      </c>
      <c r="I1852" s="11">
        <v>65535</v>
      </c>
      <c r="J1852" s="11">
        <v>0</v>
      </c>
      <c r="K1852" s="11">
        <v>0</v>
      </c>
      <c r="L1852" s="11">
        <v>0</v>
      </c>
      <c r="M1852" s="56">
        <v>1</v>
      </c>
      <c r="N1852" s="56">
        <v>20</v>
      </c>
      <c r="O1852" s="11">
        <v>0</v>
      </c>
      <c r="P1852" s="11">
        <v>0</v>
      </c>
      <c r="Q1852" s="11">
        <v>100</v>
      </c>
      <c r="R1852" s="11">
        <v>0</v>
      </c>
      <c r="S1852" s="11">
        <v>0</v>
      </c>
      <c r="T1852" s="11">
        <v>0</v>
      </c>
      <c r="U1852" s="11">
        <v>1</v>
      </c>
      <c r="V1852" s="11">
        <v>0</v>
      </c>
      <c r="W1852" s="11">
        <v>0</v>
      </c>
      <c r="X1852" s="11">
        <v>0</v>
      </c>
      <c r="Y1852" s="11">
        <v>0</v>
      </c>
      <c r="Z1852" s="16" t="s">
        <v>170</v>
      </c>
      <c r="AA1852" s="16">
        <v>0</v>
      </c>
      <c r="AB1852" s="16" t="s">
        <v>225</v>
      </c>
      <c r="AC1852" s="16">
        <v>0</v>
      </c>
      <c r="AD1852" s="11">
        <v>3</v>
      </c>
      <c r="AE1852" s="11">
        <v>100</v>
      </c>
      <c r="AF1852" s="56">
        <v>0</v>
      </c>
      <c r="AG1852" s="11">
        <v>0</v>
      </c>
      <c r="AH1852" s="11">
        <v>0</v>
      </c>
      <c r="AI1852" s="25" t="s">
        <v>326</v>
      </c>
      <c r="AJ1852" s="25" t="s">
        <v>326</v>
      </c>
      <c r="AK1852" s="25" t="s">
        <v>326</v>
      </c>
      <c r="AL1852" s="11" t="s">
        <v>782</v>
      </c>
      <c r="AM1852" s="25">
        <v>11003</v>
      </c>
      <c r="AN1852" s="25">
        <v>0</v>
      </c>
      <c r="AO1852" s="11">
        <v>0</v>
      </c>
      <c r="AP1852" s="12" t="s">
        <v>338</v>
      </c>
      <c r="AQ1852" s="12" t="s">
        <v>6249</v>
      </c>
    </row>
    <row r="1853" spans="1:49" x14ac:dyDescent="0.15">
      <c r="A1853" s="11">
        <v>31183</v>
      </c>
      <c r="B1853" s="14" t="s">
        <v>1758</v>
      </c>
      <c r="C1853" s="11">
        <v>35</v>
      </c>
      <c r="D1853" s="11">
        <v>0</v>
      </c>
      <c r="E1853" s="11">
        <v>0</v>
      </c>
      <c r="F1853" s="11">
        <v>0</v>
      </c>
      <c r="G1853" s="11">
        <v>9</v>
      </c>
      <c r="H1853" s="11">
        <v>0</v>
      </c>
      <c r="I1853" s="11">
        <v>65535</v>
      </c>
      <c r="J1853" s="11">
        <v>0</v>
      </c>
      <c r="K1853" s="11">
        <v>0</v>
      </c>
      <c r="L1853" s="11">
        <v>0</v>
      </c>
      <c r="M1853" s="56">
        <v>1</v>
      </c>
      <c r="N1853" s="56">
        <v>20</v>
      </c>
      <c r="O1853" s="11">
        <v>0</v>
      </c>
      <c r="P1853" s="11">
        <v>0</v>
      </c>
      <c r="Q1853" s="11">
        <v>100</v>
      </c>
      <c r="R1853" s="11">
        <v>0</v>
      </c>
      <c r="S1853" s="11">
        <v>0</v>
      </c>
      <c r="T1853" s="11">
        <v>0</v>
      </c>
      <c r="U1853" s="11">
        <v>1</v>
      </c>
      <c r="V1853" s="11">
        <v>0</v>
      </c>
      <c r="W1853" s="11">
        <v>0</v>
      </c>
      <c r="X1853" s="11">
        <v>0</v>
      </c>
      <c r="Y1853" s="11">
        <v>0</v>
      </c>
      <c r="Z1853" s="16" t="s">
        <v>170</v>
      </c>
      <c r="AA1853" s="16">
        <v>0</v>
      </c>
      <c r="AB1853" s="16" t="s">
        <v>225</v>
      </c>
      <c r="AC1853" s="16">
        <v>0</v>
      </c>
      <c r="AD1853" s="11">
        <v>3</v>
      </c>
      <c r="AE1853" s="11">
        <v>100</v>
      </c>
      <c r="AF1853" s="56">
        <v>0</v>
      </c>
      <c r="AG1853" s="11">
        <v>0</v>
      </c>
      <c r="AH1853" s="11">
        <v>0</v>
      </c>
      <c r="AI1853" s="25" t="s">
        <v>326</v>
      </c>
      <c r="AJ1853" s="25" t="s">
        <v>326</v>
      </c>
      <c r="AK1853" s="25" t="s">
        <v>326</v>
      </c>
      <c r="AL1853" s="11" t="s">
        <v>782</v>
      </c>
      <c r="AM1853" s="25">
        <v>11003</v>
      </c>
      <c r="AN1853" s="25">
        <v>0</v>
      </c>
      <c r="AO1853" s="11">
        <v>0</v>
      </c>
      <c r="AP1853" s="12" t="s">
        <v>338</v>
      </c>
      <c r="AQ1853" s="12" t="s">
        <v>6250</v>
      </c>
    </row>
    <row r="1854" spans="1:49" x14ac:dyDescent="0.15">
      <c r="A1854" s="11">
        <v>31184</v>
      </c>
      <c r="B1854" s="14" t="s">
        <v>1759</v>
      </c>
      <c r="C1854" s="11">
        <v>35</v>
      </c>
      <c r="D1854" s="11">
        <v>0</v>
      </c>
      <c r="E1854" s="11">
        <v>0</v>
      </c>
      <c r="F1854" s="11">
        <v>0</v>
      </c>
      <c r="G1854" s="11">
        <v>9</v>
      </c>
      <c r="H1854" s="11">
        <v>0</v>
      </c>
      <c r="I1854" s="11">
        <v>65535</v>
      </c>
      <c r="J1854" s="11">
        <v>0</v>
      </c>
      <c r="K1854" s="11">
        <v>0</v>
      </c>
      <c r="L1854" s="11">
        <v>0</v>
      </c>
      <c r="M1854" s="56">
        <v>1</v>
      </c>
      <c r="N1854" s="56">
        <v>20</v>
      </c>
      <c r="O1854" s="11">
        <v>0</v>
      </c>
      <c r="P1854" s="11">
        <v>0</v>
      </c>
      <c r="Q1854" s="11">
        <v>100</v>
      </c>
      <c r="R1854" s="11">
        <v>0</v>
      </c>
      <c r="S1854" s="11">
        <v>0</v>
      </c>
      <c r="T1854" s="11">
        <v>0</v>
      </c>
      <c r="U1854" s="11">
        <v>1</v>
      </c>
      <c r="V1854" s="11">
        <v>0</v>
      </c>
      <c r="W1854" s="11">
        <v>0</v>
      </c>
      <c r="X1854" s="11">
        <v>0</v>
      </c>
      <c r="Y1854" s="11">
        <v>0</v>
      </c>
      <c r="Z1854" s="16" t="s">
        <v>170</v>
      </c>
      <c r="AA1854" s="16">
        <v>0</v>
      </c>
      <c r="AB1854" s="16" t="s">
        <v>4</v>
      </c>
      <c r="AC1854" s="16">
        <v>0</v>
      </c>
      <c r="AD1854" s="11">
        <v>3</v>
      </c>
      <c r="AE1854" s="11">
        <v>100</v>
      </c>
      <c r="AF1854" s="56">
        <v>0</v>
      </c>
      <c r="AG1854" s="11">
        <v>0</v>
      </c>
      <c r="AH1854" s="11">
        <v>0</v>
      </c>
      <c r="AI1854" s="25" t="s">
        <v>326</v>
      </c>
      <c r="AJ1854" s="25" t="s">
        <v>326</v>
      </c>
      <c r="AK1854" s="25" t="s">
        <v>326</v>
      </c>
      <c r="AL1854" s="11" t="s">
        <v>782</v>
      </c>
      <c r="AM1854" s="25">
        <v>11003</v>
      </c>
      <c r="AN1854" s="25">
        <v>0</v>
      </c>
      <c r="AO1854" s="11">
        <v>0</v>
      </c>
      <c r="AP1854" s="12" t="s">
        <v>338</v>
      </c>
      <c r="AQ1854" s="12" t="s">
        <v>6251</v>
      </c>
    </row>
    <row r="1855" spans="1:49" ht="24" x14ac:dyDescent="0.15">
      <c r="A1855" s="11">
        <v>31185</v>
      </c>
      <c r="B1855" s="14" t="s">
        <v>1760</v>
      </c>
      <c r="C1855" s="11">
        <v>35</v>
      </c>
      <c r="D1855" s="11">
        <v>1</v>
      </c>
      <c r="E1855" s="11">
        <v>0</v>
      </c>
      <c r="F1855" s="11">
        <v>0</v>
      </c>
      <c r="G1855" s="11">
        <v>9</v>
      </c>
      <c r="H1855" s="11">
        <v>0</v>
      </c>
      <c r="I1855" s="11">
        <v>65535</v>
      </c>
      <c r="J1855" s="11">
        <v>0</v>
      </c>
      <c r="K1855" s="11">
        <v>0</v>
      </c>
      <c r="L1855" s="11">
        <v>0</v>
      </c>
      <c r="M1855" s="56">
        <v>1</v>
      </c>
      <c r="N1855" s="56">
        <v>20</v>
      </c>
      <c r="O1855" s="11">
        <v>0</v>
      </c>
      <c r="P1855" s="11">
        <v>0</v>
      </c>
      <c r="Q1855" s="11">
        <v>100</v>
      </c>
      <c r="R1855" s="11">
        <v>0</v>
      </c>
      <c r="S1855" s="11">
        <v>0</v>
      </c>
      <c r="T1855" s="11">
        <v>0</v>
      </c>
      <c r="U1855" s="11">
        <v>1</v>
      </c>
      <c r="V1855" s="11">
        <v>0</v>
      </c>
      <c r="W1855" s="11">
        <v>0</v>
      </c>
      <c r="X1855" s="11">
        <v>0</v>
      </c>
      <c r="Y1855" s="11">
        <v>0</v>
      </c>
      <c r="Z1855" s="16" t="s">
        <v>170</v>
      </c>
      <c r="AA1855" s="16">
        <v>0</v>
      </c>
      <c r="AB1855" s="16" t="s">
        <v>197</v>
      </c>
      <c r="AC1855" s="16">
        <v>0</v>
      </c>
      <c r="AD1855" s="11">
        <v>3</v>
      </c>
      <c r="AE1855" s="11">
        <v>100</v>
      </c>
      <c r="AF1855" s="56">
        <v>0</v>
      </c>
      <c r="AG1855" s="11">
        <v>0</v>
      </c>
      <c r="AH1855" s="11">
        <v>0</v>
      </c>
      <c r="AI1855" s="25" t="s">
        <v>801</v>
      </c>
      <c r="AJ1855" s="25" t="s">
        <v>801</v>
      </c>
      <c r="AK1855" s="25" t="s">
        <v>801</v>
      </c>
      <c r="AL1855" s="11" t="s">
        <v>782</v>
      </c>
      <c r="AM1855" s="25">
        <v>11003</v>
      </c>
      <c r="AN1855" s="25">
        <v>0</v>
      </c>
      <c r="AO1855" s="11">
        <v>0</v>
      </c>
      <c r="AP1855" s="12" t="s">
        <v>338</v>
      </c>
      <c r="AQ1855" s="12" t="s">
        <v>6252</v>
      </c>
      <c r="AR1855" s="15" t="s">
        <v>4997</v>
      </c>
      <c r="AU1855" s="11" t="s">
        <v>254</v>
      </c>
      <c r="AV1855" s="11">
        <v>3521</v>
      </c>
      <c r="AW1855" s="11">
        <v>0</v>
      </c>
    </row>
    <row r="1856" spans="1:49" x14ac:dyDescent="0.15">
      <c r="A1856" s="11">
        <v>31186</v>
      </c>
      <c r="B1856" s="14" t="s">
        <v>1761</v>
      </c>
      <c r="C1856" s="11">
        <v>35</v>
      </c>
      <c r="D1856" s="11">
        <v>0</v>
      </c>
      <c r="E1856" s="11">
        <v>0</v>
      </c>
      <c r="F1856" s="11">
        <v>0</v>
      </c>
      <c r="G1856" s="11">
        <v>9</v>
      </c>
      <c r="H1856" s="11">
        <v>0</v>
      </c>
      <c r="I1856" s="11">
        <v>65535</v>
      </c>
      <c r="J1856" s="11">
        <v>0</v>
      </c>
      <c r="K1856" s="11">
        <v>0</v>
      </c>
      <c r="L1856" s="11">
        <v>0</v>
      </c>
      <c r="M1856" s="56">
        <v>1</v>
      </c>
      <c r="N1856" s="56">
        <v>20</v>
      </c>
      <c r="O1856" s="11">
        <v>0</v>
      </c>
      <c r="P1856" s="11">
        <v>0</v>
      </c>
      <c r="Q1856" s="11">
        <v>100</v>
      </c>
      <c r="R1856" s="11">
        <v>0</v>
      </c>
      <c r="S1856" s="11">
        <v>0</v>
      </c>
      <c r="T1856" s="11">
        <v>0</v>
      </c>
      <c r="U1856" s="11">
        <v>1</v>
      </c>
      <c r="V1856" s="11">
        <v>0</v>
      </c>
      <c r="W1856" s="11">
        <v>0</v>
      </c>
      <c r="X1856" s="11">
        <v>0</v>
      </c>
      <c r="Y1856" s="11">
        <v>0</v>
      </c>
      <c r="Z1856" s="16" t="s">
        <v>170</v>
      </c>
      <c r="AA1856" s="16">
        <v>0</v>
      </c>
      <c r="AB1856" s="16" t="s">
        <v>197</v>
      </c>
      <c r="AC1856" s="16">
        <v>0</v>
      </c>
      <c r="AD1856" s="11">
        <v>3</v>
      </c>
      <c r="AE1856" s="11">
        <v>100</v>
      </c>
      <c r="AF1856" s="56">
        <v>0</v>
      </c>
      <c r="AG1856" s="11">
        <v>0</v>
      </c>
      <c r="AH1856" s="11">
        <v>0</v>
      </c>
      <c r="AI1856" s="25" t="s">
        <v>801</v>
      </c>
      <c r="AJ1856" s="25" t="s">
        <v>801</v>
      </c>
      <c r="AK1856" s="25" t="s">
        <v>801</v>
      </c>
      <c r="AL1856" s="11" t="s">
        <v>782</v>
      </c>
      <c r="AM1856" s="25">
        <v>11003</v>
      </c>
      <c r="AN1856" s="25">
        <v>0</v>
      </c>
      <c r="AO1856" s="11">
        <v>0</v>
      </c>
      <c r="AP1856" s="12" t="s">
        <v>338</v>
      </c>
      <c r="AQ1856" s="12" t="s">
        <v>6253</v>
      </c>
    </row>
    <row r="1857" spans="1:49" x14ac:dyDescent="0.15">
      <c r="A1857" s="11">
        <v>31187</v>
      </c>
      <c r="B1857" s="14" t="s">
        <v>1762</v>
      </c>
      <c r="C1857" s="11">
        <v>35</v>
      </c>
      <c r="D1857" s="11">
        <v>0</v>
      </c>
      <c r="E1857" s="11">
        <v>0</v>
      </c>
      <c r="F1857" s="11">
        <v>0</v>
      </c>
      <c r="G1857" s="11">
        <v>9</v>
      </c>
      <c r="H1857" s="11">
        <v>0</v>
      </c>
      <c r="I1857" s="11">
        <v>65535</v>
      </c>
      <c r="J1857" s="11">
        <v>0</v>
      </c>
      <c r="K1857" s="11">
        <v>0</v>
      </c>
      <c r="L1857" s="11">
        <v>0</v>
      </c>
      <c r="M1857" s="56">
        <v>1</v>
      </c>
      <c r="N1857" s="56">
        <v>20</v>
      </c>
      <c r="O1857" s="11">
        <v>0</v>
      </c>
      <c r="P1857" s="11">
        <v>0</v>
      </c>
      <c r="Q1857" s="11">
        <v>100</v>
      </c>
      <c r="R1857" s="11">
        <v>0</v>
      </c>
      <c r="S1857" s="11">
        <v>0</v>
      </c>
      <c r="T1857" s="11">
        <v>0</v>
      </c>
      <c r="U1857" s="11">
        <v>1</v>
      </c>
      <c r="V1857" s="11">
        <v>0</v>
      </c>
      <c r="W1857" s="11">
        <v>0</v>
      </c>
      <c r="X1857" s="11">
        <v>0</v>
      </c>
      <c r="Y1857" s="11">
        <v>0</v>
      </c>
      <c r="Z1857" s="16" t="s">
        <v>170</v>
      </c>
      <c r="AA1857" s="16">
        <v>0</v>
      </c>
      <c r="AB1857" s="16" t="s">
        <v>197</v>
      </c>
      <c r="AC1857" s="16">
        <v>0</v>
      </c>
      <c r="AD1857" s="11">
        <v>3</v>
      </c>
      <c r="AE1857" s="11">
        <v>100</v>
      </c>
      <c r="AF1857" s="56">
        <v>0</v>
      </c>
      <c r="AG1857" s="11">
        <v>0</v>
      </c>
      <c r="AH1857" s="11">
        <v>0</v>
      </c>
      <c r="AI1857" s="25" t="s">
        <v>801</v>
      </c>
      <c r="AJ1857" s="25" t="s">
        <v>801</v>
      </c>
      <c r="AK1857" s="25" t="s">
        <v>801</v>
      </c>
      <c r="AL1857" s="11" t="s">
        <v>782</v>
      </c>
      <c r="AM1857" s="25">
        <v>11003</v>
      </c>
      <c r="AN1857" s="25">
        <v>0</v>
      </c>
      <c r="AO1857" s="11">
        <v>0</v>
      </c>
      <c r="AP1857" s="12" t="s">
        <v>338</v>
      </c>
      <c r="AQ1857" s="12" t="s">
        <v>6254</v>
      </c>
    </row>
    <row r="1858" spans="1:49" x14ac:dyDescent="0.15">
      <c r="A1858" s="11">
        <v>31188</v>
      </c>
      <c r="B1858" s="14" t="s">
        <v>3138</v>
      </c>
      <c r="C1858" s="11">
        <v>35</v>
      </c>
      <c r="D1858" s="11">
        <v>0</v>
      </c>
      <c r="E1858" s="11">
        <v>0</v>
      </c>
      <c r="F1858" s="11">
        <v>0</v>
      </c>
      <c r="G1858" s="11">
        <v>9</v>
      </c>
      <c r="H1858" s="11">
        <v>0</v>
      </c>
      <c r="I1858" s="11">
        <v>65535</v>
      </c>
      <c r="J1858" s="11">
        <v>0</v>
      </c>
      <c r="K1858" s="11">
        <v>0</v>
      </c>
      <c r="L1858" s="11">
        <v>0</v>
      </c>
      <c r="M1858" s="56">
        <v>1</v>
      </c>
      <c r="N1858" s="56">
        <v>50</v>
      </c>
      <c r="O1858" s="11">
        <v>0</v>
      </c>
      <c r="P1858" s="11">
        <v>0</v>
      </c>
      <c r="Q1858" s="11">
        <v>100</v>
      </c>
      <c r="R1858" s="11">
        <v>0</v>
      </c>
      <c r="S1858" s="11">
        <v>0</v>
      </c>
      <c r="T1858" s="11">
        <v>0</v>
      </c>
      <c r="U1858" s="11">
        <v>1</v>
      </c>
      <c r="V1858" s="11">
        <v>0</v>
      </c>
      <c r="W1858" s="11">
        <v>0</v>
      </c>
      <c r="X1858" s="11">
        <v>0</v>
      </c>
      <c r="Y1858" s="11">
        <v>0</v>
      </c>
      <c r="Z1858" s="16" t="s">
        <v>170</v>
      </c>
      <c r="AA1858" s="16">
        <v>0</v>
      </c>
      <c r="AB1858" s="16" t="s">
        <v>197</v>
      </c>
      <c r="AC1858" s="16">
        <v>0</v>
      </c>
      <c r="AD1858" s="11">
        <v>3</v>
      </c>
      <c r="AE1858" s="11">
        <v>100</v>
      </c>
      <c r="AF1858" s="56">
        <v>0</v>
      </c>
      <c r="AG1858" s="11">
        <v>0</v>
      </c>
      <c r="AH1858" s="11">
        <v>0</v>
      </c>
      <c r="AI1858" s="25" t="s">
        <v>801</v>
      </c>
      <c r="AJ1858" s="25" t="s">
        <v>801</v>
      </c>
      <c r="AK1858" s="25" t="s">
        <v>801</v>
      </c>
      <c r="AL1858" s="11" t="s">
        <v>782</v>
      </c>
      <c r="AM1858" s="25">
        <v>11003</v>
      </c>
      <c r="AN1858" s="25">
        <v>0</v>
      </c>
      <c r="AO1858" s="11">
        <v>0</v>
      </c>
      <c r="AP1858" s="12" t="s">
        <v>338</v>
      </c>
      <c r="AQ1858" s="12" t="s">
        <v>6255</v>
      </c>
    </row>
    <row r="1859" spans="1:49" x14ac:dyDescent="0.15">
      <c r="A1859" s="11">
        <v>31189</v>
      </c>
      <c r="B1859" s="14" t="s">
        <v>1763</v>
      </c>
      <c r="C1859" s="11">
        <v>35</v>
      </c>
      <c r="D1859" s="11">
        <v>1</v>
      </c>
      <c r="E1859" s="11">
        <v>0</v>
      </c>
      <c r="F1859" s="11">
        <v>0</v>
      </c>
      <c r="G1859" s="11">
        <v>9</v>
      </c>
      <c r="H1859" s="11">
        <v>0</v>
      </c>
      <c r="I1859" s="11">
        <v>65535</v>
      </c>
      <c r="J1859" s="11">
        <v>0</v>
      </c>
      <c r="K1859" s="11">
        <v>0</v>
      </c>
      <c r="L1859" s="11">
        <v>0</v>
      </c>
      <c r="M1859" s="56">
        <v>1</v>
      </c>
      <c r="N1859" s="56">
        <v>20</v>
      </c>
      <c r="O1859" s="11">
        <v>0</v>
      </c>
      <c r="P1859" s="11">
        <v>0</v>
      </c>
      <c r="Q1859" s="11">
        <v>100</v>
      </c>
      <c r="R1859" s="11">
        <v>0</v>
      </c>
      <c r="S1859" s="11">
        <v>0</v>
      </c>
      <c r="T1859" s="11">
        <v>0</v>
      </c>
      <c r="U1859" s="11">
        <v>1</v>
      </c>
      <c r="V1859" s="11">
        <v>0</v>
      </c>
      <c r="W1859" s="11">
        <v>0</v>
      </c>
      <c r="X1859" s="11">
        <v>0</v>
      </c>
      <c r="Y1859" s="11">
        <v>0</v>
      </c>
      <c r="Z1859" s="16" t="s">
        <v>170</v>
      </c>
      <c r="AA1859" s="16">
        <v>0</v>
      </c>
      <c r="AB1859" s="16" t="s">
        <v>197</v>
      </c>
      <c r="AC1859" s="16">
        <v>0</v>
      </c>
      <c r="AD1859" s="11">
        <v>3</v>
      </c>
      <c r="AE1859" s="11">
        <v>100</v>
      </c>
      <c r="AF1859" s="56">
        <v>0</v>
      </c>
      <c r="AG1859" s="11">
        <v>0</v>
      </c>
      <c r="AH1859" s="11">
        <v>0</v>
      </c>
      <c r="AI1859" s="25" t="s">
        <v>801</v>
      </c>
      <c r="AJ1859" s="25" t="s">
        <v>801</v>
      </c>
      <c r="AK1859" s="25" t="s">
        <v>801</v>
      </c>
      <c r="AL1859" s="11" t="s">
        <v>782</v>
      </c>
      <c r="AM1859" s="25">
        <v>11003</v>
      </c>
      <c r="AN1859" s="25">
        <v>0</v>
      </c>
      <c r="AO1859" s="11">
        <v>0</v>
      </c>
      <c r="AP1859" s="12" t="s">
        <v>338</v>
      </c>
      <c r="AQ1859" s="12" t="s">
        <v>6256</v>
      </c>
      <c r="AU1859" s="11" t="s">
        <v>254</v>
      </c>
      <c r="AV1859" s="11">
        <v>3951</v>
      </c>
      <c r="AW1859" s="11">
        <v>0</v>
      </c>
    </row>
    <row r="1860" spans="1:49" x14ac:dyDescent="0.15">
      <c r="A1860" s="11">
        <v>31190</v>
      </c>
      <c r="B1860" s="14" t="s">
        <v>1764</v>
      </c>
      <c r="C1860" s="11">
        <v>35</v>
      </c>
      <c r="D1860" s="11">
        <v>0</v>
      </c>
      <c r="E1860" s="11">
        <v>0</v>
      </c>
      <c r="F1860" s="11">
        <v>0</v>
      </c>
      <c r="G1860" s="11">
        <v>9</v>
      </c>
      <c r="H1860" s="11">
        <v>0</v>
      </c>
      <c r="I1860" s="11">
        <v>65535</v>
      </c>
      <c r="J1860" s="11">
        <v>0</v>
      </c>
      <c r="K1860" s="11">
        <v>0</v>
      </c>
      <c r="L1860" s="11">
        <v>0</v>
      </c>
      <c r="M1860" s="56">
        <v>1</v>
      </c>
      <c r="N1860" s="56">
        <v>50</v>
      </c>
      <c r="O1860" s="11">
        <v>0</v>
      </c>
      <c r="P1860" s="11">
        <v>0</v>
      </c>
      <c r="Q1860" s="11">
        <v>100</v>
      </c>
      <c r="R1860" s="11">
        <v>0</v>
      </c>
      <c r="S1860" s="11">
        <v>0</v>
      </c>
      <c r="T1860" s="11">
        <v>0</v>
      </c>
      <c r="U1860" s="11">
        <v>1</v>
      </c>
      <c r="V1860" s="11">
        <v>0</v>
      </c>
      <c r="W1860" s="11">
        <v>0</v>
      </c>
      <c r="X1860" s="11">
        <v>0</v>
      </c>
      <c r="Y1860" s="11">
        <v>0</v>
      </c>
      <c r="Z1860" s="16" t="s">
        <v>170</v>
      </c>
      <c r="AA1860" s="16">
        <v>0</v>
      </c>
      <c r="AB1860" s="16" t="s">
        <v>197</v>
      </c>
      <c r="AC1860" s="16">
        <v>0</v>
      </c>
      <c r="AD1860" s="11">
        <v>3</v>
      </c>
      <c r="AE1860" s="11">
        <v>100</v>
      </c>
      <c r="AF1860" s="56">
        <v>0</v>
      </c>
      <c r="AG1860" s="11">
        <v>0</v>
      </c>
      <c r="AH1860" s="11">
        <v>0</v>
      </c>
      <c r="AI1860" s="25" t="s">
        <v>801</v>
      </c>
      <c r="AJ1860" s="25" t="s">
        <v>801</v>
      </c>
      <c r="AK1860" s="25" t="s">
        <v>801</v>
      </c>
      <c r="AL1860" s="11" t="s">
        <v>782</v>
      </c>
      <c r="AM1860" s="25">
        <v>11003</v>
      </c>
      <c r="AN1860" s="25">
        <v>0</v>
      </c>
      <c r="AO1860" s="11">
        <v>0</v>
      </c>
      <c r="AP1860" s="12" t="s">
        <v>338</v>
      </c>
      <c r="AQ1860" s="12" t="s">
        <v>6257</v>
      </c>
    </row>
    <row r="1861" spans="1:49" x14ac:dyDescent="0.15">
      <c r="A1861" s="11">
        <v>31191</v>
      </c>
      <c r="B1861" s="14" t="s">
        <v>1765</v>
      </c>
      <c r="C1861" s="11">
        <v>35</v>
      </c>
      <c r="D1861" s="11">
        <v>0</v>
      </c>
      <c r="E1861" s="11">
        <v>0</v>
      </c>
      <c r="F1861" s="11">
        <v>0</v>
      </c>
      <c r="G1861" s="11">
        <v>9</v>
      </c>
      <c r="H1861" s="11">
        <v>0</v>
      </c>
      <c r="I1861" s="11">
        <v>65535</v>
      </c>
      <c r="J1861" s="11">
        <v>0</v>
      </c>
      <c r="K1861" s="11">
        <v>0</v>
      </c>
      <c r="L1861" s="11">
        <v>0</v>
      </c>
      <c r="M1861" s="56">
        <v>1</v>
      </c>
      <c r="N1861" s="56">
        <v>50</v>
      </c>
      <c r="O1861" s="11">
        <v>0</v>
      </c>
      <c r="P1861" s="11">
        <v>0</v>
      </c>
      <c r="Q1861" s="11">
        <v>100</v>
      </c>
      <c r="R1861" s="11">
        <v>0</v>
      </c>
      <c r="S1861" s="11">
        <v>0</v>
      </c>
      <c r="T1861" s="11">
        <v>0</v>
      </c>
      <c r="U1861" s="11">
        <v>1</v>
      </c>
      <c r="V1861" s="11">
        <v>0</v>
      </c>
      <c r="W1861" s="11">
        <v>0</v>
      </c>
      <c r="X1861" s="11">
        <v>0</v>
      </c>
      <c r="Y1861" s="11">
        <v>0</v>
      </c>
      <c r="Z1861" s="16" t="s">
        <v>170</v>
      </c>
      <c r="AA1861" s="16">
        <v>0</v>
      </c>
      <c r="AB1861" s="16" t="s">
        <v>197</v>
      </c>
      <c r="AC1861" s="16">
        <v>0</v>
      </c>
      <c r="AD1861" s="11">
        <v>3</v>
      </c>
      <c r="AE1861" s="11">
        <v>100</v>
      </c>
      <c r="AF1861" s="56">
        <v>0</v>
      </c>
      <c r="AG1861" s="11">
        <v>0</v>
      </c>
      <c r="AH1861" s="11">
        <v>0</v>
      </c>
      <c r="AI1861" s="25" t="s">
        <v>801</v>
      </c>
      <c r="AJ1861" s="25" t="s">
        <v>801</v>
      </c>
      <c r="AK1861" s="25" t="s">
        <v>801</v>
      </c>
      <c r="AL1861" s="11" t="s">
        <v>782</v>
      </c>
      <c r="AM1861" s="25">
        <v>11003</v>
      </c>
      <c r="AN1861" s="25">
        <v>0</v>
      </c>
      <c r="AO1861" s="11">
        <v>0</v>
      </c>
      <c r="AP1861" s="12" t="s">
        <v>338</v>
      </c>
      <c r="AQ1861" s="12" t="s">
        <v>6258</v>
      </c>
      <c r="AS1861" s="16" t="s">
        <v>3093</v>
      </c>
    </row>
    <row r="1862" spans="1:49" x14ac:dyDescent="0.15">
      <c r="A1862" s="11">
        <v>31192</v>
      </c>
      <c r="B1862" s="14" t="s">
        <v>1766</v>
      </c>
      <c r="C1862" s="11">
        <v>35</v>
      </c>
      <c r="D1862" s="11">
        <v>0</v>
      </c>
      <c r="E1862" s="11">
        <v>0</v>
      </c>
      <c r="F1862" s="11">
        <v>0</v>
      </c>
      <c r="G1862" s="11">
        <v>9</v>
      </c>
      <c r="H1862" s="11">
        <v>0</v>
      </c>
      <c r="I1862" s="11">
        <v>65535</v>
      </c>
      <c r="J1862" s="11">
        <v>0</v>
      </c>
      <c r="K1862" s="11">
        <v>0</v>
      </c>
      <c r="L1862" s="11">
        <v>0</v>
      </c>
      <c r="M1862" s="56">
        <v>1</v>
      </c>
      <c r="N1862" s="56">
        <v>50</v>
      </c>
      <c r="O1862" s="11">
        <v>0</v>
      </c>
      <c r="P1862" s="11">
        <v>0</v>
      </c>
      <c r="Q1862" s="11">
        <v>100</v>
      </c>
      <c r="R1862" s="11">
        <v>0</v>
      </c>
      <c r="S1862" s="11">
        <v>0</v>
      </c>
      <c r="T1862" s="11">
        <v>0</v>
      </c>
      <c r="U1862" s="11">
        <v>1</v>
      </c>
      <c r="V1862" s="11">
        <v>0</v>
      </c>
      <c r="W1862" s="11">
        <v>0</v>
      </c>
      <c r="X1862" s="11">
        <v>0</v>
      </c>
      <c r="Y1862" s="11">
        <v>0</v>
      </c>
      <c r="Z1862" s="16" t="s">
        <v>170</v>
      </c>
      <c r="AA1862" s="16">
        <v>0</v>
      </c>
      <c r="AB1862" s="16" t="s">
        <v>197</v>
      </c>
      <c r="AC1862" s="16">
        <v>0</v>
      </c>
      <c r="AD1862" s="11">
        <v>3</v>
      </c>
      <c r="AE1862" s="11">
        <v>100</v>
      </c>
      <c r="AF1862" s="56">
        <v>0</v>
      </c>
      <c r="AG1862" s="11">
        <v>0</v>
      </c>
      <c r="AH1862" s="11">
        <v>0</v>
      </c>
      <c r="AI1862" s="25" t="s">
        <v>801</v>
      </c>
      <c r="AJ1862" s="25" t="s">
        <v>801</v>
      </c>
      <c r="AK1862" s="25" t="s">
        <v>801</v>
      </c>
      <c r="AL1862" s="11" t="s">
        <v>782</v>
      </c>
      <c r="AM1862" s="25">
        <v>11003</v>
      </c>
      <c r="AN1862" s="25">
        <v>0</v>
      </c>
      <c r="AO1862" s="11">
        <v>0</v>
      </c>
      <c r="AP1862" s="12" t="s">
        <v>338</v>
      </c>
      <c r="AQ1862" s="12" t="s">
        <v>6258</v>
      </c>
      <c r="AS1862" s="16" t="s">
        <v>3094</v>
      </c>
    </row>
    <row r="1863" spans="1:49" x14ac:dyDescent="0.15">
      <c r="A1863" s="11">
        <v>31193</v>
      </c>
      <c r="B1863" s="14" t="s">
        <v>1767</v>
      </c>
      <c r="C1863" s="11">
        <v>35</v>
      </c>
      <c r="D1863" s="11">
        <v>0</v>
      </c>
      <c r="E1863" s="11">
        <v>0</v>
      </c>
      <c r="F1863" s="11">
        <v>0</v>
      </c>
      <c r="G1863" s="11">
        <v>9</v>
      </c>
      <c r="H1863" s="11">
        <v>0</v>
      </c>
      <c r="I1863" s="11">
        <v>65535</v>
      </c>
      <c r="J1863" s="11">
        <v>0</v>
      </c>
      <c r="K1863" s="11">
        <v>0</v>
      </c>
      <c r="L1863" s="11">
        <v>0</v>
      </c>
      <c r="M1863" s="56">
        <v>1</v>
      </c>
      <c r="N1863" s="56">
        <v>50</v>
      </c>
      <c r="O1863" s="11">
        <v>0</v>
      </c>
      <c r="P1863" s="11">
        <v>0</v>
      </c>
      <c r="Q1863" s="11">
        <v>100</v>
      </c>
      <c r="R1863" s="11">
        <v>0</v>
      </c>
      <c r="S1863" s="11">
        <v>0</v>
      </c>
      <c r="T1863" s="11">
        <v>0</v>
      </c>
      <c r="U1863" s="11">
        <v>1</v>
      </c>
      <c r="V1863" s="11">
        <v>0</v>
      </c>
      <c r="W1863" s="11">
        <v>0</v>
      </c>
      <c r="X1863" s="11">
        <v>0</v>
      </c>
      <c r="Y1863" s="11">
        <v>0</v>
      </c>
      <c r="Z1863" s="16" t="s">
        <v>170</v>
      </c>
      <c r="AA1863" s="16">
        <v>0</v>
      </c>
      <c r="AB1863" s="16" t="s">
        <v>197</v>
      </c>
      <c r="AC1863" s="16">
        <v>0</v>
      </c>
      <c r="AD1863" s="11">
        <v>3</v>
      </c>
      <c r="AE1863" s="11">
        <v>100</v>
      </c>
      <c r="AF1863" s="56">
        <v>0</v>
      </c>
      <c r="AG1863" s="11">
        <v>0</v>
      </c>
      <c r="AH1863" s="11">
        <v>0</v>
      </c>
      <c r="AI1863" s="25" t="s">
        <v>801</v>
      </c>
      <c r="AJ1863" s="25" t="s">
        <v>801</v>
      </c>
      <c r="AK1863" s="25" t="s">
        <v>801</v>
      </c>
      <c r="AL1863" s="11" t="s">
        <v>782</v>
      </c>
      <c r="AM1863" s="25">
        <v>11003</v>
      </c>
      <c r="AN1863" s="25">
        <v>0</v>
      </c>
      <c r="AO1863" s="11">
        <v>0</v>
      </c>
      <c r="AP1863" s="12" t="s">
        <v>338</v>
      </c>
      <c r="AQ1863" s="12" t="s">
        <v>6258</v>
      </c>
      <c r="AS1863" s="16" t="s">
        <v>3095</v>
      </c>
    </row>
    <row r="1864" spans="1:49" ht="24" x14ac:dyDescent="0.15">
      <c r="A1864" s="11">
        <v>31194</v>
      </c>
      <c r="B1864" s="14" t="s">
        <v>1768</v>
      </c>
      <c r="C1864" s="11">
        <v>35</v>
      </c>
      <c r="D1864" s="11">
        <v>0</v>
      </c>
      <c r="E1864" s="11">
        <v>41</v>
      </c>
      <c r="F1864" s="11">
        <v>0</v>
      </c>
      <c r="G1864" s="11">
        <v>7</v>
      </c>
      <c r="H1864" s="11">
        <v>0</v>
      </c>
      <c r="I1864" s="11">
        <v>65535</v>
      </c>
      <c r="J1864" s="11">
        <v>0</v>
      </c>
      <c r="K1864" s="11">
        <v>0</v>
      </c>
      <c r="L1864" s="11">
        <v>0</v>
      </c>
      <c r="M1864" s="56">
        <v>1</v>
      </c>
      <c r="N1864" s="56">
        <v>50</v>
      </c>
      <c r="O1864" s="11">
        <v>0</v>
      </c>
      <c r="P1864" s="11">
        <v>0</v>
      </c>
      <c r="Q1864" s="11">
        <v>100</v>
      </c>
      <c r="R1864" s="11">
        <v>0</v>
      </c>
      <c r="S1864" s="11">
        <v>0</v>
      </c>
      <c r="T1864" s="11">
        <v>0</v>
      </c>
      <c r="U1864" s="11">
        <v>1</v>
      </c>
      <c r="V1864" s="11">
        <v>0</v>
      </c>
      <c r="W1864" s="11">
        <v>0</v>
      </c>
      <c r="X1864" s="11">
        <v>0</v>
      </c>
      <c r="Y1864" s="11">
        <v>0</v>
      </c>
      <c r="Z1864" s="16" t="s">
        <v>170</v>
      </c>
      <c r="AA1864" s="16">
        <v>0</v>
      </c>
      <c r="AB1864" s="16" t="s">
        <v>197</v>
      </c>
      <c r="AC1864" s="16">
        <v>0</v>
      </c>
      <c r="AD1864" s="11">
        <v>3</v>
      </c>
      <c r="AE1864" s="11">
        <v>100</v>
      </c>
      <c r="AF1864" s="56">
        <v>0</v>
      </c>
      <c r="AG1864" s="11">
        <v>0</v>
      </c>
      <c r="AH1864" s="11">
        <v>0</v>
      </c>
      <c r="AI1864" s="25" t="s">
        <v>801</v>
      </c>
      <c r="AJ1864" s="25" t="s">
        <v>801</v>
      </c>
      <c r="AK1864" s="25" t="s">
        <v>801</v>
      </c>
      <c r="AL1864" s="11" t="s">
        <v>782</v>
      </c>
      <c r="AM1864" s="25">
        <v>11003</v>
      </c>
      <c r="AN1864" s="25">
        <v>0</v>
      </c>
      <c r="AO1864" s="11">
        <v>0</v>
      </c>
      <c r="AP1864" s="12" t="s">
        <v>338</v>
      </c>
      <c r="AQ1864" s="12" t="s">
        <v>6259</v>
      </c>
      <c r="AS1864" s="16" t="s">
        <v>991</v>
      </c>
    </row>
    <row r="1865" spans="1:49" ht="24" x14ac:dyDescent="0.15">
      <c r="A1865" s="11">
        <v>31195</v>
      </c>
      <c r="B1865" s="14" t="s">
        <v>1769</v>
      </c>
      <c r="C1865" s="11">
        <v>35</v>
      </c>
      <c r="D1865" s="11">
        <v>1</v>
      </c>
      <c r="E1865" s="11">
        <v>0</v>
      </c>
      <c r="F1865" s="11">
        <v>0</v>
      </c>
      <c r="G1865" s="11">
        <v>9</v>
      </c>
      <c r="H1865" s="11">
        <v>0</v>
      </c>
      <c r="I1865" s="11">
        <v>65535</v>
      </c>
      <c r="J1865" s="11">
        <v>0</v>
      </c>
      <c r="K1865" s="11">
        <v>0</v>
      </c>
      <c r="L1865" s="11">
        <v>0</v>
      </c>
      <c r="M1865" s="56">
        <v>0</v>
      </c>
      <c r="N1865" s="56">
        <v>1</v>
      </c>
      <c r="O1865" s="11">
        <v>0</v>
      </c>
      <c r="P1865" s="11">
        <v>0</v>
      </c>
      <c r="Q1865" s="11">
        <v>100</v>
      </c>
      <c r="R1865" s="11">
        <v>0</v>
      </c>
      <c r="S1865" s="11">
        <v>0</v>
      </c>
      <c r="T1865" s="11">
        <v>0</v>
      </c>
      <c r="U1865" s="11">
        <v>1</v>
      </c>
      <c r="V1865" s="11">
        <v>0</v>
      </c>
      <c r="W1865" s="11">
        <v>0</v>
      </c>
      <c r="X1865" s="11">
        <v>0</v>
      </c>
      <c r="Y1865" s="11">
        <v>0</v>
      </c>
      <c r="Z1865" s="16" t="s">
        <v>170</v>
      </c>
      <c r="AA1865" s="16">
        <v>0</v>
      </c>
      <c r="AB1865" s="16" t="s">
        <v>4</v>
      </c>
      <c r="AC1865" s="16">
        <v>0</v>
      </c>
      <c r="AD1865" s="11">
        <v>3</v>
      </c>
      <c r="AE1865" s="11">
        <v>100</v>
      </c>
      <c r="AF1865" s="56">
        <v>0</v>
      </c>
      <c r="AG1865" s="11">
        <v>0</v>
      </c>
      <c r="AH1865" s="11">
        <v>0</v>
      </c>
      <c r="AI1865" s="25" t="s">
        <v>326</v>
      </c>
      <c r="AJ1865" s="25" t="s">
        <v>326</v>
      </c>
      <c r="AK1865" s="25" t="s">
        <v>326</v>
      </c>
      <c r="AL1865" s="11" t="s">
        <v>782</v>
      </c>
      <c r="AM1865" s="25">
        <v>11003</v>
      </c>
      <c r="AN1865" s="25">
        <v>0</v>
      </c>
      <c r="AO1865" s="11">
        <v>0</v>
      </c>
      <c r="AP1865" s="12" t="s">
        <v>338</v>
      </c>
      <c r="AQ1865" s="12" t="s">
        <v>6260</v>
      </c>
      <c r="AS1865" s="16" t="s">
        <v>357</v>
      </c>
      <c r="AT1865" s="11">
        <v>6</v>
      </c>
      <c r="AU1865" s="11" t="s">
        <v>222</v>
      </c>
    </row>
    <row r="1866" spans="1:49" x14ac:dyDescent="0.15">
      <c r="A1866" s="11">
        <v>31196</v>
      </c>
      <c r="B1866" s="14" t="s">
        <v>3090</v>
      </c>
      <c r="C1866" s="11">
        <v>35</v>
      </c>
      <c r="D1866" s="11">
        <v>0</v>
      </c>
      <c r="E1866" s="11">
        <v>0</v>
      </c>
      <c r="F1866" s="11">
        <v>0</v>
      </c>
      <c r="G1866" s="11">
        <v>9</v>
      </c>
      <c r="H1866" s="11">
        <v>0</v>
      </c>
      <c r="I1866" s="11">
        <v>65535</v>
      </c>
      <c r="J1866" s="11">
        <v>0</v>
      </c>
      <c r="K1866" s="11">
        <v>0</v>
      </c>
      <c r="L1866" s="11">
        <v>0</v>
      </c>
      <c r="M1866" s="56">
        <v>1</v>
      </c>
      <c r="N1866" s="56">
        <v>10</v>
      </c>
      <c r="O1866" s="11">
        <v>0</v>
      </c>
      <c r="P1866" s="11">
        <v>0</v>
      </c>
      <c r="Q1866" s="11">
        <v>100</v>
      </c>
      <c r="R1866" s="11">
        <v>0</v>
      </c>
      <c r="S1866" s="11">
        <v>0</v>
      </c>
      <c r="T1866" s="11">
        <v>0</v>
      </c>
      <c r="U1866" s="11">
        <v>1</v>
      </c>
      <c r="V1866" s="11">
        <v>0</v>
      </c>
      <c r="W1866" s="11">
        <v>0</v>
      </c>
      <c r="X1866" s="11">
        <v>0</v>
      </c>
      <c r="Y1866" s="11">
        <v>0</v>
      </c>
      <c r="Z1866" s="16" t="s">
        <v>170</v>
      </c>
      <c r="AA1866" s="16">
        <v>0</v>
      </c>
      <c r="AB1866" s="16" t="s">
        <v>197</v>
      </c>
      <c r="AC1866" s="16">
        <v>0</v>
      </c>
      <c r="AD1866" s="11">
        <v>3</v>
      </c>
      <c r="AE1866" s="11">
        <v>100</v>
      </c>
      <c r="AF1866" s="56">
        <v>0</v>
      </c>
      <c r="AG1866" s="11">
        <v>0</v>
      </c>
      <c r="AH1866" s="11">
        <v>0</v>
      </c>
      <c r="AI1866" s="25" t="s">
        <v>801</v>
      </c>
      <c r="AJ1866" s="25" t="s">
        <v>801</v>
      </c>
      <c r="AK1866" s="25" t="s">
        <v>801</v>
      </c>
      <c r="AL1866" s="11" t="s">
        <v>782</v>
      </c>
      <c r="AM1866" s="25">
        <v>11003</v>
      </c>
      <c r="AN1866" s="25">
        <v>0</v>
      </c>
      <c r="AO1866" s="11">
        <v>0</v>
      </c>
      <c r="AP1866" s="12" t="s">
        <v>338</v>
      </c>
      <c r="AQ1866" s="12" t="s">
        <v>6261</v>
      </c>
      <c r="AS1866" s="16" t="s">
        <v>223</v>
      </c>
    </row>
    <row r="1867" spans="1:49" ht="24" x14ac:dyDescent="0.15">
      <c r="A1867" s="11">
        <v>31197</v>
      </c>
      <c r="B1867" s="14" t="s">
        <v>2218</v>
      </c>
      <c r="C1867" s="11">
        <v>35</v>
      </c>
      <c r="D1867" s="11">
        <v>0</v>
      </c>
      <c r="E1867" s="11">
        <v>41</v>
      </c>
      <c r="F1867" s="11">
        <v>0</v>
      </c>
      <c r="G1867" s="11">
        <v>7</v>
      </c>
      <c r="H1867" s="11">
        <v>80</v>
      </c>
      <c r="I1867" s="11">
        <v>65535</v>
      </c>
      <c r="J1867" s="11">
        <v>0</v>
      </c>
      <c r="K1867" s="11">
        <v>0</v>
      </c>
      <c r="L1867" s="11">
        <v>0</v>
      </c>
      <c r="M1867" s="56">
        <v>1</v>
      </c>
      <c r="N1867" s="56">
        <v>800</v>
      </c>
      <c r="O1867" s="11">
        <v>0</v>
      </c>
      <c r="P1867" s="11">
        <v>0</v>
      </c>
      <c r="Q1867" s="11">
        <v>100</v>
      </c>
      <c r="R1867" s="11">
        <v>0</v>
      </c>
      <c r="S1867" s="11">
        <v>0</v>
      </c>
      <c r="T1867" s="11">
        <v>0</v>
      </c>
      <c r="U1867" s="11">
        <v>1</v>
      </c>
      <c r="V1867" s="11">
        <v>0</v>
      </c>
      <c r="W1867" s="11">
        <v>0</v>
      </c>
      <c r="X1867" s="11">
        <v>0</v>
      </c>
      <c r="Y1867" s="11">
        <v>0</v>
      </c>
      <c r="Z1867" s="16" t="s">
        <v>170</v>
      </c>
      <c r="AA1867" s="16">
        <v>0</v>
      </c>
      <c r="AB1867" s="16" t="s">
        <v>4</v>
      </c>
      <c r="AC1867" s="16">
        <v>0</v>
      </c>
      <c r="AD1867" s="11">
        <v>3</v>
      </c>
      <c r="AE1867" s="11">
        <v>100</v>
      </c>
      <c r="AF1867" s="56">
        <v>0</v>
      </c>
      <c r="AG1867" s="11">
        <v>0</v>
      </c>
      <c r="AH1867" s="11">
        <v>0</v>
      </c>
      <c r="AI1867" s="25" t="s">
        <v>8</v>
      </c>
      <c r="AJ1867" s="25" t="s">
        <v>8</v>
      </c>
      <c r="AK1867" s="25" t="s">
        <v>8</v>
      </c>
      <c r="AL1867" s="11" t="s">
        <v>782</v>
      </c>
      <c r="AM1867" s="25">
        <v>11003</v>
      </c>
      <c r="AN1867" s="25">
        <v>0</v>
      </c>
      <c r="AO1867" s="11">
        <v>0</v>
      </c>
      <c r="AP1867" s="12" t="s">
        <v>2175</v>
      </c>
      <c r="AQ1867" s="12" t="s">
        <v>6262</v>
      </c>
      <c r="AS1867" s="16" t="s">
        <v>2174</v>
      </c>
    </row>
    <row r="1868" spans="1:49" ht="24" x14ac:dyDescent="0.15">
      <c r="A1868" s="11">
        <v>31199</v>
      </c>
      <c r="B1868" s="14" t="s">
        <v>2179</v>
      </c>
      <c r="C1868" s="11">
        <v>35</v>
      </c>
      <c r="D1868" s="11">
        <v>0</v>
      </c>
      <c r="E1868" s="11">
        <v>41</v>
      </c>
      <c r="F1868" s="11">
        <v>0</v>
      </c>
      <c r="G1868" s="11">
        <v>7</v>
      </c>
      <c r="H1868" s="11">
        <v>80</v>
      </c>
      <c r="I1868" s="11">
        <v>65535</v>
      </c>
      <c r="J1868" s="11">
        <v>0</v>
      </c>
      <c r="K1868" s="11">
        <v>0</v>
      </c>
      <c r="L1868" s="11">
        <v>0</v>
      </c>
      <c r="M1868" s="56">
        <v>1</v>
      </c>
      <c r="N1868" s="56">
        <v>50</v>
      </c>
      <c r="O1868" s="11">
        <v>0</v>
      </c>
      <c r="P1868" s="11">
        <v>0</v>
      </c>
      <c r="Q1868" s="11">
        <v>100</v>
      </c>
      <c r="R1868" s="11">
        <v>0</v>
      </c>
      <c r="S1868" s="11">
        <v>0</v>
      </c>
      <c r="T1868" s="11">
        <v>0</v>
      </c>
      <c r="U1868" s="11">
        <v>1</v>
      </c>
      <c r="V1868" s="11">
        <v>0</v>
      </c>
      <c r="W1868" s="11">
        <v>0</v>
      </c>
      <c r="X1868" s="11">
        <v>0</v>
      </c>
      <c r="Y1868" s="11">
        <v>0</v>
      </c>
      <c r="Z1868" s="16" t="s">
        <v>170</v>
      </c>
      <c r="AA1868" s="16">
        <v>0</v>
      </c>
      <c r="AB1868" s="16" t="s">
        <v>4</v>
      </c>
      <c r="AC1868" s="16">
        <v>0</v>
      </c>
      <c r="AD1868" s="11">
        <v>3</v>
      </c>
      <c r="AE1868" s="11">
        <v>100</v>
      </c>
      <c r="AF1868" s="56">
        <v>0</v>
      </c>
      <c r="AG1868" s="11">
        <v>0</v>
      </c>
      <c r="AH1868" s="11">
        <v>0</v>
      </c>
      <c r="AI1868" s="25" t="s">
        <v>8</v>
      </c>
      <c r="AJ1868" s="25" t="s">
        <v>8</v>
      </c>
      <c r="AK1868" s="25" t="s">
        <v>8</v>
      </c>
      <c r="AL1868" s="11" t="s">
        <v>782</v>
      </c>
      <c r="AM1868" s="25">
        <v>11003</v>
      </c>
      <c r="AN1868" s="25">
        <v>0</v>
      </c>
      <c r="AO1868" s="11">
        <v>0</v>
      </c>
      <c r="AP1868" s="12" t="s">
        <v>1390</v>
      </c>
      <c r="AQ1868" s="12" t="s">
        <v>6263</v>
      </c>
      <c r="AS1868" s="16" t="s">
        <v>2174</v>
      </c>
    </row>
    <row r="1869" spans="1:49" ht="72" x14ac:dyDescent="0.15">
      <c r="A1869" s="11">
        <v>31008</v>
      </c>
      <c r="B1869" s="14" t="s">
        <v>1770</v>
      </c>
      <c r="C1869" s="11">
        <v>7</v>
      </c>
      <c r="D1869" s="11">
        <v>0</v>
      </c>
      <c r="E1869" s="11">
        <v>0</v>
      </c>
      <c r="F1869" s="11">
        <v>0</v>
      </c>
      <c r="G1869" s="11">
        <v>9</v>
      </c>
      <c r="H1869" s="11">
        <v>1</v>
      </c>
      <c r="I1869" s="11">
        <v>65535</v>
      </c>
      <c r="J1869" s="11">
        <v>0</v>
      </c>
      <c r="K1869" s="11">
        <v>0</v>
      </c>
      <c r="L1869" s="11">
        <v>0</v>
      </c>
      <c r="M1869" s="56">
        <v>0</v>
      </c>
      <c r="N1869" s="56">
        <v>1</v>
      </c>
      <c r="O1869" s="11">
        <v>0</v>
      </c>
      <c r="P1869" s="11">
        <v>100</v>
      </c>
      <c r="Q1869" s="11">
        <v>100</v>
      </c>
      <c r="R1869" s="11">
        <v>1</v>
      </c>
      <c r="S1869" s="11">
        <v>1</v>
      </c>
      <c r="T1869" s="11">
        <v>0</v>
      </c>
      <c r="U1869" s="11">
        <v>1</v>
      </c>
      <c r="V1869" s="11">
        <v>0</v>
      </c>
      <c r="W1869" s="11">
        <v>0</v>
      </c>
      <c r="X1869" s="11">
        <v>0</v>
      </c>
      <c r="Y1869" s="11">
        <v>0</v>
      </c>
      <c r="Z1869" s="16" t="s">
        <v>170</v>
      </c>
      <c r="AA1869" s="16">
        <v>0</v>
      </c>
      <c r="AB1869" s="16" t="s">
        <v>225</v>
      </c>
      <c r="AC1869" s="16">
        <v>0</v>
      </c>
      <c r="AD1869" s="11">
        <v>3</v>
      </c>
      <c r="AE1869" s="11">
        <v>100</v>
      </c>
      <c r="AF1869" s="56">
        <v>0</v>
      </c>
      <c r="AG1869" s="11">
        <v>5</v>
      </c>
      <c r="AH1869" s="11">
        <v>0</v>
      </c>
      <c r="AI1869" s="25" t="s">
        <v>226</v>
      </c>
      <c r="AJ1869" s="25" t="s">
        <v>226</v>
      </c>
      <c r="AK1869" s="25" t="s">
        <v>226</v>
      </c>
      <c r="AL1869" s="9" t="s">
        <v>11</v>
      </c>
      <c r="AM1869" s="11">
        <v>11010</v>
      </c>
      <c r="AN1869" s="25">
        <v>0</v>
      </c>
      <c r="AO1869" s="11">
        <v>1</v>
      </c>
      <c r="AP1869" s="12" t="s">
        <v>385</v>
      </c>
      <c r="AQ1869" s="12" t="s">
        <v>6264</v>
      </c>
      <c r="AS1869" s="16" t="s">
        <v>1375</v>
      </c>
      <c r="AU1869" s="11" t="s">
        <v>253</v>
      </c>
      <c r="AV1869" s="11">
        <v>3341</v>
      </c>
      <c r="AW1869" s="11">
        <v>0</v>
      </c>
    </row>
    <row r="1870" spans="1:49" ht="72" x14ac:dyDescent="0.15">
      <c r="A1870" s="11">
        <v>31009</v>
      </c>
      <c r="B1870" s="14" t="s">
        <v>1770</v>
      </c>
      <c r="C1870" s="11">
        <v>7</v>
      </c>
      <c r="D1870" s="11">
        <v>0</v>
      </c>
      <c r="E1870" s="11">
        <v>0</v>
      </c>
      <c r="F1870" s="11">
        <v>0</v>
      </c>
      <c r="G1870" s="11">
        <v>9</v>
      </c>
      <c r="H1870" s="11">
        <v>1</v>
      </c>
      <c r="I1870" s="11">
        <v>65535</v>
      </c>
      <c r="J1870" s="11">
        <v>0</v>
      </c>
      <c r="K1870" s="11">
        <v>0</v>
      </c>
      <c r="L1870" s="11">
        <v>0</v>
      </c>
      <c r="M1870" s="56">
        <v>0</v>
      </c>
      <c r="N1870" s="56">
        <v>1</v>
      </c>
      <c r="O1870" s="11">
        <v>0</v>
      </c>
      <c r="P1870" s="11">
        <v>100</v>
      </c>
      <c r="Q1870" s="11">
        <v>100</v>
      </c>
      <c r="R1870" s="11">
        <v>1</v>
      </c>
      <c r="S1870" s="11">
        <v>1</v>
      </c>
      <c r="T1870" s="11">
        <v>0</v>
      </c>
      <c r="U1870" s="11">
        <v>1</v>
      </c>
      <c r="V1870" s="11">
        <v>0</v>
      </c>
      <c r="W1870" s="11">
        <v>0</v>
      </c>
      <c r="X1870" s="11">
        <v>0</v>
      </c>
      <c r="Y1870" s="11">
        <v>0</v>
      </c>
      <c r="Z1870" s="16" t="s">
        <v>170</v>
      </c>
      <c r="AA1870" s="16">
        <v>0</v>
      </c>
      <c r="AB1870" s="16" t="s">
        <v>4</v>
      </c>
      <c r="AC1870" s="16">
        <v>0</v>
      </c>
      <c r="AD1870" s="11">
        <v>3</v>
      </c>
      <c r="AE1870" s="11">
        <v>100</v>
      </c>
      <c r="AF1870" s="56">
        <v>0</v>
      </c>
      <c r="AG1870" s="11">
        <v>5</v>
      </c>
      <c r="AH1870" s="11">
        <v>0</v>
      </c>
      <c r="AI1870" s="25" t="s">
        <v>8</v>
      </c>
      <c r="AJ1870" s="25" t="s">
        <v>8</v>
      </c>
      <c r="AK1870" s="25" t="s">
        <v>8</v>
      </c>
      <c r="AL1870" s="9" t="s">
        <v>11</v>
      </c>
      <c r="AM1870" s="11">
        <v>11010</v>
      </c>
      <c r="AN1870" s="25">
        <v>0</v>
      </c>
      <c r="AO1870" s="11">
        <v>1</v>
      </c>
      <c r="AP1870" s="12" t="s">
        <v>385</v>
      </c>
      <c r="AQ1870" s="12" t="s">
        <v>6264</v>
      </c>
      <c r="AS1870" s="16" t="s">
        <v>1376</v>
      </c>
    </row>
    <row r="1871" spans="1:49" x14ac:dyDescent="0.15">
      <c r="A1871" s="11">
        <v>31198</v>
      </c>
      <c r="B1871" s="14" t="s">
        <v>1771</v>
      </c>
      <c r="C1871" s="11">
        <v>35</v>
      </c>
      <c r="D1871" s="11">
        <v>0</v>
      </c>
      <c r="E1871" s="11">
        <v>0</v>
      </c>
      <c r="F1871" s="11">
        <v>0</v>
      </c>
      <c r="G1871" s="11">
        <v>9</v>
      </c>
      <c r="H1871" s="11">
        <v>0</v>
      </c>
      <c r="I1871" s="11">
        <v>65535</v>
      </c>
      <c r="J1871" s="11">
        <v>0</v>
      </c>
      <c r="K1871" s="11">
        <v>0</v>
      </c>
      <c r="L1871" s="11">
        <v>0</v>
      </c>
      <c r="M1871" s="56">
        <v>1</v>
      </c>
      <c r="N1871" s="56">
        <v>100</v>
      </c>
      <c r="O1871" s="11">
        <v>0</v>
      </c>
      <c r="P1871" s="11">
        <v>0</v>
      </c>
      <c r="Q1871" s="11">
        <v>100</v>
      </c>
      <c r="R1871" s="11">
        <v>0</v>
      </c>
      <c r="S1871" s="11">
        <v>0</v>
      </c>
      <c r="T1871" s="11">
        <v>0</v>
      </c>
      <c r="U1871" s="11">
        <v>1</v>
      </c>
      <c r="V1871" s="11">
        <v>0</v>
      </c>
      <c r="W1871" s="11">
        <v>0</v>
      </c>
      <c r="X1871" s="11">
        <v>0</v>
      </c>
      <c r="Y1871" s="11">
        <v>0</v>
      </c>
      <c r="Z1871" s="16" t="s">
        <v>170</v>
      </c>
      <c r="AA1871" s="16">
        <v>0</v>
      </c>
      <c r="AB1871" s="16" t="s">
        <v>225</v>
      </c>
      <c r="AC1871" s="16">
        <v>0</v>
      </c>
      <c r="AD1871" s="11">
        <v>3</v>
      </c>
      <c r="AE1871" s="11">
        <v>100</v>
      </c>
      <c r="AF1871" s="56">
        <v>0</v>
      </c>
      <c r="AG1871" s="11">
        <v>0</v>
      </c>
      <c r="AH1871" s="11">
        <v>0</v>
      </c>
      <c r="AI1871" s="25" t="s">
        <v>226</v>
      </c>
      <c r="AJ1871" s="25" t="s">
        <v>226</v>
      </c>
      <c r="AK1871" s="25" t="s">
        <v>226</v>
      </c>
      <c r="AL1871" s="11" t="s">
        <v>782</v>
      </c>
      <c r="AM1871" s="25">
        <v>11003</v>
      </c>
      <c r="AN1871" s="25">
        <v>0</v>
      </c>
      <c r="AO1871" s="11">
        <v>0</v>
      </c>
      <c r="AP1871" s="12" t="s">
        <v>223</v>
      </c>
      <c r="AQ1871" s="12" t="s">
        <v>6265</v>
      </c>
    </row>
    <row r="1872" spans="1:49" x14ac:dyDescent="0.15">
      <c r="A1872" s="11">
        <v>31201</v>
      </c>
      <c r="B1872" s="14" t="s">
        <v>1772</v>
      </c>
      <c r="C1872" s="11">
        <v>35</v>
      </c>
      <c r="D1872" s="11">
        <v>0</v>
      </c>
      <c r="E1872" s="11">
        <v>0</v>
      </c>
      <c r="F1872" s="11">
        <v>0</v>
      </c>
      <c r="G1872" s="11">
        <v>9</v>
      </c>
      <c r="H1872" s="11">
        <v>0</v>
      </c>
      <c r="I1872" s="11">
        <v>65535</v>
      </c>
      <c r="J1872" s="11">
        <v>0</v>
      </c>
      <c r="K1872" s="11">
        <v>0</v>
      </c>
      <c r="L1872" s="11">
        <v>0</v>
      </c>
      <c r="M1872" s="56">
        <v>1</v>
      </c>
      <c r="N1872" s="56">
        <v>100</v>
      </c>
      <c r="O1872" s="11">
        <v>0</v>
      </c>
      <c r="P1872" s="11">
        <v>0</v>
      </c>
      <c r="Q1872" s="11">
        <v>100</v>
      </c>
      <c r="R1872" s="11">
        <v>0</v>
      </c>
      <c r="S1872" s="11">
        <v>0</v>
      </c>
      <c r="T1872" s="11">
        <v>0</v>
      </c>
      <c r="U1872" s="11">
        <v>1</v>
      </c>
      <c r="V1872" s="11">
        <v>0</v>
      </c>
      <c r="W1872" s="11">
        <v>0</v>
      </c>
      <c r="X1872" s="11">
        <v>0</v>
      </c>
      <c r="Y1872" s="11">
        <v>0</v>
      </c>
      <c r="Z1872" s="16" t="s">
        <v>170</v>
      </c>
      <c r="AA1872" s="16">
        <v>0</v>
      </c>
      <c r="AB1872" s="16" t="s">
        <v>4</v>
      </c>
      <c r="AC1872" s="16">
        <v>0</v>
      </c>
      <c r="AD1872" s="11">
        <v>3</v>
      </c>
      <c r="AE1872" s="11">
        <v>100</v>
      </c>
      <c r="AF1872" s="56">
        <v>0</v>
      </c>
      <c r="AG1872" s="11">
        <v>0</v>
      </c>
      <c r="AH1872" s="11">
        <v>0</v>
      </c>
      <c r="AI1872" s="25" t="s">
        <v>8</v>
      </c>
      <c r="AJ1872" s="25" t="s">
        <v>8</v>
      </c>
      <c r="AK1872" s="25" t="s">
        <v>8</v>
      </c>
      <c r="AL1872" s="11" t="s">
        <v>782</v>
      </c>
      <c r="AM1872" s="25">
        <v>11003</v>
      </c>
      <c r="AN1872" s="25">
        <v>0</v>
      </c>
      <c r="AO1872" s="11">
        <v>0</v>
      </c>
      <c r="AP1872" s="12" t="s">
        <v>223</v>
      </c>
      <c r="AQ1872" s="12" t="s">
        <v>6266</v>
      </c>
    </row>
    <row r="1873" spans="1:45" x14ac:dyDescent="0.15">
      <c r="A1873" s="11">
        <v>31202</v>
      </c>
      <c r="B1873" s="14" t="s">
        <v>1773</v>
      </c>
      <c r="C1873" s="11">
        <v>35</v>
      </c>
      <c r="D1873" s="11">
        <v>0</v>
      </c>
      <c r="E1873" s="11">
        <v>0</v>
      </c>
      <c r="F1873" s="11">
        <v>0</v>
      </c>
      <c r="G1873" s="11">
        <v>9</v>
      </c>
      <c r="H1873" s="11">
        <v>0</v>
      </c>
      <c r="I1873" s="11">
        <v>65535</v>
      </c>
      <c r="J1873" s="11">
        <v>0</v>
      </c>
      <c r="K1873" s="11">
        <v>0</v>
      </c>
      <c r="L1873" s="11">
        <v>0</v>
      </c>
      <c r="M1873" s="56">
        <v>1</v>
      </c>
      <c r="N1873" s="56">
        <v>100</v>
      </c>
      <c r="O1873" s="11">
        <v>0</v>
      </c>
      <c r="P1873" s="11">
        <v>0</v>
      </c>
      <c r="Q1873" s="11">
        <v>100</v>
      </c>
      <c r="R1873" s="11">
        <v>0</v>
      </c>
      <c r="S1873" s="11">
        <v>0</v>
      </c>
      <c r="T1873" s="11">
        <v>0</v>
      </c>
      <c r="U1873" s="11">
        <v>1</v>
      </c>
      <c r="V1873" s="11">
        <v>0</v>
      </c>
      <c r="W1873" s="11">
        <v>0</v>
      </c>
      <c r="X1873" s="11">
        <v>0</v>
      </c>
      <c r="Y1873" s="11">
        <v>0</v>
      </c>
      <c r="Z1873" s="16" t="s">
        <v>170</v>
      </c>
      <c r="AA1873" s="16">
        <v>0</v>
      </c>
      <c r="AB1873" s="16" t="s">
        <v>4</v>
      </c>
      <c r="AC1873" s="16">
        <v>0</v>
      </c>
      <c r="AD1873" s="11">
        <v>3</v>
      </c>
      <c r="AE1873" s="11">
        <v>100</v>
      </c>
      <c r="AF1873" s="56">
        <v>0</v>
      </c>
      <c r="AG1873" s="11">
        <v>0</v>
      </c>
      <c r="AH1873" s="11">
        <v>0</v>
      </c>
      <c r="AI1873" s="25" t="s">
        <v>8</v>
      </c>
      <c r="AJ1873" s="25" t="s">
        <v>8</v>
      </c>
      <c r="AK1873" s="25" t="s">
        <v>8</v>
      </c>
      <c r="AL1873" s="11" t="s">
        <v>782</v>
      </c>
      <c r="AM1873" s="25">
        <v>11003</v>
      </c>
      <c r="AN1873" s="25">
        <v>0</v>
      </c>
      <c r="AO1873" s="11">
        <v>0</v>
      </c>
      <c r="AP1873" s="12" t="s">
        <v>223</v>
      </c>
      <c r="AQ1873" s="12" t="s">
        <v>6267</v>
      </c>
    </row>
    <row r="1874" spans="1:45" x14ac:dyDescent="0.15">
      <c r="A1874" s="11">
        <v>31203</v>
      </c>
      <c r="B1874" s="14" t="s">
        <v>1774</v>
      </c>
      <c r="C1874" s="11">
        <v>35</v>
      </c>
      <c r="D1874" s="11">
        <v>0</v>
      </c>
      <c r="E1874" s="11">
        <v>0</v>
      </c>
      <c r="F1874" s="11">
        <v>0</v>
      </c>
      <c r="G1874" s="11">
        <v>9</v>
      </c>
      <c r="H1874" s="11">
        <v>0</v>
      </c>
      <c r="I1874" s="11">
        <v>65535</v>
      </c>
      <c r="J1874" s="11">
        <v>0</v>
      </c>
      <c r="K1874" s="11">
        <v>0</v>
      </c>
      <c r="L1874" s="11">
        <v>0</v>
      </c>
      <c r="M1874" s="56">
        <v>1</v>
      </c>
      <c r="N1874" s="56">
        <v>100</v>
      </c>
      <c r="O1874" s="11">
        <v>0</v>
      </c>
      <c r="P1874" s="11">
        <v>0</v>
      </c>
      <c r="Q1874" s="11">
        <v>100</v>
      </c>
      <c r="R1874" s="11">
        <v>0</v>
      </c>
      <c r="S1874" s="11">
        <v>0</v>
      </c>
      <c r="T1874" s="11">
        <v>0</v>
      </c>
      <c r="U1874" s="11">
        <v>1</v>
      </c>
      <c r="V1874" s="11">
        <v>0</v>
      </c>
      <c r="W1874" s="11">
        <v>0</v>
      </c>
      <c r="X1874" s="11">
        <v>0</v>
      </c>
      <c r="Y1874" s="11">
        <v>0</v>
      </c>
      <c r="Z1874" s="16" t="s">
        <v>170</v>
      </c>
      <c r="AA1874" s="16">
        <v>0</v>
      </c>
      <c r="AB1874" s="16" t="s">
        <v>4</v>
      </c>
      <c r="AC1874" s="16">
        <v>0</v>
      </c>
      <c r="AD1874" s="11">
        <v>3</v>
      </c>
      <c r="AE1874" s="11">
        <v>100</v>
      </c>
      <c r="AF1874" s="56">
        <v>0</v>
      </c>
      <c r="AG1874" s="11">
        <v>0</v>
      </c>
      <c r="AH1874" s="11">
        <v>0</v>
      </c>
      <c r="AI1874" s="25" t="s">
        <v>8</v>
      </c>
      <c r="AJ1874" s="25" t="s">
        <v>8</v>
      </c>
      <c r="AK1874" s="25" t="s">
        <v>8</v>
      </c>
      <c r="AL1874" s="11" t="s">
        <v>782</v>
      </c>
      <c r="AM1874" s="25">
        <v>11003</v>
      </c>
      <c r="AN1874" s="25">
        <v>0</v>
      </c>
      <c r="AO1874" s="11">
        <v>0</v>
      </c>
      <c r="AP1874" s="12" t="s">
        <v>223</v>
      </c>
      <c r="AQ1874" s="12" t="s">
        <v>6268</v>
      </c>
    </row>
    <row r="1875" spans="1:45" x14ac:dyDescent="0.15">
      <c r="A1875" s="11">
        <v>31204</v>
      </c>
      <c r="B1875" s="14" t="s">
        <v>1775</v>
      </c>
      <c r="C1875" s="11">
        <v>35</v>
      </c>
      <c r="D1875" s="11">
        <v>0</v>
      </c>
      <c r="E1875" s="11">
        <v>0</v>
      </c>
      <c r="F1875" s="11">
        <v>0</v>
      </c>
      <c r="G1875" s="11">
        <v>9</v>
      </c>
      <c r="H1875" s="11">
        <v>0</v>
      </c>
      <c r="I1875" s="11">
        <v>65535</v>
      </c>
      <c r="J1875" s="11">
        <v>0</v>
      </c>
      <c r="K1875" s="11">
        <v>0</v>
      </c>
      <c r="L1875" s="11">
        <v>0</v>
      </c>
      <c r="M1875" s="56">
        <v>1</v>
      </c>
      <c r="N1875" s="56">
        <v>100</v>
      </c>
      <c r="O1875" s="11">
        <v>0</v>
      </c>
      <c r="P1875" s="11">
        <v>0</v>
      </c>
      <c r="Q1875" s="11">
        <v>100</v>
      </c>
      <c r="R1875" s="11">
        <v>0</v>
      </c>
      <c r="S1875" s="11">
        <v>0</v>
      </c>
      <c r="T1875" s="11">
        <v>0</v>
      </c>
      <c r="U1875" s="11">
        <v>1</v>
      </c>
      <c r="V1875" s="11">
        <v>0</v>
      </c>
      <c r="W1875" s="11">
        <v>0</v>
      </c>
      <c r="X1875" s="11">
        <v>0</v>
      </c>
      <c r="Y1875" s="11">
        <v>0</v>
      </c>
      <c r="Z1875" s="16" t="s">
        <v>170</v>
      </c>
      <c r="AA1875" s="16">
        <v>0</v>
      </c>
      <c r="AB1875" s="16" t="s">
        <v>4</v>
      </c>
      <c r="AC1875" s="16">
        <v>0</v>
      </c>
      <c r="AD1875" s="11">
        <v>3</v>
      </c>
      <c r="AE1875" s="11">
        <v>100</v>
      </c>
      <c r="AF1875" s="56">
        <v>0</v>
      </c>
      <c r="AG1875" s="11">
        <v>0</v>
      </c>
      <c r="AH1875" s="11">
        <v>0</v>
      </c>
      <c r="AI1875" s="25" t="s">
        <v>8</v>
      </c>
      <c r="AJ1875" s="25" t="s">
        <v>8</v>
      </c>
      <c r="AK1875" s="25" t="s">
        <v>8</v>
      </c>
      <c r="AL1875" s="11" t="s">
        <v>782</v>
      </c>
      <c r="AM1875" s="25">
        <v>11003</v>
      </c>
      <c r="AN1875" s="25">
        <v>0</v>
      </c>
      <c r="AO1875" s="11">
        <v>0</v>
      </c>
      <c r="AP1875" s="12" t="s">
        <v>223</v>
      </c>
      <c r="AQ1875" s="12" t="s">
        <v>6269</v>
      </c>
    </row>
    <row r="1876" spans="1:45" x14ac:dyDescent="0.15">
      <c r="A1876" s="11">
        <v>31205</v>
      </c>
      <c r="B1876" s="14" t="s">
        <v>1776</v>
      </c>
      <c r="C1876" s="11">
        <v>35</v>
      </c>
      <c r="D1876" s="11">
        <v>0</v>
      </c>
      <c r="E1876" s="11">
        <v>0</v>
      </c>
      <c r="F1876" s="11">
        <v>0</v>
      </c>
      <c r="G1876" s="11">
        <v>9</v>
      </c>
      <c r="H1876" s="11">
        <v>0</v>
      </c>
      <c r="I1876" s="11">
        <v>65535</v>
      </c>
      <c r="J1876" s="11">
        <v>0</v>
      </c>
      <c r="K1876" s="11">
        <v>0</v>
      </c>
      <c r="L1876" s="11">
        <v>0</v>
      </c>
      <c r="M1876" s="56">
        <v>1</v>
      </c>
      <c r="N1876" s="56">
        <v>100</v>
      </c>
      <c r="O1876" s="11">
        <v>0</v>
      </c>
      <c r="P1876" s="11">
        <v>0</v>
      </c>
      <c r="Q1876" s="11">
        <v>100</v>
      </c>
      <c r="R1876" s="11">
        <v>0</v>
      </c>
      <c r="S1876" s="11">
        <v>0</v>
      </c>
      <c r="T1876" s="11">
        <v>0</v>
      </c>
      <c r="U1876" s="11">
        <v>1</v>
      </c>
      <c r="V1876" s="11">
        <v>0</v>
      </c>
      <c r="W1876" s="11">
        <v>0</v>
      </c>
      <c r="X1876" s="11">
        <v>0</v>
      </c>
      <c r="Y1876" s="11">
        <v>0</v>
      </c>
      <c r="Z1876" s="16" t="s">
        <v>170</v>
      </c>
      <c r="AA1876" s="16">
        <v>0</v>
      </c>
      <c r="AB1876" s="16" t="s">
        <v>4</v>
      </c>
      <c r="AC1876" s="16">
        <v>0</v>
      </c>
      <c r="AD1876" s="11">
        <v>3</v>
      </c>
      <c r="AE1876" s="11">
        <v>100</v>
      </c>
      <c r="AF1876" s="56">
        <v>0</v>
      </c>
      <c r="AG1876" s="11">
        <v>0</v>
      </c>
      <c r="AH1876" s="11">
        <v>0</v>
      </c>
      <c r="AI1876" s="25" t="s">
        <v>8</v>
      </c>
      <c r="AJ1876" s="25" t="s">
        <v>8</v>
      </c>
      <c r="AK1876" s="25" t="s">
        <v>8</v>
      </c>
      <c r="AL1876" s="11" t="s">
        <v>782</v>
      </c>
      <c r="AM1876" s="25">
        <v>11003</v>
      </c>
      <c r="AN1876" s="25">
        <v>0</v>
      </c>
      <c r="AO1876" s="11">
        <v>0</v>
      </c>
      <c r="AP1876" s="12" t="s">
        <v>223</v>
      </c>
    </row>
    <row r="1877" spans="1:45" x14ac:dyDescent="0.15">
      <c r="A1877" s="11">
        <v>31206</v>
      </c>
      <c r="B1877" s="14" t="s">
        <v>1777</v>
      </c>
      <c r="C1877" s="11">
        <v>35</v>
      </c>
      <c r="D1877" s="11">
        <v>0</v>
      </c>
      <c r="E1877" s="11">
        <v>0</v>
      </c>
      <c r="F1877" s="11">
        <v>0</v>
      </c>
      <c r="G1877" s="11">
        <v>9</v>
      </c>
      <c r="H1877" s="11">
        <v>0</v>
      </c>
      <c r="I1877" s="11">
        <v>65535</v>
      </c>
      <c r="J1877" s="11">
        <v>0</v>
      </c>
      <c r="K1877" s="11">
        <v>0</v>
      </c>
      <c r="L1877" s="11">
        <v>0</v>
      </c>
      <c r="M1877" s="56">
        <v>1</v>
      </c>
      <c r="N1877" s="56">
        <v>100</v>
      </c>
      <c r="O1877" s="11">
        <v>0</v>
      </c>
      <c r="P1877" s="11">
        <v>0</v>
      </c>
      <c r="Q1877" s="11">
        <v>100</v>
      </c>
      <c r="R1877" s="11">
        <v>0</v>
      </c>
      <c r="S1877" s="11">
        <v>0</v>
      </c>
      <c r="T1877" s="11">
        <v>0</v>
      </c>
      <c r="U1877" s="11">
        <v>1</v>
      </c>
      <c r="V1877" s="11">
        <v>0</v>
      </c>
      <c r="W1877" s="11">
        <v>0</v>
      </c>
      <c r="X1877" s="11">
        <v>0</v>
      </c>
      <c r="Y1877" s="11">
        <v>0</v>
      </c>
      <c r="Z1877" s="16" t="s">
        <v>170</v>
      </c>
      <c r="AA1877" s="16">
        <v>0</v>
      </c>
      <c r="AB1877" s="16" t="s">
        <v>4</v>
      </c>
      <c r="AC1877" s="16">
        <v>0</v>
      </c>
      <c r="AD1877" s="11">
        <v>3</v>
      </c>
      <c r="AE1877" s="11">
        <v>100</v>
      </c>
      <c r="AF1877" s="56">
        <v>0</v>
      </c>
      <c r="AG1877" s="11">
        <v>0</v>
      </c>
      <c r="AH1877" s="11">
        <v>0</v>
      </c>
      <c r="AI1877" s="25" t="s">
        <v>8</v>
      </c>
      <c r="AJ1877" s="25" t="s">
        <v>8</v>
      </c>
      <c r="AK1877" s="25" t="s">
        <v>8</v>
      </c>
      <c r="AL1877" s="11" t="s">
        <v>782</v>
      </c>
      <c r="AM1877" s="25">
        <v>11003</v>
      </c>
      <c r="AN1877" s="25">
        <v>0</v>
      </c>
      <c r="AO1877" s="11">
        <v>0</v>
      </c>
      <c r="AP1877" s="12" t="s">
        <v>223</v>
      </c>
    </row>
    <row r="1878" spans="1:45" x14ac:dyDescent="0.15">
      <c r="A1878" s="11">
        <v>31207</v>
      </c>
      <c r="B1878" s="14" t="s">
        <v>1778</v>
      </c>
      <c r="C1878" s="11">
        <v>35</v>
      </c>
      <c r="D1878" s="11">
        <v>0</v>
      </c>
      <c r="E1878" s="11">
        <v>0</v>
      </c>
      <c r="F1878" s="11">
        <v>0</v>
      </c>
      <c r="G1878" s="11">
        <v>9</v>
      </c>
      <c r="H1878" s="11">
        <v>0</v>
      </c>
      <c r="I1878" s="11">
        <v>65535</v>
      </c>
      <c r="J1878" s="11">
        <v>0</v>
      </c>
      <c r="K1878" s="11">
        <v>0</v>
      </c>
      <c r="L1878" s="11">
        <v>0</v>
      </c>
      <c r="M1878" s="56">
        <v>1</v>
      </c>
      <c r="N1878" s="56">
        <v>100</v>
      </c>
      <c r="O1878" s="11">
        <v>0</v>
      </c>
      <c r="P1878" s="11">
        <v>0</v>
      </c>
      <c r="Q1878" s="11">
        <v>100</v>
      </c>
      <c r="R1878" s="11">
        <v>0</v>
      </c>
      <c r="S1878" s="11">
        <v>0</v>
      </c>
      <c r="T1878" s="11">
        <v>0</v>
      </c>
      <c r="U1878" s="11">
        <v>1</v>
      </c>
      <c r="V1878" s="11">
        <v>0</v>
      </c>
      <c r="W1878" s="11">
        <v>0</v>
      </c>
      <c r="X1878" s="11">
        <v>0</v>
      </c>
      <c r="Y1878" s="11">
        <v>0</v>
      </c>
      <c r="Z1878" s="16" t="s">
        <v>170</v>
      </c>
      <c r="AA1878" s="16">
        <v>0</v>
      </c>
      <c r="AB1878" s="16" t="s">
        <v>4</v>
      </c>
      <c r="AC1878" s="16">
        <v>0</v>
      </c>
      <c r="AD1878" s="11">
        <v>3</v>
      </c>
      <c r="AE1878" s="11">
        <v>100</v>
      </c>
      <c r="AF1878" s="56">
        <v>0</v>
      </c>
      <c r="AG1878" s="11">
        <v>0</v>
      </c>
      <c r="AH1878" s="11">
        <v>0</v>
      </c>
      <c r="AI1878" s="25" t="s">
        <v>8</v>
      </c>
      <c r="AJ1878" s="25" t="s">
        <v>8</v>
      </c>
      <c r="AK1878" s="25" t="s">
        <v>8</v>
      </c>
      <c r="AL1878" s="11" t="s">
        <v>782</v>
      </c>
      <c r="AM1878" s="25">
        <v>11003</v>
      </c>
      <c r="AN1878" s="25">
        <v>0</v>
      </c>
      <c r="AO1878" s="11">
        <v>0</v>
      </c>
      <c r="AP1878" s="12" t="s">
        <v>223</v>
      </c>
    </row>
    <row r="1879" spans="1:45" ht="24" x14ac:dyDescent="0.15">
      <c r="A1879" s="11">
        <v>31208</v>
      </c>
      <c r="B1879" s="14" t="s">
        <v>7385</v>
      </c>
      <c r="C1879" s="11">
        <v>35</v>
      </c>
      <c r="D1879" s="11">
        <v>0</v>
      </c>
      <c r="E1879" s="11">
        <v>33</v>
      </c>
      <c r="F1879" s="11">
        <v>31160</v>
      </c>
      <c r="G1879" s="11">
        <v>9</v>
      </c>
      <c r="H1879" s="11">
        <v>61</v>
      </c>
      <c r="I1879" s="11">
        <v>73</v>
      </c>
      <c r="J1879" s="11">
        <v>0</v>
      </c>
      <c r="K1879" s="11">
        <v>0</v>
      </c>
      <c r="L1879" s="11">
        <v>0</v>
      </c>
      <c r="M1879" s="56">
        <v>1</v>
      </c>
      <c r="N1879" s="56">
        <v>500</v>
      </c>
      <c r="O1879" s="11">
        <v>0</v>
      </c>
      <c r="P1879" s="11">
        <v>0</v>
      </c>
      <c r="Q1879" s="11">
        <v>100</v>
      </c>
      <c r="R1879" s="11">
        <v>0</v>
      </c>
      <c r="S1879" s="11">
        <v>0</v>
      </c>
      <c r="T1879" s="11">
        <v>0</v>
      </c>
      <c r="U1879" s="11">
        <v>1</v>
      </c>
      <c r="V1879" s="11">
        <v>0</v>
      </c>
      <c r="W1879" s="11">
        <v>0</v>
      </c>
      <c r="X1879" s="11">
        <v>0</v>
      </c>
      <c r="Y1879" s="11">
        <v>0</v>
      </c>
      <c r="Z1879" s="16" t="s">
        <v>170</v>
      </c>
      <c r="AA1879" s="16">
        <v>0</v>
      </c>
      <c r="AB1879" s="16" t="s">
        <v>4</v>
      </c>
      <c r="AC1879" s="16">
        <v>0</v>
      </c>
      <c r="AD1879" s="11">
        <v>3</v>
      </c>
      <c r="AE1879" s="11">
        <v>100</v>
      </c>
      <c r="AF1879" s="56">
        <v>1</v>
      </c>
      <c r="AG1879" s="11">
        <v>5</v>
      </c>
      <c r="AH1879" s="11">
        <v>0</v>
      </c>
      <c r="AI1879" s="25" t="s">
        <v>8</v>
      </c>
      <c r="AJ1879" s="25" t="s">
        <v>8</v>
      </c>
      <c r="AK1879" s="25" t="s">
        <v>8</v>
      </c>
      <c r="AL1879" s="11" t="s">
        <v>782</v>
      </c>
      <c r="AM1879" s="25">
        <v>11003</v>
      </c>
      <c r="AN1879" s="25">
        <v>0</v>
      </c>
      <c r="AO1879" s="11">
        <v>0</v>
      </c>
      <c r="AP1879" s="12" t="s">
        <v>223</v>
      </c>
      <c r="AQ1879" s="12" t="s">
        <v>6239</v>
      </c>
      <c r="AR1879" s="15" t="s">
        <v>4998</v>
      </c>
      <c r="AS1879" s="16" t="s">
        <v>3938</v>
      </c>
    </row>
    <row r="1880" spans="1:45" ht="24" x14ac:dyDescent="0.15">
      <c r="A1880" s="11">
        <v>31209</v>
      </c>
      <c r="B1880" s="14" t="s">
        <v>7386</v>
      </c>
      <c r="C1880" s="11">
        <v>35</v>
      </c>
      <c r="D1880" s="11">
        <v>0</v>
      </c>
      <c r="E1880" s="11">
        <v>33</v>
      </c>
      <c r="F1880" s="11">
        <v>31170</v>
      </c>
      <c r="G1880" s="11">
        <v>9</v>
      </c>
      <c r="H1880" s="11">
        <v>71</v>
      </c>
      <c r="I1880" s="11">
        <v>65535</v>
      </c>
      <c r="J1880" s="11">
        <v>0</v>
      </c>
      <c r="K1880" s="11">
        <v>0</v>
      </c>
      <c r="L1880" s="11">
        <v>0</v>
      </c>
      <c r="M1880" s="56">
        <v>1</v>
      </c>
      <c r="N1880" s="56">
        <v>500</v>
      </c>
      <c r="O1880" s="11">
        <v>0</v>
      </c>
      <c r="P1880" s="11">
        <v>0</v>
      </c>
      <c r="Q1880" s="11">
        <v>100</v>
      </c>
      <c r="R1880" s="11">
        <v>0</v>
      </c>
      <c r="S1880" s="11">
        <v>0</v>
      </c>
      <c r="T1880" s="11">
        <v>0</v>
      </c>
      <c r="U1880" s="11">
        <v>1</v>
      </c>
      <c r="V1880" s="11">
        <v>0</v>
      </c>
      <c r="W1880" s="11">
        <v>0</v>
      </c>
      <c r="X1880" s="11">
        <v>0</v>
      </c>
      <c r="Y1880" s="11">
        <v>0</v>
      </c>
      <c r="Z1880" s="16" t="s">
        <v>170</v>
      </c>
      <c r="AA1880" s="16">
        <v>0</v>
      </c>
      <c r="AB1880" s="16" t="s">
        <v>4</v>
      </c>
      <c r="AC1880" s="16">
        <v>0</v>
      </c>
      <c r="AD1880" s="11">
        <v>3</v>
      </c>
      <c r="AE1880" s="11">
        <v>100</v>
      </c>
      <c r="AF1880" s="56">
        <v>1</v>
      </c>
      <c r="AG1880" s="11">
        <v>5</v>
      </c>
      <c r="AH1880" s="11">
        <v>0</v>
      </c>
      <c r="AI1880" s="25" t="s">
        <v>8</v>
      </c>
      <c r="AJ1880" s="25" t="s">
        <v>8</v>
      </c>
      <c r="AK1880" s="25" t="s">
        <v>8</v>
      </c>
      <c r="AL1880" s="11" t="s">
        <v>782</v>
      </c>
      <c r="AM1880" s="25">
        <v>11003</v>
      </c>
      <c r="AN1880" s="25">
        <v>0</v>
      </c>
      <c r="AO1880" s="11">
        <v>0</v>
      </c>
      <c r="AP1880" s="12" t="s">
        <v>223</v>
      </c>
      <c r="AQ1880" s="12" t="s">
        <v>6270</v>
      </c>
      <c r="AR1880" s="15" t="s">
        <v>4999</v>
      </c>
      <c r="AS1880" s="16" t="s">
        <v>3939</v>
      </c>
    </row>
    <row r="1881" spans="1:45" ht="24" x14ac:dyDescent="0.15">
      <c r="A1881" s="11">
        <v>31214</v>
      </c>
      <c r="B1881" s="14" t="s">
        <v>1779</v>
      </c>
      <c r="C1881" s="11">
        <v>35</v>
      </c>
      <c r="D1881" s="11">
        <v>1</v>
      </c>
      <c r="E1881" s="11">
        <v>0</v>
      </c>
      <c r="F1881" s="11">
        <v>0</v>
      </c>
      <c r="G1881" s="11">
        <v>9</v>
      </c>
      <c r="H1881" s="11">
        <v>0</v>
      </c>
      <c r="I1881" s="11">
        <v>65535</v>
      </c>
      <c r="J1881" s="11">
        <v>0</v>
      </c>
      <c r="K1881" s="11">
        <v>0</v>
      </c>
      <c r="L1881" s="11">
        <v>0</v>
      </c>
      <c r="M1881" s="56">
        <v>1</v>
      </c>
      <c r="N1881" s="56">
        <v>100</v>
      </c>
      <c r="O1881" s="11">
        <v>0</v>
      </c>
      <c r="P1881" s="11">
        <v>0</v>
      </c>
      <c r="Q1881" s="11">
        <v>100</v>
      </c>
      <c r="R1881" s="11">
        <v>0</v>
      </c>
      <c r="S1881" s="11">
        <v>0</v>
      </c>
      <c r="T1881" s="11">
        <v>0</v>
      </c>
      <c r="U1881" s="11">
        <v>1</v>
      </c>
      <c r="V1881" s="11">
        <v>0</v>
      </c>
      <c r="W1881" s="11">
        <v>0</v>
      </c>
      <c r="X1881" s="11">
        <v>0</v>
      </c>
      <c r="Y1881" s="11">
        <v>0</v>
      </c>
      <c r="Z1881" s="16" t="s">
        <v>170</v>
      </c>
      <c r="AA1881" s="16">
        <v>0</v>
      </c>
      <c r="AB1881" s="16" t="s">
        <v>4</v>
      </c>
      <c r="AC1881" s="16">
        <v>0</v>
      </c>
      <c r="AD1881" s="11">
        <v>3</v>
      </c>
      <c r="AE1881" s="11">
        <v>100</v>
      </c>
      <c r="AF1881" s="56">
        <v>0</v>
      </c>
      <c r="AG1881" s="11">
        <v>0</v>
      </c>
      <c r="AH1881" s="11">
        <v>0</v>
      </c>
      <c r="AI1881" s="25" t="s">
        <v>8</v>
      </c>
      <c r="AJ1881" s="25" t="s">
        <v>8</v>
      </c>
      <c r="AK1881" s="25" t="s">
        <v>8</v>
      </c>
      <c r="AL1881" s="11" t="s">
        <v>782</v>
      </c>
      <c r="AM1881" s="25">
        <v>11003</v>
      </c>
      <c r="AN1881" s="25">
        <v>0</v>
      </c>
      <c r="AO1881" s="11">
        <v>0</v>
      </c>
      <c r="AP1881" s="12" t="s">
        <v>223</v>
      </c>
      <c r="AQ1881" s="12" t="s">
        <v>6271</v>
      </c>
      <c r="AR1881" s="20" t="s">
        <v>5000</v>
      </c>
      <c r="AS1881" s="60" t="s">
        <v>945</v>
      </c>
    </row>
    <row r="1882" spans="1:45" ht="24" x14ac:dyDescent="0.15">
      <c r="A1882" s="11">
        <v>31215</v>
      </c>
      <c r="B1882" s="14" t="s">
        <v>1780</v>
      </c>
      <c r="C1882" s="11">
        <v>35</v>
      </c>
      <c r="D1882" s="11">
        <v>1</v>
      </c>
      <c r="E1882" s="11">
        <v>0</v>
      </c>
      <c r="F1882" s="11">
        <v>0</v>
      </c>
      <c r="G1882" s="11">
        <v>9</v>
      </c>
      <c r="H1882" s="11">
        <v>0</v>
      </c>
      <c r="I1882" s="11">
        <v>65535</v>
      </c>
      <c r="J1882" s="11">
        <v>0</v>
      </c>
      <c r="K1882" s="11">
        <v>0</v>
      </c>
      <c r="L1882" s="11">
        <v>0</v>
      </c>
      <c r="M1882" s="56">
        <v>1</v>
      </c>
      <c r="N1882" s="56">
        <v>100</v>
      </c>
      <c r="O1882" s="11">
        <v>0</v>
      </c>
      <c r="P1882" s="11">
        <v>0</v>
      </c>
      <c r="Q1882" s="11">
        <v>100</v>
      </c>
      <c r="R1882" s="11">
        <v>0</v>
      </c>
      <c r="S1882" s="11">
        <v>0</v>
      </c>
      <c r="T1882" s="11">
        <v>0</v>
      </c>
      <c r="U1882" s="11">
        <v>1</v>
      </c>
      <c r="V1882" s="11">
        <v>0</v>
      </c>
      <c r="W1882" s="11">
        <v>0</v>
      </c>
      <c r="X1882" s="11">
        <v>0</v>
      </c>
      <c r="Y1882" s="11">
        <v>0</v>
      </c>
      <c r="Z1882" s="16" t="s">
        <v>170</v>
      </c>
      <c r="AA1882" s="16">
        <v>0</v>
      </c>
      <c r="AB1882" s="16" t="s">
        <v>4</v>
      </c>
      <c r="AC1882" s="16">
        <v>0</v>
      </c>
      <c r="AD1882" s="11">
        <v>3</v>
      </c>
      <c r="AE1882" s="11">
        <v>100</v>
      </c>
      <c r="AF1882" s="56">
        <v>0</v>
      </c>
      <c r="AG1882" s="11">
        <v>0</v>
      </c>
      <c r="AH1882" s="11">
        <v>0</v>
      </c>
      <c r="AI1882" s="25" t="s">
        <v>8</v>
      </c>
      <c r="AJ1882" s="25" t="s">
        <v>8</v>
      </c>
      <c r="AK1882" s="25" t="s">
        <v>8</v>
      </c>
      <c r="AL1882" s="11" t="s">
        <v>782</v>
      </c>
      <c r="AM1882" s="25">
        <v>11003</v>
      </c>
      <c r="AN1882" s="25">
        <v>0</v>
      </c>
      <c r="AO1882" s="11">
        <v>0</v>
      </c>
      <c r="AP1882" s="12" t="s">
        <v>223</v>
      </c>
      <c r="AQ1882" s="12" t="s">
        <v>6272</v>
      </c>
      <c r="AR1882" s="20" t="s">
        <v>5001</v>
      </c>
      <c r="AS1882" s="60" t="s">
        <v>945</v>
      </c>
    </row>
    <row r="1883" spans="1:45" ht="24" x14ac:dyDescent="0.15">
      <c r="A1883" s="11">
        <v>31216</v>
      </c>
      <c r="B1883" s="14" t="s">
        <v>1781</v>
      </c>
      <c r="C1883" s="11">
        <v>35</v>
      </c>
      <c r="D1883" s="11">
        <v>0</v>
      </c>
      <c r="E1883" s="11">
        <v>41</v>
      </c>
      <c r="F1883" s="11">
        <v>0</v>
      </c>
      <c r="G1883" s="11">
        <v>9</v>
      </c>
      <c r="H1883" s="11">
        <v>0</v>
      </c>
      <c r="I1883" s="11">
        <v>65535</v>
      </c>
      <c r="J1883" s="11">
        <v>0</v>
      </c>
      <c r="K1883" s="11">
        <v>0</v>
      </c>
      <c r="L1883" s="11">
        <v>0</v>
      </c>
      <c r="M1883" s="56">
        <v>1</v>
      </c>
      <c r="N1883" s="56">
        <v>30</v>
      </c>
      <c r="O1883" s="11">
        <v>0</v>
      </c>
      <c r="P1883" s="11">
        <v>0</v>
      </c>
      <c r="Q1883" s="11">
        <v>100</v>
      </c>
      <c r="R1883" s="11">
        <v>0</v>
      </c>
      <c r="S1883" s="11">
        <v>0</v>
      </c>
      <c r="T1883" s="11">
        <v>0</v>
      </c>
      <c r="U1883" s="11">
        <v>1</v>
      </c>
      <c r="V1883" s="11">
        <v>0</v>
      </c>
      <c r="W1883" s="11">
        <v>0</v>
      </c>
      <c r="X1883" s="11">
        <v>0</v>
      </c>
      <c r="Y1883" s="11">
        <v>0</v>
      </c>
      <c r="Z1883" s="16" t="s">
        <v>170</v>
      </c>
      <c r="AA1883" s="16">
        <v>0</v>
      </c>
      <c r="AB1883" s="16" t="s">
        <v>4</v>
      </c>
      <c r="AC1883" s="16">
        <v>0</v>
      </c>
      <c r="AD1883" s="11">
        <v>3</v>
      </c>
      <c r="AE1883" s="11">
        <v>100</v>
      </c>
      <c r="AF1883" s="56">
        <v>0</v>
      </c>
      <c r="AG1883" s="11">
        <v>0</v>
      </c>
      <c r="AH1883" s="11">
        <v>0</v>
      </c>
      <c r="AI1883" s="25" t="s">
        <v>8</v>
      </c>
      <c r="AJ1883" s="25" t="s">
        <v>8</v>
      </c>
      <c r="AK1883" s="25" t="s">
        <v>8</v>
      </c>
      <c r="AL1883" s="11" t="s">
        <v>782</v>
      </c>
      <c r="AM1883" s="25">
        <v>11003</v>
      </c>
      <c r="AN1883" s="25">
        <v>0</v>
      </c>
      <c r="AO1883" s="11">
        <v>0</v>
      </c>
      <c r="AP1883" s="12" t="s">
        <v>223</v>
      </c>
      <c r="AQ1883" s="20" t="s">
        <v>6273</v>
      </c>
      <c r="AR1883" s="12" t="s">
        <v>5002</v>
      </c>
      <c r="AS1883" s="60" t="s">
        <v>945</v>
      </c>
    </row>
    <row r="1884" spans="1:45" x14ac:dyDescent="0.15">
      <c r="A1884" s="11">
        <v>31217</v>
      </c>
      <c r="B1884" s="14" t="s">
        <v>1782</v>
      </c>
      <c r="C1884" s="11">
        <v>35</v>
      </c>
      <c r="D1884" s="11">
        <v>0</v>
      </c>
      <c r="E1884" s="11">
        <v>0</v>
      </c>
      <c r="F1884" s="11">
        <v>0</v>
      </c>
      <c r="G1884" s="11">
        <v>0</v>
      </c>
      <c r="H1884" s="11">
        <v>0</v>
      </c>
      <c r="I1884" s="11">
        <v>65535</v>
      </c>
      <c r="J1884" s="11">
        <v>0</v>
      </c>
      <c r="K1884" s="11">
        <v>0</v>
      </c>
      <c r="L1884" s="11">
        <v>0</v>
      </c>
      <c r="M1884" s="56">
        <v>1</v>
      </c>
      <c r="N1884" s="56">
        <v>30</v>
      </c>
      <c r="O1884" s="11">
        <v>0</v>
      </c>
      <c r="P1884" s="11">
        <v>0</v>
      </c>
      <c r="Q1884" s="11">
        <v>100</v>
      </c>
      <c r="R1884" s="11">
        <v>0</v>
      </c>
      <c r="S1884" s="11">
        <v>0</v>
      </c>
      <c r="T1884" s="11">
        <v>0</v>
      </c>
      <c r="U1884" s="11">
        <v>1</v>
      </c>
      <c r="V1884" s="11">
        <v>0</v>
      </c>
      <c r="W1884" s="11">
        <v>0</v>
      </c>
      <c r="X1884" s="11">
        <v>0</v>
      </c>
      <c r="Y1884" s="11">
        <v>0</v>
      </c>
      <c r="Z1884" s="16" t="s">
        <v>170</v>
      </c>
      <c r="AA1884" s="16">
        <v>0</v>
      </c>
      <c r="AB1884" s="16" t="s">
        <v>4</v>
      </c>
      <c r="AC1884" s="16">
        <v>0</v>
      </c>
      <c r="AD1884" s="11">
        <v>3</v>
      </c>
      <c r="AE1884" s="11">
        <v>100</v>
      </c>
      <c r="AF1884" s="56">
        <v>0</v>
      </c>
      <c r="AG1884" s="11">
        <v>0</v>
      </c>
      <c r="AH1884" s="11">
        <v>0</v>
      </c>
      <c r="AI1884" s="25" t="s">
        <v>8</v>
      </c>
      <c r="AJ1884" s="25" t="s">
        <v>8</v>
      </c>
      <c r="AK1884" s="25" t="s">
        <v>8</v>
      </c>
      <c r="AL1884" s="11" t="s">
        <v>965</v>
      </c>
      <c r="AM1884" s="25">
        <v>11003</v>
      </c>
      <c r="AN1884" s="25">
        <v>0</v>
      </c>
      <c r="AO1884" s="11">
        <v>0</v>
      </c>
      <c r="AP1884" s="12" t="s">
        <v>223</v>
      </c>
      <c r="AQ1884" s="20" t="s">
        <v>6274</v>
      </c>
      <c r="AR1884" s="12"/>
      <c r="AS1884" s="60"/>
    </row>
    <row r="1885" spans="1:45" x14ac:dyDescent="0.15">
      <c r="A1885" s="11">
        <v>31218</v>
      </c>
      <c r="B1885" s="14" t="s">
        <v>1783</v>
      </c>
      <c r="C1885" s="11">
        <v>35</v>
      </c>
      <c r="D1885" s="11">
        <v>0</v>
      </c>
      <c r="E1885" s="11">
        <v>0</v>
      </c>
      <c r="F1885" s="11">
        <v>0</v>
      </c>
      <c r="G1885" s="11">
        <v>9</v>
      </c>
      <c r="H1885" s="11">
        <v>0</v>
      </c>
      <c r="I1885" s="11">
        <v>65535</v>
      </c>
      <c r="J1885" s="11">
        <v>0</v>
      </c>
      <c r="K1885" s="11">
        <v>0</v>
      </c>
      <c r="L1885" s="11">
        <v>0</v>
      </c>
      <c r="M1885" s="56">
        <v>1</v>
      </c>
      <c r="N1885" s="56">
        <v>20</v>
      </c>
      <c r="O1885" s="11">
        <v>0</v>
      </c>
      <c r="P1885" s="11">
        <v>0</v>
      </c>
      <c r="Q1885" s="11">
        <v>100</v>
      </c>
      <c r="R1885" s="11">
        <v>0</v>
      </c>
      <c r="S1885" s="11">
        <v>0</v>
      </c>
      <c r="T1885" s="11">
        <v>0</v>
      </c>
      <c r="U1885" s="11">
        <v>1</v>
      </c>
      <c r="V1885" s="11">
        <v>0</v>
      </c>
      <c r="W1885" s="11">
        <v>0</v>
      </c>
      <c r="X1885" s="11">
        <v>0</v>
      </c>
      <c r="Y1885" s="11">
        <v>0</v>
      </c>
      <c r="Z1885" s="16" t="s">
        <v>170</v>
      </c>
      <c r="AA1885" s="16">
        <v>0</v>
      </c>
      <c r="AB1885" s="16" t="s">
        <v>4</v>
      </c>
      <c r="AC1885" s="16">
        <v>0</v>
      </c>
      <c r="AD1885" s="11">
        <v>3</v>
      </c>
      <c r="AE1885" s="11">
        <v>100</v>
      </c>
      <c r="AF1885" s="56">
        <v>0</v>
      </c>
      <c r="AG1885" s="11">
        <v>0</v>
      </c>
      <c r="AH1885" s="11">
        <v>0</v>
      </c>
      <c r="AI1885" s="25" t="s">
        <v>8</v>
      </c>
      <c r="AJ1885" s="25" t="s">
        <v>8</v>
      </c>
      <c r="AK1885" s="25" t="s">
        <v>8</v>
      </c>
      <c r="AL1885" s="11" t="s">
        <v>782</v>
      </c>
      <c r="AM1885" s="25">
        <v>11003</v>
      </c>
      <c r="AN1885" s="25">
        <v>0</v>
      </c>
      <c r="AO1885" s="11">
        <v>0</v>
      </c>
      <c r="AP1885" s="12" t="s">
        <v>223</v>
      </c>
    </row>
    <row r="1886" spans="1:45" x14ac:dyDescent="0.15">
      <c r="A1886" s="11">
        <v>31219</v>
      </c>
      <c r="B1886" s="14" t="s">
        <v>1784</v>
      </c>
      <c r="C1886" s="11">
        <v>35</v>
      </c>
      <c r="D1886" s="11">
        <v>0</v>
      </c>
      <c r="E1886" s="11">
        <v>0</v>
      </c>
      <c r="F1886" s="11">
        <v>0</v>
      </c>
      <c r="G1886" s="11">
        <v>9</v>
      </c>
      <c r="H1886" s="11">
        <v>0</v>
      </c>
      <c r="I1886" s="11">
        <v>65535</v>
      </c>
      <c r="J1886" s="11">
        <v>0</v>
      </c>
      <c r="K1886" s="11">
        <v>0</v>
      </c>
      <c r="L1886" s="11">
        <v>0</v>
      </c>
      <c r="M1886" s="56">
        <v>1</v>
      </c>
      <c r="N1886" s="56">
        <v>20</v>
      </c>
      <c r="O1886" s="11">
        <v>0</v>
      </c>
      <c r="P1886" s="11">
        <v>0</v>
      </c>
      <c r="Q1886" s="11">
        <v>100</v>
      </c>
      <c r="R1886" s="11">
        <v>0</v>
      </c>
      <c r="S1886" s="11">
        <v>0</v>
      </c>
      <c r="T1886" s="11">
        <v>0</v>
      </c>
      <c r="U1886" s="11">
        <v>1</v>
      </c>
      <c r="V1886" s="11">
        <v>0</v>
      </c>
      <c r="W1886" s="11">
        <v>0</v>
      </c>
      <c r="X1886" s="11">
        <v>0</v>
      </c>
      <c r="Y1886" s="11">
        <v>0</v>
      </c>
      <c r="Z1886" s="16" t="s">
        <v>170</v>
      </c>
      <c r="AA1886" s="16">
        <v>0</v>
      </c>
      <c r="AB1886" s="16" t="s">
        <v>4</v>
      </c>
      <c r="AC1886" s="16">
        <v>0</v>
      </c>
      <c r="AD1886" s="11">
        <v>3</v>
      </c>
      <c r="AE1886" s="11">
        <v>100</v>
      </c>
      <c r="AF1886" s="56">
        <v>0</v>
      </c>
      <c r="AG1886" s="11">
        <v>0</v>
      </c>
      <c r="AH1886" s="11">
        <v>0</v>
      </c>
      <c r="AI1886" s="25" t="s">
        <v>8</v>
      </c>
      <c r="AJ1886" s="25" t="s">
        <v>8</v>
      </c>
      <c r="AK1886" s="25" t="s">
        <v>8</v>
      </c>
      <c r="AL1886" s="11" t="s">
        <v>782</v>
      </c>
      <c r="AM1886" s="25">
        <v>11003</v>
      </c>
      <c r="AN1886" s="25">
        <v>0</v>
      </c>
      <c r="AO1886" s="11">
        <v>0</v>
      </c>
      <c r="AP1886" s="12" t="s">
        <v>223</v>
      </c>
    </row>
    <row r="1887" spans="1:45" ht="24" x14ac:dyDescent="0.15">
      <c r="A1887" s="11">
        <v>31220</v>
      </c>
      <c r="B1887" s="14" t="s">
        <v>1785</v>
      </c>
      <c r="C1887" s="11">
        <v>35</v>
      </c>
      <c r="D1887" s="11">
        <v>0</v>
      </c>
      <c r="E1887" s="11">
        <v>0</v>
      </c>
      <c r="F1887" s="11">
        <v>0</v>
      </c>
      <c r="G1887" s="11">
        <v>9</v>
      </c>
      <c r="H1887" s="11">
        <v>0</v>
      </c>
      <c r="I1887" s="11">
        <v>65535</v>
      </c>
      <c r="J1887" s="11">
        <v>0</v>
      </c>
      <c r="K1887" s="11">
        <v>0</v>
      </c>
      <c r="L1887" s="11">
        <v>0</v>
      </c>
      <c r="M1887" s="56">
        <v>1</v>
      </c>
      <c r="N1887" s="56">
        <v>30</v>
      </c>
      <c r="O1887" s="11">
        <v>0</v>
      </c>
      <c r="P1887" s="11">
        <v>0</v>
      </c>
      <c r="Q1887" s="11">
        <v>100</v>
      </c>
      <c r="R1887" s="11">
        <v>0</v>
      </c>
      <c r="S1887" s="11">
        <v>0</v>
      </c>
      <c r="T1887" s="11">
        <v>0</v>
      </c>
      <c r="U1887" s="11">
        <v>1</v>
      </c>
      <c r="V1887" s="11">
        <v>0</v>
      </c>
      <c r="W1887" s="11">
        <v>0</v>
      </c>
      <c r="X1887" s="11">
        <v>0</v>
      </c>
      <c r="Y1887" s="11">
        <v>0</v>
      </c>
      <c r="Z1887" s="16" t="s">
        <v>170</v>
      </c>
      <c r="AA1887" s="16">
        <v>0</v>
      </c>
      <c r="AB1887" s="16" t="s">
        <v>4</v>
      </c>
      <c r="AC1887" s="16">
        <v>0</v>
      </c>
      <c r="AD1887" s="11">
        <v>3</v>
      </c>
      <c r="AE1887" s="11">
        <v>100</v>
      </c>
      <c r="AF1887" s="56">
        <v>250</v>
      </c>
      <c r="AG1887" s="11">
        <v>0</v>
      </c>
      <c r="AH1887" s="11">
        <v>0</v>
      </c>
      <c r="AI1887" s="25" t="s">
        <v>8</v>
      </c>
      <c r="AJ1887" s="25" t="s">
        <v>8</v>
      </c>
      <c r="AK1887" s="25" t="s">
        <v>8</v>
      </c>
      <c r="AL1887" s="11" t="s">
        <v>782</v>
      </c>
      <c r="AM1887" s="25">
        <v>11003</v>
      </c>
      <c r="AN1887" s="25">
        <v>0</v>
      </c>
      <c r="AO1887" s="11">
        <v>0</v>
      </c>
      <c r="AP1887" s="12" t="s">
        <v>386</v>
      </c>
      <c r="AQ1887" s="20" t="s">
        <v>6275</v>
      </c>
      <c r="AR1887" s="12" t="s">
        <v>5003</v>
      </c>
      <c r="AS1887" s="60"/>
    </row>
    <row r="1888" spans="1:45" ht="48" x14ac:dyDescent="0.15">
      <c r="A1888" s="11">
        <v>31221</v>
      </c>
      <c r="B1888" s="16" t="s">
        <v>1786</v>
      </c>
      <c r="C1888" s="11">
        <v>35</v>
      </c>
      <c r="D1888" s="11">
        <v>1</v>
      </c>
      <c r="E1888" s="11">
        <v>0</v>
      </c>
      <c r="F1888" s="11">
        <v>0</v>
      </c>
      <c r="G1888" s="11">
        <v>9</v>
      </c>
      <c r="H1888" s="11">
        <v>10</v>
      </c>
      <c r="I1888" s="11">
        <v>65535</v>
      </c>
      <c r="J1888" s="11">
        <v>2</v>
      </c>
      <c r="K1888" s="11">
        <v>0</v>
      </c>
      <c r="L1888" s="11">
        <v>0</v>
      </c>
      <c r="M1888" s="56">
        <v>1</v>
      </c>
      <c r="N1888" s="56">
        <v>100</v>
      </c>
      <c r="O1888" s="11">
        <v>0</v>
      </c>
      <c r="P1888" s="11">
        <v>0</v>
      </c>
      <c r="Q1888" s="11">
        <v>100</v>
      </c>
      <c r="R1888" s="11">
        <v>0</v>
      </c>
      <c r="S1888" s="11">
        <v>0</v>
      </c>
      <c r="T1888" s="11">
        <v>0</v>
      </c>
      <c r="U1888" s="11">
        <v>1</v>
      </c>
      <c r="V1888" s="11">
        <v>0</v>
      </c>
      <c r="W1888" s="11">
        <v>0</v>
      </c>
      <c r="X1888" s="11">
        <v>0</v>
      </c>
      <c r="Y1888" s="11">
        <v>0</v>
      </c>
      <c r="Z1888" s="16" t="s">
        <v>170</v>
      </c>
      <c r="AA1888" s="16">
        <v>0</v>
      </c>
      <c r="AB1888" s="16" t="s">
        <v>4</v>
      </c>
      <c r="AC1888" s="16">
        <v>0</v>
      </c>
      <c r="AD1888" s="11">
        <v>3</v>
      </c>
      <c r="AE1888" s="11">
        <v>100</v>
      </c>
      <c r="AF1888" s="56">
        <v>1</v>
      </c>
      <c r="AG1888" s="11">
        <v>0</v>
      </c>
      <c r="AH1888" s="11">
        <v>0</v>
      </c>
      <c r="AI1888" s="25" t="s">
        <v>8</v>
      </c>
      <c r="AJ1888" s="25" t="s">
        <v>8</v>
      </c>
      <c r="AK1888" s="25" t="s">
        <v>8</v>
      </c>
      <c r="AL1888" s="11" t="s">
        <v>782</v>
      </c>
      <c r="AM1888" s="25">
        <v>11008</v>
      </c>
      <c r="AN1888" s="25">
        <v>0</v>
      </c>
      <c r="AO1888" s="11">
        <v>1</v>
      </c>
      <c r="AP1888" s="12" t="s">
        <v>223</v>
      </c>
      <c r="AQ1888" s="12" t="s">
        <v>6276</v>
      </c>
      <c r="AR1888" s="12" t="s">
        <v>5004</v>
      </c>
      <c r="AS1888" s="60" t="s">
        <v>993</v>
      </c>
    </row>
    <row r="1889" spans="1:45" ht="24" x14ac:dyDescent="0.15">
      <c r="A1889" s="11">
        <v>31222</v>
      </c>
      <c r="B1889" s="16" t="s">
        <v>1787</v>
      </c>
      <c r="C1889" s="11">
        <v>35</v>
      </c>
      <c r="D1889" s="11">
        <v>1</v>
      </c>
      <c r="E1889" s="11">
        <v>0</v>
      </c>
      <c r="F1889" s="11">
        <v>0</v>
      </c>
      <c r="G1889" s="11">
        <v>9</v>
      </c>
      <c r="H1889" s="11">
        <v>21</v>
      </c>
      <c r="I1889" s="11">
        <v>65535</v>
      </c>
      <c r="J1889" s="11">
        <v>4</v>
      </c>
      <c r="K1889" s="11">
        <v>0</v>
      </c>
      <c r="L1889" s="11">
        <v>0</v>
      </c>
      <c r="M1889" s="56">
        <v>1</v>
      </c>
      <c r="N1889" s="56">
        <v>10</v>
      </c>
      <c r="O1889" s="11">
        <v>0</v>
      </c>
      <c r="P1889" s="11">
        <v>604800</v>
      </c>
      <c r="Q1889" s="11">
        <v>3600</v>
      </c>
      <c r="R1889" s="11">
        <v>5</v>
      </c>
      <c r="S1889" s="11">
        <v>0</v>
      </c>
      <c r="T1889" s="11">
        <v>0</v>
      </c>
      <c r="U1889" s="11">
        <v>1</v>
      </c>
      <c r="V1889" s="11">
        <v>0</v>
      </c>
      <c r="W1889" s="11">
        <v>0</v>
      </c>
      <c r="X1889" s="11">
        <v>0</v>
      </c>
      <c r="Y1889" s="11">
        <v>0</v>
      </c>
      <c r="Z1889" s="16" t="s">
        <v>170</v>
      </c>
      <c r="AA1889" s="16">
        <v>0</v>
      </c>
      <c r="AB1889" s="16" t="s">
        <v>4</v>
      </c>
      <c r="AC1889" s="16">
        <v>0</v>
      </c>
      <c r="AD1889" s="11">
        <v>3</v>
      </c>
      <c r="AE1889" s="11">
        <v>100</v>
      </c>
      <c r="AF1889" s="56">
        <v>1</v>
      </c>
      <c r="AG1889" s="11">
        <v>0</v>
      </c>
      <c r="AH1889" s="11">
        <v>0</v>
      </c>
      <c r="AI1889" s="25" t="s">
        <v>8</v>
      </c>
      <c r="AJ1889" s="25" t="s">
        <v>8</v>
      </c>
      <c r="AK1889" s="25" t="s">
        <v>8</v>
      </c>
      <c r="AL1889" s="11" t="s">
        <v>782</v>
      </c>
      <c r="AM1889" s="25">
        <v>11008</v>
      </c>
      <c r="AN1889" s="25">
        <v>0</v>
      </c>
      <c r="AO1889" s="11">
        <v>1</v>
      </c>
      <c r="AP1889" s="12" t="s">
        <v>386</v>
      </c>
      <c r="AQ1889" s="12" t="s">
        <v>6277</v>
      </c>
      <c r="AR1889" s="20" t="s">
        <v>5005</v>
      </c>
      <c r="AS1889" s="60" t="s">
        <v>994</v>
      </c>
    </row>
    <row r="1890" spans="1:45" ht="24" x14ac:dyDescent="0.15">
      <c r="A1890" s="11">
        <v>31223</v>
      </c>
      <c r="B1890" s="16" t="s">
        <v>1788</v>
      </c>
      <c r="C1890" s="11">
        <v>35</v>
      </c>
      <c r="D1890" s="11">
        <v>1</v>
      </c>
      <c r="E1890" s="11">
        <v>0</v>
      </c>
      <c r="F1890" s="11">
        <v>0</v>
      </c>
      <c r="G1890" s="11">
        <v>9</v>
      </c>
      <c r="H1890" s="11">
        <v>21</v>
      </c>
      <c r="I1890" s="11">
        <v>65535</v>
      </c>
      <c r="J1890" s="11">
        <v>4</v>
      </c>
      <c r="K1890" s="11">
        <v>0</v>
      </c>
      <c r="L1890" s="11">
        <v>0</v>
      </c>
      <c r="M1890" s="56">
        <v>1</v>
      </c>
      <c r="N1890" s="56">
        <v>10</v>
      </c>
      <c r="O1890" s="11">
        <v>0</v>
      </c>
      <c r="P1890" s="11">
        <v>604800</v>
      </c>
      <c r="Q1890" s="11">
        <v>3600</v>
      </c>
      <c r="R1890" s="11">
        <v>5</v>
      </c>
      <c r="S1890" s="11">
        <v>0</v>
      </c>
      <c r="T1890" s="11">
        <v>0</v>
      </c>
      <c r="U1890" s="11">
        <v>1</v>
      </c>
      <c r="V1890" s="11">
        <v>0</v>
      </c>
      <c r="W1890" s="11">
        <v>0</v>
      </c>
      <c r="X1890" s="11">
        <v>0</v>
      </c>
      <c r="Y1890" s="11">
        <v>0</v>
      </c>
      <c r="Z1890" s="16" t="s">
        <v>170</v>
      </c>
      <c r="AA1890" s="16">
        <v>0</v>
      </c>
      <c r="AB1890" s="16" t="s">
        <v>4</v>
      </c>
      <c r="AC1890" s="16">
        <v>0</v>
      </c>
      <c r="AD1890" s="11">
        <v>3</v>
      </c>
      <c r="AE1890" s="11">
        <v>100</v>
      </c>
      <c r="AF1890" s="56">
        <v>1</v>
      </c>
      <c r="AG1890" s="11">
        <v>0</v>
      </c>
      <c r="AH1890" s="11">
        <v>0</v>
      </c>
      <c r="AI1890" s="25" t="s">
        <v>8</v>
      </c>
      <c r="AJ1890" s="25" t="s">
        <v>8</v>
      </c>
      <c r="AK1890" s="25" t="s">
        <v>8</v>
      </c>
      <c r="AL1890" s="11" t="s">
        <v>782</v>
      </c>
      <c r="AM1890" s="25">
        <v>11008</v>
      </c>
      <c r="AN1890" s="25">
        <v>0</v>
      </c>
      <c r="AO1890" s="11">
        <v>1</v>
      </c>
      <c r="AP1890" s="12" t="s">
        <v>386</v>
      </c>
      <c r="AQ1890" s="12" t="s">
        <v>6278</v>
      </c>
      <c r="AR1890" s="20" t="s">
        <v>5006</v>
      </c>
      <c r="AS1890" s="60" t="s">
        <v>994</v>
      </c>
    </row>
    <row r="1891" spans="1:45" ht="24" x14ac:dyDescent="0.15">
      <c r="A1891" s="11">
        <v>31224</v>
      </c>
      <c r="B1891" s="16" t="s">
        <v>1789</v>
      </c>
      <c r="C1891" s="11">
        <v>35</v>
      </c>
      <c r="D1891" s="11">
        <v>1</v>
      </c>
      <c r="E1891" s="11">
        <v>0</v>
      </c>
      <c r="F1891" s="11">
        <v>0</v>
      </c>
      <c r="G1891" s="11">
        <v>9</v>
      </c>
      <c r="H1891" s="11">
        <v>21</v>
      </c>
      <c r="I1891" s="11">
        <v>65535</v>
      </c>
      <c r="J1891" s="11">
        <v>4</v>
      </c>
      <c r="K1891" s="11">
        <v>0</v>
      </c>
      <c r="L1891" s="11">
        <v>0</v>
      </c>
      <c r="M1891" s="56">
        <v>1</v>
      </c>
      <c r="N1891" s="56">
        <v>10</v>
      </c>
      <c r="O1891" s="11">
        <v>0</v>
      </c>
      <c r="P1891" s="11">
        <v>604800</v>
      </c>
      <c r="Q1891" s="11">
        <v>3600</v>
      </c>
      <c r="R1891" s="11">
        <v>5</v>
      </c>
      <c r="S1891" s="11">
        <v>0</v>
      </c>
      <c r="T1891" s="11">
        <v>0</v>
      </c>
      <c r="U1891" s="11">
        <v>1</v>
      </c>
      <c r="V1891" s="11">
        <v>0</v>
      </c>
      <c r="W1891" s="11">
        <v>0</v>
      </c>
      <c r="X1891" s="11">
        <v>0</v>
      </c>
      <c r="Y1891" s="11">
        <v>0</v>
      </c>
      <c r="Z1891" s="16" t="s">
        <v>170</v>
      </c>
      <c r="AA1891" s="16">
        <v>0</v>
      </c>
      <c r="AB1891" s="16" t="s">
        <v>4</v>
      </c>
      <c r="AC1891" s="16">
        <v>0</v>
      </c>
      <c r="AD1891" s="11">
        <v>3</v>
      </c>
      <c r="AE1891" s="11">
        <v>100</v>
      </c>
      <c r="AF1891" s="56">
        <v>1</v>
      </c>
      <c r="AG1891" s="11">
        <v>0</v>
      </c>
      <c r="AH1891" s="11">
        <v>0</v>
      </c>
      <c r="AI1891" s="25" t="s">
        <v>8</v>
      </c>
      <c r="AJ1891" s="25" t="s">
        <v>8</v>
      </c>
      <c r="AK1891" s="25" t="s">
        <v>8</v>
      </c>
      <c r="AL1891" s="11" t="s">
        <v>782</v>
      </c>
      <c r="AM1891" s="25">
        <v>11008</v>
      </c>
      <c r="AN1891" s="25">
        <v>0</v>
      </c>
      <c r="AO1891" s="11">
        <v>1</v>
      </c>
      <c r="AP1891" s="12" t="s">
        <v>386</v>
      </c>
      <c r="AQ1891" s="12" t="s">
        <v>6279</v>
      </c>
      <c r="AR1891" s="20" t="s">
        <v>5006</v>
      </c>
      <c r="AS1891" s="60" t="s">
        <v>994</v>
      </c>
    </row>
    <row r="1892" spans="1:45" ht="24" x14ac:dyDescent="0.15">
      <c r="A1892" s="11">
        <v>31225</v>
      </c>
      <c r="B1892" s="16" t="s">
        <v>1790</v>
      </c>
      <c r="C1892" s="11">
        <v>35</v>
      </c>
      <c r="D1892" s="11">
        <v>1</v>
      </c>
      <c r="E1892" s="11">
        <v>0</v>
      </c>
      <c r="F1892" s="11">
        <v>0</v>
      </c>
      <c r="G1892" s="11">
        <v>9</v>
      </c>
      <c r="H1892" s="11">
        <v>21</v>
      </c>
      <c r="I1892" s="11">
        <v>65535</v>
      </c>
      <c r="J1892" s="11">
        <v>4</v>
      </c>
      <c r="K1892" s="11">
        <v>0</v>
      </c>
      <c r="L1892" s="11">
        <v>0</v>
      </c>
      <c r="M1892" s="56">
        <v>1</v>
      </c>
      <c r="N1892" s="56">
        <v>10</v>
      </c>
      <c r="O1892" s="11">
        <v>0</v>
      </c>
      <c r="P1892" s="11">
        <v>604800</v>
      </c>
      <c r="Q1892" s="11">
        <v>3600</v>
      </c>
      <c r="R1892" s="11">
        <v>5</v>
      </c>
      <c r="S1892" s="11">
        <v>0</v>
      </c>
      <c r="T1892" s="11">
        <v>0</v>
      </c>
      <c r="U1892" s="11">
        <v>1</v>
      </c>
      <c r="V1892" s="11">
        <v>0</v>
      </c>
      <c r="W1892" s="11">
        <v>0</v>
      </c>
      <c r="X1892" s="11">
        <v>0</v>
      </c>
      <c r="Y1892" s="11">
        <v>0</v>
      </c>
      <c r="Z1892" s="16" t="s">
        <v>170</v>
      </c>
      <c r="AA1892" s="16">
        <v>0</v>
      </c>
      <c r="AB1892" s="16" t="s">
        <v>4</v>
      </c>
      <c r="AC1892" s="16">
        <v>0</v>
      </c>
      <c r="AD1892" s="11">
        <v>3</v>
      </c>
      <c r="AE1892" s="11">
        <v>100</v>
      </c>
      <c r="AF1892" s="56">
        <v>1</v>
      </c>
      <c r="AG1892" s="11">
        <v>0</v>
      </c>
      <c r="AH1892" s="11">
        <v>0</v>
      </c>
      <c r="AI1892" s="25" t="s">
        <v>8</v>
      </c>
      <c r="AJ1892" s="25" t="s">
        <v>8</v>
      </c>
      <c r="AK1892" s="25" t="s">
        <v>8</v>
      </c>
      <c r="AL1892" s="11" t="s">
        <v>782</v>
      </c>
      <c r="AM1892" s="25">
        <v>11008</v>
      </c>
      <c r="AN1892" s="25">
        <v>0</v>
      </c>
      <c r="AO1892" s="11">
        <v>1</v>
      </c>
      <c r="AP1892" s="12" t="s">
        <v>386</v>
      </c>
      <c r="AQ1892" s="12" t="s">
        <v>6280</v>
      </c>
      <c r="AR1892" s="20" t="s">
        <v>5006</v>
      </c>
      <c r="AS1892" s="60" t="s">
        <v>994</v>
      </c>
    </row>
    <row r="1893" spans="1:45" ht="48" x14ac:dyDescent="0.15">
      <c r="A1893" s="11">
        <v>31226</v>
      </c>
      <c r="B1893" s="16" t="s">
        <v>1791</v>
      </c>
      <c r="C1893" s="11">
        <v>35</v>
      </c>
      <c r="D1893" s="11">
        <v>0</v>
      </c>
      <c r="E1893" s="11">
        <v>50</v>
      </c>
      <c r="F1893" s="11">
        <v>0</v>
      </c>
      <c r="G1893" s="11">
        <v>9</v>
      </c>
      <c r="H1893" s="11">
        <v>21</v>
      </c>
      <c r="I1893" s="11">
        <v>65535</v>
      </c>
      <c r="J1893" s="11">
        <v>1</v>
      </c>
      <c r="K1893" s="11">
        <v>0</v>
      </c>
      <c r="L1893" s="11">
        <v>0</v>
      </c>
      <c r="M1893" s="56">
        <v>1</v>
      </c>
      <c r="N1893" s="56">
        <v>50</v>
      </c>
      <c r="O1893" s="11">
        <v>0</v>
      </c>
      <c r="P1893" s="11">
        <v>604800</v>
      </c>
      <c r="Q1893" s="11">
        <v>3600</v>
      </c>
      <c r="R1893" s="11">
        <v>5</v>
      </c>
      <c r="S1893" s="11">
        <v>0</v>
      </c>
      <c r="T1893" s="11">
        <v>0</v>
      </c>
      <c r="U1893" s="11">
        <v>1</v>
      </c>
      <c r="V1893" s="11">
        <v>0</v>
      </c>
      <c r="W1893" s="11">
        <v>0</v>
      </c>
      <c r="X1893" s="11">
        <v>0</v>
      </c>
      <c r="Y1893" s="11">
        <v>0</v>
      </c>
      <c r="Z1893" s="16" t="s">
        <v>170</v>
      </c>
      <c r="AA1893" s="16">
        <v>0</v>
      </c>
      <c r="AB1893" s="16" t="s">
        <v>4</v>
      </c>
      <c r="AC1893" s="16">
        <v>0</v>
      </c>
      <c r="AD1893" s="11">
        <v>3</v>
      </c>
      <c r="AE1893" s="11">
        <v>100</v>
      </c>
      <c r="AF1893" s="56">
        <v>1</v>
      </c>
      <c r="AG1893" s="11">
        <v>0</v>
      </c>
      <c r="AH1893" s="11">
        <v>0</v>
      </c>
      <c r="AI1893" s="25" t="s">
        <v>8</v>
      </c>
      <c r="AJ1893" s="25" t="s">
        <v>8</v>
      </c>
      <c r="AK1893" s="25" t="s">
        <v>8</v>
      </c>
      <c r="AL1893" s="11" t="s">
        <v>782</v>
      </c>
      <c r="AM1893" s="25">
        <v>11008</v>
      </c>
      <c r="AN1893" s="25">
        <v>0</v>
      </c>
      <c r="AO1893" s="11">
        <v>1</v>
      </c>
      <c r="AP1893" s="12" t="s">
        <v>386</v>
      </c>
      <c r="AQ1893" s="12" t="s">
        <v>6281</v>
      </c>
      <c r="AR1893" s="12" t="s">
        <v>5007</v>
      </c>
      <c r="AS1893" s="60" t="s">
        <v>995</v>
      </c>
    </row>
    <row r="1894" spans="1:45" ht="48" x14ac:dyDescent="0.15">
      <c r="A1894" s="11">
        <v>31227</v>
      </c>
      <c r="B1894" s="16" t="s">
        <v>1792</v>
      </c>
      <c r="C1894" s="11">
        <v>35</v>
      </c>
      <c r="D1894" s="11">
        <v>0</v>
      </c>
      <c r="E1894" s="11">
        <v>50</v>
      </c>
      <c r="F1894" s="11">
        <v>0</v>
      </c>
      <c r="G1894" s="11">
        <v>9</v>
      </c>
      <c r="H1894" s="11">
        <v>21</v>
      </c>
      <c r="I1894" s="11">
        <v>65535</v>
      </c>
      <c r="J1894" s="11">
        <v>1</v>
      </c>
      <c r="K1894" s="11">
        <v>0</v>
      </c>
      <c r="L1894" s="11">
        <v>0</v>
      </c>
      <c r="M1894" s="56">
        <v>1</v>
      </c>
      <c r="N1894" s="56">
        <v>50</v>
      </c>
      <c r="O1894" s="11">
        <v>0</v>
      </c>
      <c r="P1894" s="11">
        <v>604800</v>
      </c>
      <c r="Q1894" s="11">
        <v>3600</v>
      </c>
      <c r="R1894" s="11">
        <v>5</v>
      </c>
      <c r="S1894" s="11">
        <v>0</v>
      </c>
      <c r="T1894" s="11">
        <v>0</v>
      </c>
      <c r="U1894" s="11">
        <v>1</v>
      </c>
      <c r="V1894" s="11">
        <v>0</v>
      </c>
      <c r="W1894" s="11">
        <v>0</v>
      </c>
      <c r="X1894" s="11">
        <v>0</v>
      </c>
      <c r="Y1894" s="11">
        <v>0</v>
      </c>
      <c r="Z1894" s="16" t="s">
        <v>170</v>
      </c>
      <c r="AA1894" s="16">
        <v>0</v>
      </c>
      <c r="AB1894" s="16" t="s">
        <v>4</v>
      </c>
      <c r="AC1894" s="16">
        <v>0</v>
      </c>
      <c r="AD1894" s="11">
        <v>3</v>
      </c>
      <c r="AE1894" s="11">
        <v>100</v>
      </c>
      <c r="AF1894" s="56">
        <v>1</v>
      </c>
      <c r="AG1894" s="11">
        <v>0</v>
      </c>
      <c r="AH1894" s="11">
        <v>0</v>
      </c>
      <c r="AI1894" s="25" t="s">
        <v>8</v>
      </c>
      <c r="AJ1894" s="25" t="s">
        <v>8</v>
      </c>
      <c r="AK1894" s="25" t="s">
        <v>8</v>
      </c>
      <c r="AL1894" s="11" t="s">
        <v>782</v>
      </c>
      <c r="AM1894" s="25">
        <v>11008</v>
      </c>
      <c r="AN1894" s="25">
        <v>0</v>
      </c>
      <c r="AO1894" s="11">
        <v>1</v>
      </c>
      <c r="AP1894" s="12" t="s">
        <v>386</v>
      </c>
      <c r="AQ1894" s="12" t="s">
        <v>6282</v>
      </c>
      <c r="AR1894" s="12" t="s">
        <v>5008</v>
      </c>
      <c r="AS1894" s="60" t="s">
        <v>995</v>
      </c>
    </row>
    <row r="1895" spans="1:45" ht="48" x14ac:dyDescent="0.15">
      <c r="A1895" s="11">
        <v>31228</v>
      </c>
      <c r="B1895" s="16" t="s">
        <v>1793</v>
      </c>
      <c r="C1895" s="11">
        <v>35</v>
      </c>
      <c r="D1895" s="11">
        <v>0</v>
      </c>
      <c r="E1895" s="11">
        <v>50</v>
      </c>
      <c r="F1895" s="11">
        <v>0</v>
      </c>
      <c r="G1895" s="11">
        <v>9</v>
      </c>
      <c r="H1895" s="11">
        <v>21</v>
      </c>
      <c r="I1895" s="11">
        <v>65535</v>
      </c>
      <c r="J1895" s="11">
        <v>1</v>
      </c>
      <c r="K1895" s="11">
        <v>0</v>
      </c>
      <c r="L1895" s="11">
        <v>0</v>
      </c>
      <c r="M1895" s="56">
        <v>1</v>
      </c>
      <c r="N1895" s="56">
        <v>50</v>
      </c>
      <c r="O1895" s="11">
        <v>0</v>
      </c>
      <c r="P1895" s="11">
        <v>604800</v>
      </c>
      <c r="Q1895" s="11">
        <v>3600</v>
      </c>
      <c r="R1895" s="11">
        <v>5</v>
      </c>
      <c r="S1895" s="11">
        <v>0</v>
      </c>
      <c r="T1895" s="11">
        <v>0</v>
      </c>
      <c r="U1895" s="11">
        <v>1</v>
      </c>
      <c r="V1895" s="11">
        <v>0</v>
      </c>
      <c r="W1895" s="11">
        <v>0</v>
      </c>
      <c r="X1895" s="11">
        <v>0</v>
      </c>
      <c r="Y1895" s="11">
        <v>0</v>
      </c>
      <c r="Z1895" s="16" t="s">
        <v>170</v>
      </c>
      <c r="AA1895" s="16">
        <v>0</v>
      </c>
      <c r="AB1895" s="16" t="s">
        <v>4</v>
      </c>
      <c r="AC1895" s="16">
        <v>0</v>
      </c>
      <c r="AD1895" s="11">
        <v>3</v>
      </c>
      <c r="AE1895" s="11">
        <v>100</v>
      </c>
      <c r="AF1895" s="56">
        <v>1</v>
      </c>
      <c r="AG1895" s="11">
        <v>0</v>
      </c>
      <c r="AH1895" s="11">
        <v>0</v>
      </c>
      <c r="AI1895" s="25" t="s">
        <v>8</v>
      </c>
      <c r="AJ1895" s="25" t="s">
        <v>8</v>
      </c>
      <c r="AK1895" s="25" t="s">
        <v>8</v>
      </c>
      <c r="AL1895" s="11" t="s">
        <v>782</v>
      </c>
      <c r="AM1895" s="25">
        <v>11008</v>
      </c>
      <c r="AN1895" s="25">
        <v>0</v>
      </c>
      <c r="AO1895" s="11">
        <v>1</v>
      </c>
      <c r="AP1895" s="12" t="s">
        <v>386</v>
      </c>
      <c r="AQ1895" s="12" t="s">
        <v>6283</v>
      </c>
      <c r="AR1895" s="12" t="s">
        <v>5009</v>
      </c>
      <c r="AS1895" s="60" t="s">
        <v>995</v>
      </c>
    </row>
    <row r="1896" spans="1:45" ht="60" x14ac:dyDescent="0.15">
      <c r="A1896" s="11">
        <v>31229</v>
      </c>
      <c r="B1896" s="16" t="s">
        <v>1794</v>
      </c>
      <c r="C1896" s="11">
        <v>35</v>
      </c>
      <c r="D1896" s="11">
        <v>1</v>
      </c>
      <c r="E1896" s="11">
        <v>0</v>
      </c>
      <c r="F1896" s="11">
        <v>0</v>
      </c>
      <c r="G1896" s="11">
        <v>9</v>
      </c>
      <c r="H1896" s="11">
        <v>21</v>
      </c>
      <c r="I1896" s="11">
        <v>65535</v>
      </c>
      <c r="J1896" s="11">
        <v>1</v>
      </c>
      <c r="K1896" s="11">
        <v>0</v>
      </c>
      <c r="L1896" s="11">
        <v>2</v>
      </c>
      <c r="M1896" s="56">
        <v>1</v>
      </c>
      <c r="N1896" s="56">
        <v>100</v>
      </c>
      <c r="O1896" s="11">
        <v>0</v>
      </c>
      <c r="P1896" s="11">
        <v>0</v>
      </c>
      <c r="Q1896" s="11">
        <v>100</v>
      </c>
      <c r="R1896" s="11">
        <v>0</v>
      </c>
      <c r="S1896" s="11">
        <v>0</v>
      </c>
      <c r="T1896" s="11">
        <v>0</v>
      </c>
      <c r="U1896" s="11">
        <v>1</v>
      </c>
      <c r="V1896" s="11">
        <v>12</v>
      </c>
      <c r="W1896" s="11">
        <v>15</v>
      </c>
      <c r="X1896" s="11">
        <v>0</v>
      </c>
      <c r="Y1896" s="11">
        <v>0</v>
      </c>
      <c r="Z1896" s="16" t="s">
        <v>170</v>
      </c>
      <c r="AA1896" s="16">
        <v>0</v>
      </c>
      <c r="AB1896" s="16" t="s">
        <v>4</v>
      </c>
      <c r="AC1896" s="16">
        <v>0</v>
      </c>
      <c r="AD1896" s="11">
        <v>3</v>
      </c>
      <c r="AE1896" s="11">
        <v>100</v>
      </c>
      <c r="AF1896" s="56">
        <v>1</v>
      </c>
      <c r="AG1896" s="11">
        <v>0</v>
      </c>
      <c r="AH1896" s="11">
        <v>0</v>
      </c>
      <c r="AI1896" s="25" t="s">
        <v>8</v>
      </c>
      <c r="AJ1896" s="25" t="s">
        <v>8</v>
      </c>
      <c r="AK1896" s="25" t="s">
        <v>8</v>
      </c>
      <c r="AL1896" s="11" t="s">
        <v>782</v>
      </c>
      <c r="AM1896" s="25">
        <v>11008</v>
      </c>
      <c r="AN1896" s="25">
        <v>0</v>
      </c>
      <c r="AO1896" s="11">
        <v>1</v>
      </c>
      <c r="AP1896" s="12" t="s">
        <v>386</v>
      </c>
      <c r="AQ1896" s="12" t="s">
        <v>6284</v>
      </c>
      <c r="AR1896" s="12" t="s">
        <v>5010</v>
      </c>
      <c r="AS1896" s="60" t="s">
        <v>996</v>
      </c>
    </row>
    <row r="1897" spans="1:45" ht="84" x14ac:dyDescent="0.15">
      <c r="A1897" s="11">
        <v>31230</v>
      </c>
      <c r="B1897" s="16" t="s">
        <v>1795</v>
      </c>
      <c r="C1897" s="11">
        <v>35</v>
      </c>
      <c r="D1897" s="11">
        <v>1</v>
      </c>
      <c r="E1897" s="11">
        <v>0</v>
      </c>
      <c r="F1897" s="11">
        <v>0</v>
      </c>
      <c r="G1897" s="11">
        <v>9</v>
      </c>
      <c r="H1897" s="11">
        <v>41</v>
      </c>
      <c r="I1897" s="11">
        <v>65535</v>
      </c>
      <c r="J1897" s="11">
        <v>1</v>
      </c>
      <c r="K1897" s="11">
        <v>0</v>
      </c>
      <c r="L1897" s="11">
        <v>2</v>
      </c>
      <c r="M1897" s="56">
        <v>1</v>
      </c>
      <c r="N1897" s="56">
        <v>100</v>
      </c>
      <c r="O1897" s="11">
        <v>0</v>
      </c>
      <c r="P1897" s="11">
        <v>0</v>
      </c>
      <c r="Q1897" s="11">
        <v>100</v>
      </c>
      <c r="R1897" s="11">
        <v>0</v>
      </c>
      <c r="S1897" s="11">
        <v>0</v>
      </c>
      <c r="T1897" s="11">
        <v>0</v>
      </c>
      <c r="U1897" s="11">
        <v>1</v>
      </c>
      <c r="V1897" s="11">
        <v>0</v>
      </c>
      <c r="W1897" s="11">
        <v>0</v>
      </c>
      <c r="X1897" s="11">
        <v>0</v>
      </c>
      <c r="Y1897" s="11">
        <v>0</v>
      </c>
      <c r="Z1897" s="16" t="s">
        <v>170</v>
      </c>
      <c r="AA1897" s="16">
        <v>0</v>
      </c>
      <c r="AB1897" s="16" t="s">
        <v>4</v>
      </c>
      <c r="AC1897" s="16">
        <v>0</v>
      </c>
      <c r="AD1897" s="11">
        <v>2</v>
      </c>
      <c r="AE1897" s="11">
        <v>1500</v>
      </c>
      <c r="AF1897" s="56">
        <v>1</v>
      </c>
      <c r="AG1897" s="11">
        <v>0</v>
      </c>
      <c r="AH1897" s="11">
        <v>0</v>
      </c>
      <c r="AI1897" s="25" t="s">
        <v>8</v>
      </c>
      <c r="AJ1897" s="25" t="s">
        <v>8</v>
      </c>
      <c r="AK1897" s="25" t="s">
        <v>8</v>
      </c>
      <c r="AL1897" s="11" t="s">
        <v>782</v>
      </c>
      <c r="AM1897" s="25">
        <v>11008</v>
      </c>
      <c r="AN1897" s="25">
        <v>0</v>
      </c>
      <c r="AO1897" s="11">
        <v>1</v>
      </c>
      <c r="AP1897" s="12" t="s">
        <v>386</v>
      </c>
      <c r="AQ1897" s="12" t="s">
        <v>6285</v>
      </c>
      <c r="AR1897" s="12" t="s">
        <v>5011</v>
      </c>
      <c r="AS1897" s="60" t="s">
        <v>984</v>
      </c>
    </row>
    <row r="1898" spans="1:45" ht="84" x14ac:dyDescent="0.15">
      <c r="A1898" s="11">
        <v>31231</v>
      </c>
      <c r="B1898" s="16" t="s">
        <v>1796</v>
      </c>
      <c r="C1898" s="11">
        <v>35</v>
      </c>
      <c r="D1898" s="11">
        <v>1</v>
      </c>
      <c r="E1898" s="11">
        <v>0</v>
      </c>
      <c r="F1898" s="11">
        <v>0</v>
      </c>
      <c r="G1898" s="11">
        <v>9</v>
      </c>
      <c r="H1898" s="11">
        <v>41</v>
      </c>
      <c r="I1898" s="11">
        <v>65535</v>
      </c>
      <c r="J1898" s="11">
        <v>1</v>
      </c>
      <c r="K1898" s="11">
        <v>0</v>
      </c>
      <c r="L1898" s="11">
        <v>2</v>
      </c>
      <c r="M1898" s="56">
        <v>1</v>
      </c>
      <c r="N1898" s="56">
        <v>100</v>
      </c>
      <c r="O1898" s="11">
        <v>0</v>
      </c>
      <c r="P1898" s="11">
        <v>0</v>
      </c>
      <c r="Q1898" s="11">
        <v>100</v>
      </c>
      <c r="R1898" s="11">
        <v>0</v>
      </c>
      <c r="S1898" s="11">
        <v>0</v>
      </c>
      <c r="T1898" s="11">
        <v>0</v>
      </c>
      <c r="U1898" s="11">
        <v>1</v>
      </c>
      <c r="V1898" s="11">
        <v>0</v>
      </c>
      <c r="W1898" s="11">
        <v>0</v>
      </c>
      <c r="X1898" s="11">
        <v>0</v>
      </c>
      <c r="Y1898" s="11">
        <v>0</v>
      </c>
      <c r="Z1898" s="16" t="s">
        <v>170</v>
      </c>
      <c r="AA1898" s="16">
        <v>0</v>
      </c>
      <c r="AB1898" s="16" t="s">
        <v>4</v>
      </c>
      <c r="AC1898" s="16">
        <v>0</v>
      </c>
      <c r="AD1898" s="11">
        <v>2</v>
      </c>
      <c r="AE1898" s="11">
        <v>1000</v>
      </c>
      <c r="AF1898" s="56">
        <v>1</v>
      </c>
      <c r="AG1898" s="11">
        <v>0</v>
      </c>
      <c r="AH1898" s="11">
        <v>0</v>
      </c>
      <c r="AI1898" s="25" t="s">
        <v>8</v>
      </c>
      <c r="AJ1898" s="25" t="s">
        <v>8</v>
      </c>
      <c r="AK1898" s="25" t="s">
        <v>8</v>
      </c>
      <c r="AL1898" s="11" t="s">
        <v>782</v>
      </c>
      <c r="AM1898" s="25">
        <v>11008</v>
      </c>
      <c r="AN1898" s="25">
        <v>0</v>
      </c>
      <c r="AO1898" s="11">
        <v>1</v>
      </c>
      <c r="AP1898" s="12" t="s">
        <v>386</v>
      </c>
      <c r="AQ1898" s="12" t="s">
        <v>6286</v>
      </c>
      <c r="AR1898" s="12" t="s">
        <v>5011</v>
      </c>
      <c r="AS1898" s="60" t="s">
        <v>984</v>
      </c>
    </row>
    <row r="1899" spans="1:45" ht="60" x14ac:dyDescent="0.15">
      <c r="A1899" s="11">
        <v>31232</v>
      </c>
      <c r="B1899" s="14" t="s">
        <v>1797</v>
      </c>
      <c r="C1899" s="11">
        <v>30</v>
      </c>
      <c r="D1899" s="11">
        <v>1</v>
      </c>
      <c r="E1899" s="11">
        <v>0</v>
      </c>
      <c r="F1899" s="11">
        <v>0</v>
      </c>
      <c r="G1899" s="11">
        <v>9</v>
      </c>
      <c r="H1899" s="11">
        <v>0</v>
      </c>
      <c r="I1899" s="11">
        <v>65535</v>
      </c>
      <c r="J1899" s="11">
        <v>4</v>
      </c>
      <c r="K1899" s="11">
        <v>0</v>
      </c>
      <c r="L1899" s="11">
        <v>0</v>
      </c>
      <c r="M1899" s="56">
        <v>0</v>
      </c>
      <c r="N1899" s="56">
        <v>1</v>
      </c>
      <c r="O1899" s="11">
        <v>0</v>
      </c>
      <c r="P1899" s="11">
        <v>0</v>
      </c>
      <c r="Q1899" s="11">
        <v>100</v>
      </c>
      <c r="R1899" s="11">
        <v>0</v>
      </c>
      <c r="S1899" s="11">
        <v>0</v>
      </c>
      <c r="T1899" s="11">
        <v>0</v>
      </c>
      <c r="U1899" s="11">
        <v>1</v>
      </c>
      <c r="V1899" s="11">
        <v>11</v>
      </c>
      <c r="W1899" s="11">
        <v>8</v>
      </c>
      <c r="X1899" s="11">
        <v>0</v>
      </c>
      <c r="Y1899" s="11">
        <v>0</v>
      </c>
      <c r="Z1899" s="16" t="s">
        <v>170</v>
      </c>
      <c r="AA1899" s="16">
        <v>0</v>
      </c>
      <c r="AB1899" s="16" t="s">
        <v>1008</v>
      </c>
      <c r="AC1899" s="16">
        <v>0</v>
      </c>
      <c r="AD1899" s="11">
        <v>3</v>
      </c>
      <c r="AE1899" s="11">
        <v>100</v>
      </c>
      <c r="AF1899" s="56">
        <v>1</v>
      </c>
      <c r="AG1899" s="11">
        <v>0</v>
      </c>
      <c r="AH1899" s="11">
        <v>0</v>
      </c>
      <c r="AI1899" s="25" t="s">
        <v>1009</v>
      </c>
      <c r="AJ1899" s="25" t="s">
        <v>1009</v>
      </c>
      <c r="AK1899" s="25" t="s">
        <v>1009</v>
      </c>
      <c r="AL1899" s="11" t="s">
        <v>782</v>
      </c>
      <c r="AM1899" s="25">
        <v>10013</v>
      </c>
      <c r="AN1899" s="25">
        <v>0</v>
      </c>
      <c r="AO1899" s="11">
        <v>0</v>
      </c>
      <c r="AP1899" s="12" t="s">
        <v>1010</v>
      </c>
      <c r="AQ1899" s="12" t="s">
        <v>6287</v>
      </c>
      <c r="AR1899" s="12" t="s">
        <v>5012</v>
      </c>
      <c r="AS1899" s="16" t="s">
        <v>1011</v>
      </c>
    </row>
    <row r="1900" spans="1:45" x14ac:dyDescent="0.15">
      <c r="A1900" s="11">
        <v>31233</v>
      </c>
      <c r="B1900" s="14" t="s">
        <v>1798</v>
      </c>
      <c r="C1900" s="11">
        <v>35</v>
      </c>
      <c r="D1900" s="11">
        <v>0</v>
      </c>
      <c r="E1900" s="11">
        <v>0</v>
      </c>
      <c r="F1900" s="11">
        <v>0</v>
      </c>
      <c r="G1900" s="11">
        <v>9</v>
      </c>
      <c r="H1900" s="11">
        <v>0</v>
      </c>
      <c r="I1900" s="11">
        <v>65535</v>
      </c>
      <c r="J1900" s="11">
        <v>4</v>
      </c>
      <c r="K1900" s="11">
        <v>0</v>
      </c>
      <c r="L1900" s="11">
        <v>0</v>
      </c>
      <c r="M1900" s="56">
        <v>0</v>
      </c>
      <c r="N1900" s="56">
        <v>1</v>
      </c>
      <c r="O1900" s="11">
        <v>0</v>
      </c>
      <c r="P1900" s="11">
        <v>86400</v>
      </c>
      <c r="Q1900" s="11">
        <v>3600</v>
      </c>
      <c r="R1900" s="11">
        <v>5</v>
      </c>
      <c r="S1900" s="11">
        <v>0</v>
      </c>
      <c r="T1900" s="11">
        <v>0</v>
      </c>
      <c r="U1900" s="11">
        <v>1</v>
      </c>
      <c r="V1900" s="11">
        <v>0</v>
      </c>
      <c r="W1900" s="11">
        <v>0</v>
      </c>
      <c r="X1900" s="11">
        <v>0</v>
      </c>
      <c r="Y1900" s="11">
        <v>0</v>
      </c>
      <c r="Z1900" s="16" t="s">
        <v>170</v>
      </c>
      <c r="AA1900" s="16">
        <v>0</v>
      </c>
      <c r="AB1900" s="16" t="s">
        <v>1012</v>
      </c>
      <c r="AC1900" s="16">
        <v>0</v>
      </c>
      <c r="AD1900" s="11">
        <v>3</v>
      </c>
      <c r="AE1900" s="11">
        <v>100</v>
      </c>
      <c r="AF1900" s="56">
        <v>0</v>
      </c>
      <c r="AG1900" s="11">
        <v>0</v>
      </c>
      <c r="AH1900" s="11">
        <v>0</v>
      </c>
      <c r="AI1900" s="25" t="s">
        <v>1009</v>
      </c>
      <c r="AJ1900" s="25" t="s">
        <v>1009</v>
      </c>
      <c r="AK1900" s="25" t="s">
        <v>1009</v>
      </c>
      <c r="AL1900" s="11" t="s">
        <v>782</v>
      </c>
      <c r="AM1900" s="25">
        <v>11003</v>
      </c>
      <c r="AN1900" s="25">
        <v>0</v>
      </c>
      <c r="AO1900" s="11">
        <v>0</v>
      </c>
      <c r="AP1900" s="12" t="s">
        <v>1013</v>
      </c>
      <c r="AQ1900" s="12" t="s">
        <v>6288</v>
      </c>
      <c r="AR1900" s="15" t="s">
        <v>5013</v>
      </c>
      <c r="AS1900" s="16" t="s">
        <v>1014</v>
      </c>
    </row>
    <row r="1901" spans="1:45" x14ac:dyDescent="0.15">
      <c r="A1901" s="11">
        <v>31234</v>
      </c>
      <c r="B1901" s="14" t="s">
        <v>1799</v>
      </c>
      <c r="C1901" s="11">
        <v>35</v>
      </c>
      <c r="D1901" s="11">
        <v>0</v>
      </c>
      <c r="E1901" s="11">
        <v>0</v>
      </c>
      <c r="F1901" s="11">
        <v>0</v>
      </c>
      <c r="G1901" s="11">
        <v>9</v>
      </c>
      <c r="H1901" s="11">
        <v>0</v>
      </c>
      <c r="I1901" s="11">
        <v>65535</v>
      </c>
      <c r="J1901" s="11">
        <v>4</v>
      </c>
      <c r="K1901" s="11">
        <v>0</v>
      </c>
      <c r="L1901" s="11">
        <v>0</v>
      </c>
      <c r="M1901" s="56">
        <v>0</v>
      </c>
      <c r="N1901" s="56">
        <v>1</v>
      </c>
      <c r="O1901" s="11">
        <v>0</v>
      </c>
      <c r="P1901" s="11">
        <v>86400</v>
      </c>
      <c r="Q1901" s="11">
        <v>3600</v>
      </c>
      <c r="R1901" s="11">
        <v>5</v>
      </c>
      <c r="S1901" s="11">
        <v>0</v>
      </c>
      <c r="T1901" s="11">
        <v>0</v>
      </c>
      <c r="U1901" s="11">
        <v>1</v>
      </c>
      <c r="V1901" s="11">
        <v>0</v>
      </c>
      <c r="W1901" s="11">
        <v>0</v>
      </c>
      <c r="X1901" s="11">
        <v>0</v>
      </c>
      <c r="Y1901" s="11">
        <v>0</v>
      </c>
      <c r="Z1901" s="16" t="s">
        <v>170</v>
      </c>
      <c r="AA1901" s="16">
        <v>0</v>
      </c>
      <c r="AB1901" s="16" t="s">
        <v>1015</v>
      </c>
      <c r="AC1901" s="16">
        <v>0</v>
      </c>
      <c r="AD1901" s="11">
        <v>3</v>
      </c>
      <c r="AE1901" s="11">
        <v>100</v>
      </c>
      <c r="AF1901" s="56">
        <v>0</v>
      </c>
      <c r="AG1901" s="11">
        <v>0</v>
      </c>
      <c r="AH1901" s="11">
        <v>0</v>
      </c>
      <c r="AI1901" s="25" t="s">
        <v>1016</v>
      </c>
      <c r="AJ1901" s="25" t="s">
        <v>1016</v>
      </c>
      <c r="AK1901" s="25" t="s">
        <v>1016</v>
      </c>
      <c r="AL1901" s="11" t="s">
        <v>782</v>
      </c>
      <c r="AM1901" s="25">
        <v>11003</v>
      </c>
      <c r="AN1901" s="25">
        <v>0</v>
      </c>
      <c r="AO1901" s="11">
        <v>0</v>
      </c>
      <c r="AP1901" s="12" t="s">
        <v>1017</v>
      </c>
      <c r="AQ1901" s="12" t="s">
        <v>6288</v>
      </c>
      <c r="AR1901" s="15" t="s">
        <v>5014</v>
      </c>
      <c r="AS1901" s="16" t="s">
        <v>1014</v>
      </c>
    </row>
    <row r="1902" spans="1:45" x14ac:dyDescent="0.15">
      <c r="A1902" s="11">
        <v>31235</v>
      </c>
      <c r="B1902" s="14" t="s">
        <v>1800</v>
      </c>
      <c r="C1902" s="11">
        <v>35</v>
      </c>
      <c r="D1902" s="11">
        <v>0</v>
      </c>
      <c r="E1902" s="11">
        <v>0</v>
      </c>
      <c r="F1902" s="11">
        <v>0</v>
      </c>
      <c r="G1902" s="11">
        <v>9</v>
      </c>
      <c r="H1902" s="11">
        <v>0</v>
      </c>
      <c r="I1902" s="11">
        <v>65535</v>
      </c>
      <c r="J1902" s="11">
        <v>4</v>
      </c>
      <c r="K1902" s="11">
        <v>0</v>
      </c>
      <c r="L1902" s="11">
        <v>0</v>
      </c>
      <c r="M1902" s="56">
        <v>0</v>
      </c>
      <c r="N1902" s="56">
        <v>1</v>
      </c>
      <c r="O1902" s="11">
        <v>0</v>
      </c>
      <c r="P1902" s="11">
        <v>86400</v>
      </c>
      <c r="Q1902" s="11">
        <v>3600</v>
      </c>
      <c r="R1902" s="11">
        <v>5</v>
      </c>
      <c r="S1902" s="11">
        <v>0</v>
      </c>
      <c r="T1902" s="11">
        <v>0</v>
      </c>
      <c r="U1902" s="11">
        <v>1</v>
      </c>
      <c r="V1902" s="11">
        <v>0</v>
      </c>
      <c r="W1902" s="11">
        <v>0</v>
      </c>
      <c r="X1902" s="11">
        <v>0</v>
      </c>
      <c r="Y1902" s="11">
        <v>0</v>
      </c>
      <c r="Z1902" s="16" t="s">
        <v>170</v>
      </c>
      <c r="AA1902" s="16">
        <v>0</v>
      </c>
      <c r="AB1902" s="16" t="s">
        <v>1015</v>
      </c>
      <c r="AC1902" s="16">
        <v>0</v>
      </c>
      <c r="AD1902" s="11">
        <v>3</v>
      </c>
      <c r="AE1902" s="11">
        <v>100</v>
      </c>
      <c r="AF1902" s="56">
        <v>0</v>
      </c>
      <c r="AG1902" s="11">
        <v>0</v>
      </c>
      <c r="AH1902" s="11">
        <v>0</v>
      </c>
      <c r="AI1902" s="25" t="s">
        <v>1016</v>
      </c>
      <c r="AJ1902" s="25" t="s">
        <v>1016</v>
      </c>
      <c r="AK1902" s="25" t="s">
        <v>1016</v>
      </c>
      <c r="AL1902" s="11" t="s">
        <v>782</v>
      </c>
      <c r="AM1902" s="25">
        <v>11003</v>
      </c>
      <c r="AN1902" s="25">
        <v>0</v>
      </c>
      <c r="AO1902" s="11">
        <v>0</v>
      </c>
      <c r="AP1902" s="12" t="s">
        <v>1017</v>
      </c>
      <c r="AQ1902" s="12" t="s">
        <v>6288</v>
      </c>
      <c r="AR1902" s="15" t="s">
        <v>5015</v>
      </c>
      <c r="AS1902" s="16" t="s">
        <v>1014</v>
      </c>
    </row>
    <row r="1903" spans="1:45" x14ac:dyDescent="0.15">
      <c r="A1903" s="11">
        <v>31236</v>
      </c>
      <c r="B1903" s="14" t="s">
        <v>1801</v>
      </c>
      <c r="C1903" s="11">
        <v>35</v>
      </c>
      <c r="D1903" s="11">
        <v>0</v>
      </c>
      <c r="E1903" s="11">
        <v>0</v>
      </c>
      <c r="F1903" s="11">
        <v>0</v>
      </c>
      <c r="G1903" s="11">
        <v>9</v>
      </c>
      <c r="H1903" s="11">
        <v>0</v>
      </c>
      <c r="I1903" s="11">
        <v>65535</v>
      </c>
      <c r="J1903" s="11">
        <v>4</v>
      </c>
      <c r="K1903" s="11">
        <v>0</v>
      </c>
      <c r="L1903" s="11">
        <v>0</v>
      </c>
      <c r="M1903" s="56">
        <v>0</v>
      </c>
      <c r="N1903" s="56">
        <v>1</v>
      </c>
      <c r="O1903" s="11">
        <v>0</v>
      </c>
      <c r="P1903" s="11">
        <v>86400</v>
      </c>
      <c r="Q1903" s="11">
        <v>3600</v>
      </c>
      <c r="R1903" s="11">
        <v>5</v>
      </c>
      <c r="S1903" s="11">
        <v>0</v>
      </c>
      <c r="T1903" s="11">
        <v>0</v>
      </c>
      <c r="U1903" s="11">
        <v>1</v>
      </c>
      <c r="V1903" s="11">
        <v>0</v>
      </c>
      <c r="W1903" s="11">
        <v>0</v>
      </c>
      <c r="X1903" s="11">
        <v>0</v>
      </c>
      <c r="Y1903" s="11">
        <v>0</v>
      </c>
      <c r="Z1903" s="16" t="s">
        <v>170</v>
      </c>
      <c r="AA1903" s="16">
        <v>0</v>
      </c>
      <c r="AB1903" s="16" t="s">
        <v>1015</v>
      </c>
      <c r="AC1903" s="16">
        <v>0</v>
      </c>
      <c r="AD1903" s="11">
        <v>3</v>
      </c>
      <c r="AE1903" s="11">
        <v>100</v>
      </c>
      <c r="AF1903" s="56">
        <v>0</v>
      </c>
      <c r="AG1903" s="11">
        <v>0</v>
      </c>
      <c r="AH1903" s="11">
        <v>0</v>
      </c>
      <c r="AI1903" s="25" t="s">
        <v>1016</v>
      </c>
      <c r="AJ1903" s="25" t="s">
        <v>1016</v>
      </c>
      <c r="AK1903" s="25" t="s">
        <v>1016</v>
      </c>
      <c r="AL1903" s="11" t="s">
        <v>782</v>
      </c>
      <c r="AM1903" s="25">
        <v>11003</v>
      </c>
      <c r="AN1903" s="25">
        <v>0</v>
      </c>
      <c r="AO1903" s="11">
        <v>0</v>
      </c>
      <c r="AP1903" s="12" t="s">
        <v>1017</v>
      </c>
      <c r="AQ1903" s="12" t="s">
        <v>6288</v>
      </c>
      <c r="AR1903" s="15" t="s">
        <v>5016</v>
      </c>
      <c r="AS1903" s="16" t="s">
        <v>1014</v>
      </c>
    </row>
    <row r="1904" spans="1:45" ht="36" x14ac:dyDescent="0.15">
      <c r="A1904" s="11">
        <v>31237</v>
      </c>
      <c r="B1904" s="14" t="s">
        <v>1802</v>
      </c>
      <c r="C1904" s="11">
        <v>35</v>
      </c>
      <c r="D1904" s="11">
        <v>1</v>
      </c>
      <c r="E1904" s="11">
        <v>0</v>
      </c>
      <c r="F1904" s="11">
        <v>0</v>
      </c>
      <c r="G1904" s="11">
        <v>9</v>
      </c>
      <c r="H1904" s="11">
        <v>71</v>
      </c>
      <c r="I1904" s="11">
        <v>65535</v>
      </c>
      <c r="J1904" s="11">
        <v>4</v>
      </c>
      <c r="K1904" s="11">
        <v>0</v>
      </c>
      <c r="L1904" s="11">
        <v>0</v>
      </c>
      <c r="M1904" s="56">
        <v>1</v>
      </c>
      <c r="N1904" s="56">
        <v>10</v>
      </c>
      <c r="O1904" s="11">
        <v>0</v>
      </c>
      <c r="P1904" s="11">
        <v>0</v>
      </c>
      <c r="Q1904" s="11">
        <v>100</v>
      </c>
      <c r="R1904" s="11">
        <v>0</v>
      </c>
      <c r="S1904" s="11">
        <v>0</v>
      </c>
      <c r="T1904" s="11">
        <v>0</v>
      </c>
      <c r="U1904" s="11">
        <v>1</v>
      </c>
      <c r="V1904" s="11">
        <v>0</v>
      </c>
      <c r="W1904" s="11">
        <v>0</v>
      </c>
      <c r="X1904" s="11">
        <v>0</v>
      </c>
      <c r="Y1904" s="11">
        <v>0</v>
      </c>
      <c r="Z1904" s="16" t="s">
        <v>170</v>
      </c>
      <c r="AA1904" s="16">
        <v>0</v>
      </c>
      <c r="AB1904" s="16" t="s">
        <v>1015</v>
      </c>
      <c r="AC1904" s="16">
        <v>0</v>
      </c>
      <c r="AD1904" s="11">
        <v>3</v>
      </c>
      <c r="AE1904" s="11">
        <v>100</v>
      </c>
      <c r="AF1904" s="56">
        <v>1</v>
      </c>
      <c r="AG1904" s="11">
        <v>0</v>
      </c>
      <c r="AH1904" s="11">
        <v>0</v>
      </c>
      <c r="AI1904" s="25" t="s">
        <v>1016</v>
      </c>
      <c r="AJ1904" s="25" t="s">
        <v>1016</v>
      </c>
      <c r="AK1904" s="25" t="s">
        <v>1016</v>
      </c>
      <c r="AL1904" s="11" t="s">
        <v>782</v>
      </c>
      <c r="AM1904" s="25">
        <v>11008</v>
      </c>
      <c r="AN1904" s="25">
        <v>0</v>
      </c>
      <c r="AO1904" s="11">
        <v>1</v>
      </c>
      <c r="AP1904" s="12" t="s">
        <v>1018</v>
      </c>
      <c r="AQ1904" s="12" t="s">
        <v>6289</v>
      </c>
      <c r="AR1904" s="12" t="s">
        <v>5017</v>
      </c>
      <c r="AS1904" s="16" t="s">
        <v>1014</v>
      </c>
    </row>
    <row r="1905" spans="1:45" x14ac:dyDescent="0.15">
      <c r="A1905" s="11">
        <v>31238</v>
      </c>
      <c r="B1905" s="14" t="s">
        <v>1803</v>
      </c>
      <c r="C1905" s="11">
        <v>35</v>
      </c>
      <c r="D1905" s="11">
        <v>1</v>
      </c>
      <c r="E1905" s="11">
        <v>0</v>
      </c>
      <c r="F1905" s="11">
        <v>0</v>
      </c>
      <c r="G1905" s="11">
        <v>9</v>
      </c>
      <c r="H1905" s="11">
        <v>71</v>
      </c>
      <c r="I1905" s="11">
        <v>65535</v>
      </c>
      <c r="J1905" s="11">
        <v>4</v>
      </c>
      <c r="K1905" s="11">
        <v>0</v>
      </c>
      <c r="L1905" s="11">
        <v>0</v>
      </c>
      <c r="M1905" s="56">
        <v>1</v>
      </c>
      <c r="N1905" s="56">
        <v>10</v>
      </c>
      <c r="O1905" s="11">
        <v>0</v>
      </c>
      <c r="P1905" s="11">
        <v>0</v>
      </c>
      <c r="Q1905" s="11">
        <v>100</v>
      </c>
      <c r="R1905" s="11">
        <v>0</v>
      </c>
      <c r="S1905" s="11">
        <v>0</v>
      </c>
      <c r="T1905" s="11">
        <v>0</v>
      </c>
      <c r="U1905" s="11">
        <v>1</v>
      </c>
      <c r="V1905" s="11">
        <v>0</v>
      </c>
      <c r="W1905" s="11">
        <v>0</v>
      </c>
      <c r="X1905" s="11">
        <v>0</v>
      </c>
      <c r="Y1905" s="11">
        <v>0</v>
      </c>
      <c r="Z1905" s="16" t="s">
        <v>170</v>
      </c>
      <c r="AA1905" s="16">
        <v>0</v>
      </c>
      <c r="AB1905" s="16" t="s">
        <v>1015</v>
      </c>
      <c r="AC1905" s="16">
        <v>0</v>
      </c>
      <c r="AD1905" s="11">
        <v>3</v>
      </c>
      <c r="AE1905" s="11">
        <v>100</v>
      </c>
      <c r="AF1905" s="56">
        <v>1</v>
      </c>
      <c r="AG1905" s="11">
        <v>0</v>
      </c>
      <c r="AH1905" s="11">
        <v>0</v>
      </c>
      <c r="AI1905" s="25" t="s">
        <v>1016</v>
      </c>
      <c r="AJ1905" s="25" t="s">
        <v>1016</v>
      </c>
      <c r="AK1905" s="25" t="s">
        <v>1016</v>
      </c>
      <c r="AL1905" s="11" t="s">
        <v>782</v>
      </c>
      <c r="AM1905" s="25">
        <v>11008</v>
      </c>
      <c r="AN1905" s="25">
        <v>0</v>
      </c>
      <c r="AO1905" s="11">
        <v>1</v>
      </c>
      <c r="AP1905" s="12" t="s">
        <v>1018</v>
      </c>
      <c r="AQ1905" s="12" t="s">
        <v>6289</v>
      </c>
      <c r="AR1905" s="15" t="s">
        <v>5018</v>
      </c>
      <c r="AS1905" s="16" t="s">
        <v>1014</v>
      </c>
    </row>
    <row r="1906" spans="1:45" x14ac:dyDescent="0.15">
      <c r="A1906" s="11">
        <v>31239</v>
      </c>
      <c r="B1906" s="14" t="s">
        <v>1804</v>
      </c>
      <c r="C1906" s="11">
        <v>35</v>
      </c>
      <c r="D1906" s="11">
        <v>1</v>
      </c>
      <c r="E1906" s="11">
        <v>0</v>
      </c>
      <c r="F1906" s="11">
        <v>0</v>
      </c>
      <c r="G1906" s="11">
        <v>9</v>
      </c>
      <c r="H1906" s="11">
        <v>71</v>
      </c>
      <c r="I1906" s="11">
        <v>65535</v>
      </c>
      <c r="J1906" s="11">
        <v>4</v>
      </c>
      <c r="K1906" s="11">
        <v>0</v>
      </c>
      <c r="L1906" s="11">
        <v>0</v>
      </c>
      <c r="M1906" s="56">
        <v>1</v>
      </c>
      <c r="N1906" s="56">
        <v>10</v>
      </c>
      <c r="O1906" s="11">
        <v>0</v>
      </c>
      <c r="P1906" s="11">
        <v>0</v>
      </c>
      <c r="Q1906" s="11">
        <v>100</v>
      </c>
      <c r="R1906" s="11">
        <v>0</v>
      </c>
      <c r="S1906" s="11">
        <v>0</v>
      </c>
      <c r="T1906" s="11">
        <v>0</v>
      </c>
      <c r="U1906" s="11">
        <v>1</v>
      </c>
      <c r="V1906" s="11">
        <v>0</v>
      </c>
      <c r="W1906" s="11">
        <v>0</v>
      </c>
      <c r="X1906" s="11">
        <v>0</v>
      </c>
      <c r="Y1906" s="11">
        <v>0</v>
      </c>
      <c r="Z1906" s="16" t="s">
        <v>170</v>
      </c>
      <c r="AA1906" s="16">
        <v>0</v>
      </c>
      <c r="AB1906" s="16" t="s">
        <v>1015</v>
      </c>
      <c r="AC1906" s="16">
        <v>0</v>
      </c>
      <c r="AD1906" s="11">
        <v>3</v>
      </c>
      <c r="AE1906" s="11">
        <v>100</v>
      </c>
      <c r="AF1906" s="56">
        <v>1</v>
      </c>
      <c r="AG1906" s="11">
        <v>0</v>
      </c>
      <c r="AH1906" s="11">
        <v>0</v>
      </c>
      <c r="AI1906" s="25" t="s">
        <v>1016</v>
      </c>
      <c r="AJ1906" s="25" t="s">
        <v>1016</v>
      </c>
      <c r="AK1906" s="25" t="s">
        <v>1016</v>
      </c>
      <c r="AL1906" s="11" t="s">
        <v>782</v>
      </c>
      <c r="AM1906" s="25">
        <v>11008</v>
      </c>
      <c r="AN1906" s="25">
        <v>0</v>
      </c>
      <c r="AO1906" s="11">
        <v>1</v>
      </c>
      <c r="AP1906" s="12" t="s">
        <v>1018</v>
      </c>
      <c r="AQ1906" s="12" t="s">
        <v>6289</v>
      </c>
      <c r="AR1906" s="15" t="s">
        <v>5019</v>
      </c>
      <c r="AS1906" s="16" t="s">
        <v>1014</v>
      </c>
    </row>
    <row r="1907" spans="1:45" x14ac:dyDescent="0.15">
      <c r="A1907" s="11">
        <v>31240</v>
      </c>
      <c r="B1907" s="14" t="s">
        <v>1805</v>
      </c>
      <c r="C1907" s="11">
        <v>35</v>
      </c>
      <c r="D1907" s="11">
        <v>1</v>
      </c>
      <c r="E1907" s="11">
        <v>0</v>
      </c>
      <c r="F1907" s="11">
        <v>0</v>
      </c>
      <c r="G1907" s="11">
        <v>9</v>
      </c>
      <c r="H1907" s="11">
        <v>71</v>
      </c>
      <c r="I1907" s="11">
        <v>65535</v>
      </c>
      <c r="J1907" s="11">
        <v>4</v>
      </c>
      <c r="K1907" s="11">
        <v>0</v>
      </c>
      <c r="L1907" s="11">
        <v>0</v>
      </c>
      <c r="M1907" s="56">
        <v>1</v>
      </c>
      <c r="N1907" s="56">
        <v>10</v>
      </c>
      <c r="O1907" s="11">
        <v>0</v>
      </c>
      <c r="P1907" s="11">
        <v>0</v>
      </c>
      <c r="Q1907" s="11">
        <v>100</v>
      </c>
      <c r="R1907" s="11">
        <v>0</v>
      </c>
      <c r="S1907" s="11">
        <v>0</v>
      </c>
      <c r="T1907" s="11">
        <v>0</v>
      </c>
      <c r="U1907" s="11">
        <v>1</v>
      </c>
      <c r="V1907" s="11">
        <v>0</v>
      </c>
      <c r="W1907" s="11">
        <v>0</v>
      </c>
      <c r="X1907" s="11">
        <v>0</v>
      </c>
      <c r="Y1907" s="11">
        <v>0</v>
      </c>
      <c r="Z1907" s="16" t="s">
        <v>170</v>
      </c>
      <c r="AA1907" s="16">
        <v>0</v>
      </c>
      <c r="AB1907" s="16" t="s">
        <v>1019</v>
      </c>
      <c r="AC1907" s="16">
        <v>0</v>
      </c>
      <c r="AD1907" s="11">
        <v>3</v>
      </c>
      <c r="AE1907" s="11">
        <v>100</v>
      </c>
      <c r="AF1907" s="56">
        <v>1</v>
      </c>
      <c r="AG1907" s="11">
        <v>0</v>
      </c>
      <c r="AH1907" s="11">
        <v>0</v>
      </c>
      <c r="AI1907" s="25" t="s">
        <v>1020</v>
      </c>
      <c r="AJ1907" s="25" t="s">
        <v>1020</v>
      </c>
      <c r="AK1907" s="25" t="s">
        <v>1020</v>
      </c>
      <c r="AL1907" s="11" t="s">
        <v>782</v>
      </c>
      <c r="AM1907" s="25">
        <v>11008</v>
      </c>
      <c r="AN1907" s="25">
        <v>0</v>
      </c>
      <c r="AO1907" s="11">
        <v>1</v>
      </c>
      <c r="AP1907" s="12" t="s">
        <v>1021</v>
      </c>
      <c r="AQ1907" s="12" t="s">
        <v>6289</v>
      </c>
      <c r="AR1907" s="15" t="s">
        <v>5020</v>
      </c>
      <c r="AS1907" s="16" t="s">
        <v>1014</v>
      </c>
    </row>
    <row r="1908" spans="1:45" ht="24" x14ac:dyDescent="0.15">
      <c r="A1908" s="11">
        <v>31241</v>
      </c>
      <c r="B1908" s="14" t="s">
        <v>1806</v>
      </c>
      <c r="C1908" s="11">
        <v>35</v>
      </c>
      <c r="D1908" s="11">
        <v>0</v>
      </c>
      <c r="E1908" s="11">
        <v>39</v>
      </c>
      <c r="F1908" s="11">
        <v>0</v>
      </c>
      <c r="G1908" s="11">
        <v>9</v>
      </c>
      <c r="H1908" s="11">
        <v>0</v>
      </c>
      <c r="I1908" s="11">
        <v>65535</v>
      </c>
      <c r="J1908" s="11">
        <v>0</v>
      </c>
      <c r="K1908" s="11">
        <v>0</v>
      </c>
      <c r="L1908" s="11">
        <v>0</v>
      </c>
      <c r="M1908" s="56">
        <v>1</v>
      </c>
      <c r="N1908" s="56">
        <v>10</v>
      </c>
      <c r="O1908" s="11">
        <v>0</v>
      </c>
      <c r="P1908" s="11">
        <v>604800</v>
      </c>
      <c r="Q1908" s="11">
        <v>3600</v>
      </c>
      <c r="R1908" s="11">
        <v>5</v>
      </c>
      <c r="S1908" s="11">
        <v>0</v>
      </c>
      <c r="T1908" s="11">
        <v>0</v>
      </c>
      <c r="U1908" s="11">
        <v>1</v>
      </c>
      <c r="V1908" s="11">
        <v>0</v>
      </c>
      <c r="W1908" s="11">
        <v>0</v>
      </c>
      <c r="X1908" s="11">
        <v>0</v>
      </c>
      <c r="Y1908" s="11">
        <v>0</v>
      </c>
      <c r="Z1908" s="16" t="s">
        <v>170</v>
      </c>
      <c r="AA1908" s="16">
        <v>0</v>
      </c>
      <c r="AB1908" s="16" t="s">
        <v>1019</v>
      </c>
      <c r="AC1908" s="16">
        <v>0</v>
      </c>
      <c r="AD1908" s="11">
        <v>3</v>
      </c>
      <c r="AE1908" s="11">
        <v>100</v>
      </c>
      <c r="AF1908" s="56">
        <v>0</v>
      </c>
      <c r="AG1908" s="11">
        <v>0</v>
      </c>
      <c r="AH1908" s="11">
        <v>0</v>
      </c>
      <c r="AI1908" s="25" t="s">
        <v>1020</v>
      </c>
      <c r="AJ1908" s="25" t="s">
        <v>1020</v>
      </c>
      <c r="AK1908" s="25" t="s">
        <v>1020</v>
      </c>
      <c r="AL1908" s="11" t="s">
        <v>782</v>
      </c>
      <c r="AM1908" s="25">
        <v>11003</v>
      </c>
      <c r="AN1908" s="25">
        <v>0</v>
      </c>
      <c r="AO1908" s="11">
        <v>0</v>
      </c>
      <c r="AP1908" s="12" t="s">
        <v>1022</v>
      </c>
      <c r="AQ1908" s="12" t="s">
        <v>6290</v>
      </c>
      <c r="AR1908" s="15" t="s">
        <v>5021</v>
      </c>
      <c r="AS1908" s="16" t="s">
        <v>1023</v>
      </c>
    </row>
    <row r="1909" spans="1:45" ht="24" x14ac:dyDescent="0.15">
      <c r="A1909" s="11">
        <v>31242</v>
      </c>
      <c r="B1909" s="14" t="s">
        <v>1807</v>
      </c>
      <c r="C1909" s="11">
        <v>35</v>
      </c>
      <c r="D1909" s="11">
        <v>0</v>
      </c>
      <c r="E1909" s="11">
        <v>39</v>
      </c>
      <c r="F1909" s="11">
        <v>0</v>
      </c>
      <c r="G1909" s="11">
        <v>9</v>
      </c>
      <c r="H1909" s="11">
        <v>0</v>
      </c>
      <c r="I1909" s="11">
        <v>65535</v>
      </c>
      <c r="J1909" s="11">
        <v>0</v>
      </c>
      <c r="K1909" s="11">
        <v>0</v>
      </c>
      <c r="L1909" s="11">
        <v>0</v>
      </c>
      <c r="M1909" s="56">
        <v>1</v>
      </c>
      <c r="N1909" s="56">
        <v>10</v>
      </c>
      <c r="O1909" s="11">
        <v>0</v>
      </c>
      <c r="P1909" s="11">
        <v>604800</v>
      </c>
      <c r="Q1909" s="11">
        <v>3600</v>
      </c>
      <c r="R1909" s="11">
        <v>5</v>
      </c>
      <c r="S1909" s="11">
        <v>0</v>
      </c>
      <c r="T1909" s="11">
        <v>0</v>
      </c>
      <c r="U1909" s="11">
        <v>1</v>
      </c>
      <c r="V1909" s="11">
        <v>0</v>
      </c>
      <c r="W1909" s="11">
        <v>0</v>
      </c>
      <c r="X1909" s="11">
        <v>0</v>
      </c>
      <c r="Y1909" s="11">
        <v>0</v>
      </c>
      <c r="Z1909" s="16" t="s">
        <v>170</v>
      </c>
      <c r="AA1909" s="16">
        <v>0</v>
      </c>
      <c r="AB1909" s="16" t="s">
        <v>1024</v>
      </c>
      <c r="AC1909" s="16">
        <v>0</v>
      </c>
      <c r="AD1909" s="11">
        <v>3</v>
      </c>
      <c r="AE1909" s="11">
        <v>100</v>
      </c>
      <c r="AF1909" s="56">
        <v>0</v>
      </c>
      <c r="AG1909" s="11">
        <v>0</v>
      </c>
      <c r="AH1909" s="11">
        <v>0</v>
      </c>
      <c r="AI1909" s="25" t="s">
        <v>1025</v>
      </c>
      <c r="AJ1909" s="25" t="s">
        <v>1025</v>
      </c>
      <c r="AK1909" s="25" t="s">
        <v>1025</v>
      </c>
      <c r="AL1909" s="11" t="s">
        <v>782</v>
      </c>
      <c r="AM1909" s="25">
        <v>11003</v>
      </c>
      <c r="AN1909" s="25">
        <v>0</v>
      </c>
      <c r="AO1909" s="11">
        <v>0</v>
      </c>
      <c r="AP1909" s="12" t="s">
        <v>1026</v>
      </c>
      <c r="AQ1909" s="12" t="s">
        <v>6291</v>
      </c>
      <c r="AR1909" s="15" t="s">
        <v>5022</v>
      </c>
      <c r="AS1909" s="16" t="s">
        <v>1023</v>
      </c>
    </row>
    <row r="1910" spans="1:45" ht="24" x14ac:dyDescent="0.15">
      <c r="A1910" s="11">
        <v>31243</v>
      </c>
      <c r="B1910" s="14" t="s">
        <v>1808</v>
      </c>
      <c r="C1910" s="11">
        <v>35</v>
      </c>
      <c r="D1910" s="11">
        <v>0</v>
      </c>
      <c r="E1910" s="11">
        <v>39</v>
      </c>
      <c r="F1910" s="11">
        <v>0</v>
      </c>
      <c r="G1910" s="11">
        <v>9</v>
      </c>
      <c r="H1910" s="11">
        <v>0</v>
      </c>
      <c r="I1910" s="11">
        <v>65535</v>
      </c>
      <c r="J1910" s="11">
        <v>0</v>
      </c>
      <c r="K1910" s="11">
        <v>0</v>
      </c>
      <c r="L1910" s="11">
        <v>0</v>
      </c>
      <c r="M1910" s="56">
        <v>1</v>
      </c>
      <c r="N1910" s="56">
        <v>10</v>
      </c>
      <c r="O1910" s="11">
        <v>0</v>
      </c>
      <c r="P1910" s="11">
        <v>604800</v>
      </c>
      <c r="Q1910" s="11">
        <v>3600</v>
      </c>
      <c r="R1910" s="11">
        <v>5</v>
      </c>
      <c r="S1910" s="11">
        <v>0</v>
      </c>
      <c r="T1910" s="11">
        <v>0</v>
      </c>
      <c r="U1910" s="11">
        <v>1</v>
      </c>
      <c r="V1910" s="11">
        <v>0</v>
      </c>
      <c r="W1910" s="11">
        <v>0</v>
      </c>
      <c r="X1910" s="11">
        <v>0</v>
      </c>
      <c r="Y1910" s="11">
        <v>0</v>
      </c>
      <c r="Z1910" s="16" t="s">
        <v>170</v>
      </c>
      <c r="AA1910" s="16">
        <v>0</v>
      </c>
      <c r="AB1910" s="16" t="s">
        <v>1024</v>
      </c>
      <c r="AC1910" s="16">
        <v>0</v>
      </c>
      <c r="AD1910" s="11">
        <v>3</v>
      </c>
      <c r="AE1910" s="11">
        <v>100</v>
      </c>
      <c r="AF1910" s="56">
        <v>0</v>
      </c>
      <c r="AG1910" s="11">
        <v>0</v>
      </c>
      <c r="AH1910" s="11">
        <v>0</v>
      </c>
      <c r="AI1910" s="25" t="s">
        <v>1025</v>
      </c>
      <c r="AJ1910" s="25" t="s">
        <v>1025</v>
      </c>
      <c r="AK1910" s="25" t="s">
        <v>1025</v>
      </c>
      <c r="AL1910" s="11" t="s">
        <v>782</v>
      </c>
      <c r="AM1910" s="25">
        <v>11003</v>
      </c>
      <c r="AN1910" s="25">
        <v>0</v>
      </c>
      <c r="AO1910" s="11">
        <v>0</v>
      </c>
      <c r="AP1910" s="12" t="s">
        <v>1026</v>
      </c>
      <c r="AQ1910" s="12" t="s">
        <v>6292</v>
      </c>
      <c r="AR1910" s="15" t="s">
        <v>5023</v>
      </c>
      <c r="AS1910" s="16" t="s">
        <v>1023</v>
      </c>
    </row>
    <row r="1911" spans="1:45" ht="24" x14ac:dyDescent="0.15">
      <c r="A1911" s="11">
        <v>31244</v>
      </c>
      <c r="B1911" s="14" t="s">
        <v>1809</v>
      </c>
      <c r="C1911" s="11">
        <v>35</v>
      </c>
      <c r="D1911" s="11">
        <v>0</v>
      </c>
      <c r="E1911" s="11">
        <v>39</v>
      </c>
      <c r="F1911" s="11">
        <v>0</v>
      </c>
      <c r="G1911" s="11">
        <v>9</v>
      </c>
      <c r="H1911" s="11">
        <v>0</v>
      </c>
      <c r="I1911" s="11">
        <v>65535</v>
      </c>
      <c r="J1911" s="11">
        <v>0</v>
      </c>
      <c r="K1911" s="11">
        <v>0</v>
      </c>
      <c r="L1911" s="11">
        <v>0</v>
      </c>
      <c r="M1911" s="56">
        <v>1</v>
      </c>
      <c r="N1911" s="56">
        <v>10</v>
      </c>
      <c r="O1911" s="11">
        <v>0</v>
      </c>
      <c r="P1911" s="11">
        <v>604800</v>
      </c>
      <c r="Q1911" s="11">
        <v>3600</v>
      </c>
      <c r="R1911" s="11">
        <v>5</v>
      </c>
      <c r="S1911" s="11">
        <v>0</v>
      </c>
      <c r="T1911" s="11">
        <v>0</v>
      </c>
      <c r="U1911" s="11">
        <v>1</v>
      </c>
      <c r="V1911" s="11">
        <v>0</v>
      </c>
      <c r="W1911" s="11">
        <v>0</v>
      </c>
      <c r="X1911" s="11">
        <v>0</v>
      </c>
      <c r="Y1911" s="11">
        <v>0</v>
      </c>
      <c r="Z1911" s="16" t="s">
        <v>170</v>
      </c>
      <c r="AA1911" s="16">
        <v>0</v>
      </c>
      <c r="AB1911" s="16" t="s">
        <v>1024</v>
      </c>
      <c r="AC1911" s="16">
        <v>0</v>
      </c>
      <c r="AD1911" s="11">
        <v>3</v>
      </c>
      <c r="AE1911" s="11">
        <v>100</v>
      </c>
      <c r="AF1911" s="56">
        <v>0</v>
      </c>
      <c r="AG1911" s="11">
        <v>0</v>
      </c>
      <c r="AH1911" s="11">
        <v>0</v>
      </c>
      <c r="AI1911" s="25" t="s">
        <v>1025</v>
      </c>
      <c r="AJ1911" s="25" t="s">
        <v>1025</v>
      </c>
      <c r="AK1911" s="25" t="s">
        <v>1025</v>
      </c>
      <c r="AL1911" s="11" t="s">
        <v>782</v>
      </c>
      <c r="AM1911" s="25">
        <v>11003</v>
      </c>
      <c r="AN1911" s="25">
        <v>0</v>
      </c>
      <c r="AO1911" s="11">
        <v>0</v>
      </c>
      <c r="AP1911" s="12" t="s">
        <v>1026</v>
      </c>
      <c r="AQ1911" s="12" t="s">
        <v>6293</v>
      </c>
      <c r="AR1911" s="15" t="s">
        <v>5024</v>
      </c>
      <c r="AS1911" s="16" t="s">
        <v>1023</v>
      </c>
    </row>
    <row r="1912" spans="1:45" x14ac:dyDescent="0.15">
      <c r="A1912" s="11">
        <v>31245</v>
      </c>
      <c r="B1912" s="14" t="s">
        <v>1810</v>
      </c>
      <c r="C1912" s="11">
        <v>35</v>
      </c>
      <c r="D1912" s="11">
        <v>0</v>
      </c>
      <c r="E1912" s="11">
        <v>0</v>
      </c>
      <c r="F1912" s="11">
        <v>0</v>
      </c>
      <c r="G1912" s="11">
        <v>9</v>
      </c>
      <c r="H1912" s="11">
        <v>41</v>
      </c>
      <c r="I1912" s="11">
        <v>65535</v>
      </c>
      <c r="J1912" s="11">
        <v>1</v>
      </c>
      <c r="K1912" s="11">
        <v>0</v>
      </c>
      <c r="L1912" s="11">
        <v>0</v>
      </c>
      <c r="M1912" s="56">
        <v>1</v>
      </c>
      <c r="N1912" s="56">
        <v>10</v>
      </c>
      <c r="O1912" s="11">
        <v>0</v>
      </c>
      <c r="P1912" s="11">
        <v>0</v>
      </c>
      <c r="Q1912" s="11">
        <v>100</v>
      </c>
      <c r="R1912" s="11">
        <v>0</v>
      </c>
      <c r="S1912" s="11">
        <v>0</v>
      </c>
      <c r="T1912" s="11">
        <v>0</v>
      </c>
      <c r="U1912" s="11">
        <v>1</v>
      </c>
      <c r="V1912" s="11">
        <v>0</v>
      </c>
      <c r="W1912" s="11">
        <v>0</v>
      </c>
      <c r="X1912" s="11">
        <v>0</v>
      </c>
      <c r="Y1912" s="11">
        <v>0</v>
      </c>
      <c r="Z1912" s="16" t="s">
        <v>170</v>
      </c>
      <c r="AA1912" s="16">
        <v>0</v>
      </c>
      <c r="AB1912" s="16" t="s">
        <v>4</v>
      </c>
      <c r="AC1912" s="16">
        <v>0</v>
      </c>
      <c r="AD1912" s="11">
        <v>3</v>
      </c>
      <c r="AE1912" s="11">
        <v>100</v>
      </c>
      <c r="AF1912" s="56">
        <v>0</v>
      </c>
      <c r="AG1912" s="11">
        <v>0</v>
      </c>
      <c r="AH1912" s="11">
        <v>0</v>
      </c>
      <c r="AI1912" s="25" t="s">
        <v>8</v>
      </c>
      <c r="AJ1912" s="25" t="s">
        <v>8</v>
      </c>
      <c r="AK1912" s="25" t="s">
        <v>8</v>
      </c>
      <c r="AL1912" s="11" t="s">
        <v>782</v>
      </c>
      <c r="AM1912" s="25">
        <v>11003</v>
      </c>
      <c r="AN1912" s="25">
        <v>0</v>
      </c>
      <c r="AO1912" s="11">
        <v>0</v>
      </c>
      <c r="AP1912" s="12" t="s">
        <v>1033</v>
      </c>
      <c r="AQ1912" s="12" t="s">
        <v>6294</v>
      </c>
      <c r="AS1912" s="16" t="s">
        <v>1031</v>
      </c>
    </row>
    <row r="1913" spans="1:45" x14ac:dyDescent="0.15">
      <c r="A1913" s="11">
        <v>31246</v>
      </c>
      <c r="B1913" s="14" t="s">
        <v>1811</v>
      </c>
      <c r="C1913" s="11">
        <v>35</v>
      </c>
      <c r="D1913" s="11">
        <v>0</v>
      </c>
      <c r="E1913" s="11">
        <v>0</v>
      </c>
      <c r="F1913" s="11">
        <v>0</v>
      </c>
      <c r="G1913" s="11">
        <v>9</v>
      </c>
      <c r="H1913" s="11">
        <v>41</v>
      </c>
      <c r="I1913" s="11">
        <v>65535</v>
      </c>
      <c r="J1913" s="11">
        <v>2</v>
      </c>
      <c r="K1913" s="11">
        <v>0</v>
      </c>
      <c r="L1913" s="11">
        <v>0</v>
      </c>
      <c r="M1913" s="56">
        <v>1</v>
      </c>
      <c r="N1913" s="56">
        <v>10</v>
      </c>
      <c r="O1913" s="11">
        <v>0</v>
      </c>
      <c r="P1913" s="11">
        <v>0</v>
      </c>
      <c r="Q1913" s="11">
        <v>100</v>
      </c>
      <c r="R1913" s="11">
        <v>0</v>
      </c>
      <c r="S1913" s="11">
        <v>0</v>
      </c>
      <c r="T1913" s="11">
        <v>0</v>
      </c>
      <c r="U1913" s="11">
        <v>1</v>
      </c>
      <c r="V1913" s="11">
        <v>0</v>
      </c>
      <c r="W1913" s="11">
        <v>0</v>
      </c>
      <c r="X1913" s="11">
        <v>0</v>
      </c>
      <c r="Y1913" s="11">
        <v>0</v>
      </c>
      <c r="Z1913" s="16" t="s">
        <v>170</v>
      </c>
      <c r="AA1913" s="16">
        <v>0</v>
      </c>
      <c r="AB1913" s="16" t="s">
        <v>4</v>
      </c>
      <c r="AC1913" s="16">
        <v>0</v>
      </c>
      <c r="AD1913" s="11">
        <v>3</v>
      </c>
      <c r="AE1913" s="11">
        <v>100</v>
      </c>
      <c r="AF1913" s="56">
        <v>0</v>
      </c>
      <c r="AG1913" s="11">
        <v>0</v>
      </c>
      <c r="AH1913" s="11">
        <v>0</v>
      </c>
      <c r="AI1913" s="25" t="s">
        <v>8</v>
      </c>
      <c r="AJ1913" s="25" t="s">
        <v>8</v>
      </c>
      <c r="AK1913" s="25" t="s">
        <v>8</v>
      </c>
      <c r="AL1913" s="11" t="s">
        <v>782</v>
      </c>
      <c r="AM1913" s="25">
        <v>11003</v>
      </c>
      <c r="AN1913" s="25">
        <v>0</v>
      </c>
      <c r="AO1913" s="11">
        <v>0</v>
      </c>
      <c r="AP1913" s="12" t="s">
        <v>1033</v>
      </c>
      <c r="AQ1913" s="12" t="s">
        <v>6294</v>
      </c>
      <c r="AS1913" s="16" t="s">
        <v>1031</v>
      </c>
    </row>
    <row r="1914" spans="1:45" x14ac:dyDescent="0.15">
      <c r="A1914" s="11">
        <v>31247</v>
      </c>
      <c r="B1914" s="14" t="s">
        <v>1812</v>
      </c>
      <c r="C1914" s="11">
        <v>35</v>
      </c>
      <c r="D1914" s="11">
        <v>0</v>
      </c>
      <c r="E1914" s="11">
        <v>0</v>
      </c>
      <c r="F1914" s="11">
        <v>0</v>
      </c>
      <c r="G1914" s="11">
        <v>9</v>
      </c>
      <c r="H1914" s="11">
        <v>41</v>
      </c>
      <c r="I1914" s="11">
        <v>65535</v>
      </c>
      <c r="J1914" s="11">
        <v>3</v>
      </c>
      <c r="K1914" s="11">
        <v>0</v>
      </c>
      <c r="L1914" s="11">
        <v>0</v>
      </c>
      <c r="M1914" s="56">
        <v>1</v>
      </c>
      <c r="N1914" s="56">
        <v>10</v>
      </c>
      <c r="O1914" s="11">
        <v>0</v>
      </c>
      <c r="P1914" s="11">
        <v>0</v>
      </c>
      <c r="Q1914" s="11">
        <v>100</v>
      </c>
      <c r="R1914" s="11">
        <v>0</v>
      </c>
      <c r="S1914" s="11">
        <v>0</v>
      </c>
      <c r="T1914" s="11">
        <v>0</v>
      </c>
      <c r="U1914" s="11">
        <v>1</v>
      </c>
      <c r="V1914" s="11">
        <v>0</v>
      </c>
      <c r="W1914" s="11">
        <v>0</v>
      </c>
      <c r="X1914" s="11">
        <v>0</v>
      </c>
      <c r="Y1914" s="11">
        <v>0</v>
      </c>
      <c r="Z1914" s="16" t="s">
        <v>170</v>
      </c>
      <c r="AA1914" s="16">
        <v>0</v>
      </c>
      <c r="AB1914" s="16" t="s">
        <v>4</v>
      </c>
      <c r="AC1914" s="16">
        <v>0</v>
      </c>
      <c r="AD1914" s="11">
        <v>3</v>
      </c>
      <c r="AE1914" s="11">
        <v>100</v>
      </c>
      <c r="AF1914" s="56">
        <v>0</v>
      </c>
      <c r="AG1914" s="11">
        <v>0</v>
      </c>
      <c r="AH1914" s="11">
        <v>0</v>
      </c>
      <c r="AI1914" s="25" t="s">
        <v>8</v>
      </c>
      <c r="AJ1914" s="25" t="s">
        <v>8</v>
      </c>
      <c r="AK1914" s="25" t="s">
        <v>8</v>
      </c>
      <c r="AL1914" s="11" t="s">
        <v>782</v>
      </c>
      <c r="AM1914" s="25">
        <v>11003</v>
      </c>
      <c r="AN1914" s="25">
        <v>0</v>
      </c>
      <c r="AO1914" s="11">
        <v>0</v>
      </c>
      <c r="AP1914" s="12" t="s">
        <v>1033</v>
      </c>
      <c r="AQ1914" s="12" t="s">
        <v>6294</v>
      </c>
      <c r="AS1914" s="16" t="s">
        <v>1031</v>
      </c>
    </row>
    <row r="1915" spans="1:45" x14ac:dyDescent="0.15">
      <c r="A1915" s="11">
        <v>31248</v>
      </c>
      <c r="B1915" s="14" t="s">
        <v>1813</v>
      </c>
      <c r="C1915" s="11">
        <v>35</v>
      </c>
      <c r="D1915" s="11">
        <v>0</v>
      </c>
      <c r="E1915" s="11">
        <v>0</v>
      </c>
      <c r="F1915" s="11">
        <v>0</v>
      </c>
      <c r="G1915" s="11">
        <v>9</v>
      </c>
      <c r="H1915" s="11">
        <v>41</v>
      </c>
      <c r="I1915" s="11">
        <v>65535</v>
      </c>
      <c r="J1915" s="11">
        <v>4</v>
      </c>
      <c r="K1915" s="11">
        <v>0</v>
      </c>
      <c r="L1915" s="11">
        <v>0</v>
      </c>
      <c r="M1915" s="56">
        <v>1</v>
      </c>
      <c r="N1915" s="56">
        <v>10</v>
      </c>
      <c r="O1915" s="11">
        <v>0</v>
      </c>
      <c r="P1915" s="11">
        <v>0</v>
      </c>
      <c r="Q1915" s="11">
        <v>100</v>
      </c>
      <c r="R1915" s="11">
        <v>0</v>
      </c>
      <c r="S1915" s="11">
        <v>0</v>
      </c>
      <c r="T1915" s="11">
        <v>0</v>
      </c>
      <c r="U1915" s="11">
        <v>1</v>
      </c>
      <c r="V1915" s="11">
        <v>0</v>
      </c>
      <c r="W1915" s="11">
        <v>0</v>
      </c>
      <c r="X1915" s="11">
        <v>0</v>
      </c>
      <c r="Y1915" s="11">
        <v>0</v>
      </c>
      <c r="Z1915" s="16" t="s">
        <v>170</v>
      </c>
      <c r="AA1915" s="16">
        <v>0</v>
      </c>
      <c r="AB1915" s="16" t="s">
        <v>4</v>
      </c>
      <c r="AC1915" s="16">
        <v>0</v>
      </c>
      <c r="AD1915" s="11">
        <v>3</v>
      </c>
      <c r="AE1915" s="11">
        <v>100</v>
      </c>
      <c r="AF1915" s="56">
        <v>0</v>
      </c>
      <c r="AG1915" s="11">
        <v>0</v>
      </c>
      <c r="AH1915" s="11">
        <v>0</v>
      </c>
      <c r="AI1915" s="25" t="s">
        <v>8</v>
      </c>
      <c r="AJ1915" s="25" t="s">
        <v>8</v>
      </c>
      <c r="AK1915" s="25" t="s">
        <v>8</v>
      </c>
      <c r="AL1915" s="11" t="s">
        <v>782</v>
      </c>
      <c r="AM1915" s="25">
        <v>11003</v>
      </c>
      <c r="AN1915" s="25">
        <v>0</v>
      </c>
      <c r="AO1915" s="11">
        <v>0</v>
      </c>
      <c r="AP1915" s="12" t="s">
        <v>1033</v>
      </c>
      <c r="AQ1915" s="12" t="s">
        <v>6294</v>
      </c>
      <c r="AS1915" s="16" t="s">
        <v>1031</v>
      </c>
    </row>
    <row r="1916" spans="1:45" x14ac:dyDescent="0.15">
      <c r="A1916" s="11">
        <v>31249</v>
      </c>
      <c r="B1916" s="14" t="s">
        <v>1207</v>
      </c>
      <c r="C1916" s="11">
        <v>35</v>
      </c>
      <c r="D1916" s="11">
        <v>1</v>
      </c>
      <c r="E1916" s="11">
        <v>0</v>
      </c>
      <c r="F1916" s="11">
        <v>0</v>
      </c>
      <c r="G1916" s="11">
        <v>9</v>
      </c>
      <c r="H1916" s="11">
        <v>41</v>
      </c>
      <c r="I1916" s="11">
        <v>65535</v>
      </c>
      <c r="J1916" s="11">
        <v>2</v>
      </c>
      <c r="K1916" s="11">
        <v>0</v>
      </c>
      <c r="L1916" s="11">
        <v>0</v>
      </c>
      <c r="M1916" s="56">
        <v>1</v>
      </c>
      <c r="N1916" s="56">
        <v>10</v>
      </c>
      <c r="O1916" s="11">
        <v>0</v>
      </c>
      <c r="P1916" s="11">
        <v>0</v>
      </c>
      <c r="Q1916" s="11">
        <v>100</v>
      </c>
      <c r="R1916" s="11">
        <v>0</v>
      </c>
      <c r="S1916" s="11">
        <v>0</v>
      </c>
      <c r="T1916" s="11">
        <v>0</v>
      </c>
      <c r="U1916" s="11">
        <v>1</v>
      </c>
      <c r="V1916" s="11">
        <v>0</v>
      </c>
      <c r="W1916" s="11">
        <v>0</v>
      </c>
      <c r="X1916" s="11">
        <v>0</v>
      </c>
      <c r="Y1916" s="11">
        <v>0</v>
      </c>
      <c r="Z1916" s="16" t="s">
        <v>170</v>
      </c>
      <c r="AA1916" s="16">
        <v>0</v>
      </c>
      <c r="AB1916" s="16" t="s">
        <v>4</v>
      </c>
      <c r="AC1916" s="16">
        <v>0</v>
      </c>
      <c r="AD1916" s="11">
        <v>3</v>
      </c>
      <c r="AE1916" s="11">
        <v>100</v>
      </c>
      <c r="AF1916" s="56">
        <v>0</v>
      </c>
      <c r="AG1916" s="11">
        <v>0</v>
      </c>
      <c r="AH1916" s="11">
        <v>0</v>
      </c>
      <c r="AI1916" s="25" t="s">
        <v>8</v>
      </c>
      <c r="AJ1916" s="25" t="s">
        <v>8</v>
      </c>
      <c r="AK1916" s="25" t="s">
        <v>8</v>
      </c>
      <c r="AL1916" s="11" t="s">
        <v>782</v>
      </c>
      <c r="AM1916" s="25">
        <v>11003</v>
      </c>
      <c r="AN1916" s="25">
        <v>0</v>
      </c>
      <c r="AO1916" s="11">
        <v>0</v>
      </c>
      <c r="AP1916" s="12" t="s">
        <v>1033</v>
      </c>
      <c r="AQ1916" s="12" t="s">
        <v>6295</v>
      </c>
      <c r="AR1916" s="15" t="s">
        <v>5025</v>
      </c>
      <c r="AS1916" s="16" t="s">
        <v>1031</v>
      </c>
    </row>
    <row r="1917" spans="1:45" ht="24" x14ac:dyDescent="0.15">
      <c r="A1917" s="11">
        <v>31250</v>
      </c>
      <c r="B1917" s="14" t="s">
        <v>1208</v>
      </c>
      <c r="C1917" s="11">
        <v>35</v>
      </c>
      <c r="D1917" s="11">
        <v>1</v>
      </c>
      <c r="E1917" s="11">
        <v>0</v>
      </c>
      <c r="F1917" s="11">
        <v>0</v>
      </c>
      <c r="G1917" s="11">
        <v>9</v>
      </c>
      <c r="H1917" s="11">
        <v>41</v>
      </c>
      <c r="I1917" s="11">
        <v>65535</v>
      </c>
      <c r="J1917" s="11">
        <v>3</v>
      </c>
      <c r="K1917" s="11">
        <v>0</v>
      </c>
      <c r="L1917" s="11">
        <v>0</v>
      </c>
      <c r="M1917" s="56">
        <v>1</v>
      </c>
      <c r="N1917" s="56">
        <v>10</v>
      </c>
      <c r="O1917" s="11">
        <v>0</v>
      </c>
      <c r="P1917" s="11">
        <v>0</v>
      </c>
      <c r="Q1917" s="11">
        <v>100</v>
      </c>
      <c r="R1917" s="11">
        <v>0</v>
      </c>
      <c r="S1917" s="11">
        <v>0</v>
      </c>
      <c r="T1917" s="11">
        <v>0</v>
      </c>
      <c r="U1917" s="11">
        <v>1</v>
      </c>
      <c r="V1917" s="11">
        <v>0</v>
      </c>
      <c r="W1917" s="11">
        <v>0</v>
      </c>
      <c r="X1917" s="11">
        <v>0</v>
      </c>
      <c r="Y1917" s="11">
        <v>0</v>
      </c>
      <c r="Z1917" s="16" t="s">
        <v>170</v>
      </c>
      <c r="AA1917" s="16">
        <v>0</v>
      </c>
      <c r="AB1917" s="16" t="s">
        <v>4</v>
      </c>
      <c r="AC1917" s="16">
        <v>0</v>
      </c>
      <c r="AD1917" s="11">
        <v>3</v>
      </c>
      <c r="AE1917" s="11">
        <v>100</v>
      </c>
      <c r="AF1917" s="56">
        <v>0</v>
      </c>
      <c r="AG1917" s="11">
        <v>0</v>
      </c>
      <c r="AH1917" s="11">
        <v>0</v>
      </c>
      <c r="AI1917" s="25" t="s">
        <v>8</v>
      </c>
      <c r="AJ1917" s="25" t="s">
        <v>8</v>
      </c>
      <c r="AK1917" s="25" t="s">
        <v>8</v>
      </c>
      <c r="AL1917" s="11" t="s">
        <v>782</v>
      </c>
      <c r="AM1917" s="25">
        <v>11003</v>
      </c>
      <c r="AN1917" s="25">
        <v>0</v>
      </c>
      <c r="AO1917" s="11">
        <v>0</v>
      </c>
      <c r="AP1917" s="12" t="s">
        <v>1033</v>
      </c>
      <c r="AQ1917" s="12" t="s">
        <v>6296</v>
      </c>
      <c r="AR1917" s="15" t="s">
        <v>5026</v>
      </c>
      <c r="AS1917" s="16" t="s">
        <v>1031</v>
      </c>
    </row>
    <row r="1918" spans="1:45" ht="24" x14ac:dyDescent="0.15">
      <c r="A1918" s="11">
        <v>31251</v>
      </c>
      <c r="B1918" s="14" t="s">
        <v>1209</v>
      </c>
      <c r="C1918" s="11">
        <v>35</v>
      </c>
      <c r="D1918" s="11">
        <v>1</v>
      </c>
      <c r="E1918" s="11">
        <v>0</v>
      </c>
      <c r="F1918" s="11">
        <v>0</v>
      </c>
      <c r="G1918" s="11">
        <v>9</v>
      </c>
      <c r="H1918" s="11">
        <v>41</v>
      </c>
      <c r="I1918" s="11">
        <v>65535</v>
      </c>
      <c r="J1918" s="11">
        <v>4</v>
      </c>
      <c r="K1918" s="11">
        <v>0</v>
      </c>
      <c r="L1918" s="11">
        <v>0</v>
      </c>
      <c r="M1918" s="56">
        <v>1</v>
      </c>
      <c r="N1918" s="56">
        <v>10</v>
      </c>
      <c r="O1918" s="11">
        <v>0</v>
      </c>
      <c r="P1918" s="11">
        <v>0</v>
      </c>
      <c r="Q1918" s="11">
        <v>100</v>
      </c>
      <c r="R1918" s="11">
        <v>0</v>
      </c>
      <c r="S1918" s="11">
        <v>0</v>
      </c>
      <c r="T1918" s="11">
        <v>0</v>
      </c>
      <c r="U1918" s="11">
        <v>1</v>
      </c>
      <c r="V1918" s="11">
        <v>0</v>
      </c>
      <c r="W1918" s="11">
        <v>0</v>
      </c>
      <c r="X1918" s="11">
        <v>0</v>
      </c>
      <c r="Y1918" s="11">
        <v>0</v>
      </c>
      <c r="Z1918" s="16" t="s">
        <v>170</v>
      </c>
      <c r="AA1918" s="16">
        <v>0</v>
      </c>
      <c r="AB1918" s="16" t="s">
        <v>4</v>
      </c>
      <c r="AC1918" s="16">
        <v>0</v>
      </c>
      <c r="AD1918" s="11">
        <v>3</v>
      </c>
      <c r="AE1918" s="11">
        <v>100</v>
      </c>
      <c r="AF1918" s="56">
        <v>0</v>
      </c>
      <c r="AG1918" s="11">
        <v>0</v>
      </c>
      <c r="AH1918" s="11">
        <v>0</v>
      </c>
      <c r="AI1918" s="25" t="s">
        <v>8</v>
      </c>
      <c r="AJ1918" s="25" t="s">
        <v>8</v>
      </c>
      <c r="AK1918" s="25" t="s">
        <v>8</v>
      </c>
      <c r="AL1918" s="11" t="s">
        <v>782</v>
      </c>
      <c r="AM1918" s="25">
        <v>11003</v>
      </c>
      <c r="AN1918" s="25">
        <v>0</v>
      </c>
      <c r="AO1918" s="11">
        <v>0</v>
      </c>
      <c r="AP1918" s="12" t="s">
        <v>1033</v>
      </c>
      <c r="AQ1918" s="12" t="s">
        <v>6297</v>
      </c>
      <c r="AR1918" s="15" t="s">
        <v>5026</v>
      </c>
      <c r="AS1918" s="16" t="s">
        <v>1031</v>
      </c>
    </row>
    <row r="1919" spans="1:45" x14ac:dyDescent="0.15">
      <c r="A1919" s="11">
        <v>31252</v>
      </c>
      <c r="B1919" s="3" t="s">
        <v>1814</v>
      </c>
      <c r="C1919" s="11">
        <v>35</v>
      </c>
      <c r="D1919" s="11">
        <v>1</v>
      </c>
      <c r="E1919" s="11">
        <v>0</v>
      </c>
      <c r="F1919" s="11">
        <v>0</v>
      </c>
      <c r="G1919" s="11">
        <v>9</v>
      </c>
      <c r="H1919" s="11">
        <v>41</v>
      </c>
      <c r="I1919" s="11">
        <v>65535</v>
      </c>
      <c r="J1919" s="11">
        <v>0</v>
      </c>
      <c r="K1919" s="11">
        <v>0</v>
      </c>
      <c r="L1919" s="11">
        <v>0</v>
      </c>
      <c r="M1919" s="56">
        <v>1</v>
      </c>
      <c r="N1919" s="56">
        <v>10</v>
      </c>
      <c r="O1919" s="11">
        <v>0</v>
      </c>
      <c r="P1919" s="11">
        <v>0</v>
      </c>
      <c r="Q1919" s="11">
        <v>100</v>
      </c>
      <c r="R1919" s="11">
        <v>0</v>
      </c>
      <c r="S1919" s="11">
        <v>0</v>
      </c>
      <c r="T1919" s="11">
        <v>0</v>
      </c>
      <c r="U1919" s="11">
        <v>1</v>
      </c>
      <c r="V1919" s="11">
        <v>0</v>
      </c>
      <c r="W1919" s="11">
        <v>0</v>
      </c>
      <c r="X1919" s="11">
        <v>0</v>
      </c>
      <c r="Y1919" s="11">
        <v>0</v>
      </c>
      <c r="Z1919" s="16" t="s">
        <v>170</v>
      </c>
      <c r="AA1919" s="16">
        <v>0</v>
      </c>
      <c r="AB1919" s="16" t="s">
        <v>4</v>
      </c>
      <c r="AC1919" s="16">
        <v>0</v>
      </c>
      <c r="AD1919" s="11">
        <v>3</v>
      </c>
      <c r="AE1919" s="11">
        <v>100</v>
      </c>
      <c r="AF1919" s="56">
        <v>0</v>
      </c>
      <c r="AG1919" s="11">
        <v>0</v>
      </c>
      <c r="AH1919" s="11">
        <v>0</v>
      </c>
      <c r="AI1919" s="25" t="s">
        <v>8</v>
      </c>
      <c r="AJ1919" s="25" t="s">
        <v>8</v>
      </c>
      <c r="AK1919" s="25" t="s">
        <v>8</v>
      </c>
      <c r="AL1919" s="11" t="s">
        <v>782</v>
      </c>
      <c r="AM1919" s="25">
        <v>11003</v>
      </c>
      <c r="AN1919" s="25">
        <v>0</v>
      </c>
      <c r="AO1919" s="11">
        <v>0</v>
      </c>
      <c r="AP1919" s="12" t="s">
        <v>1033</v>
      </c>
      <c r="AQ1919" s="12" t="s">
        <v>6298</v>
      </c>
      <c r="AR1919" s="15" t="s">
        <v>5027</v>
      </c>
      <c r="AS1919" s="16" t="s">
        <v>1034</v>
      </c>
    </row>
    <row r="1920" spans="1:45" x14ac:dyDescent="0.15">
      <c r="A1920" s="11">
        <v>31253</v>
      </c>
      <c r="B1920" s="3" t="s">
        <v>1815</v>
      </c>
      <c r="C1920" s="11">
        <v>35</v>
      </c>
      <c r="D1920" s="11">
        <v>1</v>
      </c>
      <c r="E1920" s="11">
        <v>0</v>
      </c>
      <c r="F1920" s="11">
        <v>0</v>
      </c>
      <c r="G1920" s="11">
        <v>9</v>
      </c>
      <c r="H1920" s="11">
        <v>41</v>
      </c>
      <c r="I1920" s="11">
        <v>65535</v>
      </c>
      <c r="J1920" s="11">
        <v>0</v>
      </c>
      <c r="K1920" s="11">
        <v>0</v>
      </c>
      <c r="L1920" s="11">
        <v>0</v>
      </c>
      <c r="M1920" s="56">
        <v>1</v>
      </c>
      <c r="N1920" s="56">
        <v>10</v>
      </c>
      <c r="O1920" s="11">
        <v>0</v>
      </c>
      <c r="P1920" s="11">
        <v>0</v>
      </c>
      <c r="Q1920" s="11">
        <v>100</v>
      </c>
      <c r="R1920" s="11">
        <v>0</v>
      </c>
      <c r="S1920" s="11">
        <v>0</v>
      </c>
      <c r="T1920" s="11">
        <v>0</v>
      </c>
      <c r="U1920" s="11">
        <v>1</v>
      </c>
      <c r="V1920" s="11">
        <v>0</v>
      </c>
      <c r="W1920" s="11">
        <v>0</v>
      </c>
      <c r="X1920" s="11">
        <v>0</v>
      </c>
      <c r="Y1920" s="11">
        <v>0</v>
      </c>
      <c r="Z1920" s="16" t="s">
        <v>170</v>
      </c>
      <c r="AA1920" s="16">
        <v>0</v>
      </c>
      <c r="AB1920" s="16" t="s">
        <v>4</v>
      </c>
      <c r="AC1920" s="16">
        <v>0</v>
      </c>
      <c r="AD1920" s="11">
        <v>3</v>
      </c>
      <c r="AE1920" s="11">
        <v>100</v>
      </c>
      <c r="AF1920" s="56">
        <v>0</v>
      </c>
      <c r="AG1920" s="11">
        <v>0</v>
      </c>
      <c r="AH1920" s="11">
        <v>0</v>
      </c>
      <c r="AI1920" s="25" t="s">
        <v>8</v>
      </c>
      <c r="AJ1920" s="25" t="s">
        <v>8</v>
      </c>
      <c r="AK1920" s="25" t="s">
        <v>8</v>
      </c>
      <c r="AL1920" s="11" t="s">
        <v>782</v>
      </c>
      <c r="AM1920" s="25">
        <v>11003</v>
      </c>
      <c r="AN1920" s="25">
        <v>0</v>
      </c>
      <c r="AO1920" s="11">
        <v>0</v>
      </c>
      <c r="AP1920" s="12" t="s">
        <v>1033</v>
      </c>
      <c r="AQ1920" s="12" t="s">
        <v>6298</v>
      </c>
      <c r="AR1920" s="15" t="s">
        <v>5027</v>
      </c>
      <c r="AS1920" s="16" t="s">
        <v>1034</v>
      </c>
    </row>
    <row r="1921" spans="1:45" x14ac:dyDescent="0.15">
      <c r="A1921" s="11">
        <v>31254</v>
      </c>
      <c r="B1921" s="3" t="s">
        <v>1816</v>
      </c>
      <c r="C1921" s="11">
        <v>35</v>
      </c>
      <c r="D1921" s="11">
        <v>1</v>
      </c>
      <c r="E1921" s="11">
        <v>0</v>
      </c>
      <c r="F1921" s="11">
        <v>0</v>
      </c>
      <c r="G1921" s="11">
        <v>9</v>
      </c>
      <c r="H1921" s="11">
        <v>41</v>
      </c>
      <c r="I1921" s="11">
        <v>65535</v>
      </c>
      <c r="J1921" s="11">
        <v>0</v>
      </c>
      <c r="K1921" s="11">
        <v>0</v>
      </c>
      <c r="L1921" s="11">
        <v>0</v>
      </c>
      <c r="M1921" s="56">
        <v>1</v>
      </c>
      <c r="N1921" s="56">
        <v>10</v>
      </c>
      <c r="O1921" s="11">
        <v>0</v>
      </c>
      <c r="P1921" s="11">
        <v>0</v>
      </c>
      <c r="Q1921" s="11">
        <v>100</v>
      </c>
      <c r="R1921" s="11">
        <v>0</v>
      </c>
      <c r="S1921" s="11">
        <v>0</v>
      </c>
      <c r="T1921" s="11">
        <v>0</v>
      </c>
      <c r="U1921" s="11">
        <v>1</v>
      </c>
      <c r="V1921" s="11">
        <v>0</v>
      </c>
      <c r="W1921" s="11">
        <v>0</v>
      </c>
      <c r="X1921" s="11">
        <v>0</v>
      </c>
      <c r="Y1921" s="11">
        <v>0</v>
      </c>
      <c r="Z1921" s="16" t="s">
        <v>170</v>
      </c>
      <c r="AA1921" s="16">
        <v>0</v>
      </c>
      <c r="AB1921" s="16" t="s">
        <v>4</v>
      </c>
      <c r="AC1921" s="16">
        <v>0</v>
      </c>
      <c r="AD1921" s="11">
        <v>3</v>
      </c>
      <c r="AE1921" s="11">
        <v>100</v>
      </c>
      <c r="AF1921" s="56">
        <v>0</v>
      </c>
      <c r="AG1921" s="11">
        <v>0</v>
      </c>
      <c r="AH1921" s="11">
        <v>0</v>
      </c>
      <c r="AI1921" s="25" t="s">
        <v>8</v>
      </c>
      <c r="AJ1921" s="25" t="s">
        <v>8</v>
      </c>
      <c r="AK1921" s="25" t="s">
        <v>8</v>
      </c>
      <c r="AL1921" s="11" t="s">
        <v>782</v>
      </c>
      <c r="AM1921" s="25">
        <v>11003</v>
      </c>
      <c r="AN1921" s="25">
        <v>0</v>
      </c>
      <c r="AO1921" s="11">
        <v>0</v>
      </c>
      <c r="AP1921" s="12" t="s">
        <v>1033</v>
      </c>
      <c r="AQ1921" s="12" t="s">
        <v>6298</v>
      </c>
      <c r="AR1921" s="15" t="s">
        <v>5027</v>
      </c>
      <c r="AS1921" s="16" t="s">
        <v>1034</v>
      </c>
    </row>
    <row r="1922" spans="1:45" x14ac:dyDescent="0.15">
      <c r="A1922" s="11">
        <v>31255</v>
      </c>
      <c r="B1922" s="3" t="s">
        <v>1817</v>
      </c>
      <c r="C1922" s="11">
        <v>35</v>
      </c>
      <c r="D1922" s="11">
        <v>1</v>
      </c>
      <c r="E1922" s="11">
        <v>0</v>
      </c>
      <c r="F1922" s="11">
        <v>0</v>
      </c>
      <c r="G1922" s="11">
        <v>9</v>
      </c>
      <c r="H1922" s="11">
        <v>41</v>
      </c>
      <c r="I1922" s="11">
        <v>65535</v>
      </c>
      <c r="J1922" s="11">
        <v>0</v>
      </c>
      <c r="K1922" s="11">
        <v>0</v>
      </c>
      <c r="L1922" s="11">
        <v>0</v>
      </c>
      <c r="M1922" s="56">
        <v>1</v>
      </c>
      <c r="N1922" s="56">
        <v>10</v>
      </c>
      <c r="O1922" s="11">
        <v>0</v>
      </c>
      <c r="P1922" s="11">
        <v>0</v>
      </c>
      <c r="Q1922" s="11">
        <v>100</v>
      </c>
      <c r="R1922" s="11">
        <v>0</v>
      </c>
      <c r="S1922" s="11">
        <v>0</v>
      </c>
      <c r="T1922" s="11">
        <v>0</v>
      </c>
      <c r="U1922" s="11">
        <v>1</v>
      </c>
      <c r="V1922" s="11">
        <v>0</v>
      </c>
      <c r="W1922" s="11">
        <v>0</v>
      </c>
      <c r="X1922" s="11">
        <v>0</v>
      </c>
      <c r="Y1922" s="11">
        <v>0</v>
      </c>
      <c r="Z1922" s="16" t="s">
        <v>170</v>
      </c>
      <c r="AA1922" s="16">
        <v>0</v>
      </c>
      <c r="AB1922" s="16" t="s">
        <v>4</v>
      </c>
      <c r="AC1922" s="16">
        <v>0</v>
      </c>
      <c r="AD1922" s="11">
        <v>3</v>
      </c>
      <c r="AE1922" s="11">
        <v>100</v>
      </c>
      <c r="AF1922" s="56">
        <v>0</v>
      </c>
      <c r="AG1922" s="11">
        <v>0</v>
      </c>
      <c r="AH1922" s="11">
        <v>0</v>
      </c>
      <c r="AI1922" s="25" t="s">
        <v>8</v>
      </c>
      <c r="AJ1922" s="25" t="s">
        <v>8</v>
      </c>
      <c r="AK1922" s="25" t="s">
        <v>8</v>
      </c>
      <c r="AL1922" s="11" t="s">
        <v>782</v>
      </c>
      <c r="AM1922" s="25">
        <v>11003</v>
      </c>
      <c r="AN1922" s="25">
        <v>0</v>
      </c>
      <c r="AO1922" s="11">
        <v>0</v>
      </c>
      <c r="AP1922" s="12" t="s">
        <v>1033</v>
      </c>
      <c r="AQ1922" s="12" t="s">
        <v>6298</v>
      </c>
      <c r="AR1922" s="15" t="s">
        <v>5027</v>
      </c>
      <c r="AS1922" s="16" t="s">
        <v>1034</v>
      </c>
    </row>
    <row r="1923" spans="1:45" ht="24" x14ac:dyDescent="0.15">
      <c r="A1923" s="11">
        <v>31256</v>
      </c>
      <c r="B1923" s="14" t="s">
        <v>1818</v>
      </c>
      <c r="C1923" s="11">
        <v>35</v>
      </c>
      <c r="D1923" s="11">
        <v>0</v>
      </c>
      <c r="E1923" s="11">
        <v>41</v>
      </c>
      <c r="F1923" s="11">
        <v>0</v>
      </c>
      <c r="G1923" s="11">
        <v>7</v>
      </c>
      <c r="H1923" s="11">
        <v>0</v>
      </c>
      <c r="I1923" s="11">
        <v>65535</v>
      </c>
      <c r="J1923" s="11">
        <v>0</v>
      </c>
      <c r="K1923" s="11">
        <v>0</v>
      </c>
      <c r="L1923" s="11">
        <v>0</v>
      </c>
      <c r="M1923" s="56">
        <v>1</v>
      </c>
      <c r="N1923" s="56">
        <v>50</v>
      </c>
      <c r="O1923" s="11">
        <v>0</v>
      </c>
      <c r="P1923" s="11">
        <v>0</v>
      </c>
      <c r="Q1923" s="11">
        <v>100</v>
      </c>
      <c r="R1923" s="11">
        <v>0</v>
      </c>
      <c r="S1923" s="11">
        <v>0</v>
      </c>
      <c r="T1923" s="11">
        <v>0</v>
      </c>
      <c r="U1923" s="11">
        <v>1</v>
      </c>
      <c r="V1923" s="11">
        <v>0</v>
      </c>
      <c r="W1923" s="11">
        <v>0</v>
      </c>
      <c r="X1923" s="11">
        <v>0</v>
      </c>
      <c r="Y1923" s="11">
        <v>0</v>
      </c>
      <c r="Z1923" s="16" t="s">
        <v>170</v>
      </c>
      <c r="AA1923" s="16">
        <v>0</v>
      </c>
      <c r="AB1923" s="16" t="s">
        <v>4</v>
      </c>
      <c r="AC1923" s="16">
        <v>0</v>
      </c>
      <c r="AD1923" s="11">
        <v>3</v>
      </c>
      <c r="AE1923" s="11">
        <v>100</v>
      </c>
      <c r="AF1923" s="56">
        <v>0</v>
      </c>
      <c r="AG1923" s="11">
        <v>0</v>
      </c>
      <c r="AH1923" s="11">
        <v>0</v>
      </c>
      <c r="AI1923" s="25" t="s">
        <v>8</v>
      </c>
      <c r="AJ1923" s="25" t="s">
        <v>8</v>
      </c>
      <c r="AK1923" s="25" t="s">
        <v>8</v>
      </c>
      <c r="AL1923" s="11" t="s">
        <v>782</v>
      </c>
      <c r="AM1923" s="25">
        <v>11003</v>
      </c>
      <c r="AN1923" s="25">
        <v>0</v>
      </c>
      <c r="AO1923" s="11">
        <v>0</v>
      </c>
      <c r="AP1923" s="12" t="s">
        <v>223</v>
      </c>
      <c r="AQ1923" s="12" t="s">
        <v>6299</v>
      </c>
      <c r="AS1923" s="16" t="s">
        <v>1028</v>
      </c>
    </row>
    <row r="1924" spans="1:45" ht="24" x14ac:dyDescent="0.15">
      <c r="A1924" s="11">
        <v>31257</v>
      </c>
      <c r="B1924" s="14" t="s">
        <v>1267</v>
      </c>
      <c r="C1924" s="11">
        <v>35</v>
      </c>
      <c r="D1924" s="11">
        <v>0</v>
      </c>
      <c r="E1924" s="11">
        <v>41</v>
      </c>
      <c r="F1924" s="11">
        <v>0</v>
      </c>
      <c r="G1924" s="11">
        <v>7</v>
      </c>
      <c r="H1924" s="11">
        <v>0</v>
      </c>
      <c r="I1924" s="11">
        <v>65535</v>
      </c>
      <c r="J1924" s="11">
        <v>0</v>
      </c>
      <c r="K1924" s="11">
        <v>0</v>
      </c>
      <c r="L1924" s="11">
        <v>0</v>
      </c>
      <c r="M1924" s="56">
        <v>1</v>
      </c>
      <c r="N1924" s="56">
        <v>50</v>
      </c>
      <c r="O1924" s="11">
        <v>0</v>
      </c>
      <c r="P1924" s="11">
        <v>0</v>
      </c>
      <c r="Q1924" s="11">
        <v>100</v>
      </c>
      <c r="R1924" s="11">
        <v>0</v>
      </c>
      <c r="S1924" s="11">
        <v>0</v>
      </c>
      <c r="T1924" s="11">
        <v>0</v>
      </c>
      <c r="U1924" s="11">
        <v>1</v>
      </c>
      <c r="V1924" s="11">
        <v>0</v>
      </c>
      <c r="W1924" s="11">
        <v>0</v>
      </c>
      <c r="X1924" s="11">
        <v>0</v>
      </c>
      <c r="Y1924" s="11">
        <v>0</v>
      </c>
      <c r="Z1924" s="16" t="s">
        <v>170</v>
      </c>
      <c r="AA1924" s="16">
        <v>0</v>
      </c>
      <c r="AB1924" s="16" t="s">
        <v>4</v>
      </c>
      <c r="AC1924" s="16">
        <v>0</v>
      </c>
      <c r="AD1924" s="11">
        <v>3</v>
      </c>
      <c r="AE1924" s="11">
        <v>100</v>
      </c>
      <c r="AF1924" s="56">
        <v>0</v>
      </c>
      <c r="AG1924" s="11">
        <v>0</v>
      </c>
      <c r="AH1924" s="11">
        <v>0</v>
      </c>
      <c r="AI1924" s="25" t="s">
        <v>8</v>
      </c>
      <c r="AJ1924" s="25" t="s">
        <v>8</v>
      </c>
      <c r="AK1924" s="25" t="s">
        <v>8</v>
      </c>
      <c r="AL1924" s="11" t="s">
        <v>782</v>
      </c>
      <c r="AM1924" s="25">
        <v>11003</v>
      </c>
      <c r="AN1924" s="25">
        <v>0</v>
      </c>
      <c r="AO1924" s="11">
        <v>0</v>
      </c>
      <c r="AP1924" s="12" t="s">
        <v>223</v>
      </c>
      <c r="AQ1924" s="12" t="s">
        <v>6300</v>
      </c>
      <c r="AS1924" s="16" t="s">
        <v>1028</v>
      </c>
    </row>
    <row r="1925" spans="1:45" x14ac:dyDescent="0.15">
      <c r="A1925" s="11">
        <v>31258</v>
      </c>
      <c r="B1925" s="3" t="s">
        <v>1819</v>
      </c>
      <c r="C1925" s="11">
        <v>35</v>
      </c>
      <c r="D1925" s="11">
        <v>1</v>
      </c>
      <c r="E1925" s="11">
        <v>0</v>
      </c>
      <c r="F1925" s="11">
        <v>0</v>
      </c>
      <c r="G1925" s="11">
        <v>9</v>
      </c>
      <c r="H1925" s="11">
        <v>41</v>
      </c>
      <c r="I1925" s="11">
        <v>65535</v>
      </c>
      <c r="J1925" s="11">
        <v>0</v>
      </c>
      <c r="K1925" s="11">
        <v>0</v>
      </c>
      <c r="L1925" s="11">
        <v>0</v>
      </c>
      <c r="M1925" s="56">
        <v>1</v>
      </c>
      <c r="N1925" s="56">
        <v>10</v>
      </c>
      <c r="O1925" s="11">
        <v>0</v>
      </c>
      <c r="P1925" s="11">
        <v>0</v>
      </c>
      <c r="Q1925" s="11">
        <v>100</v>
      </c>
      <c r="R1925" s="11">
        <v>0</v>
      </c>
      <c r="S1925" s="11">
        <v>0</v>
      </c>
      <c r="T1925" s="11">
        <v>0</v>
      </c>
      <c r="U1925" s="11">
        <v>1</v>
      </c>
      <c r="V1925" s="11">
        <v>0</v>
      </c>
      <c r="W1925" s="11">
        <v>0</v>
      </c>
      <c r="X1925" s="11">
        <v>0</v>
      </c>
      <c r="Y1925" s="11">
        <v>0</v>
      </c>
      <c r="Z1925" s="16" t="s">
        <v>170</v>
      </c>
      <c r="AA1925" s="16">
        <v>0</v>
      </c>
      <c r="AB1925" s="16" t="s">
        <v>4</v>
      </c>
      <c r="AC1925" s="16">
        <v>0</v>
      </c>
      <c r="AD1925" s="11">
        <v>3</v>
      </c>
      <c r="AE1925" s="11">
        <v>100</v>
      </c>
      <c r="AF1925" s="56">
        <v>0</v>
      </c>
      <c r="AG1925" s="11">
        <v>0</v>
      </c>
      <c r="AH1925" s="11">
        <v>0</v>
      </c>
      <c r="AI1925" s="25" t="s">
        <v>8</v>
      </c>
      <c r="AJ1925" s="25" t="s">
        <v>8</v>
      </c>
      <c r="AK1925" s="25" t="s">
        <v>8</v>
      </c>
      <c r="AL1925" s="11" t="s">
        <v>782</v>
      </c>
      <c r="AM1925" s="25">
        <v>11003</v>
      </c>
      <c r="AN1925" s="25">
        <v>0</v>
      </c>
      <c r="AO1925" s="11">
        <v>0</v>
      </c>
      <c r="AP1925" s="12" t="s">
        <v>1033</v>
      </c>
      <c r="AQ1925" s="12" t="s">
        <v>6298</v>
      </c>
      <c r="AR1925" s="15" t="s">
        <v>5027</v>
      </c>
      <c r="AS1925" s="16" t="s">
        <v>1034</v>
      </c>
    </row>
    <row r="1926" spans="1:45" x14ac:dyDescent="0.15">
      <c r="A1926" s="11">
        <v>31259</v>
      </c>
      <c r="B1926" s="3" t="s">
        <v>1820</v>
      </c>
      <c r="C1926" s="11">
        <v>35</v>
      </c>
      <c r="D1926" s="11">
        <v>1</v>
      </c>
      <c r="E1926" s="11">
        <v>0</v>
      </c>
      <c r="F1926" s="11">
        <v>0</v>
      </c>
      <c r="G1926" s="11">
        <v>9</v>
      </c>
      <c r="H1926" s="11">
        <v>41</v>
      </c>
      <c r="I1926" s="11">
        <v>65535</v>
      </c>
      <c r="J1926" s="11">
        <v>0</v>
      </c>
      <c r="K1926" s="11">
        <v>0</v>
      </c>
      <c r="L1926" s="11">
        <v>0</v>
      </c>
      <c r="M1926" s="56">
        <v>1</v>
      </c>
      <c r="N1926" s="56">
        <v>10</v>
      </c>
      <c r="O1926" s="11">
        <v>0</v>
      </c>
      <c r="P1926" s="11">
        <v>0</v>
      </c>
      <c r="Q1926" s="11">
        <v>100</v>
      </c>
      <c r="R1926" s="11">
        <v>0</v>
      </c>
      <c r="S1926" s="11">
        <v>0</v>
      </c>
      <c r="T1926" s="11">
        <v>0</v>
      </c>
      <c r="U1926" s="11">
        <v>1</v>
      </c>
      <c r="V1926" s="11">
        <v>0</v>
      </c>
      <c r="W1926" s="11">
        <v>0</v>
      </c>
      <c r="X1926" s="11">
        <v>0</v>
      </c>
      <c r="Y1926" s="11">
        <v>0</v>
      </c>
      <c r="Z1926" s="16" t="s">
        <v>170</v>
      </c>
      <c r="AA1926" s="16">
        <v>0</v>
      </c>
      <c r="AB1926" s="16" t="s">
        <v>4</v>
      </c>
      <c r="AC1926" s="16">
        <v>0</v>
      </c>
      <c r="AD1926" s="11">
        <v>3</v>
      </c>
      <c r="AE1926" s="11">
        <v>100</v>
      </c>
      <c r="AF1926" s="56">
        <v>0</v>
      </c>
      <c r="AG1926" s="11">
        <v>0</v>
      </c>
      <c r="AH1926" s="11">
        <v>0</v>
      </c>
      <c r="AI1926" s="25" t="s">
        <v>8</v>
      </c>
      <c r="AJ1926" s="25" t="s">
        <v>8</v>
      </c>
      <c r="AK1926" s="25" t="s">
        <v>8</v>
      </c>
      <c r="AL1926" s="11" t="s">
        <v>782</v>
      </c>
      <c r="AM1926" s="25">
        <v>11003</v>
      </c>
      <c r="AN1926" s="25">
        <v>0</v>
      </c>
      <c r="AO1926" s="11">
        <v>0</v>
      </c>
      <c r="AP1926" s="12" t="s">
        <v>1033</v>
      </c>
      <c r="AQ1926" s="12" t="s">
        <v>6298</v>
      </c>
      <c r="AR1926" s="15" t="s">
        <v>5027</v>
      </c>
      <c r="AS1926" s="16" t="s">
        <v>1034</v>
      </c>
    </row>
    <row r="1927" spans="1:45" x14ac:dyDescent="0.15">
      <c r="A1927" s="11">
        <v>31260</v>
      </c>
      <c r="B1927" s="3" t="s">
        <v>1821</v>
      </c>
      <c r="C1927" s="11">
        <v>35</v>
      </c>
      <c r="D1927" s="11">
        <v>1</v>
      </c>
      <c r="E1927" s="11">
        <v>0</v>
      </c>
      <c r="F1927" s="11">
        <v>0</v>
      </c>
      <c r="G1927" s="11">
        <v>9</v>
      </c>
      <c r="H1927" s="11">
        <v>41</v>
      </c>
      <c r="I1927" s="11">
        <v>65535</v>
      </c>
      <c r="J1927" s="11">
        <v>0</v>
      </c>
      <c r="K1927" s="11">
        <v>0</v>
      </c>
      <c r="L1927" s="11">
        <v>0</v>
      </c>
      <c r="M1927" s="56">
        <v>1</v>
      </c>
      <c r="N1927" s="56">
        <v>10</v>
      </c>
      <c r="O1927" s="11">
        <v>0</v>
      </c>
      <c r="P1927" s="11">
        <v>0</v>
      </c>
      <c r="Q1927" s="11">
        <v>100</v>
      </c>
      <c r="R1927" s="11">
        <v>0</v>
      </c>
      <c r="S1927" s="11">
        <v>0</v>
      </c>
      <c r="T1927" s="11">
        <v>0</v>
      </c>
      <c r="U1927" s="11">
        <v>1</v>
      </c>
      <c r="V1927" s="11">
        <v>0</v>
      </c>
      <c r="W1927" s="11">
        <v>0</v>
      </c>
      <c r="X1927" s="11">
        <v>0</v>
      </c>
      <c r="Y1927" s="11">
        <v>0</v>
      </c>
      <c r="Z1927" s="16" t="s">
        <v>170</v>
      </c>
      <c r="AA1927" s="16">
        <v>0</v>
      </c>
      <c r="AB1927" s="16" t="s">
        <v>4</v>
      </c>
      <c r="AC1927" s="16">
        <v>0</v>
      </c>
      <c r="AD1927" s="11">
        <v>3</v>
      </c>
      <c r="AE1927" s="11">
        <v>100</v>
      </c>
      <c r="AF1927" s="56">
        <v>0</v>
      </c>
      <c r="AG1927" s="11">
        <v>0</v>
      </c>
      <c r="AH1927" s="11">
        <v>0</v>
      </c>
      <c r="AI1927" s="25" t="s">
        <v>8</v>
      </c>
      <c r="AJ1927" s="25" t="s">
        <v>8</v>
      </c>
      <c r="AK1927" s="25" t="s">
        <v>8</v>
      </c>
      <c r="AL1927" s="11" t="s">
        <v>782</v>
      </c>
      <c r="AM1927" s="25">
        <v>11003</v>
      </c>
      <c r="AN1927" s="25">
        <v>0</v>
      </c>
      <c r="AO1927" s="11">
        <v>0</v>
      </c>
      <c r="AP1927" s="12" t="s">
        <v>1033</v>
      </c>
      <c r="AQ1927" s="12" t="s">
        <v>6298</v>
      </c>
      <c r="AR1927" s="15" t="s">
        <v>5027</v>
      </c>
      <c r="AS1927" s="16" t="s">
        <v>1034</v>
      </c>
    </row>
    <row r="1928" spans="1:45" x14ac:dyDescent="0.15">
      <c r="A1928" s="11">
        <v>31261</v>
      </c>
      <c r="B1928" s="3" t="s">
        <v>1822</v>
      </c>
      <c r="C1928" s="11">
        <v>35</v>
      </c>
      <c r="D1928" s="11">
        <v>1</v>
      </c>
      <c r="E1928" s="11">
        <v>0</v>
      </c>
      <c r="F1928" s="11">
        <v>0</v>
      </c>
      <c r="G1928" s="11">
        <v>9</v>
      </c>
      <c r="H1928" s="11">
        <v>41</v>
      </c>
      <c r="I1928" s="11">
        <v>65535</v>
      </c>
      <c r="J1928" s="11">
        <v>0</v>
      </c>
      <c r="K1928" s="11">
        <v>0</v>
      </c>
      <c r="L1928" s="11">
        <v>0</v>
      </c>
      <c r="M1928" s="56">
        <v>1</v>
      </c>
      <c r="N1928" s="56">
        <v>10</v>
      </c>
      <c r="O1928" s="11">
        <v>0</v>
      </c>
      <c r="P1928" s="11">
        <v>0</v>
      </c>
      <c r="Q1928" s="11">
        <v>100</v>
      </c>
      <c r="R1928" s="11">
        <v>0</v>
      </c>
      <c r="S1928" s="11">
        <v>0</v>
      </c>
      <c r="T1928" s="11">
        <v>0</v>
      </c>
      <c r="U1928" s="11">
        <v>1</v>
      </c>
      <c r="V1928" s="11">
        <v>0</v>
      </c>
      <c r="W1928" s="11">
        <v>0</v>
      </c>
      <c r="X1928" s="11">
        <v>0</v>
      </c>
      <c r="Y1928" s="11">
        <v>0</v>
      </c>
      <c r="Z1928" s="16" t="s">
        <v>170</v>
      </c>
      <c r="AA1928" s="16">
        <v>0</v>
      </c>
      <c r="AB1928" s="16" t="s">
        <v>4</v>
      </c>
      <c r="AC1928" s="16">
        <v>0</v>
      </c>
      <c r="AD1928" s="11">
        <v>3</v>
      </c>
      <c r="AE1928" s="11">
        <v>100</v>
      </c>
      <c r="AF1928" s="56">
        <v>0</v>
      </c>
      <c r="AG1928" s="11">
        <v>0</v>
      </c>
      <c r="AH1928" s="11">
        <v>0</v>
      </c>
      <c r="AI1928" s="25" t="s">
        <v>8</v>
      </c>
      <c r="AJ1928" s="25" t="s">
        <v>8</v>
      </c>
      <c r="AK1928" s="25" t="s">
        <v>8</v>
      </c>
      <c r="AL1928" s="11" t="s">
        <v>782</v>
      </c>
      <c r="AM1928" s="25">
        <v>11003</v>
      </c>
      <c r="AN1928" s="25">
        <v>0</v>
      </c>
      <c r="AO1928" s="11">
        <v>0</v>
      </c>
      <c r="AP1928" s="12" t="s">
        <v>1033</v>
      </c>
      <c r="AQ1928" s="12" t="s">
        <v>6298</v>
      </c>
      <c r="AR1928" s="15" t="s">
        <v>5027</v>
      </c>
      <c r="AS1928" s="16" t="s">
        <v>1034</v>
      </c>
    </row>
    <row r="1929" spans="1:45" x14ac:dyDescent="0.15">
      <c r="A1929" s="11">
        <v>31262</v>
      </c>
      <c r="B1929" s="3" t="s">
        <v>1823</v>
      </c>
      <c r="C1929" s="11">
        <v>35</v>
      </c>
      <c r="D1929" s="11">
        <v>1</v>
      </c>
      <c r="E1929" s="11">
        <v>0</v>
      </c>
      <c r="F1929" s="11">
        <v>0</v>
      </c>
      <c r="G1929" s="11">
        <v>9</v>
      </c>
      <c r="H1929" s="11">
        <v>41</v>
      </c>
      <c r="I1929" s="11">
        <v>65535</v>
      </c>
      <c r="J1929" s="11">
        <v>0</v>
      </c>
      <c r="K1929" s="11">
        <v>0</v>
      </c>
      <c r="L1929" s="11">
        <v>0</v>
      </c>
      <c r="M1929" s="56">
        <v>1</v>
      </c>
      <c r="N1929" s="56">
        <v>10</v>
      </c>
      <c r="O1929" s="11">
        <v>0</v>
      </c>
      <c r="P1929" s="11">
        <v>0</v>
      </c>
      <c r="Q1929" s="11">
        <v>100</v>
      </c>
      <c r="R1929" s="11">
        <v>0</v>
      </c>
      <c r="S1929" s="11">
        <v>0</v>
      </c>
      <c r="T1929" s="11">
        <v>0</v>
      </c>
      <c r="U1929" s="11">
        <v>1</v>
      </c>
      <c r="V1929" s="11">
        <v>0</v>
      </c>
      <c r="W1929" s="11">
        <v>0</v>
      </c>
      <c r="X1929" s="11">
        <v>0</v>
      </c>
      <c r="Y1929" s="11">
        <v>0</v>
      </c>
      <c r="Z1929" s="16" t="s">
        <v>170</v>
      </c>
      <c r="AA1929" s="16">
        <v>0</v>
      </c>
      <c r="AB1929" s="16" t="s">
        <v>4</v>
      </c>
      <c r="AC1929" s="16">
        <v>0</v>
      </c>
      <c r="AD1929" s="11">
        <v>3</v>
      </c>
      <c r="AE1929" s="11">
        <v>100</v>
      </c>
      <c r="AF1929" s="56">
        <v>0</v>
      </c>
      <c r="AG1929" s="11">
        <v>0</v>
      </c>
      <c r="AH1929" s="11">
        <v>0</v>
      </c>
      <c r="AI1929" s="25" t="s">
        <v>8</v>
      </c>
      <c r="AJ1929" s="25" t="s">
        <v>8</v>
      </c>
      <c r="AK1929" s="25" t="s">
        <v>8</v>
      </c>
      <c r="AL1929" s="11" t="s">
        <v>782</v>
      </c>
      <c r="AM1929" s="25">
        <v>11003</v>
      </c>
      <c r="AN1929" s="25">
        <v>0</v>
      </c>
      <c r="AO1929" s="11">
        <v>0</v>
      </c>
      <c r="AP1929" s="12" t="s">
        <v>1033</v>
      </c>
      <c r="AQ1929" s="12" t="s">
        <v>6298</v>
      </c>
      <c r="AR1929" s="15" t="s">
        <v>5027</v>
      </c>
      <c r="AS1929" s="16" t="s">
        <v>1034</v>
      </c>
    </row>
    <row r="1930" spans="1:45" x14ac:dyDescent="0.15">
      <c r="A1930" s="11">
        <v>31263</v>
      </c>
      <c r="B1930" s="3" t="s">
        <v>1824</v>
      </c>
      <c r="C1930" s="11">
        <v>35</v>
      </c>
      <c r="D1930" s="11">
        <v>1</v>
      </c>
      <c r="E1930" s="11">
        <v>0</v>
      </c>
      <c r="F1930" s="11">
        <v>0</v>
      </c>
      <c r="G1930" s="11">
        <v>9</v>
      </c>
      <c r="H1930" s="11">
        <v>41</v>
      </c>
      <c r="I1930" s="11">
        <v>65535</v>
      </c>
      <c r="J1930" s="11">
        <v>0</v>
      </c>
      <c r="K1930" s="11">
        <v>0</v>
      </c>
      <c r="L1930" s="11">
        <v>0</v>
      </c>
      <c r="M1930" s="56">
        <v>1</v>
      </c>
      <c r="N1930" s="56">
        <v>10</v>
      </c>
      <c r="O1930" s="11">
        <v>0</v>
      </c>
      <c r="P1930" s="11">
        <v>0</v>
      </c>
      <c r="Q1930" s="11">
        <v>100</v>
      </c>
      <c r="R1930" s="11">
        <v>0</v>
      </c>
      <c r="S1930" s="11">
        <v>0</v>
      </c>
      <c r="T1930" s="11">
        <v>0</v>
      </c>
      <c r="U1930" s="11">
        <v>1</v>
      </c>
      <c r="V1930" s="11">
        <v>0</v>
      </c>
      <c r="W1930" s="11">
        <v>0</v>
      </c>
      <c r="X1930" s="11">
        <v>0</v>
      </c>
      <c r="Y1930" s="11">
        <v>0</v>
      </c>
      <c r="Z1930" s="16" t="s">
        <v>170</v>
      </c>
      <c r="AA1930" s="16">
        <v>0</v>
      </c>
      <c r="AB1930" s="16" t="s">
        <v>4</v>
      </c>
      <c r="AC1930" s="16">
        <v>0</v>
      </c>
      <c r="AD1930" s="11">
        <v>3</v>
      </c>
      <c r="AE1930" s="11">
        <v>100</v>
      </c>
      <c r="AF1930" s="56">
        <v>0</v>
      </c>
      <c r="AG1930" s="11">
        <v>0</v>
      </c>
      <c r="AH1930" s="11">
        <v>0</v>
      </c>
      <c r="AI1930" s="25" t="s">
        <v>8</v>
      </c>
      <c r="AJ1930" s="25" t="s">
        <v>8</v>
      </c>
      <c r="AK1930" s="25" t="s">
        <v>8</v>
      </c>
      <c r="AL1930" s="11" t="s">
        <v>782</v>
      </c>
      <c r="AM1930" s="25">
        <v>11003</v>
      </c>
      <c r="AN1930" s="25">
        <v>0</v>
      </c>
      <c r="AO1930" s="11">
        <v>0</v>
      </c>
      <c r="AP1930" s="12" t="s">
        <v>1033</v>
      </c>
      <c r="AQ1930" s="12" t="s">
        <v>6298</v>
      </c>
      <c r="AR1930" s="15" t="s">
        <v>5027</v>
      </c>
      <c r="AS1930" s="16" t="s">
        <v>1034</v>
      </c>
    </row>
    <row r="1931" spans="1:45" x14ac:dyDescent="0.15">
      <c r="A1931" s="11">
        <v>31264</v>
      </c>
      <c r="B1931" s="3" t="s">
        <v>1825</v>
      </c>
      <c r="C1931" s="11">
        <v>35</v>
      </c>
      <c r="D1931" s="11">
        <v>1</v>
      </c>
      <c r="E1931" s="11">
        <v>0</v>
      </c>
      <c r="F1931" s="11">
        <v>0</v>
      </c>
      <c r="G1931" s="11">
        <v>9</v>
      </c>
      <c r="H1931" s="11">
        <v>41</v>
      </c>
      <c r="I1931" s="11">
        <v>65535</v>
      </c>
      <c r="J1931" s="11">
        <v>0</v>
      </c>
      <c r="K1931" s="11">
        <v>0</v>
      </c>
      <c r="L1931" s="11">
        <v>0</v>
      </c>
      <c r="M1931" s="56">
        <v>1</v>
      </c>
      <c r="N1931" s="56">
        <v>10</v>
      </c>
      <c r="O1931" s="11">
        <v>0</v>
      </c>
      <c r="P1931" s="11">
        <v>0</v>
      </c>
      <c r="Q1931" s="11">
        <v>100</v>
      </c>
      <c r="R1931" s="11">
        <v>0</v>
      </c>
      <c r="S1931" s="11">
        <v>0</v>
      </c>
      <c r="T1931" s="11">
        <v>0</v>
      </c>
      <c r="U1931" s="11">
        <v>1</v>
      </c>
      <c r="V1931" s="11">
        <v>0</v>
      </c>
      <c r="W1931" s="11">
        <v>0</v>
      </c>
      <c r="X1931" s="11">
        <v>0</v>
      </c>
      <c r="Y1931" s="11">
        <v>0</v>
      </c>
      <c r="Z1931" s="16" t="s">
        <v>170</v>
      </c>
      <c r="AA1931" s="16">
        <v>0</v>
      </c>
      <c r="AB1931" s="16" t="s">
        <v>4</v>
      </c>
      <c r="AC1931" s="16">
        <v>0</v>
      </c>
      <c r="AD1931" s="11">
        <v>3</v>
      </c>
      <c r="AE1931" s="11">
        <v>100</v>
      </c>
      <c r="AF1931" s="56">
        <v>0</v>
      </c>
      <c r="AG1931" s="11">
        <v>0</v>
      </c>
      <c r="AH1931" s="11">
        <v>0</v>
      </c>
      <c r="AI1931" s="25" t="s">
        <v>8</v>
      </c>
      <c r="AJ1931" s="25" t="s">
        <v>8</v>
      </c>
      <c r="AK1931" s="25" t="s">
        <v>8</v>
      </c>
      <c r="AL1931" s="11" t="s">
        <v>782</v>
      </c>
      <c r="AM1931" s="25">
        <v>11003</v>
      </c>
      <c r="AN1931" s="25">
        <v>0</v>
      </c>
      <c r="AO1931" s="11">
        <v>0</v>
      </c>
      <c r="AP1931" s="12" t="s">
        <v>1033</v>
      </c>
      <c r="AQ1931" s="12" t="s">
        <v>6298</v>
      </c>
      <c r="AR1931" s="15" t="s">
        <v>5027</v>
      </c>
      <c r="AS1931" s="16" t="s">
        <v>1034</v>
      </c>
    </row>
    <row r="1932" spans="1:45" ht="24" x14ac:dyDescent="0.15">
      <c r="A1932" s="11">
        <v>31265</v>
      </c>
      <c r="B1932" s="3" t="s">
        <v>1826</v>
      </c>
      <c r="C1932" s="11">
        <v>35</v>
      </c>
      <c r="D1932" s="11">
        <v>0</v>
      </c>
      <c r="E1932" s="11">
        <v>50</v>
      </c>
      <c r="F1932" s="11">
        <v>0</v>
      </c>
      <c r="G1932" s="11">
        <v>9</v>
      </c>
      <c r="H1932" s="11">
        <v>31</v>
      </c>
      <c r="I1932" s="11">
        <v>65535</v>
      </c>
      <c r="J1932" s="11">
        <v>0</v>
      </c>
      <c r="K1932" s="11">
        <v>0</v>
      </c>
      <c r="L1932" s="11">
        <v>0</v>
      </c>
      <c r="M1932" s="56">
        <v>1</v>
      </c>
      <c r="N1932" s="56">
        <v>10</v>
      </c>
      <c r="O1932" s="11">
        <v>0</v>
      </c>
      <c r="P1932" s="11">
        <v>604800</v>
      </c>
      <c r="Q1932" s="11">
        <v>3600</v>
      </c>
      <c r="R1932" s="11">
        <v>5</v>
      </c>
      <c r="S1932" s="11">
        <v>0</v>
      </c>
      <c r="T1932" s="11">
        <v>0</v>
      </c>
      <c r="U1932" s="11">
        <v>1</v>
      </c>
      <c r="V1932" s="11">
        <v>0</v>
      </c>
      <c r="W1932" s="11">
        <v>0</v>
      </c>
      <c r="X1932" s="11">
        <v>0</v>
      </c>
      <c r="Y1932" s="11">
        <v>0</v>
      </c>
      <c r="Z1932" s="16" t="s">
        <v>170</v>
      </c>
      <c r="AA1932" s="16">
        <v>0</v>
      </c>
      <c r="AB1932" s="16" t="s">
        <v>4</v>
      </c>
      <c r="AC1932" s="16">
        <v>0</v>
      </c>
      <c r="AD1932" s="11">
        <v>3</v>
      </c>
      <c r="AE1932" s="11">
        <v>100</v>
      </c>
      <c r="AF1932" s="56">
        <v>0</v>
      </c>
      <c r="AG1932" s="11">
        <v>0</v>
      </c>
      <c r="AH1932" s="11">
        <v>0</v>
      </c>
      <c r="AI1932" s="25" t="s">
        <v>8</v>
      </c>
      <c r="AJ1932" s="25" t="s">
        <v>8</v>
      </c>
      <c r="AK1932" s="25" t="s">
        <v>8</v>
      </c>
      <c r="AL1932" s="11" t="s">
        <v>782</v>
      </c>
      <c r="AM1932" s="25">
        <v>11003</v>
      </c>
      <c r="AN1932" s="25">
        <v>0</v>
      </c>
      <c r="AO1932" s="11">
        <v>0</v>
      </c>
      <c r="AP1932" s="12" t="s">
        <v>1033</v>
      </c>
      <c r="AQ1932" s="12" t="s">
        <v>6301</v>
      </c>
      <c r="AR1932" s="15" t="s">
        <v>5028</v>
      </c>
      <c r="AS1932" s="16" t="s">
        <v>1061</v>
      </c>
    </row>
    <row r="1933" spans="1:45" ht="72" x14ac:dyDescent="0.15">
      <c r="A1933" s="11">
        <v>31266</v>
      </c>
      <c r="B1933" s="3" t="s">
        <v>2287</v>
      </c>
      <c r="C1933" s="11">
        <v>35</v>
      </c>
      <c r="D1933" s="11">
        <v>1</v>
      </c>
      <c r="E1933" s="11">
        <v>0</v>
      </c>
      <c r="F1933" s="11">
        <v>0</v>
      </c>
      <c r="G1933" s="11">
        <v>9</v>
      </c>
      <c r="H1933" s="11">
        <v>31</v>
      </c>
      <c r="I1933" s="11">
        <v>65535</v>
      </c>
      <c r="J1933" s="11">
        <v>0</v>
      </c>
      <c r="K1933" s="11">
        <v>0</v>
      </c>
      <c r="L1933" s="11">
        <v>0</v>
      </c>
      <c r="M1933" s="56">
        <v>1</v>
      </c>
      <c r="N1933" s="56">
        <v>10</v>
      </c>
      <c r="O1933" s="11">
        <v>0</v>
      </c>
      <c r="P1933" s="11">
        <v>604800</v>
      </c>
      <c r="Q1933" s="11">
        <v>3600</v>
      </c>
      <c r="R1933" s="11">
        <v>5</v>
      </c>
      <c r="S1933" s="11">
        <v>0</v>
      </c>
      <c r="T1933" s="11">
        <v>0</v>
      </c>
      <c r="U1933" s="11">
        <v>1</v>
      </c>
      <c r="V1933" s="11">
        <v>0</v>
      </c>
      <c r="W1933" s="11">
        <v>0</v>
      </c>
      <c r="X1933" s="11">
        <v>0</v>
      </c>
      <c r="Y1933" s="11">
        <v>0</v>
      </c>
      <c r="Z1933" s="16" t="s">
        <v>170</v>
      </c>
      <c r="AA1933" s="16">
        <v>0</v>
      </c>
      <c r="AB1933" s="16" t="s">
        <v>4</v>
      </c>
      <c r="AC1933" s="16">
        <v>0</v>
      </c>
      <c r="AD1933" s="11">
        <v>3</v>
      </c>
      <c r="AE1933" s="11">
        <v>100</v>
      </c>
      <c r="AF1933" s="56">
        <v>0</v>
      </c>
      <c r="AG1933" s="11">
        <v>0</v>
      </c>
      <c r="AH1933" s="11">
        <v>0</v>
      </c>
      <c r="AI1933" s="25" t="s">
        <v>8</v>
      </c>
      <c r="AJ1933" s="25" t="s">
        <v>8</v>
      </c>
      <c r="AK1933" s="25" t="s">
        <v>8</v>
      </c>
      <c r="AL1933" s="11" t="s">
        <v>782</v>
      </c>
      <c r="AM1933" s="25">
        <v>11003</v>
      </c>
      <c r="AN1933" s="25">
        <v>0</v>
      </c>
      <c r="AO1933" s="11">
        <v>0</v>
      </c>
      <c r="AP1933" s="12" t="s">
        <v>2290</v>
      </c>
      <c r="AQ1933" s="12" t="s">
        <v>6302</v>
      </c>
      <c r="AR1933" s="12"/>
      <c r="AS1933" s="60" t="s">
        <v>2289</v>
      </c>
    </row>
    <row r="1934" spans="1:45" ht="72" x14ac:dyDescent="0.15">
      <c r="A1934" s="11">
        <v>31267</v>
      </c>
      <c r="B1934" s="3" t="s">
        <v>2288</v>
      </c>
      <c r="C1934" s="11">
        <v>35</v>
      </c>
      <c r="D1934" s="11">
        <v>1</v>
      </c>
      <c r="E1934" s="11">
        <v>0</v>
      </c>
      <c r="F1934" s="11">
        <v>0</v>
      </c>
      <c r="G1934" s="11">
        <v>9</v>
      </c>
      <c r="H1934" s="11">
        <v>31</v>
      </c>
      <c r="I1934" s="11">
        <v>65535</v>
      </c>
      <c r="J1934" s="11">
        <v>0</v>
      </c>
      <c r="K1934" s="11">
        <v>0</v>
      </c>
      <c r="L1934" s="11">
        <v>0</v>
      </c>
      <c r="M1934" s="56">
        <v>1</v>
      </c>
      <c r="N1934" s="56">
        <v>10</v>
      </c>
      <c r="O1934" s="11">
        <v>0</v>
      </c>
      <c r="P1934" s="11">
        <v>604800</v>
      </c>
      <c r="Q1934" s="11">
        <v>3600</v>
      </c>
      <c r="R1934" s="11">
        <v>5</v>
      </c>
      <c r="S1934" s="11">
        <v>0</v>
      </c>
      <c r="T1934" s="11">
        <v>0</v>
      </c>
      <c r="U1934" s="11">
        <v>1</v>
      </c>
      <c r="V1934" s="11">
        <v>0</v>
      </c>
      <c r="W1934" s="11">
        <v>0</v>
      </c>
      <c r="X1934" s="11">
        <v>0</v>
      </c>
      <c r="Y1934" s="11">
        <v>0</v>
      </c>
      <c r="Z1934" s="16" t="s">
        <v>170</v>
      </c>
      <c r="AA1934" s="16">
        <v>0</v>
      </c>
      <c r="AB1934" s="16" t="s">
        <v>4</v>
      </c>
      <c r="AC1934" s="16">
        <v>0</v>
      </c>
      <c r="AD1934" s="11">
        <v>3</v>
      </c>
      <c r="AE1934" s="11">
        <v>100</v>
      </c>
      <c r="AF1934" s="56">
        <v>0</v>
      </c>
      <c r="AG1934" s="11">
        <v>0</v>
      </c>
      <c r="AH1934" s="11">
        <v>0</v>
      </c>
      <c r="AI1934" s="25" t="s">
        <v>8</v>
      </c>
      <c r="AJ1934" s="25" t="s">
        <v>8</v>
      </c>
      <c r="AK1934" s="25" t="s">
        <v>8</v>
      </c>
      <c r="AL1934" s="11" t="s">
        <v>782</v>
      </c>
      <c r="AM1934" s="25">
        <v>11003</v>
      </c>
      <c r="AN1934" s="25">
        <v>0</v>
      </c>
      <c r="AO1934" s="11">
        <v>0</v>
      </c>
      <c r="AP1934" s="12" t="s">
        <v>1068</v>
      </c>
      <c r="AQ1934" s="12" t="s">
        <v>6303</v>
      </c>
      <c r="AR1934" s="12"/>
      <c r="AS1934" s="60" t="s">
        <v>2289</v>
      </c>
    </row>
    <row r="1935" spans="1:45" ht="24" x14ac:dyDescent="0.15">
      <c r="A1935" s="11">
        <v>31268</v>
      </c>
      <c r="B1935" s="3" t="s">
        <v>1827</v>
      </c>
      <c r="C1935" s="11">
        <v>35</v>
      </c>
      <c r="D1935" s="11">
        <v>1</v>
      </c>
      <c r="E1935" s="11">
        <v>0</v>
      </c>
      <c r="F1935" s="11">
        <v>0</v>
      </c>
      <c r="G1935" s="11">
        <v>9</v>
      </c>
      <c r="H1935" s="11">
        <v>31</v>
      </c>
      <c r="I1935" s="11">
        <v>65535</v>
      </c>
      <c r="J1935" s="11">
        <v>0</v>
      </c>
      <c r="K1935" s="11">
        <v>0</v>
      </c>
      <c r="L1935" s="11">
        <v>0</v>
      </c>
      <c r="M1935" s="56">
        <v>1</v>
      </c>
      <c r="N1935" s="56">
        <v>10</v>
      </c>
      <c r="O1935" s="11">
        <v>0</v>
      </c>
      <c r="P1935" s="11">
        <v>604800</v>
      </c>
      <c r="Q1935" s="11">
        <v>3600</v>
      </c>
      <c r="R1935" s="11">
        <v>5</v>
      </c>
      <c r="S1935" s="11">
        <v>0</v>
      </c>
      <c r="T1935" s="11">
        <v>0</v>
      </c>
      <c r="U1935" s="11">
        <v>1</v>
      </c>
      <c r="V1935" s="11">
        <v>0</v>
      </c>
      <c r="W1935" s="11">
        <v>0</v>
      </c>
      <c r="X1935" s="11">
        <v>0</v>
      </c>
      <c r="Y1935" s="11">
        <v>0</v>
      </c>
      <c r="Z1935" s="16" t="s">
        <v>170</v>
      </c>
      <c r="AA1935" s="16">
        <v>0</v>
      </c>
      <c r="AB1935" s="16" t="s">
        <v>4</v>
      </c>
      <c r="AC1935" s="16">
        <v>0</v>
      </c>
      <c r="AD1935" s="11">
        <v>3</v>
      </c>
      <c r="AE1935" s="11">
        <v>100</v>
      </c>
      <c r="AF1935" s="56">
        <v>0</v>
      </c>
      <c r="AG1935" s="11">
        <v>0</v>
      </c>
      <c r="AH1935" s="11">
        <v>0</v>
      </c>
      <c r="AI1935" s="25" t="s">
        <v>8</v>
      </c>
      <c r="AJ1935" s="25" t="s">
        <v>8</v>
      </c>
      <c r="AK1935" s="25" t="s">
        <v>8</v>
      </c>
      <c r="AL1935" s="11" t="s">
        <v>782</v>
      </c>
      <c r="AM1935" s="25">
        <v>11003</v>
      </c>
      <c r="AN1935" s="25">
        <v>0</v>
      </c>
      <c r="AO1935" s="11">
        <v>0</v>
      </c>
      <c r="AP1935" s="12" t="s">
        <v>1068</v>
      </c>
      <c r="AQ1935" s="12" t="s">
        <v>6304</v>
      </c>
      <c r="AR1935" s="15" t="s">
        <v>5029</v>
      </c>
      <c r="AS1935" s="16" t="s">
        <v>1051</v>
      </c>
    </row>
    <row r="1936" spans="1:45" x14ac:dyDescent="0.15">
      <c r="A1936" s="11">
        <v>31269</v>
      </c>
      <c r="B1936" s="3" t="s">
        <v>1828</v>
      </c>
      <c r="C1936" s="11">
        <v>35</v>
      </c>
      <c r="D1936" s="11">
        <v>1</v>
      </c>
      <c r="E1936" s="11">
        <v>0</v>
      </c>
      <c r="F1936" s="11">
        <v>0</v>
      </c>
      <c r="G1936" s="11">
        <v>9</v>
      </c>
      <c r="H1936" s="11">
        <v>41</v>
      </c>
      <c r="I1936" s="11">
        <v>65535</v>
      </c>
      <c r="J1936" s="11">
        <v>0</v>
      </c>
      <c r="K1936" s="11">
        <v>0</v>
      </c>
      <c r="L1936" s="11">
        <v>0</v>
      </c>
      <c r="M1936" s="56">
        <v>1</v>
      </c>
      <c r="N1936" s="56">
        <v>10</v>
      </c>
      <c r="O1936" s="11">
        <v>0</v>
      </c>
      <c r="P1936" s="11">
        <v>0</v>
      </c>
      <c r="Q1936" s="11">
        <v>100</v>
      </c>
      <c r="R1936" s="11">
        <v>0</v>
      </c>
      <c r="S1936" s="11">
        <v>0</v>
      </c>
      <c r="T1936" s="11">
        <v>0</v>
      </c>
      <c r="U1936" s="11">
        <v>1</v>
      </c>
      <c r="V1936" s="11">
        <v>0</v>
      </c>
      <c r="W1936" s="11">
        <v>0</v>
      </c>
      <c r="X1936" s="11">
        <v>0</v>
      </c>
      <c r="Y1936" s="11">
        <v>0</v>
      </c>
      <c r="Z1936" s="16" t="s">
        <v>170</v>
      </c>
      <c r="AA1936" s="16">
        <v>0</v>
      </c>
      <c r="AB1936" s="16" t="s">
        <v>4</v>
      </c>
      <c r="AC1936" s="16">
        <v>0</v>
      </c>
      <c r="AD1936" s="11">
        <v>3</v>
      </c>
      <c r="AE1936" s="11">
        <v>100</v>
      </c>
      <c r="AF1936" s="56">
        <v>0</v>
      </c>
      <c r="AG1936" s="11">
        <v>0</v>
      </c>
      <c r="AH1936" s="11">
        <v>0</v>
      </c>
      <c r="AI1936" s="25" t="s">
        <v>8</v>
      </c>
      <c r="AJ1936" s="25" t="s">
        <v>8</v>
      </c>
      <c r="AK1936" s="25" t="s">
        <v>8</v>
      </c>
      <c r="AL1936" s="11" t="s">
        <v>782</v>
      </c>
      <c r="AM1936" s="25">
        <v>11003</v>
      </c>
      <c r="AN1936" s="25">
        <v>0</v>
      </c>
      <c r="AO1936" s="11">
        <v>0</v>
      </c>
      <c r="AP1936" s="12" t="s">
        <v>1058</v>
      </c>
      <c r="AQ1936" s="12" t="s">
        <v>6305</v>
      </c>
      <c r="AR1936" s="15" t="s">
        <v>5027</v>
      </c>
      <c r="AS1936" s="16" t="s">
        <v>1059</v>
      </c>
    </row>
    <row r="1937" spans="1:45" x14ac:dyDescent="0.15">
      <c r="A1937" s="11">
        <v>31270</v>
      </c>
      <c r="B1937" s="3" t="s">
        <v>1829</v>
      </c>
      <c r="C1937" s="11">
        <v>35</v>
      </c>
      <c r="D1937" s="11">
        <v>1</v>
      </c>
      <c r="E1937" s="11">
        <v>0</v>
      </c>
      <c r="F1937" s="11">
        <v>0</v>
      </c>
      <c r="G1937" s="11">
        <v>9</v>
      </c>
      <c r="H1937" s="11">
        <v>41</v>
      </c>
      <c r="I1937" s="11">
        <v>65535</v>
      </c>
      <c r="J1937" s="11">
        <v>0</v>
      </c>
      <c r="K1937" s="11">
        <v>0</v>
      </c>
      <c r="L1937" s="11">
        <v>0</v>
      </c>
      <c r="M1937" s="56">
        <v>1</v>
      </c>
      <c r="N1937" s="56">
        <v>10</v>
      </c>
      <c r="O1937" s="11">
        <v>0</v>
      </c>
      <c r="P1937" s="11">
        <v>0</v>
      </c>
      <c r="Q1937" s="11">
        <v>100</v>
      </c>
      <c r="R1937" s="11">
        <v>0</v>
      </c>
      <c r="S1937" s="11">
        <v>0</v>
      </c>
      <c r="T1937" s="11">
        <v>0</v>
      </c>
      <c r="U1937" s="11">
        <v>1</v>
      </c>
      <c r="V1937" s="11">
        <v>0</v>
      </c>
      <c r="W1937" s="11">
        <v>0</v>
      </c>
      <c r="X1937" s="11">
        <v>0</v>
      </c>
      <c r="Y1937" s="11">
        <v>0</v>
      </c>
      <c r="Z1937" s="16" t="s">
        <v>170</v>
      </c>
      <c r="AA1937" s="16">
        <v>0</v>
      </c>
      <c r="AB1937" s="16" t="s">
        <v>4</v>
      </c>
      <c r="AC1937" s="16">
        <v>0</v>
      </c>
      <c r="AD1937" s="11">
        <v>3</v>
      </c>
      <c r="AE1937" s="11">
        <v>100</v>
      </c>
      <c r="AF1937" s="56">
        <v>0</v>
      </c>
      <c r="AG1937" s="11">
        <v>0</v>
      </c>
      <c r="AH1937" s="11">
        <v>0</v>
      </c>
      <c r="AI1937" s="25" t="s">
        <v>8</v>
      </c>
      <c r="AJ1937" s="25" t="s">
        <v>8</v>
      </c>
      <c r="AK1937" s="25" t="s">
        <v>8</v>
      </c>
      <c r="AL1937" s="11" t="s">
        <v>782</v>
      </c>
      <c r="AM1937" s="25">
        <v>11003</v>
      </c>
      <c r="AN1937" s="25">
        <v>0</v>
      </c>
      <c r="AO1937" s="11">
        <v>0</v>
      </c>
      <c r="AP1937" s="12" t="s">
        <v>1058</v>
      </c>
      <c r="AQ1937" s="12" t="s">
        <v>6305</v>
      </c>
      <c r="AR1937" s="15" t="s">
        <v>5027</v>
      </c>
      <c r="AS1937" s="16" t="s">
        <v>1059</v>
      </c>
    </row>
    <row r="1938" spans="1:45" x14ac:dyDescent="0.15">
      <c r="A1938" s="11">
        <v>31271</v>
      </c>
      <c r="B1938" s="3" t="s">
        <v>1210</v>
      </c>
      <c r="C1938" s="11">
        <v>35</v>
      </c>
      <c r="D1938" s="11">
        <v>1</v>
      </c>
      <c r="E1938" s="11">
        <v>0</v>
      </c>
      <c r="F1938" s="11">
        <v>0</v>
      </c>
      <c r="G1938" s="11">
        <v>9</v>
      </c>
      <c r="H1938" s="11">
        <v>41</v>
      </c>
      <c r="I1938" s="11">
        <v>65535</v>
      </c>
      <c r="J1938" s="11">
        <v>0</v>
      </c>
      <c r="K1938" s="11">
        <v>0</v>
      </c>
      <c r="L1938" s="11">
        <v>0</v>
      </c>
      <c r="M1938" s="56">
        <v>1</v>
      </c>
      <c r="N1938" s="56">
        <v>10</v>
      </c>
      <c r="O1938" s="11">
        <v>0</v>
      </c>
      <c r="P1938" s="11">
        <v>0</v>
      </c>
      <c r="Q1938" s="11">
        <v>100</v>
      </c>
      <c r="R1938" s="11">
        <v>0</v>
      </c>
      <c r="S1938" s="11">
        <v>0</v>
      </c>
      <c r="T1938" s="11">
        <v>0</v>
      </c>
      <c r="U1938" s="11">
        <v>1</v>
      </c>
      <c r="V1938" s="11">
        <v>0</v>
      </c>
      <c r="W1938" s="11">
        <v>0</v>
      </c>
      <c r="X1938" s="11">
        <v>0</v>
      </c>
      <c r="Y1938" s="11">
        <v>0</v>
      </c>
      <c r="Z1938" s="16" t="s">
        <v>170</v>
      </c>
      <c r="AA1938" s="16">
        <v>0</v>
      </c>
      <c r="AB1938" s="16" t="s">
        <v>4</v>
      </c>
      <c r="AC1938" s="16">
        <v>0</v>
      </c>
      <c r="AD1938" s="11">
        <v>3</v>
      </c>
      <c r="AE1938" s="11">
        <v>100</v>
      </c>
      <c r="AF1938" s="56">
        <v>0</v>
      </c>
      <c r="AG1938" s="11">
        <v>0</v>
      </c>
      <c r="AH1938" s="11">
        <v>0</v>
      </c>
      <c r="AI1938" s="25" t="s">
        <v>8</v>
      </c>
      <c r="AJ1938" s="25" t="s">
        <v>8</v>
      </c>
      <c r="AK1938" s="25" t="s">
        <v>8</v>
      </c>
      <c r="AL1938" s="11" t="s">
        <v>782</v>
      </c>
      <c r="AM1938" s="25">
        <v>11003</v>
      </c>
      <c r="AN1938" s="25">
        <v>0</v>
      </c>
      <c r="AO1938" s="11">
        <v>0</v>
      </c>
      <c r="AP1938" s="12" t="s">
        <v>1058</v>
      </c>
      <c r="AQ1938" s="12" t="s">
        <v>6305</v>
      </c>
      <c r="AR1938" s="15" t="s">
        <v>5027</v>
      </c>
      <c r="AS1938" s="16" t="s">
        <v>1059</v>
      </c>
    </row>
    <row r="1939" spans="1:45" x14ac:dyDescent="0.15">
      <c r="A1939" s="11">
        <v>31272</v>
      </c>
      <c r="B1939" s="3" t="s">
        <v>1211</v>
      </c>
      <c r="C1939" s="11">
        <v>35</v>
      </c>
      <c r="D1939" s="11">
        <v>1</v>
      </c>
      <c r="E1939" s="11">
        <v>0</v>
      </c>
      <c r="F1939" s="11">
        <v>0</v>
      </c>
      <c r="G1939" s="11">
        <v>9</v>
      </c>
      <c r="H1939" s="11">
        <v>41</v>
      </c>
      <c r="I1939" s="11">
        <v>65535</v>
      </c>
      <c r="J1939" s="11">
        <v>0</v>
      </c>
      <c r="K1939" s="11">
        <v>0</v>
      </c>
      <c r="L1939" s="11">
        <v>0</v>
      </c>
      <c r="M1939" s="56">
        <v>1</v>
      </c>
      <c r="N1939" s="56">
        <v>10</v>
      </c>
      <c r="O1939" s="11">
        <v>0</v>
      </c>
      <c r="P1939" s="11">
        <v>0</v>
      </c>
      <c r="Q1939" s="11">
        <v>100</v>
      </c>
      <c r="R1939" s="11">
        <v>0</v>
      </c>
      <c r="S1939" s="11">
        <v>0</v>
      </c>
      <c r="T1939" s="11">
        <v>0</v>
      </c>
      <c r="U1939" s="11">
        <v>1</v>
      </c>
      <c r="V1939" s="11">
        <v>0</v>
      </c>
      <c r="W1939" s="11">
        <v>0</v>
      </c>
      <c r="X1939" s="11">
        <v>0</v>
      </c>
      <c r="Y1939" s="11">
        <v>0</v>
      </c>
      <c r="Z1939" s="16" t="s">
        <v>170</v>
      </c>
      <c r="AA1939" s="16">
        <v>0</v>
      </c>
      <c r="AB1939" s="16" t="s">
        <v>4</v>
      </c>
      <c r="AC1939" s="16">
        <v>0</v>
      </c>
      <c r="AD1939" s="11">
        <v>3</v>
      </c>
      <c r="AE1939" s="11">
        <v>100</v>
      </c>
      <c r="AF1939" s="56">
        <v>0</v>
      </c>
      <c r="AG1939" s="11">
        <v>0</v>
      </c>
      <c r="AH1939" s="11">
        <v>0</v>
      </c>
      <c r="AI1939" s="25" t="s">
        <v>8</v>
      </c>
      <c r="AJ1939" s="25" t="s">
        <v>8</v>
      </c>
      <c r="AK1939" s="25" t="s">
        <v>8</v>
      </c>
      <c r="AL1939" s="11" t="s">
        <v>782</v>
      </c>
      <c r="AM1939" s="25">
        <v>11003</v>
      </c>
      <c r="AN1939" s="25">
        <v>0</v>
      </c>
      <c r="AO1939" s="11">
        <v>0</v>
      </c>
      <c r="AP1939" s="12" t="s">
        <v>1058</v>
      </c>
      <c r="AQ1939" s="12" t="s">
        <v>6305</v>
      </c>
      <c r="AR1939" s="15" t="s">
        <v>5027</v>
      </c>
      <c r="AS1939" s="16" t="s">
        <v>1059</v>
      </c>
    </row>
    <row r="1940" spans="1:45" x14ac:dyDescent="0.15">
      <c r="A1940" s="11">
        <v>31273</v>
      </c>
      <c r="B1940" s="3" t="s">
        <v>1212</v>
      </c>
      <c r="C1940" s="11">
        <v>35</v>
      </c>
      <c r="D1940" s="11">
        <v>1</v>
      </c>
      <c r="E1940" s="11">
        <v>0</v>
      </c>
      <c r="F1940" s="11">
        <v>0</v>
      </c>
      <c r="G1940" s="11">
        <v>9</v>
      </c>
      <c r="H1940" s="11">
        <v>41</v>
      </c>
      <c r="I1940" s="11">
        <v>65535</v>
      </c>
      <c r="J1940" s="11">
        <v>0</v>
      </c>
      <c r="K1940" s="11">
        <v>0</v>
      </c>
      <c r="L1940" s="11">
        <v>0</v>
      </c>
      <c r="M1940" s="56">
        <v>1</v>
      </c>
      <c r="N1940" s="56">
        <v>10</v>
      </c>
      <c r="O1940" s="11">
        <v>0</v>
      </c>
      <c r="P1940" s="11">
        <v>0</v>
      </c>
      <c r="Q1940" s="11">
        <v>100</v>
      </c>
      <c r="R1940" s="11">
        <v>0</v>
      </c>
      <c r="S1940" s="11">
        <v>0</v>
      </c>
      <c r="T1940" s="11">
        <v>0</v>
      </c>
      <c r="U1940" s="11">
        <v>1</v>
      </c>
      <c r="V1940" s="11">
        <v>0</v>
      </c>
      <c r="W1940" s="11">
        <v>0</v>
      </c>
      <c r="X1940" s="11">
        <v>0</v>
      </c>
      <c r="Y1940" s="11">
        <v>0</v>
      </c>
      <c r="Z1940" s="16" t="s">
        <v>170</v>
      </c>
      <c r="AA1940" s="16">
        <v>0</v>
      </c>
      <c r="AB1940" s="16" t="s">
        <v>4</v>
      </c>
      <c r="AC1940" s="16">
        <v>0</v>
      </c>
      <c r="AD1940" s="11">
        <v>3</v>
      </c>
      <c r="AE1940" s="11">
        <v>100</v>
      </c>
      <c r="AF1940" s="56">
        <v>0</v>
      </c>
      <c r="AG1940" s="11">
        <v>0</v>
      </c>
      <c r="AH1940" s="11">
        <v>0</v>
      </c>
      <c r="AI1940" s="25" t="s">
        <v>8</v>
      </c>
      <c r="AJ1940" s="25" t="s">
        <v>8</v>
      </c>
      <c r="AK1940" s="25" t="s">
        <v>8</v>
      </c>
      <c r="AL1940" s="11" t="s">
        <v>782</v>
      </c>
      <c r="AM1940" s="25">
        <v>11003</v>
      </c>
      <c r="AN1940" s="25">
        <v>0</v>
      </c>
      <c r="AO1940" s="11">
        <v>0</v>
      </c>
      <c r="AP1940" s="12" t="s">
        <v>1058</v>
      </c>
      <c r="AQ1940" s="12" t="s">
        <v>6305</v>
      </c>
      <c r="AR1940" s="15" t="s">
        <v>5027</v>
      </c>
      <c r="AS1940" s="16" t="s">
        <v>1059</v>
      </c>
    </row>
    <row r="1941" spans="1:45" x14ac:dyDescent="0.15">
      <c r="A1941" s="11">
        <v>31274</v>
      </c>
      <c r="B1941" s="3" t="s">
        <v>1213</v>
      </c>
      <c r="C1941" s="11">
        <v>35</v>
      </c>
      <c r="D1941" s="11">
        <v>1</v>
      </c>
      <c r="E1941" s="11">
        <v>0</v>
      </c>
      <c r="F1941" s="11">
        <v>0</v>
      </c>
      <c r="G1941" s="11">
        <v>9</v>
      </c>
      <c r="H1941" s="11">
        <v>41</v>
      </c>
      <c r="I1941" s="11">
        <v>65535</v>
      </c>
      <c r="J1941" s="11">
        <v>0</v>
      </c>
      <c r="K1941" s="11">
        <v>0</v>
      </c>
      <c r="L1941" s="11">
        <v>0</v>
      </c>
      <c r="M1941" s="56">
        <v>1</v>
      </c>
      <c r="N1941" s="56">
        <v>10</v>
      </c>
      <c r="O1941" s="11">
        <v>0</v>
      </c>
      <c r="P1941" s="11">
        <v>0</v>
      </c>
      <c r="Q1941" s="11">
        <v>100</v>
      </c>
      <c r="R1941" s="11">
        <v>0</v>
      </c>
      <c r="S1941" s="11">
        <v>0</v>
      </c>
      <c r="T1941" s="11">
        <v>0</v>
      </c>
      <c r="U1941" s="11">
        <v>1</v>
      </c>
      <c r="V1941" s="11">
        <v>0</v>
      </c>
      <c r="W1941" s="11">
        <v>0</v>
      </c>
      <c r="X1941" s="11">
        <v>0</v>
      </c>
      <c r="Y1941" s="11">
        <v>0</v>
      </c>
      <c r="Z1941" s="16" t="s">
        <v>170</v>
      </c>
      <c r="AA1941" s="16">
        <v>0</v>
      </c>
      <c r="AB1941" s="16" t="s">
        <v>4</v>
      </c>
      <c r="AC1941" s="16">
        <v>0</v>
      </c>
      <c r="AD1941" s="11">
        <v>3</v>
      </c>
      <c r="AE1941" s="11">
        <v>100</v>
      </c>
      <c r="AF1941" s="56">
        <v>0</v>
      </c>
      <c r="AG1941" s="11">
        <v>0</v>
      </c>
      <c r="AH1941" s="11">
        <v>0</v>
      </c>
      <c r="AI1941" s="25" t="s">
        <v>8</v>
      </c>
      <c r="AJ1941" s="25" t="s">
        <v>8</v>
      </c>
      <c r="AK1941" s="25" t="s">
        <v>8</v>
      </c>
      <c r="AL1941" s="11" t="s">
        <v>782</v>
      </c>
      <c r="AM1941" s="25">
        <v>11003</v>
      </c>
      <c r="AN1941" s="25">
        <v>0</v>
      </c>
      <c r="AO1941" s="11">
        <v>0</v>
      </c>
      <c r="AP1941" s="12" t="s">
        <v>1058</v>
      </c>
      <c r="AQ1941" s="12" t="s">
        <v>6305</v>
      </c>
      <c r="AR1941" s="15" t="s">
        <v>5027</v>
      </c>
      <c r="AS1941" s="16" t="s">
        <v>1059</v>
      </c>
    </row>
    <row r="1942" spans="1:45" x14ac:dyDescent="0.15">
      <c r="A1942" s="11">
        <v>31275</v>
      </c>
      <c r="B1942" s="3" t="s">
        <v>1830</v>
      </c>
      <c r="C1942" s="11">
        <v>35</v>
      </c>
      <c r="D1942" s="11">
        <v>1</v>
      </c>
      <c r="E1942" s="11">
        <v>0</v>
      </c>
      <c r="F1942" s="11">
        <v>0</v>
      </c>
      <c r="G1942" s="11">
        <v>9</v>
      </c>
      <c r="H1942" s="11">
        <v>41</v>
      </c>
      <c r="I1942" s="11">
        <v>65535</v>
      </c>
      <c r="J1942" s="11">
        <v>0</v>
      </c>
      <c r="K1942" s="11">
        <v>0</v>
      </c>
      <c r="L1942" s="11">
        <v>0</v>
      </c>
      <c r="M1942" s="56">
        <v>1</v>
      </c>
      <c r="N1942" s="56">
        <v>10</v>
      </c>
      <c r="O1942" s="11">
        <v>0</v>
      </c>
      <c r="P1942" s="11">
        <v>0</v>
      </c>
      <c r="Q1942" s="11">
        <v>100</v>
      </c>
      <c r="R1942" s="11">
        <v>0</v>
      </c>
      <c r="S1942" s="11">
        <v>0</v>
      </c>
      <c r="T1942" s="11">
        <v>0</v>
      </c>
      <c r="U1942" s="11">
        <v>1</v>
      </c>
      <c r="V1942" s="11">
        <v>0</v>
      </c>
      <c r="W1942" s="11">
        <v>0</v>
      </c>
      <c r="X1942" s="11">
        <v>0</v>
      </c>
      <c r="Y1942" s="11">
        <v>0</v>
      </c>
      <c r="Z1942" s="16" t="s">
        <v>170</v>
      </c>
      <c r="AA1942" s="16">
        <v>0</v>
      </c>
      <c r="AB1942" s="16" t="s">
        <v>4</v>
      </c>
      <c r="AC1942" s="16">
        <v>0</v>
      </c>
      <c r="AD1942" s="11">
        <v>3</v>
      </c>
      <c r="AE1942" s="11">
        <v>100</v>
      </c>
      <c r="AF1942" s="56">
        <v>0</v>
      </c>
      <c r="AG1942" s="11">
        <v>0</v>
      </c>
      <c r="AH1942" s="11">
        <v>0</v>
      </c>
      <c r="AI1942" s="25" t="s">
        <v>8</v>
      </c>
      <c r="AJ1942" s="25" t="s">
        <v>8</v>
      </c>
      <c r="AK1942" s="25" t="s">
        <v>8</v>
      </c>
      <c r="AL1942" s="11" t="s">
        <v>782</v>
      </c>
      <c r="AM1942" s="25">
        <v>11003</v>
      </c>
      <c r="AN1942" s="25">
        <v>0</v>
      </c>
      <c r="AO1942" s="11">
        <v>0</v>
      </c>
      <c r="AP1942" s="12" t="s">
        <v>1058</v>
      </c>
      <c r="AQ1942" s="12" t="s">
        <v>6305</v>
      </c>
      <c r="AR1942" s="15" t="s">
        <v>5027</v>
      </c>
      <c r="AS1942" s="16" t="s">
        <v>1059</v>
      </c>
    </row>
    <row r="1943" spans="1:45" x14ac:dyDescent="0.15">
      <c r="A1943" s="11">
        <v>31276</v>
      </c>
      <c r="B1943" s="3" t="s">
        <v>1831</v>
      </c>
      <c r="C1943" s="11">
        <v>35</v>
      </c>
      <c r="D1943" s="11">
        <v>1</v>
      </c>
      <c r="E1943" s="11">
        <v>0</v>
      </c>
      <c r="F1943" s="11">
        <v>0</v>
      </c>
      <c r="G1943" s="11">
        <v>9</v>
      </c>
      <c r="H1943" s="11">
        <v>41</v>
      </c>
      <c r="I1943" s="11">
        <v>65535</v>
      </c>
      <c r="J1943" s="11">
        <v>0</v>
      </c>
      <c r="K1943" s="11">
        <v>0</v>
      </c>
      <c r="L1943" s="11">
        <v>0</v>
      </c>
      <c r="M1943" s="56">
        <v>1</v>
      </c>
      <c r="N1943" s="56">
        <v>10</v>
      </c>
      <c r="O1943" s="11">
        <v>0</v>
      </c>
      <c r="P1943" s="11">
        <v>0</v>
      </c>
      <c r="Q1943" s="11">
        <v>100</v>
      </c>
      <c r="R1943" s="11">
        <v>0</v>
      </c>
      <c r="S1943" s="11">
        <v>0</v>
      </c>
      <c r="T1943" s="11">
        <v>0</v>
      </c>
      <c r="U1943" s="11">
        <v>1</v>
      </c>
      <c r="V1943" s="11">
        <v>0</v>
      </c>
      <c r="W1943" s="11">
        <v>0</v>
      </c>
      <c r="X1943" s="11">
        <v>0</v>
      </c>
      <c r="Y1943" s="11">
        <v>0</v>
      </c>
      <c r="Z1943" s="16" t="s">
        <v>170</v>
      </c>
      <c r="AA1943" s="16">
        <v>0</v>
      </c>
      <c r="AB1943" s="16" t="s">
        <v>4</v>
      </c>
      <c r="AC1943" s="16">
        <v>0</v>
      </c>
      <c r="AD1943" s="11">
        <v>3</v>
      </c>
      <c r="AE1943" s="11">
        <v>100</v>
      </c>
      <c r="AF1943" s="56">
        <v>0</v>
      </c>
      <c r="AG1943" s="11">
        <v>0</v>
      </c>
      <c r="AH1943" s="11">
        <v>0</v>
      </c>
      <c r="AI1943" s="25" t="s">
        <v>8</v>
      </c>
      <c r="AJ1943" s="25" t="s">
        <v>8</v>
      </c>
      <c r="AK1943" s="25" t="s">
        <v>8</v>
      </c>
      <c r="AL1943" s="11" t="s">
        <v>782</v>
      </c>
      <c r="AM1943" s="25">
        <v>11003</v>
      </c>
      <c r="AN1943" s="25">
        <v>0</v>
      </c>
      <c r="AO1943" s="11">
        <v>0</v>
      </c>
      <c r="AP1943" s="12" t="s">
        <v>386</v>
      </c>
      <c r="AQ1943" s="12" t="s">
        <v>6305</v>
      </c>
      <c r="AR1943" s="15" t="s">
        <v>5027</v>
      </c>
      <c r="AS1943" s="16" t="s">
        <v>1059</v>
      </c>
    </row>
    <row r="1944" spans="1:45" x14ac:dyDescent="0.15">
      <c r="A1944" s="11">
        <v>31277</v>
      </c>
      <c r="B1944" s="3" t="s">
        <v>1832</v>
      </c>
      <c r="C1944" s="11">
        <v>35</v>
      </c>
      <c r="D1944" s="11">
        <v>1</v>
      </c>
      <c r="E1944" s="11">
        <v>0</v>
      </c>
      <c r="F1944" s="11">
        <v>0</v>
      </c>
      <c r="G1944" s="11">
        <v>9</v>
      </c>
      <c r="H1944" s="11">
        <v>41</v>
      </c>
      <c r="I1944" s="11">
        <v>65535</v>
      </c>
      <c r="J1944" s="11">
        <v>0</v>
      </c>
      <c r="K1944" s="11">
        <v>0</v>
      </c>
      <c r="L1944" s="11">
        <v>0</v>
      </c>
      <c r="M1944" s="56">
        <v>1</v>
      </c>
      <c r="N1944" s="56">
        <v>10</v>
      </c>
      <c r="O1944" s="11">
        <v>0</v>
      </c>
      <c r="P1944" s="11">
        <v>0</v>
      </c>
      <c r="Q1944" s="11">
        <v>100</v>
      </c>
      <c r="R1944" s="11">
        <v>0</v>
      </c>
      <c r="S1944" s="11">
        <v>0</v>
      </c>
      <c r="T1944" s="11">
        <v>0</v>
      </c>
      <c r="U1944" s="11">
        <v>1</v>
      </c>
      <c r="V1944" s="11">
        <v>0</v>
      </c>
      <c r="W1944" s="11">
        <v>0</v>
      </c>
      <c r="X1944" s="11">
        <v>0</v>
      </c>
      <c r="Y1944" s="11">
        <v>0</v>
      </c>
      <c r="Z1944" s="16" t="s">
        <v>170</v>
      </c>
      <c r="AA1944" s="16">
        <v>0</v>
      </c>
      <c r="AB1944" s="16" t="s">
        <v>4</v>
      </c>
      <c r="AC1944" s="16">
        <v>0</v>
      </c>
      <c r="AD1944" s="11">
        <v>3</v>
      </c>
      <c r="AE1944" s="11">
        <v>100</v>
      </c>
      <c r="AF1944" s="56">
        <v>0</v>
      </c>
      <c r="AG1944" s="11">
        <v>0</v>
      </c>
      <c r="AH1944" s="11">
        <v>0</v>
      </c>
      <c r="AI1944" s="25" t="s">
        <v>8</v>
      </c>
      <c r="AJ1944" s="25" t="s">
        <v>8</v>
      </c>
      <c r="AK1944" s="25" t="s">
        <v>8</v>
      </c>
      <c r="AL1944" s="11" t="s">
        <v>782</v>
      </c>
      <c r="AM1944" s="25">
        <v>11003</v>
      </c>
      <c r="AN1944" s="25">
        <v>0</v>
      </c>
      <c r="AO1944" s="11">
        <v>0</v>
      </c>
      <c r="AP1944" s="12" t="s">
        <v>386</v>
      </c>
      <c r="AQ1944" s="12" t="s">
        <v>6305</v>
      </c>
      <c r="AR1944" s="15" t="s">
        <v>5027</v>
      </c>
      <c r="AS1944" s="16" t="s">
        <v>1059</v>
      </c>
    </row>
    <row r="1945" spans="1:45" x14ac:dyDescent="0.15">
      <c r="A1945" s="11">
        <v>31278</v>
      </c>
      <c r="B1945" s="3" t="s">
        <v>1833</v>
      </c>
      <c r="C1945" s="11">
        <v>35</v>
      </c>
      <c r="D1945" s="11">
        <v>1</v>
      </c>
      <c r="E1945" s="11">
        <v>0</v>
      </c>
      <c r="F1945" s="11">
        <v>0</v>
      </c>
      <c r="G1945" s="11">
        <v>9</v>
      </c>
      <c r="H1945" s="11">
        <v>41</v>
      </c>
      <c r="I1945" s="11">
        <v>65535</v>
      </c>
      <c r="J1945" s="11">
        <v>0</v>
      </c>
      <c r="K1945" s="11">
        <v>0</v>
      </c>
      <c r="L1945" s="11">
        <v>0</v>
      </c>
      <c r="M1945" s="56">
        <v>1</v>
      </c>
      <c r="N1945" s="56">
        <v>10</v>
      </c>
      <c r="O1945" s="11">
        <v>0</v>
      </c>
      <c r="P1945" s="11">
        <v>0</v>
      </c>
      <c r="Q1945" s="11">
        <v>100</v>
      </c>
      <c r="R1945" s="11">
        <v>0</v>
      </c>
      <c r="S1945" s="11">
        <v>0</v>
      </c>
      <c r="T1945" s="11">
        <v>0</v>
      </c>
      <c r="U1945" s="11">
        <v>1</v>
      </c>
      <c r="V1945" s="11">
        <v>0</v>
      </c>
      <c r="W1945" s="11">
        <v>0</v>
      </c>
      <c r="X1945" s="11">
        <v>0</v>
      </c>
      <c r="Y1945" s="11">
        <v>0</v>
      </c>
      <c r="Z1945" s="16" t="s">
        <v>170</v>
      </c>
      <c r="AA1945" s="16">
        <v>0</v>
      </c>
      <c r="AB1945" s="16" t="s">
        <v>4</v>
      </c>
      <c r="AC1945" s="16">
        <v>0</v>
      </c>
      <c r="AD1945" s="11">
        <v>3</v>
      </c>
      <c r="AE1945" s="11">
        <v>100</v>
      </c>
      <c r="AF1945" s="56">
        <v>0</v>
      </c>
      <c r="AG1945" s="11">
        <v>0</v>
      </c>
      <c r="AH1945" s="11">
        <v>0</v>
      </c>
      <c r="AI1945" s="25" t="s">
        <v>8</v>
      </c>
      <c r="AJ1945" s="25" t="s">
        <v>8</v>
      </c>
      <c r="AK1945" s="25" t="s">
        <v>8</v>
      </c>
      <c r="AL1945" s="11" t="s">
        <v>782</v>
      </c>
      <c r="AM1945" s="25">
        <v>11003</v>
      </c>
      <c r="AN1945" s="25">
        <v>0</v>
      </c>
      <c r="AO1945" s="11">
        <v>0</v>
      </c>
      <c r="AP1945" s="12" t="s">
        <v>386</v>
      </c>
      <c r="AQ1945" s="12" t="s">
        <v>6305</v>
      </c>
      <c r="AR1945" s="15" t="s">
        <v>5027</v>
      </c>
      <c r="AS1945" s="16" t="s">
        <v>1059</v>
      </c>
    </row>
    <row r="1946" spans="1:45" x14ac:dyDescent="0.15">
      <c r="A1946" s="11">
        <v>31279</v>
      </c>
      <c r="B1946" s="3" t="s">
        <v>1834</v>
      </c>
      <c r="C1946" s="11">
        <v>35</v>
      </c>
      <c r="D1946" s="11">
        <v>1</v>
      </c>
      <c r="E1946" s="11">
        <v>0</v>
      </c>
      <c r="F1946" s="11">
        <v>0</v>
      </c>
      <c r="G1946" s="11">
        <v>9</v>
      </c>
      <c r="H1946" s="11">
        <v>41</v>
      </c>
      <c r="I1946" s="11">
        <v>65535</v>
      </c>
      <c r="J1946" s="11">
        <v>0</v>
      </c>
      <c r="K1946" s="11">
        <v>0</v>
      </c>
      <c r="L1946" s="11">
        <v>0</v>
      </c>
      <c r="M1946" s="56">
        <v>1</v>
      </c>
      <c r="N1946" s="56">
        <v>10</v>
      </c>
      <c r="O1946" s="11">
        <v>0</v>
      </c>
      <c r="P1946" s="11">
        <v>0</v>
      </c>
      <c r="Q1946" s="11">
        <v>100</v>
      </c>
      <c r="R1946" s="11">
        <v>0</v>
      </c>
      <c r="S1946" s="11">
        <v>0</v>
      </c>
      <c r="T1946" s="11">
        <v>0</v>
      </c>
      <c r="U1946" s="11">
        <v>1</v>
      </c>
      <c r="V1946" s="11">
        <v>0</v>
      </c>
      <c r="W1946" s="11">
        <v>0</v>
      </c>
      <c r="X1946" s="11">
        <v>0</v>
      </c>
      <c r="Y1946" s="11">
        <v>0</v>
      </c>
      <c r="Z1946" s="16" t="s">
        <v>170</v>
      </c>
      <c r="AA1946" s="16">
        <v>0</v>
      </c>
      <c r="AB1946" s="16" t="s">
        <v>4</v>
      </c>
      <c r="AC1946" s="16">
        <v>0</v>
      </c>
      <c r="AD1946" s="11">
        <v>3</v>
      </c>
      <c r="AE1946" s="11">
        <v>100</v>
      </c>
      <c r="AF1946" s="56">
        <v>0</v>
      </c>
      <c r="AG1946" s="11">
        <v>0</v>
      </c>
      <c r="AH1946" s="11">
        <v>0</v>
      </c>
      <c r="AI1946" s="25" t="s">
        <v>8</v>
      </c>
      <c r="AJ1946" s="25" t="s">
        <v>8</v>
      </c>
      <c r="AK1946" s="25" t="s">
        <v>8</v>
      </c>
      <c r="AL1946" s="11" t="s">
        <v>782</v>
      </c>
      <c r="AM1946" s="25">
        <v>11003</v>
      </c>
      <c r="AN1946" s="25">
        <v>0</v>
      </c>
      <c r="AO1946" s="11">
        <v>0</v>
      </c>
      <c r="AP1946" s="12" t="s">
        <v>386</v>
      </c>
      <c r="AQ1946" s="12" t="s">
        <v>6305</v>
      </c>
      <c r="AR1946" s="15" t="s">
        <v>5027</v>
      </c>
      <c r="AS1946" s="16" t="s">
        <v>1059</v>
      </c>
    </row>
    <row r="1947" spans="1:45" ht="60" x14ac:dyDescent="0.15">
      <c r="A1947" s="11">
        <v>31280</v>
      </c>
      <c r="B1947" s="16" t="s">
        <v>1835</v>
      </c>
      <c r="C1947" s="11">
        <v>35</v>
      </c>
      <c r="D1947" s="11">
        <v>1</v>
      </c>
      <c r="E1947" s="11">
        <v>0</v>
      </c>
      <c r="F1947" s="11">
        <v>0</v>
      </c>
      <c r="G1947" s="11">
        <v>9</v>
      </c>
      <c r="H1947" s="11">
        <v>21</v>
      </c>
      <c r="I1947" s="11">
        <v>65535</v>
      </c>
      <c r="J1947" s="11">
        <v>2</v>
      </c>
      <c r="K1947" s="11">
        <v>0</v>
      </c>
      <c r="L1947" s="11">
        <v>2</v>
      </c>
      <c r="M1947" s="56">
        <v>1</v>
      </c>
      <c r="N1947" s="56">
        <v>100</v>
      </c>
      <c r="O1947" s="11">
        <v>0</v>
      </c>
      <c r="P1947" s="11">
        <v>0</v>
      </c>
      <c r="Q1947" s="11">
        <v>100</v>
      </c>
      <c r="R1947" s="11">
        <v>0</v>
      </c>
      <c r="S1947" s="11">
        <v>0</v>
      </c>
      <c r="T1947" s="11">
        <v>0</v>
      </c>
      <c r="U1947" s="11">
        <v>1</v>
      </c>
      <c r="V1947" s="11">
        <v>12</v>
      </c>
      <c r="W1947" s="11">
        <v>15</v>
      </c>
      <c r="X1947" s="11">
        <v>0</v>
      </c>
      <c r="Y1947" s="11">
        <v>0</v>
      </c>
      <c r="Z1947" s="16" t="s">
        <v>170</v>
      </c>
      <c r="AA1947" s="16">
        <v>0</v>
      </c>
      <c r="AB1947" s="16" t="s">
        <v>4</v>
      </c>
      <c r="AC1947" s="16">
        <v>0</v>
      </c>
      <c r="AD1947" s="11">
        <v>2</v>
      </c>
      <c r="AE1947" s="11">
        <v>1888</v>
      </c>
      <c r="AF1947" s="56">
        <v>1</v>
      </c>
      <c r="AG1947" s="11">
        <v>0</v>
      </c>
      <c r="AH1947" s="11">
        <v>0</v>
      </c>
      <c r="AI1947" s="25" t="s">
        <v>8</v>
      </c>
      <c r="AJ1947" s="25" t="s">
        <v>8</v>
      </c>
      <c r="AK1947" s="25" t="s">
        <v>8</v>
      </c>
      <c r="AL1947" s="11" t="s">
        <v>782</v>
      </c>
      <c r="AM1947" s="25">
        <v>11008</v>
      </c>
      <c r="AN1947" s="25">
        <v>0</v>
      </c>
      <c r="AO1947" s="11">
        <v>1</v>
      </c>
      <c r="AP1947" s="12" t="s">
        <v>1081</v>
      </c>
      <c r="AQ1947" s="12" t="s">
        <v>6306</v>
      </c>
      <c r="AR1947" s="12" t="s">
        <v>5030</v>
      </c>
      <c r="AS1947" s="60" t="s">
        <v>984</v>
      </c>
    </row>
    <row r="1948" spans="1:45" ht="60" x14ac:dyDescent="0.15">
      <c r="A1948" s="11">
        <v>31281</v>
      </c>
      <c r="B1948" s="16" t="s">
        <v>1836</v>
      </c>
      <c r="C1948" s="11">
        <v>35</v>
      </c>
      <c r="D1948" s="11">
        <v>1</v>
      </c>
      <c r="E1948" s="11">
        <v>0</v>
      </c>
      <c r="F1948" s="11">
        <v>0</v>
      </c>
      <c r="G1948" s="11">
        <v>9</v>
      </c>
      <c r="H1948" s="11">
        <v>21</v>
      </c>
      <c r="I1948" s="11">
        <v>65535</v>
      </c>
      <c r="J1948" s="11">
        <v>3</v>
      </c>
      <c r="K1948" s="11">
        <v>0</v>
      </c>
      <c r="L1948" s="11">
        <v>2</v>
      </c>
      <c r="M1948" s="56">
        <v>1</v>
      </c>
      <c r="N1948" s="56">
        <v>100</v>
      </c>
      <c r="O1948" s="11">
        <v>0</v>
      </c>
      <c r="P1948" s="11">
        <v>0</v>
      </c>
      <c r="Q1948" s="11">
        <v>100</v>
      </c>
      <c r="R1948" s="11">
        <v>0</v>
      </c>
      <c r="S1948" s="11">
        <v>0</v>
      </c>
      <c r="T1948" s="11">
        <v>0</v>
      </c>
      <c r="U1948" s="11">
        <v>1</v>
      </c>
      <c r="V1948" s="11">
        <v>12</v>
      </c>
      <c r="W1948" s="11">
        <v>15</v>
      </c>
      <c r="X1948" s="11">
        <v>0</v>
      </c>
      <c r="Y1948" s="11">
        <v>0</v>
      </c>
      <c r="Z1948" s="16" t="s">
        <v>170</v>
      </c>
      <c r="AA1948" s="16">
        <v>0</v>
      </c>
      <c r="AB1948" s="16" t="s">
        <v>4</v>
      </c>
      <c r="AC1948" s="16">
        <v>0</v>
      </c>
      <c r="AD1948" s="11">
        <v>12</v>
      </c>
      <c r="AE1948" s="11">
        <v>8888</v>
      </c>
      <c r="AF1948" s="56">
        <v>1</v>
      </c>
      <c r="AG1948" s="11">
        <v>0</v>
      </c>
      <c r="AH1948" s="11">
        <v>0</v>
      </c>
      <c r="AI1948" s="25" t="s">
        <v>8</v>
      </c>
      <c r="AJ1948" s="25" t="s">
        <v>8</v>
      </c>
      <c r="AK1948" s="25" t="s">
        <v>8</v>
      </c>
      <c r="AL1948" s="11" t="s">
        <v>782</v>
      </c>
      <c r="AM1948" s="25">
        <v>11008</v>
      </c>
      <c r="AN1948" s="25">
        <v>0</v>
      </c>
      <c r="AO1948" s="11">
        <v>1</v>
      </c>
      <c r="AP1948" s="12" t="s">
        <v>1081</v>
      </c>
      <c r="AQ1948" s="12" t="s">
        <v>6307</v>
      </c>
      <c r="AR1948" s="12" t="s">
        <v>5031</v>
      </c>
      <c r="AS1948" s="60" t="s">
        <v>796</v>
      </c>
    </row>
    <row r="1949" spans="1:45" ht="60" x14ac:dyDescent="0.15">
      <c r="A1949" s="11">
        <v>31282</v>
      </c>
      <c r="B1949" s="16" t="s">
        <v>1837</v>
      </c>
      <c r="C1949" s="11">
        <v>35</v>
      </c>
      <c r="D1949" s="11">
        <v>1</v>
      </c>
      <c r="E1949" s="11">
        <v>0</v>
      </c>
      <c r="F1949" s="11">
        <v>0</v>
      </c>
      <c r="G1949" s="11">
        <v>9</v>
      </c>
      <c r="H1949" s="11">
        <v>21</v>
      </c>
      <c r="I1949" s="11">
        <v>65535</v>
      </c>
      <c r="J1949" s="11">
        <v>1</v>
      </c>
      <c r="K1949" s="11">
        <v>0</v>
      </c>
      <c r="L1949" s="11">
        <v>2</v>
      </c>
      <c r="M1949" s="56">
        <v>1</v>
      </c>
      <c r="N1949" s="56">
        <v>100</v>
      </c>
      <c r="O1949" s="11">
        <v>0</v>
      </c>
      <c r="P1949" s="11">
        <v>0</v>
      </c>
      <c r="Q1949" s="11">
        <v>100</v>
      </c>
      <c r="R1949" s="11">
        <v>0</v>
      </c>
      <c r="S1949" s="11">
        <v>0</v>
      </c>
      <c r="T1949" s="11">
        <v>0</v>
      </c>
      <c r="U1949" s="11">
        <v>1</v>
      </c>
      <c r="V1949" s="11">
        <v>12</v>
      </c>
      <c r="W1949" s="11">
        <v>15</v>
      </c>
      <c r="X1949" s="11">
        <v>0</v>
      </c>
      <c r="Y1949" s="11">
        <v>0</v>
      </c>
      <c r="Z1949" s="16" t="s">
        <v>170</v>
      </c>
      <c r="AA1949" s="16">
        <v>0</v>
      </c>
      <c r="AB1949" s="16" t="s">
        <v>4</v>
      </c>
      <c r="AC1949" s="16">
        <v>0</v>
      </c>
      <c r="AD1949" s="11">
        <v>2</v>
      </c>
      <c r="AE1949" s="11">
        <v>2000</v>
      </c>
      <c r="AF1949" s="56">
        <v>1</v>
      </c>
      <c r="AG1949" s="11">
        <v>0</v>
      </c>
      <c r="AH1949" s="11">
        <v>0</v>
      </c>
      <c r="AI1949" s="25" t="s">
        <v>8</v>
      </c>
      <c r="AJ1949" s="25" t="s">
        <v>8</v>
      </c>
      <c r="AK1949" s="25" t="s">
        <v>8</v>
      </c>
      <c r="AL1949" s="11" t="s">
        <v>782</v>
      </c>
      <c r="AM1949" s="25">
        <v>11008</v>
      </c>
      <c r="AN1949" s="25">
        <v>0</v>
      </c>
      <c r="AO1949" s="11">
        <v>1</v>
      </c>
      <c r="AP1949" s="12" t="s">
        <v>1081</v>
      </c>
      <c r="AQ1949" s="12" t="s">
        <v>6308</v>
      </c>
      <c r="AR1949" s="12" t="s">
        <v>5032</v>
      </c>
      <c r="AS1949" s="60" t="s">
        <v>1385</v>
      </c>
    </row>
    <row r="1950" spans="1:45" ht="60" x14ac:dyDescent="0.15">
      <c r="A1950" s="11">
        <v>31283</v>
      </c>
      <c r="B1950" s="16" t="s">
        <v>1838</v>
      </c>
      <c r="C1950" s="11">
        <v>35</v>
      </c>
      <c r="D1950" s="11">
        <v>1</v>
      </c>
      <c r="E1950" s="11">
        <v>0</v>
      </c>
      <c r="F1950" s="11">
        <v>0</v>
      </c>
      <c r="G1950" s="11">
        <v>9</v>
      </c>
      <c r="H1950" s="11">
        <v>21</v>
      </c>
      <c r="I1950" s="11">
        <v>65535</v>
      </c>
      <c r="J1950" s="11">
        <v>1</v>
      </c>
      <c r="K1950" s="11">
        <v>0</v>
      </c>
      <c r="L1950" s="11">
        <v>2</v>
      </c>
      <c r="M1950" s="56">
        <v>1</v>
      </c>
      <c r="N1950" s="56">
        <v>100</v>
      </c>
      <c r="O1950" s="11">
        <v>0</v>
      </c>
      <c r="P1950" s="11">
        <v>0</v>
      </c>
      <c r="Q1950" s="11">
        <v>100</v>
      </c>
      <c r="R1950" s="11">
        <v>0</v>
      </c>
      <c r="S1950" s="11">
        <v>0</v>
      </c>
      <c r="T1950" s="11">
        <v>0</v>
      </c>
      <c r="U1950" s="11">
        <v>1</v>
      </c>
      <c r="V1950" s="11">
        <v>12</v>
      </c>
      <c r="W1950" s="11">
        <v>15</v>
      </c>
      <c r="X1950" s="11">
        <v>0</v>
      </c>
      <c r="Y1950" s="11">
        <v>0</v>
      </c>
      <c r="Z1950" s="16" t="s">
        <v>170</v>
      </c>
      <c r="AA1950" s="16">
        <v>0</v>
      </c>
      <c r="AB1950" s="16" t="s">
        <v>4</v>
      </c>
      <c r="AC1950" s="16">
        <v>0</v>
      </c>
      <c r="AD1950" s="11">
        <v>2</v>
      </c>
      <c r="AE1950" s="11">
        <v>2000</v>
      </c>
      <c r="AF1950" s="56">
        <v>1</v>
      </c>
      <c r="AG1950" s="11">
        <v>0</v>
      </c>
      <c r="AH1950" s="11">
        <v>0</v>
      </c>
      <c r="AI1950" s="25" t="s">
        <v>8</v>
      </c>
      <c r="AJ1950" s="25" t="s">
        <v>8</v>
      </c>
      <c r="AK1950" s="25" t="s">
        <v>8</v>
      </c>
      <c r="AL1950" s="11" t="s">
        <v>782</v>
      </c>
      <c r="AM1950" s="25">
        <v>11008</v>
      </c>
      <c r="AN1950" s="25">
        <v>0</v>
      </c>
      <c r="AO1950" s="11">
        <v>1</v>
      </c>
      <c r="AP1950" s="12" t="s">
        <v>1081</v>
      </c>
      <c r="AQ1950" s="12" t="s">
        <v>6309</v>
      </c>
      <c r="AR1950" s="12" t="s">
        <v>5033</v>
      </c>
      <c r="AS1950" s="60" t="s">
        <v>1384</v>
      </c>
    </row>
    <row r="1951" spans="1:45" ht="24" x14ac:dyDescent="0.15">
      <c r="A1951" s="11">
        <v>31311</v>
      </c>
      <c r="B1951" s="38" t="s">
        <v>1214</v>
      </c>
      <c r="C1951" s="11">
        <v>57</v>
      </c>
      <c r="D1951" s="11">
        <v>1</v>
      </c>
      <c r="E1951" s="11">
        <v>0</v>
      </c>
      <c r="F1951" s="11">
        <v>0</v>
      </c>
      <c r="G1951" s="11">
        <v>9</v>
      </c>
      <c r="H1951" s="11">
        <v>1</v>
      </c>
      <c r="I1951" s="11">
        <v>65535</v>
      </c>
      <c r="J1951" s="11">
        <v>0</v>
      </c>
      <c r="K1951" s="11">
        <v>0</v>
      </c>
      <c r="L1951" s="11">
        <v>2</v>
      </c>
      <c r="M1951" s="56">
        <v>0</v>
      </c>
      <c r="N1951" s="56">
        <v>1</v>
      </c>
      <c r="O1951" s="11">
        <v>0</v>
      </c>
      <c r="P1951" s="11">
        <v>0</v>
      </c>
      <c r="Q1951" s="11">
        <v>100</v>
      </c>
      <c r="R1951" s="11">
        <v>0</v>
      </c>
      <c r="S1951" s="11">
        <v>0</v>
      </c>
      <c r="T1951" s="11">
        <v>0</v>
      </c>
      <c r="U1951" s="11">
        <v>1</v>
      </c>
      <c r="V1951" s="11">
        <v>0</v>
      </c>
      <c r="W1951" s="11">
        <v>0</v>
      </c>
      <c r="X1951" s="11">
        <v>0</v>
      </c>
      <c r="Y1951" s="11">
        <v>0</v>
      </c>
      <c r="Z1951" s="16" t="s">
        <v>170</v>
      </c>
      <c r="AA1951" s="16">
        <v>0</v>
      </c>
      <c r="AB1951" s="16" t="s">
        <v>4</v>
      </c>
      <c r="AC1951" s="16">
        <v>0</v>
      </c>
      <c r="AD1951" s="11">
        <v>3</v>
      </c>
      <c r="AE1951" s="11">
        <v>100</v>
      </c>
      <c r="AF1951" s="56">
        <v>1</v>
      </c>
      <c r="AG1951" s="11">
        <v>0</v>
      </c>
      <c r="AH1951" s="11">
        <v>0</v>
      </c>
      <c r="AI1951" s="25" t="s">
        <v>693</v>
      </c>
      <c r="AJ1951" s="25" t="s">
        <v>693</v>
      </c>
      <c r="AK1951" s="25" t="s">
        <v>8</v>
      </c>
      <c r="AL1951" s="11" t="s">
        <v>782</v>
      </c>
      <c r="AM1951" s="25">
        <v>11003</v>
      </c>
      <c r="AN1951" s="25">
        <v>0</v>
      </c>
      <c r="AO1951" s="11">
        <v>0</v>
      </c>
      <c r="AP1951" s="12" t="s">
        <v>192</v>
      </c>
      <c r="AQ1951" s="12" t="s">
        <v>6310</v>
      </c>
      <c r="AR1951" s="15" t="s">
        <v>1090</v>
      </c>
      <c r="AS1951" s="16" t="s">
        <v>1085</v>
      </c>
    </row>
    <row r="1952" spans="1:45" x14ac:dyDescent="0.15">
      <c r="A1952" s="11">
        <v>31314</v>
      </c>
      <c r="B1952" s="14" t="s">
        <v>4321</v>
      </c>
      <c r="C1952" s="11">
        <v>47</v>
      </c>
      <c r="D1952" s="11">
        <v>1</v>
      </c>
      <c r="E1952" s="11">
        <v>0</v>
      </c>
      <c r="F1952" s="11">
        <v>0</v>
      </c>
      <c r="G1952" s="11">
        <v>9</v>
      </c>
      <c r="H1952" s="11">
        <v>31</v>
      </c>
      <c r="I1952" s="11">
        <v>65535</v>
      </c>
      <c r="J1952" s="11">
        <v>0</v>
      </c>
      <c r="K1952" s="11">
        <v>0</v>
      </c>
      <c r="L1952" s="11">
        <v>2</v>
      </c>
      <c r="M1952" s="56">
        <v>0</v>
      </c>
      <c r="N1952" s="56">
        <v>1</v>
      </c>
      <c r="O1952" s="11">
        <v>0</v>
      </c>
      <c r="P1952" s="11">
        <v>604800</v>
      </c>
      <c r="Q1952" s="11">
        <v>3600</v>
      </c>
      <c r="R1952" s="11">
        <v>5</v>
      </c>
      <c r="S1952" s="11">
        <v>0</v>
      </c>
      <c r="T1952" s="11">
        <v>0</v>
      </c>
      <c r="U1952" s="11">
        <v>1</v>
      </c>
      <c r="V1952" s="11">
        <v>0</v>
      </c>
      <c r="W1952" s="11">
        <v>0</v>
      </c>
      <c r="X1952" s="11">
        <v>0</v>
      </c>
      <c r="Y1952" s="11">
        <v>0</v>
      </c>
      <c r="Z1952" s="16" t="s">
        <v>170</v>
      </c>
      <c r="AA1952" s="16">
        <v>0</v>
      </c>
      <c r="AB1952" s="16" t="s">
        <v>4</v>
      </c>
      <c r="AC1952" s="16">
        <v>0</v>
      </c>
      <c r="AD1952" s="11">
        <v>2</v>
      </c>
      <c r="AE1952" s="11">
        <v>1000</v>
      </c>
      <c r="AF1952" s="56">
        <v>1</v>
      </c>
      <c r="AG1952" s="11">
        <v>5</v>
      </c>
      <c r="AH1952" s="11">
        <v>0</v>
      </c>
      <c r="AI1952" s="25" t="s">
        <v>693</v>
      </c>
      <c r="AJ1952" s="25" t="s">
        <v>693</v>
      </c>
      <c r="AK1952" s="25" t="s">
        <v>693</v>
      </c>
      <c r="AL1952" s="11" t="s">
        <v>782</v>
      </c>
      <c r="AM1952" s="25">
        <v>10013</v>
      </c>
      <c r="AN1952" s="25">
        <v>0</v>
      </c>
      <c r="AO1952" s="11">
        <v>0</v>
      </c>
      <c r="AP1952" s="12" t="s">
        <v>223</v>
      </c>
      <c r="AQ1952" s="12" t="s">
        <v>6311</v>
      </c>
      <c r="AR1952" s="15" t="s">
        <v>5034</v>
      </c>
    </row>
    <row r="1953" spans="1:45" ht="36" x14ac:dyDescent="0.15">
      <c r="A1953" s="11">
        <v>31315</v>
      </c>
      <c r="B1953" s="14" t="s">
        <v>1577</v>
      </c>
      <c r="C1953" s="11">
        <v>35</v>
      </c>
      <c r="D1953" s="11">
        <v>1</v>
      </c>
      <c r="E1953" s="11">
        <v>0</v>
      </c>
      <c r="F1953" s="11">
        <v>0</v>
      </c>
      <c r="G1953" s="11">
        <v>9</v>
      </c>
      <c r="H1953" s="11">
        <v>0</v>
      </c>
      <c r="I1953" s="11">
        <v>65535</v>
      </c>
      <c r="J1953" s="11">
        <v>3</v>
      </c>
      <c r="K1953" s="11">
        <v>0</v>
      </c>
      <c r="L1953" s="11">
        <v>0</v>
      </c>
      <c r="M1953" s="56">
        <v>1</v>
      </c>
      <c r="N1953" s="56">
        <v>100</v>
      </c>
      <c r="O1953" s="11">
        <v>0</v>
      </c>
      <c r="P1953" s="11">
        <v>86400</v>
      </c>
      <c r="Q1953" s="11">
        <v>3600</v>
      </c>
      <c r="R1953" s="11">
        <v>5</v>
      </c>
      <c r="S1953" s="11">
        <v>0</v>
      </c>
      <c r="T1953" s="11">
        <v>0</v>
      </c>
      <c r="U1953" s="11">
        <v>1</v>
      </c>
      <c r="V1953" s="11">
        <v>0</v>
      </c>
      <c r="W1953" s="11">
        <v>0</v>
      </c>
      <c r="X1953" s="11">
        <v>0</v>
      </c>
      <c r="Y1953" s="11">
        <v>0</v>
      </c>
      <c r="Z1953" s="16" t="s">
        <v>170</v>
      </c>
      <c r="AA1953" s="16">
        <v>0</v>
      </c>
      <c r="AB1953" s="16" t="s">
        <v>170</v>
      </c>
      <c r="AC1953" s="16">
        <v>0</v>
      </c>
      <c r="AD1953" s="11">
        <v>3</v>
      </c>
      <c r="AE1953" s="11">
        <v>100</v>
      </c>
      <c r="AF1953" s="56">
        <v>0</v>
      </c>
      <c r="AG1953" s="11">
        <v>0</v>
      </c>
      <c r="AH1953" s="11">
        <v>0</v>
      </c>
      <c r="AI1953" s="25" t="s">
        <v>8</v>
      </c>
      <c r="AJ1953" s="25" t="s">
        <v>8</v>
      </c>
      <c r="AK1953" s="25" t="s">
        <v>8</v>
      </c>
      <c r="AL1953" s="11" t="s">
        <v>782</v>
      </c>
      <c r="AM1953" s="25">
        <v>11003</v>
      </c>
      <c r="AN1953" s="25">
        <v>0</v>
      </c>
      <c r="AO1953" s="11">
        <v>0</v>
      </c>
      <c r="AP1953" s="12" t="s">
        <v>1086</v>
      </c>
      <c r="AQ1953" s="12" t="s">
        <v>6312</v>
      </c>
      <c r="AR1953" s="12" t="s">
        <v>5035</v>
      </c>
      <c r="AS1953" s="60" t="s">
        <v>2677</v>
      </c>
    </row>
    <row r="1954" spans="1:45" ht="36" x14ac:dyDescent="0.15">
      <c r="A1954" s="11">
        <v>31316</v>
      </c>
      <c r="B1954" s="14" t="s">
        <v>2678</v>
      </c>
      <c r="C1954" s="11">
        <v>35</v>
      </c>
      <c r="D1954" s="11">
        <v>1</v>
      </c>
      <c r="E1954" s="11">
        <v>0</v>
      </c>
      <c r="F1954" s="11">
        <v>0</v>
      </c>
      <c r="G1954" s="11">
        <v>9</v>
      </c>
      <c r="H1954" s="11">
        <v>21</v>
      </c>
      <c r="I1954" s="11">
        <v>65535</v>
      </c>
      <c r="J1954" s="11">
        <v>3</v>
      </c>
      <c r="K1954" s="11">
        <v>0</v>
      </c>
      <c r="L1954" s="11">
        <v>0</v>
      </c>
      <c r="M1954" s="56">
        <v>1</v>
      </c>
      <c r="N1954" s="56">
        <v>10</v>
      </c>
      <c r="O1954" s="11">
        <v>0</v>
      </c>
      <c r="P1954" s="11">
        <v>2592000</v>
      </c>
      <c r="Q1954" s="11">
        <v>3600</v>
      </c>
      <c r="R1954" s="11">
        <v>5</v>
      </c>
      <c r="S1954" s="11">
        <v>0</v>
      </c>
      <c r="T1954" s="11">
        <v>0</v>
      </c>
      <c r="U1954" s="11">
        <v>1</v>
      </c>
      <c r="V1954" s="11">
        <v>11</v>
      </c>
      <c r="W1954" s="11">
        <v>1</v>
      </c>
      <c r="X1954" s="11">
        <v>0</v>
      </c>
      <c r="Y1954" s="11">
        <v>0</v>
      </c>
      <c r="Z1954" s="16" t="s">
        <v>170</v>
      </c>
      <c r="AA1954" s="16">
        <v>0</v>
      </c>
      <c r="AB1954" s="16" t="s">
        <v>170</v>
      </c>
      <c r="AC1954" s="16">
        <v>0</v>
      </c>
      <c r="AD1954" s="11">
        <v>3</v>
      </c>
      <c r="AE1954" s="11">
        <v>100</v>
      </c>
      <c r="AF1954" s="56">
        <v>0</v>
      </c>
      <c r="AG1954" s="11">
        <v>0</v>
      </c>
      <c r="AH1954" s="11">
        <v>0</v>
      </c>
      <c r="AI1954" s="25" t="s">
        <v>8</v>
      </c>
      <c r="AJ1954" s="25" t="s">
        <v>8</v>
      </c>
      <c r="AK1954" s="25" t="s">
        <v>8</v>
      </c>
      <c r="AL1954" s="11" t="s">
        <v>782</v>
      </c>
      <c r="AM1954" s="25">
        <v>11003</v>
      </c>
      <c r="AN1954" s="25">
        <v>0</v>
      </c>
      <c r="AO1954" s="11">
        <v>0</v>
      </c>
      <c r="AP1954" s="12" t="s">
        <v>383</v>
      </c>
      <c r="AQ1954" s="12" t="s">
        <v>6313</v>
      </c>
      <c r="AR1954" s="12" t="s">
        <v>5036</v>
      </c>
      <c r="AS1954" s="60" t="s">
        <v>1085</v>
      </c>
    </row>
    <row r="1955" spans="1:45" ht="36" x14ac:dyDescent="0.15">
      <c r="A1955" s="11">
        <v>31317</v>
      </c>
      <c r="B1955" s="14" t="s">
        <v>2679</v>
      </c>
      <c r="C1955" s="11">
        <v>35</v>
      </c>
      <c r="D1955" s="11">
        <v>1</v>
      </c>
      <c r="E1955" s="11">
        <v>0</v>
      </c>
      <c r="F1955" s="11">
        <v>0</v>
      </c>
      <c r="G1955" s="11">
        <v>9</v>
      </c>
      <c r="H1955" s="11">
        <v>21</v>
      </c>
      <c r="I1955" s="11">
        <v>65535</v>
      </c>
      <c r="J1955" s="11">
        <v>3</v>
      </c>
      <c r="K1955" s="11">
        <v>0</v>
      </c>
      <c r="L1955" s="11">
        <v>0</v>
      </c>
      <c r="M1955" s="56">
        <v>1</v>
      </c>
      <c r="N1955" s="56">
        <v>10</v>
      </c>
      <c r="O1955" s="11">
        <v>0</v>
      </c>
      <c r="P1955" s="11">
        <v>2592000</v>
      </c>
      <c r="Q1955" s="11">
        <v>3600</v>
      </c>
      <c r="R1955" s="11">
        <v>5</v>
      </c>
      <c r="S1955" s="11">
        <v>0</v>
      </c>
      <c r="T1955" s="11">
        <v>0</v>
      </c>
      <c r="U1955" s="11">
        <v>1</v>
      </c>
      <c r="V1955" s="11">
        <v>11</v>
      </c>
      <c r="W1955" s="11">
        <v>1</v>
      </c>
      <c r="X1955" s="11">
        <v>0</v>
      </c>
      <c r="Y1955" s="11">
        <v>0</v>
      </c>
      <c r="Z1955" s="16" t="s">
        <v>170</v>
      </c>
      <c r="AA1955" s="16">
        <v>0</v>
      </c>
      <c r="AB1955" s="16" t="s">
        <v>170</v>
      </c>
      <c r="AC1955" s="16">
        <v>0</v>
      </c>
      <c r="AD1955" s="11">
        <v>3</v>
      </c>
      <c r="AE1955" s="11">
        <v>100</v>
      </c>
      <c r="AF1955" s="56">
        <v>0</v>
      </c>
      <c r="AG1955" s="11">
        <v>0</v>
      </c>
      <c r="AH1955" s="11">
        <v>0</v>
      </c>
      <c r="AI1955" s="25" t="s">
        <v>8</v>
      </c>
      <c r="AJ1955" s="25" t="s">
        <v>8</v>
      </c>
      <c r="AK1955" s="25" t="s">
        <v>8</v>
      </c>
      <c r="AL1955" s="11" t="s">
        <v>782</v>
      </c>
      <c r="AM1955" s="25">
        <v>11003</v>
      </c>
      <c r="AN1955" s="25">
        <v>0</v>
      </c>
      <c r="AO1955" s="11">
        <v>0</v>
      </c>
      <c r="AP1955" s="12" t="s">
        <v>1087</v>
      </c>
      <c r="AQ1955" s="12" t="s">
        <v>6314</v>
      </c>
      <c r="AR1955" s="12" t="s">
        <v>5037</v>
      </c>
      <c r="AS1955" s="60" t="s">
        <v>1085</v>
      </c>
    </row>
    <row r="1956" spans="1:45" ht="24" x14ac:dyDescent="0.15">
      <c r="A1956" s="11">
        <v>31318</v>
      </c>
      <c r="B1956" s="14" t="s">
        <v>2680</v>
      </c>
      <c r="C1956" s="11">
        <v>35</v>
      </c>
      <c r="D1956" s="11">
        <v>1</v>
      </c>
      <c r="E1956" s="11">
        <v>0</v>
      </c>
      <c r="F1956" s="11">
        <v>0</v>
      </c>
      <c r="G1956" s="11">
        <v>9</v>
      </c>
      <c r="H1956" s="11">
        <v>21</v>
      </c>
      <c r="I1956" s="11">
        <v>65535</v>
      </c>
      <c r="J1956" s="11">
        <v>0</v>
      </c>
      <c r="K1956" s="11">
        <v>0</v>
      </c>
      <c r="L1956" s="11">
        <v>0</v>
      </c>
      <c r="M1956" s="56">
        <v>1</v>
      </c>
      <c r="N1956" s="56">
        <v>20</v>
      </c>
      <c r="O1956" s="11">
        <v>0</v>
      </c>
      <c r="P1956" s="11">
        <v>2592000</v>
      </c>
      <c r="Q1956" s="11">
        <v>3600</v>
      </c>
      <c r="R1956" s="11">
        <v>5</v>
      </c>
      <c r="S1956" s="11">
        <v>0</v>
      </c>
      <c r="T1956" s="11">
        <v>0</v>
      </c>
      <c r="U1956" s="11">
        <v>1</v>
      </c>
      <c r="V1956" s="11">
        <v>9</v>
      </c>
      <c r="W1956" s="11">
        <v>10</v>
      </c>
      <c r="X1956" s="11">
        <v>0</v>
      </c>
      <c r="Y1956" s="11">
        <v>0</v>
      </c>
      <c r="Z1956" s="16" t="s">
        <v>170</v>
      </c>
      <c r="AA1956" s="16">
        <v>0</v>
      </c>
      <c r="AB1956" s="16" t="s">
        <v>4</v>
      </c>
      <c r="AC1956" s="16">
        <v>0</v>
      </c>
      <c r="AD1956" s="11">
        <v>3</v>
      </c>
      <c r="AE1956" s="11">
        <v>100</v>
      </c>
      <c r="AF1956" s="56">
        <v>0</v>
      </c>
      <c r="AG1956" s="11">
        <v>0</v>
      </c>
      <c r="AH1956" s="11">
        <v>0</v>
      </c>
      <c r="AI1956" s="25" t="s">
        <v>8</v>
      </c>
      <c r="AJ1956" s="25" t="s">
        <v>8</v>
      </c>
      <c r="AK1956" s="25" t="s">
        <v>8</v>
      </c>
      <c r="AL1956" s="11" t="s">
        <v>782</v>
      </c>
      <c r="AM1956" s="25">
        <v>11003</v>
      </c>
      <c r="AN1956" s="25">
        <v>0</v>
      </c>
      <c r="AO1956" s="11">
        <v>0</v>
      </c>
      <c r="AP1956" s="12" t="s">
        <v>1088</v>
      </c>
      <c r="AQ1956" s="12" t="s">
        <v>6315</v>
      </c>
      <c r="AR1956" s="12" t="s">
        <v>5038</v>
      </c>
      <c r="AS1956" s="60" t="s">
        <v>1085</v>
      </c>
    </row>
    <row r="1957" spans="1:45" ht="24" x14ac:dyDescent="0.15">
      <c r="A1957" s="11">
        <v>31319</v>
      </c>
      <c r="B1957" s="14" t="s">
        <v>2681</v>
      </c>
      <c r="C1957" s="11">
        <v>35</v>
      </c>
      <c r="D1957" s="11">
        <v>1</v>
      </c>
      <c r="E1957" s="11">
        <v>0</v>
      </c>
      <c r="F1957" s="11">
        <v>0</v>
      </c>
      <c r="G1957" s="11">
        <v>9</v>
      </c>
      <c r="H1957" s="11">
        <v>21</v>
      </c>
      <c r="I1957" s="11">
        <v>65535</v>
      </c>
      <c r="J1957" s="11">
        <v>0</v>
      </c>
      <c r="K1957" s="11">
        <v>0</v>
      </c>
      <c r="L1957" s="11">
        <v>0</v>
      </c>
      <c r="M1957" s="56">
        <v>1</v>
      </c>
      <c r="N1957" s="56">
        <v>20</v>
      </c>
      <c r="O1957" s="11">
        <v>0</v>
      </c>
      <c r="P1957" s="11">
        <v>2592000</v>
      </c>
      <c r="Q1957" s="11">
        <v>3600</v>
      </c>
      <c r="R1957" s="11">
        <v>5</v>
      </c>
      <c r="S1957" s="11">
        <v>0</v>
      </c>
      <c r="T1957" s="11">
        <v>0</v>
      </c>
      <c r="U1957" s="11">
        <v>1</v>
      </c>
      <c r="V1957" s="11">
        <v>9</v>
      </c>
      <c r="W1957" s="11">
        <v>10</v>
      </c>
      <c r="X1957" s="11">
        <v>0</v>
      </c>
      <c r="Y1957" s="11">
        <v>0</v>
      </c>
      <c r="Z1957" s="16" t="s">
        <v>170</v>
      </c>
      <c r="AA1957" s="16">
        <v>0</v>
      </c>
      <c r="AB1957" s="16" t="s">
        <v>4</v>
      </c>
      <c r="AC1957" s="16">
        <v>0</v>
      </c>
      <c r="AD1957" s="11">
        <v>3</v>
      </c>
      <c r="AE1957" s="11">
        <v>100</v>
      </c>
      <c r="AF1957" s="56">
        <v>0</v>
      </c>
      <c r="AG1957" s="11">
        <v>0</v>
      </c>
      <c r="AH1957" s="11">
        <v>0</v>
      </c>
      <c r="AI1957" s="25" t="s">
        <v>8</v>
      </c>
      <c r="AJ1957" s="25" t="s">
        <v>8</v>
      </c>
      <c r="AK1957" s="25" t="s">
        <v>8</v>
      </c>
      <c r="AL1957" s="11" t="s">
        <v>782</v>
      </c>
      <c r="AM1957" s="25">
        <v>11003</v>
      </c>
      <c r="AN1957" s="25">
        <v>0</v>
      </c>
      <c r="AO1957" s="11">
        <v>0</v>
      </c>
      <c r="AP1957" s="12" t="s">
        <v>1088</v>
      </c>
      <c r="AQ1957" s="12" t="s">
        <v>6315</v>
      </c>
      <c r="AR1957" s="12" t="s">
        <v>5039</v>
      </c>
      <c r="AS1957" s="60" t="s">
        <v>1085</v>
      </c>
    </row>
    <row r="1958" spans="1:45" ht="24" x14ac:dyDescent="0.15">
      <c r="A1958" s="11">
        <v>31320</v>
      </c>
      <c r="B1958" s="14" t="s">
        <v>2682</v>
      </c>
      <c r="C1958" s="11">
        <v>35</v>
      </c>
      <c r="D1958" s="11">
        <v>1</v>
      </c>
      <c r="E1958" s="11">
        <v>0</v>
      </c>
      <c r="F1958" s="11">
        <v>0</v>
      </c>
      <c r="G1958" s="11">
        <v>9</v>
      </c>
      <c r="H1958" s="11">
        <v>21</v>
      </c>
      <c r="I1958" s="11">
        <v>65535</v>
      </c>
      <c r="J1958" s="11">
        <v>0</v>
      </c>
      <c r="K1958" s="11">
        <v>0</v>
      </c>
      <c r="L1958" s="11">
        <v>0</v>
      </c>
      <c r="M1958" s="56">
        <v>1</v>
      </c>
      <c r="N1958" s="56">
        <v>20</v>
      </c>
      <c r="O1958" s="11">
        <v>0</v>
      </c>
      <c r="P1958" s="11">
        <v>2592000</v>
      </c>
      <c r="Q1958" s="11">
        <v>3600</v>
      </c>
      <c r="R1958" s="11">
        <v>5</v>
      </c>
      <c r="S1958" s="11">
        <v>0</v>
      </c>
      <c r="T1958" s="11">
        <v>0</v>
      </c>
      <c r="U1958" s="11">
        <v>1</v>
      </c>
      <c r="V1958" s="11">
        <v>9</v>
      </c>
      <c r="W1958" s="11">
        <v>10</v>
      </c>
      <c r="X1958" s="11">
        <v>0</v>
      </c>
      <c r="Y1958" s="11">
        <v>0</v>
      </c>
      <c r="Z1958" s="16" t="s">
        <v>170</v>
      </c>
      <c r="AA1958" s="16">
        <v>0</v>
      </c>
      <c r="AB1958" s="16" t="s">
        <v>4</v>
      </c>
      <c r="AC1958" s="16">
        <v>0</v>
      </c>
      <c r="AD1958" s="11">
        <v>3</v>
      </c>
      <c r="AE1958" s="11">
        <v>100</v>
      </c>
      <c r="AF1958" s="56">
        <v>0</v>
      </c>
      <c r="AG1958" s="11">
        <v>0</v>
      </c>
      <c r="AH1958" s="11">
        <v>0</v>
      </c>
      <c r="AI1958" s="25" t="s">
        <v>8</v>
      </c>
      <c r="AJ1958" s="25" t="s">
        <v>8</v>
      </c>
      <c r="AK1958" s="25" t="s">
        <v>8</v>
      </c>
      <c r="AL1958" s="11" t="s">
        <v>782</v>
      </c>
      <c r="AM1958" s="25">
        <v>11003</v>
      </c>
      <c r="AN1958" s="25">
        <v>0</v>
      </c>
      <c r="AO1958" s="11">
        <v>0</v>
      </c>
      <c r="AP1958" s="12" t="s">
        <v>1088</v>
      </c>
      <c r="AQ1958" s="12" t="s">
        <v>6315</v>
      </c>
      <c r="AR1958" s="12" t="s">
        <v>5040</v>
      </c>
      <c r="AS1958" s="60" t="s">
        <v>1085</v>
      </c>
    </row>
    <row r="1959" spans="1:45" x14ac:dyDescent="0.15">
      <c r="A1959" s="11">
        <v>31321</v>
      </c>
      <c r="B1959" s="14" t="s">
        <v>2683</v>
      </c>
      <c r="C1959" s="11">
        <v>35</v>
      </c>
      <c r="D1959" s="11">
        <v>1</v>
      </c>
      <c r="E1959" s="11">
        <v>0</v>
      </c>
      <c r="F1959" s="11">
        <v>0</v>
      </c>
      <c r="G1959" s="11">
        <v>9</v>
      </c>
      <c r="H1959" s="11">
        <v>21</v>
      </c>
      <c r="I1959" s="11">
        <v>65535</v>
      </c>
      <c r="J1959" s="11">
        <v>0</v>
      </c>
      <c r="K1959" s="11">
        <v>0</v>
      </c>
      <c r="L1959" s="11">
        <v>0</v>
      </c>
      <c r="M1959" s="56">
        <v>1</v>
      </c>
      <c r="N1959" s="56">
        <v>10</v>
      </c>
      <c r="O1959" s="11">
        <v>0</v>
      </c>
      <c r="P1959" s="11">
        <v>2592000</v>
      </c>
      <c r="Q1959" s="11">
        <v>3600</v>
      </c>
      <c r="R1959" s="11">
        <v>5</v>
      </c>
      <c r="S1959" s="11">
        <v>0</v>
      </c>
      <c r="T1959" s="11">
        <v>0</v>
      </c>
      <c r="U1959" s="11">
        <v>1</v>
      </c>
      <c r="V1959" s="11">
        <v>0</v>
      </c>
      <c r="W1959" s="11">
        <v>0</v>
      </c>
      <c r="X1959" s="11">
        <v>0</v>
      </c>
      <c r="Y1959" s="11">
        <v>0</v>
      </c>
      <c r="Z1959" s="16" t="s">
        <v>170</v>
      </c>
      <c r="AA1959" s="16">
        <v>0</v>
      </c>
      <c r="AB1959" s="16" t="s">
        <v>4</v>
      </c>
      <c r="AC1959" s="16">
        <v>0</v>
      </c>
      <c r="AD1959" s="11">
        <v>3</v>
      </c>
      <c r="AE1959" s="11">
        <v>100</v>
      </c>
      <c r="AF1959" s="56">
        <v>0</v>
      </c>
      <c r="AG1959" s="11">
        <v>0</v>
      </c>
      <c r="AH1959" s="11">
        <v>0</v>
      </c>
      <c r="AI1959" s="25" t="s">
        <v>8</v>
      </c>
      <c r="AJ1959" s="25" t="s">
        <v>8</v>
      </c>
      <c r="AK1959" s="25" t="s">
        <v>8</v>
      </c>
      <c r="AL1959" s="11" t="s">
        <v>782</v>
      </c>
      <c r="AM1959" s="25">
        <v>11003</v>
      </c>
      <c r="AN1959" s="25">
        <v>0</v>
      </c>
      <c r="AO1959" s="11">
        <v>0</v>
      </c>
      <c r="AP1959" s="12" t="s">
        <v>1080</v>
      </c>
      <c r="AQ1959" s="12" t="s">
        <v>6316</v>
      </c>
      <c r="AR1959" s="15" t="s">
        <v>5027</v>
      </c>
      <c r="AS1959" s="16" t="s">
        <v>1085</v>
      </c>
    </row>
    <row r="1960" spans="1:45" x14ac:dyDescent="0.15">
      <c r="A1960" s="11">
        <v>31322</v>
      </c>
      <c r="B1960" s="14" t="s">
        <v>2684</v>
      </c>
      <c r="C1960" s="11">
        <v>35</v>
      </c>
      <c r="D1960" s="11">
        <v>1</v>
      </c>
      <c r="E1960" s="11">
        <v>0</v>
      </c>
      <c r="F1960" s="11">
        <v>0</v>
      </c>
      <c r="G1960" s="11">
        <v>9</v>
      </c>
      <c r="H1960" s="11">
        <v>21</v>
      </c>
      <c r="I1960" s="11">
        <v>65535</v>
      </c>
      <c r="J1960" s="11">
        <v>0</v>
      </c>
      <c r="K1960" s="11">
        <v>0</v>
      </c>
      <c r="L1960" s="11">
        <v>0</v>
      </c>
      <c r="M1960" s="56">
        <v>1</v>
      </c>
      <c r="N1960" s="56">
        <v>10</v>
      </c>
      <c r="O1960" s="11">
        <v>0</v>
      </c>
      <c r="P1960" s="11">
        <v>2592000</v>
      </c>
      <c r="Q1960" s="11">
        <v>3600</v>
      </c>
      <c r="R1960" s="11">
        <v>5</v>
      </c>
      <c r="S1960" s="11">
        <v>0</v>
      </c>
      <c r="T1960" s="11">
        <v>0</v>
      </c>
      <c r="U1960" s="11">
        <v>1</v>
      </c>
      <c r="V1960" s="11">
        <v>0</v>
      </c>
      <c r="W1960" s="11">
        <v>0</v>
      </c>
      <c r="X1960" s="11">
        <v>0</v>
      </c>
      <c r="Y1960" s="11">
        <v>0</v>
      </c>
      <c r="Z1960" s="16" t="s">
        <v>170</v>
      </c>
      <c r="AA1960" s="16">
        <v>0</v>
      </c>
      <c r="AB1960" s="16" t="s">
        <v>4</v>
      </c>
      <c r="AC1960" s="16">
        <v>0</v>
      </c>
      <c r="AD1960" s="11">
        <v>3</v>
      </c>
      <c r="AE1960" s="11">
        <v>100</v>
      </c>
      <c r="AF1960" s="56">
        <v>0</v>
      </c>
      <c r="AG1960" s="11">
        <v>0</v>
      </c>
      <c r="AH1960" s="11">
        <v>0</v>
      </c>
      <c r="AI1960" s="25" t="s">
        <v>8</v>
      </c>
      <c r="AJ1960" s="25" t="s">
        <v>8</v>
      </c>
      <c r="AK1960" s="25" t="s">
        <v>8</v>
      </c>
      <c r="AL1960" s="11" t="s">
        <v>782</v>
      </c>
      <c r="AM1960" s="25">
        <v>11003</v>
      </c>
      <c r="AN1960" s="25">
        <v>0</v>
      </c>
      <c r="AO1960" s="11">
        <v>0</v>
      </c>
      <c r="AP1960" s="12" t="s">
        <v>1080</v>
      </c>
      <c r="AQ1960" s="12" t="s">
        <v>6316</v>
      </c>
      <c r="AR1960" s="15" t="s">
        <v>5027</v>
      </c>
      <c r="AS1960" s="16" t="s">
        <v>1085</v>
      </c>
    </row>
    <row r="1961" spans="1:45" x14ac:dyDescent="0.15">
      <c r="A1961" s="11">
        <v>31323</v>
      </c>
      <c r="B1961" s="14" t="s">
        <v>2685</v>
      </c>
      <c r="C1961" s="11">
        <v>35</v>
      </c>
      <c r="D1961" s="11">
        <v>1</v>
      </c>
      <c r="E1961" s="11">
        <v>0</v>
      </c>
      <c r="F1961" s="11">
        <v>0</v>
      </c>
      <c r="G1961" s="11">
        <v>9</v>
      </c>
      <c r="H1961" s="11">
        <v>21</v>
      </c>
      <c r="I1961" s="11">
        <v>65535</v>
      </c>
      <c r="J1961" s="11">
        <v>0</v>
      </c>
      <c r="K1961" s="11">
        <v>0</v>
      </c>
      <c r="L1961" s="11">
        <v>0</v>
      </c>
      <c r="M1961" s="56">
        <v>1</v>
      </c>
      <c r="N1961" s="56">
        <v>10</v>
      </c>
      <c r="O1961" s="11">
        <v>0</v>
      </c>
      <c r="P1961" s="11">
        <v>2592000</v>
      </c>
      <c r="Q1961" s="11">
        <v>3600</v>
      </c>
      <c r="R1961" s="11">
        <v>5</v>
      </c>
      <c r="S1961" s="11">
        <v>0</v>
      </c>
      <c r="T1961" s="11">
        <v>0</v>
      </c>
      <c r="U1961" s="11">
        <v>1</v>
      </c>
      <c r="V1961" s="11">
        <v>0</v>
      </c>
      <c r="W1961" s="11">
        <v>0</v>
      </c>
      <c r="X1961" s="11">
        <v>0</v>
      </c>
      <c r="Y1961" s="11">
        <v>0</v>
      </c>
      <c r="Z1961" s="16" t="s">
        <v>170</v>
      </c>
      <c r="AA1961" s="16">
        <v>0</v>
      </c>
      <c r="AB1961" s="16" t="s">
        <v>4</v>
      </c>
      <c r="AC1961" s="16">
        <v>0</v>
      </c>
      <c r="AD1961" s="11">
        <v>3</v>
      </c>
      <c r="AE1961" s="11">
        <v>100</v>
      </c>
      <c r="AF1961" s="56">
        <v>0</v>
      </c>
      <c r="AG1961" s="11">
        <v>0</v>
      </c>
      <c r="AH1961" s="11">
        <v>0</v>
      </c>
      <c r="AI1961" s="25" t="s">
        <v>8</v>
      </c>
      <c r="AJ1961" s="25" t="s">
        <v>8</v>
      </c>
      <c r="AK1961" s="25" t="s">
        <v>8</v>
      </c>
      <c r="AL1961" s="11" t="s">
        <v>782</v>
      </c>
      <c r="AM1961" s="25">
        <v>11003</v>
      </c>
      <c r="AN1961" s="25">
        <v>0</v>
      </c>
      <c r="AO1961" s="11">
        <v>0</v>
      </c>
      <c r="AP1961" s="12" t="s">
        <v>1080</v>
      </c>
      <c r="AQ1961" s="12" t="s">
        <v>6316</v>
      </c>
      <c r="AR1961" s="15" t="s">
        <v>5027</v>
      </c>
      <c r="AS1961" s="16" t="s">
        <v>1085</v>
      </c>
    </row>
    <row r="1962" spans="1:45" x14ac:dyDescent="0.15">
      <c r="A1962" s="11">
        <v>31324</v>
      </c>
      <c r="B1962" s="38" t="s">
        <v>1215</v>
      </c>
      <c r="C1962" s="11">
        <v>61</v>
      </c>
      <c r="D1962" s="11">
        <v>0</v>
      </c>
      <c r="E1962" s="11">
        <v>0</v>
      </c>
      <c r="F1962" s="11">
        <v>0</v>
      </c>
      <c r="G1962" s="11">
        <v>9</v>
      </c>
      <c r="H1962" s="11">
        <v>0</v>
      </c>
      <c r="I1962" s="11">
        <v>65535</v>
      </c>
      <c r="J1962" s="11">
        <v>5</v>
      </c>
      <c r="K1962" s="11">
        <v>0</v>
      </c>
      <c r="L1962" s="11">
        <v>0</v>
      </c>
      <c r="M1962" s="56">
        <v>0</v>
      </c>
      <c r="N1962" s="56">
        <v>1</v>
      </c>
      <c r="O1962" s="11">
        <v>0</v>
      </c>
      <c r="P1962" s="11">
        <v>604800</v>
      </c>
      <c r="Q1962" s="11">
        <v>3600</v>
      </c>
      <c r="R1962" s="11">
        <v>4</v>
      </c>
      <c r="S1962" s="11">
        <v>0</v>
      </c>
      <c r="T1962" s="11">
        <v>0</v>
      </c>
      <c r="U1962" s="11">
        <v>1</v>
      </c>
      <c r="V1962" s="11">
        <v>0</v>
      </c>
      <c r="W1962" s="11">
        <v>0</v>
      </c>
      <c r="X1962" s="11">
        <v>0</v>
      </c>
      <c r="Y1962" s="11">
        <v>0</v>
      </c>
      <c r="Z1962" s="16" t="s">
        <v>170</v>
      </c>
      <c r="AA1962" s="16">
        <v>0</v>
      </c>
      <c r="AB1962" s="16" t="s">
        <v>4</v>
      </c>
      <c r="AC1962" s="16">
        <v>0</v>
      </c>
      <c r="AD1962" s="11">
        <v>12</v>
      </c>
      <c r="AE1962" s="11">
        <v>500</v>
      </c>
      <c r="AF1962" s="56">
        <v>0</v>
      </c>
      <c r="AG1962" s="11">
        <v>0</v>
      </c>
      <c r="AH1962" s="11">
        <v>0</v>
      </c>
      <c r="AI1962" s="25" t="s">
        <v>8</v>
      </c>
      <c r="AJ1962" s="25" t="s">
        <v>8</v>
      </c>
      <c r="AK1962" s="25" t="s">
        <v>141</v>
      </c>
      <c r="AL1962" s="11" t="s">
        <v>14</v>
      </c>
      <c r="AM1962" s="11">
        <v>10010</v>
      </c>
      <c r="AN1962" s="25">
        <v>11011</v>
      </c>
      <c r="AO1962" s="11">
        <v>1</v>
      </c>
      <c r="AP1962" s="12" t="s">
        <v>438</v>
      </c>
      <c r="AQ1962" s="12" t="s">
        <v>1078</v>
      </c>
      <c r="AR1962" s="15" t="s">
        <v>1077</v>
      </c>
      <c r="AS1962" s="16" t="s">
        <v>1077</v>
      </c>
    </row>
    <row r="1963" spans="1:45" x14ac:dyDescent="0.15">
      <c r="A1963" s="11">
        <v>31335</v>
      </c>
      <c r="B1963" s="14" t="s">
        <v>1839</v>
      </c>
      <c r="C1963" s="11">
        <v>35</v>
      </c>
      <c r="D1963" s="11">
        <v>1</v>
      </c>
      <c r="E1963" s="11">
        <v>0</v>
      </c>
      <c r="F1963" s="11">
        <v>0</v>
      </c>
      <c r="G1963" s="11">
        <v>9</v>
      </c>
      <c r="H1963" s="11">
        <v>21</v>
      </c>
      <c r="I1963" s="11">
        <v>65535</v>
      </c>
      <c r="J1963" s="11">
        <v>0</v>
      </c>
      <c r="K1963" s="11">
        <v>0</v>
      </c>
      <c r="L1963" s="11">
        <v>0</v>
      </c>
      <c r="M1963" s="56">
        <v>1</v>
      </c>
      <c r="N1963" s="56">
        <v>10</v>
      </c>
      <c r="O1963" s="11">
        <v>0</v>
      </c>
      <c r="P1963" s="11">
        <v>604800</v>
      </c>
      <c r="Q1963" s="11">
        <v>3600</v>
      </c>
      <c r="R1963" s="11">
        <v>5</v>
      </c>
      <c r="S1963" s="11">
        <v>0</v>
      </c>
      <c r="T1963" s="11">
        <v>0</v>
      </c>
      <c r="U1963" s="11">
        <v>1</v>
      </c>
      <c r="V1963" s="11">
        <v>0</v>
      </c>
      <c r="W1963" s="11">
        <v>0</v>
      </c>
      <c r="X1963" s="11">
        <v>0</v>
      </c>
      <c r="Y1963" s="11">
        <v>0</v>
      </c>
      <c r="Z1963" s="16" t="s">
        <v>170</v>
      </c>
      <c r="AA1963" s="16">
        <v>0</v>
      </c>
      <c r="AB1963" s="16" t="s">
        <v>4</v>
      </c>
      <c r="AC1963" s="16">
        <v>0</v>
      </c>
      <c r="AD1963" s="11">
        <v>12</v>
      </c>
      <c r="AE1963" s="11">
        <v>588</v>
      </c>
      <c r="AF1963" s="56">
        <v>0</v>
      </c>
      <c r="AG1963" s="11">
        <v>0</v>
      </c>
      <c r="AH1963" s="11">
        <v>0</v>
      </c>
      <c r="AI1963" s="25" t="s">
        <v>8</v>
      </c>
      <c r="AJ1963" s="25" t="s">
        <v>8</v>
      </c>
      <c r="AK1963" s="25" t="s">
        <v>8</v>
      </c>
      <c r="AL1963" s="11" t="s">
        <v>782</v>
      </c>
      <c r="AM1963" s="25">
        <v>11003</v>
      </c>
      <c r="AN1963" s="25">
        <v>0</v>
      </c>
      <c r="AO1963" s="11">
        <v>0</v>
      </c>
      <c r="AP1963" s="12" t="s">
        <v>1080</v>
      </c>
      <c r="AQ1963" s="12" t="s">
        <v>6317</v>
      </c>
      <c r="AR1963" s="15" t="s">
        <v>5027</v>
      </c>
      <c r="AS1963" s="16" t="s">
        <v>1084</v>
      </c>
    </row>
    <row r="1964" spans="1:45" x14ac:dyDescent="0.15">
      <c r="A1964" s="11">
        <v>31336</v>
      </c>
      <c r="B1964" s="14" t="s">
        <v>1840</v>
      </c>
      <c r="C1964" s="11">
        <v>35</v>
      </c>
      <c r="D1964" s="11">
        <v>1</v>
      </c>
      <c r="E1964" s="11">
        <v>0</v>
      </c>
      <c r="F1964" s="11">
        <v>0</v>
      </c>
      <c r="G1964" s="11">
        <v>9</v>
      </c>
      <c r="H1964" s="11">
        <v>21</v>
      </c>
      <c r="I1964" s="11">
        <v>65535</v>
      </c>
      <c r="J1964" s="11">
        <v>0</v>
      </c>
      <c r="K1964" s="11">
        <v>0</v>
      </c>
      <c r="L1964" s="11">
        <v>0</v>
      </c>
      <c r="M1964" s="56">
        <v>1</v>
      </c>
      <c r="N1964" s="56">
        <v>10</v>
      </c>
      <c r="O1964" s="11">
        <v>0</v>
      </c>
      <c r="P1964" s="11">
        <v>604800</v>
      </c>
      <c r="Q1964" s="11">
        <v>3600</v>
      </c>
      <c r="R1964" s="11">
        <v>5</v>
      </c>
      <c r="S1964" s="11">
        <v>0</v>
      </c>
      <c r="T1964" s="11">
        <v>0</v>
      </c>
      <c r="U1964" s="11">
        <v>1</v>
      </c>
      <c r="V1964" s="11">
        <v>0</v>
      </c>
      <c r="W1964" s="11">
        <v>0</v>
      </c>
      <c r="X1964" s="11">
        <v>0</v>
      </c>
      <c r="Y1964" s="11">
        <v>0</v>
      </c>
      <c r="Z1964" s="16" t="s">
        <v>170</v>
      </c>
      <c r="AA1964" s="16">
        <v>0</v>
      </c>
      <c r="AB1964" s="16" t="s">
        <v>4</v>
      </c>
      <c r="AC1964" s="16">
        <v>0</v>
      </c>
      <c r="AD1964" s="11">
        <v>12</v>
      </c>
      <c r="AE1964" s="11">
        <v>588</v>
      </c>
      <c r="AF1964" s="56">
        <v>0</v>
      </c>
      <c r="AG1964" s="11">
        <v>0</v>
      </c>
      <c r="AH1964" s="11">
        <v>0</v>
      </c>
      <c r="AI1964" s="25" t="s">
        <v>8</v>
      </c>
      <c r="AJ1964" s="25" t="s">
        <v>8</v>
      </c>
      <c r="AK1964" s="25" t="s">
        <v>8</v>
      </c>
      <c r="AL1964" s="11" t="s">
        <v>782</v>
      </c>
      <c r="AM1964" s="25">
        <v>11003</v>
      </c>
      <c r="AN1964" s="25">
        <v>0</v>
      </c>
      <c r="AO1964" s="11">
        <v>0</v>
      </c>
      <c r="AP1964" s="12" t="s">
        <v>1080</v>
      </c>
      <c r="AQ1964" s="12" t="s">
        <v>6317</v>
      </c>
      <c r="AR1964" s="15" t="s">
        <v>5027</v>
      </c>
      <c r="AS1964" s="16" t="s">
        <v>1084</v>
      </c>
    </row>
    <row r="1965" spans="1:45" x14ac:dyDescent="0.15">
      <c r="A1965" s="11">
        <v>31337</v>
      </c>
      <c r="B1965" s="14" t="s">
        <v>1841</v>
      </c>
      <c r="C1965" s="11">
        <v>35</v>
      </c>
      <c r="D1965" s="11">
        <v>1</v>
      </c>
      <c r="E1965" s="11">
        <v>0</v>
      </c>
      <c r="F1965" s="11">
        <v>0</v>
      </c>
      <c r="G1965" s="11">
        <v>9</v>
      </c>
      <c r="H1965" s="11">
        <v>21</v>
      </c>
      <c r="I1965" s="11">
        <v>65535</v>
      </c>
      <c r="J1965" s="11">
        <v>0</v>
      </c>
      <c r="K1965" s="11">
        <v>0</v>
      </c>
      <c r="L1965" s="11">
        <v>0</v>
      </c>
      <c r="M1965" s="56">
        <v>1</v>
      </c>
      <c r="N1965" s="56">
        <v>10</v>
      </c>
      <c r="O1965" s="11">
        <v>0</v>
      </c>
      <c r="P1965" s="11">
        <v>604800</v>
      </c>
      <c r="Q1965" s="11">
        <v>3600</v>
      </c>
      <c r="R1965" s="11">
        <v>5</v>
      </c>
      <c r="S1965" s="11">
        <v>0</v>
      </c>
      <c r="T1965" s="11">
        <v>0</v>
      </c>
      <c r="U1965" s="11">
        <v>1</v>
      </c>
      <c r="V1965" s="11">
        <v>0</v>
      </c>
      <c r="W1965" s="11">
        <v>0</v>
      </c>
      <c r="X1965" s="11">
        <v>0</v>
      </c>
      <c r="Y1965" s="11">
        <v>0</v>
      </c>
      <c r="Z1965" s="16" t="s">
        <v>170</v>
      </c>
      <c r="AA1965" s="16">
        <v>0</v>
      </c>
      <c r="AB1965" s="16" t="s">
        <v>4</v>
      </c>
      <c r="AC1965" s="16">
        <v>0</v>
      </c>
      <c r="AD1965" s="11">
        <v>12</v>
      </c>
      <c r="AE1965" s="11">
        <v>588</v>
      </c>
      <c r="AF1965" s="56">
        <v>0</v>
      </c>
      <c r="AG1965" s="11">
        <v>0</v>
      </c>
      <c r="AH1965" s="11">
        <v>0</v>
      </c>
      <c r="AI1965" s="25" t="s">
        <v>8</v>
      </c>
      <c r="AJ1965" s="25" t="s">
        <v>8</v>
      </c>
      <c r="AK1965" s="25" t="s">
        <v>8</v>
      </c>
      <c r="AL1965" s="11" t="s">
        <v>782</v>
      </c>
      <c r="AM1965" s="25">
        <v>11003</v>
      </c>
      <c r="AN1965" s="25">
        <v>0</v>
      </c>
      <c r="AO1965" s="11">
        <v>0</v>
      </c>
      <c r="AP1965" s="12" t="s">
        <v>1080</v>
      </c>
      <c r="AQ1965" s="12" t="s">
        <v>6317</v>
      </c>
      <c r="AR1965" s="15" t="s">
        <v>5027</v>
      </c>
      <c r="AS1965" s="16" t="s">
        <v>1084</v>
      </c>
    </row>
    <row r="1966" spans="1:45" x14ac:dyDescent="0.15">
      <c r="A1966" s="11">
        <v>31338</v>
      </c>
      <c r="B1966" s="14" t="s">
        <v>1842</v>
      </c>
      <c r="C1966" s="11">
        <v>35</v>
      </c>
      <c r="D1966" s="11">
        <v>1</v>
      </c>
      <c r="E1966" s="11">
        <v>0</v>
      </c>
      <c r="F1966" s="11">
        <v>0</v>
      </c>
      <c r="G1966" s="11">
        <v>9</v>
      </c>
      <c r="H1966" s="11">
        <v>21</v>
      </c>
      <c r="I1966" s="11">
        <v>65535</v>
      </c>
      <c r="J1966" s="11">
        <v>0</v>
      </c>
      <c r="K1966" s="11">
        <v>0</v>
      </c>
      <c r="L1966" s="11">
        <v>0</v>
      </c>
      <c r="M1966" s="56">
        <v>1</v>
      </c>
      <c r="N1966" s="56">
        <v>10</v>
      </c>
      <c r="O1966" s="11">
        <v>0</v>
      </c>
      <c r="P1966" s="11">
        <v>604800</v>
      </c>
      <c r="Q1966" s="11">
        <v>3600</v>
      </c>
      <c r="R1966" s="11">
        <v>5</v>
      </c>
      <c r="S1966" s="11">
        <v>0</v>
      </c>
      <c r="T1966" s="11">
        <v>0</v>
      </c>
      <c r="U1966" s="11">
        <v>1</v>
      </c>
      <c r="V1966" s="11">
        <v>0</v>
      </c>
      <c r="W1966" s="11">
        <v>0</v>
      </c>
      <c r="X1966" s="11">
        <v>0</v>
      </c>
      <c r="Y1966" s="11">
        <v>0</v>
      </c>
      <c r="Z1966" s="16" t="s">
        <v>170</v>
      </c>
      <c r="AA1966" s="16">
        <v>0</v>
      </c>
      <c r="AB1966" s="16" t="s">
        <v>4</v>
      </c>
      <c r="AC1966" s="16">
        <v>0</v>
      </c>
      <c r="AD1966" s="11">
        <v>12</v>
      </c>
      <c r="AE1966" s="11">
        <v>888</v>
      </c>
      <c r="AF1966" s="56">
        <v>0</v>
      </c>
      <c r="AG1966" s="11">
        <v>0</v>
      </c>
      <c r="AH1966" s="11">
        <v>0</v>
      </c>
      <c r="AI1966" s="25" t="s">
        <v>8</v>
      </c>
      <c r="AJ1966" s="25" t="s">
        <v>8</v>
      </c>
      <c r="AK1966" s="25" t="s">
        <v>8</v>
      </c>
      <c r="AL1966" s="11" t="s">
        <v>782</v>
      </c>
      <c r="AM1966" s="25">
        <v>11003</v>
      </c>
      <c r="AN1966" s="25">
        <v>0</v>
      </c>
      <c r="AO1966" s="11">
        <v>0</v>
      </c>
      <c r="AP1966" s="12" t="s">
        <v>1080</v>
      </c>
      <c r="AQ1966" s="12" t="s">
        <v>6317</v>
      </c>
      <c r="AR1966" s="15" t="s">
        <v>5027</v>
      </c>
      <c r="AS1966" s="16" t="s">
        <v>1084</v>
      </c>
    </row>
    <row r="1967" spans="1:45" x14ac:dyDescent="0.15">
      <c r="A1967" s="11">
        <v>31339</v>
      </c>
      <c r="B1967" s="14" t="s">
        <v>1843</v>
      </c>
      <c r="C1967" s="11">
        <v>35</v>
      </c>
      <c r="D1967" s="11">
        <v>1</v>
      </c>
      <c r="E1967" s="11">
        <v>0</v>
      </c>
      <c r="F1967" s="11">
        <v>0</v>
      </c>
      <c r="G1967" s="11">
        <v>9</v>
      </c>
      <c r="H1967" s="11">
        <v>21</v>
      </c>
      <c r="I1967" s="11">
        <v>65535</v>
      </c>
      <c r="J1967" s="11">
        <v>0</v>
      </c>
      <c r="K1967" s="11">
        <v>0</v>
      </c>
      <c r="L1967" s="11">
        <v>0</v>
      </c>
      <c r="M1967" s="56">
        <v>1</v>
      </c>
      <c r="N1967" s="56">
        <v>10</v>
      </c>
      <c r="O1967" s="11">
        <v>0</v>
      </c>
      <c r="P1967" s="11">
        <v>604800</v>
      </c>
      <c r="Q1967" s="11">
        <v>3600</v>
      </c>
      <c r="R1967" s="11">
        <v>5</v>
      </c>
      <c r="S1967" s="11">
        <v>0</v>
      </c>
      <c r="T1967" s="11">
        <v>0</v>
      </c>
      <c r="U1967" s="11">
        <v>1</v>
      </c>
      <c r="V1967" s="11">
        <v>0</v>
      </c>
      <c r="W1967" s="11">
        <v>0</v>
      </c>
      <c r="X1967" s="11">
        <v>0</v>
      </c>
      <c r="Y1967" s="11">
        <v>0</v>
      </c>
      <c r="Z1967" s="16" t="s">
        <v>170</v>
      </c>
      <c r="AA1967" s="16">
        <v>0</v>
      </c>
      <c r="AB1967" s="16" t="s">
        <v>4</v>
      </c>
      <c r="AC1967" s="16">
        <v>0</v>
      </c>
      <c r="AD1967" s="11">
        <v>12</v>
      </c>
      <c r="AE1967" s="11">
        <v>888</v>
      </c>
      <c r="AF1967" s="56">
        <v>0</v>
      </c>
      <c r="AG1967" s="11">
        <v>0</v>
      </c>
      <c r="AH1967" s="11">
        <v>0</v>
      </c>
      <c r="AI1967" s="25" t="s">
        <v>8</v>
      </c>
      <c r="AJ1967" s="25" t="s">
        <v>8</v>
      </c>
      <c r="AK1967" s="25" t="s">
        <v>8</v>
      </c>
      <c r="AL1967" s="11" t="s">
        <v>782</v>
      </c>
      <c r="AM1967" s="25">
        <v>11003</v>
      </c>
      <c r="AN1967" s="25">
        <v>0</v>
      </c>
      <c r="AO1967" s="11">
        <v>0</v>
      </c>
      <c r="AP1967" s="12" t="s">
        <v>1080</v>
      </c>
      <c r="AQ1967" s="12" t="s">
        <v>6317</v>
      </c>
      <c r="AR1967" s="15" t="s">
        <v>5027</v>
      </c>
      <c r="AS1967" s="16" t="s">
        <v>1084</v>
      </c>
    </row>
    <row r="1968" spans="1:45" x14ac:dyDescent="0.15">
      <c r="A1968" s="11">
        <v>31340</v>
      </c>
      <c r="B1968" s="14" t="s">
        <v>1844</v>
      </c>
      <c r="C1968" s="11">
        <v>35</v>
      </c>
      <c r="D1968" s="11">
        <v>1</v>
      </c>
      <c r="E1968" s="11">
        <v>0</v>
      </c>
      <c r="F1968" s="11">
        <v>0</v>
      </c>
      <c r="G1968" s="11">
        <v>9</v>
      </c>
      <c r="H1968" s="11">
        <v>21</v>
      </c>
      <c r="I1968" s="11">
        <v>65535</v>
      </c>
      <c r="J1968" s="11">
        <v>0</v>
      </c>
      <c r="K1968" s="11">
        <v>0</v>
      </c>
      <c r="L1968" s="11">
        <v>0</v>
      </c>
      <c r="M1968" s="56">
        <v>1</v>
      </c>
      <c r="N1968" s="56">
        <v>10</v>
      </c>
      <c r="O1968" s="11">
        <v>0</v>
      </c>
      <c r="P1968" s="11">
        <v>604800</v>
      </c>
      <c r="Q1968" s="11">
        <v>3600</v>
      </c>
      <c r="R1968" s="11">
        <v>5</v>
      </c>
      <c r="S1968" s="11">
        <v>0</v>
      </c>
      <c r="T1968" s="11">
        <v>0</v>
      </c>
      <c r="U1968" s="11">
        <v>1</v>
      </c>
      <c r="V1968" s="11">
        <v>0</v>
      </c>
      <c r="W1968" s="11">
        <v>0</v>
      </c>
      <c r="X1968" s="11">
        <v>0</v>
      </c>
      <c r="Y1968" s="11">
        <v>0</v>
      </c>
      <c r="Z1968" s="16" t="s">
        <v>170</v>
      </c>
      <c r="AA1968" s="16">
        <v>0</v>
      </c>
      <c r="AB1968" s="16" t="s">
        <v>4</v>
      </c>
      <c r="AC1968" s="16">
        <v>0</v>
      </c>
      <c r="AD1968" s="11">
        <v>12</v>
      </c>
      <c r="AE1968" s="11">
        <v>100</v>
      </c>
      <c r="AF1968" s="56">
        <v>0</v>
      </c>
      <c r="AG1968" s="11">
        <v>0</v>
      </c>
      <c r="AH1968" s="11">
        <v>0</v>
      </c>
      <c r="AI1968" s="25" t="s">
        <v>8</v>
      </c>
      <c r="AJ1968" s="25" t="s">
        <v>8</v>
      </c>
      <c r="AK1968" s="25" t="s">
        <v>8</v>
      </c>
      <c r="AL1968" s="11" t="s">
        <v>782</v>
      </c>
      <c r="AM1968" s="25">
        <v>11003</v>
      </c>
      <c r="AN1968" s="25">
        <v>0</v>
      </c>
      <c r="AO1968" s="11">
        <v>0</v>
      </c>
      <c r="AP1968" s="12" t="s">
        <v>1080</v>
      </c>
      <c r="AQ1968" s="12" t="s">
        <v>6317</v>
      </c>
      <c r="AR1968" s="15" t="s">
        <v>5027</v>
      </c>
      <c r="AS1968" s="16" t="s">
        <v>1084</v>
      </c>
    </row>
    <row r="1969" spans="1:45" x14ac:dyDescent="0.15">
      <c r="A1969" s="11">
        <v>31341</v>
      </c>
      <c r="B1969" s="14" t="s">
        <v>1845</v>
      </c>
      <c r="C1969" s="11">
        <v>35</v>
      </c>
      <c r="D1969" s="11">
        <v>1</v>
      </c>
      <c r="E1969" s="11">
        <v>0</v>
      </c>
      <c r="F1969" s="11">
        <v>0</v>
      </c>
      <c r="G1969" s="11">
        <v>9</v>
      </c>
      <c r="H1969" s="11">
        <v>21</v>
      </c>
      <c r="I1969" s="11">
        <v>65535</v>
      </c>
      <c r="J1969" s="11">
        <v>0</v>
      </c>
      <c r="K1969" s="11">
        <v>0</v>
      </c>
      <c r="L1969" s="11">
        <v>0</v>
      </c>
      <c r="M1969" s="56">
        <v>1</v>
      </c>
      <c r="N1969" s="56">
        <v>10</v>
      </c>
      <c r="O1969" s="11">
        <v>0</v>
      </c>
      <c r="P1969" s="11">
        <v>604800</v>
      </c>
      <c r="Q1969" s="11">
        <v>3600</v>
      </c>
      <c r="R1969" s="11">
        <v>5</v>
      </c>
      <c r="S1969" s="11">
        <v>0</v>
      </c>
      <c r="T1969" s="11">
        <v>0</v>
      </c>
      <c r="U1969" s="11">
        <v>1</v>
      </c>
      <c r="V1969" s="11">
        <v>0</v>
      </c>
      <c r="W1969" s="11">
        <v>0</v>
      </c>
      <c r="X1969" s="11">
        <v>0</v>
      </c>
      <c r="Y1969" s="11">
        <v>0</v>
      </c>
      <c r="Z1969" s="16" t="s">
        <v>170</v>
      </c>
      <c r="AA1969" s="16">
        <v>0</v>
      </c>
      <c r="AB1969" s="16" t="s">
        <v>4</v>
      </c>
      <c r="AC1969" s="16">
        <v>0</v>
      </c>
      <c r="AD1969" s="11">
        <v>12</v>
      </c>
      <c r="AE1969" s="11">
        <v>1288</v>
      </c>
      <c r="AF1969" s="56">
        <v>0</v>
      </c>
      <c r="AG1969" s="11">
        <v>0</v>
      </c>
      <c r="AH1969" s="11">
        <v>0</v>
      </c>
      <c r="AI1969" s="25" t="s">
        <v>8</v>
      </c>
      <c r="AJ1969" s="25" t="s">
        <v>8</v>
      </c>
      <c r="AK1969" s="25" t="s">
        <v>8</v>
      </c>
      <c r="AL1969" s="11" t="s">
        <v>782</v>
      </c>
      <c r="AM1969" s="25">
        <v>11003</v>
      </c>
      <c r="AN1969" s="25">
        <v>0</v>
      </c>
      <c r="AO1969" s="11">
        <v>0</v>
      </c>
      <c r="AP1969" s="12" t="s">
        <v>1080</v>
      </c>
      <c r="AQ1969" s="12" t="s">
        <v>6317</v>
      </c>
      <c r="AR1969" s="15" t="s">
        <v>5027</v>
      </c>
      <c r="AS1969" s="16" t="s">
        <v>1084</v>
      </c>
    </row>
    <row r="1970" spans="1:45" x14ac:dyDescent="0.15">
      <c r="A1970" s="11">
        <v>31342</v>
      </c>
      <c r="B1970" s="14" t="s">
        <v>1846</v>
      </c>
      <c r="C1970" s="11">
        <v>35</v>
      </c>
      <c r="D1970" s="11">
        <v>1</v>
      </c>
      <c r="E1970" s="11">
        <v>0</v>
      </c>
      <c r="F1970" s="11">
        <v>0</v>
      </c>
      <c r="G1970" s="11">
        <v>9</v>
      </c>
      <c r="H1970" s="11">
        <v>21</v>
      </c>
      <c r="I1970" s="11">
        <v>65535</v>
      </c>
      <c r="J1970" s="11">
        <v>0</v>
      </c>
      <c r="K1970" s="11">
        <v>0</v>
      </c>
      <c r="L1970" s="11">
        <v>0</v>
      </c>
      <c r="M1970" s="56">
        <v>1</v>
      </c>
      <c r="N1970" s="56">
        <v>10</v>
      </c>
      <c r="O1970" s="11">
        <v>0</v>
      </c>
      <c r="P1970" s="11">
        <v>604800</v>
      </c>
      <c r="Q1970" s="11">
        <v>3600</v>
      </c>
      <c r="R1970" s="11">
        <v>5</v>
      </c>
      <c r="S1970" s="11">
        <v>0</v>
      </c>
      <c r="T1970" s="11">
        <v>0</v>
      </c>
      <c r="U1970" s="11">
        <v>1</v>
      </c>
      <c r="V1970" s="11">
        <v>0</v>
      </c>
      <c r="W1970" s="11">
        <v>0</v>
      </c>
      <c r="X1970" s="11">
        <v>0</v>
      </c>
      <c r="Y1970" s="11">
        <v>0</v>
      </c>
      <c r="Z1970" s="16" t="s">
        <v>170</v>
      </c>
      <c r="AA1970" s="16">
        <v>0</v>
      </c>
      <c r="AB1970" s="16" t="s">
        <v>4</v>
      </c>
      <c r="AC1970" s="16">
        <v>0</v>
      </c>
      <c r="AD1970" s="11">
        <v>12</v>
      </c>
      <c r="AE1970" s="11">
        <v>1288</v>
      </c>
      <c r="AF1970" s="56">
        <v>0</v>
      </c>
      <c r="AG1970" s="11">
        <v>0</v>
      </c>
      <c r="AH1970" s="11">
        <v>0</v>
      </c>
      <c r="AI1970" s="25" t="s">
        <v>8</v>
      </c>
      <c r="AJ1970" s="25" t="s">
        <v>8</v>
      </c>
      <c r="AK1970" s="25" t="s">
        <v>8</v>
      </c>
      <c r="AL1970" s="11" t="s">
        <v>782</v>
      </c>
      <c r="AM1970" s="25">
        <v>11003</v>
      </c>
      <c r="AN1970" s="25">
        <v>0</v>
      </c>
      <c r="AO1970" s="11">
        <v>0</v>
      </c>
      <c r="AP1970" s="12" t="s">
        <v>1080</v>
      </c>
      <c r="AQ1970" s="12" t="s">
        <v>6317</v>
      </c>
      <c r="AR1970" s="15" t="s">
        <v>5027</v>
      </c>
      <c r="AS1970" s="16" t="s">
        <v>1084</v>
      </c>
    </row>
    <row r="1971" spans="1:45" x14ac:dyDescent="0.15">
      <c r="A1971" s="11">
        <v>31343</v>
      </c>
      <c r="B1971" s="14" t="s">
        <v>1847</v>
      </c>
      <c r="C1971" s="11">
        <v>35</v>
      </c>
      <c r="D1971" s="11">
        <v>1</v>
      </c>
      <c r="E1971" s="11">
        <v>0</v>
      </c>
      <c r="F1971" s="11">
        <v>0</v>
      </c>
      <c r="G1971" s="11">
        <v>9</v>
      </c>
      <c r="H1971" s="11">
        <v>21</v>
      </c>
      <c r="I1971" s="11">
        <v>65535</v>
      </c>
      <c r="J1971" s="11">
        <v>0</v>
      </c>
      <c r="K1971" s="11">
        <v>0</v>
      </c>
      <c r="L1971" s="11">
        <v>0</v>
      </c>
      <c r="M1971" s="56">
        <v>1</v>
      </c>
      <c r="N1971" s="56">
        <v>10</v>
      </c>
      <c r="O1971" s="11">
        <v>0</v>
      </c>
      <c r="P1971" s="11">
        <v>604800</v>
      </c>
      <c r="Q1971" s="11">
        <v>3600</v>
      </c>
      <c r="R1971" s="11">
        <v>5</v>
      </c>
      <c r="S1971" s="11">
        <v>0</v>
      </c>
      <c r="T1971" s="11">
        <v>0</v>
      </c>
      <c r="U1971" s="11">
        <v>1</v>
      </c>
      <c r="V1971" s="11">
        <v>0</v>
      </c>
      <c r="W1971" s="11">
        <v>0</v>
      </c>
      <c r="X1971" s="11">
        <v>0</v>
      </c>
      <c r="Y1971" s="11">
        <v>0</v>
      </c>
      <c r="Z1971" s="16" t="s">
        <v>170</v>
      </c>
      <c r="AA1971" s="16">
        <v>0</v>
      </c>
      <c r="AB1971" s="16" t="s">
        <v>4</v>
      </c>
      <c r="AC1971" s="16">
        <v>0</v>
      </c>
      <c r="AD1971" s="11">
        <v>12</v>
      </c>
      <c r="AE1971" s="11">
        <v>1688</v>
      </c>
      <c r="AF1971" s="56">
        <v>0</v>
      </c>
      <c r="AG1971" s="11">
        <v>0</v>
      </c>
      <c r="AH1971" s="11">
        <v>0</v>
      </c>
      <c r="AI1971" s="25" t="s">
        <v>8</v>
      </c>
      <c r="AJ1971" s="25" t="s">
        <v>8</v>
      </c>
      <c r="AK1971" s="25" t="s">
        <v>8</v>
      </c>
      <c r="AL1971" s="11" t="s">
        <v>782</v>
      </c>
      <c r="AM1971" s="25">
        <v>11003</v>
      </c>
      <c r="AN1971" s="25">
        <v>0</v>
      </c>
      <c r="AO1971" s="11">
        <v>0</v>
      </c>
      <c r="AP1971" s="12" t="s">
        <v>1080</v>
      </c>
      <c r="AQ1971" s="12" t="s">
        <v>6317</v>
      </c>
      <c r="AR1971" s="15" t="s">
        <v>5027</v>
      </c>
      <c r="AS1971" s="16" t="s">
        <v>1084</v>
      </c>
    </row>
    <row r="1972" spans="1:45" x14ac:dyDescent="0.15">
      <c r="A1972" s="11">
        <v>31344</v>
      </c>
      <c r="B1972" s="14" t="s">
        <v>1848</v>
      </c>
      <c r="C1972" s="11">
        <v>35</v>
      </c>
      <c r="D1972" s="11">
        <v>1</v>
      </c>
      <c r="E1972" s="11">
        <v>0</v>
      </c>
      <c r="F1972" s="11">
        <v>0</v>
      </c>
      <c r="G1972" s="11">
        <v>9</v>
      </c>
      <c r="H1972" s="11">
        <v>21</v>
      </c>
      <c r="I1972" s="11">
        <v>65535</v>
      </c>
      <c r="J1972" s="11">
        <v>0</v>
      </c>
      <c r="K1972" s="11">
        <v>0</v>
      </c>
      <c r="L1972" s="11">
        <v>0</v>
      </c>
      <c r="M1972" s="56">
        <v>1</v>
      </c>
      <c r="N1972" s="56">
        <v>10</v>
      </c>
      <c r="O1972" s="11">
        <v>0</v>
      </c>
      <c r="P1972" s="11">
        <v>604800</v>
      </c>
      <c r="Q1972" s="11">
        <v>3600</v>
      </c>
      <c r="R1972" s="11">
        <v>5</v>
      </c>
      <c r="S1972" s="11">
        <v>0</v>
      </c>
      <c r="T1972" s="11">
        <v>0</v>
      </c>
      <c r="U1972" s="11">
        <v>1</v>
      </c>
      <c r="V1972" s="11">
        <v>0</v>
      </c>
      <c r="W1972" s="11">
        <v>0</v>
      </c>
      <c r="X1972" s="11">
        <v>0</v>
      </c>
      <c r="Y1972" s="11">
        <v>0</v>
      </c>
      <c r="Z1972" s="16" t="s">
        <v>170</v>
      </c>
      <c r="AA1972" s="16">
        <v>0</v>
      </c>
      <c r="AB1972" s="16" t="s">
        <v>4</v>
      </c>
      <c r="AC1972" s="16">
        <v>0</v>
      </c>
      <c r="AD1972" s="11">
        <v>12</v>
      </c>
      <c r="AE1972" s="11">
        <v>1688</v>
      </c>
      <c r="AF1972" s="56">
        <v>0</v>
      </c>
      <c r="AG1972" s="11">
        <v>0</v>
      </c>
      <c r="AH1972" s="11">
        <v>0</v>
      </c>
      <c r="AI1972" s="25" t="s">
        <v>8</v>
      </c>
      <c r="AJ1972" s="25" t="s">
        <v>8</v>
      </c>
      <c r="AK1972" s="25" t="s">
        <v>8</v>
      </c>
      <c r="AL1972" s="11" t="s">
        <v>782</v>
      </c>
      <c r="AM1972" s="25">
        <v>11003</v>
      </c>
      <c r="AN1972" s="25">
        <v>0</v>
      </c>
      <c r="AO1972" s="11">
        <v>0</v>
      </c>
      <c r="AP1972" s="12" t="s">
        <v>1080</v>
      </c>
      <c r="AQ1972" s="12" t="s">
        <v>6317</v>
      </c>
      <c r="AR1972" s="15" t="s">
        <v>5027</v>
      </c>
      <c r="AS1972" s="16" t="s">
        <v>1084</v>
      </c>
    </row>
    <row r="1973" spans="1:45" x14ac:dyDescent="0.15">
      <c r="A1973" s="11">
        <v>31345</v>
      </c>
      <c r="B1973" s="14" t="s">
        <v>1849</v>
      </c>
      <c r="C1973" s="11">
        <v>35</v>
      </c>
      <c r="D1973" s="11">
        <v>1</v>
      </c>
      <c r="E1973" s="11">
        <v>0</v>
      </c>
      <c r="F1973" s="11">
        <v>0</v>
      </c>
      <c r="G1973" s="11">
        <v>9</v>
      </c>
      <c r="H1973" s="11">
        <v>21</v>
      </c>
      <c r="I1973" s="11">
        <v>65535</v>
      </c>
      <c r="J1973" s="11">
        <v>0</v>
      </c>
      <c r="K1973" s="11">
        <v>0</v>
      </c>
      <c r="L1973" s="11">
        <v>0</v>
      </c>
      <c r="M1973" s="56">
        <v>1</v>
      </c>
      <c r="N1973" s="56">
        <v>10</v>
      </c>
      <c r="O1973" s="11">
        <v>0</v>
      </c>
      <c r="P1973" s="11">
        <v>604800</v>
      </c>
      <c r="Q1973" s="11">
        <v>3600</v>
      </c>
      <c r="R1973" s="11">
        <v>5</v>
      </c>
      <c r="S1973" s="11">
        <v>0</v>
      </c>
      <c r="T1973" s="11">
        <v>0</v>
      </c>
      <c r="U1973" s="11">
        <v>1</v>
      </c>
      <c r="V1973" s="11">
        <v>0</v>
      </c>
      <c r="W1973" s="11">
        <v>0</v>
      </c>
      <c r="X1973" s="11">
        <v>0</v>
      </c>
      <c r="Y1973" s="11">
        <v>0</v>
      </c>
      <c r="Z1973" s="16" t="s">
        <v>170</v>
      </c>
      <c r="AA1973" s="16">
        <v>0</v>
      </c>
      <c r="AB1973" s="16" t="s">
        <v>4</v>
      </c>
      <c r="AC1973" s="16">
        <v>0</v>
      </c>
      <c r="AD1973" s="11">
        <v>12</v>
      </c>
      <c r="AE1973" s="11">
        <v>1888</v>
      </c>
      <c r="AF1973" s="56">
        <v>0</v>
      </c>
      <c r="AG1973" s="11">
        <v>0</v>
      </c>
      <c r="AH1973" s="11">
        <v>0</v>
      </c>
      <c r="AI1973" s="25" t="s">
        <v>8</v>
      </c>
      <c r="AJ1973" s="25" t="s">
        <v>8</v>
      </c>
      <c r="AK1973" s="25" t="s">
        <v>8</v>
      </c>
      <c r="AL1973" s="11" t="s">
        <v>782</v>
      </c>
      <c r="AM1973" s="25">
        <v>11003</v>
      </c>
      <c r="AN1973" s="25">
        <v>0</v>
      </c>
      <c r="AO1973" s="11">
        <v>0</v>
      </c>
      <c r="AP1973" s="12" t="s">
        <v>1080</v>
      </c>
      <c r="AQ1973" s="12" t="s">
        <v>6317</v>
      </c>
      <c r="AR1973" s="15" t="s">
        <v>5027</v>
      </c>
      <c r="AS1973" s="16" t="s">
        <v>1084</v>
      </c>
    </row>
    <row r="1974" spans="1:45" x14ac:dyDescent="0.15">
      <c r="A1974" s="11">
        <v>31346</v>
      </c>
      <c r="B1974" s="14" t="s">
        <v>1850</v>
      </c>
      <c r="C1974" s="11">
        <v>35</v>
      </c>
      <c r="D1974" s="11">
        <v>1</v>
      </c>
      <c r="E1974" s="11">
        <v>0</v>
      </c>
      <c r="F1974" s="11">
        <v>0</v>
      </c>
      <c r="G1974" s="11">
        <v>9</v>
      </c>
      <c r="H1974" s="11">
        <v>21</v>
      </c>
      <c r="I1974" s="11">
        <v>65535</v>
      </c>
      <c r="J1974" s="11">
        <v>0</v>
      </c>
      <c r="K1974" s="11">
        <v>0</v>
      </c>
      <c r="L1974" s="11">
        <v>0</v>
      </c>
      <c r="M1974" s="56">
        <v>1</v>
      </c>
      <c r="N1974" s="56">
        <v>10</v>
      </c>
      <c r="O1974" s="11">
        <v>0</v>
      </c>
      <c r="P1974" s="11">
        <v>604800</v>
      </c>
      <c r="Q1974" s="11">
        <v>3600</v>
      </c>
      <c r="R1974" s="11">
        <v>5</v>
      </c>
      <c r="S1974" s="11">
        <v>0</v>
      </c>
      <c r="T1974" s="11">
        <v>0</v>
      </c>
      <c r="U1974" s="11">
        <v>1</v>
      </c>
      <c r="V1974" s="11">
        <v>0</v>
      </c>
      <c r="W1974" s="11">
        <v>0</v>
      </c>
      <c r="X1974" s="11">
        <v>0</v>
      </c>
      <c r="Y1974" s="11">
        <v>0</v>
      </c>
      <c r="Z1974" s="16" t="s">
        <v>170</v>
      </c>
      <c r="AA1974" s="16">
        <v>0</v>
      </c>
      <c r="AB1974" s="16" t="s">
        <v>4</v>
      </c>
      <c r="AC1974" s="16">
        <v>0</v>
      </c>
      <c r="AD1974" s="11">
        <v>12</v>
      </c>
      <c r="AE1974" s="11">
        <v>1888</v>
      </c>
      <c r="AF1974" s="56">
        <v>0</v>
      </c>
      <c r="AG1974" s="11">
        <v>0</v>
      </c>
      <c r="AH1974" s="11">
        <v>0</v>
      </c>
      <c r="AI1974" s="25" t="s">
        <v>8</v>
      </c>
      <c r="AJ1974" s="25" t="s">
        <v>8</v>
      </c>
      <c r="AK1974" s="25" t="s">
        <v>8</v>
      </c>
      <c r="AL1974" s="11" t="s">
        <v>782</v>
      </c>
      <c r="AM1974" s="25">
        <v>11003</v>
      </c>
      <c r="AN1974" s="25">
        <v>0</v>
      </c>
      <c r="AO1974" s="11">
        <v>0</v>
      </c>
      <c r="AP1974" s="12" t="s">
        <v>1080</v>
      </c>
      <c r="AQ1974" s="12" t="s">
        <v>6317</v>
      </c>
      <c r="AR1974" s="15" t="s">
        <v>5027</v>
      </c>
      <c r="AS1974" s="16" t="s">
        <v>1084</v>
      </c>
    </row>
    <row r="1975" spans="1:45" x14ac:dyDescent="0.15">
      <c r="A1975" s="11">
        <v>31376</v>
      </c>
      <c r="B1975" s="14" t="s">
        <v>1851</v>
      </c>
      <c r="C1975" s="11">
        <v>35</v>
      </c>
      <c r="D1975" s="11">
        <v>0</v>
      </c>
      <c r="E1975" s="11">
        <v>0</v>
      </c>
      <c r="F1975" s="11">
        <v>0</v>
      </c>
      <c r="G1975" s="11">
        <v>9</v>
      </c>
      <c r="H1975" s="11">
        <v>0</v>
      </c>
      <c r="I1975" s="11">
        <v>65535</v>
      </c>
      <c r="J1975" s="11">
        <v>1</v>
      </c>
      <c r="K1975" s="11">
        <v>0</v>
      </c>
      <c r="L1975" s="11">
        <v>0</v>
      </c>
      <c r="M1975" s="56">
        <v>0</v>
      </c>
      <c r="N1975" s="56">
        <v>1</v>
      </c>
      <c r="O1975" s="11">
        <v>0</v>
      </c>
      <c r="P1975" s="11">
        <v>0</v>
      </c>
      <c r="Q1975" s="11">
        <v>100</v>
      </c>
      <c r="R1975" s="11">
        <v>0</v>
      </c>
      <c r="S1975" s="11">
        <v>0</v>
      </c>
      <c r="T1975" s="11">
        <v>0</v>
      </c>
      <c r="U1975" s="11">
        <v>1</v>
      </c>
      <c r="V1975" s="11">
        <v>0</v>
      </c>
      <c r="W1975" s="11">
        <v>0</v>
      </c>
      <c r="X1975" s="11">
        <v>0</v>
      </c>
      <c r="Y1975" s="11">
        <v>0</v>
      </c>
      <c r="Z1975" s="16" t="s">
        <v>170</v>
      </c>
      <c r="AA1975" s="16">
        <v>0</v>
      </c>
      <c r="AB1975" s="16" t="s">
        <v>4</v>
      </c>
      <c r="AC1975" s="16">
        <v>0</v>
      </c>
      <c r="AD1975" s="11">
        <v>3</v>
      </c>
      <c r="AE1975" s="11">
        <v>100</v>
      </c>
      <c r="AF1975" s="56">
        <v>0</v>
      </c>
      <c r="AG1975" s="11">
        <v>0</v>
      </c>
      <c r="AH1975" s="11">
        <v>0</v>
      </c>
      <c r="AI1975" s="25" t="s">
        <v>8</v>
      </c>
      <c r="AJ1975" s="25" t="s">
        <v>8</v>
      </c>
      <c r="AK1975" s="25" t="s">
        <v>8</v>
      </c>
      <c r="AL1975" s="11" t="s">
        <v>782</v>
      </c>
      <c r="AM1975" s="25">
        <v>11003</v>
      </c>
      <c r="AN1975" s="25">
        <v>0</v>
      </c>
      <c r="AO1975" s="11">
        <v>0</v>
      </c>
      <c r="AP1975" s="12" t="s">
        <v>223</v>
      </c>
      <c r="AQ1975" s="12" t="s">
        <v>6318</v>
      </c>
      <c r="AR1975" s="12"/>
      <c r="AS1975" s="60" t="s">
        <v>1383</v>
      </c>
    </row>
    <row r="1976" spans="1:45" x14ac:dyDescent="0.15">
      <c r="A1976" s="11">
        <v>31377</v>
      </c>
      <c r="B1976" s="14" t="s">
        <v>1852</v>
      </c>
      <c r="C1976" s="11">
        <v>35</v>
      </c>
      <c r="D1976" s="11">
        <v>0</v>
      </c>
      <c r="E1976" s="11">
        <v>0</v>
      </c>
      <c r="F1976" s="11">
        <v>0</v>
      </c>
      <c r="G1976" s="11">
        <v>9</v>
      </c>
      <c r="H1976" s="11">
        <v>0</v>
      </c>
      <c r="I1976" s="11">
        <v>65535</v>
      </c>
      <c r="J1976" s="11">
        <v>1</v>
      </c>
      <c r="K1976" s="11">
        <v>0</v>
      </c>
      <c r="L1976" s="11">
        <v>0</v>
      </c>
      <c r="M1976" s="56">
        <v>0</v>
      </c>
      <c r="N1976" s="56">
        <v>1</v>
      </c>
      <c r="O1976" s="11">
        <v>0</v>
      </c>
      <c r="P1976" s="11">
        <v>0</v>
      </c>
      <c r="Q1976" s="11">
        <v>100</v>
      </c>
      <c r="R1976" s="11">
        <v>0</v>
      </c>
      <c r="S1976" s="11">
        <v>0</v>
      </c>
      <c r="T1976" s="11">
        <v>0</v>
      </c>
      <c r="U1976" s="11">
        <v>1</v>
      </c>
      <c r="V1976" s="11">
        <v>0</v>
      </c>
      <c r="W1976" s="11">
        <v>0</v>
      </c>
      <c r="X1976" s="11">
        <v>0</v>
      </c>
      <c r="Y1976" s="11">
        <v>0</v>
      </c>
      <c r="Z1976" s="16" t="s">
        <v>170</v>
      </c>
      <c r="AA1976" s="16">
        <v>0</v>
      </c>
      <c r="AB1976" s="16" t="s">
        <v>4</v>
      </c>
      <c r="AC1976" s="16">
        <v>0</v>
      </c>
      <c r="AD1976" s="11">
        <v>3</v>
      </c>
      <c r="AE1976" s="11">
        <v>100</v>
      </c>
      <c r="AF1976" s="56">
        <v>0</v>
      </c>
      <c r="AG1976" s="11">
        <v>0</v>
      </c>
      <c r="AH1976" s="11">
        <v>0</v>
      </c>
      <c r="AI1976" s="25" t="s">
        <v>8</v>
      </c>
      <c r="AJ1976" s="25" t="s">
        <v>8</v>
      </c>
      <c r="AK1976" s="25" t="s">
        <v>8</v>
      </c>
      <c r="AL1976" s="11" t="s">
        <v>782</v>
      </c>
      <c r="AM1976" s="25">
        <v>11003</v>
      </c>
      <c r="AN1976" s="25">
        <v>0</v>
      </c>
      <c r="AO1976" s="11">
        <v>0</v>
      </c>
      <c r="AP1976" s="12" t="s">
        <v>223</v>
      </c>
      <c r="AQ1976" s="12" t="s">
        <v>6319</v>
      </c>
      <c r="AR1976" s="12"/>
      <c r="AS1976" s="60" t="s">
        <v>1383</v>
      </c>
    </row>
    <row r="1977" spans="1:45" ht="60" x14ac:dyDescent="0.15">
      <c r="A1977" s="11">
        <v>31378</v>
      </c>
      <c r="B1977" s="14" t="s">
        <v>1853</v>
      </c>
      <c r="C1977" s="11">
        <v>35</v>
      </c>
      <c r="D1977" s="11">
        <v>1</v>
      </c>
      <c r="E1977" s="11">
        <v>50</v>
      </c>
      <c r="F1977" s="11">
        <v>0</v>
      </c>
      <c r="G1977" s="11">
        <v>9</v>
      </c>
      <c r="H1977" s="11">
        <v>0</v>
      </c>
      <c r="I1977" s="11">
        <v>65535</v>
      </c>
      <c r="J1977" s="11">
        <v>3</v>
      </c>
      <c r="K1977" s="11">
        <v>0</v>
      </c>
      <c r="L1977" s="11">
        <v>0</v>
      </c>
      <c r="M1977" s="56">
        <v>0</v>
      </c>
      <c r="N1977" s="56">
        <v>20</v>
      </c>
      <c r="O1977" s="11">
        <v>0</v>
      </c>
      <c r="P1977" s="11">
        <v>864000</v>
      </c>
      <c r="Q1977" s="11">
        <v>3600</v>
      </c>
      <c r="R1977" s="11">
        <v>5</v>
      </c>
      <c r="S1977" s="11">
        <v>0</v>
      </c>
      <c r="T1977" s="11">
        <v>0</v>
      </c>
      <c r="U1977" s="11">
        <v>1</v>
      </c>
      <c r="V1977" s="11">
        <v>4</v>
      </c>
      <c r="W1977" s="11">
        <v>12</v>
      </c>
      <c r="X1977" s="11">
        <v>0</v>
      </c>
      <c r="Y1977" s="11">
        <v>0</v>
      </c>
      <c r="Z1977" s="16" t="s">
        <v>170</v>
      </c>
      <c r="AA1977" s="16">
        <v>0</v>
      </c>
      <c r="AB1977" s="16" t="s">
        <v>4</v>
      </c>
      <c r="AC1977" s="16">
        <v>0</v>
      </c>
      <c r="AD1977" s="11">
        <v>3</v>
      </c>
      <c r="AE1977" s="11">
        <v>100</v>
      </c>
      <c r="AF1977" s="56">
        <v>0</v>
      </c>
      <c r="AG1977" s="11">
        <v>0</v>
      </c>
      <c r="AH1977" s="11">
        <v>0</v>
      </c>
      <c r="AI1977" s="25" t="s">
        <v>8</v>
      </c>
      <c r="AJ1977" s="25" t="s">
        <v>8</v>
      </c>
      <c r="AK1977" s="25" t="s">
        <v>8</v>
      </c>
      <c r="AL1977" s="11" t="s">
        <v>782</v>
      </c>
      <c r="AM1977" s="25">
        <v>11003</v>
      </c>
      <c r="AN1977" s="25">
        <v>0</v>
      </c>
      <c r="AO1977" s="11">
        <v>0</v>
      </c>
      <c r="AP1977" s="12" t="s">
        <v>1241</v>
      </c>
      <c r="AQ1977" s="12" t="s">
        <v>6320</v>
      </c>
      <c r="AR1977" s="12" t="s">
        <v>5041</v>
      </c>
      <c r="AS1977" s="60" t="s">
        <v>1383</v>
      </c>
    </row>
    <row r="1978" spans="1:45" ht="60" x14ac:dyDescent="0.15">
      <c r="A1978" s="11">
        <v>31379</v>
      </c>
      <c r="B1978" s="14" t="s">
        <v>1854</v>
      </c>
      <c r="C1978" s="11">
        <v>35</v>
      </c>
      <c r="D1978" s="11">
        <v>1</v>
      </c>
      <c r="E1978" s="11">
        <v>50</v>
      </c>
      <c r="F1978" s="11">
        <v>0</v>
      </c>
      <c r="G1978" s="11">
        <v>9</v>
      </c>
      <c r="H1978" s="11">
        <v>0</v>
      </c>
      <c r="I1978" s="11">
        <v>65535</v>
      </c>
      <c r="J1978" s="11">
        <v>3</v>
      </c>
      <c r="K1978" s="11">
        <v>0</v>
      </c>
      <c r="L1978" s="11">
        <v>0</v>
      </c>
      <c r="M1978" s="56">
        <v>0</v>
      </c>
      <c r="N1978" s="56">
        <v>20</v>
      </c>
      <c r="O1978" s="11">
        <v>0</v>
      </c>
      <c r="P1978" s="11">
        <v>864000</v>
      </c>
      <c r="Q1978" s="11">
        <v>3600</v>
      </c>
      <c r="R1978" s="11">
        <v>5</v>
      </c>
      <c r="S1978" s="11">
        <v>0</v>
      </c>
      <c r="T1978" s="11">
        <v>0</v>
      </c>
      <c r="U1978" s="11">
        <v>1</v>
      </c>
      <c r="V1978" s="11">
        <v>3</v>
      </c>
      <c r="W1978" s="11">
        <v>12</v>
      </c>
      <c r="X1978" s="11">
        <v>0</v>
      </c>
      <c r="Y1978" s="11">
        <v>0</v>
      </c>
      <c r="Z1978" s="16" t="s">
        <v>170</v>
      </c>
      <c r="AA1978" s="16">
        <v>0</v>
      </c>
      <c r="AB1978" s="16" t="s">
        <v>4</v>
      </c>
      <c r="AC1978" s="16">
        <v>0</v>
      </c>
      <c r="AD1978" s="11">
        <v>3</v>
      </c>
      <c r="AE1978" s="11">
        <v>100</v>
      </c>
      <c r="AF1978" s="56">
        <v>0</v>
      </c>
      <c r="AG1978" s="11">
        <v>0</v>
      </c>
      <c r="AH1978" s="11">
        <v>0</v>
      </c>
      <c r="AI1978" s="25" t="s">
        <v>8</v>
      </c>
      <c r="AJ1978" s="25" t="s">
        <v>8</v>
      </c>
      <c r="AK1978" s="25" t="s">
        <v>8</v>
      </c>
      <c r="AL1978" s="11" t="s">
        <v>782</v>
      </c>
      <c r="AM1978" s="25">
        <v>11003</v>
      </c>
      <c r="AN1978" s="25">
        <v>0</v>
      </c>
      <c r="AO1978" s="11">
        <v>0</v>
      </c>
      <c r="AP1978" s="12" t="s">
        <v>1241</v>
      </c>
      <c r="AQ1978" s="12" t="s">
        <v>6321</v>
      </c>
      <c r="AR1978" s="12" t="s">
        <v>5042</v>
      </c>
      <c r="AS1978" s="60" t="s">
        <v>1383</v>
      </c>
    </row>
    <row r="1979" spans="1:45" ht="60" x14ac:dyDescent="0.15">
      <c r="A1979" s="11">
        <v>31380</v>
      </c>
      <c r="B1979" s="14" t="s">
        <v>1240</v>
      </c>
      <c r="C1979" s="11">
        <v>35</v>
      </c>
      <c r="D1979" s="11">
        <v>1</v>
      </c>
      <c r="E1979" s="11">
        <v>0</v>
      </c>
      <c r="F1979" s="11">
        <v>0</v>
      </c>
      <c r="G1979" s="11">
        <v>9</v>
      </c>
      <c r="H1979" s="11">
        <v>0</v>
      </c>
      <c r="I1979" s="11">
        <v>65535</v>
      </c>
      <c r="J1979" s="11">
        <v>3</v>
      </c>
      <c r="K1979" s="11">
        <v>0</v>
      </c>
      <c r="L1979" s="11">
        <v>0</v>
      </c>
      <c r="M1979" s="56">
        <v>1</v>
      </c>
      <c r="N1979" s="56">
        <v>20</v>
      </c>
      <c r="O1979" s="11">
        <v>0</v>
      </c>
      <c r="P1979" s="11">
        <v>2592000</v>
      </c>
      <c r="Q1979" s="11">
        <v>3600</v>
      </c>
      <c r="R1979" s="11">
        <v>5</v>
      </c>
      <c r="S1979" s="11">
        <v>0</v>
      </c>
      <c r="T1979" s="11">
        <v>0</v>
      </c>
      <c r="U1979" s="11">
        <v>1</v>
      </c>
      <c r="V1979" s="11">
        <v>11</v>
      </c>
      <c r="W1979" s="11">
        <v>1</v>
      </c>
      <c r="X1979" s="11">
        <v>0</v>
      </c>
      <c r="Y1979" s="11">
        <v>0</v>
      </c>
      <c r="Z1979" s="16" t="s">
        <v>170</v>
      </c>
      <c r="AA1979" s="16">
        <v>0</v>
      </c>
      <c r="AB1979" s="16" t="s">
        <v>4</v>
      </c>
      <c r="AC1979" s="16">
        <v>0</v>
      </c>
      <c r="AD1979" s="11">
        <v>3</v>
      </c>
      <c r="AE1979" s="11">
        <v>100</v>
      </c>
      <c r="AF1979" s="56">
        <v>0</v>
      </c>
      <c r="AG1979" s="11">
        <v>0</v>
      </c>
      <c r="AH1979" s="11">
        <v>0</v>
      </c>
      <c r="AI1979" s="25" t="s">
        <v>8</v>
      </c>
      <c r="AJ1979" s="25" t="s">
        <v>8</v>
      </c>
      <c r="AK1979" s="25" t="s">
        <v>8</v>
      </c>
      <c r="AL1979" s="11" t="s">
        <v>782</v>
      </c>
      <c r="AM1979" s="25">
        <v>11003</v>
      </c>
      <c r="AN1979" s="25">
        <v>0</v>
      </c>
      <c r="AO1979" s="11">
        <v>0</v>
      </c>
      <c r="AP1979" s="12" t="s">
        <v>386</v>
      </c>
      <c r="AQ1979" s="12" t="s">
        <v>6322</v>
      </c>
      <c r="AR1979" s="12" t="s">
        <v>5043</v>
      </c>
      <c r="AS1979" s="60" t="s">
        <v>1383</v>
      </c>
    </row>
    <row r="1980" spans="1:45" ht="24" x14ac:dyDescent="0.15">
      <c r="A1980" s="11">
        <v>31381</v>
      </c>
      <c r="B1980" s="14" t="s">
        <v>1243</v>
      </c>
      <c r="C1980" s="11">
        <v>23</v>
      </c>
      <c r="D1980" s="11">
        <v>1</v>
      </c>
      <c r="E1980" s="11">
        <v>0</v>
      </c>
      <c r="F1980" s="11">
        <v>0</v>
      </c>
      <c r="G1980" s="11">
        <v>9</v>
      </c>
      <c r="H1980" s="11">
        <v>0</v>
      </c>
      <c r="I1980" s="11">
        <v>65535</v>
      </c>
      <c r="J1980" s="11">
        <v>1</v>
      </c>
      <c r="K1980" s="11">
        <v>0</v>
      </c>
      <c r="L1980" s="11">
        <v>0</v>
      </c>
      <c r="M1980" s="56">
        <v>0</v>
      </c>
      <c r="N1980" s="56">
        <v>1</v>
      </c>
      <c r="O1980" s="11">
        <v>0</v>
      </c>
      <c r="P1980" s="11">
        <v>604800</v>
      </c>
      <c r="Q1980" s="11">
        <v>3600</v>
      </c>
      <c r="R1980" s="11">
        <v>5</v>
      </c>
      <c r="S1980" s="11">
        <v>0</v>
      </c>
      <c r="T1980" s="11">
        <v>0</v>
      </c>
      <c r="U1980" s="11">
        <v>1</v>
      </c>
      <c r="V1980" s="11">
        <v>0</v>
      </c>
      <c r="W1980" s="11">
        <v>0</v>
      </c>
      <c r="X1980" s="11">
        <v>0</v>
      </c>
      <c r="Y1980" s="11">
        <v>0</v>
      </c>
      <c r="Z1980" s="16" t="s">
        <v>170</v>
      </c>
      <c r="AA1980" s="16">
        <v>0</v>
      </c>
      <c r="AB1980" s="16" t="s">
        <v>4</v>
      </c>
      <c r="AC1980" s="16">
        <v>0</v>
      </c>
      <c r="AD1980" s="11">
        <v>12</v>
      </c>
      <c r="AE1980" s="11">
        <v>100</v>
      </c>
      <c r="AF1980" s="56">
        <v>1</v>
      </c>
      <c r="AG1980" s="11">
        <v>0</v>
      </c>
      <c r="AH1980" s="11">
        <v>0</v>
      </c>
      <c r="AI1980" s="25" t="s">
        <v>8</v>
      </c>
      <c r="AJ1980" s="25" t="s">
        <v>8</v>
      </c>
      <c r="AK1980" s="25" t="s">
        <v>8</v>
      </c>
      <c r="AL1980" s="11" t="s">
        <v>23</v>
      </c>
      <c r="AM1980" s="25">
        <v>10013</v>
      </c>
      <c r="AN1980" s="25">
        <v>0</v>
      </c>
      <c r="AO1980" s="11">
        <v>0</v>
      </c>
      <c r="AP1980" s="12" t="s">
        <v>1242</v>
      </c>
      <c r="AQ1980" s="12" t="s">
        <v>6323</v>
      </c>
      <c r="AR1980" s="12" t="s">
        <v>4798</v>
      </c>
      <c r="AS1980" s="60" t="s">
        <v>1383</v>
      </c>
    </row>
    <row r="1981" spans="1:45" ht="48" x14ac:dyDescent="0.15">
      <c r="A1981" s="11">
        <v>31382</v>
      </c>
      <c r="B1981" s="14" t="s">
        <v>1244</v>
      </c>
      <c r="C1981" s="11">
        <v>35</v>
      </c>
      <c r="D1981" s="11">
        <v>1</v>
      </c>
      <c r="E1981" s="11">
        <v>0</v>
      </c>
      <c r="F1981" s="11">
        <v>0</v>
      </c>
      <c r="G1981" s="11">
        <v>9</v>
      </c>
      <c r="H1981" s="11">
        <v>0</v>
      </c>
      <c r="I1981" s="11">
        <v>65535</v>
      </c>
      <c r="J1981" s="11">
        <v>3</v>
      </c>
      <c r="K1981" s="11">
        <v>0</v>
      </c>
      <c r="L1981" s="11">
        <v>0</v>
      </c>
      <c r="M1981" s="56">
        <v>1</v>
      </c>
      <c r="N1981" s="56">
        <v>10</v>
      </c>
      <c r="O1981" s="11">
        <v>0</v>
      </c>
      <c r="P1981" s="11">
        <v>604800</v>
      </c>
      <c r="Q1981" s="11">
        <v>3600</v>
      </c>
      <c r="R1981" s="11">
        <v>5</v>
      </c>
      <c r="S1981" s="11">
        <v>0</v>
      </c>
      <c r="T1981" s="11">
        <v>0</v>
      </c>
      <c r="U1981" s="11">
        <v>1</v>
      </c>
      <c r="V1981" s="11">
        <v>11</v>
      </c>
      <c r="W1981" s="11">
        <v>1</v>
      </c>
      <c r="X1981" s="11">
        <v>0</v>
      </c>
      <c r="Y1981" s="11">
        <v>0</v>
      </c>
      <c r="Z1981" s="16" t="s">
        <v>170</v>
      </c>
      <c r="AA1981" s="16">
        <v>0</v>
      </c>
      <c r="AB1981" s="16" t="s">
        <v>170</v>
      </c>
      <c r="AC1981" s="16">
        <v>0</v>
      </c>
      <c r="AD1981" s="11">
        <v>3</v>
      </c>
      <c r="AE1981" s="11">
        <v>100</v>
      </c>
      <c r="AF1981" s="56">
        <v>0</v>
      </c>
      <c r="AG1981" s="11">
        <v>0</v>
      </c>
      <c r="AH1981" s="11">
        <v>0</v>
      </c>
      <c r="AI1981" s="25" t="s">
        <v>8</v>
      </c>
      <c r="AJ1981" s="25" t="s">
        <v>8</v>
      </c>
      <c r="AK1981" s="25" t="s">
        <v>8</v>
      </c>
      <c r="AL1981" s="11" t="s">
        <v>782</v>
      </c>
      <c r="AM1981" s="25">
        <v>11003</v>
      </c>
      <c r="AN1981" s="25">
        <v>0</v>
      </c>
      <c r="AO1981" s="11">
        <v>0</v>
      </c>
      <c r="AP1981" s="12" t="s">
        <v>383</v>
      </c>
      <c r="AQ1981" s="12" t="s">
        <v>6324</v>
      </c>
      <c r="AR1981" s="12" t="s">
        <v>5044</v>
      </c>
      <c r="AS1981" s="60" t="s">
        <v>1383</v>
      </c>
    </row>
    <row r="1982" spans="1:45" ht="60" x14ac:dyDescent="0.15">
      <c r="A1982" s="11">
        <v>31383</v>
      </c>
      <c r="B1982" s="14" t="s">
        <v>1246</v>
      </c>
      <c r="C1982" s="11">
        <v>35</v>
      </c>
      <c r="D1982" s="11">
        <v>1</v>
      </c>
      <c r="E1982" s="11">
        <v>0</v>
      </c>
      <c r="F1982" s="11">
        <v>0</v>
      </c>
      <c r="G1982" s="11">
        <v>9</v>
      </c>
      <c r="H1982" s="11">
        <v>61</v>
      </c>
      <c r="I1982" s="11">
        <v>65535</v>
      </c>
      <c r="J1982" s="11">
        <v>5</v>
      </c>
      <c r="K1982" s="11">
        <v>0</v>
      </c>
      <c r="L1982" s="11">
        <v>0</v>
      </c>
      <c r="M1982" s="56">
        <v>1</v>
      </c>
      <c r="N1982" s="56">
        <v>20</v>
      </c>
      <c r="O1982" s="11">
        <v>0</v>
      </c>
      <c r="P1982" s="11">
        <v>2592000</v>
      </c>
      <c r="Q1982" s="11">
        <v>3600</v>
      </c>
      <c r="R1982" s="11">
        <v>5</v>
      </c>
      <c r="S1982" s="11">
        <v>0</v>
      </c>
      <c r="T1982" s="11">
        <v>0</v>
      </c>
      <c r="U1982" s="11">
        <v>1</v>
      </c>
      <c r="V1982" s="11">
        <v>11</v>
      </c>
      <c r="W1982" s="11">
        <v>1</v>
      </c>
      <c r="X1982" s="11">
        <v>0</v>
      </c>
      <c r="Y1982" s="11">
        <v>0</v>
      </c>
      <c r="Z1982" s="16" t="s">
        <v>170</v>
      </c>
      <c r="AA1982" s="16">
        <v>0</v>
      </c>
      <c r="AB1982" s="16" t="s">
        <v>170</v>
      </c>
      <c r="AC1982" s="16">
        <v>0</v>
      </c>
      <c r="AD1982" s="11">
        <v>12</v>
      </c>
      <c r="AE1982" s="11">
        <v>3688</v>
      </c>
      <c r="AF1982" s="56">
        <v>0</v>
      </c>
      <c r="AG1982" s="11">
        <v>0</v>
      </c>
      <c r="AH1982" s="11">
        <v>0</v>
      </c>
      <c r="AI1982" s="25" t="s">
        <v>8</v>
      </c>
      <c r="AJ1982" s="25" t="s">
        <v>8</v>
      </c>
      <c r="AK1982" s="25" t="s">
        <v>8</v>
      </c>
      <c r="AL1982" s="11" t="s">
        <v>782</v>
      </c>
      <c r="AM1982" s="25">
        <v>11003</v>
      </c>
      <c r="AN1982" s="25">
        <v>0</v>
      </c>
      <c r="AO1982" s="11">
        <v>0</v>
      </c>
      <c r="AP1982" s="12" t="s">
        <v>383</v>
      </c>
      <c r="AQ1982" s="12" t="s">
        <v>6325</v>
      </c>
      <c r="AR1982" s="12" t="s">
        <v>5045</v>
      </c>
      <c r="AS1982" s="60" t="s">
        <v>796</v>
      </c>
    </row>
    <row r="1983" spans="1:45" ht="60" x14ac:dyDescent="0.15">
      <c r="A1983" s="11">
        <v>31384</v>
      </c>
      <c r="B1983" s="14" t="s">
        <v>1245</v>
      </c>
      <c r="C1983" s="11">
        <v>35</v>
      </c>
      <c r="D1983" s="11">
        <v>1</v>
      </c>
      <c r="E1983" s="11">
        <v>0</v>
      </c>
      <c r="F1983" s="11">
        <v>0</v>
      </c>
      <c r="G1983" s="11">
        <v>9</v>
      </c>
      <c r="H1983" s="11">
        <v>1</v>
      </c>
      <c r="I1983" s="11">
        <v>65535</v>
      </c>
      <c r="J1983" s="11">
        <v>4</v>
      </c>
      <c r="K1983" s="11">
        <v>0</v>
      </c>
      <c r="L1983" s="11">
        <v>0</v>
      </c>
      <c r="M1983" s="56">
        <v>1</v>
      </c>
      <c r="N1983" s="56">
        <v>20</v>
      </c>
      <c r="O1983" s="11">
        <v>0</v>
      </c>
      <c r="P1983" s="11">
        <v>2592000</v>
      </c>
      <c r="Q1983" s="11">
        <v>3600</v>
      </c>
      <c r="R1983" s="11">
        <v>5</v>
      </c>
      <c r="S1983" s="11">
        <v>0</v>
      </c>
      <c r="T1983" s="11">
        <v>0</v>
      </c>
      <c r="U1983" s="11">
        <v>1</v>
      </c>
      <c r="V1983" s="11">
        <v>11</v>
      </c>
      <c r="W1983" s="11">
        <v>1</v>
      </c>
      <c r="X1983" s="11">
        <v>0</v>
      </c>
      <c r="Y1983" s="11">
        <v>0</v>
      </c>
      <c r="Z1983" s="16" t="s">
        <v>170</v>
      </c>
      <c r="AA1983" s="16">
        <v>0</v>
      </c>
      <c r="AB1983" s="16" t="s">
        <v>170</v>
      </c>
      <c r="AC1983" s="16">
        <v>0</v>
      </c>
      <c r="AD1983" s="11">
        <v>12</v>
      </c>
      <c r="AE1983" s="11">
        <v>988</v>
      </c>
      <c r="AF1983" s="56">
        <v>0</v>
      </c>
      <c r="AG1983" s="11">
        <v>0</v>
      </c>
      <c r="AH1983" s="11">
        <v>0</v>
      </c>
      <c r="AI1983" s="25" t="s">
        <v>8</v>
      </c>
      <c r="AJ1983" s="25" t="s">
        <v>8</v>
      </c>
      <c r="AK1983" s="25" t="s">
        <v>8</v>
      </c>
      <c r="AL1983" s="11" t="s">
        <v>782</v>
      </c>
      <c r="AM1983" s="25">
        <v>11003</v>
      </c>
      <c r="AN1983" s="25">
        <v>0</v>
      </c>
      <c r="AO1983" s="11">
        <v>0</v>
      </c>
      <c r="AP1983" s="12" t="s">
        <v>383</v>
      </c>
      <c r="AQ1983" s="12" t="s">
        <v>6326</v>
      </c>
      <c r="AR1983" s="12" t="s">
        <v>5046</v>
      </c>
      <c r="AS1983" s="60" t="s">
        <v>796</v>
      </c>
    </row>
    <row r="1984" spans="1:45" ht="48" x14ac:dyDescent="0.15">
      <c r="A1984" s="11">
        <v>31385</v>
      </c>
      <c r="B1984" s="14" t="s">
        <v>3070</v>
      </c>
      <c r="C1984" s="11">
        <v>35</v>
      </c>
      <c r="D1984" s="11">
        <v>1</v>
      </c>
      <c r="E1984" s="11">
        <v>52</v>
      </c>
      <c r="F1984" s="11">
        <v>0</v>
      </c>
      <c r="G1984" s="11">
        <v>9</v>
      </c>
      <c r="H1984" s="11">
        <v>41</v>
      </c>
      <c r="I1984" s="11">
        <v>61</v>
      </c>
      <c r="J1984" s="11">
        <v>3</v>
      </c>
      <c r="K1984" s="11">
        <v>0</v>
      </c>
      <c r="L1984" s="11">
        <v>0</v>
      </c>
      <c r="M1984" s="56">
        <v>0</v>
      </c>
      <c r="N1984" s="56">
        <v>1</v>
      </c>
      <c r="O1984" s="11">
        <v>0</v>
      </c>
      <c r="P1984" s="11">
        <v>604800</v>
      </c>
      <c r="Q1984" s="11">
        <v>3600</v>
      </c>
      <c r="R1984" s="11">
        <v>5</v>
      </c>
      <c r="S1984" s="11">
        <v>0</v>
      </c>
      <c r="T1984" s="11">
        <v>0</v>
      </c>
      <c r="U1984" s="11">
        <v>1</v>
      </c>
      <c r="V1984" s="11">
        <v>0</v>
      </c>
      <c r="W1984" s="11">
        <v>0</v>
      </c>
      <c r="X1984" s="11">
        <v>0</v>
      </c>
      <c r="Y1984" s="11">
        <v>0</v>
      </c>
      <c r="Z1984" s="16" t="s">
        <v>170</v>
      </c>
      <c r="AA1984" s="16">
        <v>0</v>
      </c>
      <c r="AB1984" s="16" t="s">
        <v>170</v>
      </c>
      <c r="AC1984" s="16">
        <v>0</v>
      </c>
      <c r="AD1984" s="11">
        <v>3</v>
      </c>
      <c r="AE1984" s="11">
        <v>100</v>
      </c>
      <c r="AF1984" s="56">
        <v>0</v>
      </c>
      <c r="AG1984" s="11">
        <v>0</v>
      </c>
      <c r="AH1984" s="11">
        <v>0</v>
      </c>
      <c r="AI1984" s="25" t="s">
        <v>8</v>
      </c>
      <c r="AJ1984" s="25" t="s">
        <v>8</v>
      </c>
      <c r="AK1984" s="25" t="s">
        <v>8</v>
      </c>
      <c r="AL1984" s="11" t="s">
        <v>782</v>
      </c>
      <c r="AM1984" s="25">
        <v>11003</v>
      </c>
      <c r="AN1984" s="25">
        <v>0</v>
      </c>
      <c r="AO1984" s="11">
        <v>0</v>
      </c>
      <c r="AP1984" s="12" t="s">
        <v>3071</v>
      </c>
      <c r="AQ1984" s="12" t="s">
        <v>6327</v>
      </c>
      <c r="AR1984" s="12" t="s">
        <v>5047</v>
      </c>
      <c r="AS1984" s="60" t="s">
        <v>3072</v>
      </c>
    </row>
    <row r="1985" spans="1:45" ht="48" x14ac:dyDescent="0.15">
      <c r="A1985" s="11">
        <v>31386</v>
      </c>
      <c r="B1985" s="14" t="s">
        <v>3073</v>
      </c>
      <c r="C1985" s="11">
        <v>35</v>
      </c>
      <c r="D1985" s="11">
        <v>1</v>
      </c>
      <c r="E1985" s="11">
        <v>52</v>
      </c>
      <c r="F1985" s="11">
        <v>0</v>
      </c>
      <c r="G1985" s="11">
        <v>9</v>
      </c>
      <c r="H1985" s="11">
        <v>41</v>
      </c>
      <c r="I1985" s="11">
        <v>71</v>
      </c>
      <c r="J1985" s="11">
        <v>3</v>
      </c>
      <c r="K1985" s="11">
        <v>0</v>
      </c>
      <c r="L1985" s="11">
        <v>0</v>
      </c>
      <c r="M1985" s="56">
        <v>0</v>
      </c>
      <c r="N1985" s="56">
        <v>1</v>
      </c>
      <c r="O1985" s="11">
        <v>0</v>
      </c>
      <c r="P1985" s="11">
        <v>604800</v>
      </c>
      <c r="Q1985" s="11">
        <v>3600</v>
      </c>
      <c r="R1985" s="11">
        <v>5</v>
      </c>
      <c r="S1985" s="11">
        <v>0</v>
      </c>
      <c r="T1985" s="11">
        <v>0</v>
      </c>
      <c r="U1985" s="11">
        <v>1</v>
      </c>
      <c r="V1985" s="11">
        <v>0</v>
      </c>
      <c r="W1985" s="11">
        <v>0</v>
      </c>
      <c r="X1985" s="11">
        <v>0</v>
      </c>
      <c r="Y1985" s="11">
        <v>0</v>
      </c>
      <c r="Z1985" s="16" t="s">
        <v>170</v>
      </c>
      <c r="AA1985" s="16">
        <v>0</v>
      </c>
      <c r="AB1985" s="16" t="s">
        <v>170</v>
      </c>
      <c r="AC1985" s="16">
        <v>0</v>
      </c>
      <c r="AD1985" s="11">
        <v>3</v>
      </c>
      <c r="AE1985" s="11">
        <v>100</v>
      </c>
      <c r="AF1985" s="56">
        <v>0</v>
      </c>
      <c r="AG1985" s="11">
        <v>0</v>
      </c>
      <c r="AH1985" s="11">
        <v>0</v>
      </c>
      <c r="AI1985" s="25" t="s">
        <v>8</v>
      </c>
      <c r="AJ1985" s="25" t="s">
        <v>8</v>
      </c>
      <c r="AK1985" s="25" t="s">
        <v>8</v>
      </c>
      <c r="AL1985" s="11" t="s">
        <v>782</v>
      </c>
      <c r="AM1985" s="25">
        <v>11003</v>
      </c>
      <c r="AN1985" s="25">
        <v>0</v>
      </c>
      <c r="AO1985" s="11">
        <v>0</v>
      </c>
      <c r="AP1985" s="12" t="s">
        <v>3071</v>
      </c>
      <c r="AQ1985" s="12" t="s">
        <v>6327</v>
      </c>
      <c r="AR1985" s="12" t="s">
        <v>5047</v>
      </c>
      <c r="AS1985" s="60" t="s">
        <v>3072</v>
      </c>
    </row>
    <row r="1986" spans="1:45" ht="48" x14ac:dyDescent="0.15">
      <c r="A1986" s="11">
        <v>31387</v>
      </c>
      <c r="B1986" s="14" t="s">
        <v>3074</v>
      </c>
      <c r="C1986" s="11">
        <v>35</v>
      </c>
      <c r="D1986" s="11">
        <v>1</v>
      </c>
      <c r="E1986" s="11">
        <v>52</v>
      </c>
      <c r="F1986" s="11">
        <v>0</v>
      </c>
      <c r="G1986" s="11">
        <v>9</v>
      </c>
      <c r="H1986" s="11">
        <v>41</v>
      </c>
      <c r="I1986" s="11">
        <v>81</v>
      </c>
      <c r="J1986" s="11">
        <v>3</v>
      </c>
      <c r="K1986" s="11">
        <v>0</v>
      </c>
      <c r="L1986" s="11">
        <v>0</v>
      </c>
      <c r="M1986" s="56">
        <v>0</v>
      </c>
      <c r="N1986" s="56">
        <v>1</v>
      </c>
      <c r="O1986" s="11">
        <v>0</v>
      </c>
      <c r="P1986" s="11">
        <v>604800</v>
      </c>
      <c r="Q1986" s="11">
        <v>3600</v>
      </c>
      <c r="R1986" s="11">
        <v>5</v>
      </c>
      <c r="S1986" s="11">
        <v>0</v>
      </c>
      <c r="T1986" s="11">
        <v>0</v>
      </c>
      <c r="U1986" s="11">
        <v>1</v>
      </c>
      <c r="V1986" s="11">
        <v>0</v>
      </c>
      <c r="W1986" s="11">
        <v>0</v>
      </c>
      <c r="X1986" s="11">
        <v>0</v>
      </c>
      <c r="Y1986" s="11">
        <v>0</v>
      </c>
      <c r="Z1986" s="16" t="s">
        <v>170</v>
      </c>
      <c r="AA1986" s="16">
        <v>0</v>
      </c>
      <c r="AB1986" s="16" t="s">
        <v>170</v>
      </c>
      <c r="AC1986" s="16">
        <v>0</v>
      </c>
      <c r="AD1986" s="11">
        <v>3</v>
      </c>
      <c r="AE1986" s="11">
        <v>100</v>
      </c>
      <c r="AF1986" s="56">
        <v>0</v>
      </c>
      <c r="AG1986" s="11">
        <v>0</v>
      </c>
      <c r="AH1986" s="11">
        <v>0</v>
      </c>
      <c r="AI1986" s="25" t="s">
        <v>8</v>
      </c>
      <c r="AJ1986" s="25" t="s">
        <v>8</v>
      </c>
      <c r="AK1986" s="25" t="s">
        <v>8</v>
      </c>
      <c r="AL1986" s="11" t="s">
        <v>782</v>
      </c>
      <c r="AM1986" s="25">
        <v>11003</v>
      </c>
      <c r="AN1986" s="25">
        <v>0</v>
      </c>
      <c r="AO1986" s="11">
        <v>0</v>
      </c>
      <c r="AP1986" s="12" t="s">
        <v>3071</v>
      </c>
      <c r="AQ1986" s="12" t="s">
        <v>6327</v>
      </c>
      <c r="AR1986" s="12" t="s">
        <v>5047</v>
      </c>
      <c r="AS1986" s="60" t="s">
        <v>3072</v>
      </c>
    </row>
    <row r="1987" spans="1:45" ht="48" x14ac:dyDescent="0.15">
      <c r="A1987" s="11">
        <v>31388</v>
      </c>
      <c r="B1987" s="14" t="s">
        <v>3075</v>
      </c>
      <c r="C1987" s="11">
        <v>35</v>
      </c>
      <c r="D1987" s="11">
        <v>1</v>
      </c>
      <c r="E1987" s="11">
        <v>52</v>
      </c>
      <c r="F1987" s="11">
        <v>0</v>
      </c>
      <c r="G1987" s="11">
        <v>9</v>
      </c>
      <c r="H1987" s="11">
        <v>41</v>
      </c>
      <c r="I1987" s="11">
        <v>91</v>
      </c>
      <c r="J1987" s="11">
        <v>3</v>
      </c>
      <c r="K1987" s="11">
        <v>0</v>
      </c>
      <c r="L1987" s="11">
        <v>0</v>
      </c>
      <c r="M1987" s="56">
        <v>0</v>
      </c>
      <c r="N1987" s="56">
        <v>1</v>
      </c>
      <c r="O1987" s="11">
        <v>0</v>
      </c>
      <c r="P1987" s="11">
        <v>604800</v>
      </c>
      <c r="Q1987" s="11">
        <v>3600</v>
      </c>
      <c r="R1987" s="11">
        <v>5</v>
      </c>
      <c r="S1987" s="11">
        <v>0</v>
      </c>
      <c r="T1987" s="11">
        <v>0</v>
      </c>
      <c r="U1987" s="11">
        <v>1</v>
      </c>
      <c r="V1987" s="11">
        <v>0</v>
      </c>
      <c r="W1987" s="11">
        <v>0</v>
      </c>
      <c r="X1987" s="11">
        <v>0</v>
      </c>
      <c r="Y1987" s="11">
        <v>0</v>
      </c>
      <c r="Z1987" s="16" t="s">
        <v>170</v>
      </c>
      <c r="AA1987" s="16">
        <v>0</v>
      </c>
      <c r="AB1987" s="16" t="s">
        <v>170</v>
      </c>
      <c r="AC1987" s="16">
        <v>0</v>
      </c>
      <c r="AD1987" s="11">
        <v>3</v>
      </c>
      <c r="AE1987" s="11">
        <v>100</v>
      </c>
      <c r="AF1987" s="56">
        <v>0</v>
      </c>
      <c r="AG1987" s="11">
        <v>0</v>
      </c>
      <c r="AH1987" s="11">
        <v>0</v>
      </c>
      <c r="AI1987" s="25" t="s">
        <v>8</v>
      </c>
      <c r="AJ1987" s="25" t="s">
        <v>8</v>
      </c>
      <c r="AK1987" s="25" t="s">
        <v>8</v>
      </c>
      <c r="AL1987" s="11" t="s">
        <v>782</v>
      </c>
      <c r="AM1987" s="25">
        <v>11003</v>
      </c>
      <c r="AN1987" s="25">
        <v>0</v>
      </c>
      <c r="AO1987" s="11">
        <v>0</v>
      </c>
      <c r="AP1987" s="12" t="s">
        <v>3071</v>
      </c>
      <c r="AQ1987" s="12" t="s">
        <v>6327</v>
      </c>
      <c r="AR1987" s="12" t="s">
        <v>5047</v>
      </c>
      <c r="AS1987" s="60" t="s">
        <v>3072</v>
      </c>
    </row>
    <row r="1988" spans="1:45" ht="48" x14ac:dyDescent="0.15">
      <c r="A1988" s="11">
        <v>31389</v>
      </c>
      <c r="B1988" s="14" t="s">
        <v>3076</v>
      </c>
      <c r="C1988" s="11">
        <v>35</v>
      </c>
      <c r="D1988" s="11">
        <v>1</v>
      </c>
      <c r="E1988" s="11">
        <v>52</v>
      </c>
      <c r="F1988" s="11">
        <v>0</v>
      </c>
      <c r="G1988" s="11">
        <v>9</v>
      </c>
      <c r="H1988" s="11">
        <v>41</v>
      </c>
      <c r="I1988" s="11">
        <v>101</v>
      </c>
      <c r="J1988" s="11">
        <v>3</v>
      </c>
      <c r="K1988" s="11">
        <v>0</v>
      </c>
      <c r="L1988" s="11">
        <v>0</v>
      </c>
      <c r="M1988" s="56">
        <v>0</v>
      </c>
      <c r="N1988" s="56">
        <v>1</v>
      </c>
      <c r="O1988" s="11">
        <v>0</v>
      </c>
      <c r="P1988" s="11">
        <v>604800</v>
      </c>
      <c r="Q1988" s="11">
        <v>3600</v>
      </c>
      <c r="R1988" s="11">
        <v>5</v>
      </c>
      <c r="S1988" s="11">
        <v>0</v>
      </c>
      <c r="T1988" s="11">
        <v>0</v>
      </c>
      <c r="U1988" s="11">
        <v>1</v>
      </c>
      <c r="V1988" s="11">
        <v>0</v>
      </c>
      <c r="W1988" s="11">
        <v>0</v>
      </c>
      <c r="X1988" s="11">
        <v>0</v>
      </c>
      <c r="Y1988" s="11">
        <v>0</v>
      </c>
      <c r="Z1988" s="16" t="s">
        <v>170</v>
      </c>
      <c r="AA1988" s="16">
        <v>0</v>
      </c>
      <c r="AB1988" s="16" t="s">
        <v>170</v>
      </c>
      <c r="AC1988" s="16">
        <v>0</v>
      </c>
      <c r="AD1988" s="11">
        <v>3</v>
      </c>
      <c r="AE1988" s="11">
        <v>100</v>
      </c>
      <c r="AF1988" s="56">
        <v>0</v>
      </c>
      <c r="AG1988" s="11">
        <v>0</v>
      </c>
      <c r="AH1988" s="11">
        <v>0</v>
      </c>
      <c r="AI1988" s="25" t="s">
        <v>8</v>
      </c>
      <c r="AJ1988" s="25" t="s">
        <v>8</v>
      </c>
      <c r="AK1988" s="25" t="s">
        <v>8</v>
      </c>
      <c r="AL1988" s="11" t="s">
        <v>782</v>
      </c>
      <c r="AM1988" s="25">
        <v>11003</v>
      </c>
      <c r="AN1988" s="25">
        <v>0</v>
      </c>
      <c r="AO1988" s="11">
        <v>0</v>
      </c>
      <c r="AP1988" s="12" t="s">
        <v>3071</v>
      </c>
      <c r="AQ1988" s="12" t="s">
        <v>6328</v>
      </c>
      <c r="AR1988" s="12" t="s">
        <v>5047</v>
      </c>
      <c r="AS1988" s="60" t="s">
        <v>3072</v>
      </c>
    </row>
    <row r="1989" spans="1:45" ht="48" x14ac:dyDescent="0.15">
      <c r="A1989" s="11">
        <v>31390</v>
      </c>
      <c r="B1989" s="14" t="s">
        <v>1261</v>
      </c>
      <c r="C1989" s="11">
        <v>35</v>
      </c>
      <c r="D1989" s="11">
        <v>1</v>
      </c>
      <c r="E1989" s="11">
        <v>53</v>
      </c>
      <c r="F1989" s="11">
        <v>0</v>
      </c>
      <c r="G1989" s="11">
        <v>9</v>
      </c>
      <c r="H1989" s="11">
        <v>31</v>
      </c>
      <c r="I1989" s="11">
        <v>61</v>
      </c>
      <c r="J1989" s="11">
        <v>3</v>
      </c>
      <c r="K1989" s="11">
        <v>0</v>
      </c>
      <c r="L1989" s="11">
        <v>0</v>
      </c>
      <c r="M1989" s="56">
        <v>0</v>
      </c>
      <c r="N1989" s="56">
        <v>1</v>
      </c>
      <c r="O1989" s="11">
        <v>0</v>
      </c>
      <c r="P1989" s="11">
        <v>604800</v>
      </c>
      <c r="Q1989" s="11">
        <v>3600</v>
      </c>
      <c r="R1989" s="11">
        <v>5</v>
      </c>
      <c r="S1989" s="11">
        <v>0</v>
      </c>
      <c r="T1989" s="11">
        <v>0</v>
      </c>
      <c r="U1989" s="11">
        <v>1</v>
      </c>
      <c r="V1989" s="11">
        <v>0</v>
      </c>
      <c r="W1989" s="11">
        <v>0</v>
      </c>
      <c r="X1989" s="11">
        <v>0</v>
      </c>
      <c r="Y1989" s="11">
        <v>0</v>
      </c>
      <c r="Z1989" s="16" t="s">
        <v>170</v>
      </c>
      <c r="AA1989" s="16">
        <v>0</v>
      </c>
      <c r="AB1989" s="16" t="s">
        <v>170</v>
      </c>
      <c r="AC1989" s="16">
        <v>0</v>
      </c>
      <c r="AD1989" s="11">
        <v>3</v>
      </c>
      <c r="AE1989" s="11">
        <v>100</v>
      </c>
      <c r="AF1989" s="56">
        <v>0</v>
      </c>
      <c r="AG1989" s="11">
        <v>0</v>
      </c>
      <c r="AH1989" s="11">
        <v>0</v>
      </c>
      <c r="AI1989" s="25" t="s">
        <v>8</v>
      </c>
      <c r="AJ1989" s="25" t="s">
        <v>8</v>
      </c>
      <c r="AK1989" s="25" t="s">
        <v>8</v>
      </c>
      <c r="AL1989" s="11" t="s">
        <v>782</v>
      </c>
      <c r="AM1989" s="25">
        <v>11003</v>
      </c>
      <c r="AN1989" s="25">
        <v>0</v>
      </c>
      <c r="AO1989" s="11">
        <v>0</v>
      </c>
      <c r="AP1989" s="12" t="s">
        <v>3067</v>
      </c>
      <c r="AQ1989" s="12" t="s">
        <v>6328</v>
      </c>
      <c r="AR1989" s="12" t="s">
        <v>5048</v>
      </c>
      <c r="AS1989" s="60" t="s">
        <v>3068</v>
      </c>
    </row>
    <row r="1990" spans="1:45" ht="48" x14ac:dyDescent="0.15">
      <c r="A1990" s="11">
        <v>31391</v>
      </c>
      <c r="B1990" s="14" t="s">
        <v>1262</v>
      </c>
      <c r="C1990" s="11">
        <v>35</v>
      </c>
      <c r="D1990" s="11">
        <v>1</v>
      </c>
      <c r="E1990" s="11">
        <v>53</v>
      </c>
      <c r="F1990" s="11">
        <v>0</v>
      </c>
      <c r="G1990" s="11">
        <v>9</v>
      </c>
      <c r="H1990" s="11">
        <v>61</v>
      </c>
      <c r="I1990" s="11">
        <v>71</v>
      </c>
      <c r="J1990" s="11">
        <v>3</v>
      </c>
      <c r="K1990" s="11">
        <v>0</v>
      </c>
      <c r="L1990" s="11">
        <v>0</v>
      </c>
      <c r="M1990" s="56">
        <v>0</v>
      </c>
      <c r="N1990" s="56">
        <v>1</v>
      </c>
      <c r="O1990" s="11">
        <v>0</v>
      </c>
      <c r="P1990" s="11">
        <v>604800</v>
      </c>
      <c r="Q1990" s="11">
        <v>3600</v>
      </c>
      <c r="R1990" s="11">
        <v>5</v>
      </c>
      <c r="S1990" s="11">
        <v>0</v>
      </c>
      <c r="T1990" s="11">
        <v>0</v>
      </c>
      <c r="U1990" s="11">
        <v>1</v>
      </c>
      <c r="V1990" s="11">
        <v>0</v>
      </c>
      <c r="W1990" s="11">
        <v>0</v>
      </c>
      <c r="X1990" s="11">
        <v>0</v>
      </c>
      <c r="Y1990" s="11">
        <v>0</v>
      </c>
      <c r="Z1990" s="16" t="s">
        <v>170</v>
      </c>
      <c r="AA1990" s="16">
        <v>0</v>
      </c>
      <c r="AB1990" s="16" t="s">
        <v>170</v>
      </c>
      <c r="AC1990" s="16">
        <v>0</v>
      </c>
      <c r="AD1990" s="11">
        <v>3</v>
      </c>
      <c r="AE1990" s="11">
        <v>100</v>
      </c>
      <c r="AF1990" s="56">
        <v>0</v>
      </c>
      <c r="AG1990" s="11">
        <v>0</v>
      </c>
      <c r="AH1990" s="11">
        <v>0</v>
      </c>
      <c r="AI1990" s="25" t="s">
        <v>8</v>
      </c>
      <c r="AJ1990" s="25" t="s">
        <v>8</v>
      </c>
      <c r="AK1990" s="25" t="s">
        <v>8</v>
      </c>
      <c r="AL1990" s="11" t="s">
        <v>782</v>
      </c>
      <c r="AM1990" s="25">
        <v>11003</v>
      </c>
      <c r="AN1990" s="25">
        <v>0</v>
      </c>
      <c r="AO1990" s="11">
        <v>0</v>
      </c>
      <c r="AP1990" s="12" t="s">
        <v>3067</v>
      </c>
      <c r="AQ1990" s="12" t="s">
        <v>6328</v>
      </c>
      <c r="AR1990" s="12" t="s">
        <v>5048</v>
      </c>
      <c r="AS1990" s="60" t="s">
        <v>3068</v>
      </c>
    </row>
    <row r="1991" spans="1:45" ht="48" x14ac:dyDescent="0.15">
      <c r="A1991" s="11">
        <v>31392</v>
      </c>
      <c r="B1991" s="14" t="s">
        <v>1263</v>
      </c>
      <c r="C1991" s="11">
        <v>35</v>
      </c>
      <c r="D1991" s="11">
        <v>1</v>
      </c>
      <c r="E1991" s="11">
        <v>53</v>
      </c>
      <c r="F1991" s="11">
        <v>0</v>
      </c>
      <c r="G1991" s="11">
        <v>9</v>
      </c>
      <c r="H1991" s="11">
        <v>61</v>
      </c>
      <c r="I1991" s="11">
        <v>81</v>
      </c>
      <c r="J1991" s="11">
        <v>3</v>
      </c>
      <c r="K1991" s="11">
        <v>0</v>
      </c>
      <c r="L1991" s="11">
        <v>0</v>
      </c>
      <c r="M1991" s="56">
        <v>0</v>
      </c>
      <c r="N1991" s="56">
        <v>1</v>
      </c>
      <c r="O1991" s="11">
        <v>0</v>
      </c>
      <c r="P1991" s="11">
        <v>604800</v>
      </c>
      <c r="Q1991" s="11">
        <v>3600</v>
      </c>
      <c r="R1991" s="11">
        <v>5</v>
      </c>
      <c r="S1991" s="11">
        <v>0</v>
      </c>
      <c r="T1991" s="11">
        <v>0</v>
      </c>
      <c r="U1991" s="11">
        <v>1</v>
      </c>
      <c r="V1991" s="11">
        <v>0</v>
      </c>
      <c r="W1991" s="11">
        <v>0</v>
      </c>
      <c r="X1991" s="11">
        <v>0</v>
      </c>
      <c r="Y1991" s="11">
        <v>0</v>
      </c>
      <c r="Z1991" s="16" t="s">
        <v>170</v>
      </c>
      <c r="AA1991" s="16">
        <v>0</v>
      </c>
      <c r="AB1991" s="16" t="s">
        <v>170</v>
      </c>
      <c r="AC1991" s="16">
        <v>0</v>
      </c>
      <c r="AD1991" s="11">
        <v>3</v>
      </c>
      <c r="AE1991" s="11">
        <v>100</v>
      </c>
      <c r="AF1991" s="56">
        <v>0</v>
      </c>
      <c r="AG1991" s="11">
        <v>0</v>
      </c>
      <c r="AH1991" s="11">
        <v>0</v>
      </c>
      <c r="AI1991" s="25" t="s">
        <v>8</v>
      </c>
      <c r="AJ1991" s="25" t="s">
        <v>8</v>
      </c>
      <c r="AK1991" s="25" t="s">
        <v>8</v>
      </c>
      <c r="AL1991" s="11" t="s">
        <v>782</v>
      </c>
      <c r="AM1991" s="25">
        <v>11003</v>
      </c>
      <c r="AN1991" s="25">
        <v>0</v>
      </c>
      <c r="AO1991" s="11">
        <v>0</v>
      </c>
      <c r="AP1991" s="12" t="s">
        <v>3067</v>
      </c>
      <c r="AQ1991" s="12" t="s">
        <v>6328</v>
      </c>
      <c r="AR1991" s="12" t="s">
        <v>5048</v>
      </c>
      <c r="AS1991" s="60" t="s">
        <v>3068</v>
      </c>
    </row>
    <row r="1992" spans="1:45" ht="48" x14ac:dyDescent="0.15">
      <c r="A1992" s="11">
        <v>31393</v>
      </c>
      <c r="B1992" s="14" t="s">
        <v>1264</v>
      </c>
      <c r="C1992" s="11">
        <v>35</v>
      </c>
      <c r="D1992" s="11">
        <v>1</v>
      </c>
      <c r="E1992" s="11">
        <v>53</v>
      </c>
      <c r="F1992" s="11">
        <v>0</v>
      </c>
      <c r="G1992" s="11">
        <v>9</v>
      </c>
      <c r="H1992" s="11">
        <v>61</v>
      </c>
      <c r="I1992" s="11">
        <v>91</v>
      </c>
      <c r="J1992" s="11">
        <v>3</v>
      </c>
      <c r="K1992" s="11">
        <v>0</v>
      </c>
      <c r="L1992" s="11">
        <v>0</v>
      </c>
      <c r="M1992" s="56">
        <v>0</v>
      </c>
      <c r="N1992" s="56">
        <v>1</v>
      </c>
      <c r="O1992" s="11">
        <v>0</v>
      </c>
      <c r="P1992" s="11">
        <v>604800</v>
      </c>
      <c r="Q1992" s="11">
        <v>3600</v>
      </c>
      <c r="R1992" s="11">
        <v>5</v>
      </c>
      <c r="S1992" s="11">
        <v>0</v>
      </c>
      <c r="T1992" s="11">
        <v>0</v>
      </c>
      <c r="U1992" s="11">
        <v>1</v>
      </c>
      <c r="V1992" s="11">
        <v>0</v>
      </c>
      <c r="W1992" s="11">
        <v>0</v>
      </c>
      <c r="X1992" s="11">
        <v>0</v>
      </c>
      <c r="Y1992" s="11">
        <v>0</v>
      </c>
      <c r="Z1992" s="16" t="s">
        <v>170</v>
      </c>
      <c r="AA1992" s="16">
        <v>0</v>
      </c>
      <c r="AB1992" s="16" t="s">
        <v>170</v>
      </c>
      <c r="AC1992" s="16">
        <v>0</v>
      </c>
      <c r="AD1992" s="11">
        <v>3</v>
      </c>
      <c r="AE1992" s="11">
        <v>100</v>
      </c>
      <c r="AF1992" s="56">
        <v>0</v>
      </c>
      <c r="AG1992" s="11">
        <v>0</v>
      </c>
      <c r="AH1992" s="11">
        <v>0</v>
      </c>
      <c r="AI1992" s="25" t="s">
        <v>8</v>
      </c>
      <c r="AJ1992" s="25" t="s">
        <v>8</v>
      </c>
      <c r="AK1992" s="25" t="s">
        <v>8</v>
      </c>
      <c r="AL1992" s="11" t="s">
        <v>782</v>
      </c>
      <c r="AM1992" s="25">
        <v>11003</v>
      </c>
      <c r="AN1992" s="25">
        <v>0</v>
      </c>
      <c r="AO1992" s="11">
        <v>0</v>
      </c>
      <c r="AP1992" s="12" t="s">
        <v>3067</v>
      </c>
      <c r="AQ1992" s="12" t="s">
        <v>6328</v>
      </c>
      <c r="AR1992" s="12" t="s">
        <v>5048</v>
      </c>
      <c r="AS1992" s="60" t="s">
        <v>3068</v>
      </c>
    </row>
    <row r="1993" spans="1:45" ht="48" x14ac:dyDescent="0.15">
      <c r="A1993" s="11">
        <v>31394</v>
      </c>
      <c r="B1993" s="14" t="s">
        <v>1265</v>
      </c>
      <c r="C1993" s="11">
        <v>35</v>
      </c>
      <c r="D1993" s="11">
        <v>1</v>
      </c>
      <c r="E1993" s="11">
        <v>53</v>
      </c>
      <c r="F1993" s="11">
        <v>0</v>
      </c>
      <c r="G1993" s="11">
        <v>9</v>
      </c>
      <c r="H1993" s="11">
        <v>61</v>
      </c>
      <c r="I1993" s="11">
        <v>101</v>
      </c>
      <c r="J1993" s="11">
        <v>3</v>
      </c>
      <c r="K1993" s="11">
        <v>0</v>
      </c>
      <c r="L1993" s="11">
        <v>0</v>
      </c>
      <c r="M1993" s="56">
        <v>0</v>
      </c>
      <c r="N1993" s="56">
        <v>1</v>
      </c>
      <c r="O1993" s="11">
        <v>0</v>
      </c>
      <c r="P1993" s="11">
        <v>604800</v>
      </c>
      <c r="Q1993" s="11">
        <v>3600</v>
      </c>
      <c r="R1993" s="11">
        <v>5</v>
      </c>
      <c r="S1993" s="11">
        <v>0</v>
      </c>
      <c r="T1993" s="11">
        <v>0</v>
      </c>
      <c r="U1993" s="11">
        <v>1</v>
      </c>
      <c r="V1993" s="11">
        <v>0</v>
      </c>
      <c r="W1993" s="11">
        <v>0</v>
      </c>
      <c r="X1993" s="11">
        <v>0</v>
      </c>
      <c r="Y1993" s="11">
        <v>0</v>
      </c>
      <c r="Z1993" s="16" t="s">
        <v>170</v>
      </c>
      <c r="AA1993" s="16">
        <v>0</v>
      </c>
      <c r="AB1993" s="16" t="s">
        <v>170</v>
      </c>
      <c r="AC1993" s="16">
        <v>0</v>
      </c>
      <c r="AD1993" s="11">
        <v>3</v>
      </c>
      <c r="AE1993" s="11">
        <v>100</v>
      </c>
      <c r="AF1993" s="56">
        <v>0</v>
      </c>
      <c r="AG1993" s="11">
        <v>0</v>
      </c>
      <c r="AH1993" s="11">
        <v>0</v>
      </c>
      <c r="AI1993" s="25" t="s">
        <v>8</v>
      </c>
      <c r="AJ1993" s="25" t="s">
        <v>8</v>
      </c>
      <c r="AK1993" s="25" t="s">
        <v>8</v>
      </c>
      <c r="AL1993" s="11" t="s">
        <v>782</v>
      </c>
      <c r="AM1993" s="25">
        <v>11003</v>
      </c>
      <c r="AN1993" s="25">
        <v>0</v>
      </c>
      <c r="AO1993" s="11">
        <v>0</v>
      </c>
      <c r="AP1993" s="12" t="s">
        <v>3067</v>
      </c>
      <c r="AQ1993" s="12" t="s">
        <v>6328</v>
      </c>
      <c r="AR1993" s="12" t="s">
        <v>5048</v>
      </c>
      <c r="AS1993" s="60" t="s">
        <v>3068</v>
      </c>
    </row>
    <row r="1994" spans="1:45" ht="24" x14ac:dyDescent="0.15">
      <c r="A1994" s="11">
        <v>31395</v>
      </c>
      <c r="B1994" s="14" t="s">
        <v>1249</v>
      </c>
      <c r="C1994" s="11">
        <v>35</v>
      </c>
      <c r="D1994" s="11">
        <v>0</v>
      </c>
      <c r="E1994" s="11">
        <v>41</v>
      </c>
      <c r="F1994" s="11">
        <v>0</v>
      </c>
      <c r="G1994" s="11">
        <v>9</v>
      </c>
      <c r="H1994" s="11">
        <v>0</v>
      </c>
      <c r="I1994" s="11">
        <v>65535</v>
      </c>
      <c r="J1994" s="11">
        <v>0</v>
      </c>
      <c r="K1994" s="11">
        <v>0</v>
      </c>
      <c r="L1994" s="11">
        <v>0</v>
      </c>
      <c r="M1994" s="56">
        <v>1</v>
      </c>
      <c r="N1994" s="56">
        <v>50</v>
      </c>
      <c r="O1994" s="11">
        <v>0</v>
      </c>
      <c r="P1994" s="11">
        <v>0</v>
      </c>
      <c r="Q1994" s="11">
        <v>100</v>
      </c>
      <c r="R1994" s="11">
        <v>0</v>
      </c>
      <c r="S1994" s="11">
        <v>0</v>
      </c>
      <c r="T1994" s="11">
        <v>0</v>
      </c>
      <c r="U1994" s="11">
        <v>1</v>
      </c>
      <c r="V1994" s="11">
        <v>0</v>
      </c>
      <c r="W1994" s="11">
        <v>0</v>
      </c>
      <c r="X1994" s="11">
        <v>0</v>
      </c>
      <c r="Y1994" s="11">
        <v>0</v>
      </c>
      <c r="Z1994" s="16" t="s">
        <v>170</v>
      </c>
      <c r="AA1994" s="16">
        <v>0</v>
      </c>
      <c r="AB1994" s="16" t="s">
        <v>4</v>
      </c>
      <c r="AC1994" s="16">
        <v>0</v>
      </c>
      <c r="AD1994" s="11">
        <v>3</v>
      </c>
      <c r="AE1994" s="11">
        <v>100</v>
      </c>
      <c r="AF1994" s="56">
        <v>0</v>
      </c>
      <c r="AG1994" s="11">
        <v>0</v>
      </c>
      <c r="AH1994" s="11">
        <v>0</v>
      </c>
      <c r="AI1994" s="25" t="s">
        <v>8</v>
      </c>
      <c r="AJ1994" s="25" t="s">
        <v>8</v>
      </c>
      <c r="AK1994" s="25" t="s">
        <v>8</v>
      </c>
      <c r="AL1994" s="11" t="s">
        <v>782</v>
      </c>
      <c r="AM1994" s="25">
        <v>11003</v>
      </c>
      <c r="AN1994" s="25">
        <v>0</v>
      </c>
      <c r="AO1994" s="11">
        <v>0</v>
      </c>
      <c r="AP1994" s="12" t="s">
        <v>1250</v>
      </c>
      <c r="AQ1994" s="12" t="s">
        <v>6329</v>
      </c>
      <c r="AS1994" s="16" t="s">
        <v>1248</v>
      </c>
    </row>
    <row r="1995" spans="1:45" ht="24" x14ac:dyDescent="0.15">
      <c r="A1995" s="11">
        <v>31396</v>
      </c>
      <c r="B1995" s="14" t="s">
        <v>1280</v>
      </c>
      <c r="C1995" s="11">
        <v>35</v>
      </c>
      <c r="D1995" s="11">
        <v>0</v>
      </c>
      <c r="E1995" s="11">
        <v>41</v>
      </c>
      <c r="F1995" s="11">
        <v>0</v>
      </c>
      <c r="G1995" s="11">
        <v>9</v>
      </c>
      <c r="H1995" s="11">
        <v>0</v>
      </c>
      <c r="I1995" s="11">
        <v>65535</v>
      </c>
      <c r="J1995" s="11">
        <v>0</v>
      </c>
      <c r="K1995" s="11">
        <v>0</v>
      </c>
      <c r="L1995" s="11">
        <v>0</v>
      </c>
      <c r="M1995" s="56">
        <v>1</v>
      </c>
      <c r="N1995" s="56">
        <v>50</v>
      </c>
      <c r="O1995" s="11">
        <v>0</v>
      </c>
      <c r="P1995" s="11">
        <v>0</v>
      </c>
      <c r="Q1995" s="11">
        <v>100</v>
      </c>
      <c r="R1995" s="11">
        <v>0</v>
      </c>
      <c r="S1995" s="11">
        <v>0</v>
      </c>
      <c r="T1995" s="11">
        <v>0</v>
      </c>
      <c r="U1995" s="11">
        <v>1</v>
      </c>
      <c r="V1995" s="11">
        <v>0</v>
      </c>
      <c r="W1995" s="11">
        <v>0</v>
      </c>
      <c r="X1995" s="11">
        <v>0</v>
      </c>
      <c r="Y1995" s="11">
        <v>0</v>
      </c>
      <c r="Z1995" s="16" t="s">
        <v>170</v>
      </c>
      <c r="AA1995" s="16">
        <v>0</v>
      </c>
      <c r="AB1995" s="16" t="s">
        <v>4</v>
      </c>
      <c r="AC1995" s="16">
        <v>0</v>
      </c>
      <c r="AD1995" s="11">
        <v>3</v>
      </c>
      <c r="AE1995" s="11">
        <v>100</v>
      </c>
      <c r="AF1995" s="56">
        <v>0</v>
      </c>
      <c r="AG1995" s="11">
        <v>0</v>
      </c>
      <c r="AH1995" s="11">
        <v>0</v>
      </c>
      <c r="AI1995" s="25" t="s">
        <v>8</v>
      </c>
      <c r="AJ1995" s="25" t="s">
        <v>8</v>
      </c>
      <c r="AK1995" s="25" t="s">
        <v>8</v>
      </c>
      <c r="AL1995" s="11" t="s">
        <v>782</v>
      </c>
      <c r="AM1995" s="25">
        <v>11003</v>
      </c>
      <c r="AN1995" s="25">
        <v>0</v>
      </c>
      <c r="AO1995" s="11">
        <v>0</v>
      </c>
      <c r="AP1995" s="12" t="s">
        <v>1250</v>
      </c>
      <c r="AQ1995" s="12" t="s">
        <v>6330</v>
      </c>
      <c r="AS1995" s="16" t="s">
        <v>1248</v>
      </c>
    </row>
    <row r="1996" spans="1:45" ht="60" x14ac:dyDescent="0.15">
      <c r="A1996" s="11">
        <v>31397</v>
      </c>
      <c r="B1996" s="14" t="s">
        <v>1286</v>
      </c>
      <c r="C1996" s="11">
        <v>35</v>
      </c>
      <c r="D1996" s="11">
        <v>1</v>
      </c>
      <c r="E1996" s="11">
        <v>0</v>
      </c>
      <c r="F1996" s="11">
        <v>0</v>
      </c>
      <c r="G1996" s="11">
        <v>9</v>
      </c>
      <c r="H1996" s="11">
        <v>21</v>
      </c>
      <c r="I1996" s="11">
        <v>65535</v>
      </c>
      <c r="J1996" s="11">
        <v>2</v>
      </c>
      <c r="K1996" s="11">
        <v>0</v>
      </c>
      <c r="L1996" s="11">
        <v>0</v>
      </c>
      <c r="M1996" s="56">
        <v>1</v>
      </c>
      <c r="N1996" s="56">
        <v>1000</v>
      </c>
      <c r="O1996" s="11">
        <v>0</v>
      </c>
      <c r="P1996" s="11">
        <v>604800</v>
      </c>
      <c r="Q1996" s="11">
        <v>3600</v>
      </c>
      <c r="R1996" s="11">
        <v>5</v>
      </c>
      <c r="S1996" s="11">
        <v>0</v>
      </c>
      <c r="T1996" s="11">
        <v>0</v>
      </c>
      <c r="U1996" s="11">
        <v>1</v>
      </c>
      <c r="V1996" s="11">
        <v>11</v>
      </c>
      <c r="W1996" s="11">
        <v>1</v>
      </c>
      <c r="X1996" s="11">
        <v>0</v>
      </c>
      <c r="Y1996" s="11">
        <v>0</v>
      </c>
      <c r="Z1996" s="16" t="s">
        <v>170</v>
      </c>
      <c r="AA1996" s="16">
        <v>0</v>
      </c>
      <c r="AB1996" s="16" t="s">
        <v>4</v>
      </c>
      <c r="AC1996" s="16">
        <v>0</v>
      </c>
      <c r="AD1996" s="11">
        <v>3</v>
      </c>
      <c r="AE1996" s="11">
        <v>100</v>
      </c>
      <c r="AF1996" s="56">
        <v>1</v>
      </c>
      <c r="AG1996" s="11">
        <v>0</v>
      </c>
      <c r="AH1996" s="11">
        <v>0</v>
      </c>
      <c r="AI1996" s="25" t="s">
        <v>8</v>
      </c>
      <c r="AJ1996" s="25" t="s">
        <v>8</v>
      </c>
      <c r="AK1996" s="25" t="s">
        <v>8</v>
      </c>
      <c r="AL1996" s="11" t="s">
        <v>782</v>
      </c>
      <c r="AM1996" s="25">
        <v>11008</v>
      </c>
      <c r="AN1996" s="25">
        <v>0</v>
      </c>
      <c r="AO1996" s="11">
        <v>1</v>
      </c>
      <c r="AP1996" s="12" t="s">
        <v>383</v>
      </c>
      <c r="AQ1996" s="12" t="s">
        <v>6331</v>
      </c>
      <c r="AR1996" s="12" t="s">
        <v>5049</v>
      </c>
      <c r="AS1996" s="60" t="s">
        <v>1289</v>
      </c>
    </row>
    <row r="1997" spans="1:45" ht="60" x14ac:dyDescent="0.15">
      <c r="A1997" s="11">
        <v>31398</v>
      </c>
      <c r="B1997" s="14" t="s">
        <v>1291</v>
      </c>
      <c r="C1997" s="11">
        <v>35</v>
      </c>
      <c r="D1997" s="11">
        <v>0</v>
      </c>
      <c r="E1997" s="11">
        <v>50</v>
      </c>
      <c r="F1997" s="11">
        <v>0</v>
      </c>
      <c r="G1997" s="11">
        <v>9</v>
      </c>
      <c r="H1997" s="11">
        <v>0</v>
      </c>
      <c r="I1997" s="11">
        <v>65535</v>
      </c>
      <c r="J1997" s="11">
        <v>1</v>
      </c>
      <c r="K1997" s="11">
        <v>0</v>
      </c>
      <c r="L1997" s="11">
        <v>0</v>
      </c>
      <c r="M1997" s="56">
        <v>1</v>
      </c>
      <c r="N1997" s="56">
        <v>1000</v>
      </c>
      <c r="O1997" s="11">
        <v>0</v>
      </c>
      <c r="P1997" s="11">
        <v>2592000</v>
      </c>
      <c r="Q1997" s="11">
        <v>3600</v>
      </c>
      <c r="R1997" s="11">
        <v>5</v>
      </c>
      <c r="S1997" s="11">
        <v>0</v>
      </c>
      <c r="T1997" s="11">
        <v>0</v>
      </c>
      <c r="U1997" s="11">
        <v>1</v>
      </c>
      <c r="V1997" s="11">
        <v>11</v>
      </c>
      <c r="W1997" s="11">
        <v>1</v>
      </c>
      <c r="X1997" s="11">
        <v>0</v>
      </c>
      <c r="Y1997" s="11">
        <v>0</v>
      </c>
      <c r="Z1997" s="16" t="s">
        <v>170</v>
      </c>
      <c r="AA1997" s="16">
        <v>0</v>
      </c>
      <c r="AB1997" s="16" t="s">
        <v>4</v>
      </c>
      <c r="AC1997" s="16">
        <v>0</v>
      </c>
      <c r="AD1997" s="11">
        <v>3</v>
      </c>
      <c r="AE1997" s="11">
        <v>100</v>
      </c>
      <c r="AF1997" s="56">
        <v>0</v>
      </c>
      <c r="AG1997" s="11">
        <v>0</v>
      </c>
      <c r="AH1997" s="11">
        <v>0</v>
      </c>
      <c r="AI1997" s="25" t="s">
        <v>8</v>
      </c>
      <c r="AJ1997" s="25" t="s">
        <v>8</v>
      </c>
      <c r="AK1997" s="25" t="s">
        <v>8</v>
      </c>
      <c r="AL1997" s="11" t="s">
        <v>782</v>
      </c>
      <c r="AM1997" s="25">
        <v>11003</v>
      </c>
      <c r="AN1997" s="25">
        <v>0</v>
      </c>
      <c r="AO1997" s="11">
        <v>0</v>
      </c>
      <c r="AP1997" s="12" t="s">
        <v>386</v>
      </c>
      <c r="AQ1997" s="12" t="s">
        <v>6332</v>
      </c>
      <c r="AR1997" s="12" t="s">
        <v>5050</v>
      </c>
      <c r="AS1997" s="60" t="s">
        <v>1289</v>
      </c>
    </row>
    <row r="1998" spans="1:45" ht="48" x14ac:dyDescent="0.15">
      <c r="A1998" s="11">
        <v>31399</v>
      </c>
      <c r="B1998" s="14" t="s">
        <v>1287</v>
      </c>
      <c r="C1998" s="11">
        <v>35</v>
      </c>
      <c r="D1998" s="11">
        <v>1</v>
      </c>
      <c r="E1998" s="11">
        <v>0</v>
      </c>
      <c r="F1998" s="11">
        <v>0</v>
      </c>
      <c r="G1998" s="11">
        <v>9</v>
      </c>
      <c r="H1998" s="11">
        <v>21</v>
      </c>
      <c r="I1998" s="11">
        <v>65535</v>
      </c>
      <c r="J1998" s="11">
        <v>3</v>
      </c>
      <c r="K1998" s="11">
        <v>0</v>
      </c>
      <c r="L1998" s="11">
        <v>0</v>
      </c>
      <c r="M1998" s="56">
        <v>1</v>
      </c>
      <c r="N1998" s="56">
        <v>1000</v>
      </c>
      <c r="O1998" s="11">
        <v>0</v>
      </c>
      <c r="P1998" s="11">
        <v>604800</v>
      </c>
      <c r="Q1998" s="11">
        <v>3600</v>
      </c>
      <c r="R1998" s="11">
        <v>5</v>
      </c>
      <c r="S1998" s="11">
        <v>0</v>
      </c>
      <c r="T1998" s="11">
        <v>0</v>
      </c>
      <c r="U1998" s="11">
        <v>1</v>
      </c>
      <c r="V1998" s="11">
        <v>11</v>
      </c>
      <c r="W1998" s="11">
        <v>1</v>
      </c>
      <c r="X1998" s="11">
        <v>0</v>
      </c>
      <c r="Y1998" s="11">
        <v>0</v>
      </c>
      <c r="Z1998" s="16" t="s">
        <v>170</v>
      </c>
      <c r="AA1998" s="16">
        <v>0</v>
      </c>
      <c r="AB1998" s="16" t="s">
        <v>4</v>
      </c>
      <c r="AC1998" s="16">
        <v>0</v>
      </c>
      <c r="AD1998" s="11">
        <v>3</v>
      </c>
      <c r="AE1998" s="11">
        <v>100</v>
      </c>
      <c r="AF1998" s="56">
        <v>1</v>
      </c>
      <c r="AG1998" s="11">
        <v>0</v>
      </c>
      <c r="AH1998" s="11">
        <v>0</v>
      </c>
      <c r="AI1998" s="25" t="s">
        <v>8</v>
      </c>
      <c r="AJ1998" s="25" t="s">
        <v>8</v>
      </c>
      <c r="AK1998" s="25" t="s">
        <v>8</v>
      </c>
      <c r="AL1998" s="11" t="s">
        <v>782</v>
      </c>
      <c r="AM1998" s="25">
        <v>11008</v>
      </c>
      <c r="AN1998" s="25">
        <v>0</v>
      </c>
      <c r="AO1998" s="11">
        <v>1</v>
      </c>
      <c r="AP1998" s="12" t="s">
        <v>383</v>
      </c>
      <c r="AQ1998" s="12" t="s">
        <v>6333</v>
      </c>
      <c r="AR1998" s="12" t="s">
        <v>5051</v>
      </c>
      <c r="AS1998" s="60" t="s">
        <v>1289</v>
      </c>
    </row>
    <row r="1999" spans="1:45" ht="60" x14ac:dyDescent="0.15">
      <c r="A1999" s="11">
        <v>31400</v>
      </c>
      <c r="B1999" s="14" t="s">
        <v>1855</v>
      </c>
      <c r="C1999" s="11">
        <v>30</v>
      </c>
      <c r="D1999" s="11">
        <v>1</v>
      </c>
      <c r="E1999" s="11">
        <v>0</v>
      </c>
      <c r="F1999" s="11">
        <v>0</v>
      </c>
      <c r="G1999" s="11">
        <v>9</v>
      </c>
      <c r="H1999" s="11">
        <v>21</v>
      </c>
      <c r="I1999" s="11">
        <v>65535</v>
      </c>
      <c r="J1999" s="11">
        <v>1</v>
      </c>
      <c r="K1999" s="11">
        <v>0</v>
      </c>
      <c r="L1999" s="11">
        <v>0</v>
      </c>
      <c r="M1999" s="56">
        <v>1</v>
      </c>
      <c r="N1999" s="56">
        <v>99</v>
      </c>
      <c r="O1999" s="11">
        <v>0</v>
      </c>
      <c r="P1999" s="11">
        <v>604800</v>
      </c>
      <c r="Q1999" s="11">
        <v>3600</v>
      </c>
      <c r="R1999" s="11">
        <v>5</v>
      </c>
      <c r="S1999" s="11">
        <v>0</v>
      </c>
      <c r="T1999" s="11">
        <v>0</v>
      </c>
      <c r="U1999" s="11">
        <v>1</v>
      </c>
      <c r="V1999" s="11">
        <v>11</v>
      </c>
      <c r="W1999" s="11">
        <v>1</v>
      </c>
      <c r="X1999" s="11">
        <v>0</v>
      </c>
      <c r="Y1999" s="11">
        <v>0</v>
      </c>
      <c r="Z1999" s="16" t="s">
        <v>170</v>
      </c>
      <c r="AA1999" s="16">
        <v>0</v>
      </c>
      <c r="AB1999" s="16" t="s">
        <v>4</v>
      </c>
      <c r="AC1999" s="16">
        <v>0</v>
      </c>
      <c r="AD1999" s="11">
        <v>3</v>
      </c>
      <c r="AE1999" s="11">
        <v>100</v>
      </c>
      <c r="AF1999" s="56">
        <v>1</v>
      </c>
      <c r="AG1999" s="11">
        <v>0</v>
      </c>
      <c r="AH1999" s="11">
        <v>0</v>
      </c>
      <c r="AI1999" s="25" t="s">
        <v>8</v>
      </c>
      <c r="AJ1999" s="25" t="s">
        <v>8</v>
      </c>
      <c r="AK1999" s="25" t="s">
        <v>8</v>
      </c>
      <c r="AL1999" s="11" t="s">
        <v>782</v>
      </c>
      <c r="AM1999" s="25">
        <v>11003</v>
      </c>
      <c r="AN1999" s="25">
        <v>0</v>
      </c>
      <c r="AO1999" s="11">
        <v>0</v>
      </c>
      <c r="AP1999" s="12" t="s">
        <v>258</v>
      </c>
      <c r="AQ1999" s="12" t="s">
        <v>6334</v>
      </c>
      <c r="AR1999" s="12" t="s">
        <v>5052</v>
      </c>
      <c r="AS1999" s="60" t="s">
        <v>1289</v>
      </c>
    </row>
    <row r="2000" spans="1:45" ht="60" x14ac:dyDescent="0.15">
      <c r="A2000" s="11">
        <v>31401</v>
      </c>
      <c r="B2000" s="14" t="s">
        <v>1856</v>
      </c>
      <c r="C2000" s="11">
        <v>30</v>
      </c>
      <c r="D2000" s="11">
        <v>1</v>
      </c>
      <c r="E2000" s="11">
        <v>0</v>
      </c>
      <c r="F2000" s="11">
        <v>0</v>
      </c>
      <c r="G2000" s="11">
        <v>9</v>
      </c>
      <c r="H2000" s="11">
        <v>21</v>
      </c>
      <c r="I2000" s="11">
        <v>65535</v>
      </c>
      <c r="J2000" s="11">
        <v>1</v>
      </c>
      <c r="K2000" s="11">
        <v>0</v>
      </c>
      <c r="L2000" s="11">
        <v>0</v>
      </c>
      <c r="M2000" s="56">
        <v>1</v>
      </c>
      <c r="N2000" s="56">
        <v>99</v>
      </c>
      <c r="O2000" s="11">
        <v>0</v>
      </c>
      <c r="P2000" s="11">
        <v>604800</v>
      </c>
      <c r="Q2000" s="11">
        <v>3600</v>
      </c>
      <c r="R2000" s="11">
        <v>5</v>
      </c>
      <c r="S2000" s="11">
        <v>0</v>
      </c>
      <c r="T2000" s="11">
        <v>0</v>
      </c>
      <c r="U2000" s="11">
        <v>1</v>
      </c>
      <c r="V2000" s="11">
        <v>11</v>
      </c>
      <c r="W2000" s="11">
        <v>1</v>
      </c>
      <c r="X2000" s="11">
        <v>0</v>
      </c>
      <c r="Y2000" s="11">
        <v>0</v>
      </c>
      <c r="Z2000" s="16" t="s">
        <v>170</v>
      </c>
      <c r="AA2000" s="16">
        <v>0</v>
      </c>
      <c r="AB2000" s="16" t="s">
        <v>4</v>
      </c>
      <c r="AC2000" s="16">
        <v>0</v>
      </c>
      <c r="AD2000" s="11">
        <v>3</v>
      </c>
      <c r="AE2000" s="11">
        <v>100</v>
      </c>
      <c r="AF2000" s="56">
        <v>1</v>
      </c>
      <c r="AG2000" s="11">
        <v>0</v>
      </c>
      <c r="AH2000" s="11">
        <v>0</v>
      </c>
      <c r="AI2000" s="25" t="s">
        <v>8</v>
      </c>
      <c r="AJ2000" s="25" t="s">
        <v>8</v>
      </c>
      <c r="AK2000" s="25" t="s">
        <v>8</v>
      </c>
      <c r="AL2000" s="11" t="s">
        <v>782</v>
      </c>
      <c r="AM2000" s="25">
        <v>11003</v>
      </c>
      <c r="AN2000" s="25">
        <v>0</v>
      </c>
      <c r="AO2000" s="11">
        <v>0</v>
      </c>
      <c r="AP2000" s="12" t="s">
        <v>258</v>
      </c>
      <c r="AQ2000" s="12" t="s">
        <v>6335</v>
      </c>
      <c r="AR2000" s="12" t="s">
        <v>5052</v>
      </c>
      <c r="AS2000" s="60" t="s">
        <v>1289</v>
      </c>
    </row>
    <row r="2001" spans="1:45" ht="60" x14ac:dyDescent="0.15">
      <c r="A2001" s="11">
        <v>31402</v>
      </c>
      <c r="B2001" s="14" t="s">
        <v>1857</v>
      </c>
      <c r="C2001" s="11">
        <v>30</v>
      </c>
      <c r="D2001" s="11">
        <v>1</v>
      </c>
      <c r="E2001" s="11">
        <v>0</v>
      </c>
      <c r="F2001" s="11">
        <v>0</v>
      </c>
      <c r="G2001" s="11">
        <v>9</v>
      </c>
      <c r="H2001" s="11">
        <v>21</v>
      </c>
      <c r="I2001" s="11">
        <v>65535</v>
      </c>
      <c r="J2001" s="11">
        <v>1</v>
      </c>
      <c r="K2001" s="11">
        <v>0</v>
      </c>
      <c r="L2001" s="11">
        <v>0</v>
      </c>
      <c r="M2001" s="56">
        <v>1</v>
      </c>
      <c r="N2001" s="56">
        <v>99</v>
      </c>
      <c r="O2001" s="11">
        <v>0</v>
      </c>
      <c r="P2001" s="11">
        <v>604800</v>
      </c>
      <c r="Q2001" s="11">
        <v>3600</v>
      </c>
      <c r="R2001" s="11">
        <v>5</v>
      </c>
      <c r="S2001" s="11">
        <v>0</v>
      </c>
      <c r="T2001" s="11">
        <v>0</v>
      </c>
      <c r="U2001" s="11">
        <v>1</v>
      </c>
      <c r="V2001" s="11">
        <v>11</v>
      </c>
      <c r="W2001" s="11">
        <v>1</v>
      </c>
      <c r="X2001" s="11">
        <v>0</v>
      </c>
      <c r="Y2001" s="11">
        <v>0</v>
      </c>
      <c r="Z2001" s="16" t="s">
        <v>170</v>
      </c>
      <c r="AA2001" s="16">
        <v>0</v>
      </c>
      <c r="AB2001" s="16" t="s">
        <v>4</v>
      </c>
      <c r="AC2001" s="16">
        <v>0</v>
      </c>
      <c r="AD2001" s="11">
        <v>3</v>
      </c>
      <c r="AE2001" s="11">
        <v>100</v>
      </c>
      <c r="AF2001" s="56">
        <v>1</v>
      </c>
      <c r="AG2001" s="11">
        <v>0</v>
      </c>
      <c r="AH2001" s="11">
        <v>0</v>
      </c>
      <c r="AI2001" s="25" t="s">
        <v>8</v>
      </c>
      <c r="AJ2001" s="25" t="s">
        <v>8</v>
      </c>
      <c r="AK2001" s="25" t="s">
        <v>8</v>
      </c>
      <c r="AL2001" s="11" t="s">
        <v>782</v>
      </c>
      <c r="AM2001" s="25">
        <v>11003</v>
      </c>
      <c r="AN2001" s="25">
        <v>0</v>
      </c>
      <c r="AO2001" s="11">
        <v>0</v>
      </c>
      <c r="AP2001" s="12" t="s">
        <v>258</v>
      </c>
      <c r="AQ2001" s="12" t="s">
        <v>6336</v>
      </c>
      <c r="AR2001" s="12" t="s">
        <v>5052</v>
      </c>
      <c r="AS2001" s="60" t="s">
        <v>1289</v>
      </c>
    </row>
    <row r="2002" spans="1:45" ht="60" x14ac:dyDescent="0.15">
      <c r="A2002" s="11">
        <v>31403</v>
      </c>
      <c r="B2002" s="14" t="s">
        <v>1858</v>
      </c>
      <c r="C2002" s="11">
        <v>30</v>
      </c>
      <c r="D2002" s="11">
        <v>1</v>
      </c>
      <c r="E2002" s="11">
        <v>0</v>
      </c>
      <c r="F2002" s="11">
        <v>0</v>
      </c>
      <c r="G2002" s="11">
        <v>9</v>
      </c>
      <c r="H2002" s="11">
        <v>21</v>
      </c>
      <c r="I2002" s="11">
        <v>65535</v>
      </c>
      <c r="J2002" s="11">
        <v>1</v>
      </c>
      <c r="K2002" s="11">
        <v>0</v>
      </c>
      <c r="L2002" s="11">
        <v>0</v>
      </c>
      <c r="M2002" s="56">
        <v>1</v>
      </c>
      <c r="N2002" s="56">
        <v>99</v>
      </c>
      <c r="O2002" s="11">
        <v>0</v>
      </c>
      <c r="P2002" s="11">
        <v>604800</v>
      </c>
      <c r="Q2002" s="11">
        <v>3600</v>
      </c>
      <c r="R2002" s="11">
        <v>5</v>
      </c>
      <c r="S2002" s="11">
        <v>0</v>
      </c>
      <c r="T2002" s="11">
        <v>0</v>
      </c>
      <c r="U2002" s="11">
        <v>1</v>
      </c>
      <c r="V2002" s="11">
        <v>11</v>
      </c>
      <c r="W2002" s="11">
        <v>1</v>
      </c>
      <c r="X2002" s="11">
        <v>0</v>
      </c>
      <c r="Y2002" s="11">
        <v>0</v>
      </c>
      <c r="Z2002" s="16" t="s">
        <v>170</v>
      </c>
      <c r="AA2002" s="16">
        <v>0</v>
      </c>
      <c r="AB2002" s="16" t="s">
        <v>4</v>
      </c>
      <c r="AC2002" s="16">
        <v>0</v>
      </c>
      <c r="AD2002" s="11">
        <v>3</v>
      </c>
      <c r="AE2002" s="11">
        <v>100</v>
      </c>
      <c r="AF2002" s="56">
        <v>1</v>
      </c>
      <c r="AG2002" s="11">
        <v>0</v>
      </c>
      <c r="AH2002" s="11">
        <v>0</v>
      </c>
      <c r="AI2002" s="25" t="s">
        <v>8</v>
      </c>
      <c r="AJ2002" s="25" t="s">
        <v>8</v>
      </c>
      <c r="AK2002" s="25" t="s">
        <v>8</v>
      </c>
      <c r="AL2002" s="11" t="s">
        <v>782</v>
      </c>
      <c r="AM2002" s="25">
        <v>11003</v>
      </c>
      <c r="AN2002" s="25">
        <v>0</v>
      </c>
      <c r="AO2002" s="11">
        <v>0</v>
      </c>
      <c r="AP2002" s="12" t="s">
        <v>258</v>
      </c>
      <c r="AQ2002" s="12" t="s">
        <v>6337</v>
      </c>
      <c r="AR2002" s="12" t="s">
        <v>5052</v>
      </c>
      <c r="AS2002" s="60" t="s">
        <v>1289</v>
      </c>
    </row>
    <row r="2003" spans="1:45" ht="60" x14ac:dyDescent="0.15">
      <c r="A2003" s="11">
        <v>31404</v>
      </c>
      <c r="B2003" s="14" t="s">
        <v>1859</v>
      </c>
      <c r="C2003" s="11">
        <v>30</v>
      </c>
      <c r="D2003" s="11">
        <v>1</v>
      </c>
      <c r="E2003" s="11">
        <v>0</v>
      </c>
      <c r="F2003" s="11">
        <v>0</v>
      </c>
      <c r="G2003" s="11">
        <v>9</v>
      </c>
      <c r="H2003" s="11">
        <v>21</v>
      </c>
      <c r="I2003" s="11">
        <v>65535</v>
      </c>
      <c r="J2003" s="11">
        <v>1</v>
      </c>
      <c r="K2003" s="11">
        <v>0</v>
      </c>
      <c r="L2003" s="11">
        <v>0</v>
      </c>
      <c r="M2003" s="56">
        <v>1</v>
      </c>
      <c r="N2003" s="56">
        <v>99</v>
      </c>
      <c r="O2003" s="11">
        <v>0</v>
      </c>
      <c r="P2003" s="11">
        <v>604800</v>
      </c>
      <c r="Q2003" s="11">
        <v>3600</v>
      </c>
      <c r="R2003" s="11">
        <v>5</v>
      </c>
      <c r="S2003" s="11">
        <v>0</v>
      </c>
      <c r="T2003" s="11">
        <v>0</v>
      </c>
      <c r="U2003" s="11">
        <v>1</v>
      </c>
      <c r="V2003" s="11">
        <v>11</v>
      </c>
      <c r="W2003" s="11">
        <v>1</v>
      </c>
      <c r="X2003" s="11">
        <v>0</v>
      </c>
      <c r="Y2003" s="11">
        <v>0</v>
      </c>
      <c r="Z2003" s="16" t="s">
        <v>170</v>
      </c>
      <c r="AA2003" s="16">
        <v>0</v>
      </c>
      <c r="AB2003" s="16" t="s">
        <v>4</v>
      </c>
      <c r="AC2003" s="16">
        <v>0</v>
      </c>
      <c r="AD2003" s="11">
        <v>3</v>
      </c>
      <c r="AE2003" s="11">
        <v>100</v>
      </c>
      <c r="AF2003" s="56">
        <v>1</v>
      </c>
      <c r="AG2003" s="11">
        <v>0</v>
      </c>
      <c r="AH2003" s="11">
        <v>0</v>
      </c>
      <c r="AI2003" s="25" t="s">
        <v>8</v>
      </c>
      <c r="AJ2003" s="25" t="s">
        <v>8</v>
      </c>
      <c r="AK2003" s="25" t="s">
        <v>8</v>
      </c>
      <c r="AL2003" s="11" t="s">
        <v>782</v>
      </c>
      <c r="AM2003" s="25">
        <v>11003</v>
      </c>
      <c r="AN2003" s="25">
        <v>0</v>
      </c>
      <c r="AO2003" s="11">
        <v>0</v>
      </c>
      <c r="AP2003" s="12" t="s">
        <v>258</v>
      </c>
      <c r="AQ2003" s="12" t="s">
        <v>6338</v>
      </c>
      <c r="AR2003" s="12" t="s">
        <v>5052</v>
      </c>
      <c r="AS2003" s="60" t="s">
        <v>1289</v>
      </c>
    </row>
    <row r="2004" spans="1:45" ht="60" x14ac:dyDescent="0.15">
      <c r="A2004" s="11">
        <v>31405</v>
      </c>
      <c r="B2004" s="14" t="s">
        <v>1860</v>
      </c>
      <c r="C2004" s="11">
        <v>30</v>
      </c>
      <c r="D2004" s="11">
        <v>1</v>
      </c>
      <c r="E2004" s="11">
        <v>0</v>
      </c>
      <c r="F2004" s="11">
        <v>0</v>
      </c>
      <c r="G2004" s="11">
        <v>9</v>
      </c>
      <c r="H2004" s="11">
        <v>21</v>
      </c>
      <c r="I2004" s="11">
        <v>65535</v>
      </c>
      <c r="J2004" s="11">
        <v>1</v>
      </c>
      <c r="K2004" s="11">
        <v>0</v>
      </c>
      <c r="L2004" s="11">
        <v>0</v>
      </c>
      <c r="M2004" s="56">
        <v>1</v>
      </c>
      <c r="N2004" s="56">
        <v>99</v>
      </c>
      <c r="O2004" s="11">
        <v>0</v>
      </c>
      <c r="P2004" s="11">
        <v>604800</v>
      </c>
      <c r="Q2004" s="11">
        <v>3600</v>
      </c>
      <c r="R2004" s="11">
        <v>5</v>
      </c>
      <c r="S2004" s="11">
        <v>0</v>
      </c>
      <c r="T2004" s="11">
        <v>0</v>
      </c>
      <c r="U2004" s="11">
        <v>1</v>
      </c>
      <c r="V2004" s="11">
        <v>11</v>
      </c>
      <c r="W2004" s="11">
        <v>1</v>
      </c>
      <c r="X2004" s="11">
        <v>0</v>
      </c>
      <c r="Y2004" s="11">
        <v>0</v>
      </c>
      <c r="Z2004" s="16" t="s">
        <v>170</v>
      </c>
      <c r="AA2004" s="16">
        <v>0</v>
      </c>
      <c r="AB2004" s="16" t="s">
        <v>4</v>
      </c>
      <c r="AC2004" s="16">
        <v>0</v>
      </c>
      <c r="AD2004" s="11">
        <v>3</v>
      </c>
      <c r="AE2004" s="11">
        <v>100</v>
      </c>
      <c r="AF2004" s="56">
        <v>1</v>
      </c>
      <c r="AG2004" s="11">
        <v>0</v>
      </c>
      <c r="AH2004" s="11">
        <v>0</v>
      </c>
      <c r="AI2004" s="25" t="s">
        <v>8</v>
      </c>
      <c r="AJ2004" s="25" t="s">
        <v>8</v>
      </c>
      <c r="AK2004" s="25" t="s">
        <v>8</v>
      </c>
      <c r="AL2004" s="11" t="s">
        <v>782</v>
      </c>
      <c r="AM2004" s="25">
        <v>11003</v>
      </c>
      <c r="AN2004" s="25">
        <v>0</v>
      </c>
      <c r="AO2004" s="11">
        <v>0</v>
      </c>
      <c r="AP2004" s="12" t="s">
        <v>258</v>
      </c>
      <c r="AQ2004" s="12" t="s">
        <v>6339</v>
      </c>
      <c r="AR2004" s="12" t="s">
        <v>5052</v>
      </c>
      <c r="AS2004" s="60" t="s">
        <v>1289</v>
      </c>
    </row>
    <row r="2005" spans="1:45" ht="60" x14ac:dyDescent="0.15">
      <c r="A2005" s="11">
        <v>31406</v>
      </c>
      <c r="B2005" s="14" t="s">
        <v>1861</v>
      </c>
      <c r="C2005" s="11">
        <v>30</v>
      </c>
      <c r="D2005" s="11">
        <v>1</v>
      </c>
      <c r="E2005" s="11">
        <v>0</v>
      </c>
      <c r="F2005" s="11">
        <v>0</v>
      </c>
      <c r="G2005" s="11">
        <v>9</v>
      </c>
      <c r="H2005" s="11">
        <v>21</v>
      </c>
      <c r="I2005" s="11">
        <v>65535</v>
      </c>
      <c r="J2005" s="11">
        <v>2</v>
      </c>
      <c r="K2005" s="11">
        <v>0</v>
      </c>
      <c r="L2005" s="11">
        <v>0</v>
      </c>
      <c r="M2005" s="56">
        <v>1</v>
      </c>
      <c r="N2005" s="56">
        <v>99</v>
      </c>
      <c r="O2005" s="11">
        <v>0</v>
      </c>
      <c r="P2005" s="11">
        <v>604800</v>
      </c>
      <c r="Q2005" s="11">
        <v>3600</v>
      </c>
      <c r="R2005" s="11">
        <v>5</v>
      </c>
      <c r="S2005" s="11">
        <v>0</v>
      </c>
      <c r="T2005" s="11">
        <v>0</v>
      </c>
      <c r="U2005" s="11">
        <v>1</v>
      </c>
      <c r="V2005" s="11">
        <v>11</v>
      </c>
      <c r="W2005" s="11">
        <v>1</v>
      </c>
      <c r="X2005" s="11">
        <v>0</v>
      </c>
      <c r="Y2005" s="11">
        <v>0</v>
      </c>
      <c r="Z2005" s="16" t="s">
        <v>170</v>
      </c>
      <c r="AA2005" s="16">
        <v>0</v>
      </c>
      <c r="AB2005" s="16" t="s">
        <v>4</v>
      </c>
      <c r="AC2005" s="16">
        <v>0</v>
      </c>
      <c r="AD2005" s="11">
        <v>3</v>
      </c>
      <c r="AE2005" s="11">
        <v>100</v>
      </c>
      <c r="AF2005" s="56">
        <v>1</v>
      </c>
      <c r="AG2005" s="11">
        <v>0</v>
      </c>
      <c r="AH2005" s="11">
        <v>0</v>
      </c>
      <c r="AI2005" s="25" t="s">
        <v>8</v>
      </c>
      <c r="AJ2005" s="25" t="s">
        <v>8</v>
      </c>
      <c r="AK2005" s="25" t="s">
        <v>8</v>
      </c>
      <c r="AL2005" s="11" t="s">
        <v>782</v>
      </c>
      <c r="AM2005" s="25">
        <v>11003</v>
      </c>
      <c r="AN2005" s="25">
        <v>0</v>
      </c>
      <c r="AO2005" s="11">
        <v>0</v>
      </c>
      <c r="AP2005" s="12" t="s">
        <v>258</v>
      </c>
      <c r="AQ2005" s="12" t="s">
        <v>6340</v>
      </c>
      <c r="AR2005" s="12" t="s">
        <v>5052</v>
      </c>
      <c r="AS2005" s="60" t="s">
        <v>1289</v>
      </c>
    </row>
    <row r="2006" spans="1:45" ht="60" x14ac:dyDescent="0.15">
      <c r="A2006" s="11">
        <v>31407</v>
      </c>
      <c r="B2006" s="14" t="s">
        <v>1862</v>
      </c>
      <c r="C2006" s="11">
        <v>30</v>
      </c>
      <c r="D2006" s="11">
        <v>1</v>
      </c>
      <c r="E2006" s="11">
        <v>0</v>
      </c>
      <c r="F2006" s="11">
        <v>0</v>
      </c>
      <c r="G2006" s="11">
        <v>9</v>
      </c>
      <c r="H2006" s="11">
        <v>21</v>
      </c>
      <c r="I2006" s="11">
        <v>65535</v>
      </c>
      <c r="J2006" s="11">
        <v>2</v>
      </c>
      <c r="K2006" s="11">
        <v>0</v>
      </c>
      <c r="L2006" s="11">
        <v>0</v>
      </c>
      <c r="M2006" s="56">
        <v>1</v>
      </c>
      <c r="N2006" s="56">
        <v>99</v>
      </c>
      <c r="O2006" s="11">
        <v>0</v>
      </c>
      <c r="P2006" s="11">
        <v>604800</v>
      </c>
      <c r="Q2006" s="11">
        <v>3600</v>
      </c>
      <c r="R2006" s="11">
        <v>5</v>
      </c>
      <c r="S2006" s="11">
        <v>0</v>
      </c>
      <c r="T2006" s="11">
        <v>0</v>
      </c>
      <c r="U2006" s="11">
        <v>1</v>
      </c>
      <c r="V2006" s="11">
        <v>11</v>
      </c>
      <c r="W2006" s="11">
        <v>1</v>
      </c>
      <c r="X2006" s="11">
        <v>0</v>
      </c>
      <c r="Y2006" s="11">
        <v>0</v>
      </c>
      <c r="Z2006" s="16" t="s">
        <v>170</v>
      </c>
      <c r="AA2006" s="16">
        <v>0</v>
      </c>
      <c r="AB2006" s="16" t="s">
        <v>4</v>
      </c>
      <c r="AC2006" s="16">
        <v>0</v>
      </c>
      <c r="AD2006" s="11">
        <v>3</v>
      </c>
      <c r="AE2006" s="11">
        <v>100</v>
      </c>
      <c r="AF2006" s="56">
        <v>1</v>
      </c>
      <c r="AG2006" s="11">
        <v>0</v>
      </c>
      <c r="AH2006" s="11">
        <v>0</v>
      </c>
      <c r="AI2006" s="25" t="s">
        <v>8</v>
      </c>
      <c r="AJ2006" s="25" t="s">
        <v>8</v>
      </c>
      <c r="AK2006" s="25" t="s">
        <v>8</v>
      </c>
      <c r="AL2006" s="11" t="s">
        <v>782</v>
      </c>
      <c r="AM2006" s="25">
        <v>11003</v>
      </c>
      <c r="AN2006" s="25">
        <v>0</v>
      </c>
      <c r="AO2006" s="11">
        <v>0</v>
      </c>
      <c r="AP2006" s="12" t="s">
        <v>258</v>
      </c>
      <c r="AQ2006" s="12" t="s">
        <v>6341</v>
      </c>
      <c r="AR2006" s="12" t="s">
        <v>5052</v>
      </c>
      <c r="AS2006" s="60" t="s">
        <v>1289</v>
      </c>
    </row>
    <row r="2007" spans="1:45" ht="60" x14ac:dyDescent="0.15">
      <c r="A2007" s="11">
        <v>31408</v>
      </c>
      <c r="B2007" s="14" t="s">
        <v>1863</v>
      </c>
      <c r="C2007" s="11">
        <v>30</v>
      </c>
      <c r="D2007" s="11">
        <v>1</v>
      </c>
      <c r="E2007" s="11">
        <v>0</v>
      </c>
      <c r="F2007" s="11">
        <v>0</v>
      </c>
      <c r="G2007" s="11">
        <v>9</v>
      </c>
      <c r="H2007" s="11">
        <v>21</v>
      </c>
      <c r="I2007" s="11">
        <v>65535</v>
      </c>
      <c r="J2007" s="11">
        <v>3</v>
      </c>
      <c r="K2007" s="11">
        <v>0</v>
      </c>
      <c r="L2007" s="11">
        <v>0</v>
      </c>
      <c r="M2007" s="56">
        <v>1</v>
      </c>
      <c r="N2007" s="56">
        <v>99</v>
      </c>
      <c r="O2007" s="11">
        <v>0</v>
      </c>
      <c r="P2007" s="11">
        <v>604800</v>
      </c>
      <c r="Q2007" s="11">
        <v>3600</v>
      </c>
      <c r="R2007" s="11">
        <v>5</v>
      </c>
      <c r="S2007" s="11">
        <v>0</v>
      </c>
      <c r="T2007" s="11">
        <v>0</v>
      </c>
      <c r="U2007" s="11">
        <v>1</v>
      </c>
      <c r="V2007" s="11">
        <v>11</v>
      </c>
      <c r="W2007" s="11">
        <v>1</v>
      </c>
      <c r="X2007" s="11">
        <v>0</v>
      </c>
      <c r="Y2007" s="11">
        <v>0</v>
      </c>
      <c r="Z2007" s="16" t="s">
        <v>170</v>
      </c>
      <c r="AA2007" s="16">
        <v>0</v>
      </c>
      <c r="AB2007" s="16" t="s">
        <v>4</v>
      </c>
      <c r="AC2007" s="16">
        <v>0</v>
      </c>
      <c r="AD2007" s="11">
        <v>3</v>
      </c>
      <c r="AE2007" s="11">
        <v>100</v>
      </c>
      <c r="AF2007" s="56">
        <v>1</v>
      </c>
      <c r="AG2007" s="11">
        <v>0</v>
      </c>
      <c r="AH2007" s="11">
        <v>0</v>
      </c>
      <c r="AI2007" s="25" t="s">
        <v>8</v>
      </c>
      <c r="AJ2007" s="25" t="s">
        <v>8</v>
      </c>
      <c r="AK2007" s="25" t="s">
        <v>8</v>
      </c>
      <c r="AL2007" s="11" t="s">
        <v>782</v>
      </c>
      <c r="AM2007" s="25">
        <v>11003</v>
      </c>
      <c r="AN2007" s="25">
        <v>0</v>
      </c>
      <c r="AO2007" s="11">
        <v>0</v>
      </c>
      <c r="AP2007" s="12" t="s">
        <v>258</v>
      </c>
      <c r="AQ2007" s="12" t="s">
        <v>6342</v>
      </c>
      <c r="AR2007" s="12" t="s">
        <v>5052</v>
      </c>
      <c r="AS2007" s="60" t="s">
        <v>1289</v>
      </c>
    </row>
    <row r="2008" spans="1:45" ht="60" x14ac:dyDescent="0.15">
      <c r="A2008" s="11">
        <v>31409</v>
      </c>
      <c r="B2008" s="14" t="s">
        <v>1864</v>
      </c>
      <c r="C2008" s="11">
        <v>30</v>
      </c>
      <c r="D2008" s="11">
        <v>1</v>
      </c>
      <c r="E2008" s="11">
        <v>0</v>
      </c>
      <c r="F2008" s="11">
        <v>0</v>
      </c>
      <c r="G2008" s="11">
        <v>9</v>
      </c>
      <c r="H2008" s="11">
        <v>21</v>
      </c>
      <c r="I2008" s="11">
        <v>65535</v>
      </c>
      <c r="J2008" s="11">
        <v>3</v>
      </c>
      <c r="K2008" s="11">
        <v>0</v>
      </c>
      <c r="L2008" s="11">
        <v>0</v>
      </c>
      <c r="M2008" s="56">
        <v>1</v>
      </c>
      <c r="N2008" s="56">
        <v>99</v>
      </c>
      <c r="O2008" s="11">
        <v>0</v>
      </c>
      <c r="P2008" s="11">
        <v>604800</v>
      </c>
      <c r="Q2008" s="11">
        <v>3600</v>
      </c>
      <c r="R2008" s="11">
        <v>5</v>
      </c>
      <c r="S2008" s="11">
        <v>0</v>
      </c>
      <c r="T2008" s="11">
        <v>0</v>
      </c>
      <c r="U2008" s="11">
        <v>1</v>
      </c>
      <c r="V2008" s="11">
        <v>11</v>
      </c>
      <c r="W2008" s="11">
        <v>1</v>
      </c>
      <c r="X2008" s="11">
        <v>0</v>
      </c>
      <c r="Y2008" s="11">
        <v>0</v>
      </c>
      <c r="Z2008" s="16" t="s">
        <v>170</v>
      </c>
      <c r="AA2008" s="16">
        <v>0</v>
      </c>
      <c r="AB2008" s="16" t="s">
        <v>4</v>
      </c>
      <c r="AC2008" s="16">
        <v>0</v>
      </c>
      <c r="AD2008" s="11">
        <v>3</v>
      </c>
      <c r="AE2008" s="11">
        <v>100</v>
      </c>
      <c r="AF2008" s="56">
        <v>1</v>
      </c>
      <c r="AG2008" s="11">
        <v>0</v>
      </c>
      <c r="AH2008" s="11">
        <v>0</v>
      </c>
      <c r="AI2008" s="25" t="s">
        <v>8</v>
      </c>
      <c r="AJ2008" s="25" t="s">
        <v>8</v>
      </c>
      <c r="AK2008" s="25" t="s">
        <v>8</v>
      </c>
      <c r="AL2008" s="11" t="s">
        <v>782</v>
      </c>
      <c r="AM2008" s="25">
        <v>11003</v>
      </c>
      <c r="AN2008" s="25">
        <v>0</v>
      </c>
      <c r="AO2008" s="11">
        <v>0</v>
      </c>
      <c r="AP2008" s="12" t="s">
        <v>258</v>
      </c>
      <c r="AQ2008" s="12" t="s">
        <v>6343</v>
      </c>
      <c r="AR2008" s="12" t="s">
        <v>5052</v>
      </c>
      <c r="AS2008" s="60" t="s">
        <v>1289</v>
      </c>
    </row>
    <row r="2009" spans="1:45" ht="48" x14ac:dyDescent="0.15">
      <c r="A2009" s="11">
        <v>31410</v>
      </c>
      <c r="B2009" s="14" t="s">
        <v>2796</v>
      </c>
      <c r="C2009" s="11">
        <v>35</v>
      </c>
      <c r="D2009" s="11">
        <v>1</v>
      </c>
      <c r="E2009" s="11">
        <v>0</v>
      </c>
      <c r="F2009" s="11">
        <v>0</v>
      </c>
      <c r="G2009" s="11">
        <v>9</v>
      </c>
      <c r="H2009" s="11">
        <v>21</v>
      </c>
      <c r="I2009" s="11">
        <v>65535</v>
      </c>
      <c r="J2009" s="11">
        <v>3</v>
      </c>
      <c r="K2009" s="11">
        <v>0</v>
      </c>
      <c r="L2009" s="11">
        <v>0</v>
      </c>
      <c r="M2009" s="56">
        <v>1</v>
      </c>
      <c r="N2009" s="56">
        <v>20</v>
      </c>
      <c r="O2009" s="11">
        <v>0</v>
      </c>
      <c r="P2009" s="11">
        <v>2592000</v>
      </c>
      <c r="Q2009" s="11">
        <v>3600</v>
      </c>
      <c r="R2009" s="11">
        <v>5</v>
      </c>
      <c r="S2009" s="11">
        <v>0</v>
      </c>
      <c r="T2009" s="11">
        <v>0</v>
      </c>
      <c r="U2009" s="11">
        <v>1</v>
      </c>
      <c r="V2009" s="11">
        <v>11</v>
      </c>
      <c r="W2009" s="11">
        <v>1</v>
      </c>
      <c r="X2009" s="11">
        <v>0</v>
      </c>
      <c r="Y2009" s="11">
        <v>0</v>
      </c>
      <c r="Z2009" s="16" t="s">
        <v>170</v>
      </c>
      <c r="AA2009" s="16">
        <v>0</v>
      </c>
      <c r="AB2009" s="16" t="s">
        <v>170</v>
      </c>
      <c r="AC2009" s="16">
        <v>0</v>
      </c>
      <c r="AD2009" s="11">
        <v>3</v>
      </c>
      <c r="AE2009" s="11">
        <v>100</v>
      </c>
      <c r="AF2009" s="56">
        <v>0</v>
      </c>
      <c r="AG2009" s="11">
        <v>0</v>
      </c>
      <c r="AH2009" s="11">
        <v>0</v>
      </c>
      <c r="AI2009" s="25" t="s">
        <v>8</v>
      </c>
      <c r="AJ2009" s="25" t="s">
        <v>8</v>
      </c>
      <c r="AK2009" s="25" t="s">
        <v>8</v>
      </c>
      <c r="AL2009" s="11" t="s">
        <v>782</v>
      </c>
      <c r="AM2009" s="25">
        <v>11008</v>
      </c>
      <c r="AN2009" s="25">
        <v>0</v>
      </c>
      <c r="AO2009" s="11">
        <v>0</v>
      </c>
      <c r="AP2009" s="12" t="s">
        <v>383</v>
      </c>
      <c r="AR2009" s="12" t="s">
        <v>5053</v>
      </c>
      <c r="AS2009" s="60"/>
    </row>
    <row r="2010" spans="1:45" ht="72" x14ac:dyDescent="0.15">
      <c r="A2010" s="11">
        <v>31411</v>
      </c>
      <c r="B2010" s="14" t="s">
        <v>1282</v>
      </c>
      <c r="C2010" s="11">
        <v>35</v>
      </c>
      <c r="D2010" s="11">
        <v>1</v>
      </c>
      <c r="E2010" s="11">
        <v>0</v>
      </c>
      <c r="F2010" s="11">
        <v>0</v>
      </c>
      <c r="G2010" s="11">
        <v>9</v>
      </c>
      <c r="H2010" s="11">
        <v>21</v>
      </c>
      <c r="I2010" s="11">
        <v>65535</v>
      </c>
      <c r="J2010" s="11">
        <v>1</v>
      </c>
      <c r="K2010" s="11">
        <v>0</v>
      </c>
      <c r="L2010" s="11">
        <v>0</v>
      </c>
      <c r="M2010" s="56">
        <v>1</v>
      </c>
      <c r="N2010" s="56">
        <v>20</v>
      </c>
      <c r="O2010" s="11">
        <v>0</v>
      </c>
      <c r="P2010" s="11">
        <v>604800</v>
      </c>
      <c r="Q2010" s="11">
        <v>3600</v>
      </c>
      <c r="R2010" s="11">
        <v>5</v>
      </c>
      <c r="S2010" s="11">
        <v>0</v>
      </c>
      <c r="T2010" s="11">
        <v>0</v>
      </c>
      <c r="U2010" s="11">
        <v>1</v>
      </c>
      <c r="V2010" s="11">
        <v>16</v>
      </c>
      <c r="W2010" s="11">
        <f>60*10</f>
        <v>600</v>
      </c>
      <c r="X2010" s="11">
        <v>0</v>
      </c>
      <c r="Y2010" s="11">
        <v>0</v>
      </c>
      <c r="Z2010" s="16" t="s">
        <v>170</v>
      </c>
      <c r="AA2010" s="16">
        <v>0</v>
      </c>
      <c r="AB2010" s="16" t="s">
        <v>170</v>
      </c>
      <c r="AC2010" s="16">
        <v>0</v>
      </c>
      <c r="AD2010" s="11">
        <v>3</v>
      </c>
      <c r="AE2010" s="11">
        <v>100</v>
      </c>
      <c r="AF2010" s="56">
        <v>0</v>
      </c>
      <c r="AG2010" s="11">
        <v>0</v>
      </c>
      <c r="AH2010" s="11">
        <v>0</v>
      </c>
      <c r="AI2010" s="25" t="s">
        <v>8</v>
      </c>
      <c r="AJ2010" s="25" t="s">
        <v>8</v>
      </c>
      <c r="AK2010" s="25" t="s">
        <v>8</v>
      </c>
      <c r="AL2010" s="11" t="s">
        <v>782</v>
      </c>
      <c r="AM2010" s="25">
        <v>11008</v>
      </c>
      <c r="AN2010" s="25">
        <v>0</v>
      </c>
      <c r="AO2010" s="11">
        <v>0</v>
      </c>
      <c r="AP2010" s="12" t="s">
        <v>386</v>
      </c>
      <c r="AQ2010" s="12" t="s">
        <v>6344</v>
      </c>
      <c r="AR2010" s="12" t="s">
        <v>5054</v>
      </c>
      <c r="AS2010" s="60" t="s">
        <v>1289</v>
      </c>
    </row>
    <row r="2011" spans="1:45" ht="36" x14ac:dyDescent="0.15">
      <c r="A2011" s="11">
        <v>31412</v>
      </c>
      <c r="B2011" s="14" t="s">
        <v>1283</v>
      </c>
      <c r="C2011" s="11">
        <v>35</v>
      </c>
      <c r="D2011" s="11">
        <v>1</v>
      </c>
      <c r="E2011" s="11">
        <v>0</v>
      </c>
      <c r="F2011" s="11">
        <v>0</v>
      </c>
      <c r="G2011" s="11">
        <v>9</v>
      </c>
      <c r="H2011" s="11">
        <v>0</v>
      </c>
      <c r="I2011" s="11">
        <v>65535</v>
      </c>
      <c r="J2011" s="11">
        <v>3</v>
      </c>
      <c r="K2011" s="11">
        <v>0</v>
      </c>
      <c r="L2011" s="11">
        <v>0</v>
      </c>
      <c r="M2011" s="56">
        <v>1</v>
      </c>
      <c r="N2011" s="56">
        <v>20</v>
      </c>
      <c r="O2011" s="11">
        <v>0</v>
      </c>
      <c r="P2011" s="11">
        <v>604800</v>
      </c>
      <c r="Q2011" s="11">
        <v>3600</v>
      </c>
      <c r="R2011" s="11">
        <v>5</v>
      </c>
      <c r="S2011" s="11">
        <v>0</v>
      </c>
      <c r="T2011" s="11">
        <v>0</v>
      </c>
      <c r="U2011" s="11">
        <v>1</v>
      </c>
      <c r="V2011" s="11">
        <v>0</v>
      </c>
      <c r="W2011" s="11">
        <v>0</v>
      </c>
      <c r="X2011" s="11">
        <v>0</v>
      </c>
      <c r="Y2011" s="11">
        <v>0</v>
      </c>
      <c r="Z2011" s="16" t="s">
        <v>170</v>
      </c>
      <c r="AA2011" s="16">
        <v>0</v>
      </c>
      <c r="AB2011" s="16" t="s">
        <v>4</v>
      </c>
      <c r="AC2011" s="16">
        <v>0</v>
      </c>
      <c r="AD2011" s="11">
        <v>3</v>
      </c>
      <c r="AE2011" s="11">
        <v>100</v>
      </c>
      <c r="AF2011" s="56">
        <v>0</v>
      </c>
      <c r="AG2011" s="11">
        <v>0</v>
      </c>
      <c r="AH2011" s="11">
        <v>0</v>
      </c>
      <c r="AI2011" s="25" t="s">
        <v>8</v>
      </c>
      <c r="AJ2011" s="25" t="s">
        <v>8</v>
      </c>
      <c r="AK2011" s="25" t="s">
        <v>8</v>
      </c>
      <c r="AL2011" s="11" t="s">
        <v>782</v>
      </c>
      <c r="AM2011" s="25">
        <v>11003</v>
      </c>
      <c r="AN2011" s="25">
        <v>0</v>
      </c>
      <c r="AO2011" s="11">
        <v>0</v>
      </c>
      <c r="AP2011" s="12" t="s">
        <v>386</v>
      </c>
      <c r="AQ2011" s="12" t="s">
        <v>6345</v>
      </c>
      <c r="AR2011" s="12" t="s">
        <v>5055</v>
      </c>
      <c r="AS2011" s="60" t="s">
        <v>1289</v>
      </c>
    </row>
    <row r="2012" spans="1:45" ht="60" x14ac:dyDescent="0.15">
      <c r="A2012" s="11">
        <v>31413</v>
      </c>
      <c r="B2012" s="14" t="s">
        <v>1292</v>
      </c>
      <c r="C2012" s="11">
        <v>35</v>
      </c>
      <c r="D2012" s="11">
        <v>0</v>
      </c>
      <c r="E2012" s="11">
        <v>0</v>
      </c>
      <c r="F2012" s="11">
        <v>0</v>
      </c>
      <c r="G2012" s="11">
        <v>9</v>
      </c>
      <c r="H2012" s="11">
        <v>0</v>
      </c>
      <c r="I2012" s="11">
        <v>65535</v>
      </c>
      <c r="J2012" s="11">
        <v>1</v>
      </c>
      <c r="K2012" s="11">
        <v>0</v>
      </c>
      <c r="L2012" s="11">
        <v>0</v>
      </c>
      <c r="M2012" s="56">
        <v>1</v>
      </c>
      <c r="N2012" s="56">
        <v>20</v>
      </c>
      <c r="O2012" s="11">
        <v>0</v>
      </c>
      <c r="P2012" s="11">
        <v>604800</v>
      </c>
      <c r="Q2012" s="11">
        <v>3600</v>
      </c>
      <c r="R2012" s="11">
        <v>5</v>
      </c>
      <c r="S2012" s="11">
        <v>0</v>
      </c>
      <c r="T2012" s="11">
        <v>0</v>
      </c>
      <c r="U2012" s="11">
        <v>1</v>
      </c>
      <c r="V2012" s="11">
        <v>0</v>
      </c>
      <c r="W2012" s="11">
        <v>0</v>
      </c>
      <c r="X2012" s="11">
        <v>0</v>
      </c>
      <c r="Y2012" s="11">
        <v>0</v>
      </c>
      <c r="Z2012" s="16" t="s">
        <v>170</v>
      </c>
      <c r="AA2012" s="16">
        <v>0</v>
      </c>
      <c r="AB2012" s="16" t="s">
        <v>4</v>
      </c>
      <c r="AC2012" s="16">
        <v>0</v>
      </c>
      <c r="AD2012" s="11">
        <v>3</v>
      </c>
      <c r="AE2012" s="11">
        <v>100</v>
      </c>
      <c r="AF2012" s="56">
        <v>0</v>
      </c>
      <c r="AG2012" s="11">
        <v>0</v>
      </c>
      <c r="AH2012" s="11">
        <v>0</v>
      </c>
      <c r="AI2012" s="25" t="s">
        <v>8</v>
      </c>
      <c r="AJ2012" s="25" t="s">
        <v>8</v>
      </c>
      <c r="AK2012" s="25" t="s">
        <v>8</v>
      </c>
      <c r="AL2012" s="11" t="s">
        <v>782</v>
      </c>
      <c r="AM2012" s="25">
        <v>11003</v>
      </c>
      <c r="AN2012" s="25">
        <v>0</v>
      </c>
      <c r="AO2012" s="11">
        <v>0</v>
      </c>
      <c r="AP2012" s="12" t="s">
        <v>1288</v>
      </c>
      <c r="AQ2012" s="12" t="s">
        <v>6346</v>
      </c>
      <c r="AR2012" s="12" t="s">
        <v>5056</v>
      </c>
      <c r="AS2012" s="60" t="s">
        <v>1290</v>
      </c>
    </row>
    <row r="2013" spans="1:45" ht="36" x14ac:dyDescent="0.15">
      <c r="A2013" s="11">
        <v>31414</v>
      </c>
      <c r="B2013" s="14" t="s">
        <v>1284</v>
      </c>
      <c r="C2013" s="11">
        <v>35</v>
      </c>
      <c r="D2013" s="11">
        <v>0</v>
      </c>
      <c r="E2013" s="11">
        <v>0</v>
      </c>
      <c r="F2013" s="11">
        <v>0</v>
      </c>
      <c r="G2013" s="11">
        <v>9</v>
      </c>
      <c r="H2013" s="11">
        <v>0</v>
      </c>
      <c r="I2013" s="11">
        <v>65535</v>
      </c>
      <c r="J2013" s="11">
        <v>1</v>
      </c>
      <c r="K2013" s="11">
        <v>0</v>
      </c>
      <c r="L2013" s="11">
        <v>0</v>
      </c>
      <c r="M2013" s="56">
        <v>1</v>
      </c>
      <c r="N2013" s="56">
        <v>20</v>
      </c>
      <c r="O2013" s="11">
        <v>0</v>
      </c>
      <c r="P2013" s="11">
        <v>604800</v>
      </c>
      <c r="Q2013" s="11">
        <v>3600</v>
      </c>
      <c r="R2013" s="11">
        <v>5</v>
      </c>
      <c r="S2013" s="11">
        <v>0</v>
      </c>
      <c r="T2013" s="11">
        <v>0</v>
      </c>
      <c r="U2013" s="11">
        <v>1</v>
      </c>
      <c r="V2013" s="11">
        <v>0</v>
      </c>
      <c r="W2013" s="11">
        <v>0</v>
      </c>
      <c r="X2013" s="11">
        <v>0</v>
      </c>
      <c r="Y2013" s="11">
        <v>0</v>
      </c>
      <c r="Z2013" s="16" t="s">
        <v>170</v>
      </c>
      <c r="AA2013" s="16">
        <v>0</v>
      </c>
      <c r="AB2013" s="16" t="s">
        <v>4</v>
      </c>
      <c r="AC2013" s="16">
        <v>0</v>
      </c>
      <c r="AD2013" s="11">
        <v>3</v>
      </c>
      <c r="AE2013" s="11">
        <v>100</v>
      </c>
      <c r="AF2013" s="56">
        <v>0</v>
      </c>
      <c r="AG2013" s="11">
        <v>0</v>
      </c>
      <c r="AH2013" s="11">
        <v>0</v>
      </c>
      <c r="AI2013" s="25" t="s">
        <v>8</v>
      </c>
      <c r="AJ2013" s="25" t="s">
        <v>8</v>
      </c>
      <c r="AK2013" s="25" t="s">
        <v>8</v>
      </c>
      <c r="AL2013" s="11" t="s">
        <v>782</v>
      </c>
      <c r="AM2013" s="25">
        <v>11003</v>
      </c>
      <c r="AN2013" s="25">
        <v>0</v>
      </c>
      <c r="AO2013" s="11">
        <v>0</v>
      </c>
      <c r="AP2013" s="12" t="s">
        <v>755</v>
      </c>
      <c r="AQ2013" s="12" t="s">
        <v>6347</v>
      </c>
      <c r="AR2013" s="12" t="s">
        <v>5057</v>
      </c>
      <c r="AS2013" s="60" t="s">
        <v>1290</v>
      </c>
    </row>
    <row r="2014" spans="1:45" ht="36" x14ac:dyDescent="0.15">
      <c r="A2014" s="11">
        <v>31415</v>
      </c>
      <c r="B2014" s="14" t="s">
        <v>1285</v>
      </c>
      <c r="C2014" s="11">
        <v>35</v>
      </c>
      <c r="D2014" s="11">
        <v>0</v>
      </c>
      <c r="E2014" s="11">
        <v>0</v>
      </c>
      <c r="F2014" s="11">
        <v>0</v>
      </c>
      <c r="G2014" s="11">
        <v>9</v>
      </c>
      <c r="H2014" s="11">
        <v>0</v>
      </c>
      <c r="I2014" s="11">
        <v>65535</v>
      </c>
      <c r="J2014" s="11">
        <v>2</v>
      </c>
      <c r="K2014" s="11">
        <v>0</v>
      </c>
      <c r="L2014" s="11">
        <v>0</v>
      </c>
      <c r="M2014" s="56">
        <v>1</v>
      </c>
      <c r="N2014" s="56">
        <v>20</v>
      </c>
      <c r="O2014" s="11">
        <v>0</v>
      </c>
      <c r="P2014" s="11">
        <v>604800</v>
      </c>
      <c r="Q2014" s="11">
        <v>3600</v>
      </c>
      <c r="R2014" s="11">
        <v>5</v>
      </c>
      <c r="S2014" s="11">
        <v>0</v>
      </c>
      <c r="T2014" s="11">
        <v>0</v>
      </c>
      <c r="U2014" s="11">
        <v>1</v>
      </c>
      <c r="V2014" s="11">
        <v>0</v>
      </c>
      <c r="W2014" s="11">
        <v>0</v>
      </c>
      <c r="X2014" s="11">
        <v>0</v>
      </c>
      <c r="Y2014" s="11">
        <v>0</v>
      </c>
      <c r="Z2014" s="16" t="s">
        <v>170</v>
      </c>
      <c r="AA2014" s="16">
        <v>0</v>
      </c>
      <c r="AB2014" s="16" t="s">
        <v>4</v>
      </c>
      <c r="AC2014" s="16">
        <v>0</v>
      </c>
      <c r="AD2014" s="11">
        <v>3</v>
      </c>
      <c r="AE2014" s="11">
        <v>100</v>
      </c>
      <c r="AF2014" s="56">
        <v>0</v>
      </c>
      <c r="AG2014" s="11">
        <v>0</v>
      </c>
      <c r="AH2014" s="11">
        <v>0</v>
      </c>
      <c r="AI2014" s="25" t="s">
        <v>8</v>
      </c>
      <c r="AJ2014" s="25" t="s">
        <v>8</v>
      </c>
      <c r="AK2014" s="25" t="s">
        <v>8</v>
      </c>
      <c r="AL2014" s="11" t="s">
        <v>782</v>
      </c>
      <c r="AM2014" s="25">
        <v>11003</v>
      </c>
      <c r="AN2014" s="25">
        <v>0</v>
      </c>
      <c r="AO2014" s="11">
        <v>0</v>
      </c>
      <c r="AP2014" s="12" t="s">
        <v>386</v>
      </c>
      <c r="AQ2014" s="12" t="s">
        <v>6348</v>
      </c>
      <c r="AR2014" s="12" t="s">
        <v>5058</v>
      </c>
      <c r="AS2014" s="60" t="s">
        <v>1290</v>
      </c>
    </row>
    <row r="2015" spans="1:45" ht="48" x14ac:dyDescent="0.15">
      <c r="A2015" s="11">
        <v>31416</v>
      </c>
      <c r="B2015" s="14" t="s">
        <v>3077</v>
      </c>
      <c r="C2015" s="11">
        <v>35</v>
      </c>
      <c r="D2015" s="11">
        <v>1</v>
      </c>
      <c r="E2015" s="11">
        <v>0</v>
      </c>
      <c r="F2015" s="11">
        <v>0</v>
      </c>
      <c r="G2015" s="11">
        <v>9</v>
      </c>
      <c r="H2015" s="11">
        <v>21</v>
      </c>
      <c r="I2015" s="11">
        <v>65535</v>
      </c>
      <c r="J2015" s="11">
        <v>2</v>
      </c>
      <c r="K2015" s="11">
        <v>0</v>
      </c>
      <c r="L2015" s="11">
        <v>0</v>
      </c>
      <c r="M2015" s="56">
        <v>1</v>
      </c>
      <c r="N2015" s="56">
        <v>20</v>
      </c>
      <c r="O2015" s="11">
        <v>0</v>
      </c>
      <c r="P2015" s="11">
        <v>2592000</v>
      </c>
      <c r="Q2015" s="11">
        <v>3600</v>
      </c>
      <c r="R2015" s="11">
        <v>5</v>
      </c>
      <c r="S2015" s="11">
        <v>0</v>
      </c>
      <c r="T2015" s="11">
        <v>0</v>
      </c>
      <c r="U2015" s="11">
        <v>1</v>
      </c>
      <c r="V2015" s="11">
        <v>11</v>
      </c>
      <c r="W2015" s="11">
        <v>1</v>
      </c>
      <c r="X2015" s="11">
        <v>0</v>
      </c>
      <c r="Y2015" s="11">
        <v>0</v>
      </c>
      <c r="Z2015" s="16" t="s">
        <v>170</v>
      </c>
      <c r="AA2015" s="16">
        <v>0</v>
      </c>
      <c r="AB2015" s="16" t="s">
        <v>4</v>
      </c>
      <c r="AC2015" s="16">
        <v>0</v>
      </c>
      <c r="AD2015" s="11">
        <v>3</v>
      </c>
      <c r="AE2015" s="11">
        <v>100</v>
      </c>
      <c r="AF2015" s="56">
        <v>1</v>
      </c>
      <c r="AG2015" s="11">
        <v>0</v>
      </c>
      <c r="AH2015" s="11">
        <v>0</v>
      </c>
      <c r="AI2015" s="25" t="s">
        <v>8</v>
      </c>
      <c r="AJ2015" s="25" t="s">
        <v>8</v>
      </c>
      <c r="AK2015" s="25" t="s">
        <v>8</v>
      </c>
      <c r="AL2015" s="11" t="s">
        <v>782</v>
      </c>
      <c r="AM2015" s="25">
        <v>11008</v>
      </c>
      <c r="AN2015" s="25">
        <v>0</v>
      </c>
      <c r="AO2015" s="11">
        <v>1</v>
      </c>
      <c r="AP2015" s="12" t="s">
        <v>383</v>
      </c>
      <c r="AQ2015" s="12" t="s">
        <v>6349</v>
      </c>
      <c r="AR2015" s="12" t="s">
        <v>5059</v>
      </c>
      <c r="AS2015" s="60" t="s">
        <v>1290</v>
      </c>
    </row>
    <row r="2016" spans="1:45" ht="48" x14ac:dyDescent="0.15">
      <c r="A2016" s="11">
        <v>31417</v>
      </c>
      <c r="B2016" s="14" t="s">
        <v>4374</v>
      </c>
      <c r="C2016" s="11">
        <v>35</v>
      </c>
      <c r="D2016" s="11">
        <v>1</v>
      </c>
      <c r="E2016" s="11">
        <v>0</v>
      </c>
      <c r="F2016" s="11">
        <v>0</v>
      </c>
      <c r="G2016" s="11">
        <v>9</v>
      </c>
      <c r="H2016" s="11">
        <v>21</v>
      </c>
      <c r="I2016" s="11">
        <v>65535</v>
      </c>
      <c r="J2016" s="11">
        <v>2</v>
      </c>
      <c r="K2016" s="11">
        <v>0</v>
      </c>
      <c r="L2016" s="11">
        <v>0</v>
      </c>
      <c r="M2016" s="56">
        <v>1</v>
      </c>
      <c r="N2016" s="56">
        <v>20</v>
      </c>
      <c r="O2016" s="11">
        <v>0</v>
      </c>
      <c r="P2016" s="11">
        <v>2592000</v>
      </c>
      <c r="Q2016" s="11">
        <v>3600</v>
      </c>
      <c r="R2016" s="11">
        <v>5</v>
      </c>
      <c r="S2016" s="11">
        <v>0</v>
      </c>
      <c r="T2016" s="11">
        <v>0</v>
      </c>
      <c r="U2016" s="11">
        <v>1</v>
      </c>
      <c r="V2016" s="11">
        <v>11</v>
      </c>
      <c r="W2016" s="11">
        <v>1</v>
      </c>
      <c r="X2016" s="11">
        <v>0</v>
      </c>
      <c r="Y2016" s="11">
        <v>0</v>
      </c>
      <c r="Z2016" s="16" t="s">
        <v>170</v>
      </c>
      <c r="AA2016" s="16">
        <v>0</v>
      </c>
      <c r="AB2016" s="16" t="s">
        <v>4</v>
      </c>
      <c r="AC2016" s="16">
        <v>0</v>
      </c>
      <c r="AD2016" s="11">
        <v>3</v>
      </c>
      <c r="AE2016" s="11">
        <v>100</v>
      </c>
      <c r="AF2016" s="56">
        <v>1</v>
      </c>
      <c r="AG2016" s="11">
        <v>0</v>
      </c>
      <c r="AH2016" s="11">
        <v>0</v>
      </c>
      <c r="AI2016" s="25" t="s">
        <v>8</v>
      </c>
      <c r="AJ2016" s="25" t="s">
        <v>8</v>
      </c>
      <c r="AK2016" s="25" t="s">
        <v>8</v>
      </c>
      <c r="AL2016" s="11" t="s">
        <v>782</v>
      </c>
      <c r="AM2016" s="25">
        <v>11008</v>
      </c>
      <c r="AN2016" s="25">
        <v>0</v>
      </c>
      <c r="AO2016" s="11">
        <v>1</v>
      </c>
      <c r="AP2016" s="12" t="s">
        <v>383</v>
      </c>
      <c r="AQ2016" s="12" t="s">
        <v>6350</v>
      </c>
      <c r="AR2016" s="12" t="s">
        <v>5060</v>
      </c>
      <c r="AS2016" s="60" t="s">
        <v>1290</v>
      </c>
    </row>
    <row r="2017" spans="1:45" ht="48" x14ac:dyDescent="0.15">
      <c r="A2017" s="11">
        <v>31418</v>
      </c>
      <c r="B2017" s="14" t="s">
        <v>4617</v>
      </c>
      <c r="C2017" s="11">
        <v>35</v>
      </c>
      <c r="D2017" s="11">
        <v>1</v>
      </c>
      <c r="E2017" s="11">
        <v>0</v>
      </c>
      <c r="F2017" s="11">
        <v>0</v>
      </c>
      <c r="G2017" s="11">
        <v>9</v>
      </c>
      <c r="H2017" s="11">
        <v>21</v>
      </c>
      <c r="I2017" s="11">
        <v>65535</v>
      </c>
      <c r="J2017" s="11">
        <v>2</v>
      </c>
      <c r="K2017" s="11">
        <v>0</v>
      </c>
      <c r="L2017" s="11">
        <v>0</v>
      </c>
      <c r="M2017" s="56">
        <v>1</v>
      </c>
      <c r="N2017" s="56">
        <v>20</v>
      </c>
      <c r="O2017" s="11">
        <v>0</v>
      </c>
      <c r="P2017" s="11">
        <v>2592000</v>
      </c>
      <c r="Q2017" s="11">
        <v>3600</v>
      </c>
      <c r="R2017" s="11">
        <v>5</v>
      </c>
      <c r="S2017" s="11">
        <v>0</v>
      </c>
      <c r="T2017" s="11">
        <v>0</v>
      </c>
      <c r="U2017" s="11">
        <v>1</v>
      </c>
      <c r="V2017" s="11">
        <v>11</v>
      </c>
      <c r="W2017" s="11">
        <v>1</v>
      </c>
      <c r="X2017" s="11">
        <v>0</v>
      </c>
      <c r="Y2017" s="11">
        <v>0</v>
      </c>
      <c r="Z2017" s="16" t="s">
        <v>170</v>
      </c>
      <c r="AA2017" s="16">
        <v>0</v>
      </c>
      <c r="AB2017" s="16" t="s">
        <v>4</v>
      </c>
      <c r="AC2017" s="16">
        <v>0</v>
      </c>
      <c r="AD2017" s="11">
        <v>3</v>
      </c>
      <c r="AE2017" s="11">
        <v>100</v>
      </c>
      <c r="AF2017" s="56">
        <v>1</v>
      </c>
      <c r="AG2017" s="11">
        <v>0</v>
      </c>
      <c r="AH2017" s="11">
        <v>0</v>
      </c>
      <c r="AI2017" s="25" t="s">
        <v>8</v>
      </c>
      <c r="AJ2017" s="25" t="s">
        <v>8</v>
      </c>
      <c r="AK2017" s="25" t="s">
        <v>8</v>
      </c>
      <c r="AL2017" s="11" t="s">
        <v>782</v>
      </c>
      <c r="AM2017" s="25">
        <v>11008</v>
      </c>
      <c r="AN2017" s="25">
        <v>0</v>
      </c>
      <c r="AO2017" s="11">
        <v>1</v>
      </c>
      <c r="AP2017" s="12" t="s">
        <v>383</v>
      </c>
      <c r="AQ2017" s="12" t="s">
        <v>6351</v>
      </c>
      <c r="AR2017" s="12" t="s">
        <v>5061</v>
      </c>
      <c r="AS2017" s="60" t="s">
        <v>1290</v>
      </c>
    </row>
    <row r="2018" spans="1:45" ht="48" x14ac:dyDescent="0.15">
      <c r="A2018" s="11">
        <v>31419</v>
      </c>
      <c r="B2018" s="14" t="s">
        <v>4375</v>
      </c>
      <c r="C2018" s="11">
        <v>35</v>
      </c>
      <c r="D2018" s="11">
        <v>1</v>
      </c>
      <c r="E2018" s="11">
        <v>0</v>
      </c>
      <c r="F2018" s="11">
        <v>0</v>
      </c>
      <c r="G2018" s="11">
        <v>9</v>
      </c>
      <c r="H2018" s="11">
        <v>21</v>
      </c>
      <c r="I2018" s="11">
        <v>65535</v>
      </c>
      <c r="J2018" s="11">
        <v>2</v>
      </c>
      <c r="K2018" s="11">
        <v>0</v>
      </c>
      <c r="L2018" s="11">
        <v>0</v>
      </c>
      <c r="M2018" s="56">
        <v>1</v>
      </c>
      <c r="N2018" s="56">
        <v>20</v>
      </c>
      <c r="O2018" s="11">
        <v>0</v>
      </c>
      <c r="P2018" s="11">
        <v>2592000</v>
      </c>
      <c r="Q2018" s="11">
        <v>3600</v>
      </c>
      <c r="R2018" s="11">
        <v>5</v>
      </c>
      <c r="S2018" s="11">
        <v>0</v>
      </c>
      <c r="T2018" s="11">
        <v>0</v>
      </c>
      <c r="U2018" s="11">
        <v>1</v>
      </c>
      <c r="V2018" s="11">
        <v>11</v>
      </c>
      <c r="W2018" s="11">
        <v>1</v>
      </c>
      <c r="X2018" s="11">
        <v>0</v>
      </c>
      <c r="Y2018" s="11">
        <v>0</v>
      </c>
      <c r="Z2018" s="16" t="s">
        <v>170</v>
      </c>
      <c r="AA2018" s="16">
        <v>0</v>
      </c>
      <c r="AB2018" s="16" t="s">
        <v>4</v>
      </c>
      <c r="AC2018" s="16">
        <v>0</v>
      </c>
      <c r="AD2018" s="11">
        <v>3</v>
      </c>
      <c r="AE2018" s="11">
        <v>100</v>
      </c>
      <c r="AF2018" s="56">
        <v>1</v>
      </c>
      <c r="AG2018" s="11">
        <v>0</v>
      </c>
      <c r="AH2018" s="11">
        <v>0</v>
      </c>
      <c r="AI2018" s="25" t="s">
        <v>8</v>
      </c>
      <c r="AJ2018" s="25" t="s">
        <v>8</v>
      </c>
      <c r="AK2018" s="25" t="s">
        <v>8</v>
      </c>
      <c r="AL2018" s="11" t="s">
        <v>782</v>
      </c>
      <c r="AM2018" s="25">
        <v>11008</v>
      </c>
      <c r="AN2018" s="25">
        <v>0</v>
      </c>
      <c r="AO2018" s="11">
        <v>1</v>
      </c>
      <c r="AP2018" s="12" t="s">
        <v>383</v>
      </c>
      <c r="AQ2018" s="12" t="s">
        <v>6352</v>
      </c>
      <c r="AR2018" s="12" t="s">
        <v>5062</v>
      </c>
      <c r="AS2018" s="60" t="s">
        <v>1290</v>
      </c>
    </row>
    <row r="2019" spans="1:45" ht="48" x14ac:dyDescent="0.15">
      <c r="A2019" s="11">
        <v>31420</v>
      </c>
      <c r="B2019" s="14" t="s">
        <v>1294</v>
      </c>
      <c r="C2019" s="11">
        <v>35</v>
      </c>
      <c r="D2019" s="11">
        <v>1</v>
      </c>
      <c r="E2019" s="11">
        <v>0</v>
      </c>
      <c r="F2019" s="11">
        <v>0</v>
      </c>
      <c r="G2019" s="11">
        <v>9</v>
      </c>
      <c r="H2019" s="11">
        <v>21</v>
      </c>
      <c r="I2019" s="11">
        <v>65535</v>
      </c>
      <c r="J2019" s="11">
        <v>2</v>
      </c>
      <c r="K2019" s="11">
        <v>0</v>
      </c>
      <c r="L2019" s="11">
        <v>0</v>
      </c>
      <c r="M2019" s="56">
        <v>1</v>
      </c>
      <c r="N2019" s="56">
        <v>20</v>
      </c>
      <c r="O2019" s="11">
        <v>0</v>
      </c>
      <c r="P2019" s="11">
        <v>2592000</v>
      </c>
      <c r="Q2019" s="11">
        <v>3600</v>
      </c>
      <c r="R2019" s="11">
        <v>5</v>
      </c>
      <c r="S2019" s="11">
        <v>0</v>
      </c>
      <c r="T2019" s="11">
        <v>0</v>
      </c>
      <c r="U2019" s="11">
        <v>1</v>
      </c>
      <c r="V2019" s="11">
        <v>11</v>
      </c>
      <c r="W2019" s="11">
        <v>1</v>
      </c>
      <c r="X2019" s="11">
        <v>0</v>
      </c>
      <c r="Y2019" s="11">
        <v>0</v>
      </c>
      <c r="Z2019" s="16" t="s">
        <v>170</v>
      </c>
      <c r="AA2019" s="16">
        <v>0</v>
      </c>
      <c r="AB2019" s="16" t="s">
        <v>4</v>
      </c>
      <c r="AC2019" s="16">
        <v>0</v>
      </c>
      <c r="AD2019" s="11">
        <v>3</v>
      </c>
      <c r="AE2019" s="11">
        <v>100</v>
      </c>
      <c r="AF2019" s="56">
        <v>1</v>
      </c>
      <c r="AG2019" s="11">
        <v>0</v>
      </c>
      <c r="AH2019" s="11">
        <v>0</v>
      </c>
      <c r="AI2019" s="25" t="s">
        <v>8</v>
      </c>
      <c r="AJ2019" s="25" t="s">
        <v>8</v>
      </c>
      <c r="AK2019" s="25" t="s">
        <v>8</v>
      </c>
      <c r="AL2019" s="11" t="s">
        <v>782</v>
      </c>
      <c r="AM2019" s="25">
        <v>11008</v>
      </c>
      <c r="AN2019" s="25">
        <v>0</v>
      </c>
      <c r="AO2019" s="11">
        <v>1</v>
      </c>
      <c r="AP2019" s="12" t="s">
        <v>383</v>
      </c>
      <c r="AQ2019" s="12" t="s">
        <v>6353</v>
      </c>
      <c r="AR2019" s="12" t="s">
        <v>5063</v>
      </c>
      <c r="AS2019" s="60" t="s">
        <v>1290</v>
      </c>
    </row>
    <row r="2020" spans="1:45" ht="60" x14ac:dyDescent="0.15">
      <c r="A2020" s="11">
        <v>31421</v>
      </c>
      <c r="B2020" s="14" t="s">
        <v>1295</v>
      </c>
      <c r="C2020" s="11">
        <v>35</v>
      </c>
      <c r="D2020" s="11">
        <v>1</v>
      </c>
      <c r="E2020" s="11">
        <v>0</v>
      </c>
      <c r="F2020" s="11">
        <v>0</v>
      </c>
      <c r="G2020" s="11">
        <v>9</v>
      </c>
      <c r="H2020" s="11">
        <v>61</v>
      </c>
      <c r="I2020" s="11">
        <v>65535</v>
      </c>
      <c r="J2020" s="11">
        <v>4</v>
      </c>
      <c r="K2020" s="11">
        <v>0</v>
      </c>
      <c r="L2020" s="11">
        <v>0</v>
      </c>
      <c r="M2020" s="56">
        <v>1</v>
      </c>
      <c r="N2020" s="56">
        <v>20</v>
      </c>
      <c r="O2020" s="11">
        <v>0</v>
      </c>
      <c r="P2020" s="11">
        <v>2592000</v>
      </c>
      <c r="Q2020" s="11">
        <v>3600</v>
      </c>
      <c r="R2020" s="11">
        <v>5</v>
      </c>
      <c r="S2020" s="11">
        <v>0</v>
      </c>
      <c r="T2020" s="11">
        <v>0</v>
      </c>
      <c r="U2020" s="11">
        <v>1</v>
      </c>
      <c r="V2020" s="11">
        <v>11</v>
      </c>
      <c r="W2020" s="11">
        <v>1</v>
      </c>
      <c r="X2020" s="11">
        <v>0</v>
      </c>
      <c r="Y2020" s="11">
        <v>0</v>
      </c>
      <c r="Z2020" s="16" t="s">
        <v>170</v>
      </c>
      <c r="AA2020" s="16">
        <v>0</v>
      </c>
      <c r="AB2020" s="16" t="s">
        <v>170</v>
      </c>
      <c r="AC2020" s="16">
        <v>0</v>
      </c>
      <c r="AD2020" s="11">
        <v>12</v>
      </c>
      <c r="AE2020" s="11">
        <v>3688</v>
      </c>
      <c r="AF2020" s="56">
        <v>0</v>
      </c>
      <c r="AG2020" s="11">
        <v>0</v>
      </c>
      <c r="AH2020" s="11">
        <v>0</v>
      </c>
      <c r="AI2020" s="25" t="s">
        <v>8</v>
      </c>
      <c r="AJ2020" s="25" t="s">
        <v>8</v>
      </c>
      <c r="AK2020" s="25" t="s">
        <v>8</v>
      </c>
      <c r="AL2020" s="11" t="s">
        <v>782</v>
      </c>
      <c r="AM2020" s="25">
        <v>11003</v>
      </c>
      <c r="AN2020" s="25">
        <v>0</v>
      </c>
      <c r="AO2020" s="11">
        <v>0</v>
      </c>
      <c r="AP2020" s="12" t="s">
        <v>383</v>
      </c>
      <c r="AQ2020" s="12" t="s">
        <v>6354</v>
      </c>
      <c r="AR2020" s="12" t="s">
        <v>5064</v>
      </c>
      <c r="AS2020" s="60" t="s">
        <v>796</v>
      </c>
    </row>
    <row r="2021" spans="1:45" ht="24" x14ac:dyDescent="0.15">
      <c r="A2021" s="11">
        <v>31422</v>
      </c>
      <c r="B2021" s="14" t="s">
        <v>1296</v>
      </c>
      <c r="C2021" s="11">
        <v>35</v>
      </c>
      <c r="D2021" s="11">
        <v>1</v>
      </c>
      <c r="E2021" s="11">
        <v>0</v>
      </c>
      <c r="F2021" s="11">
        <v>0</v>
      </c>
      <c r="G2021" s="11">
        <v>9</v>
      </c>
      <c r="H2021" s="11">
        <v>70</v>
      </c>
      <c r="I2021" s="11">
        <v>65535</v>
      </c>
      <c r="J2021" s="11">
        <v>4</v>
      </c>
      <c r="K2021" s="11">
        <v>0</v>
      </c>
      <c r="L2021" s="11">
        <v>0</v>
      </c>
      <c r="M2021" s="56">
        <v>1</v>
      </c>
      <c r="N2021" s="56">
        <v>20</v>
      </c>
      <c r="O2021" s="11">
        <v>0</v>
      </c>
      <c r="P2021" s="11">
        <v>2592000</v>
      </c>
      <c r="Q2021" s="11">
        <v>3600</v>
      </c>
      <c r="R2021" s="11">
        <v>5</v>
      </c>
      <c r="S2021" s="11">
        <v>0</v>
      </c>
      <c r="T2021" s="11">
        <v>0</v>
      </c>
      <c r="U2021" s="11">
        <v>1</v>
      </c>
      <c r="V2021" s="11">
        <v>11</v>
      </c>
      <c r="W2021" s="11">
        <v>1</v>
      </c>
      <c r="X2021" s="11">
        <v>0</v>
      </c>
      <c r="Y2021" s="11">
        <v>0</v>
      </c>
      <c r="Z2021" s="16" t="s">
        <v>170</v>
      </c>
      <c r="AA2021" s="16">
        <v>0</v>
      </c>
      <c r="AB2021" s="16" t="s">
        <v>170</v>
      </c>
      <c r="AC2021" s="16">
        <v>0</v>
      </c>
      <c r="AD2021" s="11">
        <v>12</v>
      </c>
      <c r="AE2021" s="11">
        <v>3688</v>
      </c>
      <c r="AF2021" s="56">
        <v>0</v>
      </c>
      <c r="AG2021" s="11">
        <v>0</v>
      </c>
      <c r="AH2021" s="11">
        <v>0</v>
      </c>
      <c r="AI2021" s="25" t="s">
        <v>8</v>
      </c>
      <c r="AJ2021" s="25" t="s">
        <v>8</v>
      </c>
      <c r="AK2021" s="25" t="s">
        <v>8</v>
      </c>
      <c r="AL2021" s="11" t="s">
        <v>782</v>
      </c>
      <c r="AM2021" s="25">
        <v>11003</v>
      </c>
      <c r="AN2021" s="25">
        <v>0</v>
      </c>
      <c r="AO2021" s="11">
        <v>0</v>
      </c>
      <c r="AP2021" s="12" t="s">
        <v>383</v>
      </c>
      <c r="AQ2021" s="12" t="s">
        <v>6355</v>
      </c>
      <c r="AR2021" s="12" t="s">
        <v>5065</v>
      </c>
      <c r="AS2021" s="60" t="s">
        <v>223</v>
      </c>
    </row>
    <row r="2022" spans="1:45" ht="24" x14ac:dyDescent="0.15">
      <c r="A2022" s="11">
        <v>31423</v>
      </c>
      <c r="B2022" s="14" t="s">
        <v>1297</v>
      </c>
      <c r="C2022" s="11">
        <v>35</v>
      </c>
      <c r="D2022" s="11">
        <v>1</v>
      </c>
      <c r="E2022" s="11">
        <v>0</v>
      </c>
      <c r="F2022" s="11">
        <v>0</v>
      </c>
      <c r="G2022" s="11">
        <v>9</v>
      </c>
      <c r="H2022" s="11">
        <v>70</v>
      </c>
      <c r="I2022" s="11">
        <v>65535</v>
      </c>
      <c r="J2022" s="11">
        <v>4</v>
      </c>
      <c r="K2022" s="11">
        <v>0</v>
      </c>
      <c r="L2022" s="11">
        <v>0</v>
      </c>
      <c r="M2022" s="56">
        <v>1</v>
      </c>
      <c r="N2022" s="56">
        <v>20</v>
      </c>
      <c r="O2022" s="11">
        <v>0</v>
      </c>
      <c r="P2022" s="11">
        <v>2592000</v>
      </c>
      <c r="Q2022" s="11">
        <v>3600</v>
      </c>
      <c r="R2022" s="11">
        <v>5</v>
      </c>
      <c r="S2022" s="11">
        <v>0</v>
      </c>
      <c r="T2022" s="11">
        <v>0</v>
      </c>
      <c r="U2022" s="11">
        <v>1</v>
      </c>
      <c r="V2022" s="11">
        <v>11</v>
      </c>
      <c r="W2022" s="11">
        <v>1</v>
      </c>
      <c r="X2022" s="11">
        <v>0</v>
      </c>
      <c r="Y2022" s="11">
        <v>0</v>
      </c>
      <c r="Z2022" s="16" t="s">
        <v>170</v>
      </c>
      <c r="AA2022" s="16">
        <v>0</v>
      </c>
      <c r="AB2022" s="16" t="s">
        <v>170</v>
      </c>
      <c r="AC2022" s="16">
        <v>0</v>
      </c>
      <c r="AD2022" s="11">
        <v>12</v>
      </c>
      <c r="AE2022" s="11">
        <v>3688</v>
      </c>
      <c r="AF2022" s="56">
        <v>0</v>
      </c>
      <c r="AG2022" s="11">
        <v>0</v>
      </c>
      <c r="AH2022" s="11">
        <v>0</v>
      </c>
      <c r="AI2022" s="25" t="s">
        <v>8</v>
      </c>
      <c r="AJ2022" s="25" t="s">
        <v>8</v>
      </c>
      <c r="AK2022" s="25" t="s">
        <v>8</v>
      </c>
      <c r="AL2022" s="11" t="s">
        <v>782</v>
      </c>
      <c r="AM2022" s="25">
        <v>11003</v>
      </c>
      <c r="AN2022" s="25">
        <v>0</v>
      </c>
      <c r="AO2022" s="11">
        <v>0</v>
      </c>
      <c r="AP2022" s="12" t="s">
        <v>383</v>
      </c>
      <c r="AQ2022" s="12" t="s">
        <v>6355</v>
      </c>
      <c r="AR2022" s="12" t="s">
        <v>5066</v>
      </c>
      <c r="AS2022" s="60" t="s">
        <v>223</v>
      </c>
    </row>
    <row r="2023" spans="1:45" ht="24" x14ac:dyDescent="0.15">
      <c r="A2023" s="11">
        <v>31424</v>
      </c>
      <c r="B2023" s="14" t="s">
        <v>3121</v>
      </c>
      <c r="C2023" s="11">
        <v>35</v>
      </c>
      <c r="D2023" s="11">
        <v>1</v>
      </c>
      <c r="E2023" s="11">
        <v>0</v>
      </c>
      <c r="F2023" s="11">
        <v>0</v>
      </c>
      <c r="G2023" s="11">
        <v>9</v>
      </c>
      <c r="H2023" s="11">
        <v>0</v>
      </c>
      <c r="I2023" s="11">
        <v>65535</v>
      </c>
      <c r="J2023" s="11">
        <v>0</v>
      </c>
      <c r="K2023" s="11">
        <v>0</v>
      </c>
      <c r="L2023" s="11">
        <v>0</v>
      </c>
      <c r="M2023" s="56">
        <v>1</v>
      </c>
      <c r="N2023" s="56">
        <v>20</v>
      </c>
      <c r="O2023" s="11">
        <v>0</v>
      </c>
      <c r="P2023" s="11">
        <v>0</v>
      </c>
      <c r="Q2023" s="11">
        <v>100</v>
      </c>
      <c r="R2023" s="11">
        <v>0</v>
      </c>
      <c r="S2023" s="11">
        <v>0</v>
      </c>
      <c r="T2023" s="11">
        <v>0</v>
      </c>
      <c r="U2023" s="11">
        <v>1</v>
      </c>
      <c r="V2023" s="11">
        <v>0</v>
      </c>
      <c r="W2023" s="11">
        <v>0</v>
      </c>
      <c r="X2023" s="11">
        <v>0</v>
      </c>
      <c r="Y2023" s="11">
        <v>0</v>
      </c>
      <c r="Z2023" s="16" t="s">
        <v>170</v>
      </c>
      <c r="AA2023" s="16">
        <v>0</v>
      </c>
      <c r="AB2023" s="16" t="s">
        <v>4</v>
      </c>
      <c r="AC2023" s="16">
        <v>0</v>
      </c>
      <c r="AD2023" s="11">
        <v>3</v>
      </c>
      <c r="AE2023" s="11">
        <v>100</v>
      </c>
      <c r="AF2023" s="56">
        <v>0</v>
      </c>
      <c r="AG2023" s="11">
        <v>0</v>
      </c>
      <c r="AH2023" s="11">
        <v>0</v>
      </c>
      <c r="AI2023" s="25" t="s">
        <v>8</v>
      </c>
      <c r="AJ2023" s="25" t="s">
        <v>8</v>
      </c>
      <c r="AK2023" s="25" t="s">
        <v>8</v>
      </c>
      <c r="AL2023" s="11" t="s">
        <v>782</v>
      </c>
      <c r="AM2023" s="25">
        <v>11003</v>
      </c>
      <c r="AN2023" s="25">
        <v>0</v>
      </c>
      <c r="AO2023" s="11">
        <v>0</v>
      </c>
      <c r="AP2023" s="12" t="s">
        <v>383</v>
      </c>
      <c r="AQ2023" s="12" t="s">
        <v>6355</v>
      </c>
      <c r="AR2023" s="12" t="s">
        <v>5067</v>
      </c>
      <c r="AS2023" s="60" t="s">
        <v>223</v>
      </c>
    </row>
    <row r="2024" spans="1:45" ht="60" x14ac:dyDescent="0.15">
      <c r="A2024" s="11">
        <v>31425</v>
      </c>
      <c r="B2024" s="14" t="s">
        <v>1865</v>
      </c>
      <c r="C2024" s="11">
        <v>35</v>
      </c>
      <c r="D2024" s="11">
        <v>1</v>
      </c>
      <c r="E2024" s="11">
        <v>0</v>
      </c>
      <c r="F2024" s="11">
        <v>0</v>
      </c>
      <c r="G2024" s="11">
        <v>9</v>
      </c>
      <c r="H2024" s="11">
        <v>70</v>
      </c>
      <c r="I2024" s="11">
        <v>65535</v>
      </c>
      <c r="J2024" s="11">
        <v>4</v>
      </c>
      <c r="K2024" s="11">
        <v>0</v>
      </c>
      <c r="L2024" s="11">
        <v>0</v>
      </c>
      <c r="M2024" s="56">
        <v>1</v>
      </c>
      <c r="N2024" s="56">
        <v>20</v>
      </c>
      <c r="O2024" s="11">
        <v>0</v>
      </c>
      <c r="P2024" s="11">
        <f>60*60*24*7</f>
        <v>604800</v>
      </c>
      <c r="Q2024" s="11">
        <v>3600</v>
      </c>
      <c r="R2024" s="11">
        <v>5</v>
      </c>
      <c r="S2024" s="11">
        <v>0</v>
      </c>
      <c r="T2024" s="11">
        <v>0</v>
      </c>
      <c r="U2024" s="11">
        <v>1</v>
      </c>
      <c r="V2024" s="11">
        <v>11</v>
      </c>
      <c r="W2024" s="11">
        <v>1</v>
      </c>
      <c r="X2024" s="11">
        <v>0</v>
      </c>
      <c r="Y2024" s="11">
        <v>0</v>
      </c>
      <c r="Z2024" s="16" t="s">
        <v>170</v>
      </c>
      <c r="AA2024" s="16">
        <v>0</v>
      </c>
      <c r="AB2024" s="16" t="s">
        <v>170</v>
      </c>
      <c r="AC2024" s="16">
        <v>0</v>
      </c>
      <c r="AD2024" s="11">
        <v>12</v>
      </c>
      <c r="AE2024" s="11">
        <v>3688</v>
      </c>
      <c r="AF2024" s="56">
        <v>0</v>
      </c>
      <c r="AG2024" s="11">
        <v>0</v>
      </c>
      <c r="AH2024" s="11">
        <v>0</v>
      </c>
      <c r="AI2024" s="25" t="s">
        <v>8</v>
      </c>
      <c r="AJ2024" s="25" t="s">
        <v>8</v>
      </c>
      <c r="AK2024" s="25" t="s">
        <v>8</v>
      </c>
      <c r="AL2024" s="11" t="s">
        <v>782</v>
      </c>
      <c r="AM2024" s="25">
        <v>11003</v>
      </c>
      <c r="AN2024" s="25">
        <v>0</v>
      </c>
      <c r="AO2024" s="11">
        <v>0</v>
      </c>
      <c r="AP2024" s="12" t="s">
        <v>2317</v>
      </c>
      <c r="AQ2024" s="12" t="s">
        <v>6356</v>
      </c>
      <c r="AR2024" s="12" t="s">
        <v>5052</v>
      </c>
      <c r="AS2024" s="60" t="s">
        <v>1315</v>
      </c>
    </row>
    <row r="2025" spans="1:45" ht="60" x14ac:dyDescent="0.15">
      <c r="A2025" s="11">
        <v>31426</v>
      </c>
      <c r="B2025" s="14" t="s">
        <v>1866</v>
      </c>
      <c r="C2025" s="11">
        <v>35</v>
      </c>
      <c r="D2025" s="11">
        <v>1</v>
      </c>
      <c r="E2025" s="11">
        <v>0</v>
      </c>
      <c r="F2025" s="11">
        <v>0</v>
      </c>
      <c r="G2025" s="11">
        <v>9</v>
      </c>
      <c r="H2025" s="11">
        <v>70</v>
      </c>
      <c r="I2025" s="11">
        <v>65535</v>
      </c>
      <c r="J2025" s="11">
        <v>4</v>
      </c>
      <c r="K2025" s="11">
        <v>0</v>
      </c>
      <c r="L2025" s="11">
        <v>0</v>
      </c>
      <c r="M2025" s="56">
        <v>1</v>
      </c>
      <c r="N2025" s="56">
        <v>20</v>
      </c>
      <c r="O2025" s="11">
        <v>0</v>
      </c>
      <c r="P2025" s="11">
        <f t="shared" ref="P2025:P2030" si="44">60*60*24*7</f>
        <v>604800</v>
      </c>
      <c r="Q2025" s="11">
        <v>3600</v>
      </c>
      <c r="R2025" s="11">
        <v>5</v>
      </c>
      <c r="S2025" s="11">
        <v>0</v>
      </c>
      <c r="T2025" s="11">
        <v>0</v>
      </c>
      <c r="U2025" s="11">
        <v>1</v>
      </c>
      <c r="V2025" s="11">
        <v>11</v>
      </c>
      <c r="W2025" s="11">
        <v>1</v>
      </c>
      <c r="X2025" s="11">
        <v>0</v>
      </c>
      <c r="Y2025" s="11">
        <v>0</v>
      </c>
      <c r="Z2025" s="16" t="s">
        <v>170</v>
      </c>
      <c r="AA2025" s="16">
        <v>0</v>
      </c>
      <c r="AB2025" s="16" t="s">
        <v>170</v>
      </c>
      <c r="AC2025" s="16">
        <v>0</v>
      </c>
      <c r="AD2025" s="11">
        <v>12</v>
      </c>
      <c r="AE2025" s="11">
        <v>3688</v>
      </c>
      <c r="AF2025" s="56">
        <v>0</v>
      </c>
      <c r="AG2025" s="11">
        <v>0</v>
      </c>
      <c r="AH2025" s="11">
        <v>0</v>
      </c>
      <c r="AI2025" s="25" t="s">
        <v>8</v>
      </c>
      <c r="AJ2025" s="25" t="s">
        <v>8</v>
      </c>
      <c r="AK2025" s="25" t="s">
        <v>8</v>
      </c>
      <c r="AL2025" s="11" t="s">
        <v>782</v>
      </c>
      <c r="AM2025" s="25">
        <v>11003</v>
      </c>
      <c r="AN2025" s="25">
        <v>0</v>
      </c>
      <c r="AO2025" s="11">
        <v>0</v>
      </c>
      <c r="AP2025" s="12" t="s">
        <v>2317</v>
      </c>
      <c r="AQ2025" s="12" t="s">
        <v>6357</v>
      </c>
      <c r="AR2025" s="12" t="s">
        <v>5068</v>
      </c>
      <c r="AS2025" s="60" t="s">
        <v>1315</v>
      </c>
    </row>
    <row r="2026" spans="1:45" ht="60" x14ac:dyDescent="0.15">
      <c r="A2026" s="11">
        <v>31427</v>
      </c>
      <c r="B2026" s="14" t="s">
        <v>1867</v>
      </c>
      <c r="C2026" s="11">
        <v>35</v>
      </c>
      <c r="D2026" s="11">
        <v>1</v>
      </c>
      <c r="E2026" s="11">
        <v>0</v>
      </c>
      <c r="F2026" s="11">
        <v>0</v>
      </c>
      <c r="G2026" s="11">
        <v>9</v>
      </c>
      <c r="H2026" s="11">
        <v>70</v>
      </c>
      <c r="I2026" s="11">
        <v>65535</v>
      </c>
      <c r="J2026" s="11">
        <v>4</v>
      </c>
      <c r="K2026" s="11">
        <v>0</v>
      </c>
      <c r="L2026" s="11">
        <v>0</v>
      </c>
      <c r="M2026" s="56">
        <v>1</v>
      </c>
      <c r="N2026" s="56">
        <v>20</v>
      </c>
      <c r="O2026" s="11">
        <v>0</v>
      </c>
      <c r="P2026" s="11">
        <f t="shared" si="44"/>
        <v>604800</v>
      </c>
      <c r="Q2026" s="11">
        <v>3600</v>
      </c>
      <c r="R2026" s="11">
        <v>5</v>
      </c>
      <c r="S2026" s="11">
        <v>0</v>
      </c>
      <c r="T2026" s="11">
        <v>0</v>
      </c>
      <c r="U2026" s="11">
        <v>1</v>
      </c>
      <c r="V2026" s="11">
        <v>11</v>
      </c>
      <c r="W2026" s="11">
        <v>1</v>
      </c>
      <c r="X2026" s="11">
        <v>0</v>
      </c>
      <c r="Y2026" s="11">
        <v>0</v>
      </c>
      <c r="Z2026" s="16" t="s">
        <v>170</v>
      </c>
      <c r="AA2026" s="16">
        <v>0</v>
      </c>
      <c r="AB2026" s="16" t="s">
        <v>170</v>
      </c>
      <c r="AC2026" s="16">
        <v>0</v>
      </c>
      <c r="AD2026" s="11">
        <v>12</v>
      </c>
      <c r="AE2026" s="11">
        <v>3688</v>
      </c>
      <c r="AF2026" s="56">
        <v>0</v>
      </c>
      <c r="AG2026" s="11">
        <v>0</v>
      </c>
      <c r="AH2026" s="11">
        <v>0</v>
      </c>
      <c r="AI2026" s="25" t="s">
        <v>8</v>
      </c>
      <c r="AJ2026" s="25" t="s">
        <v>8</v>
      </c>
      <c r="AK2026" s="25" t="s">
        <v>8</v>
      </c>
      <c r="AL2026" s="11" t="s">
        <v>782</v>
      </c>
      <c r="AM2026" s="25">
        <v>11003</v>
      </c>
      <c r="AN2026" s="25">
        <v>0</v>
      </c>
      <c r="AO2026" s="11">
        <v>0</v>
      </c>
      <c r="AP2026" s="12" t="s">
        <v>2317</v>
      </c>
      <c r="AQ2026" s="12" t="s">
        <v>6358</v>
      </c>
      <c r="AR2026" s="12" t="s">
        <v>5069</v>
      </c>
      <c r="AS2026" s="60" t="s">
        <v>1315</v>
      </c>
    </row>
    <row r="2027" spans="1:45" ht="60" x14ac:dyDescent="0.15">
      <c r="A2027" s="11">
        <v>31428</v>
      </c>
      <c r="B2027" s="14" t="s">
        <v>1868</v>
      </c>
      <c r="C2027" s="11">
        <v>35</v>
      </c>
      <c r="D2027" s="11">
        <v>1</v>
      </c>
      <c r="E2027" s="11">
        <v>0</v>
      </c>
      <c r="F2027" s="11">
        <v>0</v>
      </c>
      <c r="G2027" s="11">
        <v>9</v>
      </c>
      <c r="H2027" s="11">
        <v>70</v>
      </c>
      <c r="I2027" s="11">
        <v>65535</v>
      </c>
      <c r="J2027" s="11">
        <v>4</v>
      </c>
      <c r="K2027" s="11">
        <v>0</v>
      </c>
      <c r="L2027" s="11">
        <v>0</v>
      </c>
      <c r="M2027" s="56">
        <v>1</v>
      </c>
      <c r="N2027" s="56">
        <v>20</v>
      </c>
      <c r="O2027" s="11">
        <v>0</v>
      </c>
      <c r="P2027" s="11">
        <f t="shared" si="44"/>
        <v>604800</v>
      </c>
      <c r="Q2027" s="11">
        <v>3600</v>
      </c>
      <c r="R2027" s="11">
        <v>5</v>
      </c>
      <c r="S2027" s="11">
        <v>0</v>
      </c>
      <c r="T2027" s="11">
        <v>0</v>
      </c>
      <c r="U2027" s="11">
        <v>1</v>
      </c>
      <c r="V2027" s="11">
        <v>11</v>
      </c>
      <c r="W2027" s="11">
        <v>1</v>
      </c>
      <c r="X2027" s="11">
        <v>0</v>
      </c>
      <c r="Y2027" s="11">
        <v>0</v>
      </c>
      <c r="Z2027" s="16" t="s">
        <v>170</v>
      </c>
      <c r="AA2027" s="16">
        <v>0</v>
      </c>
      <c r="AB2027" s="16" t="s">
        <v>170</v>
      </c>
      <c r="AC2027" s="16">
        <v>0</v>
      </c>
      <c r="AD2027" s="11">
        <v>12</v>
      </c>
      <c r="AE2027" s="11">
        <v>3688</v>
      </c>
      <c r="AF2027" s="56">
        <v>0</v>
      </c>
      <c r="AG2027" s="11">
        <v>0</v>
      </c>
      <c r="AH2027" s="11">
        <v>0</v>
      </c>
      <c r="AI2027" s="25" t="s">
        <v>8</v>
      </c>
      <c r="AJ2027" s="25" t="s">
        <v>8</v>
      </c>
      <c r="AK2027" s="25" t="s">
        <v>8</v>
      </c>
      <c r="AL2027" s="11" t="s">
        <v>782</v>
      </c>
      <c r="AM2027" s="25">
        <v>11003</v>
      </c>
      <c r="AN2027" s="25">
        <v>0</v>
      </c>
      <c r="AO2027" s="11">
        <v>0</v>
      </c>
      <c r="AP2027" s="12" t="s">
        <v>2317</v>
      </c>
      <c r="AQ2027" s="12" t="s">
        <v>6359</v>
      </c>
      <c r="AR2027" s="12" t="s">
        <v>5070</v>
      </c>
      <c r="AS2027" s="60" t="s">
        <v>1315</v>
      </c>
    </row>
    <row r="2028" spans="1:45" ht="60" x14ac:dyDescent="0.15">
      <c r="A2028" s="11">
        <v>31429</v>
      </c>
      <c r="B2028" s="14" t="s">
        <v>1869</v>
      </c>
      <c r="C2028" s="11">
        <v>35</v>
      </c>
      <c r="D2028" s="11">
        <v>1</v>
      </c>
      <c r="E2028" s="11">
        <v>0</v>
      </c>
      <c r="F2028" s="11">
        <v>0</v>
      </c>
      <c r="G2028" s="11">
        <v>9</v>
      </c>
      <c r="H2028" s="11">
        <v>70</v>
      </c>
      <c r="I2028" s="11">
        <v>65535</v>
      </c>
      <c r="J2028" s="11">
        <v>4</v>
      </c>
      <c r="K2028" s="11">
        <v>0</v>
      </c>
      <c r="L2028" s="11">
        <v>0</v>
      </c>
      <c r="M2028" s="56">
        <v>1</v>
      </c>
      <c r="N2028" s="56">
        <v>20</v>
      </c>
      <c r="O2028" s="11">
        <v>0</v>
      </c>
      <c r="P2028" s="11">
        <f t="shared" si="44"/>
        <v>604800</v>
      </c>
      <c r="Q2028" s="11">
        <v>3600</v>
      </c>
      <c r="R2028" s="11">
        <v>5</v>
      </c>
      <c r="S2028" s="11">
        <v>0</v>
      </c>
      <c r="T2028" s="11">
        <v>0</v>
      </c>
      <c r="U2028" s="11">
        <v>1</v>
      </c>
      <c r="V2028" s="11">
        <v>11</v>
      </c>
      <c r="W2028" s="11">
        <v>1</v>
      </c>
      <c r="X2028" s="11">
        <v>0</v>
      </c>
      <c r="Y2028" s="11">
        <v>0</v>
      </c>
      <c r="Z2028" s="16" t="s">
        <v>170</v>
      </c>
      <c r="AA2028" s="16">
        <v>0</v>
      </c>
      <c r="AB2028" s="16" t="s">
        <v>170</v>
      </c>
      <c r="AC2028" s="16">
        <v>0</v>
      </c>
      <c r="AD2028" s="11">
        <v>12</v>
      </c>
      <c r="AE2028" s="11">
        <v>3688</v>
      </c>
      <c r="AF2028" s="56">
        <v>0</v>
      </c>
      <c r="AG2028" s="11">
        <v>0</v>
      </c>
      <c r="AH2028" s="11">
        <v>0</v>
      </c>
      <c r="AI2028" s="25" t="s">
        <v>8</v>
      </c>
      <c r="AJ2028" s="25" t="s">
        <v>8</v>
      </c>
      <c r="AK2028" s="25" t="s">
        <v>8</v>
      </c>
      <c r="AL2028" s="11" t="s">
        <v>782</v>
      </c>
      <c r="AM2028" s="25">
        <v>11003</v>
      </c>
      <c r="AN2028" s="25">
        <v>0</v>
      </c>
      <c r="AO2028" s="11">
        <v>0</v>
      </c>
      <c r="AP2028" s="12" t="s">
        <v>2317</v>
      </c>
      <c r="AQ2028" s="12" t="s">
        <v>6360</v>
      </c>
      <c r="AR2028" s="12" t="s">
        <v>5071</v>
      </c>
      <c r="AS2028" s="60" t="s">
        <v>1315</v>
      </c>
    </row>
    <row r="2029" spans="1:45" ht="60" x14ac:dyDescent="0.15">
      <c r="A2029" s="11">
        <v>31430</v>
      </c>
      <c r="B2029" s="14" t="s">
        <v>1870</v>
      </c>
      <c r="C2029" s="11">
        <v>35</v>
      </c>
      <c r="D2029" s="11">
        <v>1</v>
      </c>
      <c r="E2029" s="11">
        <v>0</v>
      </c>
      <c r="F2029" s="11">
        <v>0</v>
      </c>
      <c r="G2029" s="11">
        <v>9</v>
      </c>
      <c r="H2029" s="11">
        <v>70</v>
      </c>
      <c r="I2029" s="11">
        <v>65535</v>
      </c>
      <c r="J2029" s="11">
        <v>4</v>
      </c>
      <c r="K2029" s="11">
        <v>0</v>
      </c>
      <c r="L2029" s="11">
        <v>0</v>
      </c>
      <c r="M2029" s="56">
        <v>1</v>
      </c>
      <c r="N2029" s="56">
        <v>20</v>
      </c>
      <c r="O2029" s="11">
        <v>0</v>
      </c>
      <c r="P2029" s="11">
        <f t="shared" si="44"/>
        <v>604800</v>
      </c>
      <c r="Q2029" s="11">
        <v>3600</v>
      </c>
      <c r="R2029" s="11">
        <v>5</v>
      </c>
      <c r="S2029" s="11">
        <v>0</v>
      </c>
      <c r="T2029" s="11">
        <v>0</v>
      </c>
      <c r="U2029" s="11">
        <v>1</v>
      </c>
      <c r="V2029" s="11">
        <v>11</v>
      </c>
      <c r="W2029" s="11">
        <v>1</v>
      </c>
      <c r="X2029" s="11">
        <v>0</v>
      </c>
      <c r="Y2029" s="11">
        <v>0</v>
      </c>
      <c r="Z2029" s="16" t="s">
        <v>170</v>
      </c>
      <c r="AA2029" s="16">
        <v>0</v>
      </c>
      <c r="AB2029" s="16" t="s">
        <v>170</v>
      </c>
      <c r="AC2029" s="16">
        <v>0</v>
      </c>
      <c r="AD2029" s="11">
        <v>12</v>
      </c>
      <c r="AE2029" s="11">
        <v>3688</v>
      </c>
      <c r="AF2029" s="56">
        <v>0</v>
      </c>
      <c r="AG2029" s="11">
        <v>0</v>
      </c>
      <c r="AH2029" s="11">
        <v>0</v>
      </c>
      <c r="AI2029" s="25" t="s">
        <v>8</v>
      </c>
      <c r="AJ2029" s="25" t="s">
        <v>8</v>
      </c>
      <c r="AK2029" s="25" t="s">
        <v>8</v>
      </c>
      <c r="AL2029" s="11" t="s">
        <v>782</v>
      </c>
      <c r="AM2029" s="25">
        <v>11003</v>
      </c>
      <c r="AN2029" s="25">
        <v>0</v>
      </c>
      <c r="AO2029" s="11">
        <v>0</v>
      </c>
      <c r="AP2029" s="12" t="s">
        <v>2317</v>
      </c>
      <c r="AQ2029" s="12" t="s">
        <v>6361</v>
      </c>
      <c r="AR2029" s="12" t="s">
        <v>5072</v>
      </c>
      <c r="AS2029" s="60" t="s">
        <v>1315</v>
      </c>
    </row>
    <row r="2030" spans="1:45" ht="60" x14ac:dyDescent="0.15">
      <c r="A2030" s="11">
        <v>31431</v>
      </c>
      <c r="B2030" s="14" t="s">
        <v>1871</v>
      </c>
      <c r="C2030" s="11">
        <v>35</v>
      </c>
      <c r="D2030" s="11">
        <v>1</v>
      </c>
      <c r="E2030" s="11">
        <v>0</v>
      </c>
      <c r="F2030" s="11">
        <v>0</v>
      </c>
      <c r="G2030" s="11">
        <v>9</v>
      </c>
      <c r="H2030" s="11">
        <v>70</v>
      </c>
      <c r="I2030" s="11">
        <v>65535</v>
      </c>
      <c r="J2030" s="11">
        <v>4</v>
      </c>
      <c r="K2030" s="11">
        <v>0</v>
      </c>
      <c r="L2030" s="11">
        <v>0</v>
      </c>
      <c r="M2030" s="56">
        <v>1</v>
      </c>
      <c r="N2030" s="56">
        <v>20</v>
      </c>
      <c r="O2030" s="11">
        <v>0</v>
      </c>
      <c r="P2030" s="11">
        <f t="shared" si="44"/>
        <v>604800</v>
      </c>
      <c r="Q2030" s="11">
        <v>3600</v>
      </c>
      <c r="R2030" s="11">
        <v>5</v>
      </c>
      <c r="S2030" s="11">
        <v>0</v>
      </c>
      <c r="T2030" s="11">
        <v>0</v>
      </c>
      <c r="U2030" s="11">
        <v>1</v>
      </c>
      <c r="V2030" s="11">
        <v>11</v>
      </c>
      <c r="W2030" s="11">
        <v>1</v>
      </c>
      <c r="X2030" s="11">
        <v>0</v>
      </c>
      <c r="Y2030" s="11">
        <v>0</v>
      </c>
      <c r="Z2030" s="16" t="s">
        <v>170</v>
      </c>
      <c r="AA2030" s="16">
        <v>0</v>
      </c>
      <c r="AB2030" s="16" t="s">
        <v>170</v>
      </c>
      <c r="AC2030" s="16">
        <v>0</v>
      </c>
      <c r="AD2030" s="11">
        <v>12</v>
      </c>
      <c r="AE2030" s="11">
        <v>3688</v>
      </c>
      <c r="AF2030" s="56">
        <v>0</v>
      </c>
      <c r="AG2030" s="11">
        <v>0</v>
      </c>
      <c r="AH2030" s="11">
        <v>0</v>
      </c>
      <c r="AI2030" s="25" t="s">
        <v>8</v>
      </c>
      <c r="AJ2030" s="25" t="s">
        <v>8</v>
      </c>
      <c r="AK2030" s="25" t="s">
        <v>8</v>
      </c>
      <c r="AL2030" s="11" t="s">
        <v>782</v>
      </c>
      <c r="AM2030" s="25">
        <v>11003</v>
      </c>
      <c r="AN2030" s="25">
        <v>0</v>
      </c>
      <c r="AO2030" s="11">
        <v>0</v>
      </c>
      <c r="AP2030" s="12" t="s">
        <v>2317</v>
      </c>
      <c r="AQ2030" s="12" t="s">
        <v>6362</v>
      </c>
      <c r="AR2030" s="12" t="s">
        <v>5073</v>
      </c>
      <c r="AS2030" s="60" t="s">
        <v>1315</v>
      </c>
    </row>
    <row r="2031" spans="1:45" ht="60" x14ac:dyDescent="0.15">
      <c r="A2031" s="11">
        <v>31432</v>
      </c>
      <c r="B2031" s="37" t="s">
        <v>1872</v>
      </c>
      <c r="C2031" s="11">
        <v>35</v>
      </c>
      <c r="D2031" s="11">
        <v>0</v>
      </c>
      <c r="E2031" s="11">
        <v>50</v>
      </c>
      <c r="F2031" s="11">
        <v>0</v>
      </c>
      <c r="G2031" s="11">
        <v>9</v>
      </c>
      <c r="H2031" s="11">
        <v>70</v>
      </c>
      <c r="I2031" s="11">
        <v>65535</v>
      </c>
      <c r="J2031" s="11">
        <v>3</v>
      </c>
      <c r="K2031" s="11">
        <v>0</v>
      </c>
      <c r="L2031" s="11">
        <v>0</v>
      </c>
      <c r="M2031" s="56">
        <v>1</v>
      </c>
      <c r="N2031" s="56">
        <v>50</v>
      </c>
      <c r="O2031" s="11">
        <v>0</v>
      </c>
      <c r="P2031" s="11">
        <v>2592000</v>
      </c>
      <c r="Q2031" s="11">
        <v>3600</v>
      </c>
      <c r="R2031" s="11">
        <v>5</v>
      </c>
      <c r="S2031" s="11">
        <v>0</v>
      </c>
      <c r="T2031" s="11">
        <v>0</v>
      </c>
      <c r="U2031" s="11">
        <v>1</v>
      </c>
      <c r="V2031" s="11">
        <v>0</v>
      </c>
      <c r="W2031" s="11">
        <v>0</v>
      </c>
      <c r="X2031" s="11">
        <v>0</v>
      </c>
      <c r="Y2031" s="11">
        <v>0</v>
      </c>
      <c r="Z2031" s="16" t="s">
        <v>170</v>
      </c>
      <c r="AA2031" s="16">
        <v>0</v>
      </c>
      <c r="AB2031" s="16" t="s">
        <v>4</v>
      </c>
      <c r="AC2031" s="16">
        <v>0</v>
      </c>
      <c r="AD2031" s="11">
        <v>3</v>
      </c>
      <c r="AE2031" s="11">
        <v>100</v>
      </c>
      <c r="AF2031" s="56">
        <v>1000</v>
      </c>
      <c r="AG2031" s="11">
        <v>0</v>
      </c>
      <c r="AH2031" s="11">
        <v>0</v>
      </c>
      <c r="AI2031" s="25" t="s">
        <v>8</v>
      </c>
      <c r="AJ2031" s="25" t="s">
        <v>8</v>
      </c>
      <c r="AK2031" s="25" t="s">
        <v>8</v>
      </c>
      <c r="AL2031" s="11" t="s">
        <v>782</v>
      </c>
      <c r="AM2031" s="25">
        <v>11003</v>
      </c>
      <c r="AN2031" s="25">
        <v>0</v>
      </c>
      <c r="AO2031" s="11">
        <v>1</v>
      </c>
      <c r="AP2031" s="12" t="s">
        <v>223</v>
      </c>
      <c r="AQ2031" s="12" t="s">
        <v>6363</v>
      </c>
      <c r="AR2031" s="12" t="s">
        <v>5074</v>
      </c>
      <c r="AS2031" s="60" t="s">
        <v>1315</v>
      </c>
    </row>
    <row r="2032" spans="1:45" ht="60" x14ac:dyDescent="0.15">
      <c r="A2032" s="11">
        <v>31433</v>
      </c>
      <c r="B2032" s="37" t="s">
        <v>1873</v>
      </c>
      <c r="C2032" s="11">
        <v>35</v>
      </c>
      <c r="D2032" s="11">
        <v>0</v>
      </c>
      <c r="E2032" s="11">
        <v>50</v>
      </c>
      <c r="F2032" s="11">
        <v>0</v>
      </c>
      <c r="G2032" s="11">
        <v>9</v>
      </c>
      <c r="H2032" s="11">
        <v>70</v>
      </c>
      <c r="I2032" s="11">
        <v>65535</v>
      </c>
      <c r="J2032" s="11">
        <v>3</v>
      </c>
      <c r="K2032" s="11">
        <v>0</v>
      </c>
      <c r="L2032" s="11">
        <v>0</v>
      </c>
      <c r="M2032" s="56">
        <v>1</v>
      </c>
      <c r="N2032" s="56">
        <v>50</v>
      </c>
      <c r="O2032" s="11">
        <v>0</v>
      </c>
      <c r="P2032" s="11">
        <v>2592000</v>
      </c>
      <c r="Q2032" s="11">
        <v>3600</v>
      </c>
      <c r="R2032" s="11">
        <v>5</v>
      </c>
      <c r="S2032" s="11">
        <v>0</v>
      </c>
      <c r="T2032" s="11">
        <v>0</v>
      </c>
      <c r="U2032" s="11">
        <v>1</v>
      </c>
      <c r="V2032" s="11">
        <v>0</v>
      </c>
      <c r="W2032" s="11">
        <v>0</v>
      </c>
      <c r="X2032" s="11">
        <v>0</v>
      </c>
      <c r="Y2032" s="11">
        <v>0</v>
      </c>
      <c r="Z2032" s="16" t="s">
        <v>170</v>
      </c>
      <c r="AA2032" s="16">
        <v>0</v>
      </c>
      <c r="AB2032" s="16" t="s">
        <v>4</v>
      </c>
      <c r="AC2032" s="16">
        <v>0</v>
      </c>
      <c r="AD2032" s="11">
        <v>3</v>
      </c>
      <c r="AE2032" s="11">
        <v>100</v>
      </c>
      <c r="AF2032" s="56">
        <v>1000</v>
      </c>
      <c r="AG2032" s="11">
        <v>0</v>
      </c>
      <c r="AH2032" s="11">
        <v>0</v>
      </c>
      <c r="AI2032" s="25" t="s">
        <v>8</v>
      </c>
      <c r="AJ2032" s="25" t="s">
        <v>8</v>
      </c>
      <c r="AK2032" s="25" t="s">
        <v>8</v>
      </c>
      <c r="AL2032" s="11" t="s">
        <v>782</v>
      </c>
      <c r="AM2032" s="25">
        <v>11003</v>
      </c>
      <c r="AN2032" s="25">
        <v>0</v>
      </c>
      <c r="AO2032" s="11">
        <v>1</v>
      </c>
      <c r="AP2032" s="12" t="s">
        <v>223</v>
      </c>
      <c r="AQ2032" s="12" t="s">
        <v>6364</v>
      </c>
      <c r="AR2032" s="12" t="s">
        <v>5075</v>
      </c>
      <c r="AS2032" s="60" t="s">
        <v>1315</v>
      </c>
    </row>
    <row r="2033" spans="1:45" ht="60" x14ac:dyDescent="0.15">
      <c r="A2033" s="11">
        <v>31434</v>
      </c>
      <c r="B2033" s="37" t="s">
        <v>1874</v>
      </c>
      <c r="C2033" s="11">
        <v>35</v>
      </c>
      <c r="D2033" s="11">
        <v>0</v>
      </c>
      <c r="E2033" s="11">
        <v>50</v>
      </c>
      <c r="F2033" s="11">
        <v>0</v>
      </c>
      <c r="G2033" s="11">
        <v>9</v>
      </c>
      <c r="H2033" s="11">
        <v>70</v>
      </c>
      <c r="I2033" s="11">
        <v>65535</v>
      </c>
      <c r="J2033" s="11">
        <v>3</v>
      </c>
      <c r="K2033" s="11">
        <v>0</v>
      </c>
      <c r="L2033" s="11">
        <v>0</v>
      </c>
      <c r="M2033" s="56">
        <v>1</v>
      </c>
      <c r="N2033" s="56">
        <v>50</v>
      </c>
      <c r="O2033" s="11">
        <v>0</v>
      </c>
      <c r="P2033" s="11">
        <v>2592000</v>
      </c>
      <c r="Q2033" s="11">
        <v>3600</v>
      </c>
      <c r="R2033" s="11">
        <v>5</v>
      </c>
      <c r="S2033" s="11">
        <v>0</v>
      </c>
      <c r="T2033" s="11">
        <v>0</v>
      </c>
      <c r="U2033" s="11">
        <v>1</v>
      </c>
      <c r="V2033" s="11">
        <v>0</v>
      </c>
      <c r="W2033" s="11">
        <v>0</v>
      </c>
      <c r="X2033" s="11">
        <v>0</v>
      </c>
      <c r="Y2033" s="11">
        <v>0</v>
      </c>
      <c r="Z2033" s="16" t="s">
        <v>170</v>
      </c>
      <c r="AA2033" s="16">
        <v>0</v>
      </c>
      <c r="AB2033" s="16" t="s">
        <v>4</v>
      </c>
      <c r="AC2033" s="16">
        <v>0</v>
      </c>
      <c r="AD2033" s="11">
        <v>3</v>
      </c>
      <c r="AE2033" s="11">
        <v>100</v>
      </c>
      <c r="AF2033" s="56">
        <v>1000</v>
      </c>
      <c r="AG2033" s="11">
        <v>0</v>
      </c>
      <c r="AH2033" s="11">
        <v>0</v>
      </c>
      <c r="AI2033" s="25" t="s">
        <v>8</v>
      </c>
      <c r="AJ2033" s="25" t="s">
        <v>8</v>
      </c>
      <c r="AK2033" s="25" t="s">
        <v>8</v>
      </c>
      <c r="AL2033" s="11" t="s">
        <v>782</v>
      </c>
      <c r="AM2033" s="25">
        <v>11003</v>
      </c>
      <c r="AN2033" s="25">
        <v>0</v>
      </c>
      <c r="AO2033" s="11">
        <v>1</v>
      </c>
      <c r="AP2033" s="12" t="s">
        <v>223</v>
      </c>
      <c r="AQ2033" s="12" t="s">
        <v>6365</v>
      </c>
      <c r="AR2033" s="12" t="s">
        <v>5076</v>
      </c>
      <c r="AS2033" s="60" t="s">
        <v>1315</v>
      </c>
    </row>
    <row r="2034" spans="1:45" ht="60" x14ac:dyDescent="0.15">
      <c r="A2034" s="11">
        <v>31435</v>
      </c>
      <c r="B2034" s="37" t="s">
        <v>1875</v>
      </c>
      <c r="C2034" s="11">
        <v>35</v>
      </c>
      <c r="D2034" s="11">
        <v>0</v>
      </c>
      <c r="E2034" s="11">
        <v>50</v>
      </c>
      <c r="F2034" s="11">
        <v>0</v>
      </c>
      <c r="G2034" s="11">
        <v>9</v>
      </c>
      <c r="H2034" s="11">
        <v>70</v>
      </c>
      <c r="I2034" s="11">
        <v>65535</v>
      </c>
      <c r="J2034" s="11">
        <v>3</v>
      </c>
      <c r="K2034" s="11">
        <v>0</v>
      </c>
      <c r="L2034" s="11">
        <v>0</v>
      </c>
      <c r="M2034" s="56">
        <v>1</v>
      </c>
      <c r="N2034" s="56">
        <v>50</v>
      </c>
      <c r="O2034" s="11">
        <v>0</v>
      </c>
      <c r="P2034" s="11">
        <v>2592000</v>
      </c>
      <c r="Q2034" s="11">
        <v>3600</v>
      </c>
      <c r="R2034" s="11">
        <v>5</v>
      </c>
      <c r="S2034" s="11">
        <v>0</v>
      </c>
      <c r="T2034" s="11">
        <v>0</v>
      </c>
      <c r="U2034" s="11">
        <v>1</v>
      </c>
      <c r="V2034" s="11">
        <v>0</v>
      </c>
      <c r="W2034" s="11">
        <v>0</v>
      </c>
      <c r="X2034" s="11">
        <v>0</v>
      </c>
      <c r="Y2034" s="11">
        <v>0</v>
      </c>
      <c r="Z2034" s="16" t="s">
        <v>170</v>
      </c>
      <c r="AA2034" s="16">
        <v>0</v>
      </c>
      <c r="AB2034" s="16" t="s">
        <v>4</v>
      </c>
      <c r="AC2034" s="16">
        <v>0</v>
      </c>
      <c r="AD2034" s="11">
        <v>3</v>
      </c>
      <c r="AE2034" s="11">
        <v>100</v>
      </c>
      <c r="AF2034" s="56">
        <v>1000</v>
      </c>
      <c r="AG2034" s="11">
        <v>0</v>
      </c>
      <c r="AH2034" s="11">
        <v>0</v>
      </c>
      <c r="AI2034" s="25" t="s">
        <v>8</v>
      </c>
      <c r="AJ2034" s="25" t="s">
        <v>8</v>
      </c>
      <c r="AK2034" s="25" t="s">
        <v>8</v>
      </c>
      <c r="AL2034" s="11" t="s">
        <v>782</v>
      </c>
      <c r="AM2034" s="25">
        <v>11003</v>
      </c>
      <c r="AN2034" s="25">
        <v>0</v>
      </c>
      <c r="AO2034" s="11">
        <v>1</v>
      </c>
      <c r="AP2034" s="12" t="s">
        <v>223</v>
      </c>
      <c r="AQ2034" s="12" t="s">
        <v>6366</v>
      </c>
      <c r="AR2034" s="12" t="s">
        <v>5077</v>
      </c>
      <c r="AS2034" s="60" t="s">
        <v>1315</v>
      </c>
    </row>
    <row r="2035" spans="1:45" ht="60" x14ac:dyDescent="0.15">
      <c r="A2035" s="11">
        <v>31436</v>
      </c>
      <c r="B2035" s="37" t="s">
        <v>1876</v>
      </c>
      <c r="C2035" s="11">
        <v>35</v>
      </c>
      <c r="D2035" s="11">
        <v>0</v>
      </c>
      <c r="E2035" s="11">
        <v>50</v>
      </c>
      <c r="F2035" s="11">
        <v>0</v>
      </c>
      <c r="G2035" s="11">
        <v>9</v>
      </c>
      <c r="H2035" s="11">
        <v>70</v>
      </c>
      <c r="I2035" s="11">
        <v>65535</v>
      </c>
      <c r="J2035" s="11">
        <v>3</v>
      </c>
      <c r="K2035" s="11">
        <v>0</v>
      </c>
      <c r="L2035" s="11">
        <v>0</v>
      </c>
      <c r="M2035" s="56">
        <v>1</v>
      </c>
      <c r="N2035" s="56">
        <v>50</v>
      </c>
      <c r="O2035" s="11">
        <v>0</v>
      </c>
      <c r="P2035" s="11">
        <v>2592000</v>
      </c>
      <c r="Q2035" s="11">
        <v>3600</v>
      </c>
      <c r="R2035" s="11">
        <v>5</v>
      </c>
      <c r="S2035" s="11">
        <v>0</v>
      </c>
      <c r="T2035" s="11">
        <v>0</v>
      </c>
      <c r="U2035" s="11">
        <v>1</v>
      </c>
      <c r="V2035" s="11">
        <v>0</v>
      </c>
      <c r="W2035" s="11">
        <v>0</v>
      </c>
      <c r="X2035" s="11">
        <v>0</v>
      </c>
      <c r="Y2035" s="11">
        <v>0</v>
      </c>
      <c r="Z2035" s="16" t="s">
        <v>170</v>
      </c>
      <c r="AA2035" s="16">
        <v>0</v>
      </c>
      <c r="AB2035" s="16" t="s">
        <v>4</v>
      </c>
      <c r="AC2035" s="16">
        <v>0</v>
      </c>
      <c r="AD2035" s="11">
        <v>3</v>
      </c>
      <c r="AE2035" s="11">
        <v>100</v>
      </c>
      <c r="AF2035" s="56">
        <v>1000</v>
      </c>
      <c r="AG2035" s="11">
        <v>0</v>
      </c>
      <c r="AH2035" s="11">
        <v>0</v>
      </c>
      <c r="AI2035" s="25" t="s">
        <v>8</v>
      </c>
      <c r="AJ2035" s="25" t="s">
        <v>8</v>
      </c>
      <c r="AK2035" s="25" t="s">
        <v>8</v>
      </c>
      <c r="AL2035" s="11" t="s">
        <v>782</v>
      </c>
      <c r="AM2035" s="25">
        <v>11003</v>
      </c>
      <c r="AN2035" s="25">
        <v>0</v>
      </c>
      <c r="AO2035" s="11">
        <v>1</v>
      </c>
      <c r="AP2035" s="12" t="s">
        <v>223</v>
      </c>
      <c r="AQ2035" s="12" t="s">
        <v>6367</v>
      </c>
      <c r="AR2035" s="12" t="s">
        <v>5078</v>
      </c>
      <c r="AS2035" s="60" t="s">
        <v>1315</v>
      </c>
    </row>
    <row r="2036" spans="1:45" ht="60" x14ac:dyDescent="0.15">
      <c r="A2036" s="11">
        <v>31437</v>
      </c>
      <c r="B2036" s="37" t="s">
        <v>1877</v>
      </c>
      <c r="C2036" s="11">
        <v>35</v>
      </c>
      <c r="D2036" s="11">
        <v>0</v>
      </c>
      <c r="E2036" s="11">
        <v>50</v>
      </c>
      <c r="F2036" s="11">
        <v>0</v>
      </c>
      <c r="G2036" s="11">
        <v>9</v>
      </c>
      <c r="H2036" s="11">
        <v>70</v>
      </c>
      <c r="I2036" s="11">
        <v>65535</v>
      </c>
      <c r="J2036" s="11">
        <v>3</v>
      </c>
      <c r="K2036" s="11">
        <v>0</v>
      </c>
      <c r="L2036" s="11">
        <v>0</v>
      </c>
      <c r="M2036" s="56">
        <v>1</v>
      </c>
      <c r="N2036" s="56">
        <v>50</v>
      </c>
      <c r="O2036" s="11">
        <v>0</v>
      </c>
      <c r="P2036" s="11">
        <v>2592000</v>
      </c>
      <c r="Q2036" s="11">
        <v>3600</v>
      </c>
      <c r="R2036" s="11">
        <v>5</v>
      </c>
      <c r="S2036" s="11">
        <v>0</v>
      </c>
      <c r="T2036" s="11">
        <v>0</v>
      </c>
      <c r="U2036" s="11">
        <v>1</v>
      </c>
      <c r="V2036" s="11">
        <v>0</v>
      </c>
      <c r="W2036" s="11">
        <v>0</v>
      </c>
      <c r="X2036" s="11">
        <v>0</v>
      </c>
      <c r="Y2036" s="11">
        <v>0</v>
      </c>
      <c r="Z2036" s="16" t="s">
        <v>170</v>
      </c>
      <c r="AA2036" s="16">
        <v>0</v>
      </c>
      <c r="AB2036" s="16" t="s">
        <v>4</v>
      </c>
      <c r="AC2036" s="16">
        <v>0</v>
      </c>
      <c r="AD2036" s="11">
        <v>3</v>
      </c>
      <c r="AE2036" s="11">
        <v>100</v>
      </c>
      <c r="AF2036" s="56">
        <v>1000</v>
      </c>
      <c r="AG2036" s="11">
        <v>0</v>
      </c>
      <c r="AH2036" s="11">
        <v>0</v>
      </c>
      <c r="AI2036" s="25" t="s">
        <v>8</v>
      </c>
      <c r="AJ2036" s="25" t="s">
        <v>8</v>
      </c>
      <c r="AK2036" s="25" t="s">
        <v>8</v>
      </c>
      <c r="AL2036" s="11" t="s">
        <v>782</v>
      </c>
      <c r="AM2036" s="25">
        <v>11003</v>
      </c>
      <c r="AN2036" s="25">
        <v>0</v>
      </c>
      <c r="AO2036" s="11">
        <v>1</v>
      </c>
      <c r="AP2036" s="12" t="s">
        <v>223</v>
      </c>
      <c r="AQ2036" s="12" t="s">
        <v>6368</v>
      </c>
      <c r="AR2036" s="12" t="s">
        <v>5079</v>
      </c>
      <c r="AS2036" s="60" t="s">
        <v>1315</v>
      </c>
    </row>
    <row r="2037" spans="1:45" ht="48" x14ac:dyDescent="0.15">
      <c r="A2037" s="11">
        <v>31438</v>
      </c>
      <c r="B2037" s="37" t="s">
        <v>1878</v>
      </c>
      <c r="C2037" s="11">
        <v>30</v>
      </c>
      <c r="D2037" s="11">
        <v>1</v>
      </c>
      <c r="E2037" s="11">
        <v>0</v>
      </c>
      <c r="F2037" s="11">
        <v>0</v>
      </c>
      <c r="G2037" s="11">
        <v>9</v>
      </c>
      <c r="H2037" s="11">
        <v>0</v>
      </c>
      <c r="I2037" s="11">
        <v>65535</v>
      </c>
      <c r="J2037" s="11">
        <v>1</v>
      </c>
      <c r="K2037" s="11">
        <v>0</v>
      </c>
      <c r="L2037" s="11">
        <v>0</v>
      </c>
      <c r="M2037" s="56">
        <v>1</v>
      </c>
      <c r="N2037" s="56">
        <v>1000</v>
      </c>
      <c r="O2037" s="11">
        <v>0</v>
      </c>
      <c r="P2037" s="11">
        <v>259200</v>
      </c>
      <c r="Q2037" s="11">
        <v>3600</v>
      </c>
      <c r="R2037" s="11">
        <v>5</v>
      </c>
      <c r="S2037" s="11">
        <v>0</v>
      </c>
      <c r="T2037" s="11">
        <v>0</v>
      </c>
      <c r="U2037" s="11">
        <v>1</v>
      </c>
      <c r="V2037" s="11">
        <v>0</v>
      </c>
      <c r="W2037" s="11">
        <v>0</v>
      </c>
      <c r="X2037" s="11">
        <v>0</v>
      </c>
      <c r="Y2037" s="11">
        <v>0</v>
      </c>
      <c r="Z2037" s="16" t="s">
        <v>170</v>
      </c>
      <c r="AA2037" s="16">
        <v>0</v>
      </c>
      <c r="AB2037" s="16" t="s">
        <v>4</v>
      </c>
      <c r="AC2037" s="16">
        <v>0</v>
      </c>
      <c r="AD2037" s="11">
        <v>3</v>
      </c>
      <c r="AE2037" s="11">
        <v>100</v>
      </c>
      <c r="AF2037" s="56">
        <v>0</v>
      </c>
      <c r="AG2037" s="11">
        <v>5</v>
      </c>
      <c r="AH2037" s="11">
        <v>0</v>
      </c>
      <c r="AI2037" s="25" t="s">
        <v>8</v>
      </c>
      <c r="AJ2037" s="25" t="s">
        <v>8</v>
      </c>
      <c r="AK2037" s="25" t="s">
        <v>8</v>
      </c>
      <c r="AL2037" s="11" t="s">
        <v>23</v>
      </c>
      <c r="AM2037" s="25">
        <v>11003</v>
      </c>
      <c r="AN2037" s="25">
        <v>0</v>
      </c>
      <c r="AO2037" s="11">
        <v>1</v>
      </c>
      <c r="AP2037" s="12" t="s">
        <v>223</v>
      </c>
      <c r="AQ2037" s="12" t="s">
        <v>6369</v>
      </c>
      <c r="AR2037" s="12" t="s">
        <v>5080</v>
      </c>
      <c r="AS2037" s="60" t="s">
        <v>1315</v>
      </c>
    </row>
    <row r="2038" spans="1:45" ht="48" x14ac:dyDescent="0.15">
      <c r="A2038" s="11">
        <v>31439</v>
      </c>
      <c r="B2038" s="37" t="s">
        <v>1879</v>
      </c>
      <c r="C2038" s="11">
        <v>30</v>
      </c>
      <c r="D2038" s="11">
        <v>1</v>
      </c>
      <c r="E2038" s="11">
        <v>0</v>
      </c>
      <c r="F2038" s="11">
        <v>0</v>
      </c>
      <c r="G2038" s="11">
        <v>9</v>
      </c>
      <c r="H2038" s="11">
        <v>0</v>
      </c>
      <c r="I2038" s="11">
        <v>65535</v>
      </c>
      <c r="J2038" s="11">
        <v>1</v>
      </c>
      <c r="K2038" s="11">
        <v>0</v>
      </c>
      <c r="L2038" s="11">
        <v>0</v>
      </c>
      <c r="M2038" s="56">
        <v>1</v>
      </c>
      <c r="N2038" s="56">
        <v>1000</v>
      </c>
      <c r="O2038" s="11">
        <v>0</v>
      </c>
      <c r="P2038" s="11">
        <v>259200</v>
      </c>
      <c r="Q2038" s="11">
        <v>3600</v>
      </c>
      <c r="R2038" s="11">
        <v>5</v>
      </c>
      <c r="S2038" s="11">
        <v>0</v>
      </c>
      <c r="T2038" s="11">
        <v>0</v>
      </c>
      <c r="U2038" s="11">
        <v>1</v>
      </c>
      <c r="V2038" s="11">
        <v>0</v>
      </c>
      <c r="W2038" s="11">
        <v>0</v>
      </c>
      <c r="X2038" s="11">
        <v>0</v>
      </c>
      <c r="Y2038" s="11">
        <v>0</v>
      </c>
      <c r="Z2038" s="16" t="s">
        <v>170</v>
      </c>
      <c r="AA2038" s="16">
        <v>0</v>
      </c>
      <c r="AB2038" s="16" t="s">
        <v>4</v>
      </c>
      <c r="AC2038" s="16">
        <v>0</v>
      </c>
      <c r="AD2038" s="11">
        <v>3</v>
      </c>
      <c r="AE2038" s="11">
        <v>100</v>
      </c>
      <c r="AF2038" s="56">
        <v>0</v>
      </c>
      <c r="AG2038" s="11">
        <v>5</v>
      </c>
      <c r="AH2038" s="11">
        <v>0</v>
      </c>
      <c r="AI2038" s="25" t="s">
        <v>8</v>
      </c>
      <c r="AJ2038" s="25" t="s">
        <v>8</v>
      </c>
      <c r="AK2038" s="25" t="s">
        <v>8</v>
      </c>
      <c r="AL2038" s="11" t="s">
        <v>23</v>
      </c>
      <c r="AM2038" s="25">
        <v>11003</v>
      </c>
      <c r="AN2038" s="25">
        <v>0</v>
      </c>
      <c r="AO2038" s="11">
        <v>1</v>
      </c>
      <c r="AP2038" s="12" t="s">
        <v>223</v>
      </c>
      <c r="AQ2038" s="12" t="s">
        <v>6370</v>
      </c>
      <c r="AR2038" s="12" t="s">
        <v>5081</v>
      </c>
      <c r="AS2038" s="60" t="s">
        <v>1315</v>
      </c>
    </row>
    <row r="2039" spans="1:45" ht="60" x14ac:dyDescent="0.15">
      <c r="A2039" s="11">
        <v>31440</v>
      </c>
      <c r="B2039" s="37" t="s">
        <v>1880</v>
      </c>
      <c r="C2039" s="11">
        <v>35</v>
      </c>
      <c r="D2039" s="11">
        <v>0</v>
      </c>
      <c r="E2039" s="11">
        <v>0</v>
      </c>
      <c r="F2039" s="11">
        <v>0</v>
      </c>
      <c r="G2039" s="11">
        <v>9</v>
      </c>
      <c r="H2039" s="11">
        <v>0</v>
      </c>
      <c r="I2039" s="11">
        <v>65535</v>
      </c>
      <c r="J2039" s="11">
        <v>2</v>
      </c>
      <c r="K2039" s="11">
        <v>0</v>
      </c>
      <c r="L2039" s="11">
        <v>0</v>
      </c>
      <c r="M2039" s="56">
        <v>1</v>
      </c>
      <c r="N2039" s="56">
        <v>20</v>
      </c>
      <c r="O2039" s="11">
        <v>0</v>
      </c>
      <c r="P2039" s="11">
        <v>2592000</v>
      </c>
      <c r="Q2039" s="11">
        <v>3600</v>
      </c>
      <c r="R2039" s="11">
        <v>5</v>
      </c>
      <c r="S2039" s="11">
        <v>0</v>
      </c>
      <c r="T2039" s="11">
        <v>0</v>
      </c>
      <c r="U2039" s="11">
        <v>1</v>
      </c>
      <c r="V2039" s="11">
        <v>0</v>
      </c>
      <c r="W2039" s="11">
        <v>0</v>
      </c>
      <c r="X2039" s="11">
        <v>0</v>
      </c>
      <c r="Y2039" s="11">
        <v>0</v>
      </c>
      <c r="Z2039" s="16" t="s">
        <v>170</v>
      </c>
      <c r="AA2039" s="16">
        <v>0</v>
      </c>
      <c r="AB2039" s="16" t="s">
        <v>4</v>
      </c>
      <c r="AC2039" s="16">
        <v>0</v>
      </c>
      <c r="AD2039" s="11">
        <v>3</v>
      </c>
      <c r="AE2039" s="11">
        <v>100</v>
      </c>
      <c r="AF2039" s="56">
        <v>0</v>
      </c>
      <c r="AG2039" s="11">
        <v>0</v>
      </c>
      <c r="AH2039" s="11">
        <v>0</v>
      </c>
      <c r="AI2039" s="25" t="s">
        <v>8</v>
      </c>
      <c r="AJ2039" s="25" t="s">
        <v>8</v>
      </c>
      <c r="AK2039" s="25" t="s">
        <v>8</v>
      </c>
      <c r="AL2039" s="11" t="s">
        <v>782</v>
      </c>
      <c r="AM2039" s="25">
        <v>11003</v>
      </c>
      <c r="AN2039" s="25">
        <v>0</v>
      </c>
      <c r="AO2039" s="11">
        <v>1</v>
      </c>
      <c r="AP2039" s="12" t="s">
        <v>223</v>
      </c>
      <c r="AQ2039" s="12" t="s">
        <v>6371</v>
      </c>
      <c r="AR2039" s="12" t="s">
        <v>5082</v>
      </c>
      <c r="AS2039" s="60" t="s">
        <v>1315</v>
      </c>
    </row>
    <row r="2040" spans="1:45" x14ac:dyDescent="0.15">
      <c r="A2040" s="11">
        <v>31441</v>
      </c>
      <c r="B2040" s="37" t="s">
        <v>1881</v>
      </c>
      <c r="C2040" s="11">
        <v>47</v>
      </c>
      <c r="D2040" s="11">
        <v>1</v>
      </c>
      <c r="E2040" s="11">
        <v>0</v>
      </c>
      <c r="F2040" s="11">
        <v>0</v>
      </c>
      <c r="G2040" s="11">
        <v>9</v>
      </c>
      <c r="H2040" s="11">
        <v>10</v>
      </c>
      <c r="I2040" s="11">
        <v>65535</v>
      </c>
      <c r="J2040" s="11">
        <v>0</v>
      </c>
      <c r="K2040" s="11">
        <v>0</v>
      </c>
      <c r="L2040" s="11">
        <v>2</v>
      </c>
      <c r="M2040" s="56">
        <v>1</v>
      </c>
      <c r="N2040" s="56">
        <v>1</v>
      </c>
      <c r="O2040" s="11">
        <v>0</v>
      </c>
      <c r="P2040" s="11">
        <v>86400</v>
      </c>
      <c r="Q2040" s="11">
        <v>3600</v>
      </c>
      <c r="R2040" s="11">
        <v>5</v>
      </c>
      <c r="S2040" s="11">
        <v>0</v>
      </c>
      <c r="T2040" s="11">
        <v>0</v>
      </c>
      <c r="U2040" s="11">
        <v>1</v>
      </c>
      <c r="V2040" s="11">
        <v>0</v>
      </c>
      <c r="W2040" s="11">
        <v>0</v>
      </c>
      <c r="X2040" s="11">
        <v>0</v>
      </c>
      <c r="Y2040" s="11">
        <v>0</v>
      </c>
      <c r="Z2040" s="16" t="s">
        <v>170</v>
      </c>
      <c r="AA2040" s="16">
        <v>0</v>
      </c>
      <c r="AB2040" s="16" t="s">
        <v>4</v>
      </c>
      <c r="AC2040" s="16">
        <v>0</v>
      </c>
      <c r="AD2040" s="11">
        <v>2</v>
      </c>
      <c r="AE2040" s="11">
        <v>1000</v>
      </c>
      <c r="AF2040" s="56">
        <v>1</v>
      </c>
      <c r="AG2040" s="11">
        <v>5</v>
      </c>
      <c r="AH2040" s="11">
        <v>0</v>
      </c>
      <c r="AI2040" s="25" t="s">
        <v>693</v>
      </c>
      <c r="AJ2040" s="25" t="s">
        <v>693</v>
      </c>
      <c r="AK2040" s="25" t="s">
        <v>693</v>
      </c>
      <c r="AL2040" s="11" t="s">
        <v>782</v>
      </c>
      <c r="AM2040" s="25">
        <v>10013</v>
      </c>
      <c r="AN2040" s="25">
        <v>0</v>
      </c>
      <c r="AO2040" s="11">
        <v>1</v>
      </c>
      <c r="AP2040" s="12" t="s">
        <v>223</v>
      </c>
      <c r="AQ2040" s="12" t="s">
        <v>1310</v>
      </c>
      <c r="AR2040" s="12" t="s">
        <v>1310</v>
      </c>
      <c r="AS2040" s="60" t="s">
        <v>1315</v>
      </c>
    </row>
    <row r="2041" spans="1:45" ht="48" x14ac:dyDescent="0.15">
      <c r="A2041" s="11">
        <v>31442</v>
      </c>
      <c r="B2041" s="37" t="s">
        <v>1882</v>
      </c>
      <c r="C2041" s="11">
        <v>35</v>
      </c>
      <c r="D2041" s="11">
        <v>4</v>
      </c>
      <c r="E2041" s="11">
        <v>0</v>
      </c>
      <c r="F2041" s="11">
        <v>0</v>
      </c>
      <c r="G2041" s="11">
        <v>9</v>
      </c>
      <c r="H2041" s="11">
        <v>70</v>
      </c>
      <c r="I2041" s="11">
        <v>65535</v>
      </c>
      <c r="J2041" s="11">
        <v>2</v>
      </c>
      <c r="K2041" s="11">
        <v>0</v>
      </c>
      <c r="L2041" s="11">
        <v>0</v>
      </c>
      <c r="M2041" s="56">
        <v>1</v>
      </c>
      <c r="N2041" s="56">
        <v>100</v>
      </c>
      <c r="O2041" s="11">
        <v>0</v>
      </c>
      <c r="P2041" s="11">
        <v>259200</v>
      </c>
      <c r="Q2041" s="11">
        <v>3600</v>
      </c>
      <c r="R2041" s="11">
        <v>5</v>
      </c>
      <c r="S2041" s="11">
        <v>0</v>
      </c>
      <c r="T2041" s="11">
        <v>0</v>
      </c>
      <c r="U2041" s="11">
        <v>1</v>
      </c>
      <c r="V2041" s="11">
        <v>11</v>
      </c>
      <c r="W2041" s="11">
        <v>3</v>
      </c>
      <c r="X2041" s="11">
        <v>0</v>
      </c>
      <c r="Y2041" s="11">
        <v>0</v>
      </c>
      <c r="Z2041" s="16" t="s">
        <v>170</v>
      </c>
      <c r="AA2041" s="16">
        <v>0</v>
      </c>
      <c r="AB2041" s="16" t="s">
        <v>4</v>
      </c>
      <c r="AC2041" s="16">
        <v>0</v>
      </c>
      <c r="AD2041" s="11">
        <v>3</v>
      </c>
      <c r="AE2041" s="11">
        <v>100</v>
      </c>
      <c r="AF2041" s="56">
        <v>0</v>
      </c>
      <c r="AG2041" s="11">
        <v>0</v>
      </c>
      <c r="AH2041" s="11">
        <v>0</v>
      </c>
      <c r="AI2041" s="25" t="s">
        <v>8</v>
      </c>
      <c r="AJ2041" s="25" t="s">
        <v>8</v>
      </c>
      <c r="AK2041" s="25" t="s">
        <v>8</v>
      </c>
      <c r="AL2041" s="11" t="s">
        <v>782</v>
      </c>
      <c r="AM2041" s="25">
        <v>11003</v>
      </c>
      <c r="AN2041" s="25">
        <v>0</v>
      </c>
      <c r="AO2041" s="11">
        <v>1</v>
      </c>
      <c r="AP2041" s="12" t="s">
        <v>223</v>
      </c>
      <c r="AQ2041" s="12" t="s">
        <v>6372</v>
      </c>
      <c r="AR2041" s="12" t="s">
        <v>5083</v>
      </c>
      <c r="AS2041" s="60" t="s">
        <v>1340</v>
      </c>
    </row>
    <row r="2042" spans="1:45" ht="60" x14ac:dyDescent="0.15">
      <c r="A2042" s="11">
        <v>31443</v>
      </c>
      <c r="B2042" s="37" t="s">
        <v>1883</v>
      </c>
      <c r="C2042" s="11">
        <v>35</v>
      </c>
      <c r="D2042" s="11">
        <v>0</v>
      </c>
      <c r="E2042" s="11">
        <v>0</v>
      </c>
      <c r="F2042" s="11">
        <v>0</v>
      </c>
      <c r="G2042" s="11">
        <v>9</v>
      </c>
      <c r="H2042" s="11">
        <v>0</v>
      </c>
      <c r="I2042" s="11">
        <v>65535</v>
      </c>
      <c r="J2042" s="11">
        <v>1</v>
      </c>
      <c r="K2042" s="11">
        <v>0</v>
      </c>
      <c r="L2042" s="11">
        <v>0</v>
      </c>
      <c r="M2042" s="56">
        <v>1</v>
      </c>
      <c r="N2042" s="56">
        <v>20</v>
      </c>
      <c r="O2042" s="11">
        <v>0</v>
      </c>
      <c r="P2042" s="11">
        <v>2592000</v>
      </c>
      <c r="Q2042" s="11">
        <v>3600</v>
      </c>
      <c r="R2042" s="11">
        <v>5</v>
      </c>
      <c r="S2042" s="11">
        <v>0</v>
      </c>
      <c r="T2042" s="11">
        <v>0</v>
      </c>
      <c r="U2042" s="11">
        <v>1</v>
      </c>
      <c r="V2042" s="11">
        <v>0</v>
      </c>
      <c r="W2042" s="11">
        <v>0</v>
      </c>
      <c r="X2042" s="11">
        <v>0</v>
      </c>
      <c r="Y2042" s="11">
        <v>0</v>
      </c>
      <c r="Z2042" s="16" t="s">
        <v>170</v>
      </c>
      <c r="AA2042" s="16">
        <v>0</v>
      </c>
      <c r="AB2042" s="16" t="s">
        <v>4</v>
      </c>
      <c r="AC2042" s="16">
        <v>0</v>
      </c>
      <c r="AD2042" s="11">
        <v>3</v>
      </c>
      <c r="AE2042" s="11">
        <v>100</v>
      </c>
      <c r="AF2042" s="56">
        <v>0</v>
      </c>
      <c r="AG2042" s="11">
        <v>0</v>
      </c>
      <c r="AH2042" s="11">
        <v>0</v>
      </c>
      <c r="AI2042" s="25" t="s">
        <v>8</v>
      </c>
      <c r="AJ2042" s="25" t="s">
        <v>8</v>
      </c>
      <c r="AK2042" s="25" t="s">
        <v>8</v>
      </c>
      <c r="AL2042" s="11" t="s">
        <v>782</v>
      </c>
      <c r="AM2042" s="25">
        <v>11003</v>
      </c>
      <c r="AN2042" s="25">
        <v>0</v>
      </c>
      <c r="AO2042" s="11">
        <v>1</v>
      </c>
      <c r="AP2042" s="12" t="s">
        <v>223</v>
      </c>
      <c r="AQ2042" s="12" t="s">
        <v>6373</v>
      </c>
      <c r="AR2042" s="12" t="s">
        <v>5084</v>
      </c>
      <c r="AS2042" s="60" t="s">
        <v>1315</v>
      </c>
    </row>
    <row r="2043" spans="1:45" ht="60" x14ac:dyDescent="0.15">
      <c r="A2043" s="11">
        <v>31444</v>
      </c>
      <c r="B2043" s="37" t="s">
        <v>1884</v>
      </c>
      <c r="C2043" s="11">
        <v>35</v>
      </c>
      <c r="D2043" s="11">
        <v>0</v>
      </c>
      <c r="E2043" s="11">
        <v>0</v>
      </c>
      <c r="F2043" s="11">
        <v>0</v>
      </c>
      <c r="G2043" s="11">
        <v>9</v>
      </c>
      <c r="H2043" s="11">
        <v>0</v>
      </c>
      <c r="I2043" s="11">
        <v>65535</v>
      </c>
      <c r="J2043" s="11">
        <v>4</v>
      </c>
      <c r="K2043" s="11">
        <v>0</v>
      </c>
      <c r="L2043" s="11">
        <v>0</v>
      </c>
      <c r="M2043" s="56">
        <v>1</v>
      </c>
      <c r="N2043" s="56">
        <v>1000</v>
      </c>
      <c r="O2043" s="11">
        <v>0</v>
      </c>
      <c r="P2043" s="11">
        <v>259200</v>
      </c>
      <c r="Q2043" s="11">
        <v>3600</v>
      </c>
      <c r="R2043" s="11">
        <v>5</v>
      </c>
      <c r="S2043" s="11">
        <v>0</v>
      </c>
      <c r="T2043" s="11">
        <v>0</v>
      </c>
      <c r="U2043" s="11">
        <v>1</v>
      </c>
      <c r="V2043" s="11">
        <v>0</v>
      </c>
      <c r="W2043" s="11">
        <v>0</v>
      </c>
      <c r="X2043" s="11">
        <v>0</v>
      </c>
      <c r="Y2043" s="11">
        <v>0</v>
      </c>
      <c r="Z2043" s="16" t="s">
        <v>170</v>
      </c>
      <c r="AA2043" s="16">
        <v>0</v>
      </c>
      <c r="AB2043" s="16" t="s">
        <v>4</v>
      </c>
      <c r="AC2043" s="16">
        <v>0</v>
      </c>
      <c r="AD2043" s="11">
        <v>3</v>
      </c>
      <c r="AE2043" s="11">
        <v>100</v>
      </c>
      <c r="AF2043" s="56">
        <v>0</v>
      </c>
      <c r="AG2043" s="11">
        <v>0</v>
      </c>
      <c r="AH2043" s="11">
        <v>0</v>
      </c>
      <c r="AI2043" s="25" t="s">
        <v>8</v>
      </c>
      <c r="AJ2043" s="25" t="s">
        <v>8</v>
      </c>
      <c r="AK2043" s="25" t="s">
        <v>8</v>
      </c>
      <c r="AL2043" s="11" t="s">
        <v>782</v>
      </c>
      <c r="AM2043" s="25">
        <v>11003</v>
      </c>
      <c r="AN2043" s="25">
        <v>0</v>
      </c>
      <c r="AO2043" s="11">
        <v>1</v>
      </c>
      <c r="AP2043" s="12" t="s">
        <v>223</v>
      </c>
      <c r="AQ2043" s="12" t="s">
        <v>6374</v>
      </c>
      <c r="AR2043" s="12" t="s">
        <v>5085</v>
      </c>
      <c r="AS2043" s="60" t="s">
        <v>1315</v>
      </c>
    </row>
    <row r="2044" spans="1:45" ht="72" x14ac:dyDescent="0.15">
      <c r="A2044" s="11">
        <v>31445</v>
      </c>
      <c r="B2044" s="37" t="s">
        <v>1885</v>
      </c>
      <c r="C2044" s="11">
        <v>35</v>
      </c>
      <c r="D2044" s="11">
        <v>1</v>
      </c>
      <c r="E2044" s="11">
        <v>0</v>
      </c>
      <c r="F2044" s="11">
        <v>0</v>
      </c>
      <c r="G2044" s="11">
        <v>9</v>
      </c>
      <c r="H2044" s="11">
        <v>70</v>
      </c>
      <c r="I2044" s="11">
        <v>65535</v>
      </c>
      <c r="J2044" s="11">
        <v>3</v>
      </c>
      <c r="K2044" s="11">
        <v>0</v>
      </c>
      <c r="L2044" s="11">
        <v>0</v>
      </c>
      <c r="M2044" s="56">
        <v>1</v>
      </c>
      <c r="N2044" s="56">
        <v>1000</v>
      </c>
      <c r="O2044" s="11">
        <v>0</v>
      </c>
      <c r="P2044" s="11">
        <v>259200</v>
      </c>
      <c r="Q2044" s="11">
        <v>3600</v>
      </c>
      <c r="R2044" s="11">
        <v>5</v>
      </c>
      <c r="S2044" s="11">
        <v>0</v>
      </c>
      <c r="T2044" s="11">
        <v>0</v>
      </c>
      <c r="U2044" s="11">
        <v>1</v>
      </c>
      <c r="V2044" s="11">
        <v>0</v>
      </c>
      <c r="W2044" s="11">
        <v>0</v>
      </c>
      <c r="X2044" s="11">
        <v>0</v>
      </c>
      <c r="Y2044" s="11">
        <v>0</v>
      </c>
      <c r="Z2044" s="16" t="s">
        <v>170</v>
      </c>
      <c r="AA2044" s="16">
        <v>0</v>
      </c>
      <c r="AB2044" s="16" t="s">
        <v>4</v>
      </c>
      <c r="AC2044" s="16">
        <v>0</v>
      </c>
      <c r="AD2044" s="11">
        <v>3</v>
      </c>
      <c r="AE2044" s="11">
        <v>100</v>
      </c>
      <c r="AF2044" s="56">
        <v>0</v>
      </c>
      <c r="AG2044" s="11">
        <v>0</v>
      </c>
      <c r="AH2044" s="11">
        <v>0</v>
      </c>
      <c r="AI2044" s="25" t="s">
        <v>8</v>
      </c>
      <c r="AJ2044" s="25" t="s">
        <v>8</v>
      </c>
      <c r="AK2044" s="25" t="s">
        <v>8</v>
      </c>
      <c r="AL2044" s="11" t="s">
        <v>782</v>
      </c>
      <c r="AM2044" s="25">
        <v>11003</v>
      </c>
      <c r="AN2044" s="25">
        <v>0</v>
      </c>
      <c r="AO2044" s="11">
        <v>1</v>
      </c>
      <c r="AP2044" s="12" t="s">
        <v>223</v>
      </c>
      <c r="AQ2044" s="12" t="s">
        <v>6374</v>
      </c>
      <c r="AR2044" s="12" t="s">
        <v>5086</v>
      </c>
      <c r="AS2044" s="60" t="s">
        <v>1315</v>
      </c>
    </row>
    <row r="2045" spans="1:45" ht="72" x14ac:dyDescent="0.15">
      <c r="A2045" s="11">
        <v>31446</v>
      </c>
      <c r="B2045" s="37" t="s">
        <v>1886</v>
      </c>
      <c r="C2045" s="11">
        <v>35</v>
      </c>
      <c r="D2045" s="11">
        <v>1</v>
      </c>
      <c r="E2045" s="11">
        <v>0</v>
      </c>
      <c r="F2045" s="11">
        <v>0</v>
      </c>
      <c r="G2045" s="11">
        <v>9</v>
      </c>
      <c r="H2045" s="11">
        <v>70</v>
      </c>
      <c r="I2045" s="11">
        <v>65535</v>
      </c>
      <c r="J2045" s="11">
        <v>2</v>
      </c>
      <c r="K2045" s="11">
        <v>0</v>
      </c>
      <c r="L2045" s="11">
        <v>0</v>
      </c>
      <c r="M2045" s="56">
        <v>1</v>
      </c>
      <c r="N2045" s="56">
        <v>1000</v>
      </c>
      <c r="O2045" s="11">
        <v>0</v>
      </c>
      <c r="P2045" s="11">
        <v>259200</v>
      </c>
      <c r="Q2045" s="11">
        <v>3600</v>
      </c>
      <c r="R2045" s="11">
        <v>5</v>
      </c>
      <c r="S2045" s="11">
        <v>0</v>
      </c>
      <c r="T2045" s="11">
        <v>0</v>
      </c>
      <c r="U2045" s="11">
        <v>1</v>
      </c>
      <c r="V2045" s="11">
        <v>0</v>
      </c>
      <c r="W2045" s="11">
        <v>0</v>
      </c>
      <c r="X2045" s="11">
        <v>0</v>
      </c>
      <c r="Y2045" s="11">
        <v>0</v>
      </c>
      <c r="Z2045" s="16" t="s">
        <v>170</v>
      </c>
      <c r="AA2045" s="16">
        <v>0</v>
      </c>
      <c r="AB2045" s="16" t="s">
        <v>4</v>
      </c>
      <c r="AC2045" s="16">
        <v>0</v>
      </c>
      <c r="AD2045" s="11">
        <v>3</v>
      </c>
      <c r="AE2045" s="11">
        <v>100</v>
      </c>
      <c r="AF2045" s="56">
        <v>0</v>
      </c>
      <c r="AG2045" s="11">
        <v>0</v>
      </c>
      <c r="AH2045" s="11">
        <v>0</v>
      </c>
      <c r="AI2045" s="25" t="s">
        <v>8</v>
      </c>
      <c r="AJ2045" s="25" t="s">
        <v>8</v>
      </c>
      <c r="AK2045" s="25" t="s">
        <v>8</v>
      </c>
      <c r="AL2045" s="11" t="s">
        <v>782</v>
      </c>
      <c r="AM2045" s="25">
        <v>11003</v>
      </c>
      <c r="AN2045" s="25">
        <v>0</v>
      </c>
      <c r="AO2045" s="11">
        <v>1</v>
      </c>
      <c r="AP2045" s="12" t="s">
        <v>223</v>
      </c>
      <c r="AQ2045" s="12" t="s">
        <v>6374</v>
      </c>
      <c r="AR2045" s="12" t="s">
        <v>5087</v>
      </c>
      <c r="AS2045" s="60" t="s">
        <v>1315</v>
      </c>
    </row>
    <row r="2046" spans="1:45" ht="72" x14ac:dyDescent="0.15">
      <c r="A2046" s="11">
        <v>31447</v>
      </c>
      <c r="B2046" s="37" t="s">
        <v>1887</v>
      </c>
      <c r="C2046" s="11">
        <v>35</v>
      </c>
      <c r="D2046" s="11">
        <v>1</v>
      </c>
      <c r="E2046" s="11">
        <v>0</v>
      </c>
      <c r="F2046" s="11">
        <v>0</v>
      </c>
      <c r="G2046" s="11">
        <v>9</v>
      </c>
      <c r="H2046" s="11">
        <v>70</v>
      </c>
      <c r="I2046" s="11">
        <v>65535</v>
      </c>
      <c r="J2046" s="11">
        <v>1</v>
      </c>
      <c r="K2046" s="11">
        <v>0</v>
      </c>
      <c r="L2046" s="11">
        <v>0</v>
      </c>
      <c r="M2046" s="56">
        <v>1</v>
      </c>
      <c r="N2046" s="56">
        <v>1000</v>
      </c>
      <c r="O2046" s="11">
        <v>0</v>
      </c>
      <c r="P2046" s="11">
        <v>259200</v>
      </c>
      <c r="Q2046" s="11">
        <v>3600</v>
      </c>
      <c r="R2046" s="11">
        <v>5</v>
      </c>
      <c r="S2046" s="11">
        <v>0</v>
      </c>
      <c r="T2046" s="11">
        <v>0</v>
      </c>
      <c r="U2046" s="11">
        <v>1</v>
      </c>
      <c r="V2046" s="11">
        <v>0</v>
      </c>
      <c r="W2046" s="11">
        <v>0</v>
      </c>
      <c r="X2046" s="11">
        <v>0</v>
      </c>
      <c r="Y2046" s="11">
        <v>0</v>
      </c>
      <c r="Z2046" s="16" t="s">
        <v>170</v>
      </c>
      <c r="AA2046" s="16">
        <v>0</v>
      </c>
      <c r="AB2046" s="16" t="s">
        <v>4</v>
      </c>
      <c r="AC2046" s="16">
        <v>0</v>
      </c>
      <c r="AD2046" s="11">
        <v>3</v>
      </c>
      <c r="AE2046" s="11">
        <v>100</v>
      </c>
      <c r="AF2046" s="56">
        <v>0</v>
      </c>
      <c r="AG2046" s="11">
        <v>0</v>
      </c>
      <c r="AH2046" s="11">
        <v>0</v>
      </c>
      <c r="AI2046" s="25" t="s">
        <v>8</v>
      </c>
      <c r="AJ2046" s="25" t="s">
        <v>8</v>
      </c>
      <c r="AK2046" s="25" t="s">
        <v>8</v>
      </c>
      <c r="AL2046" s="11" t="s">
        <v>782</v>
      </c>
      <c r="AM2046" s="25">
        <v>11003</v>
      </c>
      <c r="AN2046" s="25">
        <v>0</v>
      </c>
      <c r="AO2046" s="11">
        <v>1</v>
      </c>
      <c r="AP2046" s="12" t="s">
        <v>223</v>
      </c>
      <c r="AQ2046" s="12" t="s">
        <v>6374</v>
      </c>
      <c r="AR2046" s="12" t="s">
        <v>5087</v>
      </c>
      <c r="AS2046" s="60" t="s">
        <v>1315</v>
      </c>
    </row>
    <row r="2047" spans="1:45" ht="48" x14ac:dyDescent="0.15">
      <c r="A2047" s="11">
        <v>31448</v>
      </c>
      <c r="B2047" s="37" t="s">
        <v>2343</v>
      </c>
      <c r="C2047" s="11">
        <v>35</v>
      </c>
      <c r="D2047" s="11">
        <v>0</v>
      </c>
      <c r="E2047" s="11">
        <v>0</v>
      </c>
      <c r="F2047" s="11">
        <v>0</v>
      </c>
      <c r="G2047" s="11">
        <v>9</v>
      </c>
      <c r="H2047" s="11">
        <v>0</v>
      </c>
      <c r="I2047" s="11">
        <v>65535</v>
      </c>
      <c r="J2047" s="11">
        <v>1</v>
      </c>
      <c r="K2047" s="11">
        <v>0</v>
      </c>
      <c r="L2047" s="11">
        <v>0</v>
      </c>
      <c r="M2047" s="56">
        <v>1</v>
      </c>
      <c r="N2047" s="56">
        <v>1000</v>
      </c>
      <c r="O2047" s="11">
        <v>0</v>
      </c>
      <c r="P2047" s="11">
        <v>0</v>
      </c>
      <c r="Q2047" s="11">
        <v>100</v>
      </c>
      <c r="R2047" s="11">
        <v>0</v>
      </c>
      <c r="S2047" s="11">
        <v>0</v>
      </c>
      <c r="T2047" s="11">
        <v>0</v>
      </c>
      <c r="U2047" s="11">
        <v>1</v>
      </c>
      <c r="V2047" s="11">
        <v>0</v>
      </c>
      <c r="W2047" s="11">
        <v>0</v>
      </c>
      <c r="X2047" s="11">
        <v>0</v>
      </c>
      <c r="Y2047" s="11">
        <v>0</v>
      </c>
      <c r="Z2047" s="16" t="s">
        <v>170</v>
      </c>
      <c r="AA2047" s="16">
        <v>0</v>
      </c>
      <c r="AB2047" s="16" t="s">
        <v>4</v>
      </c>
      <c r="AC2047" s="16">
        <v>0</v>
      </c>
      <c r="AD2047" s="11">
        <v>3</v>
      </c>
      <c r="AE2047" s="11">
        <v>100</v>
      </c>
      <c r="AF2047" s="56">
        <v>1</v>
      </c>
      <c r="AG2047" s="11">
        <v>0</v>
      </c>
      <c r="AH2047" s="11">
        <v>0</v>
      </c>
      <c r="AI2047" s="25" t="s">
        <v>8</v>
      </c>
      <c r="AJ2047" s="25" t="s">
        <v>8</v>
      </c>
      <c r="AK2047" s="25" t="s">
        <v>8</v>
      </c>
      <c r="AL2047" s="11" t="s">
        <v>782</v>
      </c>
      <c r="AM2047" s="25">
        <v>11003</v>
      </c>
      <c r="AN2047" s="25">
        <v>0</v>
      </c>
      <c r="AO2047" s="11">
        <v>1</v>
      </c>
      <c r="AP2047" s="12" t="s">
        <v>223</v>
      </c>
      <c r="AQ2047" s="12" t="s">
        <v>6375</v>
      </c>
      <c r="AR2047" s="12" t="s">
        <v>5088</v>
      </c>
      <c r="AS2047" s="60" t="s">
        <v>1315</v>
      </c>
    </row>
    <row r="2048" spans="1:45" ht="24" x14ac:dyDescent="0.15">
      <c r="A2048" s="11">
        <v>31449</v>
      </c>
      <c r="B2048" s="37" t="s">
        <v>1888</v>
      </c>
      <c r="C2048" s="11">
        <v>35</v>
      </c>
      <c r="D2048" s="11">
        <v>0</v>
      </c>
      <c r="E2048" s="11">
        <v>0</v>
      </c>
      <c r="F2048" s="11">
        <v>0</v>
      </c>
      <c r="G2048" s="11">
        <v>9</v>
      </c>
      <c r="H2048" s="11">
        <v>0</v>
      </c>
      <c r="I2048" s="11">
        <v>65535</v>
      </c>
      <c r="J2048" s="11">
        <v>1</v>
      </c>
      <c r="K2048" s="11">
        <v>0</v>
      </c>
      <c r="L2048" s="11">
        <v>0</v>
      </c>
      <c r="M2048" s="56">
        <v>1</v>
      </c>
      <c r="N2048" s="56">
        <v>1</v>
      </c>
      <c r="O2048" s="11">
        <v>0</v>
      </c>
      <c r="P2048" s="11">
        <v>86400</v>
      </c>
      <c r="Q2048" s="11">
        <v>3600</v>
      </c>
      <c r="R2048" s="11">
        <v>5</v>
      </c>
      <c r="S2048" s="11">
        <v>0</v>
      </c>
      <c r="T2048" s="11">
        <v>0</v>
      </c>
      <c r="U2048" s="11">
        <v>1</v>
      </c>
      <c r="V2048" s="11">
        <v>0</v>
      </c>
      <c r="W2048" s="11">
        <v>0</v>
      </c>
      <c r="X2048" s="11">
        <v>0</v>
      </c>
      <c r="Y2048" s="11">
        <v>0</v>
      </c>
      <c r="Z2048" s="16" t="s">
        <v>170</v>
      </c>
      <c r="AA2048" s="16">
        <v>0</v>
      </c>
      <c r="AB2048" s="16" t="s">
        <v>4</v>
      </c>
      <c r="AC2048" s="16">
        <v>0</v>
      </c>
      <c r="AD2048" s="11">
        <v>3</v>
      </c>
      <c r="AE2048" s="11">
        <v>100</v>
      </c>
      <c r="AF2048" s="56">
        <v>0</v>
      </c>
      <c r="AG2048" s="11">
        <v>0</v>
      </c>
      <c r="AH2048" s="11">
        <v>0</v>
      </c>
      <c r="AI2048" s="25" t="s">
        <v>8</v>
      </c>
      <c r="AJ2048" s="25" t="s">
        <v>8</v>
      </c>
      <c r="AK2048" s="25" t="s">
        <v>8</v>
      </c>
      <c r="AL2048" s="11" t="s">
        <v>782</v>
      </c>
      <c r="AM2048" s="25">
        <v>11003</v>
      </c>
      <c r="AN2048" s="25">
        <v>0</v>
      </c>
      <c r="AO2048" s="11">
        <v>1</v>
      </c>
      <c r="AP2048" s="12" t="s">
        <v>223</v>
      </c>
      <c r="AQ2048" s="12" t="s">
        <v>6376</v>
      </c>
      <c r="AR2048" s="12" t="s">
        <v>5089</v>
      </c>
      <c r="AS2048" s="60" t="s">
        <v>1315</v>
      </c>
    </row>
    <row r="2049" spans="1:45" ht="60" x14ac:dyDescent="0.15">
      <c r="A2049" s="11">
        <v>31450</v>
      </c>
      <c r="B2049" s="37" t="s">
        <v>1889</v>
      </c>
      <c r="C2049" s="11">
        <v>35</v>
      </c>
      <c r="D2049" s="11">
        <v>0</v>
      </c>
      <c r="E2049" s="11">
        <v>0</v>
      </c>
      <c r="F2049" s="11">
        <v>0</v>
      </c>
      <c r="G2049" s="11">
        <v>9</v>
      </c>
      <c r="H2049" s="11">
        <v>0</v>
      </c>
      <c r="I2049" s="11">
        <v>65535</v>
      </c>
      <c r="J2049" s="11">
        <v>2</v>
      </c>
      <c r="K2049" s="11">
        <v>0</v>
      </c>
      <c r="L2049" s="11">
        <v>0</v>
      </c>
      <c r="M2049" s="56">
        <v>1</v>
      </c>
      <c r="N2049" s="56">
        <v>20</v>
      </c>
      <c r="O2049" s="11">
        <v>0</v>
      </c>
      <c r="P2049" s="11">
        <v>259200</v>
      </c>
      <c r="Q2049" s="11">
        <v>3600</v>
      </c>
      <c r="R2049" s="11">
        <v>5</v>
      </c>
      <c r="S2049" s="11">
        <v>0</v>
      </c>
      <c r="T2049" s="11">
        <v>0</v>
      </c>
      <c r="U2049" s="11">
        <v>1</v>
      </c>
      <c r="V2049" s="11">
        <v>0</v>
      </c>
      <c r="W2049" s="11">
        <v>0</v>
      </c>
      <c r="X2049" s="11">
        <v>0</v>
      </c>
      <c r="Y2049" s="11">
        <v>0</v>
      </c>
      <c r="Z2049" s="16" t="s">
        <v>170</v>
      </c>
      <c r="AA2049" s="16">
        <v>0</v>
      </c>
      <c r="AB2049" s="16" t="s">
        <v>4</v>
      </c>
      <c r="AC2049" s="16">
        <v>0</v>
      </c>
      <c r="AD2049" s="11">
        <v>3</v>
      </c>
      <c r="AE2049" s="11">
        <v>100</v>
      </c>
      <c r="AF2049" s="56">
        <v>0</v>
      </c>
      <c r="AG2049" s="11">
        <v>0</v>
      </c>
      <c r="AH2049" s="11">
        <v>0</v>
      </c>
      <c r="AI2049" s="25" t="s">
        <v>8</v>
      </c>
      <c r="AJ2049" s="25" t="s">
        <v>8</v>
      </c>
      <c r="AK2049" s="25" t="s">
        <v>8</v>
      </c>
      <c r="AL2049" s="11" t="s">
        <v>782</v>
      </c>
      <c r="AM2049" s="25">
        <v>11003</v>
      </c>
      <c r="AN2049" s="25">
        <v>0</v>
      </c>
      <c r="AO2049" s="11">
        <v>1</v>
      </c>
      <c r="AP2049" s="12" t="s">
        <v>223</v>
      </c>
      <c r="AQ2049" s="12" t="s">
        <v>6377</v>
      </c>
      <c r="AR2049" s="12" t="s">
        <v>5090</v>
      </c>
      <c r="AS2049" s="60" t="s">
        <v>2311</v>
      </c>
    </row>
    <row r="2050" spans="1:45" ht="60" x14ac:dyDescent="0.15">
      <c r="A2050" s="11">
        <v>31451</v>
      </c>
      <c r="B2050" s="37" t="s">
        <v>1890</v>
      </c>
      <c r="C2050" s="11">
        <v>35</v>
      </c>
      <c r="D2050" s="11">
        <v>0</v>
      </c>
      <c r="E2050" s="11">
        <v>0</v>
      </c>
      <c r="F2050" s="11">
        <v>0</v>
      </c>
      <c r="G2050" s="11">
        <v>9</v>
      </c>
      <c r="H2050" s="11">
        <v>0</v>
      </c>
      <c r="I2050" s="11">
        <v>65535</v>
      </c>
      <c r="J2050" s="11">
        <v>2</v>
      </c>
      <c r="K2050" s="11">
        <v>0</v>
      </c>
      <c r="L2050" s="11">
        <v>0</v>
      </c>
      <c r="M2050" s="56">
        <v>1</v>
      </c>
      <c r="N2050" s="56">
        <v>20</v>
      </c>
      <c r="O2050" s="11">
        <v>0</v>
      </c>
      <c r="P2050" s="11">
        <v>259200</v>
      </c>
      <c r="Q2050" s="11">
        <v>3600</v>
      </c>
      <c r="R2050" s="11">
        <v>5</v>
      </c>
      <c r="S2050" s="11">
        <v>0</v>
      </c>
      <c r="T2050" s="11">
        <v>0</v>
      </c>
      <c r="U2050" s="11">
        <v>1</v>
      </c>
      <c r="V2050" s="11">
        <v>0</v>
      </c>
      <c r="W2050" s="11">
        <v>0</v>
      </c>
      <c r="X2050" s="11">
        <v>0</v>
      </c>
      <c r="Y2050" s="11">
        <v>0</v>
      </c>
      <c r="Z2050" s="16" t="s">
        <v>170</v>
      </c>
      <c r="AA2050" s="16">
        <v>0</v>
      </c>
      <c r="AB2050" s="16" t="s">
        <v>4</v>
      </c>
      <c r="AC2050" s="16">
        <v>0</v>
      </c>
      <c r="AD2050" s="11">
        <v>3</v>
      </c>
      <c r="AE2050" s="11">
        <v>100</v>
      </c>
      <c r="AF2050" s="56">
        <v>0</v>
      </c>
      <c r="AG2050" s="11">
        <v>0</v>
      </c>
      <c r="AH2050" s="11">
        <v>0</v>
      </c>
      <c r="AI2050" s="25" t="s">
        <v>8</v>
      </c>
      <c r="AJ2050" s="25" t="s">
        <v>8</v>
      </c>
      <c r="AK2050" s="25" t="s">
        <v>8</v>
      </c>
      <c r="AL2050" s="11" t="s">
        <v>782</v>
      </c>
      <c r="AM2050" s="25">
        <v>11003</v>
      </c>
      <c r="AN2050" s="25">
        <v>0</v>
      </c>
      <c r="AO2050" s="11">
        <v>1</v>
      </c>
      <c r="AP2050" s="12" t="s">
        <v>223</v>
      </c>
      <c r="AQ2050" s="12" t="s">
        <v>6378</v>
      </c>
      <c r="AR2050" s="12" t="s">
        <v>5091</v>
      </c>
      <c r="AS2050" s="60" t="s">
        <v>1315</v>
      </c>
    </row>
    <row r="2051" spans="1:45" ht="72" x14ac:dyDescent="0.15">
      <c r="A2051" s="11">
        <v>31452</v>
      </c>
      <c r="B2051" s="37" t="s">
        <v>1891</v>
      </c>
      <c r="C2051" s="11">
        <v>35</v>
      </c>
      <c r="D2051" s="11">
        <v>0</v>
      </c>
      <c r="E2051" s="11">
        <v>0</v>
      </c>
      <c r="F2051" s="11">
        <v>0</v>
      </c>
      <c r="G2051" s="11">
        <v>9</v>
      </c>
      <c r="H2051" s="11">
        <v>0</v>
      </c>
      <c r="I2051" s="11">
        <v>65535</v>
      </c>
      <c r="J2051" s="11">
        <v>3</v>
      </c>
      <c r="K2051" s="11">
        <v>0</v>
      </c>
      <c r="L2051" s="11">
        <v>0</v>
      </c>
      <c r="M2051" s="56">
        <v>1</v>
      </c>
      <c r="N2051" s="56">
        <v>20</v>
      </c>
      <c r="O2051" s="11">
        <v>0</v>
      </c>
      <c r="P2051" s="11">
        <v>259200</v>
      </c>
      <c r="Q2051" s="11">
        <v>3600</v>
      </c>
      <c r="R2051" s="11">
        <v>5</v>
      </c>
      <c r="S2051" s="11">
        <v>0</v>
      </c>
      <c r="T2051" s="11">
        <v>0</v>
      </c>
      <c r="U2051" s="11">
        <v>1</v>
      </c>
      <c r="V2051" s="11">
        <v>0</v>
      </c>
      <c r="W2051" s="11">
        <v>0</v>
      </c>
      <c r="X2051" s="11">
        <v>0</v>
      </c>
      <c r="Y2051" s="11">
        <v>0</v>
      </c>
      <c r="Z2051" s="16" t="s">
        <v>170</v>
      </c>
      <c r="AA2051" s="16">
        <v>0</v>
      </c>
      <c r="AB2051" s="16" t="s">
        <v>4</v>
      </c>
      <c r="AC2051" s="16">
        <v>0</v>
      </c>
      <c r="AD2051" s="11">
        <v>3</v>
      </c>
      <c r="AE2051" s="11">
        <v>100</v>
      </c>
      <c r="AF2051" s="56">
        <v>0</v>
      </c>
      <c r="AG2051" s="11">
        <v>0</v>
      </c>
      <c r="AH2051" s="11">
        <v>0</v>
      </c>
      <c r="AI2051" s="25" t="s">
        <v>8</v>
      </c>
      <c r="AJ2051" s="25" t="s">
        <v>8</v>
      </c>
      <c r="AK2051" s="25" t="s">
        <v>8</v>
      </c>
      <c r="AL2051" s="11" t="s">
        <v>782</v>
      </c>
      <c r="AM2051" s="25">
        <v>11003</v>
      </c>
      <c r="AN2051" s="25">
        <v>0</v>
      </c>
      <c r="AO2051" s="11">
        <v>1</v>
      </c>
      <c r="AP2051" s="12" t="s">
        <v>223</v>
      </c>
      <c r="AQ2051" s="12" t="s">
        <v>6379</v>
      </c>
      <c r="AR2051" s="12" t="s">
        <v>5092</v>
      </c>
      <c r="AS2051" s="60" t="s">
        <v>1315</v>
      </c>
    </row>
    <row r="2052" spans="1:45" ht="60" x14ac:dyDescent="0.15">
      <c r="A2052" s="11">
        <v>31453</v>
      </c>
      <c r="B2052" s="37" t="s">
        <v>1892</v>
      </c>
      <c r="C2052" s="11">
        <v>35</v>
      </c>
      <c r="D2052" s="11">
        <v>0</v>
      </c>
      <c r="E2052" s="11">
        <v>0</v>
      </c>
      <c r="F2052" s="11">
        <v>0</v>
      </c>
      <c r="G2052" s="11">
        <v>9</v>
      </c>
      <c r="H2052" s="11">
        <v>0</v>
      </c>
      <c r="I2052" s="11">
        <v>65535</v>
      </c>
      <c r="J2052" s="11">
        <v>1</v>
      </c>
      <c r="K2052" s="11">
        <v>0</v>
      </c>
      <c r="L2052" s="11">
        <v>0</v>
      </c>
      <c r="M2052" s="56">
        <v>1</v>
      </c>
      <c r="N2052" s="56">
        <v>20</v>
      </c>
      <c r="O2052" s="11">
        <v>0</v>
      </c>
      <c r="P2052" s="11">
        <v>604800</v>
      </c>
      <c r="Q2052" s="11">
        <v>3600</v>
      </c>
      <c r="R2052" s="11">
        <v>5</v>
      </c>
      <c r="S2052" s="11">
        <v>0</v>
      </c>
      <c r="T2052" s="11">
        <v>0</v>
      </c>
      <c r="U2052" s="11">
        <v>1</v>
      </c>
      <c r="V2052" s="11">
        <v>0</v>
      </c>
      <c r="W2052" s="11">
        <v>0</v>
      </c>
      <c r="X2052" s="11">
        <v>0</v>
      </c>
      <c r="Y2052" s="11">
        <v>0</v>
      </c>
      <c r="Z2052" s="16" t="s">
        <v>170</v>
      </c>
      <c r="AA2052" s="16">
        <v>0</v>
      </c>
      <c r="AB2052" s="16" t="s">
        <v>4</v>
      </c>
      <c r="AC2052" s="16">
        <v>0</v>
      </c>
      <c r="AD2052" s="11">
        <v>3</v>
      </c>
      <c r="AE2052" s="11">
        <v>100</v>
      </c>
      <c r="AF2052" s="56">
        <v>0</v>
      </c>
      <c r="AG2052" s="11">
        <v>0</v>
      </c>
      <c r="AH2052" s="11">
        <v>0</v>
      </c>
      <c r="AI2052" s="25" t="s">
        <v>8</v>
      </c>
      <c r="AJ2052" s="25" t="s">
        <v>8</v>
      </c>
      <c r="AK2052" s="25" t="s">
        <v>8</v>
      </c>
      <c r="AL2052" s="11" t="s">
        <v>782</v>
      </c>
      <c r="AM2052" s="25">
        <v>11003</v>
      </c>
      <c r="AN2052" s="25">
        <v>0</v>
      </c>
      <c r="AO2052" s="11">
        <v>1</v>
      </c>
      <c r="AP2052" s="12" t="s">
        <v>1357</v>
      </c>
      <c r="AQ2052" s="12" t="s">
        <v>6380</v>
      </c>
      <c r="AR2052" s="12" t="s">
        <v>5093</v>
      </c>
      <c r="AS2052" s="60" t="s">
        <v>1352</v>
      </c>
    </row>
    <row r="2053" spans="1:45" ht="48" x14ac:dyDescent="0.15">
      <c r="A2053" s="11">
        <v>31454</v>
      </c>
      <c r="B2053" s="37" t="s">
        <v>1893</v>
      </c>
      <c r="C2053" s="11">
        <v>35</v>
      </c>
      <c r="D2053" s="11">
        <v>1</v>
      </c>
      <c r="E2053" s="11">
        <v>0</v>
      </c>
      <c r="F2053" s="11">
        <v>0</v>
      </c>
      <c r="G2053" s="11">
        <v>9</v>
      </c>
      <c r="H2053" s="11">
        <v>21</v>
      </c>
      <c r="I2053" s="11">
        <v>65535</v>
      </c>
      <c r="J2053" s="11">
        <v>2</v>
      </c>
      <c r="K2053" s="11">
        <v>0</v>
      </c>
      <c r="L2053" s="11">
        <v>0</v>
      </c>
      <c r="M2053" s="56">
        <v>1</v>
      </c>
      <c r="N2053" s="56">
        <v>20</v>
      </c>
      <c r="O2053" s="11">
        <v>0</v>
      </c>
      <c r="P2053" s="11">
        <v>604800</v>
      </c>
      <c r="Q2053" s="11">
        <v>3600</v>
      </c>
      <c r="R2053" s="11">
        <v>5</v>
      </c>
      <c r="S2053" s="11">
        <v>0</v>
      </c>
      <c r="T2053" s="11">
        <v>0</v>
      </c>
      <c r="U2053" s="11">
        <v>1</v>
      </c>
      <c r="V2053" s="11">
        <v>0</v>
      </c>
      <c r="W2053" s="11">
        <v>0</v>
      </c>
      <c r="X2053" s="11">
        <v>0</v>
      </c>
      <c r="Y2053" s="11">
        <v>0</v>
      </c>
      <c r="Z2053" s="16" t="s">
        <v>170</v>
      </c>
      <c r="AA2053" s="16">
        <v>0</v>
      </c>
      <c r="AB2053" s="16" t="s">
        <v>4</v>
      </c>
      <c r="AC2053" s="16">
        <v>0</v>
      </c>
      <c r="AD2053" s="11">
        <v>3</v>
      </c>
      <c r="AE2053" s="11">
        <v>100</v>
      </c>
      <c r="AF2053" s="56">
        <v>0</v>
      </c>
      <c r="AG2053" s="11">
        <v>0</v>
      </c>
      <c r="AH2053" s="11">
        <v>0</v>
      </c>
      <c r="AI2053" s="25" t="s">
        <v>8</v>
      </c>
      <c r="AJ2053" s="25" t="s">
        <v>8</v>
      </c>
      <c r="AK2053" s="25" t="s">
        <v>8</v>
      </c>
      <c r="AL2053" s="11" t="s">
        <v>782</v>
      </c>
      <c r="AM2053" s="25">
        <v>11003</v>
      </c>
      <c r="AN2053" s="25">
        <v>0</v>
      </c>
      <c r="AO2053" s="11">
        <v>1</v>
      </c>
      <c r="AP2053" s="12" t="s">
        <v>1357</v>
      </c>
      <c r="AQ2053" s="12" t="s">
        <v>6381</v>
      </c>
      <c r="AR2053" s="12" t="s">
        <v>5094</v>
      </c>
      <c r="AS2053" s="60" t="s">
        <v>1352</v>
      </c>
    </row>
    <row r="2054" spans="1:45" ht="60" x14ac:dyDescent="0.15">
      <c r="A2054" s="11">
        <v>31455</v>
      </c>
      <c r="B2054" s="37" t="s">
        <v>1894</v>
      </c>
      <c r="C2054" s="11">
        <v>30</v>
      </c>
      <c r="D2054" s="11">
        <v>1</v>
      </c>
      <c r="E2054" s="11">
        <v>0</v>
      </c>
      <c r="F2054" s="11">
        <v>0</v>
      </c>
      <c r="G2054" s="11">
        <v>9</v>
      </c>
      <c r="H2054" s="11">
        <v>21</v>
      </c>
      <c r="I2054" s="11">
        <v>65535</v>
      </c>
      <c r="J2054" s="11">
        <v>1</v>
      </c>
      <c r="K2054" s="11">
        <v>0</v>
      </c>
      <c r="L2054" s="11">
        <v>0</v>
      </c>
      <c r="M2054" s="56">
        <v>1</v>
      </c>
      <c r="N2054" s="56">
        <v>100</v>
      </c>
      <c r="O2054" s="11">
        <v>0</v>
      </c>
      <c r="P2054" s="11">
        <v>172800</v>
      </c>
      <c r="Q2054" s="11">
        <v>3600</v>
      </c>
      <c r="R2054" s="11">
        <v>5</v>
      </c>
      <c r="S2054" s="11">
        <v>0</v>
      </c>
      <c r="T2054" s="11">
        <v>0</v>
      </c>
      <c r="U2054" s="11">
        <v>1</v>
      </c>
      <c r="V2054" s="11">
        <v>16</v>
      </c>
      <c r="W2054" s="11">
        <f>60*15</f>
        <v>900</v>
      </c>
      <c r="X2054" s="11">
        <v>0</v>
      </c>
      <c r="Y2054" s="11">
        <v>0</v>
      </c>
      <c r="Z2054" s="16" t="s">
        <v>170</v>
      </c>
      <c r="AA2054" s="16">
        <v>0</v>
      </c>
      <c r="AB2054" s="16" t="s">
        <v>4</v>
      </c>
      <c r="AC2054" s="16">
        <v>0</v>
      </c>
      <c r="AD2054" s="11">
        <v>3</v>
      </c>
      <c r="AE2054" s="11">
        <v>100</v>
      </c>
      <c r="AF2054" s="56">
        <v>0</v>
      </c>
      <c r="AG2054" s="11">
        <v>600</v>
      </c>
      <c r="AH2054" s="11">
        <v>0</v>
      </c>
      <c r="AI2054" s="25" t="s">
        <v>8</v>
      </c>
      <c r="AJ2054" s="25" t="s">
        <v>8</v>
      </c>
      <c r="AK2054" s="25" t="s">
        <v>8</v>
      </c>
      <c r="AL2054" s="11" t="s">
        <v>23</v>
      </c>
      <c r="AM2054" s="25">
        <v>11003</v>
      </c>
      <c r="AN2054" s="25">
        <v>0</v>
      </c>
      <c r="AO2054" s="11">
        <v>1</v>
      </c>
      <c r="AP2054" s="12" t="s">
        <v>1357</v>
      </c>
      <c r="AQ2054" s="12" t="s">
        <v>6382</v>
      </c>
      <c r="AR2054" s="12" t="s">
        <v>5095</v>
      </c>
      <c r="AS2054" s="60" t="s">
        <v>1352</v>
      </c>
    </row>
    <row r="2055" spans="1:45" ht="96" x14ac:dyDescent="0.15">
      <c r="A2055" s="11">
        <v>31456</v>
      </c>
      <c r="B2055" s="37" t="s">
        <v>1895</v>
      </c>
      <c r="C2055" s="11">
        <v>35</v>
      </c>
      <c r="D2055" s="11">
        <v>0</v>
      </c>
      <c r="E2055" s="11">
        <v>0</v>
      </c>
      <c r="F2055" s="11">
        <v>0</v>
      </c>
      <c r="G2055" s="11">
        <v>9</v>
      </c>
      <c r="H2055" s="11">
        <v>0</v>
      </c>
      <c r="I2055" s="11">
        <v>65535</v>
      </c>
      <c r="J2055" s="11">
        <v>1</v>
      </c>
      <c r="K2055" s="11">
        <v>0</v>
      </c>
      <c r="L2055" s="11">
        <v>0</v>
      </c>
      <c r="M2055" s="56">
        <v>1</v>
      </c>
      <c r="N2055" s="56">
        <v>20</v>
      </c>
      <c r="O2055" s="11">
        <v>2</v>
      </c>
      <c r="P2055" s="11">
        <v>172800</v>
      </c>
      <c r="Q2055" s="11">
        <v>3600</v>
      </c>
      <c r="R2055" s="11">
        <v>5</v>
      </c>
      <c r="S2055" s="11">
        <v>0</v>
      </c>
      <c r="T2055" s="11">
        <v>0</v>
      </c>
      <c r="U2055" s="11">
        <v>1</v>
      </c>
      <c r="V2055" s="11">
        <v>0</v>
      </c>
      <c r="W2055" s="11">
        <v>0</v>
      </c>
      <c r="X2055" s="11">
        <v>0</v>
      </c>
      <c r="Y2055" s="11">
        <v>0</v>
      </c>
      <c r="Z2055" s="16" t="s">
        <v>170</v>
      </c>
      <c r="AA2055" s="16">
        <v>0</v>
      </c>
      <c r="AB2055" s="16" t="s">
        <v>4</v>
      </c>
      <c r="AC2055" s="16">
        <v>0</v>
      </c>
      <c r="AD2055" s="11">
        <v>3</v>
      </c>
      <c r="AE2055" s="11">
        <v>100</v>
      </c>
      <c r="AF2055" s="56">
        <v>0</v>
      </c>
      <c r="AG2055" s="11">
        <v>0</v>
      </c>
      <c r="AH2055" s="11">
        <v>0</v>
      </c>
      <c r="AI2055" s="25" t="s">
        <v>8</v>
      </c>
      <c r="AJ2055" s="25" t="s">
        <v>8</v>
      </c>
      <c r="AK2055" s="25" t="s">
        <v>8</v>
      </c>
      <c r="AL2055" s="11" t="s">
        <v>782</v>
      </c>
      <c r="AM2055" s="25">
        <v>11003</v>
      </c>
      <c r="AN2055" s="25">
        <v>0</v>
      </c>
      <c r="AO2055" s="11">
        <v>1</v>
      </c>
      <c r="AP2055" s="12" t="s">
        <v>1357</v>
      </c>
      <c r="AQ2055" s="12" t="s">
        <v>6383</v>
      </c>
      <c r="AR2055" s="12" t="s">
        <v>5096</v>
      </c>
      <c r="AS2055" s="60" t="s">
        <v>1352</v>
      </c>
    </row>
    <row r="2056" spans="1:45" ht="60" x14ac:dyDescent="0.15">
      <c r="A2056" s="11">
        <v>31457</v>
      </c>
      <c r="B2056" s="37" t="s">
        <v>1896</v>
      </c>
      <c r="C2056" s="11">
        <v>35</v>
      </c>
      <c r="D2056" s="11">
        <v>0</v>
      </c>
      <c r="E2056" s="11">
        <v>0</v>
      </c>
      <c r="F2056" s="11">
        <v>0</v>
      </c>
      <c r="G2056" s="11">
        <v>9</v>
      </c>
      <c r="H2056" s="11">
        <v>0</v>
      </c>
      <c r="I2056" s="11">
        <v>65535</v>
      </c>
      <c r="J2056" s="11">
        <v>2</v>
      </c>
      <c r="K2056" s="11">
        <v>0</v>
      </c>
      <c r="L2056" s="11">
        <v>0</v>
      </c>
      <c r="M2056" s="56">
        <v>1</v>
      </c>
      <c r="N2056" s="56">
        <v>20</v>
      </c>
      <c r="O2056" s="11">
        <v>2</v>
      </c>
      <c r="P2056" s="11">
        <v>172800</v>
      </c>
      <c r="Q2056" s="11">
        <v>3600</v>
      </c>
      <c r="R2056" s="11">
        <v>5</v>
      </c>
      <c r="S2056" s="11">
        <v>0</v>
      </c>
      <c r="T2056" s="11">
        <v>0</v>
      </c>
      <c r="U2056" s="11">
        <v>1</v>
      </c>
      <c r="V2056" s="11">
        <v>0</v>
      </c>
      <c r="W2056" s="11">
        <v>0</v>
      </c>
      <c r="X2056" s="11">
        <v>0</v>
      </c>
      <c r="Y2056" s="11">
        <v>0</v>
      </c>
      <c r="Z2056" s="16" t="s">
        <v>170</v>
      </c>
      <c r="AA2056" s="16">
        <v>0</v>
      </c>
      <c r="AB2056" s="16" t="s">
        <v>4</v>
      </c>
      <c r="AC2056" s="16">
        <v>0</v>
      </c>
      <c r="AD2056" s="11">
        <v>3</v>
      </c>
      <c r="AE2056" s="11">
        <v>100</v>
      </c>
      <c r="AF2056" s="56">
        <v>0</v>
      </c>
      <c r="AG2056" s="11">
        <v>0</v>
      </c>
      <c r="AH2056" s="11">
        <v>0</v>
      </c>
      <c r="AI2056" s="25" t="s">
        <v>8</v>
      </c>
      <c r="AJ2056" s="25" t="s">
        <v>8</v>
      </c>
      <c r="AK2056" s="25" t="s">
        <v>8</v>
      </c>
      <c r="AL2056" s="11" t="s">
        <v>782</v>
      </c>
      <c r="AM2056" s="25">
        <v>11003</v>
      </c>
      <c r="AN2056" s="25">
        <v>0</v>
      </c>
      <c r="AO2056" s="11">
        <v>1</v>
      </c>
      <c r="AP2056" s="12" t="s">
        <v>1357</v>
      </c>
      <c r="AQ2056" s="12" t="s">
        <v>6384</v>
      </c>
      <c r="AR2056" s="12" t="s">
        <v>5097</v>
      </c>
      <c r="AS2056" s="60" t="s">
        <v>1352</v>
      </c>
    </row>
    <row r="2057" spans="1:45" ht="96" x14ac:dyDescent="0.15">
      <c r="A2057" s="11">
        <v>31458</v>
      </c>
      <c r="B2057" s="37" t="s">
        <v>1897</v>
      </c>
      <c r="C2057" s="11">
        <v>35</v>
      </c>
      <c r="D2057" s="11">
        <v>0</v>
      </c>
      <c r="E2057" s="11">
        <v>0</v>
      </c>
      <c r="F2057" s="11">
        <v>0</v>
      </c>
      <c r="G2057" s="11">
        <v>9</v>
      </c>
      <c r="H2057" s="11">
        <v>0</v>
      </c>
      <c r="I2057" s="11">
        <v>65535</v>
      </c>
      <c r="J2057" s="11">
        <v>1</v>
      </c>
      <c r="K2057" s="11">
        <v>0</v>
      </c>
      <c r="L2057" s="11">
        <v>0</v>
      </c>
      <c r="M2057" s="56">
        <v>1</v>
      </c>
      <c r="N2057" s="56">
        <v>20</v>
      </c>
      <c r="O2057" s="11">
        <v>2</v>
      </c>
      <c r="P2057" s="11">
        <v>172800</v>
      </c>
      <c r="Q2057" s="11">
        <v>3600</v>
      </c>
      <c r="R2057" s="11">
        <v>5</v>
      </c>
      <c r="S2057" s="11">
        <v>0</v>
      </c>
      <c r="T2057" s="11">
        <v>0</v>
      </c>
      <c r="U2057" s="11">
        <v>1</v>
      </c>
      <c r="V2057" s="11">
        <v>0</v>
      </c>
      <c r="W2057" s="11">
        <v>0</v>
      </c>
      <c r="X2057" s="11">
        <v>0</v>
      </c>
      <c r="Y2057" s="11">
        <v>0</v>
      </c>
      <c r="Z2057" s="16" t="s">
        <v>170</v>
      </c>
      <c r="AA2057" s="16">
        <v>0</v>
      </c>
      <c r="AB2057" s="16" t="s">
        <v>4</v>
      </c>
      <c r="AC2057" s="16">
        <v>0</v>
      </c>
      <c r="AD2057" s="11">
        <v>3</v>
      </c>
      <c r="AE2057" s="11">
        <v>100</v>
      </c>
      <c r="AF2057" s="56">
        <v>0</v>
      </c>
      <c r="AG2057" s="11">
        <v>0</v>
      </c>
      <c r="AH2057" s="11">
        <v>0</v>
      </c>
      <c r="AI2057" s="25" t="s">
        <v>8</v>
      </c>
      <c r="AJ2057" s="25" t="s">
        <v>8</v>
      </c>
      <c r="AK2057" s="25" t="s">
        <v>8</v>
      </c>
      <c r="AL2057" s="11" t="s">
        <v>782</v>
      </c>
      <c r="AM2057" s="25">
        <v>11003</v>
      </c>
      <c r="AN2057" s="25">
        <v>0</v>
      </c>
      <c r="AO2057" s="11">
        <v>1</v>
      </c>
      <c r="AP2057" s="12" t="s">
        <v>1357</v>
      </c>
      <c r="AQ2057" s="12" t="s">
        <v>6385</v>
      </c>
      <c r="AR2057" s="12" t="s">
        <v>5098</v>
      </c>
      <c r="AS2057" s="60" t="s">
        <v>1352</v>
      </c>
    </row>
    <row r="2058" spans="1:45" ht="48" x14ac:dyDescent="0.15">
      <c r="A2058" s="11">
        <v>31459</v>
      </c>
      <c r="B2058" s="37" t="s">
        <v>1898</v>
      </c>
      <c r="C2058" s="11">
        <v>35</v>
      </c>
      <c r="D2058" s="11">
        <v>0</v>
      </c>
      <c r="E2058" s="11">
        <v>0</v>
      </c>
      <c r="F2058" s="11">
        <v>0</v>
      </c>
      <c r="G2058" s="11">
        <v>9</v>
      </c>
      <c r="H2058" s="11">
        <v>0</v>
      </c>
      <c r="I2058" s="11">
        <v>65535</v>
      </c>
      <c r="J2058" s="11">
        <v>2</v>
      </c>
      <c r="K2058" s="11">
        <v>0</v>
      </c>
      <c r="L2058" s="11">
        <v>0</v>
      </c>
      <c r="M2058" s="56">
        <v>1</v>
      </c>
      <c r="N2058" s="56">
        <v>20</v>
      </c>
      <c r="O2058" s="11">
        <v>2</v>
      </c>
      <c r="P2058" s="11">
        <v>172800</v>
      </c>
      <c r="Q2058" s="11">
        <v>3600</v>
      </c>
      <c r="R2058" s="11">
        <v>5</v>
      </c>
      <c r="S2058" s="11">
        <v>0</v>
      </c>
      <c r="T2058" s="11">
        <v>0</v>
      </c>
      <c r="U2058" s="11">
        <v>1</v>
      </c>
      <c r="V2058" s="11">
        <v>0</v>
      </c>
      <c r="W2058" s="11">
        <v>0</v>
      </c>
      <c r="X2058" s="11">
        <v>0</v>
      </c>
      <c r="Y2058" s="11">
        <v>0</v>
      </c>
      <c r="Z2058" s="16" t="s">
        <v>170</v>
      </c>
      <c r="AA2058" s="16">
        <v>0</v>
      </c>
      <c r="AB2058" s="16" t="s">
        <v>4</v>
      </c>
      <c r="AC2058" s="16">
        <v>0</v>
      </c>
      <c r="AD2058" s="11">
        <v>3</v>
      </c>
      <c r="AE2058" s="11">
        <v>100</v>
      </c>
      <c r="AF2058" s="56">
        <v>0</v>
      </c>
      <c r="AG2058" s="11">
        <v>0</v>
      </c>
      <c r="AH2058" s="11">
        <v>0</v>
      </c>
      <c r="AI2058" s="25" t="s">
        <v>8</v>
      </c>
      <c r="AJ2058" s="25" t="s">
        <v>8</v>
      </c>
      <c r="AK2058" s="25" t="s">
        <v>8</v>
      </c>
      <c r="AL2058" s="11" t="s">
        <v>782</v>
      </c>
      <c r="AM2058" s="25">
        <v>11003</v>
      </c>
      <c r="AN2058" s="25">
        <v>0</v>
      </c>
      <c r="AO2058" s="11">
        <v>1</v>
      </c>
      <c r="AP2058" s="12" t="s">
        <v>1357</v>
      </c>
      <c r="AQ2058" s="12" t="s">
        <v>6386</v>
      </c>
      <c r="AR2058" s="12" t="s">
        <v>5099</v>
      </c>
      <c r="AS2058" s="60" t="s">
        <v>1352</v>
      </c>
    </row>
    <row r="2059" spans="1:45" ht="60" x14ac:dyDescent="0.15">
      <c r="A2059" s="11">
        <v>31460</v>
      </c>
      <c r="B2059" s="37" t="s">
        <v>1899</v>
      </c>
      <c r="C2059" s="11">
        <v>35</v>
      </c>
      <c r="D2059" s="11">
        <v>1</v>
      </c>
      <c r="E2059" s="11">
        <v>0</v>
      </c>
      <c r="F2059" s="11">
        <v>0</v>
      </c>
      <c r="G2059" s="11">
        <v>9</v>
      </c>
      <c r="H2059" s="11">
        <v>21</v>
      </c>
      <c r="I2059" s="11">
        <v>65535</v>
      </c>
      <c r="J2059" s="11">
        <v>3</v>
      </c>
      <c r="K2059" s="11">
        <v>0</v>
      </c>
      <c r="L2059" s="11">
        <v>0</v>
      </c>
      <c r="M2059" s="56">
        <v>1</v>
      </c>
      <c r="N2059" s="56">
        <v>20</v>
      </c>
      <c r="O2059" s="11">
        <v>0</v>
      </c>
      <c r="P2059" s="11">
        <v>604800</v>
      </c>
      <c r="Q2059" s="11">
        <v>3600</v>
      </c>
      <c r="R2059" s="11">
        <v>5</v>
      </c>
      <c r="S2059" s="11">
        <v>0</v>
      </c>
      <c r="T2059" s="11">
        <v>0</v>
      </c>
      <c r="U2059" s="11">
        <v>1</v>
      </c>
      <c r="V2059" s="11">
        <v>0</v>
      </c>
      <c r="W2059" s="11">
        <v>0</v>
      </c>
      <c r="X2059" s="11">
        <v>0</v>
      </c>
      <c r="Y2059" s="11">
        <v>0</v>
      </c>
      <c r="Z2059" s="16" t="s">
        <v>170</v>
      </c>
      <c r="AA2059" s="16">
        <v>0</v>
      </c>
      <c r="AB2059" s="16" t="s">
        <v>4</v>
      </c>
      <c r="AC2059" s="16">
        <v>0</v>
      </c>
      <c r="AD2059" s="11">
        <v>3</v>
      </c>
      <c r="AE2059" s="11">
        <v>100</v>
      </c>
      <c r="AF2059" s="56">
        <v>0</v>
      </c>
      <c r="AG2059" s="11">
        <v>0</v>
      </c>
      <c r="AH2059" s="11">
        <v>0</v>
      </c>
      <c r="AI2059" s="25" t="s">
        <v>8</v>
      </c>
      <c r="AJ2059" s="25" t="s">
        <v>8</v>
      </c>
      <c r="AK2059" s="25" t="s">
        <v>8</v>
      </c>
      <c r="AL2059" s="11" t="s">
        <v>782</v>
      </c>
      <c r="AM2059" s="25">
        <v>11003</v>
      </c>
      <c r="AN2059" s="25">
        <v>0</v>
      </c>
      <c r="AO2059" s="11">
        <v>1</v>
      </c>
      <c r="AP2059" s="12" t="s">
        <v>1357</v>
      </c>
      <c r="AQ2059" s="12" t="s">
        <v>6387</v>
      </c>
      <c r="AR2059" s="12" t="s">
        <v>5100</v>
      </c>
      <c r="AS2059" s="60" t="s">
        <v>1352</v>
      </c>
    </row>
    <row r="2060" spans="1:45" ht="60" x14ac:dyDescent="0.15">
      <c r="A2060" s="11">
        <v>31461</v>
      </c>
      <c r="B2060" s="37" t="s">
        <v>1900</v>
      </c>
      <c r="C2060" s="11">
        <v>35</v>
      </c>
      <c r="D2060" s="11">
        <v>1</v>
      </c>
      <c r="E2060" s="11">
        <v>0</v>
      </c>
      <c r="F2060" s="11">
        <v>0</v>
      </c>
      <c r="G2060" s="11">
        <v>9</v>
      </c>
      <c r="H2060" s="11">
        <v>21</v>
      </c>
      <c r="I2060" s="11">
        <v>65535</v>
      </c>
      <c r="J2060" s="11">
        <v>3</v>
      </c>
      <c r="K2060" s="11">
        <v>0</v>
      </c>
      <c r="L2060" s="11">
        <v>0</v>
      </c>
      <c r="M2060" s="56">
        <v>1</v>
      </c>
      <c r="N2060" s="56">
        <v>20</v>
      </c>
      <c r="O2060" s="11">
        <v>0</v>
      </c>
      <c r="P2060" s="11">
        <v>604800</v>
      </c>
      <c r="Q2060" s="11">
        <v>3600</v>
      </c>
      <c r="R2060" s="11">
        <v>5</v>
      </c>
      <c r="S2060" s="11">
        <v>0</v>
      </c>
      <c r="T2060" s="11">
        <v>0</v>
      </c>
      <c r="U2060" s="11">
        <v>1</v>
      </c>
      <c r="V2060" s="11">
        <v>0</v>
      </c>
      <c r="W2060" s="11">
        <v>0</v>
      </c>
      <c r="X2060" s="11">
        <v>0</v>
      </c>
      <c r="Y2060" s="11">
        <v>0</v>
      </c>
      <c r="Z2060" s="16" t="s">
        <v>170</v>
      </c>
      <c r="AA2060" s="16">
        <v>0</v>
      </c>
      <c r="AB2060" s="16" t="s">
        <v>4</v>
      </c>
      <c r="AC2060" s="16">
        <v>0</v>
      </c>
      <c r="AD2060" s="11">
        <v>3</v>
      </c>
      <c r="AE2060" s="11">
        <v>100</v>
      </c>
      <c r="AF2060" s="56">
        <v>0</v>
      </c>
      <c r="AG2060" s="11">
        <v>0</v>
      </c>
      <c r="AH2060" s="11">
        <v>0</v>
      </c>
      <c r="AI2060" s="25" t="s">
        <v>8</v>
      </c>
      <c r="AJ2060" s="25" t="s">
        <v>8</v>
      </c>
      <c r="AK2060" s="25" t="s">
        <v>8</v>
      </c>
      <c r="AL2060" s="11" t="s">
        <v>782</v>
      </c>
      <c r="AM2060" s="25">
        <v>11003</v>
      </c>
      <c r="AN2060" s="25">
        <v>0</v>
      </c>
      <c r="AO2060" s="11">
        <v>1</v>
      </c>
      <c r="AP2060" s="12" t="s">
        <v>1357</v>
      </c>
      <c r="AQ2060" s="12" t="s">
        <v>6388</v>
      </c>
      <c r="AR2060" s="12" t="s">
        <v>5101</v>
      </c>
      <c r="AS2060" s="60" t="s">
        <v>1352</v>
      </c>
    </row>
    <row r="2061" spans="1:45" ht="60" x14ac:dyDescent="0.15">
      <c r="A2061" s="11">
        <v>31462</v>
      </c>
      <c r="B2061" s="37" t="s">
        <v>1901</v>
      </c>
      <c r="C2061" s="11">
        <v>35</v>
      </c>
      <c r="D2061" s="11">
        <v>1</v>
      </c>
      <c r="E2061" s="11">
        <v>0</v>
      </c>
      <c r="F2061" s="11">
        <v>0</v>
      </c>
      <c r="G2061" s="11">
        <v>9</v>
      </c>
      <c r="H2061" s="11">
        <v>21</v>
      </c>
      <c r="I2061" s="11">
        <v>65535</v>
      </c>
      <c r="J2061" s="11">
        <v>3</v>
      </c>
      <c r="K2061" s="11">
        <v>0</v>
      </c>
      <c r="L2061" s="11">
        <v>0</v>
      </c>
      <c r="M2061" s="56">
        <v>1</v>
      </c>
      <c r="N2061" s="56">
        <v>20</v>
      </c>
      <c r="O2061" s="11">
        <v>0</v>
      </c>
      <c r="P2061" s="11">
        <v>604800</v>
      </c>
      <c r="Q2061" s="11">
        <v>3600</v>
      </c>
      <c r="R2061" s="11">
        <v>5</v>
      </c>
      <c r="S2061" s="11">
        <v>0</v>
      </c>
      <c r="T2061" s="11">
        <v>0</v>
      </c>
      <c r="U2061" s="11">
        <v>1</v>
      </c>
      <c r="V2061" s="11">
        <v>0</v>
      </c>
      <c r="W2061" s="11">
        <v>0</v>
      </c>
      <c r="X2061" s="11">
        <v>0</v>
      </c>
      <c r="Y2061" s="11">
        <v>0</v>
      </c>
      <c r="Z2061" s="16" t="s">
        <v>170</v>
      </c>
      <c r="AA2061" s="16">
        <v>0</v>
      </c>
      <c r="AB2061" s="16" t="s">
        <v>4</v>
      </c>
      <c r="AC2061" s="16">
        <v>0</v>
      </c>
      <c r="AD2061" s="11">
        <v>3</v>
      </c>
      <c r="AE2061" s="11">
        <v>100</v>
      </c>
      <c r="AF2061" s="56">
        <v>0</v>
      </c>
      <c r="AG2061" s="11">
        <v>0</v>
      </c>
      <c r="AH2061" s="11">
        <v>0</v>
      </c>
      <c r="AI2061" s="25" t="s">
        <v>8</v>
      </c>
      <c r="AJ2061" s="25" t="s">
        <v>8</v>
      </c>
      <c r="AK2061" s="25" t="s">
        <v>8</v>
      </c>
      <c r="AL2061" s="11" t="s">
        <v>782</v>
      </c>
      <c r="AM2061" s="25">
        <v>11003</v>
      </c>
      <c r="AN2061" s="25">
        <v>0</v>
      </c>
      <c r="AO2061" s="11">
        <v>1</v>
      </c>
      <c r="AP2061" s="12" t="s">
        <v>1357</v>
      </c>
      <c r="AQ2061" s="12" t="s">
        <v>6389</v>
      </c>
      <c r="AR2061" s="12" t="s">
        <v>5101</v>
      </c>
      <c r="AS2061" s="60" t="s">
        <v>1352</v>
      </c>
    </row>
    <row r="2062" spans="1:45" ht="60" x14ac:dyDescent="0.15">
      <c r="A2062" s="11">
        <v>31463</v>
      </c>
      <c r="B2062" s="37" t="s">
        <v>1902</v>
      </c>
      <c r="C2062" s="11">
        <v>35</v>
      </c>
      <c r="D2062" s="11">
        <v>1</v>
      </c>
      <c r="E2062" s="11">
        <v>0</v>
      </c>
      <c r="F2062" s="11">
        <v>0</v>
      </c>
      <c r="G2062" s="11">
        <v>9</v>
      </c>
      <c r="H2062" s="11">
        <v>21</v>
      </c>
      <c r="I2062" s="11">
        <v>65535</v>
      </c>
      <c r="J2062" s="11">
        <v>3</v>
      </c>
      <c r="K2062" s="11">
        <v>0</v>
      </c>
      <c r="L2062" s="11">
        <v>0</v>
      </c>
      <c r="M2062" s="56">
        <v>1</v>
      </c>
      <c r="N2062" s="56">
        <v>20</v>
      </c>
      <c r="O2062" s="11">
        <v>0</v>
      </c>
      <c r="P2062" s="11">
        <v>604800</v>
      </c>
      <c r="Q2062" s="11">
        <v>3600</v>
      </c>
      <c r="R2062" s="11">
        <v>5</v>
      </c>
      <c r="S2062" s="11">
        <v>0</v>
      </c>
      <c r="T2062" s="11">
        <v>0</v>
      </c>
      <c r="U2062" s="11">
        <v>1</v>
      </c>
      <c r="V2062" s="11">
        <v>0</v>
      </c>
      <c r="W2062" s="11">
        <v>0</v>
      </c>
      <c r="X2062" s="11">
        <v>0</v>
      </c>
      <c r="Y2062" s="11">
        <v>0</v>
      </c>
      <c r="Z2062" s="16" t="s">
        <v>170</v>
      </c>
      <c r="AA2062" s="16">
        <v>0</v>
      </c>
      <c r="AB2062" s="16" t="s">
        <v>4</v>
      </c>
      <c r="AC2062" s="16">
        <v>0</v>
      </c>
      <c r="AD2062" s="11">
        <v>3</v>
      </c>
      <c r="AE2062" s="11">
        <v>100</v>
      </c>
      <c r="AF2062" s="56">
        <v>0</v>
      </c>
      <c r="AG2062" s="11">
        <v>0</v>
      </c>
      <c r="AH2062" s="11">
        <v>0</v>
      </c>
      <c r="AI2062" s="25" t="s">
        <v>8</v>
      </c>
      <c r="AJ2062" s="25" t="s">
        <v>8</v>
      </c>
      <c r="AK2062" s="25" t="s">
        <v>8</v>
      </c>
      <c r="AL2062" s="11" t="s">
        <v>782</v>
      </c>
      <c r="AM2062" s="25">
        <v>11003</v>
      </c>
      <c r="AN2062" s="25">
        <v>0</v>
      </c>
      <c r="AO2062" s="11">
        <v>1</v>
      </c>
      <c r="AP2062" s="12" t="s">
        <v>1357</v>
      </c>
      <c r="AQ2062" s="12" t="s">
        <v>6390</v>
      </c>
      <c r="AR2062" s="12" t="s">
        <v>5101</v>
      </c>
      <c r="AS2062" s="60" t="s">
        <v>1352</v>
      </c>
    </row>
    <row r="2063" spans="1:45" ht="60" x14ac:dyDescent="0.15">
      <c r="A2063" s="11">
        <v>31464</v>
      </c>
      <c r="B2063" s="37" t="s">
        <v>1903</v>
      </c>
      <c r="C2063" s="11">
        <v>35</v>
      </c>
      <c r="D2063" s="11">
        <v>1</v>
      </c>
      <c r="E2063" s="11">
        <v>0</v>
      </c>
      <c r="F2063" s="11">
        <v>0</v>
      </c>
      <c r="G2063" s="11">
        <v>9</v>
      </c>
      <c r="H2063" s="11">
        <v>61</v>
      </c>
      <c r="I2063" s="11">
        <v>65535</v>
      </c>
      <c r="J2063" s="11">
        <v>3</v>
      </c>
      <c r="K2063" s="11">
        <v>0</v>
      </c>
      <c r="L2063" s="11">
        <v>0</v>
      </c>
      <c r="M2063" s="56">
        <v>1</v>
      </c>
      <c r="N2063" s="56">
        <v>20</v>
      </c>
      <c r="O2063" s="11">
        <v>0</v>
      </c>
      <c r="P2063" s="11">
        <v>604800</v>
      </c>
      <c r="Q2063" s="11">
        <v>3600</v>
      </c>
      <c r="R2063" s="11">
        <v>5</v>
      </c>
      <c r="S2063" s="11">
        <v>0</v>
      </c>
      <c r="T2063" s="11">
        <v>0</v>
      </c>
      <c r="U2063" s="11">
        <v>1</v>
      </c>
      <c r="V2063" s="11">
        <v>0</v>
      </c>
      <c r="W2063" s="11">
        <v>0</v>
      </c>
      <c r="X2063" s="11">
        <v>0</v>
      </c>
      <c r="Y2063" s="11">
        <v>0</v>
      </c>
      <c r="Z2063" s="16" t="s">
        <v>170</v>
      </c>
      <c r="AA2063" s="16">
        <v>0</v>
      </c>
      <c r="AB2063" s="16" t="s">
        <v>4</v>
      </c>
      <c r="AC2063" s="16">
        <v>0</v>
      </c>
      <c r="AD2063" s="11">
        <v>3</v>
      </c>
      <c r="AE2063" s="11">
        <v>100</v>
      </c>
      <c r="AF2063" s="56">
        <v>0</v>
      </c>
      <c r="AG2063" s="11">
        <v>0</v>
      </c>
      <c r="AH2063" s="11">
        <v>0</v>
      </c>
      <c r="AI2063" s="25" t="s">
        <v>8</v>
      </c>
      <c r="AJ2063" s="25" t="s">
        <v>8</v>
      </c>
      <c r="AK2063" s="25" t="s">
        <v>8</v>
      </c>
      <c r="AL2063" s="11" t="s">
        <v>782</v>
      </c>
      <c r="AM2063" s="25">
        <v>11003</v>
      </c>
      <c r="AN2063" s="25">
        <v>0</v>
      </c>
      <c r="AO2063" s="11">
        <v>1</v>
      </c>
      <c r="AP2063" s="12" t="s">
        <v>1357</v>
      </c>
      <c r="AQ2063" s="12" t="s">
        <v>6391</v>
      </c>
      <c r="AR2063" s="12" t="s">
        <v>5101</v>
      </c>
      <c r="AS2063" s="60" t="s">
        <v>1352</v>
      </c>
    </row>
    <row r="2064" spans="1:45" ht="60" x14ac:dyDescent="0.15">
      <c r="A2064" s="11">
        <v>31465</v>
      </c>
      <c r="B2064" s="37" t="s">
        <v>1904</v>
      </c>
      <c r="C2064" s="11">
        <v>35</v>
      </c>
      <c r="D2064" s="11">
        <v>1</v>
      </c>
      <c r="E2064" s="11">
        <v>0</v>
      </c>
      <c r="F2064" s="11">
        <v>0</v>
      </c>
      <c r="G2064" s="11">
        <v>9</v>
      </c>
      <c r="H2064" s="11">
        <v>61</v>
      </c>
      <c r="I2064" s="11">
        <v>65535</v>
      </c>
      <c r="J2064" s="11">
        <v>3</v>
      </c>
      <c r="K2064" s="11">
        <v>0</v>
      </c>
      <c r="L2064" s="11">
        <v>0</v>
      </c>
      <c r="M2064" s="56">
        <v>1</v>
      </c>
      <c r="N2064" s="56">
        <v>20</v>
      </c>
      <c r="O2064" s="11">
        <v>0</v>
      </c>
      <c r="P2064" s="11">
        <v>604800</v>
      </c>
      <c r="Q2064" s="11">
        <v>3600</v>
      </c>
      <c r="R2064" s="11">
        <v>5</v>
      </c>
      <c r="S2064" s="11">
        <v>0</v>
      </c>
      <c r="T2064" s="11">
        <v>0</v>
      </c>
      <c r="U2064" s="11">
        <v>1</v>
      </c>
      <c r="V2064" s="11">
        <v>0</v>
      </c>
      <c r="W2064" s="11">
        <v>0</v>
      </c>
      <c r="X2064" s="11">
        <v>0</v>
      </c>
      <c r="Y2064" s="11">
        <v>0</v>
      </c>
      <c r="Z2064" s="16" t="s">
        <v>170</v>
      </c>
      <c r="AA2064" s="16">
        <v>0</v>
      </c>
      <c r="AB2064" s="16" t="s">
        <v>4</v>
      </c>
      <c r="AC2064" s="16">
        <v>0</v>
      </c>
      <c r="AD2064" s="11">
        <v>3</v>
      </c>
      <c r="AE2064" s="11">
        <v>100</v>
      </c>
      <c r="AF2064" s="56">
        <v>0</v>
      </c>
      <c r="AG2064" s="11">
        <v>0</v>
      </c>
      <c r="AH2064" s="11">
        <v>0</v>
      </c>
      <c r="AI2064" s="25" t="s">
        <v>8</v>
      </c>
      <c r="AJ2064" s="25" t="s">
        <v>8</v>
      </c>
      <c r="AK2064" s="25" t="s">
        <v>8</v>
      </c>
      <c r="AL2064" s="11" t="s">
        <v>782</v>
      </c>
      <c r="AM2064" s="25">
        <v>11003</v>
      </c>
      <c r="AN2064" s="25">
        <v>0</v>
      </c>
      <c r="AO2064" s="11">
        <v>1</v>
      </c>
      <c r="AP2064" s="12" t="s">
        <v>1357</v>
      </c>
      <c r="AQ2064" s="12" t="s">
        <v>6392</v>
      </c>
      <c r="AR2064" s="12" t="s">
        <v>5102</v>
      </c>
      <c r="AS2064" s="60" t="s">
        <v>1352</v>
      </c>
    </row>
    <row r="2065" spans="1:45" ht="60" x14ac:dyDescent="0.15">
      <c r="A2065" s="11">
        <v>31466</v>
      </c>
      <c r="B2065" s="37" t="s">
        <v>1905</v>
      </c>
      <c r="C2065" s="11">
        <v>35</v>
      </c>
      <c r="D2065" s="11">
        <v>1</v>
      </c>
      <c r="E2065" s="11">
        <v>0</v>
      </c>
      <c r="F2065" s="11">
        <v>0</v>
      </c>
      <c r="G2065" s="11">
        <v>9</v>
      </c>
      <c r="H2065" s="11">
        <v>21</v>
      </c>
      <c r="I2065" s="11">
        <v>65535</v>
      </c>
      <c r="J2065" s="11">
        <v>3</v>
      </c>
      <c r="K2065" s="11">
        <v>0</v>
      </c>
      <c r="L2065" s="11">
        <v>0</v>
      </c>
      <c r="M2065" s="56">
        <v>1</v>
      </c>
      <c r="N2065" s="56">
        <v>20</v>
      </c>
      <c r="O2065" s="11">
        <v>0</v>
      </c>
      <c r="P2065" s="11">
        <v>604800</v>
      </c>
      <c r="Q2065" s="11">
        <v>3600</v>
      </c>
      <c r="R2065" s="11">
        <v>5</v>
      </c>
      <c r="S2065" s="11">
        <v>0</v>
      </c>
      <c r="T2065" s="11">
        <v>0</v>
      </c>
      <c r="U2065" s="11">
        <v>1</v>
      </c>
      <c r="V2065" s="11">
        <v>0</v>
      </c>
      <c r="W2065" s="11">
        <v>0</v>
      </c>
      <c r="X2065" s="11">
        <v>0</v>
      </c>
      <c r="Y2065" s="11">
        <v>0</v>
      </c>
      <c r="Z2065" s="16" t="s">
        <v>170</v>
      </c>
      <c r="AA2065" s="16">
        <v>0</v>
      </c>
      <c r="AB2065" s="16" t="s">
        <v>4</v>
      </c>
      <c r="AC2065" s="16">
        <v>0</v>
      </c>
      <c r="AD2065" s="11">
        <v>3</v>
      </c>
      <c r="AE2065" s="11">
        <v>100</v>
      </c>
      <c r="AF2065" s="56">
        <v>0</v>
      </c>
      <c r="AG2065" s="11">
        <v>0</v>
      </c>
      <c r="AH2065" s="11">
        <v>0</v>
      </c>
      <c r="AI2065" s="25" t="s">
        <v>8</v>
      </c>
      <c r="AJ2065" s="25" t="s">
        <v>8</v>
      </c>
      <c r="AK2065" s="25" t="s">
        <v>8</v>
      </c>
      <c r="AL2065" s="11" t="s">
        <v>782</v>
      </c>
      <c r="AM2065" s="25">
        <v>11003</v>
      </c>
      <c r="AN2065" s="25">
        <v>0</v>
      </c>
      <c r="AO2065" s="11">
        <v>1</v>
      </c>
      <c r="AP2065" s="12" t="s">
        <v>1357</v>
      </c>
      <c r="AQ2065" s="12" t="s">
        <v>6393</v>
      </c>
      <c r="AR2065" s="12" t="s">
        <v>5103</v>
      </c>
      <c r="AS2065" s="60" t="s">
        <v>1352</v>
      </c>
    </row>
    <row r="2066" spans="1:45" ht="60" x14ac:dyDescent="0.15">
      <c r="A2066" s="11">
        <v>31467</v>
      </c>
      <c r="B2066" s="37" t="s">
        <v>1906</v>
      </c>
      <c r="C2066" s="11">
        <v>35</v>
      </c>
      <c r="D2066" s="11">
        <v>1</v>
      </c>
      <c r="E2066" s="11">
        <v>0</v>
      </c>
      <c r="F2066" s="11">
        <v>0</v>
      </c>
      <c r="G2066" s="11">
        <v>9</v>
      </c>
      <c r="H2066" s="11">
        <v>21</v>
      </c>
      <c r="I2066" s="11">
        <v>65535</v>
      </c>
      <c r="J2066" s="11">
        <v>3</v>
      </c>
      <c r="K2066" s="11">
        <v>0</v>
      </c>
      <c r="L2066" s="11">
        <v>0</v>
      </c>
      <c r="M2066" s="56">
        <v>1</v>
      </c>
      <c r="N2066" s="56">
        <v>20</v>
      </c>
      <c r="O2066" s="11">
        <v>0</v>
      </c>
      <c r="P2066" s="11">
        <v>604800</v>
      </c>
      <c r="Q2066" s="11">
        <v>3600</v>
      </c>
      <c r="R2066" s="11">
        <v>5</v>
      </c>
      <c r="S2066" s="11">
        <v>0</v>
      </c>
      <c r="T2066" s="11">
        <v>0</v>
      </c>
      <c r="U2066" s="11">
        <v>1</v>
      </c>
      <c r="V2066" s="11">
        <v>0</v>
      </c>
      <c r="W2066" s="11">
        <v>0</v>
      </c>
      <c r="X2066" s="11">
        <v>0</v>
      </c>
      <c r="Y2066" s="11">
        <v>0</v>
      </c>
      <c r="Z2066" s="16" t="s">
        <v>170</v>
      </c>
      <c r="AA2066" s="16">
        <v>0</v>
      </c>
      <c r="AB2066" s="16" t="s">
        <v>4</v>
      </c>
      <c r="AC2066" s="16">
        <v>0</v>
      </c>
      <c r="AD2066" s="11">
        <v>3</v>
      </c>
      <c r="AE2066" s="11">
        <v>100</v>
      </c>
      <c r="AF2066" s="56">
        <v>0</v>
      </c>
      <c r="AG2066" s="11">
        <v>0</v>
      </c>
      <c r="AH2066" s="11">
        <v>0</v>
      </c>
      <c r="AI2066" s="25" t="s">
        <v>8</v>
      </c>
      <c r="AJ2066" s="25" t="s">
        <v>8</v>
      </c>
      <c r="AK2066" s="25" t="s">
        <v>8</v>
      </c>
      <c r="AL2066" s="11" t="s">
        <v>782</v>
      </c>
      <c r="AM2066" s="25">
        <v>11003</v>
      </c>
      <c r="AN2066" s="25">
        <v>0</v>
      </c>
      <c r="AO2066" s="11">
        <v>1</v>
      </c>
      <c r="AP2066" s="12" t="s">
        <v>1357</v>
      </c>
      <c r="AQ2066" s="12" t="s">
        <v>6394</v>
      </c>
      <c r="AR2066" s="12" t="s">
        <v>5101</v>
      </c>
      <c r="AS2066" s="60" t="s">
        <v>1352</v>
      </c>
    </row>
    <row r="2067" spans="1:45" ht="60" x14ac:dyDescent="0.15">
      <c r="A2067" s="11">
        <v>31468</v>
      </c>
      <c r="B2067" s="37" t="s">
        <v>1907</v>
      </c>
      <c r="C2067" s="11">
        <v>35</v>
      </c>
      <c r="D2067" s="11">
        <v>1</v>
      </c>
      <c r="E2067" s="11">
        <v>0</v>
      </c>
      <c r="F2067" s="11">
        <v>0</v>
      </c>
      <c r="G2067" s="11">
        <v>9</v>
      </c>
      <c r="H2067" s="11">
        <v>21</v>
      </c>
      <c r="I2067" s="11">
        <v>65535</v>
      </c>
      <c r="J2067" s="11">
        <v>2</v>
      </c>
      <c r="K2067" s="11">
        <v>0</v>
      </c>
      <c r="L2067" s="11">
        <v>0</v>
      </c>
      <c r="M2067" s="56">
        <v>1</v>
      </c>
      <c r="N2067" s="56">
        <v>20</v>
      </c>
      <c r="O2067" s="11">
        <v>0</v>
      </c>
      <c r="P2067" s="11">
        <v>604800</v>
      </c>
      <c r="Q2067" s="11">
        <v>3600</v>
      </c>
      <c r="R2067" s="11">
        <v>5</v>
      </c>
      <c r="S2067" s="11">
        <v>0</v>
      </c>
      <c r="T2067" s="11">
        <v>0</v>
      </c>
      <c r="U2067" s="11">
        <v>1</v>
      </c>
      <c r="V2067" s="11">
        <v>0</v>
      </c>
      <c r="W2067" s="11">
        <v>0</v>
      </c>
      <c r="X2067" s="11">
        <v>0</v>
      </c>
      <c r="Y2067" s="11">
        <v>0</v>
      </c>
      <c r="Z2067" s="16" t="s">
        <v>170</v>
      </c>
      <c r="AA2067" s="16">
        <v>0</v>
      </c>
      <c r="AB2067" s="16" t="s">
        <v>4</v>
      </c>
      <c r="AC2067" s="16">
        <v>0</v>
      </c>
      <c r="AD2067" s="11">
        <v>3</v>
      </c>
      <c r="AE2067" s="11">
        <v>100</v>
      </c>
      <c r="AF2067" s="56">
        <v>0</v>
      </c>
      <c r="AG2067" s="11">
        <v>0</v>
      </c>
      <c r="AH2067" s="11">
        <v>0</v>
      </c>
      <c r="AI2067" s="25" t="s">
        <v>8</v>
      </c>
      <c r="AJ2067" s="25" t="s">
        <v>8</v>
      </c>
      <c r="AK2067" s="25" t="s">
        <v>8</v>
      </c>
      <c r="AL2067" s="11" t="s">
        <v>782</v>
      </c>
      <c r="AM2067" s="25">
        <v>11003</v>
      </c>
      <c r="AN2067" s="25">
        <v>0</v>
      </c>
      <c r="AO2067" s="11">
        <v>1</v>
      </c>
      <c r="AP2067" s="12" t="s">
        <v>1357</v>
      </c>
      <c r="AQ2067" s="12" t="s">
        <v>6395</v>
      </c>
      <c r="AR2067" s="12" t="s">
        <v>5104</v>
      </c>
      <c r="AS2067" s="60" t="s">
        <v>1352</v>
      </c>
    </row>
    <row r="2068" spans="1:45" ht="60" x14ac:dyDescent="0.15">
      <c r="A2068" s="11">
        <v>31469</v>
      </c>
      <c r="B2068" s="37" t="s">
        <v>1908</v>
      </c>
      <c r="C2068" s="11">
        <v>35</v>
      </c>
      <c r="D2068" s="11">
        <v>1</v>
      </c>
      <c r="E2068" s="11">
        <v>0</v>
      </c>
      <c r="F2068" s="11">
        <v>0</v>
      </c>
      <c r="G2068" s="11">
        <v>9</v>
      </c>
      <c r="H2068" s="11">
        <v>21</v>
      </c>
      <c r="I2068" s="11">
        <v>65535</v>
      </c>
      <c r="J2068" s="11">
        <v>2</v>
      </c>
      <c r="K2068" s="11">
        <v>0</v>
      </c>
      <c r="L2068" s="11">
        <v>0</v>
      </c>
      <c r="M2068" s="56">
        <v>1</v>
      </c>
      <c r="N2068" s="56">
        <v>20</v>
      </c>
      <c r="O2068" s="11">
        <v>0</v>
      </c>
      <c r="P2068" s="11">
        <v>604800</v>
      </c>
      <c r="Q2068" s="11">
        <v>3600</v>
      </c>
      <c r="R2068" s="11">
        <v>5</v>
      </c>
      <c r="S2068" s="11">
        <v>0</v>
      </c>
      <c r="T2068" s="11">
        <v>0</v>
      </c>
      <c r="U2068" s="11">
        <v>1</v>
      </c>
      <c r="V2068" s="11">
        <v>0</v>
      </c>
      <c r="W2068" s="11">
        <v>0</v>
      </c>
      <c r="X2068" s="11">
        <v>0</v>
      </c>
      <c r="Y2068" s="11">
        <v>0</v>
      </c>
      <c r="Z2068" s="16" t="s">
        <v>170</v>
      </c>
      <c r="AA2068" s="16">
        <v>0</v>
      </c>
      <c r="AB2068" s="16" t="s">
        <v>4</v>
      </c>
      <c r="AC2068" s="16">
        <v>0</v>
      </c>
      <c r="AD2068" s="11">
        <v>3</v>
      </c>
      <c r="AE2068" s="11">
        <v>100</v>
      </c>
      <c r="AF2068" s="56">
        <v>0</v>
      </c>
      <c r="AG2068" s="11">
        <v>0</v>
      </c>
      <c r="AH2068" s="11">
        <v>0</v>
      </c>
      <c r="AI2068" s="25" t="s">
        <v>8</v>
      </c>
      <c r="AJ2068" s="25" t="s">
        <v>8</v>
      </c>
      <c r="AK2068" s="25" t="s">
        <v>8</v>
      </c>
      <c r="AL2068" s="11" t="s">
        <v>782</v>
      </c>
      <c r="AM2068" s="25">
        <v>11003</v>
      </c>
      <c r="AN2068" s="25">
        <v>0</v>
      </c>
      <c r="AO2068" s="11">
        <v>1</v>
      </c>
      <c r="AP2068" s="12" t="s">
        <v>1357</v>
      </c>
      <c r="AQ2068" s="12" t="s">
        <v>6396</v>
      </c>
      <c r="AR2068" s="12" t="s">
        <v>5104</v>
      </c>
      <c r="AS2068" s="60" t="s">
        <v>1352</v>
      </c>
    </row>
    <row r="2069" spans="1:45" ht="60" x14ac:dyDescent="0.15">
      <c r="A2069" s="11">
        <v>31470</v>
      </c>
      <c r="B2069" s="37" t="s">
        <v>1909</v>
      </c>
      <c r="C2069" s="11">
        <v>35</v>
      </c>
      <c r="D2069" s="11">
        <v>1</v>
      </c>
      <c r="E2069" s="11">
        <v>0</v>
      </c>
      <c r="F2069" s="11">
        <v>0</v>
      </c>
      <c r="G2069" s="11">
        <v>9</v>
      </c>
      <c r="H2069" s="11">
        <v>21</v>
      </c>
      <c r="I2069" s="11">
        <v>65535</v>
      </c>
      <c r="J2069" s="11">
        <v>2</v>
      </c>
      <c r="K2069" s="11">
        <v>0</v>
      </c>
      <c r="L2069" s="11">
        <v>0</v>
      </c>
      <c r="M2069" s="56">
        <v>1</v>
      </c>
      <c r="N2069" s="56">
        <v>20</v>
      </c>
      <c r="O2069" s="11">
        <v>0</v>
      </c>
      <c r="P2069" s="11">
        <v>604800</v>
      </c>
      <c r="Q2069" s="11">
        <v>3600</v>
      </c>
      <c r="R2069" s="11">
        <v>5</v>
      </c>
      <c r="S2069" s="11">
        <v>0</v>
      </c>
      <c r="T2069" s="11">
        <v>0</v>
      </c>
      <c r="U2069" s="11">
        <v>1</v>
      </c>
      <c r="V2069" s="11">
        <v>0</v>
      </c>
      <c r="W2069" s="11">
        <v>0</v>
      </c>
      <c r="X2069" s="11">
        <v>0</v>
      </c>
      <c r="Y2069" s="11">
        <v>0</v>
      </c>
      <c r="Z2069" s="16" t="s">
        <v>170</v>
      </c>
      <c r="AA2069" s="16">
        <v>0</v>
      </c>
      <c r="AB2069" s="16" t="s">
        <v>4</v>
      </c>
      <c r="AC2069" s="16">
        <v>0</v>
      </c>
      <c r="AD2069" s="11">
        <v>3</v>
      </c>
      <c r="AE2069" s="11">
        <v>100</v>
      </c>
      <c r="AF2069" s="56">
        <v>0</v>
      </c>
      <c r="AG2069" s="11">
        <v>0</v>
      </c>
      <c r="AH2069" s="11">
        <v>0</v>
      </c>
      <c r="AI2069" s="25" t="s">
        <v>8</v>
      </c>
      <c r="AJ2069" s="25" t="s">
        <v>8</v>
      </c>
      <c r="AK2069" s="25" t="s">
        <v>8</v>
      </c>
      <c r="AL2069" s="11" t="s">
        <v>782</v>
      </c>
      <c r="AM2069" s="25">
        <v>11003</v>
      </c>
      <c r="AN2069" s="25">
        <v>0</v>
      </c>
      <c r="AO2069" s="11">
        <v>1</v>
      </c>
      <c r="AP2069" s="12" t="s">
        <v>1357</v>
      </c>
      <c r="AQ2069" s="12" t="s">
        <v>6397</v>
      </c>
      <c r="AR2069" s="12" t="s">
        <v>5105</v>
      </c>
      <c r="AS2069" s="60" t="s">
        <v>1352</v>
      </c>
    </row>
    <row r="2070" spans="1:45" ht="60" x14ac:dyDescent="0.15">
      <c r="A2070" s="11">
        <v>31471</v>
      </c>
      <c r="B2070" s="37" t="s">
        <v>1910</v>
      </c>
      <c r="C2070" s="11">
        <v>35</v>
      </c>
      <c r="D2070" s="11">
        <v>1</v>
      </c>
      <c r="E2070" s="11">
        <v>0</v>
      </c>
      <c r="F2070" s="11">
        <v>0</v>
      </c>
      <c r="G2070" s="11">
        <v>9</v>
      </c>
      <c r="H2070" s="11">
        <v>21</v>
      </c>
      <c r="I2070" s="11">
        <v>65535</v>
      </c>
      <c r="J2070" s="11">
        <v>2</v>
      </c>
      <c r="K2070" s="11">
        <v>0</v>
      </c>
      <c r="L2070" s="11">
        <v>0</v>
      </c>
      <c r="M2070" s="56">
        <v>1</v>
      </c>
      <c r="N2070" s="56">
        <v>20</v>
      </c>
      <c r="O2070" s="11">
        <v>0</v>
      </c>
      <c r="P2070" s="11">
        <v>604800</v>
      </c>
      <c r="Q2070" s="11">
        <v>3600</v>
      </c>
      <c r="R2070" s="11">
        <v>5</v>
      </c>
      <c r="S2070" s="11">
        <v>0</v>
      </c>
      <c r="T2070" s="11">
        <v>0</v>
      </c>
      <c r="U2070" s="11">
        <v>1</v>
      </c>
      <c r="V2070" s="11">
        <v>0</v>
      </c>
      <c r="W2070" s="11">
        <v>0</v>
      </c>
      <c r="X2070" s="11">
        <v>0</v>
      </c>
      <c r="Y2070" s="11">
        <v>0</v>
      </c>
      <c r="Z2070" s="16" t="s">
        <v>170</v>
      </c>
      <c r="AA2070" s="16">
        <v>0</v>
      </c>
      <c r="AB2070" s="16" t="s">
        <v>4</v>
      </c>
      <c r="AC2070" s="16">
        <v>0</v>
      </c>
      <c r="AD2070" s="11">
        <v>3</v>
      </c>
      <c r="AE2070" s="11">
        <v>100</v>
      </c>
      <c r="AF2070" s="56">
        <v>0</v>
      </c>
      <c r="AG2070" s="11">
        <v>0</v>
      </c>
      <c r="AH2070" s="11">
        <v>0</v>
      </c>
      <c r="AI2070" s="25" t="s">
        <v>8</v>
      </c>
      <c r="AJ2070" s="25" t="s">
        <v>8</v>
      </c>
      <c r="AK2070" s="25" t="s">
        <v>8</v>
      </c>
      <c r="AL2070" s="11" t="s">
        <v>782</v>
      </c>
      <c r="AM2070" s="25">
        <v>11003</v>
      </c>
      <c r="AN2070" s="25">
        <v>0</v>
      </c>
      <c r="AO2070" s="11">
        <v>1</v>
      </c>
      <c r="AP2070" s="12" t="s">
        <v>1357</v>
      </c>
      <c r="AQ2070" s="12" t="s">
        <v>6398</v>
      </c>
      <c r="AR2070" s="12" t="s">
        <v>5104</v>
      </c>
      <c r="AS2070" s="60" t="s">
        <v>1352</v>
      </c>
    </row>
    <row r="2071" spans="1:45" ht="60" x14ac:dyDescent="0.15">
      <c r="A2071" s="11">
        <v>31472</v>
      </c>
      <c r="B2071" s="37" t="s">
        <v>1911</v>
      </c>
      <c r="C2071" s="11">
        <v>35</v>
      </c>
      <c r="D2071" s="11">
        <v>1</v>
      </c>
      <c r="E2071" s="11">
        <v>0</v>
      </c>
      <c r="F2071" s="11">
        <v>0</v>
      </c>
      <c r="G2071" s="11">
        <v>9</v>
      </c>
      <c r="H2071" s="11">
        <v>21</v>
      </c>
      <c r="I2071" s="11">
        <v>65535</v>
      </c>
      <c r="J2071" s="11">
        <v>2</v>
      </c>
      <c r="K2071" s="11">
        <v>0</v>
      </c>
      <c r="L2071" s="11">
        <v>0</v>
      </c>
      <c r="M2071" s="56">
        <v>1</v>
      </c>
      <c r="N2071" s="56">
        <v>20</v>
      </c>
      <c r="O2071" s="11">
        <v>0</v>
      </c>
      <c r="P2071" s="11">
        <v>604800</v>
      </c>
      <c r="Q2071" s="11">
        <v>3600</v>
      </c>
      <c r="R2071" s="11">
        <v>5</v>
      </c>
      <c r="S2071" s="11">
        <v>0</v>
      </c>
      <c r="T2071" s="11">
        <v>0</v>
      </c>
      <c r="U2071" s="11">
        <v>1</v>
      </c>
      <c r="V2071" s="11">
        <v>0</v>
      </c>
      <c r="W2071" s="11">
        <v>0</v>
      </c>
      <c r="X2071" s="11">
        <v>0</v>
      </c>
      <c r="Y2071" s="11">
        <v>0</v>
      </c>
      <c r="Z2071" s="16" t="s">
        <v>170</v>
      </c>
      <c r="AA2071" s="16">
        <v>0</v>
      </c>
      <c r="AB2071" s="16" t="s">
        <v>4</v>
      </c>
      <c r="AC2071" s="16">
        <v>0</v>
      </c>
      <c r="AD2071" s="11">
        <v>3</v>
      </c>
      <c r="AE2071" s="11">
        <v>100</v>
      </c>
      <c r="AF2071" s="56">
        <v>0</v>
      </c>
      <c r="AG2071" s="11">
        <v>0</v>
      </c>
      <c r="AH2071" s="11">
        <v>0</v>
      </c>
      <c r="AI2071" s="25" t="s">
        <v>8</v>
      </c>
      <c r="AJ2071" s="25" t="s">
        <v>8</v>
      </c>
      <c r="AK2071" s="25" t="s">
        <v>8</v>
      </c>
      <c r="AL2071" s="11" t="s">
        <v>782</v>
      </c>
      <c r="AM2071" s="25">
        <v>11003</v>
      </c>
      <c r="AN2071" s="25">
        <v>0</v>
      </c>
      <c r="AO2071" s="11">
        <v>1</v>
      </c>
      <c r="AP2071" s="12" t="s">
        <v>1357</v>
      </c>
      <c r="AQ2071" s="12" t="s">
        <v>6399</v>
      </c>
      <c r="AR2071" s="12" t="s">
        <v>5105</v>
      </c>
      <c r="AS2071" s="60" t="s">
        <v>1352</v>
      </c>
    </row>
    <row r="2072" spans="1:45" ht="60" x14ac:dyDescent="0.15">
      <c r="A2072" s="11">
        <v>31473</v>
      </c>
      <c r="B2072" s="37" t="s">
        <v>1912</v>
      </c>
      <c r="C2072" s="11">
        <v>35</v>
      </c>
      <c r="D2072" s="11">
        <v>1</v>
      </c>
      <c r="E2072" s="11">
        <v>0</v>
      </c>
      <c r="F2072" s="11">
        <v>0</v>
      </c>
      <c r="G2072" s="11">
        <v>9</v>
      </c>
      <c r="H2072" s="11">
        <v>21</v>
      </c>
      <c r="I2072" s="11">
        <v>65535</v>
      </c>
      <c r="J2072" s="11">
        <v>2</v>
      </c>
      <c r="K2072" s="11">
        <v>0</v>
      </c>
      <c r="L2072" s="11">
        <v>0</v>
      </c>
      <c r="M2072" s="56">
        <v>1</v>
      </c>
      <c r="N2072" s="56">
        <v>20</v>
      </c>
      <c r="O2072" s="11">
        <v>0</v>
      </c>
      <c r="P2072" s="11">
        <v>604800</v>
      </c>
      <c r="Q2072" s="11">
        <v>3600</v>
      </c>
      <c r="R2072" s="11">
        <v>5</v>
      </c>
      <c r="S2072" s="11">
        <v>0</v>
      </c>
      <c r="T2072" s="11">
        <v>0</v>
      </c>
      <c r="U2072" s="11">
        <v>1</v>
      </c>
      <c r="V2072" s="11">
        <v>0</v>
      </c>
      <c r="W2072" s="11">
        <v>0</v>
      </c>
      <c r="X2072" s="11">
        <v>0</v>
      </c>
      <c r="Y2072" s="11">
        <v>0</v>
      </c>
      <c r="Z2072" s="16" t="s">
        <v>170</v>
      </c>
      <c r="AA2072" s="16">
        <v>0</v>
      </c>
      <c r="AB2072" s="16" t="s">
        <v>4</v>
      </c>
      <c r="AC2072" s="16">
        <v>0</v>
      </c>
      <c r="AD2072" s="11">
        <v>3</v>
      </c>
      <c r="AE2072" s="11">
        <v>100</v>
      </c>
      <c r="AF2072" s="56">
        <v>0</v>
      </c>
      <c r="AG2072" s="11">
        <v>0</v>
      </c>
      <c r="AH2072" s="11">
        <v>0</v>
      </c>
      <c r="AI2072" s="25" t="s">
        <v>8</v>
      </c>
      <c r="AJ2072" s="25" t="s">
        <v>8</v>
      </c>
      <c r="AK2072" s="25" t="s">
        <v>8</v>
      </c>
      <c r="AL2072" s="11" t="s">
        <v>782</v>
      </c>
      <c r="AM2072" s="25">
        <v>11003</v>
      </c>
      <c r="AN2072" s="25">
        <v>0</v>
      </c>
      <c r="AO2072" s="11">
        <v>1</v>
      </c>
      <c r="AP2072" s="12" t="s">
        <v>1357</v>
      </c>
      <c r="AQ2072" s="12" t="s">
        <v>6400</v>
      </c>
      <c r="AR2072" s="12" t="s">
        <v>5105</v>
      </c>
      <c r="AS2072" s="60" t="s">
        <v>1352</v>
      </c>
    </row>
    <row r="2073" spans="1:45" ht="60" x14ac:dyDescent="0.15">
      <c r="A2073" s="11">
        <v>31474</v>
      </c>
      <c r="B2073" s="37" t="s">
        <v>1913</v>
      </c>
      <c r="C2073" s="11">
        <v>35</v>
      </c>
      <c r="D2073" s="11">
        <v>1</v>
      </c>
      <c r="E2073" s="11">
        <v>0</v>
      </c>
      <c r="F2073" s="11">
        <v>0</v>
      </c>
      <c r="G2073" s="11">
        <v>9</v>
      </c>
      <c r="H2073" s="11">
        <v>21</v>
      </c>
      <c r="I2073" s="11">
        <v>65535</v>
      </c>
      <c r="J2073" s="11">
        <v>2</v>
      </c>
      <c r="K2073" s="11">
        <v>0</v>
      </c>
      <c r="L2073" s="11">
        <v>0</v>
      </c>
      <c r="M2073" s="56">
        <v>1</v>
      </c>
      <c r="N2073" s="56">
        <v>20</v>
      </c>
      <c r="O2073" s="11">
        <v>0</v>
      </c>
      <c r="P2073" s="11">
        <v>604800</v>
      </c>
      <c r="Q2073" s="11">
        <v>3600</v>
      </c>
      <c r="R2073" s="11">
        <v>5</v>
      </c>
      <c r="S2073" s="11">
        <v>0</v>
      </c>
      <c r="T2073" s="11">
        <v>0</v>
      </c>
      <c r="U2073" s="11">
        <v>1</v>
      </c>
      <c r="V2073" s="11">
        <v>0</v>
      </c>
      <c r="W2073" s="11">
        <v>0</v>
      </c>
      <c r="X2073" s="11">
        <v>0</v>
      </c>
      <c r="Y2073" s="11">
        <v>0</v>
      </c>
      <c r="Z2073" s="16" t="s">
        <v>170</v>
      </c>
      <c r="AA2073" s="16">
        <v>0</v>
      </c>
      <c r="AB2073" s="16" t="s">
        <v>4</v>
      </c>
      <c r="AC2073" s="16">
        <v>0</v>
      </c>
      <c r="AD2073" s="11">
        <v>3</v>
      </c>
      <c r="AE2073" s="11">
        <v>100</v>
      </c>
      <c r="AF2073" s="56">
        <v>0</v>
      </c>
      <c r="AG2073" s="11">
        <v>0</v>
      </c>
      <c r="AH2073" s="11">
        <v>0</v>
      </c>
      <c r="AI2073" s="25" t="s">
        <v>8</v>
      </c>
      <c r="AJ2073" s="25" t="s">
        <v>8</v>
      </c>
      <c r="AK2073" s="25" t="s">
        <v>8</v>
      </c>
      <c r="AL2073" s="11" t="s">
        <v>782</v>
      </c>
      <c r="AM2073" s="25">
        <v>11003</v>
      </c>
      <c r="AN2073" s="25">
        <v>0</v>
      </c>
      <c r="AO2073" s="11">
        <v>1</v>
      </c>
      <c r="AP2073" s="12" t="s">
        <v>1357</v>
      </c>
      <c r="AQ2073" s="12" t="s">
        <v>6401</v>
      </c>
      <c r="AR2073" s="12" t="s">
        <v>5104</v>
      </c>
      <c r="AS2073" s="60" t="s">
        <v>1352</v>
      </c>
    </row>
    <row r="2074" spans="1:45" ht="60" x14ac:dyDescent="0.15">
      <c r="A2074" s="11">
        <v>31475</v>
      </c>
      <c r="B2074" s="37" t="s">
        <v>1914</v>
      </c>
      <c r="C2074" s="11">
        <v>30</v>
      </c>
      <c r="D2074" s="11">
        <v>1</v>
      </c>
      <c r="E2074" s="11">
        <v>0</v>
      </c>
      <c r="F2074" s="11">
        <v>0</v>
      </c>
      <c r="G2074" s="11">
        <v>9</v>
      </c>
      <c r="H2074" s="11">
        <v>21</v>
      </c>
      <c r="I2074" s="11">
        <v>65535</v>
      </c>
      <c r="J2074" s="11">
        <v>2</v>
      </c>
      <c r="K2074" s="11">
        <v>0</v>
      </c>
      <c r="L2074" s="11">
        <v>0</v>
      </c>
      <c r="M2074" s="56">
        <v>1</v>
      </c>
      <c r="N2074" s="56">
        <v>20</v>
      </c>
      <c r="O2074" s="11">
        <v>0</v>
      </c>
      <c r="P2074" s="11">
        <v>172800</v>
      </c>
      <c r="Q2074" s="11">
        <v>3600</v>
      </c>
      <c r="R2074" s="11">
        <v>5</v>
      </c>
      <c r="S2074" s="11">
        <v>0</v>
      </c>
      <c r="T2074" s="11">
        <v>0</v>
      </c>
      <c r="U2074" s="11">
        <v>1</v>
      </c>
      <c r="V2074" s="11">
        <v>16</v>
      </c>
      <c r="W2074" s="11">
        <f>60*15</f>
        <v>900</v>
      </c>
      <c r="X2074" s="11">
        <v>0</v>
      </c>
      <c r="Y2074" s="11">
        <v>0</v>
      </c>
      <c r="Z2074" s="16" t="s">
        <v>170</v>
      </c>
      <c r="AA2074" s="16">
        <v>0</v>
      </c>
      <c r="AB2074" s="16" t="s">
        <v>4</v>
      </c>
      <c r="AC2074" s="16">
        <v>0</v>
      </c>
      <c r="AD2074" s="11">
        <v>3</v>
      </c>
      <c r="AE2074" s="11">
        <v>100</v>
      </c>
      <c r="AF2074" s="56">
        <v>0</v>
      </c>
      <c r="AG2074" s="11">
        <v>600</v>
      </c>
      <c r="AH2074" s="11">
        <v>0</v>
      </c>
      <c r="AI2074" s="25" t="s">
        <v>8</v>
      </c>
      <c r="AJ2074" s="25" t="s">
        <v>8</v>
      </c>
      <c r="AK2074" s="25" t="s">
        <v>8</v>
      </c>
      <c r="AL2074" s="11" t="s">
        <v>23</v>
      </c>
      <c r="AM2074" s="25">
        <v>11003</v>
      </c>
      <c r="AN2074" s="25">
        <v>0</v>
      </c>
      <c r="AO2074" s="11">
        <v>1</v>
      </c>
      <c r="AP2074" s="12" t="s">
        <v>1357</v>
      </c>
      <c r="AQ2074" s="12" t="s">
        <v>6402</v>
      </c>
      <c r="AR2074" s="12" t="s">
        <v>5106</v>
      </c>
      <c r="AS2074" s="60" t="s">
        <v>1352</v>
      </c>
    </row>
    <row r="2075" spans="1:45" ht="36" x14ac:dyDescent="0.15">
      <c r="A2075" s="11">
        <v>31476</v>
      </c>
      <c r="B2075" s="37" t="s">
        <v>1915</v>
      </c>
      <c r="C2075" s="11">
        <v>30</v>
      </c>
      <c r="D2075" s="11">
        <v>1</v>
      </c>
      <c r="E2075" s="11">
        <v>0</v>
      </c>
      <c r="F2075" s="11">
        <v>0</v>
      </c>
      <c r="G2075" s="11">
        <v>9</v>
      </c>
      <c r="H2075" s="11">
        <v>21</v>
      </c>
      <c r="I2075" s="11">
        <v>65535</v>
      </c>
      <c r="J2075" s="11">
        <v>3</v>
      </c>
      <c r="K2075" s="11">
        <v>0</v>
      </c>
      <c r="L2075" s="11">
        <v>0</v>
      </c>
      <c r="M2075" s="56">
        <v>1</v>
      </c>
      <c r="N2075" s="56">
        <v>20</v>
      </c>
      <c r="O2075" s="11">
        <v>0</v>
      </c>
      <c r="P2075" s="11">
        <v>172800</v>
      </c>
      <c r="Q2075" s="11">
        <v>3600</v>
      </c>
      <c r="R2075" s="11">
        <v>5</v>
      </c>
      <c r="S2075" s="11">
        <v>0</v>
      </c>
      <c r="T2075" s="11">
        <v>0</v>
      </c>
      <c r="U2075" s="11">
        <v>1</v>
      </c>
      <c r="V2075" s="11">
        <v>11</v>
      </c>
      <c r="W2075" s="11">
        <v>1</v>
      </c>
      <c r="X2075" s="11">
        <v>0</v>
      </c>
      <c r="Y2075" s="11">
        <v>0</v>
      </c>
      <c r="Z2075" s="16" t="s">
        <v>170</v>
      </c>
      <c r="AA2075" s="16">
        <v>0</v>
      </c>
      <c r="AB2075" s="16" t="s">
        <v>4</v>
      </c>
      <c r="AC2075" s="16">
        <v>0</v>
      </c>
      <c r="AD2075" s="11">
        <v>3</v>
      </c>
      <c r="AE2075" s="11">
        <v>100</v>
      </c>
      <c r="AF2075" s="56">
        <v>0</v>
      </c>
      <c r="AG2075" s="11">
        <v>0</v>
      </c>
      <c r="AH2075" s="11">
        <v>0</v>
      </c>
      <c r="AI2075" s="25" t="s">
        <v>8</v>
      </c>
      <c r="AJ2075" s="25" t="s">
        <v>8</v>
      </c>
      <c r="AK2075" s="25" t="s">
        <v>8</v>
      </c>
      <c r="AL2075" s="11" t="s">
        <v>23</v>
      </c>
      <c r="AM2075" s="25">
        <v>11003</v>
      </c>
      <c r="AN2075" s="25">
        <v>0</v>
      </c>
      <c r="AO2075" s="11">
        <v>1</v>
      </c>
      <c r="AP2075" s="12" t="s">
        <v>1357</v>
      </c>
      <c r="AQ2075" s="12" t="s">
        <v>6403</v>
      </c>
      <c r="AR2075" s="12" t="s">
        <v>5107</v>
      </c>
      <c r="AS2075" s="60" t="s">
        <v>1352</v>
      </c>
    </row>
    <row r="2076" spans="1:45" ht="60" x14ac:dyDescent="0.15">
      <c r="A2076" s="11">
        <v>31477</v>
      </c>
      <c r="B2076" s="37" t="s">
        <v>1916</v>
      </c>
      <c r="C2076" s="11">
        <v>35</v>
      </c>
      <c r="D2076" s="11">
        <v>0</v>
      </c>
      <c r="E2076" s="11">
        <v>50</v>
      </c>
      <c r="F2076" s="11">
        <v>0</v>
      </c>
      <c r="G2076" s="11">
        <v>9</v>
      </c>
      <c r="H2076" s="11">
        <v>0</v>
      </c>
      <c r="I2076" s="11">
        <v>65535</v>
      </c>
      <c r="J2076" s="11">
        <v>1</v>
      </c>
      <c r="K2076" s="11">
        <v>0</v>
      </c>
      <c r="L2076" s="11">
        <v>0</v>
      </c>
      <c r="M2076" s="56">
        <v>1</v>
      </c>
      <c r="N2076" s="56">
        <v>100</v>
      </c>
      <c r="O2076" s="11">
        <v>0</v>
      </c>
      <c r="P2076" s="11">
        <v>604800</v>
      </c>
      <c r="Q2076" s="11">
        <v>3600</v>
      </c>
      <c r="R2076" s="11">
        <v>5</v>
      </c>
      <c r="S2076" s="11">
        <v>0</v>
      </c>
      <c r="T2076" s="11">
        <v>0</v>
      </c>
      <c r="U2076" s="11">
        <v>1</v>
      </c>
      <c r="V2076" s="11">
        <v>0</v>
      </c>
      <c r="W2076" s="11">
        <v>0</v>
      </c>
      <c r="X2076" s="11">
        <v>0</v>
      </c>
      <c r="Y2076" s="11">
        <v>0</v>
      </c>
      <c r="Z2076" s="16" t="s">
        <v>170</v>
      </c>
      <c r="AA2076" s="16">
        <v>0</v>
      </c>
      <c r="AB2076" s="16" t="s">
        <v>4</v>
      </c>
      <c r="AC2076" s="16">
        <v>0</v>
      </c>
      <c r="AD2076" s="11">
        <v>3</v>
      </c>
      <c r="AE2076" s="11">
        <v>100</v>
      </c>
      <c r="AF2076" s="56">
        <v>50</v>
      </c>
      <c r="AG2076" s="11">
        <v>0</v>
      </c>
      <c r="AH2076" s="11">
        <v>0</v>
      </c>
      <c r="AI2076" s="25" t="s">
        <v>8</v>
      </c>
      <c r="AJ2076" s="25" t="s">
        <v>8</v>
      </c>
      <c r="AK2076" s="25" t="s">
        <v>8</v>
      </c>
      <c r="AL2076" s="11" t="s">
        <v>782</v>
      </c>
      <c r="AM2076" s="25">
        <v>11003</v>
      </c>
      <c r="AN2076" s="25">
        <v>0</v>
      </c>
      <c r="AO2076" s="11">
        <v>1</v>
      </c>
      <c r="AP2076" s="12" t="s">
        <v>1357</v>
      </c>
      <c r="AQ2076" s="12" t="s">
        <v>6404</v>
      </c>
      <c r="AR2076" s="12" t="s">
        <v>5108</v>
      </c>
      <c r="AS2076" s="60" t="s">
        <v>1352</v>
      </c>
    </row>
    <row r="2077" spans="1:45" ht="48" x14ac:dyDescent="0.15">
      <c r="A2077" s="11">
        <v>31478</v>
      </c>
      <c r="B2077" s="37" t="s">
        <v>1917</v>
      </c>
      <c r="C2077" s="11">
        <v>35</v>
      </c>
      <c r="D2077" s="11">
        <v>0</v>
      </c>
      <c r="E2077" s="11">
        <v>0</v>
      </c>
      <c r="F2077" s="11">
        <v>0</v>
      </c>
      <c r="G2077" s="11">
        <v>9</v>
      </c>
      <c r="H2077" s="11">
        <v>0</v>
      </c>
      <c r="I2077" s="11">
        <v>65535</v>
      </c>
      <c r="J2077" s="11">
        <v>1</v>
      </c>
      <c r="K2077" s="11">
        <v>0</v>
      </c>
      <c r="L2077" s="11">
        <v>0</v>
      </c>
      <c r="M2077" s="56">
        <v>1</v>
      </c>
      <c r="N2077" s="56">
        <v>100</v>
      </c>
      <c r="O2077" s="11">
        <v>0</v>
      </c>
      <c r="P2077" s="11">
        <v>604800</v>
      </c>
      <c r="Q2077" s="11">
        <v>3600</v>
      </c>
      <c r="R2077" s="11">
        <v>5</v>
      </c>
      <c r="S2077" s="11">
        <v>0</v>
      </c>
      <c r="T2077" s="11">
        <v>0</v>
      </c>
      <c r="U2077" s="11">
        <v>1</v>
      </c>
      <c r="V2077" s="11">
        <v>0</v>
      </c>
      <c r="W2077" s="11">
        <v>0</v>
      </c>
      <c r="X2077" s="11">
        <v>0</v>
      </c>
      <c r="Y2077" s="11">
        <v>0</v>
      </c>
      <c r="Z2077" s="16" t="s">
        <v>170</v>
      </c>
      <c r="AA2077" s="16">
        <v>0</v>
      </c>
      <c r="AB2077" s="16" t="s">
        <v>4</v>
      </c>
      <c r="AC2077" s="16">
        <v>0</v>
      </c>
      <c r="AD2077" s="11">
        <v>3</v>
      </c>
      <c r="AE2077" s="11">
        <v>100</v>
      </c>
      <c r="AF2077" s="56">
        <v>0</v>
      </c>
      <c r="AG2077" s="11">
        <v>0</v>
      </c>
      <c r="AH2077" s="11">
        <v>0</v>
      </c>
      <c r="AI2077" s="25" t="s">
        <v>8</v>
      </c>
      <c r="AJ2077" s="25" t="s">
        <v>8</v>
      </c>
      <c r="AK2077" s="25" t="s">
        <v>8</v>
      </c>
      <c r="AL2077" s="11" t="s">
        <v>782</v>
      </c>
      <c r="AM2077" s="25">
        <v>11003</v>
      </c>
      <c r="AN2077" s="25">
        <v>0</v>
      </c>
      <c r="AO2077" s="11">
        <v>1</v>
      </c>
      <c r="AP2077" s="12" t="s">
        <v>1357</v>
      </c>
      <c r="AQ2077" s="12" t="s">
        <v>6405</v>
      </c>
      <c r="AR2077" s="12" t="s">
        <v>5109</v>
      </c>
      <c r="AS2077" s="60" t="s">
        <v>1352</v>
      </c>
    </row>
    <row r="2078" spans="1:45" ht="48" x14ac:dyDescent="0.15">
      <c r="A2078" s="11">
        <v>31479</v>
      </c>
      <c r="B2078" s="37" t="s">
        <v>1918</v>
      </c>
      <c r="C2078" s="11">
        <v>35</v>
      </c>
      <c r="D2078" s="11">
        <v>1</v>
      </c>
      <c r="E2078" s="11">
        <v>0</v>
      </c>
      <c r="F2078" s="11">
        <v>0</v>
      </c>
      <c r="G2078" s="11">
        <v>9</v>
      </c>
      <c r="H2078" s="11">
        <v>21</v>
      </c>
      <c r="I2078" s="11">
        <v>65535</v>
      </c>
      <c r="J2078" s="11">
        <v>2</v>
      </c>
      <c r="K2078" s="11">
        <v>0</v>
      </c>
      <c r="L2078" s="11">
        <v>0</v>
      </c>
      <c r="M2078" s="56">
        <v>1</v>
      </c>
      <c r="N2078" s="56">
        <v>20</v>
      </c>
      <c r="O2078" s="11">
        <v>0</v>
      </c>
      <c r="P2078" s="11">
        <v>604800</v>
      </c>
      <c r="Q2078" s="11">
        <v>3600</v>
      </c>
      <c r="R2078" s="11">
        <v>5</v>
      </c>
      <c r="S2078" s="11">
        <v>0</v>
      </c>
      <c r="T2078" s="11">
        <v>0</v>
      </c>
      <c r="U2078" s="11">
        <v>1</v>
      </c>
      <c r="V2078" s="11">
        <v>11</v>
      </c>
      <c r="W2078" s="11">
        <v>1</v>
      </c>
      <c r="X2078" s="11">
        <v>0</v>
      </c>
      <c r="Y2078" s="11">
        <v>0</v>
      </c>
      <c r="Z2078" s="16" t="s">
        <v>170</v>
      </c>
      <c r="AA2078" s="16">
        <v>0</v>
      </c>
      <c r="AB2078" s="16" t="s">
        <v>4</v>
      </c>
      <c r="AC2078" s="16">
        <v>0</v>
      </c>
      <c r="AD2078" s="11">
        <v>3</v>
      </c>
      <c r="AE2078" s="11">
        <v>100</v>
      </c>
      <c r="AF2078" s="56">
        <v>0</v>
      </c>
      <c r="AG2078" s="11">
        <v>0</v>
      </c>
      <c r="AH2078" s="11">
        <v>0</v>
      </c>
      <c r="AI2078" s="25" t="s">
        <v>8</v>
      </c>
      <c r="AJ2078" s="25" t="s">
        <v>8</v>
      </c>
      <c r="AK2078" s="25" t="s">
        <v>8</v>
      </c>
      <c r="AL2078" s="11" t="s">
        <v>782</v>
      </c>
      <c r="AM2078" s="25">
        <v>11003</v>
      </c>
      <c r="AN2078" s="25">
        <v>0</v>
      </c>
      <c r="AO2078" s="11">
        <v>1</v>
      </c>
      <c r="AP2078" s="12" t="s">
        <v>1358</v>
      </c>
      <c r="AQ2078" s="12" t="s">
        <v>6406</v>
      </c>
      <c r="AR2078" s="12" t="s">
        <v>5110</v>
      </c>
      <c r="AS2078" s="60" t="s">
        <v>1352</v>
      </c>
    </row>
    <row r="2079" spans="1:45" ht="36" x14ac:dyDescent="0.15">
      <c r="A2079" s="11">
        <v>31480</v>
      </c>
      <c r="B2079" s="37" t="s">
        <v>1919</v>
      </c>
      <c r="C2079" s="11">
        <v>35</v>
      </c>
      <c r="D2079" s="11">
        <v>0</v>
      </c>
      <c r="E2079" s="11">
        <v>0</v>
      </c>
      <c r="F2079" s="11">
        <v>0</v>
      </c>
      <c r="G2079" s="11">
        <v>9</v>
      </c>
      <c r="H2079" s="11">
        <v>0</v>
      </c>
      <c r="I2079" s="11">
        <v>65535</v>
      </c>
      <c r="J2079" s="11">
        <v>1</v>
      </c>
      <c r="K2079" s="11">
        <v>0</v>
      </c>
      <c r="L2079" s="11">
        <v>0</v>
      </c>
      <c r="M2079" s="56">
        <v>1</v>
      </c>
      <c r="N2079" s="56">
        <v>100</v>
      </c>
      <c r="O2079" s="11">
        <v>0</v>
      </c>
      <c r="P2079" s="11">
        <v>604800</v>
      </c>
      <c r="Q2079" s="11">
        <v>3600</v>
      </c>
      <c r="R2079" s="11">
        <v>5</v>
      </c>
      <c r="S2079" s="11">
        <v>0</v>
      </c>
      <c r="T2079" s="11">
        <v>0</v>
      </c>
      <c r="U2079" s="11">
        <v>1</v>
      </c>
      <c r="V2079" s="11">
        <v>0</v>
      </c>
      <c r="W2079" s="11">
        <v>0</v>
      </c>
      <c r="X2079" s="11">
        <v>0</v>
      </c>
      <c r="Y2079" s="11">
        <v>0</v>
      </c>
      <c r="Z2079" s="16" t="s">
        <v>170</v>
      </c>
      <c r="AA2079" s="16">
        <v>0</v>
      </c>
      <c r="AB2079" s="16" t="s">
        <v>4</v>
      </c>
      <c r="AC2079" s="16">
        <v>0</v>
      </c>
      <c r="AD2079" s="11">
        <v>3</v>
      </c>
      <c r="AE2079" s="11">
        <v>100</v>
      </c>
      <c r="AF2079" s="56">
        <v>0</v>
      </c>
      <c r="AG2079" s="11">
        <v>0</v>
      </c>
      <c r="AH2079" s="11">
        <v>0</v>
      </c>
      <c r="AI2079" s="25" t="s">
        <v>8</v>
      </c>
      <c r="AJ2079" s="25" t="s">
        <v>8</v>
      </c>
      <c r="AK2079" s="25" t="s">
        <v>8</v>
      </c>
      <c r="AL2079" s="11" t="s">
        <v>782</v>
      </c>
      <c r="AM2079" s="25">
        <v>11003</v>
      </c>
      <c r="AN2079" s="25">
        <v>0</v>
      </c>
      <c r="AO2079" s="11">
        <v>1</v>
      </c>
      <c r="AP2079" s="12" t="s">
        <v>1357</v>
      </c>
      <c r="AQ2079" s="12" t="s">
        <v>6407</v>
      </c>
      <c r="AR2079" s="12" t="s">
        <v>5111</v>
      </c>
      <c r="AS2079" s="60" t="s">
        <v>2151</v>
      </c>
    </row>
    <row r="2080" spans="1:45" ht="60" x14ac:dyDescent="0.15">
      <c r="A2080" s="11">
        <v>31481</v>
      </c>
      <c r="B2080" s="14" t="s">
        <v>1920</v>
      </c>
      <c r="C2080" s="11">
        <v>35</v>
      </c>
      <c r="D2080" s="11">
        <v>1</v>
      </c>
      <c r="E2080" s="11">
        <v>0</v>
      </c>
      <c r="F2080" s="11">
        <v>0</v>
      </c>
      <c r="G2080" s="11">
        <v>9</v>
      </c>
      <c r="H2080" s="11">
        <v>61</v>
      </c>
      <c r="I2080" s="11">
        <v>65535</v>
      </c>
      <c r="J2080" s="11">
        <v>4</v>
      </c>
      <c r="K2080" s="11">
        <v>0</v>
      </c>
      <c r="L2080" s="11">
        <v>0</v>
      </c>
      <c r="M2080" s="56">
        <v>1</v>
      </c>
      <c r="N2080" s="56">
        <v>20</v>
      </c>
      <c r="O2080" s="11">
        <v>0</v>
      </c>
      <c r="P2080" s="11">
        <v>2592000</v>
      </c>
      <c r="Q2080" s="11">
        <v>3600</v>
      </c>
      <c r="R2080" s="11">
        <v>5</v>
      </c>
      <c r="S2080" s="11">
        <v>0</v>
      </c>
      <c r="T2080" s="11">
        <v>0</v>
      </c>
      <c r="U2080" s="11">
        <v>1</v>
      </c>
      <c r="V2080" s="11">
        <v>11</v>
      </c>
      <c r="W2080" s="11">
        <v>1</v>
      </c>
      <c r="X2080" s="11">
        <v>0</v>
      </c>
      <c r="Y2080" s="11">
        <v>0</v>
      </c>
      <c r="Z2080" s="16" t="s">
        <v>170</v>
      </c>
      <c r="AA2080" s="16">
        <v>0</v>
      </c>
      <c r="AB2080" s="16" t="s">
        <v>170</v>
      </c>
      <c r="AC2080" s="16">
        <v>0</v>
      </c>
      <c r="AD2080" s="11">
        <v>12</v>
      </c>
      <c r="AE2080" s="11">
        <v>3688</v>
      </c>
      <c r="AF2080" s="56">
        <v>0</v>
      </c>
      <c r="AG2080" s="11">
        <v>0</v>
      </c>
      <c r="AH2080" s="11">
        <v>0</v>
      </c>
      <c r="AI2080" s="25" t="s">
        <v>8</v>
      </c>
      <c r="AJ2080" s="25" t="s">
        <v>8</v>
      </c>
      <c r="AK2080" s="25" t="s">
        <v>8</v>
      </c>
      <c r="AL2080" s="11" t="s">
        <v>782</v>
      </c>
      <c r="AM2080" s="25">
        <v>11003</v>
      </c>
      <c r="AN2080" s="25">
        <v>0</v>
      </c>
      <c r="AO2080" s="11">
        <v>0</v>
      </c>
      <c r="AP2080" s="12" t="s">
        <v>383</v>
      </c>
      <c r="AQ2080" s="12" t="s">
        <v>6408</v>
      </c>
      <c r="AR2080" s="12" t="s">
        <v>5112</v>
      </c>
      <c r="AS2080" s="60" t="s">
        <v>796</v>
      </c>
    </row>
    <row r="2081" spans="1:45" ht="60" x14ac:dyDescent="0.15">
      <c r="A2081" s="11">
        <v>31482</v>
      </c>
      <c r="B2081" s="37" t="s">
        <v>1362</v>
      </c>
      <c r="C2081" s="11">
        <v>35</v>
      </c>
      <c r="D2081" s="11">
        <v>3</v>
      </c>
      <c r="E2081" s="11">
        <v>0</v>
      </c>
      <c r="F2081" s="11">
        <v>0</v>
      </c>
      <c r="G2081" s="11">
        <v>9</v>
      </c>
      <c r="H2081" s="11">
        <v>41</v>
      </c>
      <c r="I2081" s="11">
        <v>65535</v>
      </c>
      <c r="J2081" s="11">
        <v>1</v>
      </c>
      <c r="K2081" s="11">
        <v>0</v>
      </c>
      <c r="L2081" s="11">
        <v>0</v>
      </c>
      <c r="M2081" s="56">
        <v>0</v>
      </c>
      <c r="N2081" s="56">
        <v>1</v>
      </c>
      <c r="O2081" s="11">
        <v>0</v>
      </c>
      <c r="P2081" s="11">
        <v>259200</v>
      </c>
      <c r="Q2081" s="11">
        <v>3600</v>
      </c>
      <c r="R2081" s="11">
        <v>0</v>
      </c>
      <c r="S2081" s="11">
        <v>0</v>
      </c>
      <c r="T2081" s="11">
        <v>0</v>
      </c>
      <c r="U2081" s="11">
        <v>1</v>
      </c>
      <c r="V2081" s="11">
        <v>11</v>
      </c>
      <c r="W2081" s="11">
        <v>3</v>
      </c>
      <c r="X2081" s="11">
        <v>0</v>
      </c>
      <c r="Y2081" s="11">
        <v>0</v>
      </c>
      <c r="Z2081" s="16" t="s">
        <v>170</v>
      </c>
      <c r="AA2081" s="16">
        <v>0</v>
      </c>
      <c r="AB2081" s="16" t="s">
        <v>170</v>
      </c>
      <c r="AC2081" s="16">
        <v>0</v>
      </c>
      <c r="AD2081" s="11">
        <v>3</v>
      </c>
      <c r="AE2081" s="11">
        <v>0</v>
      </c>
      <c r="AF2081" s="56">
        <v>0</v>
      </c>
      <c r="AG2081" s="11">
        <v>0</v>
      </c>
      <c r="AH2081" s="11">
        <v>0</v>
      </c>
      <c r="AI2081" s="25" t="s">
        <v>8</v>
      </c>
      <c r="AJ2081" s="25" t="s">
        <v>8</v>
      </c>
      <c r="AK2081" s="25" t="s">
        <v>8</v>
      </c>
      <c r="AL2081" s="11" t="s">
        <v>782</v>
      </c>
      <c r="AM2081" s="25">
        <v>11003</v>
      </c>
      <c r="AN2081" s="25">
        <v>0</v>
      </c>
      <c r="AO2081" s="11">
        <v>1</v>
      </c>
      <c r="AP2081" s="12" t="s">
        <v>755</v>
      </c>
      <c r="AQ2081" s="12" t="s">
        <v>6409</v>
      </c>
      <c r="AR2081" s="12" t="s">
        <v>5113</v>
      </c>
      <c r="AS2081" s="60" t="s">
        <v>1363</v>
      </c>
    </row>
    <row r="2082" spans="1:45" x14ac:dyDescent="0.15">
      <c r="A2082" s="11">
        <v>31483</v>
      </c>
      <c r="B2082" s="37" t="s">
        <v>1921</v>
      </c>
      <c r="C2082" s="11">
        <v>35</v>
      </c>
      <c r="D2082" s="11">
        <v>1</v>
      </c>
      <c r="E2082" s="11">
        <v>0</v>
      </c>
      <c r="F2082" s="11">
        <v>0</v>
      </c>
      <c r="G2082" s="11">
        <v>9</v>
      </c>
      <c r="H2082" s="11">
        <v>41</v>
      </c>
      <c r="I2082" s="11">
        <v>65535</v>
      </c>
      <c r="J2082" s="11">
        <v>1</v>
      </c>
      <c r="K2082" s="11">
        <v>0</v>
      </c>
      <c r="L2082" s="11">
        <v>0</v>
      </c>
      <c r="M2082" s="56">
        <v>0</v>
      </c>
      <c r="N2082" s="56">
        <v>1</v>
      </c>
      <c r="O2082" s="11">
        <v>0</v>
      </c>
      <c r="P2082" s="11">
        <v>0</v>
      </c>
      <c r="Q2082" s="11">
        <v>100</v>
      </c>
      <c r="R2082" s="11">
        <v>0</v>
      </c>
      <c r="S2082" s="11">
        <v>0</v>
      </c>
      <c r="T2082" s="11">
        <v>0</v>
      </c>
      <c r="U2082" s="11">
        <v>1</v>
      </c>
      <c r="V2082" s="11">
        <v>0</v>
      </c>
      <c r="W2082" s="11">
        <v>0</v>
      </c>
      <c r="X2082" s="11">
        <v>0</v>
      </c>
      <c r="Y2082" s="11">
        <v>0</v>
      </c>
      <c r="Z2082" s="16" t="s">
        <v>170</v>
      </c>
      <c r="AA2082" s="16">
        <v>0</v>
      </c>
      <c r="AB2082" s="16" t="s">
        <v>170</v>
      </c>
      <c r="AC2082" s="16">
        <v>0</v>
      </c>
      <c r="AD2082" s="11">
        <v>3</v>
      </c>
      <c r="AE2082" s="11">
        <v>0</v>
      </c>
      <c r="AF2082" s="56">
        <v>0</v>
      </c>
      <c r="AG2082" s="11">
        <v>0</v>
      </c>
      <c r="AH2082" s="11">
        <v>0</v>
      </c>
      <c r="AI2082" s="25" t="s">
        <v>8</v>
      </c>
      <c r="AJ2082" s="25" t="s">
        <v>8</v>
      </c>
      <c r="AK2082" s="25" t="s">
        <v>8</v>
      </c>
      <c r="AL2082" s="11" t="s">
        <v>782</v>
      </c>
      <c r="AM2082" s="25">
        <v>11003</v>
      </c>
      <c r="AN2082" s="25">
        <v>0</v>
      </c>
      <c r="AO2082" s="11">
        <v>1</v>
      </c>
      <c r="AP2082" s="12" t="s">
        <v>755</v>
      </c>
      <c r="AQ2082" s="12" t="s">
        <v>6410</v>
      </c>
      <c r="AR2082" s="12" t="s">
        <v>5114</v>
      </c>
      <c r="AS2082" s="60" t="s">
        <v>1379</v>
      </c>
    </row>
    <row r="2083" spans="1:45" ht="60" x14ac:dyDescent="0.15">
      <c r="A2083" s="11">
        <v>31484</v>
      </c>
      <c r="B2083" s="14" t="s">
        <v>1922</v>
      </c>
      <c r="C2083" s="11">
        <v>35</v>
      </c>
      <c r="D2083" s="11">
        <v>1</v>
      </c>
      <c r="E2083" s="11">
        <v>0</v>
      </c>
      <c r="F2083" s="11">
        <v>0</v>
      </c>
      <c r="G2083" s="11">
        <v>9</v>
      </c>
      <c r="H2083" s="11">
        <v>61</v>
      </c>
      <c r="I2083" s="11">
        <v>65535</v>
      </c>
      <c r="J2083" s="11">
        <v>5</v>
      </c>
      <c r="K2083" s="11">
        <v>0</v>
      </c>
      <c r="L2083" s="11">
        <v>0</v>
      </c>
      <c r="M2083" s="56">
        <v>1</v>
      </c>
      <c r="N2083" s="56">
        <v>20</v>
      </c>
      <c r="O2083" s="11">
        <v>0</v>
      </c>
      <c r="P2083" s="11">
        <v>2592000</v>
      </c>
      <c r="Q2083" s="11">
        <v>3600</v>
      </c>
      <c r="R2083" s="11">
        <v>5</v>
      </c>
      <c r="S2083" s="11">
        <v>0</v>
      </c>
      <c r="T2083" s="11">
        <v>0</v>
      </c>
      <c r="U2083" s="11">
        <v>1</v>
      </c>
      <c r="V2083" s="11">
        <v>11</v>
      </c>
      <c r="W2083" s="11">
        <v>1</v>
      </c>
      <c r="X2083" s="11">
        <v>0</v>
      </c>
      <c r="Y2083" s="11">
        <v>0</v>
      </c>
      <c r="Z2083" s="16" t="s">
        <v>170</v>
      </c>
      <c r="AA2083" s="16">
        <v>0</v>
      </c>
      <c r="AB2083" s="16" t="s">
        <v>170</v>
      </c>
      <c r="AC2083" s="16">
        <v>0</v>
      </c>
      <c r="AD2083" s="11">
        <v>12</v>
      </c>
      <c r="AE2083" s="11">
        <v>3688</v>
      </c>
      <c r="AF2083" s="56">
        <v>0</v>
      </c>
      <c r="AG2083" s="11">
        <v>0</v>
      </c>
      <c r="AH2083" s="11">
        <v>0</v>
      </c>
      <c r="AI2083" s="25" t="s">
        <v>8</v>
      </c>
      <c r="AJ2083" s="25" t="s">
        <v>8</v>
      </c>
      <c r="AK2083" s="25" t="s">
        <v>8</v>
      </c>
      <c r="AL2083" s="11" t="s">
        <v>782</v>
      </c>
      <c r="AM2083" s="25">
        <v>11003</v>
      </c>
      <c r="AN2083" s="25">
        <v>0</v>
      </c>
      <c r="AO2083" s="11">
        <v>0</v>
      </c>
      <c r="AP2083" s="12" t="s">
        <v>383</v>
      </c>
      <c r="AQ2083" s="12" t="s">
        <v>6411</v>
      </c>
      <c r="AR2083" s="12" t="s">
        <v>5115</v>
      </c>
      <c r="AS2083" s="60" t="s">
        <v>796</v>
      </c>
    </row>
    <row r="2084" spans="1:45" ht="60" x14ac:dyDescent="0.15">
      <c r="A2084" s="11">
        <v>31485</v>
      </c>
      <c r="B2084" s="14" t="s">
        <v>1923</v>
      </c>
      <c r="C2084" s="11">
        <v>35</v>
      </c>
      <c r="D2084" s="11">
        <v>1</v>
      </c>
      <c r="E2084" s="11">
        <v>0</v>
      </c>
      <c r="F2084" s="11">
        <v>0</v>
      </c>
      <c r="G2084" s="11">
        <v>9</v>
      </c>
      <c r="H2084" s="11">
        <v>1</v>
      </c>
      <c r="I2084" s="11">
        <v>65535</v>
      </c>
      <c r="J2084" s="11">
        <v>4</v>
      </c>
      <c r="K2084" s="11">
        <v>0</v>
      </c>
      <c r="L2084" s="11">
        <v>0</v>
      </c>
      <c r="M2084" s="56">
        <v>1</v>
      </c>
      <c r="N2084" s="56">
        <v>20</v>
      </c>
      <c r="O2084" s="11">
        <v>0</v>
      </c>
      <c r="P2084" s="11">
        <v>2592000</v>
      </c>
      <c r="Q2084" s="11">
        <v>3600</v>
      </c>
      <c r="R2084" s="11">
        <v>5</v>
      </c>
      <c r="S2084" s="11">
        <v>0</v>
      </c>
      <c r="T2084" s="11">
        <v>0</v>
      </c>
      <c r="U2084" s="11">
        <v>1</v>
      </c>
      <c r="V2084" s="11">
        <v>11</v>
      </c>
      <c r="W2084" s="11">
        <v>1</v>
      </c>
      <c r="X2084" s="11">
        <v>0</v>
      </c>
      <c r="Y2084" s="11">
        <v>0</v>
      </c>
      <c r="Z2084" s="16" t="s">
        <v>170</v>
      </c>
      <c r="AA2084" s="16">
        <v>0</v>
      </c>
      <c r="AB2084" s="16" t="s">
        <v>170</v>
      </c>
      <c r="AC2084" s="16">
        <v>0</v>
      </c>
      <c r="AD2084" s="11">
        <v>12</v>
      </c>
      <c r="AE2084" s="11">
        <v>988</v>
      </c>
      <c r="AF2084" s="56">
        <v>0</v>
      </c>
      <c r="AG2084" s="11">
        <v>0</v>
      </c>
      <c r="AH2084" s="11">
        <v>0</v>
      </c>
      <c r="AI2084" s="25" t="s">
        <v>8</v>
      </c>
      <c r="AJ2084" s="25" t="s">
        <v>8</v>
      </c>
      <c r="AK2084" s="25" t="s">
        <v>8</v>
      </c>
      <c r="AL2084" s="11" t="s">
        <v>782</v>
      </c>
      <c r="AM2084" s="25">
        <v>11003</v>
      </c>
      <c r="AN2084" s="25">
        <v>0</v>
      </c>
      <c r="AO2084" s="11">
        <v>0</v>
      </c>
      <c r="AP2084" s="12" t="s">
        <v>383</v>
      </c>
      <c r="AQ2084" s="12" t="s">
        <v>6412</v>
      </c>
      <c r="AR2084" s="12" t="s">
        <v>5046</v>
      </c>
      <c r="AS2084" s="60" t="s">
        <v>796</v>
      </c>
    </row>
    <row r="2085" spans="1:45" ht="48" x14ac:dyDescent="0.15">
      <c r="A2085" s="11">
        <v>31486</v>
      </c>
      <c r="B2085" s="14" t="s">
        <v>3078</v>
      </c>
      <c r="C2085" s="11">
        <v>35</v>
      </c>
      <c r="D2085" s="11">
        <v>1</v>
      </c>
      <c r="E2085" s="11">
        <v>0</v>
      </c>
      <c r="F2085" s="11">
        <v>0</v>
      </c>
      <c r="G2085" s="11">
        <v>9</v>
      </c>
      <c r="H2085" s="11">
        <v>41</v>
      </c>
      <c r="I2085" s="11">
        <v>61</v>
      </c>
      <c r="J2085" s="11">
        <v>3</v>
      </c>
      <c r="K2085" s="11">
        <v>0</v>
      </c>
      <c r="L2085" s="11">
        <v>2</v>
      </c>
      <c r="M2085" s="56">
        <v>1</v>
      </c>
      <c r="N2085" s="56">
        <v>10</v>
      </c>
      <c r="O2085" s="11">
        <v>0</v>
      </c>
      <c r="P2085" s="11">
        <v>604800</v>
      </c>
      <c r="Q2085" s="11">
        <v>3600</v>
      </c>
      <c r="R2085" s="11">
        <v>5</v>
      </c>
      <c r="S2085" s="11">
        <v>0</v>
      </c>
      <c r="T2085" s="11">
        <v>0</v>
      </c>
      <c r="U2085" s="11">
        <v>1</v>
      </c>
      <c r="V2085" s="11">
        <v>0</v>
      </c>
      <c r="W2085" s="11">
        <v>0</v>
      </c>
      <c r="X2085" s="11">
        <v>0</v>
      </c>
      <c r="Y2085" s="11">
        <v>0</v>
      </c>
      <c r="Z2085" s="16" t="s">
        <v>170</v>
      </c>
      <c r="AA2085" s="16">
        <v>0</v>
      </c>
      <c r="AB2085" s="16" t="s">
        <v>170</v>
      </c>
      <c r="AC2085" s="16">
        <v>0</v>
      </c>
      <c r="AD2085" s="11">
        <v>3</v>
      </c>
      <c r="AE2085" s="11">
        <v>100</v>
      </c>
      <c r="AF2085" s="56">
        <v>0</v>
      </c>
      <c r="AG2085" s="11">
        <v>0</v>
      </c>
      <c r="AH2085" s="11">
        <v>0</v>
      </c>
      <c r="AI2085" s="25" t="s">
        <v>8</v>
      </c>
      <c r="AJ2085" s="25" t="s">
        <v>8</v>
      </c>
      <c r="AK2085" s="25" t="s">
        <v>8</v>
      </c>
      <c r="AL2085" s="11" t="s">
        <v>782</v>
      </c>
      <c r="AM2085" s="25">
        <v>11003</v>
      </c>
      <c r="AN2085" s="25">
        <v>0</v>
      </c>
      <c r="AO2085" s="11">
        <v>0</v>
      </c>
      <c r="AP2085" s="12" t="s">
        <v>3071</v>
      </c>
      <c r="AQ2085" s="12" t="s">
        <v>6413</v>
      </c>
      <c r="AR2085" s="12" t="s">
        <v>5116</v>
      </c>
      <c r="AS2085" s="60" t="s">
        <v>1392</v>
      </c>
    </row>
    <row r="2086" spans="1:45" ht="60" x14ac:dyDescent="0.15">
      <c r="A2086" s="11">
        <v>31487</v>
      </c>
      <c r="B2086" s="14" t="s">
        <v>2141</v>
      </c>
      <c r="C2086" s="11">
        <v>35</v>
      </c>
      <c r="D2086" s="11">
        <v>1</v>
      </c>
      <c r="E2086" s="11">
        <v>0</v>
      </c>
      <c r="F2086" s="11">
        <v>0</v>
      </c>
      <c r="G2086" s="11">
        <v>9</v>
      </c>
      <c r="H2086" s="11">
        <v>1</v>
      </c>
      <c r="I2086" s="11">
        <v>65535</v>
      </c>
      <c r="J2086" s="11">
        <v>3</v>
      </c>
      <c r="K2086" s="11">
        <v>0</v>
      </c>
      <c r="L2086" s="11">
        <v>0</v>
      </c>
      <c r="M2086" s="56">
        <v>0</v>
      </c>
      <c r="N2086" s="56">
        <v>1</v>
      </c>
      <c r="O2086" s="11">
        <v>0</v>
      </c>
      <c r="P2086" s="11">
        <v>0</v>
      </c>
      <c r="Q2086" s="11">
        <v>100</v>
      </c>
      <c r="R2086" s="11">
        <v>0</v>
      </c>
      <c r="S2086" s="11">
        <v>0</v>
      </c>
      <c r="T2086" s="11">
        <v>0</v>
      </c>
      <c r="U2086" s="11">
        <v>1</v>
      </c>
      <c r="V2086" s="11">
        <v>0</v>
      </c>
      <c r="W2086" s="11">
        <v>0</v>
      </c>
      <c r="X2086" s="11">
        <v>0</v>
      </c>
      <c r="Y2086" s="11">
        <v>0</v>
      </c>
      <c r="Z2086" s="16" t="s">
        <v>170</v>
      </c>
      <c r="AA2086" s="16">
        <v>0</v>
      </c>
      <c r="AB2086" s="16" t="s">
        <v>170</v>
      </c>
      <c r="AC2086" s="16">
        <v>0</v>
      </c>
      <c r="AD2086" s="11">
        <v>3</v>
      </c>
      <c r="AE2086" s="11">
        <v>100</v>
      </c>
      <c r="AF2086" s="56">
        <v>0</v>
      </c>
      <c r="AG2086" s="11">
        <v>0</v>
      </c>
      <c r="AH2086" s="11">
        <v>0</v>
      </c>
      <c r="AI2086" s="25" t="s">
        <v>8</v>
      </c>
      <c r="AJ2086" s="25" t="s">
        <v>8</v>
      </c>
      <c r="AK2086" s="25" t="s">
        <v>8</v>
      </c>
      <c r="AL2086" s="11" t="s">
        <v>782</v>
      </c>
      <c r="AM2086" s="25">
        <v>11003</v>
      </c>
      <c r="AN2086" s="25">
        <v>0</v>
      </c>
      <c r="AO2086" s="11">
        <v>0</v>
      </c>
      <c r="AP2086" s="12" t="s">
        <v>2143</v>
      </c>
      <c r="AQ2086" s="12" t="s">
        <v>6414</v>
      </c>
      <c r="AR2086" s="12" t="s">
        <v>5117</v>
      </c>
      <c r="AS2086" s="60" t="s">
        <v>2142</v>
      </c>
    </row>
    <row r="2087" spans="1:45" x14ac:dyDescent="0.15">
      <c r="A2087" s="11">
        <v>31488</v>
      </c>
      <c r="B2087" s="37" t="s">
        <v>2148</v>
      </c>
      <c r="C2087" s="11">
        <v>35</v>
      </c>
      <c r="D2087" s="11">
        <v>0</v>
      </c>
      <c r="E2087" s="11">
        <v>0</v>
      </c>
      <c r="F2087" s="11">
        <v>0</v>
      </c>
      <c r="G2087" s="11">
        <v>9</v>
      </c>
      <c r="H2087" s="11">
        <v>0</v>
      </c>
      <c r="I2087" s="11">
        <v>65535</v>
      </c>
      <c r="J2087" s="11">
        <v>1</v>
      </c>
      <c r="K2087" s="11">
        <v>0</v>
      </c>
      <c r="L2087" s="11">
        <v>0</v>
      </c>
      <c r="M2087" s="56">
        <v>0</v>
      </c>
      <c r="N2087" s="56">
        <v>1</v>
      </c>
      <c r="O2087" s="11">
        <v>4</v>
      </c>
      <c r="P2087" s="11">
        <v>604800</v>
      </c>
      <c r="Q2087" s="11">
        <v>3600</v>
      </c>
      <c r="R2087" s="11">
        <v>5</v>
      </c>
      <c r="S2087" s="11">
        <v>0</v>
      </c>
      <c r="T2087" s="11">
        <v>0</v>
      </c>
      <c r="U2087" s="11">
        <v>1</v>
      </c>
      <c r="V2087" s="11">
        <v>0</v>
      </c>
      <c r="W2087" s="11">
        <v>0</v>
      </c>
      <c r="X2087" s="11">
        <v>0</v>
      </c>
      <c r="Y2087" s="11">
        <v>0</v>
      </c>
      <c r="Z2087" s="16" t="s">
        <v>170</v>
      </c>
      <c r="AA2087" s="16">
        <v>0</v>
      </c>
      <c r="AB2087" s="16" t="s">
        <v>4</v>
      </c>
      <c r="AC2087" s="16">
        <v>0</v>
      </c>
      <c r="AD2087" s="11">
        <v>3</v>
      </c>
      <c r="AE2087" s="11">
        <v>100</v>
      </c>
      <c r="AF2087" s="56">
        <v>0</v>
      </c>
      <c r="AG2087" s="11">
        <v>0</v>
      </c>
      <c r="AH2087" s="11">
        <v>0</v>
      </c>
      <c r="AI2087" s="25" t="s">
        <v>8</v>
      </c>
      <c r="AJ2087" s="25" t="s">
        <v>8</v>
      </c>
      <c r="AK2087" s="25" t="s">
        <v>8</v>
      </c>
      <c r="AL2087" s="11" t="s">
        <v>782</v>
      </c>
      <c r="AM2087" s="25">
        <v>11003</v>
      </c>
      <c r="AN2087" s="25">
        <v>0</v>
      </c>
      <c r="AO2087" s="11">
        <v>1</v>
      </c>
      <c r="AP2087" s="12" t="s">
        <v>2147</v>
      </c>
      <c r="AQ2087" s="12" t="s">
        <v>6415</v>
      </c>
      <c r="AR2087" s="12" t="s">
        <v>5118</v>
      </c>
      <c r="AS2087" s="60" t="s">
        <v>2152</v>
      </c>
    </row>
    <row r="2088" spans="1:45" x14ac:dyDescent="0.15">
      <c r="A2088" s="11">
        <v>31489</v>
      </c>
      <c r="B2088" s="37" t="s">
        <v>2149</v>
      </c>
      <c r="C2088" s="11">
        <v>35</v>
      </c>
      <c r="D2088" s="11">
        <v>0</v>
      </c>
      <c r="E2088" s="11">
        <v>0</v>
      </c>
      <c r="F2088" s="11">
        <v>0</v>
      </c>
      <c r="G2088" s="11">
        <v>9</v>
      </c>
      <c r="H2088" s="11">
        <v>0</v>
      </c>
      <c r="I2088" s="11">
        <v>65535</v>
      </c>
      <c r="J2088" s="11">
        <v>1</v>
      </c>
      <c r="K2088" s="11">
        <v>0</v>
      </c>
      <c r="L2088" s="11">
        <v>0</v>
      </c>
      <c r="M2088" s="56">
        <v>0</v>
      </c>
      <c r="N2088" s="56">
        <v>1</v>
      </c>
      <c r="O2088" s="11">
        <v>4</v>
      </c>
      <c r="P2088" s="11">
        <v>604800</v>
      </c>
      <c r="Q2088" s="11">
        <v>3600</v>
      </c>
      <c r="R2088" s="11">
        <v>5</v>
      </c>
      <c r="S2088" s="11">
        <v>0</v>
      </c>
      <c r="T2088" s="11">
        <v>0</v>
      </c>
      <c r="U2088" s="11">
        <v>1</v>
      </c>
      <c r="V2088" s="11">
        <v>0</v>
      </c>
      <c r="W2088" s="11">
        <v>0</v>
      </c>
      <c r="X2088" s="11">
        <v>0</v>
      </c>
      <c r="Y2088" s="11">
        <v>0</v>
      </c>
      <c r="Z2088" s="16" t="s">
        <v>170</v>
      </c>
      <c r="AA2088" s="16">
        <v>0</v>
      </c>
      <c r="AB2088" s="16" t="s">
        <v>4</v>
      </c>
      <c r="AC2088" s="16">
        <v>0</v>
      </c>
      <c r="AD2088" s="11">
        <v>3</v>
      </c>
      <c r="AE2088" s="11">
        <v>100</v>
      </c>
      <c r="AF2088" s="56">
        <v>0</v>
      </c>
      <c r="AG2088" s="11">
        <v>0</v>
      </c>
      <c r="AH2088" s="11">
        <v>0</v>
      </c>
      <c r="AI2088" s="25" t="s">
        <v>8</v>
      </c>
      <c r="AJ2088" s="25" t="s">
        <v>8</v>
      </c>
      <c r="AK2088" s="25" t="s">
        <v>8</v>
      </c>
      <c r="AL2088" s="11" t="s">
        <v>782</v>
      </c>
      <c r="AM2088" s="25">
        <v>11003</v>
      </c>
      <c r="AN2088" s="25">
        <v>0</v>
      </c>
      <c r="AO2088" s="11">
        <v>1</v>
      </c>
      <c r="AP2088" s="12" t="s">
        <v>2147</v>
      </c>
      <c r="AQ2088" s="12" t="s">
        <v>6416</v>
      </c>
      <c r="AR2088" s="12" t="s">
        <v>5119</v>
      </c>
      <c r="AS2088" s="60" t="s">
        <v>2152</v>
      </c>
    </row>
    <row r="2089" spans="1:45" ht="36" x14ac:dyDescent="0.15">
      <c r="A2089" s="11">
        <v>31490</v>
      </c>
      <c r="B2089" s="37" t="s">
        <v>2187</v>
      </c>
      <c r="C2089" s="11">
        <v>35</v>
      </c>
      <c r="D2089" s="11">
        <v>1</v>
      </c>
      <c r="E2089" s="11">
        <v>0</v>
      </c>
      <c r="F2089" s="11">
        <v>0</v>
      </c>
      <c r="G2089" s="11">
        <v>9</v>
      </c>
      <c r="H2089" s="11">
        <v>21</v>
      </c>
      <c r="I2089" s="11">
        <v>65535</v>
      </c>
      <c r="J2089" s="11">
        <v>2</v>
      </c>
      <c r="K2089" s="11">
        <v>0</v>
      </c>
      <c r="L2089" s="11">
        <v>0</v>
      </c>
      <c r="M2089" s="56">
        <v>1</v>
      </c>
      <c r="N2089" s="56">
        <v>20</v>
      </c>
      <c r="O2089" s="11">
        <v>0</v>
      </c>
      <c r="P2089" s="11">
        <v>604800</v>
      </c>
      <c r="Q2089" s="11">
        <v>3600</v>
      </c>
      <c r="R2089" s="11">
        <v>5</v>
      </c>
      <c r="S2089" s="11">
        <v>0</v>
      </c>
      <c r="T2089" s="11">
        <v>0</v>
      </c>
      <c r="U2089" s="11">
        <v>1</v>
      </c>
      <c r="V2089" s="11">
        <v>0</v>
      </c>
      <c r="W2089" s="11">
        <v>0</v>
      </c>
      <c r="X2089" s="11">
        <v>0</v>
      </c>
      <c r="Y2089" s="11">
        <v>0</v>
      </c>
      <c r="Z2089" s="16" t="s">
        <v>170</v>
      </c>
      <c r="AA2089" s="16">
        <v>0</v>
      </c>
      <c r="AB2089" s="16" t="s">
        <v>4</v>
      </c>
      <c r="AC2089" s="16">
        <v>0</v>
      </c>
      <c r="AD2089" s="11">
        <v>3</v>
      </c>
      <c r="AE2089" s="11">
        <v>100</v>
      </c>
      <c r="AF2089" s="56">
        <v>0</v>
      </c>
      <c r="AG2089" s="11">
        <v>0</v>
      </c>
      <c r="AH2089" s="11">
        <v>0</v>
      </c>
      <c r="AI2089" s="25" t="s">
        <v>8</v>
      </c>
      <c r="AJ2089" s="25" t="s">
        <v>8</v>
      </c>
      <c r="AK2089" s="25" t="s">
        <v>8</v>
      </c>
      <c r="AL2089" s="11" t="s">
        <v>782</v>
      </c>
      <c r="AM2089" s="25">
        <v>11003</v>
      </c>
      <c r="AN2089" s="25">
        <v>0</v>
      </c>
      <c r="AO2089" s="11">
        <v>1</v>
      </c>
      <c r="AP2089" s="12" t="s">
        <v>386</v>
      </c>
      <c r="AQ2089" s="12" t="s">
        <v>6417</v>
      </c>
      <c r="AR2089" s="12" t="s">
        <v>5120</v>
      </c>
      <c r="AS2089" s="60" t="s">
        <v>2191</v>
      </c>
    </row>
    <row r="2090" spans="1:45" ht="60" x14ac:dyDescent="0.15">
      <c r="A2090" s="11">
        <v>31491</v>
      </c>
      <c r="B2090" s="37" t="s">
        <v>2192</v>
      </c>
      <c r="C2090" s="11">
        <v>35</v>
      </c>
      <c r="D2090" s="11">
        <v>0</v>
      </c>
      <c r="E2090" s="11">
        <v>0</v>
      </c>
      <c r="F2090" s="11">
        <v>0</v>
      </c>
      <c r="G2090" s="11">
        <v>9</v>
      </c>
      <c r="H2090" s="11">
        <v>0</v>
      </c>
      <c r="I2090" s="11">
        <v>65535</v>
      </c>
      <c r="J2090" s="11">
        <v>2</v>
      </c>
      <c r="K2090" s="11">
        <v>0</v>
      </c>
      <c r="L2090" s="11">
        <v>0</v>
      </c>
      <c r="M2090" s="56">
        <v>1</v>
      </c>
      <c r="N2090" s="56">
        <v>20</v>
      </c>
      <c r="O2090" s="11">
        <v>0</v>
      </c>
      <c r="P2090" s="11">
        <v>604800</v>
      </c>
      <c r="Q2090" s="11">
        <v>3600</v>
      </c>
      <c r="R2090" s="11">
        <v>5</v>
      </c>
      <c r="S2090" s="11">
        <v>0</v>
      </c>
      <c r="T2090" s="11">
        <v>0</v>
      </c>
      <c r="U2090" s="11">
        <v>1</v>
      </c>
      <c r="V2090" s="11">
        <v>0</v>
      </c>
      <c r="W2090" s="11">
        <v>0</v>
      </c>
      <c r="X2090" s="11">
        <v>0</v>
      </c>
      <c r="Y2090" s="11">
        <v>0</v>
      </c>
      <c r="Z2090" s="16" t="s">
        <v>170</v>
      </c>
      <c r="AA2090" s="16">
        <v>0</v>
      </c>
      <c r="AB2090" s="16" t="s">
        <v>4</v>
      </c>
      <c r="AC2090" s="16">
        <v>0</v>
      </c>
      <c r="AD2090" s="11">
        <v>3</v>
      </c>
      <c r="AE2090" s="11">
        <v>100</v>
      </c>
      <c r="AF2090" s="56">
        <v>0</v>
      </c>
      <c r="AG2090" s="11">
        <v>0</v>
      </c>
      <c r="AH2090" s="11">
        <v>0</v>
      </c>
      <c r="AI2090" s="25" t="s">
        <v>8</v>
      </c>
      <c r="AJ2090" s="25" t="s">
        <v>8</v>
      </c>
      <c r="AK2090" s="25" t="s">
        <v>8</v>
      </c>
      <c r="AL2090" s="11" t="s">
        <v>782</v>
      </c>
      <c r="AM2090" s="25">
        <v>11003</v>
      </c>
      <c r="AN2090" s="25">
        <v>0</v>
      </c>
      <c r="AO2090" s="11">
        <v>1</v>
      </c>
      <c r="AP2090" s="12" t="s">
        <v>386</v>
      </c>
      <c r="AQ2090" s="12" t="s">
        <v>6418</v>
      </c>
      <c r="AR2090" s="12" t="s">
        <v>5121</v>
      </c>
      <c r="AS2090" s="60" t="s">
        <v>2191</v>
      </c>
    </row>
    <row r="2091" spans="1:45" ht="60" x14ac:dyDescent="0.15">
      <c r="A2091" s="11">
        <v>31492</v>
      </c>
      <c r="B2091" s="37" t="s">
        <v>2193</v>
      </c>
      <c r="C2091" s="11">
        <v>35</v>
      </c>
      <c r="D2091" s="11">
        <v>0</v>
      </c>
      <c r="E2091" s="11">
        <v>0</v>
      </c>
      <c r="F2091" s="11">
        <v>0</v>
      </c>
      <c r="G2091" s="11">
        <v>9</v>
      </c>
      <c r="H2091" s="11">
        <v>0</v>
      </c>
      <c r="I2091" s="11">
        <v>65535</v>
      </c>
      <c r="J2091" s="11">
        <v>2</v>
      </c>
      <c r="K2091" s="11">
        <v>0</v>
      </c>
      <c r="L2091" s="11">
        <v>0</v>
      </c>
      <c r="M2091" s="56">
        <v>1</v>
      </c>
      <c r="N2091" s="56">
        <v>20</v>
      </c>
      <c r="O2091" s="11">
        <v>0</v>
      </c>
      <c r="P2091" s="11">
        <v>604800</v>
      </c>
      <c r="Q2091" s="11">
        <v>3600</v>
      </c>
      <c r="R2091" s="11">
        <v>5</v>
      </c>
      <c r="S2091" s="11">
        <v>0</v>
      </c>
      <c r="T2091" s="11">
        <v>0</v>
      </c>
      <c r="U2091" s="11">
        <v>1</v>
      </c>
      <c r="V2091" s="11">
        <v>0</v>
      </c>
      <c r="W2091" s="11">
        <v>0</v>
      </c>
      <c r="X2091" s="11">
        <v>0</v>
      </c>
      <c r="Y2091" s="11">
        <v>0</v>
      </c>
      <c r="Z2091" s="16" t="s">
        <v>170</v>
      </c>
      <c r="AA2091" s="16">
        <v>0</v>
      </c>
      <c r="AB2091" s="16" t="s">
        <v>4</v>
      </c>
      <c r="AC2091" s="16">
        <v>0</v>
      </c>
      <c r="AD2091" s="11">
        <v>3</v>
      </c>
      <c r="AE2091" s="11">
        <v>100</v>
      </c>
      <c r="AF2091" s="56">
        <v>0</v>
      </c>
      <c r="AG2091" s="11">
        <v>0</v>
      </c>
      <c r="AH2091" s="11">
        <v>0</v>
      </c>
      <c r="AI2091" s="25" t="s">
        <v>8</v>
      </c>
      <c r="AJ2091" s="25" t="s">
        <v>8</v>
      </c>
      <c r="AK2091" s="25" t="s">
        <v>8</v>
      </c>
      <c r="AL2091" s="11" t="s">
        <v>782</v>
      </c>
      <c r="AM2091" s="25">
        <v>11003</v>
      </c>
      <c r="AN2091" s="25">
        <v>0</v>
      </c>
      <c r="AO2091" s="11">
        <v>1</v>
      </c>
      <c r="AP2091" s="12" t="s">
        <v>386</v>
      </c>
      <c r="AQ2091" s="12" t="s">
        <v>6419</v>
      </c>
      <c r="AR2091" s="12" t="s">
        <v>5122</v>
      </c>
      <c r="AS2091" s="60" t="s">
        <v>2191</v>
      </c>
    </row>
    <row r="2092" spans="1:45" ht="36" x14ac:dyDescent="0.15">
      <c r="A2092" s="11">
        <v>31493</v>
      </c>
      <c r="B2092" s="14" t="s">
        <v>2194</v>
      </c>
      <c r="C2092" s="11">
        <v>35</v>
      </c>
      <c r="D2092" s="11">
        <v>1</v>
      </c>
      <c r="E2092" s="11">
        <v>0</v>
      </c>
      <c r="F2092" s="11">
        <v>0</v>
      </c>
      <c r="G2092" s="11">
        <v>9</v>
      </c>
      <c r="H2092" s="11">
        <v>0</v>
      </c>
      <c r="I2092" s="11">
        <v>65535</v>
      </c>
      <c r="J2092" s="11">
        <v>3</v>
      </c>
      <c r="K2092" s="11">
        <v>0</v>
      </c>
      <c r="L2092" s="11">
        <v>0</v>
      </c>
      <c r="M2092" s="56">
        <v>1</v>
      </c>
      <c r="N2092" s="56">
        <v>20</v>
      </c>
      <c r="O2092" s="11">
        <v>0</v>
      </c>
      <c r="P2092" s="11">
        <v>604800</v>
      </c>
      <c r="Q2092" s="11">
        <v>3600</v>
      </c>
      <c r="R2092" s="11">
        <v>5</v>
      </c>
      <c r="S2092" s="11">
        <v>0</v>
      </c>
      <c r="T2092" s="11">
        <v>0</v>
      </c>
      <c r="U2092" s="11">
        <v>1</v>
      </c>
      <c r="V2092" s="11">
        <v>0</v>
      </c>
      <c r="W2092" s="11">
        <v>0</v>
      </c>
      <c r="X2092" s="11">
        <v>0</v>
      </c>
      <c r="Y2092" s="11">
        <v>0</v>
      </c>
      <c r="Z2092" s="16" t="s">
        <v>170</v>
      </c>
      <c r="AA2092" s="16">
        <v>0</v>
      </c>
      <c r="AB2092" s="16" t="s">
        <v>4</v>
      </c>
      <c r="AC2092" s="16">
        <v>0</v>
      </c>
      <c r="AD2092" s="11">
        <v>3</v>
      </c>
      <c r="AE2092" s="11">
        <v>100</v>
      </c>
      <c r="AF2092" s="56">
        <v>0</v>
      </c>
      <c r="AG2092" s="11">
        <v>0</v>
      </c>
      <c r="AH2092" s="11">
        <v>0</v>
      </c>
      <c r="AI2092" s="25" t="s">
        <v>8</v>
      </c>
      <c r="AJ2092" s="25" t="s">
        <v>8</v>
      </c>
      <c r="AK2092" s="25" t="s">
        <v>8</v>
      </c>
      <c r="AL2092" s="11" t="s">
        <v>782</v>
      </c>
      <c r="AM2092" s="25">
        <v>11003</v>
      </c>
      <c r="AN2092" s="25">
        <v>0</v>
      </c>
      <c r="AO2092" s="11">
        <v>0</v>
      </c>
      <c r="AP2092" s="12" t="s">
        <v>386</v>
      </c>
      <c r="AQ2092" s="12" t="s">
        <v>6420</v>
      </c>
      <c r="AR2092" s="12" t="s">
        <v>5123</v>
      </c>
      <c r="AS2092" s="60" t="s">
        <v>2191</v>
      </c>
    </row>
    <row r="2093" spans="1:45" ht="60" x14ac:dyDescent="0.15">
      <c r="A2093" s="11">
        <v>31494</v>
      </c>
      <c r="B2093" s="14" t="s">
        <v>2180</v>
      </c>
      <c r="C2093" s="11">
        <v>49</v>
      </c>
      <c r="D2093" s="11">
        <v>1</v>
      </c>
      <c r="E2093" s="11">
        <v>0</v>
      </c>
      <c r="F2093" s="11">
        <v>0</v>
      </c>
      <c r="G2093" s="11">
        <v>9</v>
      </c>
      <c r="H2093" s="11">
        <v>0</v>
      </c>
      <c r="I2093" s="11">
        <v>65535</v>
      </c>
      <c r="J2093" s="11">
        <v>0</v>
      </c>
      <c r="K2093" s="11">
        <v>0</v>
      </c>
      <c r="L2093" s="11">
        <v>0</v>
      </c>
      <c r="M2093" s="56">
        <v>1</v>
      </c>
      <c r="N2093" s="56">
        <v>100</v>
      </c>
      <c r="O2093" s="11">
        <v>0</v>
      </c>
      <c r="P2093" s="11">
        <v>604800</v>
      </c>
      <c r="Q2093" s="11">
        <v>3600</v>
      </c>
      <c r="R2093" s="11">
        <v>5</v>
      </c>
      <c r="S2093" s="11">
        <v>0</v>
      </c>
      <c r="T2093" s="11">
        <v>0</v>
      </c>
      <c r="U2093" s="11">
        <v>1</v>
      </c>
      <c r="V2093" s="11">
        <v>0</v>
      </c>
      <c r="W2093" s="11">
        <v>0</v>
      </c>
      <c r="X2093" s="11">
        <v>0</v>
      </c>
      <c r="Y2093" s="11">
        <v>0</v>
      </c>
      <c r="Z2093" s="16" t="s">
        <v>170</v>
      </c>
      <c r="AA2093" s="16">
        <v>0</v>
      </c>
      <c r="AB2093" s="16" t="s">
        <v>4</v>
      </c>
      <c r="AC2093" s="16">
        <v>0</v>
      </c>
      <c r="AD2093" s="11">
        <v>3</v>
      </c>
      <c r="AE2093" s="11">
        <v>5</v>
      </c>
      <c r="AF2093" s="56">
        <v>0</v>
      </c>
      <c r="AG2093" s="11">
        <v>0</v>
      </c>
      <c r="AH2093" s="11">
        <v>0</v>
      </c>
      <c r="AI2093" s="25" t="s">
        <v>8</v>
      </c>
      <c r="AJ2093" s="25" t="s">
        <v>8</v>
      </c>
      <c r="AK2093" s="25" t="s">
        <v>8</v>
      </c>
      <c r="AL2093" s="11" t="s">
        <v>782</v>
      </c>
      <c r="AM2093" s="25">
        <v>10013</v>
      </c>
      <c r="AN2093" s="25">
        <v>0</v>
      </c>
      <c r="AO2093" s="11">
        <v>0</v>
      </c>
      <c r="AP2093" s="12" t="s">
        <v>386</v>
      </c>
      <c r="AQ2093" s="12" t="s">
        <v>6421</v>
      </c>
      <c r="AR2093" s="12" t="s">
        <v>5124</v>
      </c>
      <c r="AS2093" s="60" t="s">
        <v>2191</v>
      </c>
    </row>
    <row r="2094" spans="1:45" ht="60" x14ac:dyDescent="0.15">
      <c r="A2094" s="11">
        <v>31495</v>
      </c>
      <c r="B2094" s="14" t="s">
        <v>2181</v>
      </c>
      <c r="C2094" s="11">
        <v>35</v>
      </c>
      <c r="D2094" s="11">
        <v>1</v>
      </c>
      <c r="E2094" s="11">
        <v>0</v>
      </c>
      <c r="F2094" s="11">
        <v>0</v>
      </c>
      <c r="G2094" s="11">
        <v>9</v>
      </c>
      <c r="H2094" s="11">
        <v>21</v>
      </c>
      <c r="I2094" s="11">
        <v>65535</v>
      </c>
      <c r="J2094" s="11">
        <v>3</v>
      </c>
      <c r="K2094" s="11">
        <v>0</v>
      </c>
      <c r="L2094" s="11">
        <v>0</v>
      </c>
      <c r="M2094" s="56">
        <v>1</v>
      </c>
      <c r="N2094" s="56">
        <v>100</v>
      </c>
      <c r="O2094" s="11">
        <v>0</v>
      </c>
      <c r="P2094" s="11">
        <v>604800</v>
      </c>
      <c r="Q2094" s="11">
        <v>3600</v>
      </c>
      <c r="R2094" s="11">
        <v>5</v>
      </c>
      <c r="S2094" s="11">
        <v>0</v>
      </c>
      <c r="T2094" s="11">
        <v>0</v>
      </c>
      <c r="U2094" s="11">
        <v>1</v>
      </c>
      <c r="V2094" s="11">
        <v>0</v>
      </c>
      <c r="W2094" s="11">
        <v>0</v>
      </c>
      <c r="X2094" s="11">
        <v>0</v>
      </c>
      <c r="Y2094" s="11">
        <v>0</v>
      </c>
      <c r="Z2094" s="16" t="s">
        <v>170</v>
      </c>
      <c r="AA2094" s="16">
        <v>0</v>
      </c>
      <c r="AB2094" s="16" t="s">
        <v>4</v>
      </c>
      <c r="AC2094" s="16">
        <v>0</v>
      </c>
      <c r="AD2094" s="11">
        <v>3</v>
      </c>
      <c r="AE2094" s="11">
        <v>100</v>
      </c>
      <c r="AF2094" s="56">
        <v>0</v>
      </c>
      <c r="AG2094" s="11">
        <v>0</v>
      </c>
      <c r="AH2094" s="11">
        <v>0</v>
      </c>
      <c r="AI2094" s="25" t="s">
        <v>8</v>
      </c>
      <c r="AJ2094" s="25" t="s">
        <v>8</v>
      </c>
      <c r="AK2094" s="25" t="s">
        <v>8</v>
      </c>
      <c r="AL2094" s="11" t="s">
        <v>782</v>
      </c>
      <c r="AM2094" s="25">
        <v>11003</v>
      </c>
      <c r="AN2094" s="25">
        <v>0</v>
      </c>
      <c r="AO2094" s="11">
        <v>0</v>
      </c>
      <c r="AP2094" s="12" t="s">
        <v>386</v>
      </c>
      <c r="AQ2094" s="12" t="s">
        <v>6422</v>
      </c>
      <c r="AR2094" s="12" t="s">
        <v>5125</v>
      </c>
      <c r="AS2094" s="60" t="s">
        <v>2191</v>
      </c>
    </row>
    <row r="2095" spans="1:45" ht="48" x14ac:dyDescent="0.15">
      <c r="A2095" s="11">
        <v>31496</v>
      </c>
      <c r="B2095" s="37" t="s">
        <v>2182</v>
      </c>
      <c r="C2095" s="11">
        <v>30</v>
      </c>
      <c r="D2095" s="11">
        <v>1</v>
      </c>
      <c r="E2095" s="11">
        <v>0</v>
      </c>
      <c r="F2095" s="11">
        <v>0</v>
      </c>
      <c r="G2095" s="11">
        <v>9</v>
      </c>
      <c r="H2095" s="11">
        <v>21</v>
      </c>
      <c r="I2095" s="11">
        <v>65535</v>
      </c>
      <c r="J2095" s="11">
        <v>2</v>
      </c>
      <c r="K2095" s="11">
        <v>0</v>
      </c>
      <c r="L2095" s="11">
        <v>0</v>
      </c>
      <c r="M2095" s="56">
        <v>1</v>
      </c>
      <c r="N2095" s="56">
        <v>100</v>
      </c>
      <c r="O2095" s="11">
        <v>0</v>
      </c>
      <c r="P2095" s="11">
        <f>60*60*24*2</f>
        <v>172800</v>
      </c>
      <c r="Q2095" s="11">
        <v>3600</v>
      </c>
      <c r="R2095" s="11">
        <v>5</v>
      </c>
      <c r="S2095" s="11">
        <v>0</v>
      </c>
      <c r="T2095" s="11">
        <v>0</v>
      </c>
      <c r="U2095" s="11">
        <v>1</v>
      </c>
      <c r="V2095" s="11">
        <v>0</v>
      </c>
      <c r="W2095" s="11">
        <v>0</v>
      </c>
      <c r="X2095" s="11">
        <v>0</v>
      </c>
      <c r="Y2095" s="11">
        <v>0</v>
      </c>
      <c r="Z2095" s="16" t="s">
        <v>170</v>
      </c>
      <c r="AA2095" s="16">
        <v>0</v>
      </c>
      <c r="AB2095" s="16" t="s">
        <v>4</v>
      </c>
      <c r="AC2095" s="16">
        <v>0</v>
      </c>
      <c r="AD2095" s="11">
        <v>3</v>
      </c>
      <c r="AE2095" s="11">
        <v>100</v>
      </c>
      <c r="AF2095" s="56">
        <v>0</v>
      </c>
      <c r="AG2095" s="11">
        <v>200</v>
      </c>
      <c r="AH2095" s="11">
        <v>0</v>
      </c>
      <c r="AI2095" s="25" t="s">
        <v>8</v>
      </c>
      <c r="AJ2095" s="25" t="s">
        <v>8</v>
      </c>
      <c r="AK2095" s="25" t="s">
        <v>8</v>
      </c>
      <c r="AL2095" s="11" t="s">
        <v>23</v>
      </c>
      <c r="AM2095" s="25">
        <v>11003</v>
      </c>
      <c r="AN2095" s="25">
        <v>0</v>
      </c>
      <c r="AO2095" s="11">
        <v>1</v>
      </c>
      <c r="AP2095" s="12" t="s">
        <v>386</v>
      </c>
      <c r="AQ2095" s="12" t="s">
        <v>6423</v>
      </c>
      <c r="AR2095" s="12" t="s">
        <v>5126</v>
      </c>
      <c r="AS2095" s="60" t="s">
        <v>2191</v>
      </c>
    </row>
    <row r="2096" spans="1:45" ht="24" x14ac:dyDescent="0.15">
      <c r="A2096" s="11">
        <v>31497</v>
      </c>
      <c r="B2096" s="37" t="s">
        <v>2195</v>
      </c>
      <c r="C2096" s="11">
        <v>30</v>
      </c>
      <c r="D2096" s="11">
        <v>1</v>
      </c>
      <c r="E2096" s="11">
        <v>0</v>
      </c>
      <c r="F2096" s="11">
        <v>0</v>
      </c>
      <c r="G2096" s="11">
        <v>9</v>
      </c>
      <c r="H2096" s="11">
        <v>21</v>
      </c>
      <c r="I2096" s="11">
        <v>65535</v>
      </c>
      <c r="J2096" s="11">
        <v>3</v>
      </c>
      <c r="K2096" s="11">
        <v>0</v>
      </c>
      <c r="L2096" s="11">
        <v>0</v>
      </c>
      <c r="M2096" s="56">
        <v>1</v>
      </c>
      <c r="N2096" s="56">
        <v>100</v>
      </c>
      <c r="O2096" s="11">
        <v>0</v>
      </c>
      <c r="P2096" s="11">
        <v>172800</v>
      </c>
      <c r="Q2096" s="11">
        <v>3600</v>
      </c>
      <c r="R2096" s="11">
        <v>5</v>
      </c>
      <c r="S2096" s="11">
        <v>0</v>
      </c>
      <c r="T2096" s="11">
        <v>0</v>
      </c>
      <c r="U2096" s="11">
        <v>1</v>
      </c>
      <c r="V2096" s="11">
        <v>0</v>
      </c>
      <c r="W2096" s="11">
        <v>0</v>
      </c>
      <c r="X2096" s="11">
        <v>0</v>
      </c>
      <c r="Y2096" s="11">
        <v>0</v>
      </c>
      <c r="Z2096" s="16" t="s">
        <v>170</v>
      </c>
      <c r="AA2096" s="16">
        <v>0</v>
      </c>
      <c r="AB2096" s="16" t="s">
        <v>4</v>
      </c>
      <c r="AC2096" s="16">
        <v>0</v>
      </c>
      <c r="AD2096" s="11">
        <v>3</v>
      </c>
      <c r="AE2096" s="11">
        <v>100</v>
      </c>
      <c r="AF2096" s="56">
        <v>0</v>
      </c>
      <c r="AG2096" s="11">
        <v>0</v>
      </c>
      <c r="AH2096" s="11">
        <v>0</v>
      </c>
      <c r="AI2096" s="25" t="s">
        <v>8</v>
      </c>
      <c r="AJ2096" s="25" t="s">
        <v>8</v>
      </c>
      <c r="AK2096" s="25" t="s">
        <v>8</v>
      </c>
      <c r="AL2096" s="11" t="s">
        <v>23</v>
      </c>
      <c r="AM2096" s="25">
        <v>11003</v>
      </c>
      <c r="AN2096" s="25">
        <v>0</v>
      </c>
      <c r="AO2096" s="11">
        <v>1</v>
      </c>
      <c r="AP2096" s="12" t="s">
        <v>386</v>
      </c>
      <c r="AQ2096" s="12" t="s">
        <v>6424</v>
      </c>
      <c r="AR2096" s="12" t="s">
        <v>5127</v>
      </c>
      <c r="AS2096" s="60" t="s">
        <v>2191</v>
      </c>
    </row>
    <row r="2097" spans="1:45" ht="48" x14ac:dyDescent="0.15">
      <c r="A2097" s="11">
        <v>31498</v>
      </c>
      <c r="B2097" s="14" t="s">
        <v>3089</v>
      </c>
      <c r="C2097" s="11">
        <v>30</v>
      </c>
      <c r="D2097" s="11">
        <v>1</v>
      </c>
      <c r="E2097" s="11">
        <v>0</v>
      </c>
      <c r="F2097" s="11">
        <v>0</v>
      </c>
      <c r="G2097" s="11">
        <v>9</v>
      </c>
      <c r="H2097" s="11">
        <v>61</v>
      </c>
      <c r="I2097" s="11">
        <v>65535</v>
      </c>
      <c r="J2097" s="11">
        <v>4</v>
      </c>
      <c r="K2097" s="11">
        <v>0</v>
      </c>
      <c r="L2097" s="11">
        <v>0</v>
      </c>
      <c r="M2097" s="56">
        <v>1</v>
      </c>
      <c r="N2097" s="56">
        <v>1000</v>
      </c>
      <c r="O2097" s="11">
        <v>0</v>
      </c>
      <c r="P2097" s="11">
        <f>60*60*24*3</f>
        <v>259200</v>
      </c>
      <c r="Q2097" s="11">
        <v>3600</v>
      </c>
      <c r="R2097" s="11">
        <v>5</v>
      </c>
      <c r="S2097" s="11">
        <v>0</v>
      </c>
      <c r="T2097" s="11">
        <v>0</v>
      </c>
      <c r="U2097" s="11">
        <v>1</v>
      </c>
      <c r="V2097" s="11">
        <v>16</v>
      </c>
      <c r="W2097" s="11">
        <f>60*60*12</f>
        <v>43200</v>
      </c>
      <c r="X2097" s="11">
        <v>0</v>
      </c>
      <c r="Y2097" s="11">
        <v>0</v>
      </c>
      <c r="Z2097" s="16" t="s">
        <v>170</v>
      </c>
      <c r="AA2097" s="16">
        <v>0</v>
      </c>
      <c r="AB2097" s="16" t="s">
        <v>4</v>
      </c>
      <c r="AC2097" s="16">
        <v>0</v>
      </c>
      <c r="AD2097" s="11">
        <v>3</v>
      </c>
      <c r="AE2097" s="11">
        <v>100</v>
      </c>
      <c r="AF2097" s="56">
        <v>0</v>
      </c>
      <c r="AG2097" s="11">
        <v>0</v>
      </c>
      <c r="AH2097" s="11">
        <v>0</v>
      </c>
      <c r="AI2097" s="25" t="s">
        <v>8</v>
      </c>
      <c r="AJ2097" s="25" t="s">
        <v>8</v>
      </c>
      <c r="AK2097" s="25" t="s">
        <v>8</v>
      </c>
      <c r="AL2097" s="11" t="s">
        <v>23</v>
      </c>
      <c r="AM2097" s="25">
        <v>11003</v>
      </c>
      <c r="AN2097" s="25">
        <v>0</v>
      </c>
      <c r="AO2097" s="11">
        <v>1</v>
      </c>
      <c r="AP2097" s="12" t="s">
        <v>386</v>
      </c>
      <c r="AQ2097" s="12" t="s">
        <v>6425</v>
      </c>
      <c r="AR2097" s="12" t="s">
        <v>5128</v>
      </c>
      <c r="AS2097" s="60" t="s">
        <v>2191</v>
      </c>
    </row>
    <row r="2098" spans="1:45" ht="36" x14ac:dyDescent="0.15">
      <c r="A2098" s="11">
        <v>31499</v>
      </c>
      <c r="B2098" s="14" t="s">
        <v>2183</v>
      </c>
      <c r="C2098" s="11">
        <v>35</v>
      </c>
      <c r="D2098" s="11">
        <v>1</v>
      </c>
      <c r="E2098" s="11">
        <v>0</v>
      </c>
      <c r="F2098" s="11">
        <v>0</v>
      </c>
      <c r="G2098" s="11">
        <v>9</v>
      </c>
      <c r="H2098" s="11">
        <v>21</v>
      </c>
      <c r="I2098" s="11">
        <v>65535</v>
      </c>
      <c r="J2098" s="11">
        <v>1</v>
      </c>
      <c r="K2098" s="11">
        <v>0</v>
      </c>
      <c r="L2098" s="11">
        <v>0</v>
      </c>
      <c r="M2098" s="56">
        <v>1</v>
      </c>
      <c r="N2098" s="56">
        <v>20</v>
      </c>
      <c r="O2098" s="11">
        <v>0</v>
      </c>
      <c r="P2098" s="11">
        <v>0</v>
      </c>
      <c r="Q2098" s="11">
        <v>100</v>
      </c>
      <c r="R2098" s="11">
        <v>0</v>
      </c>
      <c r="S2098" s="11">
        <v>0</v>
      </c>
      <c r="T2098" s="11">
        <v>0</v>
      </c>
      <c r="U2098" s="11">
        <v>1</v>
      </c>
      <c r="V2098" s="11">
        <v>0</v>
      </c>
      <c r="W2098" s="11">
        <v>0</v>
      </c>
      <c r="X2098" s="11">
        <v>0</v>
      </c>
      <c r="Y2098" s="11">
        <v>0</v>
      </c>
      <c r="Z2098" s="16" t="s">
        <v>170</v>
      </c>
      <c r="AA2098" s="16">
        <v>0</v>
      </c>
      <c r="AB2098" s="16" t="s">
        <v>4</v>
      </c>
      <c r="AC2098" s="16">
        <v>0</v>
      </c>
      <c r="AD2098" s="11">
        <v>3</v>
      </c>
      <c r="AE2098" s="11">
        <v>100</v>
      </c>
      <c r="AF2098" s="56">
        <v>0</v>
      </c>
      <c r="AG2098" s="11">
        <v>0</v>
      </c>
      <c r="AH2098" s="11">
        <v>0</v>
      </c>
      <c r="AI2098" s="25" t="s">
        <v>8</v>
      </c>
      <c r="AJ2098" s="25" t="s">
        <v>8</v>
      </c>
      <c r="AK2098" s="25" t="s">
        <v>8</v>
      </c>
      <c r="AL2098" s="11" t="s">
        <v>782</v>
      </c>
      <c r="AM2098" s="25">
        <v>11003</v>
      </c>
      <c r="AN2098" s="25">
        <v>0</v>
      </c>
      <c r="AO2098" s="11">
        <v>0</v>
      </c>
      <c r="AP2098" s="12" t="s">
        <v>386</v>
      </c>
      <c r="AQ2098" s="12" t="s">
        <v>6426</v>
      </c>
      <c r="AR2098" s="12" t="s">
        <v>5129</v>
      </c>
      <c r="AS2098" s="60" t="s">
        <v>2191</v>
      </c>
    </row>
    <row r="2099" spans="1:45" ht="36" x14ac:dyDescent="0.15">
      <c r="A2099" s="11">
        <v>31500</v>
      </c>
      <c r="B2099" s="37" t="s">
        <v>2184</v>
      </c>
      <c r="C2099" s="11">
        <v>30</v>
      </c>
      <c r="D2099" s="11">
        <v>0</v>
      </c>
      <c r="E2099" s="11">
        <v>0</v>
      </c>
      <c r="F2099" s="11">
        <v>0</v>
      </c>
      <c r="G2099" s="11">
        <v>9</v>
      </c>
      <c r="H2099" s="11">
        <v>0</v>
      </c>
      <c r="I2099" s="11">
        <v>65535</v>
      </c>
      <c r="J2099" s="11">
        <v>2</v>
      </c>
      <c r="K2099" s="11">
        <v>0</v>
      </c>
      <c r="L2099" s="11">
        <v>0</v>
      </c>
      <c r="M2099" s="56">
        <v>1</v>
      </c>
      <c r="N2099" s="56">
        <v>20</v>
      </c>
      <c r="O2099" s="11">
        <v>0</v>
      </c>
      <c r="P2099" s="11">
        <v>259200</v>
      </c>
      <c r="Q2099" s="11">
        <v>3600</v>
      </c>
      <c r="R2099" s="11">
        <v>5</v>
      </c>
      <c r="S2099" s="11">
        <v>0</v>
      </c>
      <c r="T2099" s="11">
        <v>0</v>
      </c>
      <c r="U2099" s="11">
        <v>1</v>
      </c>
      <c r="V2099" s="11">
        <v>0</v>
      </c>
      <c r="W2099" s="11">
        <v>0</v>
      </c>
      <c r="X2099" s="11">
        <v>0</v>
      </c>
      <c r="Y2099" s="11">
        <v>0</v>
      </c>
      <c r="Z2099" s="16" t="s">
        <v>170</v>
      </c>
      <c r="AA2099" s="16">
        <v>0</v>
      </c>
      <c r="AB2099" s="16" t="s">
        <v>4</v>
      </c>
      <c r="AC2099" s="16">
        <v>0</v>
      </c>
      <c r="AD2099" s="11">
        <v>3</v>
      </c>
      <c r="AE2099" s="11">
        <v>100</v>
      </c>
      <c r="AF2099" s="56">
        <v>0</v>
      </c>
      <c r="AG2099" s="11">
        <v>0</v>
      </c>
      <c r="AH2099" s="11">
        <v>0</v>
      </c>
      <c r="AI2099" s="25" t="s">
        <v>8</v>
      </c>
      <c r="AJ2099" s="25" t="s">
        <v>8</v>
      </c>
      <c r="AK2099" s="25" t="s">
        <v>8</v>
      </c>
      <c r="AL2099" s="11" t="s">
        <v>782</v>
      </c>
      <c r="AM2099" s="25">
        <v>11003</v>
      </c>
      <c r="AN2099" s="25">
        <v>0</v>
      </c>
      <c r="AO2099" s="11">
        <v>1</v>
      </c>
      <c r="AP2099" s="12" t="s">
        <v>386</v>
      </c>
      <c r="AQ2099" s="12" t="s">
        <v>6427</v>
      </c>
      <c r="AR2099" s="12" t="s">
        <v>5130</v>
      </c>
      <c r="AS2099" s="60" t="s">
        <v>2191</v>
      </c>
    </row>
    <row r="2100" spans="1:45" ht="60" x14ac:dyDescent="0.15">
      <c r="A2100" s="11">
        <v>31501</v>
      </c>
      <c r="B2100" s="14" t="s">
        <v>2220</v>
      </c>
      <c r="C2100" s="11">
        <v>35</v>
      </c>
      <c r="D2100" s="11">
        <v>1</v>
      </c>
      <c r="E2100" s="11">
        <v>0</v>
      </c>
      <c r="F2100" s="11">
        <v>0</v>
      </c>
      <c r="G2100" s="11">
        <v>9</v>
      </c>
      <c r="H2100" s="11">
        <v>61</v>
      </c>
      <c r="I2100" s="11">
        <v>65535</v>
      </c>
      <c r="J2100" s="11">
        <v>5</v>
      </c>
      <c r="K2100" s="11">
        <v>0</v>
      </c>
      <c r="L2100" s="11">
        <v>0</v>
      </c>
      <c r="M2100" s="56">
        <v>1</v>
      </c>
      <c r="N2100" s="56">
        <v>20</v>
      </c>
      <c r="O2100" s="11">
        <v>0</v>
      </c>
      <c r="P2100" s="11">
        <v>2592000</v>
      </c>
      <c r="Q2100" s="11">
        <v>3600</v>
      </c>
      <c r="R2100" s="11">
        <v>5</v>
      </c>
      <c r="S2100" s="11">
        <v>0</v>
      </c>
      <c r="T2100" s="11">
        <v>0</v>
      </c>
      <c r="U2100" s="11">
        <v>1</v>
      </c>
      <c r="V2100" s="11">
        <v>11</v>
      </c>
      <c r="W2100" s="11">
        <v>1</v>
      </c>
      <c r="X2100" s="11">
        <v>0</v>
      </c>
      <c r="Y2100" s="11">
        <v>0</v>
      </c>
      <c r="Z2100" s="16" t="s">
        <v>170</v>
      </c>
      <c r="AA2100" s="16">
        <v>0</v>
      </c>
      <c r="AB2100" s="16" t="s">
        <v>170</v>
      </c>
      <c r="AC2100" s="16">
        <v>0</v>
      </c>
      <c r="AD2100" s="11">
        <v>12</v>
      </c>
      <c r="AE2100" s="11">
        <v>3688</v>
      </c>
      <c r="AF2100" s="56">
        <v>0</v>
      </c>
      <c r="AG2100" s="11">
        <v>0</v>
      </c>
      <c r="AH2100" s="11">
        <v>0</v>
      </c>
      <c r="AI2100" s="25" t="s">
        <v>8</v>
      </c>
      <c r="AJ2100" s="25" t="s">
        <v>8</v>
      </c>
      <c r="AK2100" s="25" t="s">
        <v>8</v>
      </c>
      <c r="AL2100" s="11" t="s">
        <v>782</v>
      </c>
      <c r="AM2100" s="25">
        <v>11003</v>
      </c>
      <c r="AN2100" s="25">
        <v>0</v>
      </c>
      <c r="AO2100" s="11">
        <v>0</v>
      </c>
      <c r="AP2100" s="12" t="s">
        <v>383</v>
      </c>
      <c r="AQ2100" s="12" t="s">
        <v>6428</v>
      </c>
      <c r="AR2100" s="12" t="s">
        <v>5131</v>
      </c>
      <c r="AS2100" s="60" t="s">
        <v>796</v>
      </c>
    </row>
    <row r="2101" spans="1:45" ht="84" x14ac:dyDescent="0.15">
      <c r="A2101" s="11">
        <v>31502</v>
      </c>
      <c r="B2101" s="14" t="s">
        <v>2185</v>
      </c>
      <c r="C2101" s="11">
        <v>35</v>
      </c>
      <c r="D2101" s="11">
        <v>1</v>
      </c>
      <c r="E2101" s="11">
        <v>0</v>
      </c>
      <c r="F2101" s="11">
        <v>0</v>
      </c>
      <c r="G2101" s="11">
        <v>9</v>
      </c>
      <c r="H2101" s="11">
        <v>1</v>
      </c>
      <c r="I2101" s="11">
        <v>65535</v>
      </c>
      <c r="J2101" s="11">
        <v>4</v>
      </c>
      <c r="K2101" s="11">
        <v>0</v>
      </c>
      <c r="L2101" s="11">
        <v>0</v>
      </c>
      <c r="M2101" s="56">
        <v>1</v>
      </c>
      <c r="N2101" s="56">
        <v>20</v>
      </c>
      <c r="O2101" s="11">
        <v>0</v>
      </c>
      <c r="P2101" s="11">
        <v>2592000</v>
      </c>
      <c r="Q2101" s="11">
        <v>3600</v>
      </c>
      <c r="R2101" s="11">
        <v>5</v>
      </c>
      <c r="S2101" s="11">
        <v>0</v>
      </c>
      <c r="T2101" s="11">
        <v>0</v>
      </c>
      <c r="U2101" s="11">
        <v>1</v>
      </c>
      <c r="V2101" s="11">
        <v>11</v>
      </c>
      <c r="W2101" s="11">
        <v>1</v>
      </c>
      <c r="X2101" s="11">
        <v>0</v>
      </c>
      <c r="Y2101" s="11">
        <v>0</v>
      </c>
      <c r="Z2101" s="16" t="s">
        <v>170</v>
      </c>
      <c r="AA2101" s="16">
        <v>0</v>
      </c>
      <c r="AB2101" s="16" t="s">
        <v>170</v>
      </c>
      <c r="AC2101" s="16">
        <v>0</v>
      </c>
      <c r="AD2101" s="11">
        <v>12</v>
      </c>
      <c r="AE2101" s="11">
        <v>1880</v>
      </c>
      <c r="AF2101" s="56">
        <v>0</v>
      </c>
      <c r="AG2101" s="11">
        <v>0</v>
      </c>
      <c r="AH2101" s="11">
        <v>0</v>
      </c>
      <c r="AI2101" s="25" t="s">
        <v>8</v>
      </c>
      <c r="AJ2101" s="25" t="s">
        <v>8</v>
      </c>
      <c r="AK2101" s="25" t="s">
        <v>8</v>
      </c>
      <c r="AL2101" s="11" t="s">
        <v>782</v>
      </c>
      <c r="AM2101" s="25">
        <v>11003</v>
      </c>
      <c r="AN2101" s="25">
        <v>0</v>
      </c>
      <c r="AO2101" s="11">
        <v>0</v>
      </c>
      <c r="AP2101" s="12" t="s">
        <v>383</v>
      </c>
      <c r="AQ2101" s="12" t="s">
        <v>6429</v>
      </c>
      <c r="AR2101" s="12" t="s">
        <v>5132</v>
      </c>
      <c r="AS2101" s="60" t="s">
        <v>796</v>
      </c>
    </row>
    <row r="2102" spans="1:45" ht="84" x14ac:dyDescent="0.15">
      <c r="A2102" s="11">
        <v>31503</v>
      </c>
      <c r="B2102" s="14" t="s">
        <v>2186</v>
      </c>
      <c r="C2102" s="11">
        <v>35</v>
      </c>
      <c r="D2102" s="11">
        <v>1</v>
      </c>
      <c r="E2102" s="11">
        <v>0</v>
      </c>
      <c r="F2102" s="11">
        <v>0</v>
      </c>
      <c r="G2102" s="11">
        <v>9</v>
      </c>
      <c r="H2102" s="11">
        <v>1</v>
      </c>
      <c r="I2102" s="11">
        <v>65535</v>
      </c>
      <c r="J2102" s="11">
        <v>4</v>
      </c>
      <c r="K2102" s="11">
        <v>0</v>
      </c>
      <c r="L2102" s="11">
        <v>0</v>
      </c>
      <c r="M2102" s="56">
        <v>1</v>
      </c>
      <c r="N2102" s="56">
        <v>20</v>
      </c>
      <c r="O2102" s="11">
        <v>0</v>
      </c>
      <c r="P2102" s="11">
        <v>2592000</v>
      </c>
      <c r="Q2102" s="11">
        <v>3600</v>
      </c>
      <c r="R2102" s="11">
        <v>5</v>
      </c>
      <c r="S2102" s="11">
        <v>0</v>
      </c>
      <c r="T2102" s="11">
        <v>0</v>
      </c>
      <c r="U2102" s="11">
        <v>1</v>
      </c>
      <c r="V2102" s="11">
        <v>11</v>
      </c>
      <c r="W2102" s="11">
        <v>1</v>
      </c>
      <c r="X2102" s="11">
        <v>0</v>
      </c>
      <c r="Y2102" s="11">
        <v>0</v>
      </c>
      <c r="Z2102" s="16" t="s">
        <v>170</v>
      </c>
      <c r="AA2102" s="16">
        <v>0</v>
      </c>
      <c r="AB2102" s="16" t="s">
        <v>170</v>
      </c>
      <c r="AC2102" s="16">
        <v>0</v>
      </c>
      <c r="AD2102" s="11">
        <v>12</v>
      </c>
      <c r="AE2102" s="11">
        <v>1880</v>
      </c>
      <c r="AF2102" s="56">
        <v>0</v>
      </c>
      <c r="AG2102" s="11">
        <v>0</v>
      </c>
      <c r="AH2102" s="11">
        <v>0</v>
      </c>
      <c r="AI2102" s="25" t="s">
        <v>8</v>
      </c>
      <c r="AJ2102" s="25" t="s">
        <v>8</v>
      </c>
      <c r="AK2102" s="25" t="s">
        <v>8</v>
      </c>
      <c r="AL2102" s="11" t="s">
        <v>782</v>
      </c>
      <c r="AM2102" s="25">
        <v>11003</v>
      </c>
      <c r="AN2102" s="25">
        <v>0</v>
      </c>
      <c r="AO2102" s="11">
        <v>0</v>
      </c>
      <c r="AP2102" s="12" t="s">
        <v>383</v>
      </c>
      <c r="AQ2102" s="12" t="s">
        <v>6430</v>
      </c>
      <c r="AR2102" s="12" t="s">
        <v>5133</v>
      </c>
      <c r="AS2102" s="60" t="s">
        <v>796</v>
      </c>
    </row>
    <row r="2103" spans="1:45" ht="60" x14ac:dyDescent="0.15">
      <c r="A2103" s="11">
        <v>31508</v>
      </c>
      <c r="B2103" s="16" t="s">
        <v>4037</v>
      </c>
      <c r="C2103" s="11">
        <v>35</v>
      </c>
      <c r="D2103" s="11">
        <v>1</v>
      </c>
      <c r="E2103" s="11">
        <v>0</v>
      </c>
      <c r="F2103" s="11">
        <v>0</v>
      </c>
      <c r="G2103" s="11">
        <v>9</v>
      </c>
      <c r="H2103" s="11">
        <v>51</v>
      </c>
      <c r="I2103" s="11">
        <v>65535</v>
      </c>
      <c r="J2103" s="11">
        <v>2</v>
      </c>
      <c r="K2103" s="11">
        <v>0</v>
      </c>
      <c r="L2103" s="11">
        <v>0</v>
      </c>
      <c r="M2103" s="56">
        <v>1</v>
      </c>
      <c r="N2103" s="56">
        <v>20</v>
      </c>
      <c r="O2103" s="11">
        <v>0</v>
      </c>
      <c r="P2103" s="11">
        <f>60*60*24*7</f>
        <v>604800</v>
      </c>
      <c r="Q2103" s="11">
        <v>3600</v>
      </c>
      <c r="R2103" s="11">
        <v>5</v>
      </c>
      <c r="S2103" s="11">
        <v>0</v>
      </c>
      <c r="T2103" s="11">
        <v>0</v>
      </c>
      <c r="U2103" s="11">
        <v>1</v>
      </c>
      <c r="V2103" s="11">
        <v>11</v>
      </c>
      <c r="W2103" s="11">
        <v>1</v>
      </c>
      <c r="X2103" s="11">
        <v>0</v>
      </c>
      <c r="Y2103" s="11">
        <v>0</v>
      </c>
      <c r="Z2103" s="16" t="s">
        <v>170</v>
      </c>
      <c r="AA2103" s="16">
        <v>0</v>
      </c>
      <c r="AB2103" s="16" t="s">
        <v>4</v>
      </c>
      <c r="AC2103" s="16">
        <v>0</v>
      </c>
      <c r="AD2103" s="11">
        <v>3</v>
      </c>
      <c r="AE2103" s="11">
        <v>100</v>
      </c>
      <c r="AF2103" s="56">
        <v>0</v>
      </c>
      <c r="AG2103" s="11">
        <v>0</v>
      </c>
      <c r="AH2103" s="11">
        <v>0</v>
      </c>
      <c r="AI2103" s="25" t="s">
        <v>8</v>
      </c>
      <c r="AJ2103" s="25" t="s">
        <v>8</v>
      </c>
      <c r="AK2103" s="25" t="s">
        <v>8</v>
      </c>
      <c r="AL2103" s="11" t="s">
        <v>782</v>
      </c>
      <c r="AM2103" s="25">
        <v>11003</v>
      </c>
      <c r="AN2103" s="25">
        <v>0</v>
      </c>
      <c r="AO2103" s="11">
        <v>0</v>
      </c>
      <c r="AP2103" s="12" t="s">
        <v>386</v>
      </c>
      <c r="AQ2103" s="12" t="s">
        <v>6431</v>
      </c>
      <c r="AR2103" s="12" t="s">
        <v>5134</v>
      </c>
      <c r="AS2103" s="60" t="s">
        <v>4038</v>
      </c>
    </row>
    <row r="2104" spans="1:45" ht="48" x14ac:dyDescent="0.15">
      <c r="A2104" s="11">
        <v>31509</v>
      </c>
      <c r="B2104" s="16" t="s">
        <v>4039</v>
      </c>
      <c r="C2104" s="11">
        <v>30</v>
      </c>
      <c r="D2104" s="11">
        <v>1</v>
      </c>
      <c r="E2104" s="11">
        <v>0</v>
      </c>
      <c r="F2104" s="11">
        <v>0</v>
      </c>
      <c r="G2104" s="11">
        <v>9</v>
      </c>
      <c r="H2104" s="11">
        <v>51</v>
      </c>
      <c r="I2104" s="11">
        <v>65535</v>
      </c>
      <c r="J2104" s="11">
        <v>2</v>
      </c>
      <c r="K2104" s="11">
        <v>0</v>
      </c>
      <c r="L2104" s="11">
        <v>0</v>
      </c>
      <c r="M2104" s="56">
        <v>1</v>
      </c>
      <c r="N2104" s="56">
        <v>20</v>
      </c>
      <c r="O2104" s="11">
        <v>0</v>
      </c>
      <c r="P2104" s="11">
        <f>60*60*24*7</f>
        <v>604800</v>
      </c>
      <c r="Q2104" s="11">
        <v>3600</v>
      </c>
      <c r="R2104" s="11">
        <v>5</v>
      </c>
      <c r="S2104" s="11">
        <v>0</v>
      </c>
      <c r="T2104" s="11">
        <v>0</v>
      </c>
      <c r="U2104" s="11">
        <v>1</v>
      </c>
      <c r="V2104" s="11">
        <v>0</v>
      </c>
      <c r="W2104" s="11">
        <v>0</v>
      </c>
      <c r="X2104" s="11">
        <v>0</v>
      </c>
      <c r="Y2104" s="11">
        <v>0</v>
      </c>
      <c r="Z2104" s="16" t="s">
        <v>170</v>
      </c>
      <c r="AA2104" s="16">
        <v>0</v>
      </c>
      <c r="AB2104" s="16" t="s">
        <v>4</v>
      </c>
      <c r="AC2104" s="16">
        <v>0</v>
      </c>
      <c r="AD2104" s="11">
        <v>3</v>
      </c>
      <c r="AE2104" s="11">
        <v>100</v>
      </c>
      <c r="AF2104" s="56">
        <v>0</v>
      </c>
      <c r="AG2104" s="11">
        <v>0</v>
      </c>
      <c r="AH2104" s="11">
        <v>0</v>
      </c>
      <c r="AI2104" s="25" t="s">
        <v>8</v>
      </c>
      <c r="AJ2104" s="25" t="s">
        <v>8</v>
      </c>
      <c r="AK2104" s="25" t="s">
        <v>8</v>
      </c>
      <c r="AL2104" s="11" t="s">
        <v>23</v>
      </c>
      <c r="AM2104" s="25">
        <v>11003</v>
      </c>
      <c r="AN2104" s="25">
        <v>0</v>
      </c>
      <c r="AO2104" s="11">
        <v>1</v>
      </c>
      <c r="AP2104" s="12" t="s">
        <v>386</v>
      </c>
      <c r="AQ2104" s="12" t="s">
        <v>6432</v>
      </c>
      <c r="AR2104" s="12" t="s">
        <v>5135</v>
      </c>
      <c r="AS2104" s="60" t="s">
        <v>4038</v>
      </c>
    </row>
    <row r="2105" spans="1:45" ht="48" x14ac:dyDescent="0.15">
      <c r="A2105" s="11">
        <v>31510</v>
      </c>
      <c r="B2105" s="16" t="s">
        <v>4040</v>
      </c>
      <c r="C2105" s="11">
        <v>35</v>
      </c>
      <c r="D2105" s="11">
        <v>1</v>
      </c>
      <c r="E2105" s="11">
        <v>0</v>
      </c>
      <c r="F2105" s="11">
        <v>0</v>
      </c>
      <c r="G2105" s="11">
        <v>9</v>
      </c>
      <c r="H2105" s="11">
        <v>51</v>
      </c>
      <c r="I2105" s="11">
        <v>65535</v>
      </c>
      <c r="J2105" s="11">
        <v>3</v>
      </c>
      <c r="K2105" s="11">
        <v>0</v>
      </c>
      <c r="L2105" s="11">
        <v>0</v>
      </c>
      <c r="M2105" s="56">
        <v>1</v>
      </c>
      <c r="N2105" s="56">
        <v>20</v>
      </c>
      <c r="O2105" s="11">
        <v>0</v>
      </c>
      <c r="P2105" s="11">
        <f t="shared" ref="P2105:P2111" si="45">60*60*24*7</f>
        <v>604800</v>
      </c>
      <c r="Q2105" s="11">
        <v>3600</v>
      </c>
      <c r="R2105" s="11">
        <v>5</v>
      </c>
      <c r="S2105" s="11">
        <v>0</v>
      </c>
      <c r="T2105" s="11">
        <v>0</v>
      </c>
      <c r="U2105" s="11">
        <v>1</v>
      </c>
      <c r="V2105" s="11">
        <v>11</v>
      </c>
      <c r="W2105" s="11">
        <v>1</v>
      </c>
      <c r="X2105" s="11">
        <v>0</v>
      </c>
      <c r="Y2105" s="11">
        <v>0</v>
      </c>
      <c r="Z2105" s="16" t="s">
        <v>170</v>
      </c>
      <c r="AA2105" s="16">
        <v>0</v>
      </c>
      <c r="AB2105" s="16" t="s">
        <v>170</v>
      </c>
      <c r="AC2105" s="16">
        <v>0</v>
      </c>
      <c r="AD2105" s="11">
        <v>12</v>
      </c>
      <c r="AE2105" s="11">
        <v>988</v>
      </c>
      <c r="AF2105" s="56">
        <v>0</v>
      </c>
      <c r="AG2105" s="11">
        <v>0</v>
      </c>
      <c r="AH2105" s="11">
        <v>0</v>
      </c>
      <c r="AI2105" s="25" t="s">
        <v>8</v>
      </c>
      <c r="AJ2105" s="25" t="s">
        <v>8</v>
      </c>
      <c r="AK2105" s="25" t="s">
        <v>8</v>
      </c>
      <c r="AL2105" s="11" t="s">
        <v>782</v>
      </c>
      <c r="AM2105" s="25">
        <v>11003</v>
      </c>
      <c r="AN2105" s="25">
        <v>0</v>
      </c>
      <c r="AO2105" s="11">
        <v>0</v>
      </c>
      <c r="AP2105" s="12" t="s">
        <v>386</v>
      </c>
      <c r="AQ2105" s="12" t="s">
        <v>6433</v>
      </c>
      <c r="AR2105" s="12" t="s">
        <v>5136</v>
      </c>
      <c r="AS2105" s="60" t="s">
        <v>4038</v>
      </c>
    </row>
    <row r="2106" spans="1:45" ht="48" x14ac:dyDescent="0.15">
      <c r="A2106" s="11">
        <v>31511</v>
      </c>
      <c r="B2106" s="16" t="s">
        <v>4041</v>
      </c>
      <c r="C2106" s="11">
        <v>35</v>
      </c>
      <c r="D2106" s="11">
        <v>1</v>
      </c>
      <c r="E2106" s="11">
        <v>0</v>
      </c>
      <c r="F2106" s="11">
        <v>0</v>
      </c>
      <c r="G2106" s="11">
        <v>9</v>
      </c>
      <c r="H2106" s="11">
        <v>51</v>
      </c>
      <c r="I2106" s="11">
        <v>65535</v>
      </c>
      <c r="J2106" s="11">
        <v>3</v>
      </c>
      <c r="K2106" s="11">
        <v>0</v>
      </c>
      <c r="L2106" s="11">
        <v>0</v>
      </c>
      <c r="M2106" s="56">
        <v>1</v>
      </c>
      <c r="N2106" s="56">
        <v>20</v>
      </c>
      <c r="O2106" s="11">
        <v>0</v>
      </c>
      <c r="P2106" s="11">
        <f t="shared" si="45"/>
        <v>604800</v>
      </c>
      <c r="Q2106" s="11">
        <v>3600</v>
      </c>
      <c r="R2106" s="11">
        <v>5</v>
      </c>
      <c r="S2106" s="11">
        <v>0</v>
      </c>
      <c r="T2106" s="11">
        <v>0</v>
      </c>
      <c r="U2106" s="11">
        <v>1</v>
      </c>
      <c r="V2106" s="11">
        <v>11</v>
      </c>
      <c r="W2106" s="11">
        <v>1</v>
      </c>
      <c r="X2106" s="11">
        <v>0</v>
      </c>
      <c r="Y2106" s="11">
        <v>0</v>
      </c>
      <c r="Z2106" s="16" t="s">
        <v>170</v>
      </c>
      <c r="AA2106" s="16">
        <v>0</v>
      </c>
      <c r="AB2106" s="16" t="s">
        <v>170</v>
      </c>
      <c r="AC2106" s="16">
        <v>0</v>
      </c>
      <c r="AD2106" s="11">
        <v>12</v>
      </c>
      <c r="AE2106" s="11">
        <v>988</v>
      </c>
      <c r="AF2106" s="56">
        <v>0</v>
      </c>
      <c r="AG2106" s="11">
        <v>0</v>
      </c>
      <c r="AH2106" s="11">
        <v>0</v>
      </c>
      <c r="AI2106" s="25" t="s">
        <v>8</v>
      </c>
      <c r="AJ2106" s="25" t="s">
        <v>8</v>
      </c>
      <c r="AK2106" s="25" t="s">
        <v>8</v>
      </c>
      <c r="AL2106" s="11" t="s">
        <v>782</v>
      </c>
      <c r="AM2106" s="25">
        <v>11003</v>
      </c>
      <c r="AN2106" s="25">
        <v>0</v>
      </c>
      <c r="AO2106" s="11">
        <v>0</v>
      </c>
      <c r="AP2106" s="12" t="s">
        <v>386</v>
      </c>
      <c r="AQ2106" s="12" t="s">
        <v>6434</v>
      </c>
      <c r="AR2106" s="12" t="s">
        <v>5137</v>
      </c>
      <c r="AS2106" s="60" t="s">
        <v>4042</v>
      </c>
    </row>
    <row r="2107" spans="1:45" ht="48" x14ac:dyDescent="0.15">
      <c r="A2107" s="11">
        <v>31512</v>
      </c>
      <c r="B2107" s="16" t="s">
        <v>4043</v>
      </c>
      <c r="C2107" s="11">
        <v>35</v>
      </c>
      <c r="D2107" s="11">
        <v>1</v>
      </c>
      <c r="E2107" s="11">
        <v>0</v>
      </c>
      <c r="F2107" s="11">
        <v>0</v>
      </c>
      <c r="G2107" s="11">
        <v>9</v>
      </c>
      <c r="H2107" s="11">
        <v>51</v>
      </c>
      <c r="I2107" s="11">
        <v>65535</v>
      </c>
      <c r="J2107" s="11">
        <v>3</v>
      </c>
      <c r="K2107" s="11">
        <v>0</v>
      </c>
      <c r="L2107" s="11">
        <v>0</v>
      </c>
      <c r="M2107" s="56">
        <v>1</v>
      </c>
      <c r="N2107" s="56">
        <v>20</v>
      </c>
      <c r="O2107" s="11">
        <v>0</v>
      </c>
      <c r="P2107" s="11">
        <f t="shared" si="45"/>
        <v>604800</v>
      </c>
      <c r="Q2107" s="11">
        <v>3600</v>
      </c>
      <c r="R2107" s="11">
        <v>5</v>
      </c>
      <c r="S2107" s="11">
        <v>0</v>
      </c>
      <c r="T2107" s="11">
        <v>0</v>
      </c>
      <c r="U2107" s="11">
        <v>1</v>
      </c>
      <c r="V2107" s="11">
        <v>11</v>
      </c>
      <c r="W2107" s="11">
        <v>1</v>
      </c>
      <c r="X2107" s="11">
        <v>0</v>
      </c>
      <c r="Y2107" s="11">
        <v>0</v>
      </c>
      <c r="Z2107" s="16" t="s">
        <v>170</v>
      </c>
      <c r="AA2107" s="16">
        <v>0</v>
      </c>
      <c r="AB2107" s="16" t="s">
        <v>170</v>
      </c>
      <c r="AC2107" s="16">
        <v>0</v>
      </c>
      <c r="AD2107" s="11">
        <v>12</v>
      </c>
      <c r="AE2107" s="11">
        <v>988</v>
      </c>
      <c r="AF2107" s="56">
        <v>0</v>
      </c>
      <c r="AG2107" s="11">
        <v>0</v>
      </c>
      <c r="AH2107" s="11">
        <v>0</v>
      </c>
      <c r="AI2107" s="25" t="s">
        <v>3991</v>
      </c>
      <c r="AJ2107" s="25" t="s">
        <v>3991</v>
      </c>
      <c r="AK2107" s="25" t="s">
        <v>3991</v>
      </c>
      <c r="AL2107" s="11" t="s">
        <v>782</v>
      </c>
      <c r="AM2107" s="25">
        <v>11003</v>
      </c>
      <c r="AN2107" s="25">
        <v>0</v>
      </c>
      <c r="AO2107" s="11">
        <v>0</v>
      </c>
      <c r="AP2107" s="12" t="s">
        <v>4014</v>
      </c>
      <c r="AQ2107" s="12" t="s">
        <v>6435</v>
      </c>
      <c r="AR2107" s="12" t="s">
        <v>5138</v>
      </c>
      <c r="AS2107" s="60" t="s">
        <v>4042</v>
      </c>
    </row>
    <row r="2108" spans="1:45" ht="48" x14ac:dyDescent="0.15">
      <c r="A2108" s="11">
        <v>31513</v>
      </c>
      <c r="B2108" s="16" t="s">
        <v>4044</v>
      </c>
      <c r="C2108" s="11">
        <v>35</v>
      </c>
      <c r="D2108" s="11">
        <v>1</v>
      </c>
      <c r="E2108" s="11">
        <v>0</v>
      </c>
      <c r="F2108" s="11">
        <v>0</v>
      </c>
      <c r="G2108" s="11">
        <v>9</v>
      </c>
      <c r="H2108" s="11">
        <v>51</v>
      </c>
      <c r="I2108" s="11">
        <v>65535</v>
      </c>
      <c r="J2108" s="11">
        <v>3</v>
      </c>
      <c r="K2108" s="11">
        <v>0</v>
      </c>
      <c r="L2108" s="11">
        <v>0</v>
      </c>
      <c r="M2108" s="56">
        <v>1</v>
      </c>
      <c r="N2108" s="56">
        <v>20</v>
      </c>
      <c r="O2108" s="11">
        <v>0</v>
      </c>
      <c r="P2108" s="11">
        <f t="shared" si="45"/>
        <v>604800</v>
      </c>
      <c r="Q2108" s="11">
        <v>3600</v>
      </c>
      <c r="R2108" s="11">
        <v>5</v>
      </c>
      <c r="S2108" s="11">
        <v>0</v>
      </c>
      <c r="T2108" s="11">
        <v>0</v>
      </c>
      <c r="U2108" s="11">
        <v>1</v>
      </c>
      <c r="V2108" s="11">
        <v>11</v>
      </c>
      <c r="W2108" s="11">
        <v>1</v>
      </c>
      <c r="X2108" s="11">
        <v>0</v>
      </c>
      <c r="Y2108" s="11">
        <v>0</v>
      </c>
      <c r="Z2108" s="16" t="s">
        <v>170</v>
      </c>
      <c r="AA2108" s="16">
        <v>0</v>
      </c>
      <c r="AB2108" s="16" t="s">
        <v>170</v>
      </c>
      <c r="AC2108" s="16">
        <v>0</v>
      </c>
      <c r="AD2108" s="11">
        <v>12</v>
      </c>
      <c r="AE2108" s="11">
        <v>988</v>
      </c>
      <c r="AF2108" s="56">
        <v>0</v>
      </c>
      <c r="AG2108" s="11">
        <v>0</v>
      </c>
      <c r="AH2108" s="11">
        <v>0</v>
      </c>
      <c r="AI2108" s="25" t="s">
        <v>3991</v>
      </c>
      <c r="AJ2108" s="25" t="s">
        <v>3991</v>
      </c>
      <c r="AK2108" s="25" t="s">
        <v>3991</v>
      </c>
      <c r="AL2108" s="11" t="s">
        <v>782</v>
      </c>
      <c r="AM2108" s="25">
        <v>11003</v>
      </c>
      <c r="AN2108" s="25">
        <v>0</v>
      </c>
      <c r="AO2108" s="11">
        <v>0</v>
      </c>
      <c r="AP2108" s="12" t="s">
        <v>4014</v>
      </c>
      <c r="AQ2108" s="12" t="s">
        <v>6436</v>
      </c>
      <c r="AR2108" s="12" t="s">
        <v>5139</v>
      </c>
      <c r="AS2108" s="60" t="s">
        <v>4042</v>
      </c>
    </row>
    <row r="2109" spans="1:45" ht="48" x14ac:dyDescent="0.15">
      <c r="A2109" s="11">
        <v>31514</v>
      </c>
      <c r="B2109" s="16" t="s">
        <v>4045</v>
      </c>
      <c r="C2109" s="11">
        <v>35</v>
      </c>
      <c r="D2109" s="11">
        <v>1</v>
      </c>
      <c r="E2109" s="11">
        <v>0</v>
      </c>
      <c r="F2109" s="11">
        <v>0</v>
      </c>
      <c r="G2109" s="11">
        <v>9</v>
      </c>
      <c r="H2109" s="11">
        <v>51</v>
      </c>
      <c r="I2109" s="11">
        <v>65535</v>
      </c>
      <c r="J2109" s="11">
        <v>3</v>
      </c>
      <c r="K2109" s="11">
        <v>0</v>
      </c>
      <c r="L2109" s="11">
        <v>0</v>
      </c>
      <c r="M2109" s="56">
        <v>1</v>
      </c>
      <c r="N2109" s="56">
        <v>20</v>
      </c>
      <c r="O2109" s="11">
        <v>0</v>
      </c>
      <c r="P2109" s="11">
        <f t="shared" si="45"/>
        <v>604800</v>
      </c>
      <c r="Q2109" s="11">
        <v>3600</v>
      </c>
      <c r="R2109" s="11">
        <v>5</v>
      </c>
      <c r="S2109" s="11">
        <v>0</v>
      </c>
      <c r="T2109" s="11">
        <v>0</v>
      </c>
      <c r="U2109" s="11">
        <v>1</v>
      </c>
      <c r="V2109" s="11">
        <v>11</v>
      </c>
      <c r="W2109" s="11">
        <v>1</v>
      </c>
      <c r="X2109" s="11">
        <v>0</v>
      </c>
      <c r="Y2109" s="11">
        <v>0</v>
      </c>
      <c r="Z2109" s="16" t="s">
        <v>170</v>
      </c>
      <c r="AA2109" s="16">
        <v>0</v>
      </c>
      <c r="AB2109" s="16" t="s">
        <v>170</v>
      </c>
      <c r="AC2109" s="16">
        <v>0</v>
      </c>
      <c r="AD2109" s="11">
        <v>12</v>
      </c>
      <c r="AE2109" s="11">
        <v>988</v>
      </c>
      <c r="AF2109" s="56">
        <v>0</v>
      </c>
      <c r="AG2109" s="11">
        <v>0</v>
      </c>
      <c r="AH2109" s="11">
        <v>0</v>
      </c>
      <c r="AI2109" s="25" t="s">
        <v>3991</v>
      </c>
      <c r="AJ2109" s="25" t="s">
        <v>3991</v>
      </c>
      <c r="AK2109" s="25" t="s">
        <v>3991</v>
      </c>
      <c r="AL2109" s="11" t="s">
        <v>782</v>
      </c>
      <c r="AM2109" s="25">
        <v>11003</v>
      </c>
      <c r="AN2109" s="25">
        <v>0</v>
      </c>
      <c r="AO2109" s="11">
        <v>0</v>
      </c>
      <c r="AP2109" s="12" t="s">
        <v>4014</v>
      </c>
      <c r="AQ2109" s="12" t="s">
        <v>6437</v>
      </c>
      <c r="AR2109" s="12" t="s">
        <v>5140</v>
      </c>
      <c r="AS2109" s="60" t="s">
        <v>4046</v>
      </c>
    </row>
    <row r="2110" spans="1:45" ht="60" x14ac:dyDescent="0.15">
      <c r="A2110" s="11">
        <v>31515</v>
      </c>
      <c r="B2110" s="16" t="s">
        <v>4047</v>
      </c>
      <c r="C2110" s="11">
        <v>30</v>
      </c>
      <c r="D2110" s="11">
        <v>1</v>
      </c>
      <c r="E2110" s="11">
        <v>0</v>
      </c>
      <c r="F2110" s="11">
        <v>0</v>
      </c>
      <c r="G2110" s="11">
        <v>9</v>
      </c>
      <c r="H2110" s="11">
        <v>41</v>
      </c>
      <c r="I2110" s="11">
        <v>65535</v>
      </c>
      <c r="J2110" s="11">
        <v>1</v>
      </c>
      <c r="K2110" s="11">
        <v>0</v>
      </c>
      <c r="L2110" s="11">
        <v>0</v>
      </c>
      <c r="M2110" s="56">
        <v>1</v>
      </c>
      <c r="N2110" s="56">
        <v>100</v>
      </c>
      <c r="O2110" s="11">
        <v>0</v>
      </c>
      <c r="P2110" s="11">
        <f>60*60*24*2</f>
        <v>172800</v>
      </c>
      <c r="Q2110" s="11">
        <v>3600</v>
      </c>
      <c r="R2110" s="11">
        <v>5</v>
      </c>
      <c r="S2110" s="11">
        <v>0</v>
      </c>
      <c r="T2110" s="11">
        <v>0</v>
      </c>
      <c r="U2110" s="11">
        <v>1</v>
      </c>
      <c r="V2110" s="11">
        <v>2</v>
      </c>
      <c r="W2110" s="11">
        <f>60*60</f>
        <v>3600</v>
      </c>
      <c r="X2110" s="11">
        <v>0</v>
      </c>
      <c r="Y2110" s="11">
        <v>0</v>
      </c>
      <c r="Z2110" s="16" t="s">
        <v>170</v>
      </c>
      <c r="AA2110" s="16">
        <v>0</v>
      </c>
      <c r="AB2110" s="16" t="s">
        <v>3990</v>
      </c>
      <c r="AC2110" s="16">
        <v>0</v>
      </c>
      <c r="AD2110" s="11">
        <v>3</v>
      </c>
      <c r="AE2110" s="11">
        <v>100</v>
      </c>
      <c r="AF2110" s="56">
        <v>0</v>
      </c>
      <c r="AG2110" s="11">
        <v>0</v>
      </c>
      <c r="AH2110" s="11">
        <v>0</v>
      </c>
      <c r="AI2110" s="25" t="s">
        <v>3991</v>
      </c>
      <c r="AJ2110" s="25" t="s">
        <v>3991</v>
      </c>
      <c r="AK2110" s="25" t="s">
        <v>3991</v>
      </c>
      <c r="AL2110" s="11" t="s">
        <v>4013</v>
      </c>
      <c r="AM2110" s="25">
        <v>11003</v>
      </c>
      <c r="AN2110" s="25">
        <v>0</v>
      </c>
      <c r="AO2110" s="11">
        <v>1</v>
      </c>
      <c r="AP2110" s="12" t="s">
        <v>4014</v>
      </c>
      <c r="AQ2110" s="12" t="s">
        <v>6438</v>
      </c>
      <c r="AR2110" s="12" t="s">
        <v>5141</v>
      </c>
      <c r="AS2110" s="60" t="s">
        <v>4042</v>
      </c>
    </row>
    <row r="2111" spans="1:45" ht="48" x14ac:dyDescent="0.15">
      <c r="A2111" s="11">
        <v>31516</v>
      </c>
      <c r="B2111" s="16" t="s">
        <v>4048</v>
      </c>
      <c r="C2111" s="11">
        <v>30</v>
      </c>
      <c r="D2111" s="11">
        <v>1</v>
      </c>
      <c r="E2111" s="11">
        <v>0</v>
      </c>
      <c r="F2111" s="11">
        <v>0</v>
      </c>
      <c r="G2111" s="11">
        <v>9</v>
      </c>
      <c r="H2111" s="11">
        <v>41</v>
      </c>
      <c r="I2111" s="11">
        <v>65535</v>
      </c>
      <c r="J2111" s="11">
        <v>4</v>
      </c>
      <c r="K2111" s="11">
        <v>0</v>
      </c>
      <c r="L2111" s="11">
        <v>0</v>
      </c>
      <c r="M2111" s="56">
        <v>1</v>
      </c>
      <c r="N2111" s="56">
        <v>20</v>
      </c>
      <c r="O2111" s="11">
        <v>0</v>
      </c>
      <c r="P2111" s="11">
        <f t="shared" si="45"/>
        <v>604800</v>
      </c>
      <c r="Q2111" s="11">
        <v>3600</v>
      </c>
      <c r="R2111" s="11">
        <v>5</v>
      </c>
      <c r="S2111" s="11">
        <v>0</v>
      </c>
      <c r="T2111" s="11">
        <v>0</v>
      </c>
      <c r="U2111" s="11">
        <v>1</v>
      </c>
      <c r="V2111" s="11">
        <v>11</v>
      </c>
      <c r="W2111" s="11">
        <v>1</v>
      </c>
      <c r="X2111" s="11">
        <v>0</v>
      </c>
      <c r="Y2111" s="11">
        <v>0</v>
      </c>
      <c r="Z2111" s="16" t="s">
        <v>170</v>
      </c>
      <c r="AA2111" s="16">
        <v>0</v>
      </c>
      <c r="AB2111" s="16" t="s">
        <v>3990</v>
      </c>
      <c r="AC2111" s="16">
        <v>0</v>
      </c>
      <c r="AD2111" s="11">
        <v>3</v>
      </c>
      <c r="AE2111" s="11">
        <v>100</v>
      </c>
      <c r="AF2111" s="56">
        <v>0</v>
      </c>
      <c r="AG2111" s="11">
        <v>0</v>
      </c>
      <c r="AH2111" s="11">
        <v>0</v>
      </c>
      <c r="AI2111" s="25" t="s">
        <v>3991</v>
      </c>
      <c r="AJ2111" s="25" t="s">
        <v>3991</v>
      </c>
      <c r="AK2111" s="25" t="s">
        <v>3991</v>
      </c>
      <c r="AL2111" s="11" t="s">
        <v>4013</v>
      </c>
      <c r="AM2111" s="25">
        <v>11003</v>
      </c>
      <c r="AN2111" s="25">
        <v>0</v>
      </c>
      <c r="AO2111" s="11">
        <v>1</v>
      </c>
      <c r="AP2111" s="12" t="s">
        <v>4014</v>
      </c>
      <c r="AQ2111" s="12" t="s">
        <v>6439</v>
      </c>
      <c r="AR2111" s="12" t="s">
        <v>5142</v>
      </c>
      <c r="AS2111" s="60" t="s">
        <v>4042</v>
      </c>
    </row>
    <row r="2112" spans="1:45" ht="60" x14ac:dyDescent="0.15">
      <c r="A2112" s="11">
        <v>31517</v>
      </c>
      <c r="B2112" s="14" t="s">
        <v>4049</v>
      </c>
      <c r="C2112" s="11">
        <v>35</v>
      </c>
      <c r="D2112" s="11">
        <v>1</v>
      </c>
      <c r="E2112" s="11">
        <v>0</v>
      </c>
      <c r="F2112" s="11">
        <v>0</v>
      </c>
      <c r="G2112" s="11">
        <v>9</v>
      </c>
      <c r="H2112" s="11">
        <v>61</v>
      </c>
      <c r="I2112" s="11">
        <v>65535</v>
      </c>
      <c r="J2112" s="11">
        <v>5</v>
      </c>
      <c r="K2112" s="11">
        <v>0</v>
      </c>
      <c r="L2112" s="11">
        <v>0</v>
      </c>
      <c r="M2112" s="56">
        <v>1</v>
      </c>
      <c r="N2112" s="56">
        <v>100</v>
      </c>
      <c r="O2112" s="11">
        <v>0</v>
      </c>
      <c r="P2112" s="11">
        <v>2592000</v>
      </c>
      <c r="Q2112" s="11">
        <v>3600</v>
      </c>
      <c r="R2112" s="11">
        <v>5</v>
      </c>
      <c r="S2112" s="11">
        <v>0</v>
      </c>
      <c r="T2112" s="11">
        <v>0</v>
      </c>
      <c r="U2112" s="11">
        <v>1</v>
      </c>
      <c r="V2112" s="11">
        <v>2</v>
      </c>
      <c r="W2112" s="11">
        <v>1</v>
      </c>
      <c r="X2112" s="11">
        <v>0</v>
      </c>
      <c r="Y2112" s="11">
        <v>0</v>
      </c>
      <c r="Z2112" s="16" t="s">
        <v>170</v>
      </c>
      <c r="AA2112" s="16">
        <v>0</v>
      </c>
      <c r="AB2112" s="16" t="s">
        <v>170</v>
      </c>
      <c r="AC2112" s="16">
        <v>0</v>
      </c>
      <c r="AD2112" s="11">
        <v>12</v>
      </c>
      <c r="AE2112" s="11">
        <v>3888</v>
      </c>
      <c r="AF2112" s="56">
        <v>0</v>
      </c>
      <c r="AG2112" s="11">
        <v>0</v>
      </c>
      <c r="AH2112" s="11">
        <v>0</v>
      </c>
      <c r="AI2112" s="25" t="s">
        <v>3991</v>
      </c>
      <c r="AJ2112" s="25" t="s">
        <v>3991</v>
      </c>
      <c r="AK2112" s="25" t="s">
        <v>3991</v>
      </c>
      <c r="AL2112" s="11" t="s">
        <v>782</v>
      </c>
      <c r="AM2112" s="25">
        <v>11003</v>
      </c>
      <c r="AN2112" s="25">
        <v>0</v>
      </c>
      <c r="AO2112" s="11">
        <v>0</v>
      </c>
      <c r="AP2112" s="12" t="s">
        <v>4050</v>
      </c>
      <c r="AQ2112" s="12" t="s">
        <v>6440</v>
      </c>
      <c r="AR2112" s="12" t="s">
        <v>5143</v>
      </c>
      <c r="AS2112" s="60" t="s">
        <v>4051</v>
      </c>
    </row>
    <row r="2113" spans="1:45" ht="48" x14ac:dyDescent="0.15">
      <c r="A2113" s="11">
        <v>31518</v>
      </c>
      <c r="B2113" s="14" t="s">
        <v>4052</v>
      </c>
      <c r="C2113" s="11">
        <v>35</v>
      </c>
      <c r="D2113" s="11">
        <v>1</v>
      </c>
      <c r="E2113" s="11">
        <v>0</v>
      </c>
      <c r="F2113" s="11">
        <v>0</v>
      </c>
      <c r="G2113" s="11">
        <v>9</v>
      </c>
      <c r="H2113" s="11">
        <v>61</v>
      </c>
      <c r="I2113" s="11">
        <v>65535</v>
      </c>
      <c r="J2113" s="11">
        <v>5</v>
      </c>
      <c r="K2113" s="11">
        <v>0</v>
      </c>
      <c r="L2113" s="11">
        <v>0</v>
      </c>
      <c r="M2113" s="56">
        <v>1</v>
      </c>
      <c r="N2113" s="56">
        <v>100</v>
      </c>
      <c r="O2113" s="11">
        <v>0</v>
      </c>
      <c r="P2113" s="11">
        <v>2592000</v>
      </c>
      <c r="Q2113" s="11">
        <v>3600</v>
      </c>
      <c r="R2113" s="11">
        <v>5</v>
      </c>
      <c r="S2113" s="11">
        <v>0</v>
      </c>
      <c r="T2113" s="11">
        <v>0</v>
      </c>
      <c r="U2113" s="11">
        <v>1</v>
      </c>
      <c r="V2113" s="11">
        <v>2</v>
      </c>
      <c r="W2113" s="11">
        <v>1</v>
      </c>
      <c r="X2113" s="11">
        <v>0</v>
      </c>
      <c r="Y2113" s="11">
        <v>0</v>
      </c>
      <c r="Z2113" s="16" t="s">
        <v>170</v>
      </c>
      <c r="AA2113" s="16">
        <v>0</v>
      </c>
      <c r="AB2113" s="16" t="s">
        <v>170</v>
      </c>
      <c r="AC2113" s="16">
        <v>0</v>
      </c>
      <c r="AD2113" s="11">
        <v>12</v>
      </c>
      <c r="AE2113" s="11">
        <v>2888</v>
      </c>
      <c r="AF2113" s="56">
        <v>0</v>
      </c>
      <c r="AG2113" s="11">
        <v>0</v>
      </c>
      <c r="AH2113" s="11">
        <v>0</v>
      </c>
      <c r="AI2113" s="25" t="s">
        <v>3991</v>
      </c>
      <c r="AJ2113" s="25" t="s">
        <v>3991</v>
      </c>
      <c r="AK2113" s="25" t="s">
        <v>3991</v>
      </c>
      <c r="AL2113" s="11" t="s">
        <v>782</v>
      </c>
      <c r="AM2113" s="25">
        <v>11003</v>
      </c>
      <c r="AN2113" s="25">
        <v>0</v>
      </c>
      <c r="AO2113" s="11">
        <v>0</v>
      </c>
      <c r="AP2113" s="12" t="s">
        <v>4050</v>
      </c>
      <c r="AQ2113" s="12" t="s">
        <v>6441</v>
      </c>
      <c r="AR2113" s="12" t="s">
        <v>5144</v>
      </c>
      <c r="AS2113" s="60" t="s">
        <v>4053</v>
      </c>
    </row>
    <row r="2114" spans="1:45" ht="60" x14ac:dyDescent="0.15">
      <c r="A2114" s="11">
        <v>31519</v>
      </c>
      <c r="B2114" s="14" t="s">
        <v>4054</v>
      </c>
      <c r="C2114" s="11">
        <v>35</v>
      </c>
      <c r="D2114" s="11">
        <v>1</v>
      </c>
      <c r="E2114" s="11">
        <v>0</v>
      </c>
      <c r="F2114" s="11">
        <v>0</v>
      </c>
      <c r="G2114" s="11">
        <v>9</v>
      </c>
      <c r="H2114" s="11">
        <v>61</v>
      </c>
      <c r="I2114" s="11">
        <v>65535</v>
      </c>
      <c r="J2114" s="11">
        <v>5</v>
      </c>
      <c r="K2114" s="11">
        <v>0</v>
      </c>
      <c r="L2114" s="11">
        <v>0</v>
      </c>
      <c r="M2114" s="56">
        <v>1</v>
      </c>
      <c r="N2114" s="56">
        <v>100</v>
      </c>
      <c r="O2114" s="11">
        <v>0</v>
      </c>
      <c r="P2114" s="11">
        <v>2592000</v>
      </c>
      <c r="Q2114" s="11">
        <v>3600</v>
      </c>
      <c r="R2114" s="11">
        <v>5</v>
      </c>
      <c r="S2114" s="11">
        <v>0</v>
      </c>
      <c r="T2114" s="11">
        <v>0</v>
      </c>
      <c r="U2114" s="11">
        <v>1</v>
      </c>
      <c r="V2114" s="11">
        <v>2</v>
      </c>
      <c r="W2114" s="11">
        <v>1</v>
      </c>
      <c r="X2114" s="11">
        <v>0</v>
      </c>
      <c r="Y2114" s="11">
        <v>0</v>
      </c>
      <c r="Z2114" s="16" t="s">
        <v>170</v>
      </c>
      <c r="AA2114" s="16">
        <v>0</v>
      </c>
      <c r="AB2114" s="16" t="s">
        <v>170</v>
      </c>
      <c r="AC2114" s="16">
        <v>0</v>
      </c>
      <c r="AD2114" s="11">
        <v>12</v>
      </c>
      <c r="AE2114" s="11">
        <v>3888</v>
      </c>
      <c r="AF2114" s="56">
        <v>0</v>
      </c>
      <c r="AG2114" s="11">
        <v>0</v>
      </c>
      <c r="AH2114" s="11">
        <v>0</v>
      </c>
      <c r="AI2114" s="25" t="s">
        <v>4055</v>
      </c>
      <c r="AJ2114" s="25" t="s">
        <v>4055</v>
      </c>
      <c r="AK2114" s="25" t="s">
        <v>4055</v>
      </c>
      <c r="AL2114" s="11" t="s">
        <v>782</v>
      </c>
      <c r="AM2114" s="25">
        <v>11003</v>
      </c>
      <c r="AN2114" s="25">
        <v>0</v>
      </c>
      <c r="AO2114" s="11">
        <v>0</v>
      </c>
      <c r="AP2114" s="12" t="s">
        <v>4056</v>
      </c>
      <c r="AQ2114" s="12" t="s">
        <v>6442</v>
      </c>
      <c r="AR2114" s="12" t="s">
        <v>5145</v>
      </c>
      <c r="AS2114" s="60" t="s">
        <v>4053</v>
      </c>
    </row>
    <row r="2115" spans="1:45" ht="36" x14ac:dyDescent="0.15">
      <c r="A2115" s="11">
        <v>31520</v>
      </c>
      <c r="B2115" s="16" t="s">
        <v>4057</v>
      </c>
      <c r="C2115" s="11">
        <v>30</v>
      </c>
      <c r="D2115" s="11">
        <v>1</v>
      </c>
      <c r="E2115" s="11">
        <v>0</v>
      </c>
      <c r="F2115" s="11">
        <v>0</v>
      </c>
      <c r="G2115" s="11">
        <v>9</v>
      </c>
      <c r="H2115" s="11">
        <v>61</v>
      </c>
      <c r="I2115" s="11">
        <v>65535</v>
      </c>
      <c r="J2115" s="11">
        <v>1</v>
      </c>
      <c r="K2115" s="11">
        <v>0</v>
      </c>
      <c r="L2115" s="11">
        <v>0</v>
      </c>
      <c r="M2115" s="56">
        <v>1</v>
      </c>
      <c r="N2115" s="56">
        <v>20</v>
      </c>
      <c r="O2115" s="11">
        <v>0</v>
      </c>
      <c r="P2115" s="11">
        <f>60*60*24</f>
        <v>86400</v>
      </c>
      <c r="Q2115" s="11">
        <v>3600</v>
      </c>
      <c r="R2115" s="11">
        <v>5</v>
      </c>
      <c r="S2115" s="11">
        <v>0</v>
      </c>
      <c r="T2115" s="11">
        <v>0</v>
      </c>
      <c r="U2115" s="11">
        <v>1</v>
      </c>
      <c r="V2115" s="11">
        <v>0</v>
      </c>
      <c r="W2115" s="11">
        <v>0</v>
      </c>
      <c r="X2115" s="11">
        <v>0</v>
      </c>
      <c r="Y2115" s="11">
        <v>0</v>
      </c>
      <c r="Z2115" s="16" t="s">
        <v>170</v>
      </c>
      <c r="AA2115" s="16">
        <v>0</v>
      </c>
      <c r="AB2115" s="16" t="s">
        <v>3990</v>
      </c>
      <c r="AC2115" s="16">
        <v>0</v>
      </c>
      <c r="AD2115" s="11">
        <v>3</v>
      </c>
      <c r="AE2115" s="11">
        <v>100</v>
      </c>
      <c r="AF2115" s="56">
        <v>0</v>
      </c>
      <c r="AG2115" s="11">
        <v>0</v>
      </c>
      <c r="AH2115" s="11">
        <v>0</v>
      </c>
      <c r="AI2115" s="25" t="s">
        <v>3991</v>
      </c>
      <c r="AJ2115" s="25" t="s">
        <v>3991</v>
      </c>
      <c r="AK2115" s="25" t="s">
        <v>3991</v>
      </c>
      <c r="AL2115" s="11" t="s">
        <v>4013</v>
      </c>
      <c r="AM2115" s="25">
        <v>11003</v>
      </c>
      <c r="AN2115" s="25">
        <v>0</v>
      </c>
      <c r="AO2115" s="11">
        <v>1</v>
      </c>
      <c r="AP2115" s="12" t="s">
        <v>4058</v>
      </c>
      <c r="AQ2115" s="12" t="s">
        <v>6443</v>
      </c>
      <c r="AR2115" s="12" t="s">
        <v>5146</v>
      </c>
      <c r="AS2115" s="60" t="s">
        <v>4059</v>
      </c>
    </row>
    <row r="2116" spans="1:45" ht="36" x14ac:dyDescent="0.15">
      <c r="A2116" s="11">
        <v>31521</v>
      </c>
      <c r="B2116" s="16" t="s">
        <v>4060</v>
      </c>
      <c r="C2116" s="11">
        <v>30</v>
      </c>
      <c r="D2116" s="11">
        <v>1</v>
      </c>
      <c r="E2116" s="11">
        <v>0</v>
      </c>
      <c r="F2116" s="11">
        <v>0</v>
      </c>
      <c r="G2116" s="11">
        <v>9</v>
      </c>
      <c r="H2116" s="11">
        <v>61</v>
      </c>
      <c r="I2116" s="11">
        <v>65535</v>
      </c>
      <c r="J2116" s="11">
        <v>1</v>
      </c>
      <c r="K2116" s="11">
        <v>0</v>
      </c>
      <c r="L2116" s="11">
        <v>0</v>
      </c>
      <c r="M2116" s="56">
        <v>1</v>
      </c>
      <c r="N2116" s="56">
        <v>20</v>
      </c>
      <c r="O2116" s="11">
        <v>0</v>
      </c>
      <c r="P2116" s="11">
        <f>60*60*24</f>
        <v>86400</v>
      </c>
      <c r="Q2116" s="11">
        <v>3600</v>
      </c>
      <c r="R2116" s="11">
        <v>5</v>
      </c>
      <c r="S2116" s="11">
        <v>0</v>
      </c>
      <c r="T2116" s="11">
        <v>0</v>
      </c>
      <c r="U2116" s="11">
        <v>1</v>
      </c>
      <c r="V2116" s="11">
        <v>0</v>
      </c>
      <c r="W2116" s="11">
        <v>0</v>
      </c>
      <c r="X2116" s="11">
        <v>0</v>
      </c>
      <c r="Y2116" s="11">
        <v>0</v>
      </c>
      <c r="Z2116" s="16" t="s">
        <v>170</v>
      </c>
      <c r="AA2116" s="16">
        <v>0</v>
      </c>
      <c r="AB2116" s="16" t="s">
        <v>4</v>
      </c>
      <c r="AC2116" s="16">
        <v>0</v>
      </c>
      <c r="AD2116" s="11">
        <v>3</v>
      </c>
      <c r="AE2116" s="11">
        <v>100</v>
      </c>
      <c r="AF2116" s="56">
        <v>0</v>
      </c>
      <c r="AG2116" s="11">
        <v>0</v>
      </c>
      <c r="AH2116" s="11">
        <v>0</v>
      </c>
      <c r="AI2116" s="25" t="s">
        <v>8</v>
      </c>
      <c r="AJ2116" s="25" t="s">
        <v>8</v>
      </c>
      <c r="AK2116" s="25" t="s">
        <v>8</v>
      </c>
      <c r="AL2116" s="11" t="s">
        <v>23</v>
      </c>
      <c r="AM2116" s="25">
        <v>11003</v>
      </c>
      <c r="AN2116" s="25">
        <v>0</v>
      </c>
      <c r="AO2116" s="11">
        <v>1</v>
      </c>
      <c r="AP2116" s="12" t="s">
        <v>223</v>
      </c>
      <c r="AQ2116" s="12" t="s">
        <v>6444</v>
      </c>
      <c r="AR2116" s="12" t="s">
        <v>5146</v>
      </c>
      <c r="AS2116" s="60" t="s">
        <v>4061</v>
      </c>
    </row>
    <row r="2117" spans="1:45" ht="48" x14ac:dyDescent="0.15">
      <c r="A2117" s="11">
        <v>31522</v>
      </c>
      <c r="B2117" s="16" t="s">
        <v>4062</v>
      </c>
      <c r="C2117" s="11">
        <v>30</v>
      </c>
      <c r="D2117" s="11">
        <v>1</v>
      </c>
      <c r="E2117" s="11">
        <v>0</v>
      </c>
      <c r="F2117" s="11">
        <v>0</v>
      </c>
      <c r="G2117" s="11">
        <v>9</v>
      </c>
      <c r="H2117" s="11">
        <v>61</v>
      </c>
      <c r="I2117" s="11">
        <v>65535</v>
      </c>
      <c r="J2117" s="11">
        <v>2</v>
      </c>
      <c r="K2117" s="11">
        <v>0</v>
      </c>
      <c r="L2117" s="11">
        <v>0</v>
      </c>
      <c r="M2117" s="56">
        <v>1</v>
      </c>
      <c r="N2117" s="56">
        <v>20</v>
      </c>
      <c r="O2117" s="11">
        <v>0</v>
      </c>
      <c r="P2117" s="11">
        <f>60*60*24*7</f>
        <v>604800</v>
      </c>
      <c r="Q2117" s="11">
        <v>3600</v>
      </c>
      <c r="R2117" s="11">
        <v>5</v>
      </c>
      <c r="S2117" s="11">
        <v>0</v>
      </c>
      <c r="T2117" s="11">
        <v>0</v>
      </c>
      <c r="U2117" s="11">
        <v>1</v>
      </c>
      <c r="V2117" s="11">
        <v>11</v>
      </c>
      <c r="W2117" s="11">
        <v>1</v>
      </c>
      <c r="X2117" s="11">
        <v>0</v>
      </c>
      <c r="Y2117" s="11">
        <v>0</v>
      </c>
      <c r="Z2117" s="16" t="s">
        <v>170</v>
      </c>
      <c r="AA2117" s="16">
        <v>0</v>
      </c>
      <c r="AB2117" s="16" t="s">
        <v>4</v>
      </c>
      <c r="AC2117" s="16">
        <v>0</v>
      </c>
      <c r="AD2117" s="11">
        <v>3</v>
      </c>
      <c r="AE2117" s="11">
        <v>100</v>
      </c>
      <c r="AF2117" s="56">
        <v>0</v>
      </c>
      <c r="AG2117" s="11">
        <v>0</v>
      </c>
      <c r="AH2117" s="11">
        <v>0</v>
      </c>
      <c r="AI2117" s="25" t="s">
        <v>8</v>
      </c>
      <c r="AJ2117" s="25" t="s">
        <v>8</v>
      </c>
      <c r="AK2117" s="25" t="s">
        <v>8</v>
      </c>
      <c r="AL2117" s="11" t="s">
        <v>23</v>
      </c>
      <c r="AM2117" s="25">
        <v>11003</v>
      </c>
      <c r="AN2117" s="25">
        <v>0</v>
      </c>
      <c r="AO2117" s="11">
        <v>1</v>
      </c>
      <c r="AP2117" s="12" t="s">
        <v>223</v>
      </c>
      <c r="AQ2117" s="12" t="s">
        <v>6445</v>
      </c>
      <c r="AR2117" s="12" t="s">
        <v>5147</v>
      </c>
      <c r="AS2117" s="60" t="s">
        <v>2310</v>
      </c>
    </row>
    <row r="2118" spans="1:45" ht="48" x14ac:dyDescent="0.15">
      <c r="A2118" s="11">
        <v>31523</v>
      </c>
      <c r="B2118" s="14" t="s">
        <v>4063</v>
      </c>
      <c r="C2118" s="11">
        <v>35</v>
      </c>
      <c r="D2118" s="11">
        <v>1</v>
      </c>
      <c r="E2118" s="11">
        <v>0</v>
      </c>
      <c r="F2118" s="11">
        <v>0</v>
      </c>
      <c r="G2118" s="11">
        <v>9</v>
      </c>
      <c r="H2118" s="11">
        <v>61</v>
      </c>
      <c r="I2118" s="11">
        <v>65535</v>
      </c>
      <c r="J2118" s="11">
        <v>3</v>
      </c>
      <c r="K2118" s="11">
        <v>0</v>
      </c>
      <c r="L2118" s="11">
        <v>0</v>
      </c>
      <c r="M2118" s="56">
        <v>1</v>
      </c>
      <c r="N2118" s="56">
        <v>20</v>
      </c>
      <c r="O2118" s="11">
        <v>0</v>
      </c>
      <c r="P2118" s="11">
        <f>60*60*24*7</f>
        <v>604800</v>
      </c>
      <c r="Q2118" s="11">
        <v>3600</v>
      </c>
      <c r="R2118" s="11">
        <v>5</v>
      </c>
      <c r="S2118" s="11">
        <v>0</v>
      </c>
      <c r="T2118" s="11">
        <v>0</v>
      </c>
      <c r="U2118" s="11">
        <v>1</v>
      </c>
      <c r="V2118" s="11">
        <v>0</v>
      </c>
      <c r="W2118" s="11">
        <v>0</v>
      </c>
      <c r="X2118" s="11">
        <v>0</v>
      </c>
      <c r="Y2118" s="11">
        <v>0</v>
      </c>
      <c r="Z2118" s="16" t="s">
        <v>170</v>
      </c>
      <c r="AA2118" s="16">
        <v>0</v>
      </c>
      <c r="AB2118" s="16" t="s">
        <v>3990</v>
      </c>
      <c r="AC2118" s="16">
        <v>0</v>
      </c>
      <c r="AD2118" s="11">
        <v>3</v>
      </c>
      <c r="AE2118" s="11">
        <v>100</v>
      </c>
      <c r="AF2118" s="56">
        <v>0</v>
      </c>
      <c r="AG2118" s="11">
        <v>0</v>
      </c>
      <c r="AH2118" s="11">
        <v>0</v>
      </c>
      <c r="AI2118" s="25" t="s">
        <v>3991</v>
      </c>
      <c r="AJ2118" s="25" t="s">
        <v>3991</v>
      </c>
      <c r="AK2118" s="25" t="s">
        <v>3991</v>
      </c>
      <c r="AL2118" s="11" t="s">
        <v>782</v>
      </c>
      <c r="AM2118" s="25">
        <v>11003</v>
      </c>
      <c r="AN2118" s="25">
        <v>0</v>
      </c>
      <c r="AO2118" s="11">
        <v>0</v>
      </c>
      <c r="AP2118" s="12" t="s">
        <v>4058</v>
      </c>
      <c r="AQ2118" s="12" t="s">
        <v>6446</v>
      </c>
      <c r="AR2118" s="12" t="s">
        <v>5148</v>
      </c>
      <c r="AS2118" s="60" t="s">
        <v>2310</v>
      </c>
    </row>
    <row r="2119" spans="1:45" ht="48" x14ac:dyDescent="0.15">
      <c r="A2119" s="11">
        <v>31524</v>
      </c>
      <c r="B2119" s="16" t="s">
        <v>4064</v>
      </c>
      <c r="C2119" s="11">
        <v>30</v>
      </c>
      <c r="D2119" s="11">
        <v>1</v>
      </c>
      <c r="E2119" s="11">
        <v>0</v>
      </c>
      <c r="F2119" s="11">
        <v>0</v>
      </c>
      <c r="G2119" s="11">
        <v>2</v>
      </c>
      <c r="H2119" s="11">
        <v>61</v>
      </c>
      <c r="I2119" s="11">
        <v>65535</v>
      </c>
      <c r="J2119" s="11">
        <v>2</v>
      </c>
      <c r="K2119" s="11">
        <v>0</v>
      </c>
      <c r="L2119" s="11">
        <v>0</v>
      </c>
      <c r="M2119" s="56">
        <v>1</v>
      </c>
      <c r="N2119" s="56">
        <v>100</v>
      </c>
      <c r="O2119" s="11">
        <v>0</v>
      </c>
      <c r="P2119" s="11">
        <v>0</v>
      </c>
      <c r="Q2119" s="11">
        <v>100</v>
      </c>
      <c r="R2119" s="11">
        <v>0</v>
      </c>
      <c r="S2119" s="11">
        <v>0</v>
      </c>
      <c r="T2119" s="11">
        <v>0</v>
      </c>
      <c r="U2119" s="11">
        <v>1</v>
      </c>
      <c r="V2119" s="11">
        <v>11</v>
      </c>
      <c r="W2119" s="11">
        <v>3</v>
      </c>
      <c r="X2119" s="11">
        <v>0</v>
      </c>
      <c r="Y2119" s="11">
        <v>0</v>
      </c>
      <c r="Z2119" s="16" t="s">
        <v>170</v>
      </c>
      <c r="AA2119" s="16">
        <v>0</v>
      </c>
      <c r="AB2119" s="16" t="s">
        <v>4065</v>
      </c>
      <c r="AC2119" s="16">
        <v>0</v>
      </c>
      <c r="AD2119" s="11">
        <v>3</v>
      </c>
      <c r="AE2119" s="11">
        <v>100</v>
      </c>
      <c r="AF2119" s="56">
        <v>0</v>
      </c>
      <c r="AG2119" s="11">
        <v>0</v>
      </c>
      <c r="AH2119" s="11">
        <v>0</v>
      </c>
      <c r="AI2119" s="25" t="s">
        <v>4055</v>
      </c>
      <c r="AJ2119" s="25" t="s">
        <v>4055</v>
      </c>
      <c r="AK2119" s="25" t="s">
        <v>4055</v>
      </c>
      <c r="AL2119" s="11" t="s">
        <v>4066</v>
      </c>
      <c r="AM2119" s="25">
        <v>11003</v>
      </c>
      <c r="AN2119" s="25">
        <v>0</v>
      </c>
      <c r="AO2119" s="11">
        <v>1</v>
      </c>
      <c r="AP2119" s="12" t="s">
        <v>4067</v>
      </c>
      <c r="AQ2119" s="12" t="s">
        <v>6447</v>
      </c>
      <c r="AR2119" s="12" t="s">
        <v>5149</v>
      </c>
      <c r="AS2119" s="60" t="s">
        <v>4068</v>
      </c>
    </row>
    <row r="2120" spans="1:45" ht="60" x14ac:dyDescent="0.15">
      <c r="A2120" s="11">
        <v>31525</v>
      </c>
      <c r="B2120" s="16" t="s">
        <v>4069</v>
      </c>
      <c r="C2120" s="11">
        <v>30</v>
      </c>
      <c r="D2120" s="11">
        <v>1</v>
      </c>
      <c r="E2120" s="11">
        <v>0</v>
      </c>
      <c r="F2120" s="11">
        <v>0</v>
      </c>
      <c r="G2120" s="11">
        <v>9</v>
      </c>
      <c r="H2120" s="11">
        <v>70</v>
      </c>
      <c r="I2120" s="11">
        <v>65535</v>
      </c>
      <c r="J2120" s="11">
        <v>5</v>
      </c>
      <c r="K2120" s="11">
        <v>0</v>
      </c>
      <c r="L2120" s="11">
        <v>0</v>
      </c>
      <c r="M2120" s="56">
        <v>1</v>
      </c>
      <c r="N2120" s="56">
        <v>20</v>
      </c>
      <c r="O2120" s="11">
        <v>0</v>
      </c>
      <c r="P2120" s="11">
        <f>60*60*24*7</f>
        <v>604800</v>
      </c>
      <c r="Q2120" s="11">
        <v>3600</v>
      </c>
      <c r="R2120" s="11">
        <v>5</v>
      </c>
      <c r="S2120" s="11">
        <v>0</v>
      </c>
      <c r="T2120" s="11">
        <v>0</v>
      </c>
      <c r="U2120" s="11">
        <v>1</v>
      </c>
      <c r="V2120" s="11">
        <v>11</v>
      </c>
      <c r="W2120" s="11">
        <v>1</v>
      </c>
      <c r="X2120" s="11">
        <v>0</v>
      </c>
      <c r="Y2120" s="11">
        <v>0</v>
      </c>
      <c r="Z2120" s="16" t="s">
        <v>170</v>
      </c>
      <c r="AA2120" s="16">
        <v>0</v>
      </c>
      <c r="AB2120" s="16" t="s">
        <v>4070</v>
      </c>
      <c r="AC2120" s="16">
        <v>0</v>
      </c>
      <c r="AD2120" s="11">
        <v>3</v>
      </c>
      <c r="AE2120" s="11">
        <v>100</v>
      </c>
      <c r="AF2120" s="56">
        <v>0</v>
      </c>
      <c r="AG2120" s="11">
        <v>0</v>
      </c>
      <c r="AH2120" s="11">
        <v>0</v>
      </c>
      <c r="AI2120" s="25" t="s">
        <v>4071</v>
      </c>
      <c r="AJ2120" s="25" t="s">
        <v>4071</v>
      </c>
      <c r="AK2120" s="25" t="s">
        <v>4071</v>
      </c>
      <c r="AL2120" s="11" t="s">
        <v>4072</v>
      </c>
      <c r="AM2120" s="25">
        <v>11003</v>
      </c>
      <c r="AN2120" s="25">
        <v>0</v>
      </c>
      <c r="AO2120" s="11">
        <v>1</v>
      </c>
      <c r="AP2120" s="12" t="s">
        <v>4073</v>
      </c>
      <c r="AQ2120" s="12" t="s">
        <v>6448</v>
      </c>
      <c r="AR2120" s="12" t="s">
        <v>5150</v>
      </c>
      <c r="AS2120" s="60" t="s">
        <v>2310</v>
      </c>
    </row>
    <row r="2121" spans="1:45" ht="48" x14ac:dyDescent="0.15">
      <c r="A2121" s="11">
        <v>31526</v>
      </c>
      <c r="B2121" s="37" t="s">
        <v>4074</v>
      </c>
      <c r="C2121" s="11">
        <v>35</v>
      </c>
      <c r="D2121" s="11">
        <v>1</v>
      </c>
      <c r="E2121" s="11">
        <v>0</v>
      </c>
      <c r="F2121" s="11">
        <v>0</v>
      </c>
      <c r="G2121" s="11">
        <v>9</v>
      </c>
      <c r="H2121" s="11">
        <v>51</v>
      </c>
      <c r="I2121" s="11">
        <v>65535</v>
      </c>
      <c r="J2121" s="11">
        <v>1</v>
      </c>
      <c r="K2121" s="11">
        <v>0</v>
      </c>
      <c r="L2121" s="11">
        <v>0</v>
      </c>
      <c r="M2121" s="56">
        <v>1</v>
      </c>
      <c r="N2121" s="56">
        <v>20</v>
      </c>
      <c r="O2121" s="11">
        <v>0</v>
      </c>
      <c r="P2121" s="11">
        <v>604800</v>
      </c>
      <c r="Q2121" s="11">
        <v>3600</v>
      </c>
      <c r="R2121" s="11">
        <v>5</v>
      </c>
      <c r="S2121" s="11">
        <v>0</v>
      </c>
      <c r="T2121" s="11">
        <v>0</v>
      </c>
      <c r="U2121" s="11">
        <v>1</v>
      </c>
      <c r="V2121" s="11">
        <v>0</v>
      </c>
      <c r="W2121" s="11">
        <v>0</v>
      </c>
      <c r="X2121" s="11">
        <v>0</v>
      </c>
      <c r="Y2121" s="11">
        <v>0</v>
      </c>
      <c r="Z2121" s="16" t="s">
        <v>170</v>
      </c>
      <c r="AA2121" s="16">
        <v>0</v>
      </c>
      <c r="AB2121" s="16" t="s">
        <v>4070</v>
      </c>
      <c r="AC2121" s="16">
        <v>0</v>
      </c>
      <c r="AD2121" s="11">
        <v>3</v>
      </c>
      <c r="AE2121" s="11">
        <v>100</v>
      </c>
      <c r="AF2121" s="56">
        <v>0</v>
      </c>
      <c r="AG2121" s="11">
        <v>0</v>
      </c>
      <c r="AH2121" s="11">
        <v>0</v>
      </c>
      <c r="AI2121" s="25" t="s">
        <v>4071</v>
      </c>
      <c r="AJ2121" s="25" t="s">
        <v>4071</v>
      </c>
      <c r="AK2121" s="25" t="s">
        <v>4071</v>
      </c>
      <c r="AL2121" s="11" t="s">
        <v>782</v>
      </c>
      <c r="AM2121" s="25">
        <v>11003</v>
      </c>
      <c r="AN2121" s="25">
        <v>0</v>
      </c>
      <c r="AO2121" s="11">
        <v>1</v>
      </c>
      <c r="AP2121" s="12" t="s">
        <v>4075</v>
      </c>
      <c r="AQ2121" s="12" t="s">
        <v>6449</v>
      </c>
      <c r="AR2121" s="12" t="s">
        <v>5151</v>
      </c>
      <c r="AS2121" s="60" t="s">
        <v>4076</v>
      </c>
    </row>
    <row r="2122" spans="1:45" ht="48" x14ac:dyDescent="0.15">
      <c r="A2122" s="11">
        <v>31527</v>
      </c>
      <c r="B2122" s="37" t="s">
        <v>4074</v>
      </c>
      <c r="C2122" s="11">
        <v>35</v>
      </c>
      <c r="D2122" s="11">
        <v>1</v>
      </c>
      <c r="E2122" s="11">
        <v>0</v>
      </c>
      <c r="F2122" s="11">
        <v>0</v>
      </c>
      <c r="G2122" s="11">
        <v>9</v>
      </c>
      <c r="H2122" s="11">
        <v>51</v>
      </c>
      <c r="I2122" s="11">
        <v>65535</v>
      </c>
      <c r="J2122" s="11">
        <v>2</v>
      </c>
      <c r="K2122" s="11">
        <v>0</v>
      </c>
      <c r="L2122" s="11">
        <v>0</v>
      </c>
      <c r="M2122" s="56">
        <v>1</v>
      </c>
      <c r="N2122" s="56">
        <v>20</v>
      </c>
      <c r="O2122" s="11">
        <v>0</v>
      </c>
      <c r="P2122" s="11">
        <v>604800</v>
      </c>
      <c r="Q2122" s="11">
        <v>3600</v>
      </c>
      <c r="R2122" s="11">
        <v>5</v>
      </c>
      <c r="S2122" s="11">
        <v>0</v>
      </c>
      <c r="T2122" s="11">
        <v>0</v>
      </c>
      <c r="U2122" s="11">
        <v>1</v>
      </c>
      <c r="V2122" s="11">
        <v>0</v>
      </c>
      <c r="W2122" s="11">
        <v>0</v>
      </c>
      <c r="X2122" s="11">
        <v>0</v>
      </c>
      <c r="Y2122" s="11">
        <v>0</v>
      </c>
      <c r="Z2122" s="16" t="s">
        <v>170</v>
      </c>
      <c r="AA2122" s="16">
        <v>0</v>
      </c>
      <c r="AB2122" s="16" t="s">
        <v>4070</v>
      </c>
      <c r="AC2122" s="16">
        <v>0</v>
      </c>
      <c r="AD2122" s="11">
        <v>3</v>
      </c>
      <c r="AE2122" s="11">
        <v>100</v>
      </c>
      <c r="AF2122" s="56">
        <v>0</v>
      </c>
      <c r="AG2122" s="11">
        <v>0</v>
      </c>
      <c r="AH2122" s="11">
        <v>0</v>
      </c>
      <c r="AI2122" s="25" t="s">
        <v>4071</v>
      </c>
      <c r="AJ2122" s="25" t="s">
        <v>4071</v>
      </c>
      <c r="AK2122" s="25" t="s">
        <v>4071</v>
      </c>
      <c r="AL2122" s="11" t="s">
        <v>782</v>
      </c>
      <c r="AM2122" s="25">
        <v>11003</v>
      </c>
      <c r="AN2122" s="25">
        <v>0</v>
      </c>
      <c r="AO2122" s="11">
        <v>1</v>
      </c>
      <c r="AP2122" s="12" t="s">
        <v>4075</v>
      </c>
      <c r="AQ2122" s="12" t="s">
        <v>6449</v>
      </c>
      <c r="AR2122" s="12" t="s">
        <v>5151</v>
      </c>
      <c r="AS2122" s="60" t="s">
        <v>4076</v>
      </c>
    </row>
    <row r="2123" spans="1:45" ht="48" x14ac:dyDescent="0.15">
      <c r="A2123" s="11">
        <v>31528</v>
      </c>
      <c r="B2123" s="37" t="s">
        <v>4074</v>
      </c>
      <c r="C2123" s="11">
        <v>35</v>
      </c>
      <c r="D2123" s="11">
        <v>1</v>
      </c>
      <c r="E2123" s="11">
        <v>0</v>
      </c>
      <c r="F2123" s="11">
        <v>0</v>
      </c>
      <c r="G2123" s="11">
        <v>9</v>
      </c>
      <c r="H2123" s="11">
        <v>51</v>
      </c>
      <c r="I2123" s="11">
        <v>65535</v>
      </c>
      <c r="J2123" s="11">
        <v>3</v>
      </c>
      <c r="K2123" s="11">
        <v>0</v>
      </c>
      <c r="L2123" s="11">
        <v>0</v>
      </c>
      <c r="M2123" s="56">
        <v>1</v>
      </c>
      <c r="N2123" s="56">
        <v>20</v>
      </c>
      <c r="O2123" s="11">
        <v>0</v>
      </c>
      <c r="P2123" s="11">
        <v>604800</v>
      </c>
      <c r="Q2123" s="11">
        <v>3600</v>
      </c>
      <c r="R2123" s="11">
        <v>5</v>
      </c>
      <c r="S2123" s="11">
        <v>0</v>
      </c>
      <c r="T2123" s="11">
        <v>0</v>
      </c>
      <c r="U2123" s="11">
        <v>1</v>
      </c>
      <c r="V2123" s="11">
        <v>0</v>
      </c>
      <c r="W2123" s="11">
        <v>0</v>
      </c>
      <c r="X2123" s="11">
        <v>0</v>
      </c>
      <c r="Y2123" s="11">
        <v>0</v>
      </c>
      <c r="Z2123" s="16" t="s">
        <v>170</v>
      </c>
      <c r="AA2123" s="16">
        <v>0</v>
      </c>
      <c r="AB2123" s="16" t="s">
        <v>4070</v>
      </c>
      <c r="AC2123" s="16">
        <v>0</v>
      </c>
      <c r="AD2123" s="11">
        <v>3</v>
      </c>
      <c r="AE2123" s="11">
        <v>100</v>
      </c>
      <c r="AF2123" s="56">
        <v>0</v>
      </c>
      <c r="AG2123" s="11">
        <v>0</v>
      </c>
      <c r="AH2123" s="11">
        <v>0</v>
      </c>
      <c r="AI2123" s="25" t="s">
        <v>4071</v>
      </c>
      <c r="AJ2123" s="25" t="s">
        <v>4071</v>
      </c>
      <c r="AK2123" s="25" t="s">
        <v>4071</v>
      </c>
      <c r="AL2123" s="11" t="s">
        <v>782</v>
      </c>
      <c r="AM2123" s="25">
        <v>11003</v>
      </c>
      <c r="AN2123" s="25">
        <v>0</v>
      </c>
      <c r="AO2123" s="11">
        <v>1</v>
      </c>
      <c r="AP2123" s="12" t="s">
        <v>4075</v>
      </c>
      <c r="AQ2123" s="12" t="s">
        <v>6449</v>
      </c>
      <c r="AR2123" s="12" t="s">
        <v>5151</v>
      </c>
      <c r="AS2123" s="60" t="s">
        <v>4076</v>
      </c>
    </row>
    <row r="2124" spans="1:45" ht="48" x14ac:dyDescent="0.15">
      <c r="A2124" s="11">
        <v>31529</v>
      </c>
      <c r="B2124" s="37" t="s">
        <v>4074</v>
      </c>
      <c r="C2124" s="11">
        <v>35</v>
      </c>
      <c r="D2124" s="11">
        <v>1</v>
      </c>
      <c r="E2124" s="11">
        <v>0</v>
      </c>
      <c r="F2124" s="11">
        <v>0</v>
      </c>
      <c r="G2124" s="11">
        <v>9</v>
      </c>
      <c r="H2124" s="11">
        <v>51</v>
      </c>
      <c r="I2124" s="11">
        <v>65535</v>
      </c>
      <c r="J2124" s="11">
        <v>4</v>
      </c>
      <c r="K2124" s="11">
        <v>0</v>
      </c>
      <c r="L2124" s="11">
        <v>0</v>
      </c>
      <c r="M2124" s="56">
        <v>1</v>
      </c>
      <c r="N2124" s="56">
        <v>20</v>
      </c>
      <c r="O2124" s="11">
        <v>0</v>
      </c>
      <c r="P2124" s="11">
        <v>604800</v>
      </c>
      <c r="Q2124" s="11">
        <v>3600</v>
      </c>
      <c r="R2124" s="11">
        <v>5</v>
      </c>
      <c r="S2124" s="11">
        <v>0</v>
      </c>
      <c r="T2124" s="11">
        <v>0</v>
      </c>
      <c r="U2124" s="11">
        <v>1</v>
      </c>
      <c r="V2124" s="11">
        <v>0</v>
      </c>
      <c r="W2124" s="11">
        <v>0</v>
      </c>
      <c r="X2124" s="11">
        <v>0</v>
      </c>
      <c r="Y2124" s="11">
        <v>0</v>
      </c>
      <c r="Z2124" s="16" t="s">
        <v>170</v>
      </c>
      <c r="AA2124" s="16">
        <v>0</v>
      </c>
      <c r="AB2124" s="16" t="s">
        <v>4070</v>
      </c>
      <c r="AC2124" s="16">
        <v>0</v>
      </c>
      <c r="AD2124" s="11">
        <v>3</v>
      </c>
      <c r="AE2124" s="11">
        <v>100</v>
      </c>
      <c r="AF2124" s="56">
        <v>0</v>
      </c>
      <c r="AG2124" s="11">
        <v>0</v>
      </c>
      <c r="AH2124" s="11">
        <v>0</v>
      </c>
      <c r="AI2124" s="25" t="s">
        <v>4071</v>
      </c>
      <c r="AJ2124" s="25" t="s">
        <v>4071</v>
      </c>
      <c r="AK2124" s="25" t="s">
        <v>4071</v>
      </c>
      <c r="AL2124" s="11" t="s">
        <v>782</v>
      </c>
      <c r="AM2124" s="25">
        <v>11003</v>
      </c>
      <c r="AN2124" s="25">
        <v>0</v>
      </c>
      <c r="AO2124" s="11">
        <v>1</v>
      </c>
      <c r="AP2124" s="12" t="s">
        <v>4075</v>
      </c>
      <c r="AQ2124" s="12" t="s">
        <v>6449</v>
      </c>
      <c r="AR2124" s="12" t="s">
        <v>5151</v>
      </c>
      <c r="AS2124" s="60" t="s">
        <v>4076</v>
      </c>
    </row>
    <row r="2125" spans="1:45" ht="72" x14ac:dyDescent="0.15">
      <c r="A2125" s="11">
        <v>31530</v>
      </c>
      <c r="B2125" s="16" t="s">
        <v>4077</v>
      </c>
      <c r="C2125" s="11">
        <v>35</v>
      </c>
      <c r="D2125" s="11">
        <v>1</v>
      </c>
      <c r="E2125" s="11">
        <v>0</v>
      </c>
      <c r="F2125" s="11">
        <v>0</v>
      </c>
      <c r="G2125" s="11">
        <v>9</v>
      </c>
      <c r="H2125" s="11">
        <v>51</v>
      </c>
      <c r="I2125" s="11">
        <v>65535</v>
      </c>
      <c r="J2125" s="11">
        <v>2</v>
      </c>
      <c r="K2125" s="11">
        <v>0</v>
      </c>
      <c r="L2125" s="11">
        <v>0</v>
      </c>
      <c r="M2125" s="56">
        <v>1</v>
      </c>
      <c r="N2125" s="56">
        <v>20</v>
      </c>
      <c r="O2125" s="11">
        <v>0</v>
      </c>
      <c r="P2125" s="11">
        <f t="shared" ref="P2125:P2130" si="46">60*60*24*7</f>
        <v>604800</v>
      </c>
      <c r="Q2125" s="11">
        <v>3600</v>
      </c>
      <c r="R2125" s="11">
        <v>5</v>
      </c>
      <c r="S2125" s="11">
        <v>0</v>
      </c>
      <c r="T2125" s="11">
        <v>0</v>
      </c>
      <c r="U2125" s="11">
        <v>1</v>
      </c>
      <c r="V2125" s="11">
        <v>0</v>
      </c>
      <c r="W2125" s="11">
        <v>0</v>
      </c>
      <c r="X2125" s="11">
        <v>0</v>
      </c>
      <c r="Y2125" s="11">
        <v>0</v>
      </c>
      <c r="Z2125" s="16" t="s">
        <v>170</v>
      </c>
      <c r="AA2125" s="16">
        <v>0</v>
      </c>
      <c r="AB2125" s="16" t="s">
        <v>4070</v>
      </c>
      <c r="AC2125" s="16">
        <v>0</v>
      </c>
      <c r="AD2125" s="11">
        <v>3</v>
      </c>
      <c r="AE2125" s="11">
        <v>100</v>
      </c>
      <c r="AF2125" s="56">
        <v>0</v>
      </c>
      <c r="AG2125" s="11">
        <v>0</v>
      </c>
      <c r="AH2125" s="11">
        <v>0</v>
      </c>
      <c r="AI2125" s="25" t="s">
        <v>4071</v>
      </c>
      <c r="AJ2125" s="25" t="s">
        <v>4071</v>
      </c>
      <c r="AK2125" s="25" t="s">
        <v>4071</v>
      </c>
      <c r="AL2125" s="11" t="s">
        <v>782</v>
      </c>
      <c r="AM2125" s="25">
        <v>11003</v>
      </c>
      <c r="AN2125" s="25">
        <v>0</v>
      </c>
      <c r="AO2125" s="11">
        <v>0</v>
      </c>
      <c r="AP2125" s="12" t="s">
        <v>4075</v>
      </c>
      <c r="AQ2125" s="12" t="s">
        <v>6450</v>
      </c>
      <c r="AR2125" s="12" t="s">
        <v>5152</v>
      </c>
      <c r="AS2125" s="60" t="s">
        <v>4076</v>
      </c>
    </row>
    <row r="2126" spans="1:45" ht="48" x14ac:dyDescent="0.15">
      <c r="A2126" s="11">
        <v>31531</v>
      </c>
      <c r="B2126" s="16" t="s">
        <v>4078</v>
      </c>
      <c r="C2126" s="11">
        <v>30</v>
      </c>
      <c r="D2126" s="11">
        <v>1</v>
      </c>
      <c r="E2126" s="11">
        <v>0</v>
      </c>
      <c r="F2126" s="11">
        <v>0</v>
      </c>
      <c r="G2126" s="11">
        <v>9</v>
      </c>
      <c r="H2126" s="11">
        <v>51</v>
      </c>
      <c r="I2126" s="11">
        <v>65535</v>
      </c>
      <c r="J2126" s="11">
        <v>2</v>
      </c>
      <c r="K2126" s="11">
        <v>0</v>
      </c>
      <c r="L2126" s="11">
        <v>0</v>
      </c>
      <c r="M2126" s="56">
        <v>1</v>
      </c>
      <c r="N2126" s="56">
        <v>20</v>
      </c>
      <c r="O2126" s="11">
        <v>0</v>
      </c>
      <c r="P2126" s="11">
        <f>60*60*24*30</f>
        <v>2592000</v>
      </c>
      <c r="Q2126" s="11">
        <v>3600</v>
      </c>
      <c r="R2126" s="11">
        <v>5</v>
      </c>
      <c r="S2126" s="11">
        <v>0</v>
      </c>
      <c r="T2126" s="11">
        <v>0</v>
      </c>
      <c r="U2126" s="11">
        <v>1</v>
      </c>
      <c r="V2126" s="11">
        <v>0</v>
      </c>
      <c r="W2126" s="11">
        <v>0</v>
      </c>
      <c r="X2126" s="11">
        <v>0</v>
      </c>
      <c r="Y2126" s="11">
        <v>0</v>
      </c>
      <c r="Z2126" s="16" t="s">
        <v>170</v>
      </c>
      <c r="AA2126" s="16">
        <v>0</v>
      </c>
      <c r="AB2126" s="16" t="s">
        <v>4070</v>
      </c>
      <c r="AC2126" s="16">
        <v>0</v>
      </c>
      <c r="AD2126" s="11">
        <v>3</v>
      </c>
      <c r="AE2126" s="11">
        <v>100</v>
      </c>
      <c r="AF2126" s="56">
        <v>0</v>
      </c>
      <c r="AG2126" s="11">
        <v>0</v>
      </c>
      <c r="AH2126" s="11">
        <v>0</v>
      </c>
      <c r="AI2126" s="25" t="s">
        <v>4071</v>
      </c>
      <c r="AJ2126" s="25" t="s">
        <v>4071</v>
      </c>
      <c r="AK2126" s="25" t="s">
        <v>4071</v>
      </c>
      <c r="AL2126" s="11" t="s">
        <v>4072</v>
      </c>
      <c r="AM2126" s="25">
        <v>11003</v>
      </c>
      <c r="AN2126" s="25">
        <v>0</v>
      </c>
      <c r="AO2126" s="11">
        <v>1</v>
      </c>
      <c r="AP2126" s="12" t="s">
        <v>4075</v>
      </c>
      <c r="AQ2126" s="12" t="s">
        <v>6451</v>
      </c>
      <c r="AR2126" s="12" t="s">
        <v>5153</v>
      </c>
      <c r="AS2126" s="60" t="s">
        <v>4076</v>
      </c>
    </row>
    <row r="2127" spans="1:45" ht="36" x14ac:dyDescent="0.15">
      <c r="A2127" s="11">
        <v>31532</v>
      </c>
      <c r="B2127" s="16" t="s">
        <v>4079</v>
      </c>
      <c r="C2127" s="11">
        <v>30</v>
      </c>
      <c r="D2127" s="11">
        <v>1</v>
      </c>
      <c r="E2127" s="11">
        <v>0</v>
      </c>
      <c r="F2127" s="11">
        <v>0</v>
      </c>
      <c r="G2127" s="11">
        <v>9</v>
      </c>
      <c r="H2127" s="11">
        <v>51</v>
      </c>
      <c r="I2127" s="11">
        <v>65535</v>
      </c>
      <c r="J2127" s="11">
        <v>1</v>
      </c>
      <c r="K2127" s="11">
        <v>0</v>
      </c>
      <c r="L2127" s="11">
        <v>0</v>
      </c>
      <c r="M2127" s="56">
        <v>1</v>
      </c>
      <c r="N2127" s="56">
        <v>20</v>
      </c>
      <c r="O2127" s="11">
        <v>0</v>
      </c>
      <c r="P2127" s="11">
        <f t="shared" si="46"/>
        <v>604800</v>
      </c>
      <c r="Q2127" s="11">
        <v>3600</v>
      </c>
      <c r="R2127" s="11">
        <v>5</v>
      </c>
      <c r="S2127" s="11">
        <v>0</v>
      </c>
      <c r="T2127" s="11">
        <v>0</v>
      </c>
      <c r="U2127" s="11">
        <v>1</v>
      </c>
      <c r="V2127" s="11">
        <v>0</v>
      </c>
      <c r="W2127" s="11">
        <v>0</v>
      </c>
      <c r="X2127" s="11">
        <v>0</v>
      </c>
      <c r="Y2127" s="11">
        <v>0</v>
      </c>
      <c r="Z2127" s="16" t="s">
        <v>170</v>
      </c>
      <c r="AA2127" s="16">
        <v>0</v>
      </c>
      <c r="AB2127" s="16" t="s">
        <v>4070</v>
      </c>
      <c r="AC2127" s="16">
        <v>0</v>
      </c>
      <c r="AD2127" s="11">
        <v>3</v>
      </c>
      <c r="AE2127" s="11">
        <v>100</v>
      </c>
      <c r="AF2127" s="56">
        <v>0</v>
      </c>
      <c r="AG2127" s="11">
        <v>0</v>
      </c>
      <c r="AH2127" s="11">
        <v>0</v>
      </c>
      <c r="AI2127" s="25" t="s">
        <v>4071</v>
      </c>
      <c r="AJ2127" s="25" t="s">
        <v>4071</v>
      </c>
      <c r="AK2127" s="25" t="s">
        <v>4071</v>
      </c>
      <c r="AL2127" s="11" t="s">
        <v>4072</v>
      </c>
      <c r="AM2127" s="25">
        <v>11003</v>
      </c>
      <c r="AN2127" s="25">
        <v>0</v>
      </c>
      <c r="AO2127" s="11">
        <v>1</v>
      </c>
      <c r="AP2127" s="12" t="s">
        <v>4075</v>
      </c>
      <c r="AQ2127" s="12" t="s">
        <v>6452</v>
      </c>
      <c r="AR2127" s="12" t="s">
        <v>5154</v>
      </c>
      <c r="AS2127" s="60" t="s">
        <v>4080</v>
      </c>
    </row>
    <row r="2128" spans="1:45" ht="36" x14ac:dyDescent="0.15">
      <c r="A2128" s="11">
        <v>31533</v>
      </c>
      <c r="B2128" s="16" t="s">
        <v>4081</v>
      </c>
      <c r="C2128" s="11">
        <v>30</v>
      </c>
      <c r="D2128" s="11">
        <v>1</v>
      </c>
      <c r="E2128" s="11">
        <v>0</v>
      </c>
      <c r="F2128" s="11">
        <v>0</v>
      </c>
      <c r="G2128" s="11">
        <v>9</v>
      </c>
      <c r="H2128" s="11">
        <v>51</v>
      </c>
      <c r="I2128" s="11">
        <v>65535</v>
      </c>
      <c r="J2128" s="11">
        <v>2</v>
      </c>
      <c r="K2128" s="11">
        <v>0</v>
      </c>
      <c r="L2128" s="11">
        <v>0</v>
      </c>
      <c r="M2128" s="56">
        <v>1</v>
      </c>
      <c r="N2128" s="56">
        <v>20</v>
      </c>
      <c r="O2128" s="11">
        <v>0</v>
      </c>
      <c r="P2128" s="11">
        <f t="shared" si="46"/>
        <v>604800</v>
      </c>
      <c r="Q2128" s="11">
        <v>3600</v>
      </c>
      <c r="R2128" s="11">
        <v>5</v>
      </c>
      <c r="S2128" s="11">
        <v>0</v>
      </c>
      <c r="T2128" s="11">
        <v>0</v>
      </c>
      <c r="U2128" s="11">
        <v>1</v>
      </c>
      <c r="V2128" s="11">
        <v>0</v>
      </c>
      <c r="W2128" s="11">
        <v>0</v>
      </c>
      <c r="X2128" s="11">
        <v>0</v>
      </c>
      <c r="Y2128" s="11">
        <v>0</v>
      </c>
      <c r="Z2128" s="16" t="s">
        <v>170</v>
      </c>
      <c r="AA2128" s="16">
        <v>0</v>
      </c>
      <c r="AB2128" s="16" t="s">
        <v>3996</v>
      </c>
      <c r="AC2128" s="16">
        <v>0</v>
      </c>
      <c r="AD2128" s="11">
        <v>3</v>
      </c>
      <c r="AE2128" s="11">
        <v>100</v>
      </c>
      <c r="AF2128" s="56">
        <v>0</v>
      </c>
      <c r="AG2128" s="11">
        <v>0</v>
      </c>
      <c r="AH2128" s="11">
        <v>0</v>
      </c>
      <c r="AI2128" s="25" t="s">
        <v>3997</v>
      </c>
      <c r="AJ2128" s="25" t="s">
        <v>3997</v>
      </c>
      <c r="AK2128" s="25" t="s">
        <v>3997</v>
      </c>
      <c r="AL2128" s="11" t="s">
        <v>4082</v>
      </c>
      <c r="AM2128" s="25">
        <v>11003</v>
      </c>
      <c r="AN2128" s="25">
        <v>0</v>
      </c>
      <c r="AO2128" s="11">
        <v>1</v>
      </c>
      <c r="AP2128" s="12" t="s">
        <v>4083</v>
      </c>
      <c r="AQ2128" s="12" t="s">
        <v>6453</v>
      </c>
      <c r="AR2128" s="12" t="s">
        <v>5155</v>
      </c>
      <c r="AS2128" s="60" t="s">
        <v>4080</v>
      </c>
    </row>
    <row r="2129" spans="1:45" ht="36" x14ac:dyDescent="0.15">
      <c r="A2129" s="11">
        <v>31534</v>
      </c>
      <c r="B2129" s="16" t="s">
        <v>4081</v>
      </c>
      <c r="C2129" s="11">
        <v>30</v>
      </c>
      <c r="D2129" s="11">
        <v>1</v>
      </c>
      <c r="E2129" s="11">
        <v>0</v>
      </c>
      <c r="F2129" s="11">
        <v>0</v>
      </c>
      <c r="G2129" s="11">
        <v>9</v>
      </c>
      <c r="H2129" s="11">
        <v>51</v>
      </c>
      <c r="I2129" s="11">
        <v>65535</v>
      </c>
      <c r="J2129" s="11">
        <v>3</v>
      </c>
      <c r="K2129" s="11">
        <v>0</v>
      </c>
      <c r="L2129" s="11">
        <v>0</v>
      </c>
      <c r="M2129" s="56">
        <v>1</v>
      </c>
      <c r="N2129" s="56">
        <v>20</v>
      </c>
      <c r="O2129" s="11">
        <v>0</v>
      </c>
      <c r="P2129" s="11">
        <f t="shared" si="46"/>
        <v>604800</v>
      </c>
      <c r="Q2129" s="11">
        <v>3600</v>
      </c>
      <c r="R2129" s="11">
        <v>5</v>
      </c>
      <c r="S2129" s="11">
        <v>0</v>
      </c>
      <c r="T2129" s="11">
        <v>0</v>
      </c>
      <c r="U2129" s="11">
        <v>1</v>
      </c>
      <c r="V2129" s="11">
        <v>0</v>
      </c>
      <c r="W2129" s="11">
        <v>0</v>
      </c>
      <c r="X2129" s="11">
        <v>0</v>
      </c>
      <c r="Y2129" s="11">
        <v>0</v>
      </c>
      <c r="Z2129" s="16" t="s">
        <v>170</v>
      </c>
      <c r="AA2129" s="16">
        <v>0</v>
      </c>
      <c r="AB2129" s="16" t="s">
        <v>3996</v>
      </c>
      <c r="AC2129" s="16">
        <v>0</v>
      </c>
      <c r="AD2129" s="11">
        <v>3</v>
      </c>
      <c r="AE2129" s="11">
        <v>100</v>
      </c>
      <c r="AF2129" s="56">
        <v>0</v>
      </c>
      <c r="AG2129" s="11">
        <v>0</v>
      </c>
      <c r="AH2129" s="11">
        <v>0</v>
      </c>
      <c r="AI2129" s="25" t="s">
        <v>3997</v>
      </c>
      <c r="AJ2129" s="25" t="s">
        <v>3997</v>
      </c>
      <c r="AK2129" s="25" t="s">
        <v>3997</v>
      </c>
      <c r="AL2129" s="11" t="s">
        <v>4082</v>
      </c>
      <c r="AM2129" s="25">
        <v>11003</v>
      </c>
      <c r="AN2129" s="25">
        <v>0</v>
      </c>
      <c r="AO2129" s="11">
        <v>1</v>
      </c>
      <c r="AP2129" s="12" t="s">
        <v>4083</v>
      </c>
      <c r="AQ2129" s="12" t="s">
        <v>6454</v>
      </c>
      <c r="AR2129" s="12" t="s">
        <v>5156</v>
      </c>
      <c r="AS2129" s="60" t="s">
        <v>4080</v>
      </c>
    </row>
    <row r="2130" spans="1:45" ht="36" x14ac:dyDescent="0.15">
      <c r="A2130" s="11">
        <v>31535</v>
      </c>
      <c r="B2130" s="16" t="s">
        <v>4081</v>
      </c>
      <c r="C2130" s="11">
        <v>30</v>
      </c>
      <c r="D2130" s="11">
        <v>1</v>
      </c>
      <c r="E2130" s="11">
        <v>0</v>
      </c>
      <c r="F2130" s="11">
        <v>0</v>
      </c>
      <c r="G2130" s="11">
        <v>9</v>
      </c>
      <c r="H2130" s="11">
        <v>51</v>
      </c>
      <c r="I2130" s="11">
        <v>65535</v>
      </c>
      <c r="J2130" s="11">
        <v>4</v>
      </c>
      <c r="K2130" s="11">
        <v>0</v>
      </c>
      <c r="L2130" s="11">
        <v>0</v>
      </c>
      <c r="M2130" s="56">
        <v>1</v>
      </c>
      <c r="N2130" s="56">
        <v>20</v>
      </c>
      <c r="O2130" s="11">
        <v>0</v>
      </c>
      <c r="P2130" s="11">
        <f t="shared" si="46"/>
        <v>604800</v>
      </c>
      <c r="Q2130" s="11">
        <v>3600</v>
      </c>
      <c r="R2130" s="11">
        <v>5</v>
      </c>
      <c r="S2130" s="11">
        <v>0</v>
      </c>
      <c r="T2130" s="11">
        <v>0</v>
      </c>
      <c r="U2130" s="11">
        <v>1</v>
      </c>
      <c r="V2130" s="11">
        <v>0</v>
      </c>
      <c r="W2130" s="11">
        <v>0</v>
      </c>
      <c r="X2130" s="11">
        <v>0</v>
      </c>
      <c r="Y2130" s="11">
        <v>0</v>
      </c>
      <c r="Z2130" s="16" t="s">
        <v>170</v>
      </c>
      <c r="AA2130" s="16">
        <v>0</v>
      </c>
      <c r="AB2130" s="16" t="s">
        <v>3996</v>
      </c>
      <c r="AC2130" s="16">
        <v>0</v>
      </c>
      <c r="AD2130" s="11">
        <v>3</v>
      </c>
      <c r="AE2130" s="11">
        <v>100</v>
      </c>
      <c r="AF2130" s="56">
        <v>0</v>
      </c>
      <c r="AG2130" s="11">
        <v>0</v>
      </c>
      <c r="AH2130" s="11">
        <v>0</v>
      </c>
      <c r="AI2130" s="25" t="s">
        <v>3997</v>
      </c>
      <c r="AJ2130" s="25" t="s">
        <v>3997</v>
      </c>
      <c r="AK2130" s="25" t="s">
        <v>3997</v>
      </c>
      <c r="AL2130" s="11" t="s">
        <v>4082</v>
      </c>
      <c r="AM2130" s="25">
        <v>11003</v>
      </c>
      <c r="AN2130" s="25">
        <v>0</v>
      </c>
      <c r="AO2130" s="11">
        <v>1</v>
      </c>
      <c r="AP2130" s="12" t="s">
        <v>4083</v>
      </c>
      <c r="AQ2130" s="12" t="s">
        <v>6455</v>
      </c>
      <c r="AR2130" s="12" t="s">
        <v>5157</v>
      </c>
      <c r="AS2130" s="60" t="s">
        <v>4080</v>
      </c>
    </row>
    <row r="2131" spans="1:45" ht="60" x14ac:dyDescent="0.15">
      <c r="A2131" s="11">
        <v>31536</v>
      </c>
      <c r="B2131" s="37" t="s">
        <v>4084</v>
      </c>
      <c r="C2131" s="11">
        <v>35</v>
      </c>
      <c r="D2131" s="11">
        <v>0</v>
      </c>
      <c r="E2131" s="11">
        <v>0</v>
      </c>
      <c r="F2131" s="11">
        <v>0</v>
      </c>
      <c r="G2131" s="11">
        <v>9</v>
      </c>
      <c r="H2131" s="11">
        <v>21</v>
      </c>
      <c r="I2131" s="11">
        <v>65535</v>
      </c>
      <c r="J2131" s="11">
        <v>2</v>
      </c>
      <c r="K2131" s="11">
        <v>0</v>
      </c>
      <c r="L2131" s="11">
        <v>0</v>
      </c>
      <c r="M2131" s="56">
        <v>1</v>
      </c>
      <c r="N2131" s="56">
        <v>20</v>
      </c>
      <c r="O2131" s="11">
        <v>0</v>
      </c>
      <c r="P2131" s="11">
        <f t="shared" ref="P2131:P2136" si="47">60*60*24*2</f>
        <v>172800</v>
      </c>
      <c r="Q2131" s="11">
        <v>3600</v>
      </c>
      <c r="R2131" s="11">
        <v>5</v>
      </c>
      <c r="S2131" s="11">
        <v>0</v>
      </c>
      <c r="T2131" s="11">
        <v>0</v>
      </c>
      <c r="U2131" s="11">
        <v>1</v>
      </c>
      <c r="V2131" s="11">
        <v>0</v>
      </c>
      <c r="W2131" s="11">
        <v>0</v>
      </c>
      <c r="X2131" s="11">
        <v>0</v>
      </c>
      <c r="Y2131" s="11">
        <v>0</v>
      </c>
      <c r="Z2131" s="16" t="s">
        <v>170</v>
      </c>
      <c r="AA2131" s="16">
        <v>0</v>
      </c>
      <c r="AB2131" s="16" t="s">
        <v>3996</v>
      </c>
      <c r="AC2131" s="16">
        <v>0</v>
      </c>
      <c r="AD2131" s="11">
        <v>3</v>
      </c>
      <c r="AE2131" s="11">
        <v>100</v>
      </c>
      <c r="AF2131" s="56">
        <v>0</v>
      </c>
      <c r="AG2131" s="11">
        <v>0</v>
      </c>
      <c r="AH2131" s="11">
        <v>0</v>
      </c>
      <c r="AI2131" s="25" t="s">
        <v>3997</v>
      </c>
      <c r="AJ2131" s="25" t="s">
        <v>3997</v>
      </c>
      <c r="AK2131" s="25" t="s">
        <v>3997</v>
      </c>
      <c r="AL2131" s="11" t="s">
        <v>782</v>
      </c>
      <c r="AM2131" s="25">
        <v>11003</v>
      </c>
      <c r="AN2131" s="25">
        <v>0</v>
      </c>
      <c r="AO2131" s="11">
        <v>1</v>
      </c>
      <c r="AP2131" s="12" t="s">
        <v>4083</v>
      </c>
      <c r="AQ2131" s="12" t="s">
        <v>6456</v>
      </c>
      <c r="AR2131" s="12" t="s">
        <v>5158</v>
      </c>
      <c r="AS2131" s="60" t="s">
        <v>4085</v>
      </c>
    </row>
    <row r="2132" spans="1:45" ht="60" x14ac:dyDescent="0.15">
      <c r="A2132" s="11">
        <v>31537</v>
      </c>
      <c r="B2132" s="37" t="s">
        <v>4086</v>
      </c>
      <c r="C2132" s="11">
        <v>35</v>
      </c>
      <c r="D2132" s="11">
        <v>0</v>
      </c>
      <c r="E2132" s="11">
        <v>0</v>
      </c>
      <c r="F2132" s="11">
        <v>0</v>
      </c>
      <c r="G2132" s="11">
        <v>9</v>
      </c>
      <c r="H2132" s="11">
        <v>21</v>
      </c>
      <c r="I2132" s="11">
        <v>65535</v>
      </c>
      <c r="J2132" s="11">
        <v>2</v>
      </c>
      <c r="K2132" s="11">
        <v>0</v>
      </c>
      <c r="L2132" s="11">
        <v>0</v>
      </c>
      <c r="M2132" s="56">
        <v>1</v>
      </c>
      <c r="N2132" s="56">
        <v>20</v>
      </c>
      <c r="O2132" s="11">
        <v>0</v>
      </c>
      <c r="P2132" s="11">
        <f t="shared" si="47"/>
        <v>172800</v>
      </c>
      <c r="Q2132" s="11">
        <v>3600</v>
      </c>
      <c r="R2132" s="11">
        <v>5</v>
      </c>
      <c r="S2132" s="11">
        <v>0</v>
      </c>
      <c r="T2132" s="11">
        <v>0</v>
      </c>
      <c r="U2132" s="11">
        <v>1</v>
      </c>
      <c r="V2132" s="11">
        <v>0</v>
      </c>
      <c r="W2132" s="11">
        <v>0</v>
      </c>
      <c r="X2132" s="11">
        <v>0</v>
      </c>
      <c r="Y2132" s="11">
        <v>0</v>
      </c>
      <c r="Z2132" s="16" t="s">
        <v>170</v>
      </c>
      <c r="AA2132" s="16">
        <v>0</v>
      </c>
      <c r="AB2132" s="16" t="s">
        <v>4065</v>
      </c>
      <c r="AC2132" s="16">
        <v>0</v>
      </c>
      <c r="AD2132" s="11">
        <v>3</v>
      </c>
      <c r="AE2132" s="11">
        <v>100</v>
      </c>
      <c r="AF2132" s="56">
        <v>0</v>
      </c>
      <c r="AG2132" s="11">
        <v>0</v>
      </c>
      <c r="AH2132" s="11">
        <v>0</v>
      </c>
      <c r="AI2132" s="25" t="s">
        <v>4055</v>
      </c>
      <c r="AJ2132" s="25" t="s">
        <v>4055</v>
      </c>
      <c r="AK2132" s="25" t="s">
        <v>4055</v>
      </c>
      <c r="AL2132" s="11" t="s">
        <v>782</v>
      </c>
      <c r="AM2132" s="25">
        <v>11003</v>
      </c>
      <c r="AN2132" s="25">
        <v>0</v>
      </c>
      <c r="AO2132" s="11">
        <v>1</v>
      </c>
      <c r="AP2132" s="12" t="s">
        <v>4087</v>
      </c>
      <c r="AQ2132" s="12" t="s">
        <v>6456</v>
      </c>
      <c r="AR2132" s="12" t="s">
        <v>5159</v>
      </c>
      <c r="AS2132" s="60" t="s">
        <v>4085</v>
      </c>
    </row>
    <row r="2133" spans="1:45" ht="36" x14ac:dyDescent="0.15">
      <c r="A2133" s="11">
        <v>31538</v>
      </c>
      <c r="B2133" s="16" t="s">
        <v>4088</v>
      </c>
      <c r="C2133" s="11">
        <v>35</v>
      </c>
      <c r="D2133" s="11">
        <v>1</v>
      </c>
      <c r="E2133" s="11">
        <v>0</v>
      </c>
      <c r="F2133" s="11">
        <v>0</v>
      </c>
      <c r="G2133" s="11">
        <v>9</v>
      </c>
      <c r="H2133" s="11">
        <v>21</v>
      </c>
      <c r="I2133" s="11">
        <v>65535</v>
      </c>
      <c r="J2133" s="11">
        <v>3</v>
      </c>
      <c r="K2133" s="11">
        <v>0</v>
      </c>
      <c r="L2133" s="11">
        <v>0</v>
      </c>
      <c r="M2133" s="56">
        <v>1</v>
      </c>
      <c r="N2133" s="56">
        <v>20</v>
      </c>
      <c r="O2133" s="11">
        <v>0</v>
      </c>
      <c r="P2133" s="11">
        <f t="shared" si="47"/>
        <v>172800</v>
      </c>
      <c r="Q2133" s="11">
        <v>3600</v>
      </c>
      <c r="R2133" s="11">
        <v>5</v>
      </c>
      <c r="S2133" s="11">
        <v>0</v>
      </c>
      <c r="T2133" s="11">
        <v>0</v>
      </c>
      <c r="U2133" s="11">
        <v>1</v>
      </c>
      <c r="V2133" s="11">
        <v>11</v>
      </c>
      <c r="W2133" s="11">
        <v>1</v>
      </c>
      <c r="X2133" s="11">
        <v>0</v>
      </c>
      <c r="Y2133" s="11">
        <v>0</v>
      </c>
      <c r="Z2133" s="16" t="s">
        <v>170</v>
      </c>
      <c r="AA2133" s="16">
        <v>0</v>
      </c>
      <c r="AB2133" s="16" t="s">
        <v>4065</v>
      </c>
      <c r="AC2133" s="16">
        <v>0</v>
      </c>
      <c r="AD2133" s="11">
        <v>3</v>
      </c>
      <c r="AE2133" s="11">
        <v>100</v>
      </c>
      <c r="AF2133" s="56">
        <v>0</v>
      </c>
      <c r="AG2133" s="11">
        <v>0</v>
      </c>
      <c r="AH2133" s="11">
        <v>0</v>
      </c>
      <c r="AI2133" s="25" t="s">
        <v>4055</v>
      </c>
      <c r="AJ2133" s="25" t="s">
        <v>4055</v>
      </c>
      <c r="AK2133" s="25" t="s">
        <v>4055</v>
      </c>
      <c r="AL2133" s="11" t="s">
        <v>782</v>
      </c>
      <c r="AM2133" s="25">
        <v>11003</v>
      </c>
      <c r="AN2133" s="25">
        <v>0</v>
      </c>
      <c r="AO2133" s="11">
        <v>1</v>
      </c>
      <c r="AP2133" s="12" t="s">
        <v>4087</v>
      </c>
      <c r="AQ2133" s="12" t="s">
        <v>6457</v>
      </c>
      <c r="AR2133" s="12" t="s">
        <v>5160</v>
      </c>
      <c r="AS2133" s="60" t="s">
        <v>4085</v>
      </c>
    </row>
    <row r="2134" spans="1:45" ht="60" x14ac:dyDescent="0.15">
      <c r="A2134" s="11">
        <v>31539</v>
      </c>
      <c r="B2134" s="16" t="s">
        <v>4089</v>
      </c>
      <c r="C2134" s="11">
        <v>30</v>
      </c>
      <c r="D2134" s="11">
        <v>1</v>
      </c>
      <c r="E2134" s="11">
        <v>0</v>
      </c>
      <c r="F2134" s="11">
        <v>0</v>
      </c>
      <c r="G2134" s="11">
        <v>9</v>
      </c>
      <c r="H2134" s="11">
        <v>21</v>
      </c>
      <c r="I2134" s="11">
        <v>65535</v>
      </c>
      <c r="J2134" s="11">
        <v>3</v>
      </c>
      <c r="K2134" s="11">
        <v>0</v>
      </c>
      <c r="L2134" s="11">
        <v>0</v>
      </c>
      <c r="M2134" s="56">
        <v>1</v>
      </c>
      <c r="N2134" s="56">
        <v>100</v>
      </c>
      <c r="O2134" s="11">
        <v>0</v>
      </c>
      <c r="P2134" s="11">
        <f t="shared" si="47"/>
        <v>172800</v>
      </c>
      <c r="Q2134" s="11">
        <v>3600</v>
      </c>
      <c r="R2134" s="11">
        <v>5</v>
      </c>
      <c r="S2134" s="11">
        <v>0</v>
      </c>
      <c r="T2134" s="11">
        <v>0</v>
      </c>
      <c r="U2134" s="11">
        <v>1</v>
      </c>
      <c r="V2134" s="11">
        <v>16</v>
      </c>
      <c r="W2134" s="11">
        <f>60*10</f>
        <v>600</v>
      </c>
      <c r="X2134" s="11">
        <v>0</v>
      </c>
      <c r="Y2134" s="11">
        <v>0</v>
      </c>
      <c r="Z2134" s="16" t="s">
        <v>170</v>
      </c>
      <c r="AA2134" s="16">
        <v>0</v>
      </c>
      <c r="AB2134" s="16" t="s">
        <v>3996</v>
      </c>
      <c r="AC2134" s="16">
        <v>0</v>
      </c>
      <c r="AD2134" s="11">
        <v>3</v>
      </c>
      <c r="AE2134" s="11">
        <v>100</v>
      </c>
      <c r="AF2134" s="56">
        <v>0</v>
      </c>
      <c r="AG2134" s="11">
        <v>0</v>
      </c>
      <c r="AH2134" s="11">
        <v>0</v>
      </c>
      <c r="AI2134" s="25" t="s">
        <v>3997</v>
      </c>
      <c r="AJ2134" s="25" t="s">
        <v>3997</v>
      </c>
      <c r="AK2134" s="25" t="s">
        <v>3997</v>
      </c>
      <c r="AL2134" s="11" t="s">
        <v>4082</v>
      </c>
      <c r="AM2134" s="25">
        <v>11003</v>
      </c>
      <c r="AN2134" s="25">
        <v>0</v>
      </c>
      <c r="AO2134" s="11">
        <v>1</v>
      </c>
      <c r="AP2134" s="12" t="s">
        <v>4083</v>
      </c>
      <c r="AQ2134" s="12" t="s">
        <v>6458</v>
      </c>
      <c r="AR2134" s="12" t="s">
        <v>5161</v>
      </c>
      <c r="AS2134" s="60" t="s">
        <v>4090</v>
      </c>
    </row>
    <row r="2135" spans="1:45" ht="24" x14ac:dyDescent="0.15">
      <c r="A2135" s="11">
        <v>31540</v>
      </c>
      <c r="B2135" s="16" t="s">
        <v>4091</v>
      </c>
      <c r="C2135" s="11">
        <v>30</v>
      </c>
      <c r="D2135" s="11">
        <v>1</v>
      </c>
      <c r="E2135" s="11">
        <v>0</v>
      </c>
      <c r="F2135" s="11">
        <v>0</v>
      </c>
      <c r="G2135" s="11">
        <v>9</v>
      </c>
      <c r="H2135" s="11">
        <v>21</v>
      </c>
      <c r="I2135" s="11">
        <v>65535</v>
      </c>
      <c r="J2135" s="11">
        <v>4</v>
      </c>
      <c r="K2135" s="11">
        <v>0</v>
      </c>
      <c r="L2135" s="11">
        <v>0</v>
      </c>
      <c r="M2135" s="56">
        <v>1</v>
      </c>
      <c r="N2135" s="56">
        <v>20</v>
      </c>
      <c r="O2135" s="11">
        <v>0</v>
      </c>
      <c r="P2135" s="11">
        <f t="shared" si="47"/>
        <v>172800</v>
      </c>
      <c r="Q2135" s="11">
        <v>3600</v>
      </c>
      <c r="R2135" s="11">
        <v>5</v>
      </c>
      <c r="S2135" s="11">
        <v>0</v>
      </c>
      <c r="T2135" s="11">
        <v>0</v>
      </c>
      <c r="U2135" s="11">
        <v>1</v>
      </c>
      <c r="V2135" s="11">
        <v>11</v>
      </c>
      <c r="W2135" s="11">
        <v>1</v>
      </c>
      <c r="X2135" s="11">
        <v>0</v>
      </c>
      <c r="Y2135" s="11">
        <v>0</v>
      </c>
      <c r="Z2135" s="16" t="s">
        <v>170</v>
      </c>
      <c r="AA2135" s="16">
        <v>0</v>
      </c>
      <c r="AB2135" s="16" t="s">
        <v>4065</v>
      </c>
      <c r="AC2135" s="16">
        <v>0</v>
      </c>
      <c r="AD2135" s="11">
        <v>3</v>
      </c>
      <c r="AE2135" s="11">
        <v>100</v>
      </c>
      <c r="AF2135" s="56">
        <v>0</v>
      </c>
      <c r="AG2135" s="11">
        <v>0</v>
      </c>
      <c r="AH2135" s="11">
        <v>0</v>
      </c>
      <c r="AI2135" s="25" t="s">
        <v>4055</v>
      </c>
      <c r="AJ2135" s="25" t="s">
        <v>4055</v>
      </c>
      <c r="AK2135" s="25" t="s">
        <v>4055</v>
      </c>
      <c r="AL2135" s="11" t="s">
        <v>4066</v>
      </c>
      <c r="AM2135" s="25">
        <v>11003</v>
      </c>
      <c r="AN2135" s="25">
        <v>0</v>
      </c>
      <c r="AO2135" s="11">
        <v>1</v>
      </c>
      <c r="AP2135" s="12" t="s">
        <v>4087</v>
      </c>
      <c r="AQ2135" s="12" t="s">
        <v>6459</v>
      </c>
      <c r="AR2135" s="12" t="s">
        <v>5162</v>
      </c>
      <c r="AS2135" s="60" t="s">
        <v>4085</v>
      </c>
    </row>
    <row r="2136" spans="1:45" ht="36" x14ac:dyDescent="0.15">
      <c r="A2136" s="11">
        <v>31541</v>
      </c>
      <c r="B2136" s="16" t="s">
        <v>4092</v>
      </c>
      <c r="C2136" s="11">
        <v>30</v>
      </c>
      <c r="D2136" s="11">
        <v>0</v>
      </c>
      <c r="E2136" s="11">
        <v>0</v>
      </c>
      <c r="F2136" s="11">
        <v>0</v>
      </c>
      <c r="G2136" s="11">
        <v>9</v>
      </c>
      <c r="H2136" s="11">
        <v>0</v>
      </c>
      <c r="I2136" s="11">
        <v>65535</v>
      </c>
      <c r="J2136" s="11">
        <v>2</v>
      </c>
      <c r="K2136" s="11">
        <v>0</v>
      </c>
      <c r="L2136" s="11">
        <v>0</v>
      </c>
      <c r="M2136" s="56">
        <v>1</v>
      </c>
      <c r="N2136" s="56">
        <v>20</v>
      </c>
      <c r="O2136" s="11">
        <v>0</v>
      </c>
      <c r="P2136" s="11">
        <f t="shared" si="47"/>
        <v>172800</v>
      </c>
      <c r="Q2136" s="11">
        <v>3600</v>
      </c>
      <c r="R2136" s="11">
        <v>5</v>
      </c>
      <c r="S2136" s="11">
        <v>0</v>
      </c>
      <c r="T2136" s="11">
        <v>0</v>
      </c>
      <c r="U2136" s="11">
        <v>1</v>
      </c>
      <c r="V2136" s="11">
        <v>0</v>
      </c>
      <c r="W2136" s="11">
        <v>0</v>
      </c>
      <c r="X2136" s="11">
        <v>0</v>
      </c>
      <c r="Y2136" s="11">
        <v>0</v>
      </c>
      <c r="Z2136" s="16" t="s">
        <v>170</v>
      </c>
      <c r="AA2136" s="16">
        <v>0</v>
      </c>
      <c r="AB2136" s="16" t="s">
        <v>4065</v>
      </c>
      <c r="AC2136" s="16">
        <v>0</v>
      </c>
      <c r="AD2136" s="11">
        <v>3</v>
      </c>
      <c r="AE2136" s="11">
        <v>100</v>
      </c>
      <c r="AF2136" s="56">
        <v>0</v>
      </c>
      <c r="AG2136" s="11">
        <v>0</v>
      </c>
      <c r="AH2136" s="11">
        <v>0</v>
      </c>
      <c r="AI2136" s="25" t="s">
        <v>4055</v>
      </c>
      <c r="AJ2136" s="25" t="s">
        <v>4055</v>
      </c>
      <c r="AK2136" s="25" t="s">
        <v>4055</v>
      </c>
      <c r="AL2136" s="11" t="s">
        <v>4066</v>
      </c>
      <c r="AM2136" s="25">
        <v>11003</v>
      </c>
      <c r="AN2136" s="25">
        <v>0</v>
      </c>
      <c r="AO2136" s="11">
        <v>1</v>
      </c>
      <c r="AP2136" s="12" t="s">
        <v>4067</v>
      </c>
      <c r="AQ2136" s="12" t="s">
        <v>6460</v>
      </c>
      <c r="AR2136" s="12" t="s">
        <v>5163</v>
      </c>
      <c r="AS2136" s="60" t="s">
        <v>4085</v>
      </c>
    </row>
    <row r="2137" spans="1:45" ht="36" x14ac:dyDescent="0.15">
      <c r="A2137" s="11">
        <v>31542</v>
      </c>
      <c r="B2137" s="14" t="s">
        <v>4093</v>
      </c>
      <c r="C2137" s="11">
        <v>35</v>
      </c>
      <c r="D2137" s="11">
        <v>1</v>
      </c>
      <c r="E2137" s="11">
        <v>0</v>
      </c>
      <c r="F2137" s="11">
        <v>0</v>
      </c>
      <c r="G2137" s="11">
        <v>9</v>
      </c>
      <c r="H2137" s="11">
        <v>0</v>
      </c>
      <c r="I2137" s="11">
        <v>65535</v>
      </c>
      <c r="J2137" s="11">
        <v>3</v>
      </c>
      <c r="K2137" s="11">
        <v>0</v>
      </c>
      <c r="L2137" s="11">
        <v>0</v>
      </c>
      <c r="M2137" s="56">
        <v>1</v>
      </c>
      <c r="N2137" s="56">
        <v>20</v>
      </c>
      <c r="O2137" s="11">
        <v>0</v>
      </c>
      <c r="P2137" s="11">
        <f>60*60*24*7</f>
        <v>604800</v>
      </c>
      <c r="Q2137" s="11">
        <v>3600</v>
      </c>
      <c r="R2137" s="11">
        <v>5</v>
      </c>
      <c r="S2137" s="11">
        <v>0</v>
      </c>
      <c r="T2137" s="11">
        <v>0</v>
      </c>
      <c r="U2137" s="11">
        <v>1</v>
      </c>
      <c r="V2137" s="11">
        <v>0</v>
      </c>
      <c r="W2137" s="11">
        <v>0</v>
      </c>
      <c r="X2137" s="11">
        <v>0</v>
      </c>
      <c r="Y2137" s="11">
        <v>0</v>
      </c>
      <c r="Z2137" s="16" t="s">
        <v>170</v>
      </c>
      <c r="AA2137" s="16">
        <v>0</v>
      </c>
      <c r="AB2137" s="16" t="s">
        <v>4065</v>
      </c>
      <c r="AC2137" s="16">
        <v>0</v>
      </c>
      <c r="AD2137" s="11">
        <v>3</v>
      </c>
      <c r="AE2137" s="11">
        <v>100</v>
      </c>
      <c r="AF2137" s="56">
        <v>0</v>
      </c>
      <c r="AG2137" s="11">
        <v>0</v>
      </c>
      <c r="AH2137" s="11">
        <v>0</v>
      </c>
      <c r="AI2137" s="25" t="s">
        <v>4055</v>
      </c>
      <c r="AJ2137" s="25" t="s">
        <v>4055</v>
      </c>
      <c r="AK2137" s="25" t="s">
        <v>4055</v>
      </c>
      <c r="AL2137" s="11" t="s">
        <v>782</v>
      </c>
      <c r="AM2137" s="25">
        <v>11003</v>
      </c>
      <c r="AN2137" s="25">
        <v>0</v>
      </c>
      <c r="AO2137" s="11">
        <v>1</v>
      </c>
      <c r="AP2137" s="12" t="s">
        <v>4087</v>
      </c>
      <c r="AQ2137" s="12" t="s">
        <v>6461</v>
      </c>
      <c r="AR2137" s="12" t="s">
        <v>5164</v>
      </c>
      <c r="AS2137" s="60" t="s">
        <v>4085</v>
      </c>
    </row>
    <row r="2138" spans="1:45" ht="60" x14ac:dyDescent="0.15">
      <c r="A2138" s="11">
        <v>31543</v>
      </c>
      <c r="B2138" s="14" t="s">
        <v>4094</v>
      </c>
      <c r="C2138" s="11">
        <v>35</v>
      </c>
      <c r="D2138" s="11">
        <v>1</v>
      </c>
      <c r="E2138" s="11">
        <v>0</v>
      </c>
      <c r="F2138" s="11">
        <v>0</v>
      </c>
      <c r="G2138" s="11">
        <v>9</v>
      </c>
      <c r="H2138" s="11">
        <v>0</v>
      </c>
      <c r="I2138" s="11">
        <v>65535</v>
      </c>
      <c r="J2138" s="11">
        <v>3</v>
      </c>
      <c r="K2138" s="11">
        <v>0</v>
      </c>
      <c r="L2138" s="11">
        <v>0</v>
      </c>
      <c r="M2138" s="56">
        <v>1</v>
      </c>
      <c r="N2138" s="56">
        <v>1</v>
      </c>
      <c r="O2138" s="11">
        <v>0</v>
      </c>
      <c r="P2138" s="11">
        <f>60*60*24*7</f>
        <v>604800</v>
      </c>
      <c r="Q2138" s="11">
        <v>3600</v>
      </c>
      <c r="R2138" s="11">
        <v>5</v>
      </c>
      <c r="S2138" s="11">
        <v>0</v>
      </c>
      <c r="T2138" s="11">
        <v>0</v>
      </c>
      <c r="U2138" s="11">
        <v>1</v>
      </c>
      <c r="V2138" s="11">
        <v>0</v>
      </c>
      <c r="W2138" s="11">
        <v>0</v>
      </c>
      <c r="X2138" s="11">
        <v>0</v>
      </c>
      <c r="Y2138" s="11">
        <v>0</v>
      </c>
      <c r="Z2138" s="16" t="s">
        <v>170</v>
      </c>
      <c r="AA2138" s="16">
        <v>0</v>
      </c>
      <c r="AB2138" s="16" t="s">
        <v>4065</v>
      </c>
      <c r="AC2138" s="16">
        <v>0</v>
      </c>
      <c r="AD2138" s="11">
        <v>3</v>
      </c>
      <c r="AE2138" s="11">
        <v>100</v>
      </c>
      <c r="AF2138" s="56">
        <v>0</v>
      </c>
      <c r="AG2138" s="11">
        <v>0</v>
      </c>
      <c r="AH2138" s="11">
        <v>0</v>
      </c>
      <c r="AI2138" s="25" t="s">
        <v>4055</v>
      </c>
      <c r="AJ2138" s="25" t="s">
        <v>4055</v>
      </c>
      <c r="AK2138" s="25" t="s">
        <v>4055</v>
      </c>
      <c r="AL2138" s="11" t="s">
        <v>782</v>
      </c>
      <c r="AM2138" s="25">
        <v>11003</v>
      </c>
      <c r="AN2138" s="25">
        <v>0</v>
      </c>
      <c r="AO2138" s="11">
        <v>1</v>
      </c>
      <c r="AP2138" s="12" t="s">
        <v>4087</v>
      </c>
      <c r="AQ2138" s="12" t="s">
        <v>6462</v>
      </c>
      <c r="AR2138" s="12" t="s">
        <v>5165</v>
      </c>
      <c r="AS2138" s="60" t="s">
        <v>4085</v>
      </c>
    </row>
    <row r="2139" spans="1:45" ht="60" x14ac:dyDescent="0.15">
      <c r="A2139" s="11">
        <v>31544</v>
      </c>
      <c r="B2139" s="14" t="s">
        <v>4095</v>
      </c>
      <c r="C2139" s="11">
        <v>35</v>
      </c>
      <c r="D2139" s="11">
        <v>1</v>
      </c>
      <c r="E2139" s="11">
        <v>0</v>
      </c>
      <c r="F2139" s="11">
        <v>0</v>
      </c>
      <c r="G2139" s="11">
        <v>9</v>
      </c>
      <c r="H2139" s="11">
        <v>0</v>
      </c>
      <c r="I2139" s="11">
        <v>65535</v>
      </c>
      <c r="J2139" s="11">
        <v>3</v>
      </c>
      <c r="K2139" s="11">
        <v>0</v>
      </c>
      <c r="L2139" s="11">
        <v>0</v>
      </c>
      <c r="M2139" s="56">
        <v>1</v>
      </c>
      <c r="N2139" s="56">
        <v>1</v>
      </c>
      <c r="O2139" s="11">
        <v>0</v>
      </c>
      <c r="P2139" s="11">
        <f>60*60*24*7</f>
        <v>604800</v>
      </c>
      <c r="Q2139" s="11">
        <v>3600</v>
      </c>
      <c r="R2139" s="11">
        <v>5</v>
      </c>
      <c r="S2139" s="11">
        <v>0</v>
      </c>
      <c r="T2139" s="11">
        <v>0</v>
      </c>
      <c r="U2139" s="11">
        <v>1</v>
      </c>
      <c r="V2139" s="11">
        <v>0</v>
      </c>
      <c r="W2139" s="11">
        <v>0</v>
      </c>
      <c r="X2139" s="11">
        <v>0</v>
      </c>
      <c r="Y2139" s="11">
        <v>0</v>
      </c>
      <c r="Z2139" s="16" t="s">
        <v>170</v>
      </c>
      <c r="AA2139" s="16">
        <v>0</v>
      </c>
      <c r="AB2139" s="16" t="s">
        <v>4065</v>
      </c>
      <c r="AC2139" s="16">
        <v>0</v>
      </c>
      <c r="AD2139" s="11">
        <v>3</v>
      </c>
      <c r="AE2139" s="11">
        <v>100</v>
      </c>
      <c r="AF2139" s="56">
        <v>0</v>
      </c>
      <c r="AG2139" s="11">
        <v>0</v>
      </c>
      <c r="AH2139" s="11">
        <v>0</v>
      </c>
      <c r="AI2139" s="25" t="s">
        <v>4055</v>
      </c>
      <c r="AJ2139" s="25" t="s">
        <v>4055</v>
      </c>
      <c r="AK2139" s="25" t="s">
        <v>4055</v>
      </c>
      <c r="AL2139" s="11" t="s">
        <v>782</v>
      </c>
      <c r="AM2139" s="25">
        <v>11003</v>
      </c>
      <c r="AN2139" s="25">
        <v>0</v>
      </c>
      <c r="AO2139" s="11">
        <v>1</v>
      </c>
      <c r="AP2139" s="12" t="s">
        <v>4087</v>
      </c>
      <c r="AQ2139" s="12" t="s">
        <v>6463</v>
      </c>
      <c r="AR2139" s="12" t="s">
        <v>5166</v>
      </c>
      <c r="AS2139" s="60" t="s">
        <v>4085</v>
      </c>
    </row>
    <row r="2140" spans="1:45" ht="72" x14ac:dyDescent="0.15">
      <c r="A2140" s="11">
        <v>31553</v>
      </c>
      <c r="B2140" s="14" t="s">
        <v>4096</v>
      </c>
      <c r="C2140" s="11">
        <v>35</v>
      </c>
      <c r="D2140" s="11">
        <v>1</v>
      </c>
      <c r="E2140" s="11">
        <v>0</v>
      </c>
      <c r="F2140" s="11">
        <v>0</v>
      </c>
      <c r="G2140" s="11">
        <v>9</v>
      </c>
      <c r="H2140" s="11">
        <v>61</v>
      </c>
      <c r="I2140" s="11">
        <v>65535</v>
      </c>
      <c r="J2140" s="11">
        <v>5</v>
      </c>
      <c r="K2140" s="11">
        <v>0</v>
      </c>
      <c r="L2140" s="11">
        <v>0</v>
      </c>
      <c r="M2140" s="56">
        <v>1</v>
      </c>
      <c r="N2140" s="56">
        <v>100</v>
      </c>
      <c r="O2140" s="11">
        <v>0</v>
      </c>
      <c r="P2140" s="11">
        <v>2592000</v>
      </c>
      <c r="Q2140" s="11">
        <v>3600</v>
      </c>
      <c r="R2140" s="11">
        <v>5</v>
      </c>
      <c r="S2140" s="11">
        <v>0</v>
      </c>
      <c r="T2140" s="11">
        <v>0</v>
      </c>
      <c r="U2140" s="11">
        <v>1</v>
      </c>
      <c r="V2140" s="11">
        <v>2</v>
      </c>
      <c r="W2140" s="11">
        <v>1</v>
      </c>
      <c r="X2140" s="11">
        <v>0</v>
      </c>
      <c r="Y2140" s="11">
        <v>0</v>
      </c>
      <c r="Z2140" s="16" t="s">
        <v>170</v>
      </c>
      <c r="AA2140" s="16">
        <v>0</v>
      </c>
      <c r="AB2140" s="16" t="s">
        <v>170</v>
      </c>
      <c r="AC2140" s="16">
        <v>0</v>
      </c>
      <c r="AD2140" s="11">
        <v>12</v>
      </c>
      <c r="AE2140" s="11">
        <v>3888</v>
      </c>
      <c r="AF2140" s="56">
        <v>0</v>
      </c>
      <c r="AG2140" s="11">
        <v>0</v>
      </c>
      <c r="AH2140" s="11">
        <v>0</v>
      </c>
      <c r="AI2140" s="25" t="s">
        <v>4071</v>
      </c>
      <c r="AJ2140" s="25" t="s">
        <v>4071</v>
      </c>
      <c r="AK2140" s="25" t="s">
        <v>4071</v>
      </c>
      <c r="AL2140" s="11" t="s">
        <v>782</v>
      </c>
      <c r="AM2140" s="25">
        <v>11003</v>
      </c>
      <c r="AN2140" s="25">
        <v>0</v>
      </c>
      <c r="AO2140" s="11">
        <v>0</v>
      </c>
      <c r="AP2140" s="12" t="s">
        <v>4097</v>
      </c>
      <c r="AQ2140" s="12" t="s">
        <v>6464</v>
      </c>
      <c r="AR2140" s="12" t="s">
        <v>5167</v>
      </c>
      <c r="AS2140" s="60" t="s">
        <v>4098</v>
      </c>
    </row>
    <row r="2141" spans="1:45" ht="72" x14ac:dyDescent="0.15">
      <c r="A2141" s="11">
        <v>31554</v>
      </c>
      <c r="B2141" s="14" t="s">
        <v>4099</v>
      </c>
      <c r="C2141" s="11">
        <v>35</v>
      </c>
      <c r="D2141" s="11">
        <v>1</v>
      </c>
      <c r="E2141" s="11">
        <v>0</v>
      </c>
      <c r="F2141" s="11">
        <v>0</v>
      </c>
      <c r="G2141" s="11">
        <v>9</v>
      </c>
      <c r="H2141" s="11">
        <v>61</v>
      </c>
      <c r="I2141" s="11">
        <v>65535</v>
      </c>
      <c r="J2141" s="11">
        <v>5</v>
      </c>
      <c r="K2141" s="11">
        <v>0</v>
      </c>
      <c r="L2141" s="11">
        <v>0</v>
      </c>
      <c r="M2141" s="56">
        <v>1</v>
      </c>
      <c r="N2141" s="56">
        <v>100</v>
      </c>
      <c r="O2141" s="11">
        <v>0</v>
      </c>
      <c r="P2141" s="11">
        <v>2592000</v>
      </c>
      <c r="Q2141" s="11">
        <v>3600</v>
      </c>
      <c r="R2141" s="11">
        <v>5</v>
      </c>
      <c r="S2141" s="11">
        <v>0</v>
      </c>
      <c r="T2141" s="11">
        <v>0</v>
      </c>
      <c r="U2141" s="11">
        <v>1</v>
      </c>
      <c r="V2141" s="11">
        <v>2</v>
      </c>
      <c r="W2141" s="11">
        <v>1</v>
      </c>
      <c r="X2141" s="11">
        <v>0</v>
      </c>
      <c r="Y2141" s="11">
        <v>0</v>
      </c>
      <c r="Z2141" s="16" t="s">
        <v>170</v>
      </c>
      <c r="AA2141" s="16">
        <v>0</v>
      </c>
      <c r="AB2141" s="16" t="s">
        <v>170</v>
      </c>
      <c r="AC2141" s="16">
        <v>0</v>
      </c>
      <c r="AD2141" s="11">
        <v>12</v>
      </c>
      <c r="AE2141" s="11">
        <v>2688</v>
      </c>
      <c r="AF2141" s="56">
        <v>0</v>
      </c>
      <c r="AG2141" s="11">
        <v>0</v>
      </c>
      <c r="AH2141" s="11">
        <v>0</v>
      </c>
      <c r="AI2141" s="25" t="s">
        <v>3997</v>
      </c>
      <c r="AJ2141" s="25" t="s">
        <v>3997</v>
      </c>
      <c r="AK2141" s="25" t="s">
        <v>3997</v>
      </c>
      <c r="AL2141" s="11" t="s">
        <v>782</v>
      </c>
      <c r="AM2141" s="25">
        <v>11003</v>
      </c>
      <c r="AN2141" s="25">
        <v>0</v>
      </c>
      <c r="AO2141" s="11">
        <v>0</v>
      </c>
      <c r="AP2141" s="12" t="s">
        <v>4100</v>
      </c>
      <c r="AQ2141" s="12" t="s">
        <v>6465</v>
      </c>
      <c r="AR2141" s="12" t="s">
        <v>5168</v>
      </c>
      <c r="AS2141" s="60" t="s">
        <v>4098</v>
      </c>
    </row>
    <row r="2142" spans="1:45" ht="72" x14ac:dyDescent="0.15">
      <c r="A2142" s="11">
        <v>31555</v>
      </c>
      <c r="B2142" s="14" t="s">
        <v>4101</v>
      </c>
      <c r="C2142" s="11">
        <v>30</v>
      </c>
      <c r="D2142" s="11">
        <v>1</v>
      </c>
      <c r="E2142" s="11">
        <v>0</v>
      </c>
      <c r="F2142" s="11">
        <v>0</v>
      </c>
      <c r="G2142" s="11">
        <v>9</v>
      </c>
      <c r="H2142" s="11">
        <v>21</v>
      </c>
      <c r="I2142" s="11">
        <v>65535</v>
      </c>
      <c r="J2142" s="11">
        <v>3</v>
      </c>
      <c r="K2142" s="11">
        <v>0</v>
      </c>
      <c r="L2142" s="11">
        <v>2</v>
      </c>
      <c r="M2142" s="56">
        <v>1</v>
      </c>
      <c r="N2142" s="56">
        <v>20</v>
      </c>
      <c r="O2142" s="11">
        <v>0</v>
      </c>
      <c r="P2142" s="11">
        <f t="shared" ref="P2142" si="48">60*60*24*7</f>
        <v>604800</v>
      </c>
      <c r="Q2142" s="11">
        <v>3600</v>
      </c>
      <c r="R2142" s="11">
        <v>5</v>
      </c>
      <c r="S2142" s="11">
        <v>0</v>
      </c>
      <c r="T2142" s="11">
        <v>0</v>
      </c>
      <c r="U2142" s="11">
        <v>1</v>
      </c>
      <c r="V2142" s="11">
        <v>0</v>
      </c>
      <c r="W2142" s="11">
        <v>0</v>
      </c>
      <c r="X2142" s="11">
        <v>0</v>
      </c>
      <c r="Y2142" s="11">
        <v>0</v>
      </c>
      <c r="Z2142" s="16" t="s">
        <v>170</v>
      </c>
      <c r="AA2142" s="16">
        <v>0</v>
      </c>
      <c r="AB2142" s="16" t="s">
        <v>3996</v>
      </c>
      <c r="AC2142" s="16">
        <v>0</v>
      </c>
      <c r="AD2142" s="11">
        <v>3</v>
      </c>
      <c r="AE2142" s="11">
        <v>100</v>
      </c>
      <c r="AF2142" s="56">
        <v>0</v>
      </c>
      <c r="AG2142" s="11">
        <v>0</v>
      </c>
      <c r="AH2142" s="11">
        <v>0</v>
      </c>
      <c r="AI2142" s="25" t="s">
        <v>3997</v>
      </c>
      <c r="AJ2142" s="25" t="s">
        <v>3997</v>
      </c>
      <c r="AK2142" s="25" t="s">
        <v>3997</v>
      </c>
      <c r="AL2142" s="11" t="s">
        <v>4082</v>
      </c>
      <c r="AM2142" s="25">
        <v>11003</v>
      </c>
      <c r="AN2142" s="25">
        <v>0</v>
      </c>
      <c r="AO2142" s="11">
        <v>1</v>
      </c>
      <c r="AP2142" s="12" t="s">
        <v>4083</v>
      </c>
      <c r="AQ2142" s="12" t="s">
        <v>6466</v>
      </c>
      <c r="AR2142" s="12" t="s">
        <v>5169</v>
      </c>
      <c r="AS2142" s="60" t="s">
        <v>4102</v>
      </c>
    </row>
    <row r="2143" spans="1:45" ht="24" x14ac:dyDescent="0.15">
      <c r="A2143" s="11">
        <v>31559</v>
      </c>
      <c r="B2143" s="14" t="s">
        <v>4103</v>
      </c>
      <c r="C2143" s="11">
        <v>46</v>
      </c>
      <c r="D2143" s="11">
        <v>0</v>
      </c>
      <c r="E2143" s="11">
        <v>33</v>
      </c>
      <c r="F2143" s="11">
        <v>31120</v>
      </c>
      <c r="G2143" s="11">
        <v>9</v>
      </c>
      <c r="H2143" s="11">
        <v>21</v>
      </c>
      <c r="I2143" s="11">
        <v>36</v>
      </c>
      <c r="J2143" s="11">
        <v>0</v>
      </c>
      <c r="K2143" s="11">
        <v>0</v>
      </c>
      <c r="L2143" s="11">
        <v>0</v>
      </c>
      <c r="M2143" s="56">
        <v>1</v>
      </c>
      <c r="N2143" s="56">
        <v>30</v>
      </c>
      <c r="O2143" s="11">
        <v>0</v>
      </c>
      <c r="P2143" s="11">
        <v>2592000</v>
      </c>
      <c r="Q2143" s="11">
        <v>3600</v>
      </c>
      <c r="R2143" s="11">
        <v>5</v>
      </c>
      <c r="S2143" s="11">
        <v>0</v>
      </c>
      <c r="T2143" s="11">
        <v>0</v>
      </c>
      <c r="U2143" s="11">
        <v>1</v>
      </c>
      <c r="V2143" s="11">
        <v>0</v>
      </c>
      <c r="W2143" s="11">
        <v>0</v>
      </c>
      <c r="X2143" s="11">
        <v>0</v>
      </c>
      <c r="Y2143" s="11">
        <v>0</v>
      </c>
      <c r="Z2143" s="16" t="s">
        <v>170</v>
      </c>
      <c r="AA2143" s="16">
        <v>0</v>
      </c>
      <c r="AB2143" s="16" t="s">
        <v>4065</v>
      </c>
      <c r="AC2143" s="16">
        <v>0</v>
      </c>
      <c r="AD2143" s="11">
        <v>3</v>
      </c>
      <c r="AE2143" s="11">
        <v>100</v>
      </c>
      <c r="AF2143" s="56">
        <v>0</v>
      </c>
      <c r="AG2143" s="11">
        <v>0</v>
      </c>
      <c r="AH2143" s="11">
        <v>0</v>
      </c>
      <c r="AI2143" s="25" t="s">
        <v>4055</v>
      </c>
      <c r="AJ2143" s="25" t="s">
        <v>4055</v>
      </c>
      <c r="AK2143" s="25" t="s">
        <v>4055</v>
      </c>
      <c r="AL2143" s="11" t="s">
        <v>782</v>
      </c>
      <c r="AM2143" s="25">
        <v>11003</v>
      </c>
      <c r="AN2143" s="25">
        <v>0</v>
      </c>
      <c r="AO2143" s="11">
        <v>0</v>
      </c>
      <c r="AP2143" s="12" t="s">
        <v>755</v>
      </c>
      <c r="AQ2143" s="12" t="s">
        <v>6467</v>
      </c>
      <c r="AR2143" s="15" t="s">
        <v>5170</v>
      </c>
      <c r="AS2143" s="16" t="s">
        <v>4067</v>
      </c>
    </row>
    <row r="2144" spans="1:45" ht="84" x14ac:dyDescent="0.15">
      <c r="A2144" s="11">
        <v>31545</v>
      </c>
      <c r="B2144" s="14" t="s">
        <v>2673</v>
      </c>
      <c r="C2144" s="11">
        <v>35</v>
      </c>
      <c r="D2144" s="11">
        <v>1</v>
      </c>
      <c r="E2144" s="11">
        <v>0</v>
      </c>
      <c r="F2144" s="11">
        <v>0</v>
      </c>
      <c r="G2144" s="11">
        <v>9</v>
      </c>
      <c r="H2144" s="11">
        <v>1</v>
      </c>
      <c r="I2144" s="11">
        <v>65535</v>
      </c>
      <c r="J2144" s="11">
        <v>4</v>
      </c>
      <c r="K2144" s="11">
        <v>0</v>
      </c>
      <c r="L2144" s="11">
        <v>0</v>
      </c>
      <c r="M2144" s="56">
        <v>1</v>
      </c>
      <c r="N2144" s="56">
        <v>20</v>
      </c>
      <c r="O2144" s="11">
        <v>0</v>
      </c>
      <c r="P2144" s="11">
        <v>2592000</v>
      </c>
      <c r="Q2144" s="11">
        <v>3600</v>
      </c>
      <c r="R2144" s="11">
        <v>5</v>
      </c>
      <c r="S2144" s="11">
        <v>0</v>
      </c>
      <c r="T2144" s="11">
        <v>0</v>
      </c>
      <c r="U2144" s="11">
        <v>1</v>
      </c>
      <c r="V2144" s="11">
        <v>11</v>
      </c>
      <c r="W2144" s="11">
        <v>1</v>
      </c>
      <c r="X2144" s="11">
        <v>0</v>
      </c>
      <c r="Y2144" s="11">
        <v>0</v>
      </c>
      <c r="Z2144" s="16" t="s">
        <v>170</v>
      </c>
      <c r="AA2144" s="16">
        <v>0</v>
      </c>
      <c r="AB2144" s="16" t="s">
        <v>170</v>
      </c>
      <c r="AC2144" s="16">
        <v>0</v>
      </c>
      <c r="AD2144" s="11">
        <v>12</v>
      </c>
      <c r="AE2144" s="11">
        <v>1880</v>
      </c>
      <c r="AF2144" s="56">
        <v>0</v>
      </c>
      <c r="AG2144" s="11">
        <v>0</v>
      </c>
      <c r="AH2144" s="11">
        <v>0</v>
      </c>
      <c r="AI2144" s="25" t="s">
        <v>8</v>
      </c>
      <c r="AJ2144" s="25" t="s">
        <v>8</v>
      </c>
      <c r="AK2144" s="25" t="s">
        <v>8</v>
      </c>
      <c r="AL2144" s="11" t="s">
        <v>782</v>
      </c>
      <c r="AM2144" s="25">
        <v>11003</v>
      </c>
      <c r="AN2144" s="25">
        <v>0</v>
      </c>
      <c r="AO2144" s="11">
        <v>0</v>
      </c>
      <c r="AP2144" s="12" t="s">
        <v>383</v>
      </c>
      <c r="AQ2144" s="12" t="s">
        <v>6468</v>
      </c>
      <c r="AR2144" s="12" t="s">
        <v>5171</v>
      </c>
      <c r="AS2144" s="60" t="s">
        <v>796</v>
      </c>
    </row>
    <row r="2145" spans="1:45" ht="84" x14ac:dyDescent="0.15">
      <c r="A2145" s="11">
        <v>31546</v>
      </c>
      <c r="B2145" s="14" t="s">
        <v>2674</v>
      </c>
      <c r="C2145" s="11">
        <v>35</v>
      </c>
      <c r="D2145" s="11">
        <v>1</v>
      </c>
      <c r="E2145" s="11">
        <v>0</v>
      </c>
      <c r="F2145" s="11">
        <v>0</v>
      </c>
      <c r="G2145" s="11">
        <v>9</v>
      </c>
      <c r="H2145" s="11">
        <v>1</v>
      </c>
      <c r="I2145" s="11">
        <v>65535</v>
      </c>
      <c r="J2145" s="11">
        <v>4</v>
      </c>
      <c r="K2145" s="11">
        <v>0</v>
      </c>
      <c r="L2145" s="11">
        <v>0</v>
      </c>
      <c r="M2145" s="56">
        <v>1</v>
      </c>
      <c r="N2145" s="56">
        <v>20</v>
      </c>
      <c r="O2145" s="11">
        <v>0</v>
      </c>
      <c r="P2145" s="11">
        <v>2592000</v>
      </c>
      <c r="Q2145" s="11">
        <v>3600</v>
      </c>
      <c r="R2145" s="11">
        <v>5</v>
      </c>
      <c r="S2145" s="11">
        <v>0</v>
      </c>
      <c r="T2145" s="11">
        <v>0</v>
      </c>
      <c r="U2145" s="11">
        <v>1</v>
      </c>
      <c r="V2145" s="11">
        <v>11</v>
      </c>
      <c r="W2145" s="11">
        <v>1</v>
      </c>
      <c r="X2145" s="11">
        <v>0</v>
      </c>
      <c r="Y2145" s="11">
        <v>0</v>
      </c>
      <c r="Z2145" s="16" t="s">
        <v>170</v>
      </c>
      <c r="AA2145" s="16">
        <v>0</v>
      </c>
      <c r="AB2145" s="16" t="s">
        <v>170</v>
      </c>
      <c r="AC2145" s="16">
        <v>0</v>
      </c>
      <c r="AD2145" s="11">
        <v>12</v>
      </c>
      <c r="AE2145" s="11">
        <v>1880</v>
      </c>
      <c r="AF2145" s="56">
        <v>0</v>
      </c>
      <c r="AG2145" s="11">
        <v>0</v>
      </c>
      <c r="AH2145" s="11">
        <v>0</v>
      </c>
      <c r="AI2145" s="25" t="s">
        <v>8</v>
      </c>
      <c r="AJ2145" s="25" t="s">
        <v>8</v>
      </c>
      <c r="AK2145" s="25" t="s">
        <v>8</v>
      </c>
      <c r="AL2145" s="11" t="s">
        <v>782</v>
      </c>
      <c r="AM2145" s="25">
        <v>11003</v>
      </c>
      <c r="AN2145" s="25">
        <v>0</v>
      </c>
      <c r="AO2145" s="11">
        <v>0</v>
      </c>
      <c r="AP2145" s="12" t="s">
        <v>383</v>
      </c>
      <c r="AQ2145" s="12" t="s">
        <v>6469</v>
      </c>
      <c r="AR2145" s="12" t="s">
        <v>5172</v>
      </c>
      <c r="AS2145" s="60" t="s">
        <v>796</v>
      </c>
    </row>
    <row r="2146" spans="1:45" ht="60" x14ac:dyDescent="0.15">
      <c r="A2146" s="11">
        <v>31547</v>
      </c>
      <c r="B2146" s="16" t="s">
        <v>2758</v>
      </c>
      <c r="C2146" s="11">
        <v>30</v>
      </c>
      <c r="D2146" s="11">
        <v>1</v>
      </c>
      <c r="E2146" s="11">
        <v>82</v>
      </c>
      <c r="F2146" s="11">
        <v>0</v>
      </c>
      <c r="G2146" s="11">
        <v>9</v>
      </c>
      <c r="H2146" s="11">
        <v>0</v>
      </c>
      <c r="I2146" s="11">
        <v>65535</v>
      </c>
      <c r="J2146" s="11">
        <v>1</v>
      </c>
      <c r="K2146" s="11">
        <v>0</v>
      </c>
      <c r="L2146" s="11">
        <v>0</v>
      </c>
      <c r="M2146" s="56">
        <v>1</v>
      </c>
      <c r="N2146" s="56">
        <v>1000</v>
      </c>
      <c r="O2146" s="11">
        <v>0</v>
      </c>
      <c r="P2146" s="11">
        <v>0</v>
      </c>
      <c r="Q2146" s="11">
        <v>100</v>
      </c>
      <c r="R2146" s="11">
        <v>0</v>
      </c>
      <c r="S2146" s="11">
        <v>0</v>
      </c>
      <c r="T2146" s="11">
        <v>0</v>
      </c>
      <c r="U2146" s="11">
        <v>1</v>
      </c>
      <c r="V2146" s="11">
        <v>0</v>
      </c>
      <c r="W2146" s="11">
        <v>0</v>
      </c>
      <c r="X2146" s="11">
        <v>0</v>
      </c>
      <c r="Y2146" s="11">
        <v>0</v>
      </c>
      <c r="Z2146" s="16" t="s">
        <v>170</v>
      </c>
      <c r="AA2146" s="16">
        <v>0</v>
      </c>
      <c r="AB2146" s="16" t="s">
        <v>4</v>
      </c>
      <c r="AC2146" s="16">
        <v>0</v>
      </c>
      <c r="AD2146" s="11">
        <v>3</v>
      </c>
      <c r="AE2146" s="11">
        <v>100</v>
      </c>
      <c r="AF2146" s="56">
        <v>1</v>
      </c>
      <c r="AG2146" s="11">
        <v>10</v>
      </c>
      <c r="AH2146" s="11">
        <v>0</v>
      </c>
      <c r="AI2146" s="25" t="s">
        <v>8</v>
      </c>
      <c r="AJ2146" s="25" t="s">
        <v>8</v>
      </c>
      <c r="AK2146" s="25" t="s">
        <v>8</v>
      </c>
      <c r="AL2146" s="11" t="s">
        <v>23</v>
      </c>
      <c r="AM2146" s="25">
        <v>11003</v>
      </c>
      <c r="AN2146" s="25">
        <v>0</v>
      </c>
      <c r="AO2146" s="11">
        <v>1</v>
      </c>
      <c r="AP2146" s="15" t="s">
        <v>2799</v>
      </c>
      <c r="AQ2146" s="12" t="s">
        <v>6470</v>
      </c>
      <c r="AR2146" s="12" t="s">
        <v>5173</v>
      </c>
      <c r="AS2146" s="60" t="s">
        <v>2798</v>
      </c>
    </row>
    <row r="2147" spans="1:45" ht="84" x14ac:dyDescent="0.15">
      <c r="A2147" s="11">
        <v>31548</v>
      </c>
      <c r="B2147" s="37" t="s">
        <v>2759</v>
      </c>
      <c r="C2147" s="11">
        <v>35</v>
      </c>
      <c r="D2147" s="11">
        <v>0</v>
      </c>
      <c r="E2147" s="11">
        <v>0</v>
      </c>
      <c r="F2147" s="11">
        <v>0</v>
      </c>
      <c r="G2147" s="11">
        <v>9</v>
      </c>
      <c r="H2147" s="11">
        <v>0</v>
      </c>
      <c r="I2147" s="11">
        <v>65535</v>
      </c>
      <c r="J2147" s="11">
        <v>1</v>
      </c>
      <c r="K2147" s="11">
        <v>0</v>
      </c>
      <c r="L2147" s="11">
        <v>0</v>
      </c>
      <c r="M2147" s="56">
        <v>0</v>
      </c>
      <c r="N2147" s="56">
        <v>1</v>
      </c>
      <c r="O2147" s="11">
        <v>4</v>
      </c>
      <c r="P2147" s="11">
        <v>604800</v>
      </c>
      <c r="Q2147" s="11">
        <v>3600</v>
      </c>
      <c r="R2147" s="11">
        <v>5</v>
      </c>
      <c r="S2147" s="11">
        <v>0</v>
      </c>
      <c r="T2147" s="11">
        <v>0</v>
      </c>
      <c r="U2147" s="11">
        <v>1</v>
      </c>
      <c r="V2147" s="11">
        <v>0</v>
      </c>
      <c r="W2147" s="11">
        <v>0</v>
      </c>
      <c r="X2147" s="11">
        <v>0</v>
      </c>
      <c r="Y2147" s="11">
        <v>0</v>
      </c>
      <c r="Z2147" s="16" t="s">
        <v>170</v>
      </c>
      <c r="AA2147" s="16">
        <v>0</v>
      </c>
      <c r="AB2147" s="16" t="s">
        <v>4</v>
      </c>
      <c r="AC2147" s="16">
        <v>0</v>
      </c>
      <c r="AD2147" s="11">
        <v>3</v>
      </c>
      <c r="AE2147" s="11">
        <v>100</v>
      </c>
      <c r="AF2147" s="56">
        <v>0</v>
      </c>
      <c r="AG2147" s="11">
        <v>0</v>
      </c>
      <c r="AH2147" s="11">
        <v>0</v>
      </c>
      <c r="AI2147" s="25" t="s">
        <v>8</v>
      </c>
      <c r="AJ2147" s="25" t="s">
        <v>8</v>
      </c>
      <c r="AK2147" s="25" t="s">
        <v>8</v>
      </c>
      <c r="AL2147" s="11" t="s">
        <v>782</v>
      </c>
      <c r="AM2147" s="25">
        <v>11003</v>
      </c>
      <c r="AN2147" s="25">
        <v>0</v>
      </c>
      <c r="AO2147" s="11">
        <v>1</v>
      </c>
      <c r="AP2147" s="12" t="s">
        <v>223</v>
      </c>
      <c r="AQ2147" s="12" t="s">
        <v>6471</v>
      </c>
      <c r="AR2147" s="12" t="s">
        <v>5174</v>
      </c>
      <c r="AS2147" s="60" t="s">
        <v>2774</v>
      </c>
    </row>
    <row r="2148" spans="1:45" x14ac:dyDescent="0.15">
      <c r="A2148" s="11">
        <v>31549</v>
      </c>
      <c r="B2148" s="37" t="s">
        <v>2767</v>
      </c>
      <c r="C2148" s="11">
        <v>35</v>
      </c>
      <c r="D2148" s="11">
        <v>1</v>
      </c>
      <c r="E2148" s="11">
        <v>0</v>
      </c>
      <c r="F2148" s="11">
        <v>0</v>
      </c>
      <c r="G2148" s="11">
        <v>9</v>
      </c>
      <c r="H2148" s="11">
        <v>51</v>
      </c>
      <c r="I2148" s="11">
        <v>65535</v>
      </c>
      <c r="J2148" s="11">
        <v>4</v>
      </c>
      <c r="K2148" s="11">
        <v>0</v>
      </c>
      <c r="L2148" s="11">
        <v>0</v>
      </c>
      <c r="M2148" s="56">
        <v>1</v>
      </c>
      <c r="N2148" s="56">
        <v>20</v>
      </c>
      <c r="O2148" s="11">
        <v>0</v>
      </c>
      <c r="P2148" s="11">
        <v>604800</v>
      </c>
      <c r="Q2148" s="11">
        <v>3600</v>
      </c>
      <c r="R2148" s="11">
        <v>5</v>
      </c>
      <c r="S2148" s="11">
        <v>0</v>
      </c>
      <c r="T2148" s="11">
        <v>0</v>
      </c>
      <c r="U2148" s="11">
        <v>1</v>
      </c>
      <c r="V2148" s="11">
        <v>0</v>
      </c>
      <c r="W2148" s="11">
        <v>0</v>
      </c>
      <c r="X2148" s="11">
        <v>0</v>
      </c>
      <c r="Y2148" s="11">
        <v>0</v>
      </c>
      <c r="Z2148" s="16" t="s">
        <v>170</v>
      </c>
      <c r="AA2148" s="16">
        <v>0</v>
      </c>
      <c r="AB2148" s="16" t="s">
        <v>4</v>
      </c>
      <c r="AC2148" s="16">
        <v>0</v>
      </c>
      <c r="AD2148" s="11">
        <v>3</v>
      </c>
      <c r="AE2148" s="11">
        <v>100</v>
      </c>
      <c r="AF2148" s="56">
        <v>0</v>
      </c>
      <c r="AG2148" s="11">
        <v>0</v>
      </c>
      <c r="AH2148" s="11">
        <v>0</v>
      </c>
      <c r="AI2148" s="25" t="s">
        <v>8</v>
      </c>
      <c r="AJ2148" s="25" t="s">
        <v>8</v>
      </c>
      <c r="AK2148" s="25" t="s">
        <v>8</v>
      </c>
      <c r="AL2148" s="11" t="s">
        <v>782</v>
      </c>
      <c r="AM2148" s="25">
        <v>11003</v>
      </c>
      <c r="AN2148" s="25">
        <v>0</v>
      </c>
      <c r="AO2148" s="11">
        <v>1</v>
      </c>
      <c r="AP2148" s="12" t="s">
        <v>386</v>
      </c>
      <c r="AQ2148" s="12" t="s">
        <v>6472</v>
      </c>
      <c r="AR2148" s="12"/>
      <c r="AS2148" s="60" t="s">
        <v>2768</v>
      </c>
    </row>
    <row r="2149" spans="1:45" x14ac:dyDescent="0.15">
      <c r="A2149" s="11">
        <v>31550</v>
      </c>
      <c r="B2149" s="14" t="s">
        <v>2245</v>
      </c>
      <c r="C2149" s="11">
        <v>35</v>
      </c>
      <c r="D2149" s="11">
        <v>0</v>
      </c>
      <c r="E2149" s="11">
        <v>0</v>
      </c>
      <c r="F2149" s="11">
        <v>0</v>
      </c>
      <c r="G2149" s="11">
        <v>9</v>
      </c>
      <c r="H2149" s="11">
        <v>0</v>
      </c>
      <c r="I2149" s="11">
        <v>65535</v>
      </c>
      <c r="J2149" s="11">
        <v>0</v>
      </c>
      <c r="K2149" s="11">
        <v>0</v>
      </c>
      <c r="L2149" s="11">
        <v>0</v>
      </c>
      <c r="M2149" s="56">
        <v>1</v>
      </c>
      <c r="N2149" s="56">
        <v>100</v>
      </c>
      <c r="O2149" s="11">
        <v>0</v>
      </c>
      <c r="P2149" s="11">
        <v>0</v>
      </c>
      <c r="Q2149" s="11">
        <v>100</v>
      </c>
      <c r="R2149" s="11">
        <v>0</v>
      </c>
      <c r="S2149" s="11">
        <v>0</v>
      </c>
      <c r="T2149" s="11">
        <v>0</v>
      </c>
      <c r="U2149" s="11">
        <v>1</v>
      </c>
      <c r="V2149" s="11">
        <v>0</v>
      </c>
      <c r="W2149" s="11">
        <v>0</v>
      </c>
      <c r="X2149" s="11">
        <v>0</v>
      </c>
      <c r="Y2149" s="11">
        <v>0</v>
      </c>
      <c r="Z2149" s="16" t="s">
        <v>170</v>
      </c>
      <c r="AA2149" s="16">
        <v>0</v>
      </c>
      <c r="AB2149" s="16" t="s">
        <v>4</v>
      </c>
      <c r="AC2149" s="16">
        <v>0</v>
      </c>
      <c r="AD2149" s="11">
        <v>3</v>
      </c>
      <c r="AE2149" s="11">
        <v>100</v>
      </c>
      <c r="AF2149" s="56">
        <v>0</v>
      </c>
      <c r="AG2149" s="11">
        <v>0</v>
      </c>
      <c r="AH2149" s="11">
        <v>0</v>
      </c>
      <c r="AI2149" s="25" t="s">
        <v>8</v>
      </c>
      <c r="AJ2149" s="25" t="s">
        <v>8</v>
      </c>
      <c r="AK2149" s="25" t="s">
        <v>8</v>
      </c>
      <c r="AL2149" s="11" t="s">
        <v>782</v>
      </c>
      <c r="AM2149" s="25">
        <v>11003</v>
      </c>
      <c r="AN2149" s="25">
        <v>0</v>
      </c>
      <c r="AO2149" s="11">
        <v>0</v>
      </c>
      <c r="AP2149" s="12" t="s">
        <v>223</v>
      </c>
      <c r="AQ2149" s="12" t="s">
        <v>6473</v>
      </c>
      <c r="AR2149" s="12"/>
    </row>
    <row r="2150" spans="1:45" x14ac:dyDescent="0.15">
      <c r="A2150" s="11">
        <v>31551</v>
      </c>
      <c r="B2150" s="14" t="s">
        <v>2243</v>
      </c>
      <c r="C2150" s="11">
        <v>35</v>
      </c>
      <c r="D2150" s="11">
        <v>0</v>
      </c>
      <c r="E2150" s="11">
        <v>0</v>
      </c>
      <c r="F2150" s="11">
        <v>0</v>
      </c>
      <c r="G2150" s="11">
        <v>9</v>
      </c>
      <c r="H2150" s="11">
        <v>0</v>
      </c>
      <c r="I2150" s="11">
        <v>65535</v>
      </c>
      <c r="J2150" s="11">
        <v>0</v>
      </c>
      <c r="K2150" s="11">
        <v>0</v>
      </c>
      <c r="L2150" s="11">
        <v>0</v>
      </c>
      <c r="M2150" s="56">
        <v>1</v>
      </c>
      <c r="N2150" s="56">
        <v>100</v>
      </c>
      <c r="O2150" s="11">
        <v>0</v>
      </c>
      <c r="P2150" s="11">
        <v>0</v>
      </c>
      <c r="Q2150" s="11">
        <v>100</v>
      </c>
      <c r="R2150" s="11">
        <v>0</v>
      </c>
      <c r="S2150" s="11">
        <v>0</v>
      </c>
      <c r="T2150" s="11">
        <v>0</v>
      </c>
      <c r="U2150" s="11">
        <v>1</v>
      </c>
      <c r="V2150" s="11">
        <v>0</v>
      </c>
      <c r="W2150" s="11">
        <v>0</v>
      </c>
      <c r="X2150" s="11">
        <v>0</v>
      </c>
      <c r="Y2150" s="11">
        <v>0</v>
      </c>
      <c r="Z2150" s="16" t="s">
        <v>170</v>
      </c>
      <c r="AA2150" s="16">
        <v>0</v>
      </c>
      <c r="AB2150" s="16" t="s">
        <v>4</v>
      </c>
      <c r="AC2150" s="16">
        <v>0</v>
      </c>
      <c r="AD2150" s="11">
        <v>3</v>
      </c>
      <c r="AE2150" s="11">
        <v>100</v>
      </c>
      <c r="AF2150" s="56">
        <v>0</v>
      </c>
      <c r="AG2150" s="11">
        <v>0</v>
      </c>
      <c r="AH2150" s="11">
        <v>0</v>
      </c>
      <c r="AI2150" s="25" t="s">
        <v>8</v>
      </c>
      <c r="AJ2150" s="25" t="s">
        <v>8</v>
      </c>
      <c r="AK2150" s="25" t="s">
        <v>8</v>
      </c>
      <c r="AL2150" s="11" t="s">
        <v>782</v>
      </c>
      <c r="AM2150" s="25">
        <v>11003</v>
      </c>
      <c r="AN2150" s="25">
        <v>0</v>
      </c>
      <c r="AO2150" s="11">
        <v>0</v>
      </c>
      <c r="AP2150" s="12" t="s">
        <v>223</v>
      </c>
      <c r="AQ2150" s="12" t="s">
        <v>6473</v>
      </c>
    </row>
    <row r="2151" spans="1:45" x14ac:dyDescent="0.15">
      <c r="A2151" s="11">
        <v>31552</v>
      </c>
      <c r="B2151" s="14" t="s">
        <v>2244</v>
      </c>
      <c r="C2151" s="11">
        <v>35</v>
      </c>
      <c r="D2151" s="11">
        <v>0</v>
      </c>
      <c r="E2151" s="11">
        <v>0</v>
      </c>
      <c r="F2151" s="11">
        <v>0</v>
      </c>
      <c r="G2151" s="11">
        <v>9</v>
      </c>
      <c r="H2151" s="11">
        <v>0</v>
      </c>
      <c r="I2151" s="11">
        <v>65535</v>
      </c>
      <c r="J2151" s="11">
        <v>0</v>
      </c>
      <c r="K2151" s="11">
        <v>0</v>
      </c>
      <c r="L2151" s="11">
        <v>0</v>
      </c>
      <c r="M2151" s="56">
        <v>1</v>
      </c>
      <c r="N2151" s="56">
        <v>100</v>
      </c>
      <c r="O2151" s="11">
        <v>0</v>
      </c>
      <c r="P2151" s="11">
        <v>0</v>
      </c>
      <c r="Q2151" s="11">
        <v>100</v>
      </c>
      <c r="R2151" s="11">
        <v>0</v>
      </c>
      <c r="S2151" s="11">
        <v>0</v>
      </c>
      <c r="T2151" s="11">
        <v>0</v>
      </c>
      <c r="U2151" s="11">
        <v>1</v>
      </c>
      <c r="V2151" s="11">
        <v>0</v>
      </c>
      <c r="W2151" s="11">
        <v>0</v>
      </c>
      <c r="X2151" s="11">
        <v>0</v>
      </c>
      <c r="Y2151" s="11">
        <v>0</v>
      </c>
      <c r="Z2151" s="16" t="s">
        <v>170</v>
      </c>
      <c r="AA2151" s="16">
        <v>0</v>
      </c>
      <c r="AB2151" s="16" t="s">
        <v>4</v>
      </c>
      <c r="AC2151" s="16">
        <v>0</v>
      </c>
      <c r="AD2151" s="11">
        <v>3</v>
      </c>
      <c r="AE2151" s="11">
        <v>100</v>
      </c>
      <c r="AF2151" s="56">
        <v>0</v>
      </c>
      <c r="AG2151" s="11">
        <v>0</v>
      </c>
      <c r="AH2151" s="11">
        <v>0</v>
      </c>
      <c r="AI2151" s="25" t="s">
        <v>8</v>
      </c>
      <c r="AJ2151" s="25" t="s">
        <v>8</v>
      </c>
      <c r="AK2151" s="25" t="s">
        <v>8</v>
      </c>
      <c r="AL2151" s="11" t="s">
        <v>782</v>
      </c>
      <c r="AM2151" s="25">
        <v>11003</v>
      </c>
      <c r="AN2151" s="25">
        <v>0</v>
      </c>
      <c r="AO2151" s="11">
        <v>0</v>
      </c>
      <c r="AP2151" s="12" t="s">
        <v>223</v>
      </c>
      <c r="AQ2151" s="12" t="s">
        <v>6473</v>
      </c>
    </row>
    <row r="2152" spans="1:45" ht="60" x14ac:dyDescent="0.15">
      <c r="A2152" s="11">
        <v>31556</v>
      </c>
      <c r="B2152" s="14" t="s">
        <v>3035</v>
      </c>
      <c r="C2152" s="11">
        <v>35</v>
      </c>
      <c r="D2152" s="11">
        <v>1</v>
      </c>
      <c r="E2152" s="11">
        <v>0</v>
      </c>
      <c r="F2152" s="11">
        <v>0</v>
      </c>
      <c r="G2152" s="11">
        <v>9</v>
      </c>
      <c r="H2152" s="11">
        <v>41</v>
      </c>
      <c r="I2152" s="11">
        <v>65535</v>
      </c>
      <c r="J2152" s="11">
        <v>4</v>
      </c>
      <c r="K2152" s="11">
        <v>0</v>
      </c>
      <c r="L2152" s="11">
        <v>0</v>
      </c>
      <c r="M2152" s="56">
        <v>1</v>
      </c>
      <c r="N2152" s="56">
        <v>1</v>
      </c>
      <c r="O2152" s="11">
        <v>0</v>
      </c>
      <c r="P2152" s="11">
        <v>2592000</v>
      </c>
      <c r="Q2152" s="11">
        <v>3600</v>
      </c>
      <c r="R2152" s="11">
        <v>5</v>
      </c>
      <c r="S2152" s="11">
        <v>0</v>
      </c>
      <c r="T2152" s="11">
        <v>0</v>
      </c>
      <c r="U2152" s="11">
        <v>1</v>
      </c>
      <c r="V2152" s="11">
        <v>11</v>
      </c>
      <c r="W2152" s="11">
        <v>1</v>
      </c>
      <c r="X2152" s="11">
        <v>0</v>
      </c>
      <c r="Y2152" s="11">
        <v>0</v>
      </c>
      <c r="Z2152" s="16" t="s">
        <v>170</v>
      </c>
      <c r="AA2152" s="16">
        <v>0</v>
      </c>
      <c r="AB2152" s="16" t="s">
        <v>170</v>
      </c>
      <c r="AC2152" s="16">
        <v>0</v>
      </c>
      <c r="AD2152" s="11">
        <v>3</v>
      </c>
      <c r="AE2152" s="11">
        <v>100</v>
      </c>
      <c r="AF2152" s="56">
        <v>0</v>
      </c>
      <c r="AG2152" s="11">
        <v>0</v>
      </c>
      <c r="AH2152" s="11">
        <v>0</v>
      </c>
      <c r="AI2152" s="25" t="s">
        <v>8</v>
      </c>
      <c r="AJ2152" s="25" t="s">
        <v>8</v>
      </c>
      <c r="AK2152" s="25" t="s">
        <v>8</v>
      </c>
      <c r="AL2152" s="11" t="s">
        <v>782</v>
      </c>
      <c r="AM2152" s="25">
        <v>11003</v>
      </c>
      <c r="AN2152" s="25">
        <v>0</v>
      </c>
      <c r="AO2152" s="11">
        <v>0</v>
      </c>
      <c r="AP2152" s="12" t="s">
        <v>383</v>
      </c>
      <c r="AQ2152" s="12" t="s">
        <v>6474</v>
      </c>
      <c r="AR2152" s="12" t="s">
        <v>5175</v>
      </c>
      <c r="AS2152" s="60" t="s">
        <v>3037</v>
      </c>
    </row>
    <row r="2153" spans="1:45" ht="60" x14ac:dyDescent="0.15">
      <c r="A2153" s="11">
        <v>31557</v>
      </c>
      <c r="B2153" s="14" t="s">
        <v>3036</v>
      </c>
      <c r="C2153" s="11">
        <v>35</v>
      </c>
      <c r="D2153" s="11">
        <v>1</v>
      </c>
      <c r="E2153" s="11">
        <v>0</v>
      </c>
      <c r="F2153" s="11">
        <v>0</v>
      </c>
      <c r="G2153" s="11">
        <v>9</v>
      </c>
      <c r="H2153" s="11">
        <v>41</v>
      </c>
      <c r="I2153" s="11">
        <v>65535</v>
      </c>
      <c r="J2153" s="11">
        <v>5</v>
      </c>
      <c r="K2153" s="11">
        <v>0</v>
      </c>
      <c r="L2153" s="11">
        <v>0</v>
      </c>
      <c r="M2153" s="56">
        <v>1</v>
      </c>
      <c r="N2153" s="56">
        <v>1</v>
      </c>
      <c r="O2153" s="11">
        <v>0</v>
      </c>
      <c r="P2153" s="11">
        <v>2592000</v>
      </c>
      <c r="Q2153" s="11">
        <v>3600</v>
      </c>
      <c r="R2153" s="11">
        <v>5</v>
      </c>
      <c r="S2153" s="11">
        <v>0</v>
      </c>
      <c r="T2153" s="11">
        <v>0</v>
      </c>
      <c r="U2153" s="11">
        <v>1</v>
      </c>
      <c r="V2153" s="11">
        <v>11</v>
      </c>
      <c r="W2153" s="11">
        <v>1</v>
      </c>
      <c r="X2153" s="11">
        <v>0</v>
      </c>
      <c r="Y2153" s="11">
        <v>0</v>
      </c>
      <c r="Z2153" s="16" t="s">
        <v>170</v>
      </c>
      <c r="AA2153" s="16">
        <v>0</v>
      </c>
      <c r="AB2153" s="16" t="s">
        <v>170</v>
      </c>
      <c r="AC2153" s="16">
        <v>0</v>
      </c>
      <c r="AD2153" s="11">
        <v>3</v>
      </c>
      <c r="AE2153" s="11">
        <v>100</v>
      </c>
      <c r="AF2153" s="56">
        <v>0</v>
      </c>
      <c r="AG2153" s="11">
        <v>0</v>
      </c>
      <c r="AH2153" s="11">
        <v>0</v>
      </c>
      <c r="AI2153" s="25" t="s">
        <v>8</v>
      </c>
      <c r="AJ2153" s="25" t="s">
        <v>8</v>
      </c>
      <c r="AK2153" s="25" t="s">
        <v>8</v>
      </c>
      <c r="AL2153" s="11" t="s">
        <v>782</v>
      </c>
      <c r="AM2153" s="25">
        <v>11003</v>
      </c>
      <c r="AN2153" s="25">
        <v>0</v>
      </c>
      <c r="AO2153" s="11">
        <v>0</v>
      </c>
      <c r="AP2153" s="12" t="s">
        <v>383</v>
      </c>
      <c r="AQ2153" s="12" t="s">
        <v>6475</v>
      </c>
      <c r="AR2153" s="12" t="s">
        <v>5175</v>
      </c>
      <c r="AS2153" s="60" t="s">
        <v>3037</v>
      </c>
    </row>
    <row r="2154" spans="1:45" ht="48" x14ac:dyDescent="0.15">
      <c r="A2154" s="11">
        <v>31560</v>
      </c>
      <c r="B2154" s="14" t="s">
        <v>3079</v>
      </c>
      <c r="C2154" s="11">
        <v>35</v>
      </c>
      <c r="D2154" s="11">
        <v>1</v>
      </c>
      <c r="E2154" s="11">
        <v>52</v>
      </c>
      <c r="F2154" s="11">
        <v>0</v>
      </c>
      <c r="G2154" s="11">
        <v>9</v>
      </c>
      <c r="H2154" s="11">
        <v>41</v>
      </c>
      <c r="I2154" s="11">
        <v>111</v>
      </c>
      <c r="J2154" s="11">
        <v>3</v>
      </c>
      <c r="K2154" s="11">
        <v>0</v>
      </c>
      <c r="L2154" s="11">
        <v>0</v>
      </c>
      <c r="M2154" s="56">
        <v>0</v>
      </c>
      <c r="N2154" s="56">
        <v>1</v>
      </c>
      <c r="O2154" s="11">
        <v>0</v>
      </c>
      <c r="P2154" s="11">
        <v>604800</v>
      </c>
      <c r="Q2154" s="11">
        <v>3600</v>
      </c>
      <c r="R2154" s="11">
        <v>5</v>
      </c>
      <c r="S2154" s="11">
        <v>0</v>
      </c>
      <c r="T2154" s="11">
        <v>0</v>
      </c>
      <c r="U2154" s="11">
        <v>1</v>
      </c>
      <c r="V2154" s="11">
        <v>0</v>
      </c>
      <c r="W2154" s="11">
        <v>0</v>
      </c>
      <c r="X2154" s="11">
        <v>0</v>
      </c>
      <c r="Y2154" s="11">
        <v>0</v>
      </c>
      <c r="Z2154" s="16" t="s">
        <v>170</v>
      </c>
      <c r="AA2154" s="16">
        <v>0</v>
      </c>
      <c r="AB2154" s="16" t="s">
        <v>170</v>
      </c>
      <c r="AC2154" s="16">
        <v>0</v>
      </c>
      <c r="AD2154" s="11">
        <v>3</v>
      </c>
      <c r="AE2154" s="11">
        <v>100</v>
      </c>
      <c r="AF2154" s="56">
        <v>0</v>
      </c>
      <c r="AG2154" s="11">
        <v>0</v>
      </c>
      <c r="AH2154" s="11">
        <v>0</v>
      </c>
      <c r="AI2154" s="25" t="s">
        <v>8</v>
      </c>
      <c r="AJ2154" s="25" t="s">
        <v>8</v>
      </c>
      <c r="AK2154" s="25" t="s">
        <v>8</v>
      </c>
      <c r="AL2154" s="11" t="s">
        <v>782</v>
      </c>
      <c r="AM2154" s="25">
        <v>11003</v>
      </c>
      <c r="AN2154" s="25">
        <v>0</v>
      </c>
      <c r="AO2154" s="11">
        <v>0</v>
      </c>
      <c r="AP2154" s="12" t="s">
        <v>3071</v>
      </c>
      <c r="AQ2154" s="12" t="s">
        <v>6328</v>
      </c>
      <c r="AR2154" s="12" t="s">
        <v>5047</v>
      </c>
      <c r="AS2154" s="60" t="s">
        <v>3072</v>
      </c>
    </row>
    <row r="2155" spans="1:45" ht="48" x14ac:dyDescent="0.15">
      <c r="A2155" s="11">
        <v>31561</v>
      </c>
      <c r="B2155" s="14" t="s">
        <v>3080</v>
      </c>
      <c r="C2155" s="11">
        <v>35</v>
      </c>
      <c r="D2155" s="11">
        <v>1</v>
      </c>
      <c r="E2155" s="11">
        <v>52</v>
      </c>
      <c r="F2155" s="11">
        <v>0</v>
      </c>
      <c r="G2155" s="11">
        <v>9</v>
      </c>
      <c r="H2155" s="11">
        <v>41</v>
      </c>
      <c r="I2155" s="11">
        <v>121</v>
      </c>
      <c r="J2155" s="11">
        <v>3</v>
      </c>
      <c r="K2155" s="11">
        <v>0</v>
      </c>
      <c r="L2155" s="11">
        <v>0</v>
      </c>
      <c r="M2155" s="56">
        <v>0</v>
      </c>
      <c r="N2155" s="56">
        <v>1</v>
      </c>
      <c r="O2155" s="11">
        <v>0</v>
      </c>
      <c r="P2155" s="11">
        <v>604800</v>
      </c>
      <c r="Q2155" s="11">
        <v>3600</v>
      </c>
      <c r="R2155" s="11">
        <v>5</v>
      </c>
      <c r="S2155" s="11">
        <v>0</v>
      </c>
      <c r="T2155" s="11">
        <v>0</v>
      </c>
      <c r="U2155" s="11">
        <v>1</v>
      </c>
      <c r="V2155" s="11">
        <v>0</v>
      </c>
      <c r="W2155" s="11">
        <v>0</v>
      </c>
      <c r="X2155" s="11">
        <v>0</v>
      </c>
      <c r="Y2155" s="11">
        <v>0</v>
      </c>
      <c r="Z2155" s="16" t="s">
        <v>170</v>
      </c>
      <c r="AA2155" s="16">
        <v>0</v>
      </c>
      <c r="AB2155" s="16" t="s">
        <v>170</v>
      </c>
      <c r="AC2155" s="16">
        <v>0</v>
      </c>
      <c r="AD2155" s="11">
        <v>3</v>
      </c>
      <c r="AE2155" s="11">
        <v>100</v>
      </c>
      <c r="AF2155" s="56">
        <v>0</v>
      </c>
      <c r="AG2155" s="11">
        <v>0</v>
      </c>
      <c r="AH2155" s="11">
        <v>0</v>
      </c>
      <c r="AI2155" s="25" t="s">
        <v>8</v>
      </c>
      <c r="AJ2155" s="25" t="s">
        <v>8</v>
      </c>
      <c r="AK2155" s="25" t="s">
        <v>8</v>
      </c>
      <c r="AL2155" s="11" t="s">
        <v>782</v>
      </c>
      <c r="AM2155" s="25">
        <v>11003</v>
      </c>
      <c r="AN2155" s="25">
        <v>0</v>
      </c>
      <c r="AO2155" s="11">
        <v>0</v>
      </c>
      <c r="AP2155" s="12" t="s">
        <v>3071</v>
      </c>
      <c r="AQ2155" s="12" t="s">
        <v>6328</v>
      </c>
      <c r="AR2155" s="12" t="s">
        <v>5047</v>
      </c>
      <c r="AS2155" s="60" t="s">
        <v>3072</v>
      </c>
    </row>
    <row r="2156" spans="1:45" ht="48" x14ac:dyDescent="0.15">
      <c r="A2156" s="11">
        <v>31562</v>
      </c>
      <c r="B2156" s="14" t="s">
        <v>3081</v>
      </c>
      <c r="C2156" s="11">
        <v>35</v>
      </c>
      <c r="D2156" s="11">
        <v>1</v>
      </c>
      <c r="E2156" s="11">
        <v>52</v>
      </c>
      <c r="F2156" s="11">
        <v>0</v>
      </c>
      <c r="G2156" s="11">
        <v>9</v>
      </c>
      <c r="H2156" s="11">
        <v>41</v>
      </c>
      <c r="I2156" s="11">
        <v>131</v>
      </c>
      <c r="J2156" s="11">
        <v>3</v>
      </c>
      <c r="K2156" s="11">
        <v>0</v>
      </c>
      <c r="L2156" s="11">
        <v>0</v>
      </c>
      <c r="M2156" s="56">
        <v>0</v>
      </c>
      <c r="N2156" s="56">
        <v>1</v>
      </c>
      <c r="O2156" s="11">
        <v>0</v>
      </c>
      <c r="P2156" s="11">
        <v>604800</v>
      </c>
      <c r="Q2156" s="11">
        <v>3600</v>
      </c>
      <c r="R2156" s="11">
        <v>5</v>
      </c>
      <c r="S2156" s="11">
        <v>0</v>
      </c>
      <c r="T2156" s="11">
        <v>0</v>
      </c>
      <c r="U2156" s="11">
        <v>1</v>
      </c>
      <c r="V2156" s="11">
        <v>0</v>
      </c>
      <c r="W2156" s="11">
        <v>0</v>
      </c>
      <c r="X2156" s="11">
        <v>0</v>
      </c>
      <c r="Y2156" s="11">
        <v>0</v>
      </c>
      <c r="Z2156" s="16" t="s">
        <v>170</v>
      </c>
      <c r="AA2156" s="16">
        <v>0</v>
      </c>
      <c r="AB2156" s="16" t="s">
        <v>170</v>
      </c>
      <c r="AC2156" s="16">
        <v>0</v>
      </c>
      <c r="AD2156" s="11">
        <v>3</v>
      </c>
      <c r="AE2156" s="11">
        <v>100</v>
      </c>
      <c r="AF2156" s="56">
        <v>0</v>
      </c>
      <c r="AG2156" s="11">
        <v>0</v>
      </c>
      <c r="AH2156" s="11">
        <v>0</v>
      </c>
      <c r="AI2156" s="25" t="s">
        <v>8</v>
      </c>
      <c r="AJ2156" s="25" t="s">
        <v>8</v>
      </c>
      <c r="AK2156" s="25" t="s">
        <v>8</v>
      </c>
      <c r="AL2156" s="11" t="s">
        <v>782</v>
      </c>
      <c r="AM2156" s="25">
        <v>11003</v>
      </c>
      <c r="AN2156" s="25">
        <v>0</v>
      </c>
      <c r="AO2156" s="11">
        <v>0</v>
      </c>
      <c r="AP2156" s="12" t="s">
        <v>3071</v>
      </c>
      <c r="AQ2156" s="12" t="s">
        <v>6328</v>
      </c>
      <c r="AR2156" s="12" t="s">
        <v>5047</v>
      </c>
      <c r="AS2156" s="60" t="s">
        <v>3072</v>
      </c>
    </row>
    <row r="2157" spans="1:45" ht="48" x14ac:dyDescent="0.15">
      <c r="A2157" s="11">
        <v>31563</v>
      </c>
      <c r="B2157" s="14" t="s">
        <v>3082</v>
      </c>
      <c r="C2157" s="11">
        <v>35</v>
      </c>
      <c r="D2157" s="11">
        <v>1</v>
      </c>
      <c r="E2157" s="11">
        <v>52</v>
      </c>
      <c r="F2157" s="11">
        <v>0</v>
      </c>
      <c r="G2157" s="11">
        <v>9</v>
      </c>
      <c r="H2157" s="11">
        <v>41</v>
      </c>
      <c r="I2157" s="11">
        <v>141</v>
      </c>
      <c r="J2157" s="11">
        <v>3</v>
      </c>
      <c r="K2157" s="11">
        <v>0</v>
      </c>
      <c r="L2157" s="11">
        <v>0</v>
      </c>
      <c r="M2157" s="56">
        <v>0</v>
      </c>
      <c r="N2157" s="56">
        <v>1</v>
      </c>
      <c r="O2157" s="11">
        <v>0</v>
      </c>
      <c r="P2157" s="11">
        <v>604800</v>
      </c>
      <c r="Q2157" s="11">
        <v>3600</v>
      </c>
      <c r="R2157" s="11">
        <v>5</v>
      </c>
      <c r="S2157" s="11">
        <v>0</v>
      </c>
      <c r="T2157" s="11">
        <v>0</v>
      </c>
      <c r="U2157" s="11">
        <v>1</v>
      </c>
      <c r="V2157" s="11">
        <v>0</v>
      </c>
      <c r="W2157" s="11">
        <v>0</v>
      </c>
      <c r="X2157" s="11">
        <v>0</v>
      </c>
      <c r="Y2157" s="11">
        <v>0</v>
      </c>
      <c r="Z2157" s="16" t="s">
        <v>170</v>
      </c>
      <c r="AA2157" s="16">
        <v>0</v>
      </c>
      <c r="AB2157" s="16" t="s">
        <v>170</v>
      </c>
      <c r="AC2157" s="16">
        <v>0</v>
      </c>
      <c r="AD2157" s="11">
        <v>3</v>
      </c>
      <c r="AE2157" s="11">
        <v>100</v>
      </c>
      <c r="AF2157" s="56">
        <v>0</v>
      </c>
      <c r="AG2157" s="11">
        <v>0</v>
      </c>
      <c r="AH2157" s="11">
        <v>0</v>
      </c>
      <c r="AI2157" s="25" t="s">
        <v>8</v>
      </c>
      <c r="AJ2157" s="25" t="s">
        <v>8</v>
      </c>
      <c r="AK2157" s="25" t="s">
        <v>8</v>
      </c>
      <c r="AL2157" s="11" t="s">
        <v>782</v>
      </c>
      <c r="AM2157" s="25">
        <v>11003</v>
      </c>
      <c r="AN2157" s="25">
        <v>0</v>
      </c>
      <c r="AO2157" s="11">
        <v>0</v>
      </c>
      <c r="AP2157" s="12" t="s">
        <v>3071</v>
      </c>
      <c r="AQ2157" s="12" t="s">
        <v>6328</v>
      </c>
      <c r="AR2157" s="12" t="s">
        <v>5047</v>
      </c>
      <c r="AS2157" s="60" t="s">
        <v>3072</v>
      </c>
    </row>
    <row r="2158" spans="1:45" ht="48" x14ac:dyDescent="0.15">
      <c r="A2158" s="11">
        <v>31564</v>
      </c>
      <c r="B2158" s="14" t="s">
        <v>3083</v>
      </c>
      <c r="C2158" s="11">
        <v>35</v>
      </c>
      <c r="D2158" s="11">
        <v>1</v>
      </c>
      <c r="E2158" s="11">
        <v>52</v>
      </c>
      <c r="F2158" s="11">
        <v>0</v>
      </c>
      <c r="G2158" s="11">
        <v>9</v>
      </c>
      <c r="H2158" s="11">
        <v>41</v>
      </c>
      <c r="I2158" s="11">
        <v>151</v>
      </c>
      <c r="J2158" s="11">
        <v>3</v>
      </c>
      <c r="K2158" s="11">
        <v>0</v>
      </c>
      <c r="L2158" s="11">
        <v>0</v>
      </c>
      <c r="M2158" s="56">
        <v>0</v>
      </c>
      <c r="N2158" s="56">
        <v>1</v>
      </c>
      <c r="O2158" s="11">
        <v>0</v>
      </c>
      <c r="P2158" s="11">
        <v>604800</v>
      </c>
      <c r="Q2158" s="11">
        <v>3600</v>
      </c>
      <c r="R2158" s="11">
        <v>5</v>
      </c>
      <c r="S2158" s="11">
        <v>0</v>
      </c>
      <c r="T2158" s="11">
        <v>0</v>
      </c>
      <c r="U2158" s="11">
        <v>1</v>
      </c>
      <c r="V2158" s="11">
        <v>0</v>
      </c>
      <c r="W2158" s="11">
        <v>0</v>
      </c>
      <c r="X2158" s="11">
        <v>0</v>
      </c>
      <c r="Y2158" s="11">
        <v>0</v>
      </c>
      <c r="Z2158" s="16" t="s">
        <v>170</v>
      </c>
      <c r="AA2158" s="16">
        <v>0</v>
      </c>
      <c r="AB2158" s="16" t="s">
        <v>170</v>
      </c>
      <c r="AC2158" s="16">
        <v>0</v>
      </c>
      <c r="AD2158" s="11">
        <v>3</v>
      </c>
      <c r="AE2158" s="11">
        <v>100</v>
      </c>
      <c r="AF2158" s="56">
        <v>0</v>
      </c>
      <c r="AG2158" s="11">
        <v>0</v>
      </c>
      <c r="AH2158" s="11">
        <v>0</v>
      </c>
      <c r="AI2158" s="25" t="s">
        <v>8</v>
      </c>
      <c r="AJ2158" s="25" t="s">
        <v>8</v>
      </c>
      <c r="AK2158" s="25" t="s">
        <v>8</v>
      </c>
      <c r="AL2158" s="11" t="s">
        <v>782</v>
      </c>
      <c r="AM2158" s="25">
        <v>11003</v>
      </c>
      <c r="AN2158" s="25">
        <v>0</v>
      </c>
      <c r="AO2158" s="11">
        <v>0</v>
      </c>
      <c r="AP2158" s="12" t="s">
        <v>3071</v>
      </c>
      <c r="AQ2158" s="12" t="s">
        <v>6328</v>
      </c>
      <c r="AR2158" s="12" t="s">
        <v>5047</v>
      </c>
      <c r="AS2158" s="60" t="s">
        <v>3072</v>
      </c>
    </row>
    <row r="2159" spans="1:45" ht="48" x14ac:dyDescent="0.15">
      <c r="A2159" s="11">
        <v>31565</v>
      </c>
      <c r="B2159" s="14" t="s">
        <v>2717</v>
      </c>
      <c r="C2159" s="11">
        <v>35</v>
      </c>
      <c r="D2159" s="11">
        <v>1</v>
      </c>
      <c r="E2159" s="11">
        <v>53</v>
      </c>
      <c r="F2159" s="11">
        <v>0</v>
      </c>
      <c r="G2159" s="11">
        <v>9</v>
      </c>
      <c r="H2159" s="11">
        <v>61</v>
      </c>
      <c r="I2159" s="11">
        <v>111</v>
      </c>
      <c r="J2159" s="11">
        <v>3</v>
      </c>
      <c r="K2159" s="11">
        <v>0</v>
      </c>
      <c r="L2159" s="11">
        <v>0</v>
      </c>
      <c r="M2159" s="56">
        <v>0</v>
      </c>
      <c r="N2159" s="56">
        <v>1</v>
      </c>
      <c r="O2159" s="11">
        <v>0</v>
      </c>
      <c r="P2159" s="11">
        <v>604800</v>
      </c>
      <c r="Q2159" s="11">
        <v>3600</v>
      </c>
      <c r="R2159" s="11">
        <v>5</v>
      </c>
      <c r="S2159" s="11">
        <v>0</v>
      </c>
      <c r="T2159" s="11">
        <v>0</v>
      </c>
      <c r="U2159" s="11">
        <v>1</v>
      </c>
      <c r="V2159" s="11">
        <v>0</v>
      </c>
      <c r="W2159" s="11">
        <v>0</v>
      </c>
      <c r="X2159" s="11">
        <v>0</v>
      </c>
      <c r="Y2159" s="11">
        <v>0</v>
      </c>
      <c r="Z2159" s="16" t="s">
        <v>170</v>
      </c>
      <c r="AA2159" s="16">
        <v>0</v>
      </c>
      <c r="AB2159" s="16" t="s">
        <v>170</v>
      </c>
      <c r="AC2159" s="16">
        <v>0</v>
      </c>
      <c r="AD2159" s="11">
        <v>3</v>
      </c>
      <c r="AE2159" s="11">
        <v>100</v>
      </c>
      <c r="AF2159" s="56">
        <v>0</v>
      </c>
      <c r="AG2159" s="11">
        <v>0</v>
      </c>
      <c r="AH2159" s="11">
        <v>0</v>
      </c>
      <c r="AI2159" s="25" t="s">
        <v>8</v>
      </c>
      <c r="AJ2159" s="25" t="s">
        <v>8</v>
      </c>
      <c r="AK2159" s="25" t="s">
        <v>8</v>
      </c>
      <c r="AL2159" s="11" t="s">
        <v>782</v>
      </c>
      <c r="AM2159" s="25">
        <v>11003</v>
      </c>
      <c r="AN2159" s="25">
        <v>0</v>
      </c>
      <c r="AO2159" s="11">
        <v>0</v>
      </c>
      <c r="AP2159" s="12" t="s">
        <v>3067</v>
      </c>
      <c r="AQ2159" s="12" t="s">
        <v>6328</v>
      </c>
      <c r="AR2159" s="12" t="s">
        <v>5048</v>
      </c>
      <c r="AS2159" s="60" t="s">
        <v>3068</v>
      </c>
    </row>
    <row r="2160" spans="1:45" ht="48" x14ac:dyDescent="0.15">
      <c r="A2160" s="11">
        <v>31566</v>
      </c>
      <c r="B2160" s="14" t="s">
        <v>2718</v>
      </c>
      <c r="C2160" s="11">
        <v>35</v>
      </c>
      <c r="D2160" s="11">
        <v>1</v>
      </c>
      <c r="E2160" s="11">
        <v>53</v>
      </c>
      <c r="F2160" s="11">
        <v>0</v>
      </c>
      <c r="G2160" s="11">
        <v>9</v>
      </c>
      <c r="H2160" s="11">
        <v>61</v>
      </c>
      <c r="I2160" s="11">
        <v>121</v>
      </c>
      <c r="J2160" s="11">
        <v>3</v>
      </c>
      <c r="K2160" s="11">
        <v>0</v>
      </c>
      <c r="L2160" s="11">
        <v>0</v>
      </c>
      <c r="M2160" s="56">
        <v>0</v>
      </c>
      <c r="N2160" s="56">
        <v>1</v>
      </c>
      <c r="O2160" s="11">
        <v>0</v>
      </c>
      <c r="P2160" s="11">
        <v>604800</v>
      </c>
      <c r="Q2160" s="11">
        <v>3600</v>
      </c>
      <c r="R2160" s="11">
        <v>5</v>
      </c>
      <c r="S2160" s="11">
        <v>0</v>
      </c>
      <c r="T2160" s="11">
        <v>0</v>
      </c>
      <c r="U2160" s="11">
        <v>1</v>
      </c>
      <c r="V2160" s="11">
        <v>0</v>
      </c>
      <c r="W2160" s="11">
        <v>0</v>
      </c>
      <c r="X2160" s="11">
        <v>0</v>
      </c>
      <c r="Y2160" s="11">
        <v>0</v>
      </c>
      <c r="Z2160" s="16" t="s">
        <v>170</v>
      </c>
      <c r="AA2160" s="16">
        <v>0</v>
      </c>
      <c r="AB2160" s="16" t="s">
        <v>170</v>
      </c>
      <c r="AC2160" s="16">
        <v>0</v>
      </c>
      <c r="AD2160" s="11">
        <v>3</v>
      </c>
      <c r="AE2160" s="11">
        <v>100</v>
      </c>
      <c r="AF2160" s="56">
        <v>0</v>
      </c>
      <c r="AG2160" s="11">
        <v>0</v>
      </c>
      <c r="AH2160" s="11">
        <v>0</v>
      </c>
      <c r="AI2160" s="25" t="s">
        <v>8</v>
      </c>
      <c r="AJ2160" s="25" t="s">
        <v>8</v>
      </c>
      <c r="AK2160" s="25" t="s">
        <v>8</v>
      </c>
      <c r="AL2160" s="11" t="s">
        <v>782</v>
      </c>
      <c r="AM2160" s="25">
        <v>11003</v>
      </c>
      <c r="AN2160" s="25">
        <v>0</v>
      </c>
      <c r="AO2160" s="11">
        <v>0</v>
      </c>
      <c r="AP2160" s="12" t="s">
        <v>3067</v>
      </c>
      <c r="AQ2160" s="12" t="s">
        <v>6328</v>
      </c>
      <c r="AR2160" s="12" t="s">
        <v>5048</v>
      </c>
      <c r="AS2160" s="60" t="s">
        <v>3068</v>
      </c>
    </row>
    <row r="2161" spans="1:45" ht="48" x14ac:dyDescent="0.15">
      <c r="A2161" s="11">
        <v>31567</v>
      </c>
      <c r="B2161" s="14" t="s">
        <v>2719</v>
      </c>
      <c r="C2161" s="11">
        <v>35</v>
      </c>
      <c r="D2161" s="11">
        <v>1</v>
      </c>
      <c r="E2161" s="11">
        <v>53</v>
      </c>
      <c r="F2161" s="11">
        <v>0</v>
      </c>
      <c r="G2161" s="11">
        <v>9</v>
      </c>
      <c r="H2161" s="11">
        <v>61</v>
      </c>
      <c r="I2161" s="11">
        <v>131</v>
      </c>
      <c r="J2161" s="11">
        <v>3</v>
      </c>
      <c r="K2161" s="11">
        <v>0</v>
      </c>
      <c r="L2161" s="11">
        <v>0</v>
      </c>
      <c r="M2161" s="56">
        <v>0</v>
      </c>
      <c r="N2161" s="56">
        <v>1</v>
      </c>
      <c r="O2161" s="11">
        <v>0</v>
      </c>
      <c r="P2161" s="11">
        <v>604800</v>
      </c>
      <c r="Q2161" s="11">
        <v>3600</v>
      </c>
      <c r="R2161" s="11">
        <v>5</v>
      </c>
      <c r="S2161" s="11">
        <v>0</v>
      </c>
      <c r="T2161" s="11">
        <v>0</v>
      </c>
      <c r="U2161" s="11">
        <v>1</v>
      </c>
      <c r="V2161" s="11">
        <v>0</v>
      </c>
      <c r="W2161" s="11">
        <v>0</v>
      </c>
      <c r="X2161" s="11">
        <v>0</v>
      </c>
      <c r="Y2161" s="11">
        <v>0</v>
      </c>
      <c r="Z2161" s="16" t="s">
        <v>170</v>
      </c>
      <c r="AA2161" s="16">
        <v>0</v>
      </c>
      <c r="AB2161" s="16" t="s">
        <v>170</v>
      </c>
      <c r="AC2161" s="16">
        <v>0</v>
      </c>
      <c r="AD2161" s="11">
        <v>3</v>
      </c>
      <c r="AE2161" s="11">
        <v>100</v>
      </c>
      <c r="AF2161" s="56">
        <v>0</v>
      </c>
      <c r="AG2161" s="11">
        <v>0</v>
      </c>
      <c r="AH2161" s="11">
        <v>0</v>
      </c>
      <c r="AI2161" s="25" t="s">
        <v>8</v>
      </c>
      <c r="AJ2161" s="25" t="s">
        <v>8</v>
      </c>
      <c r="AK2161" s="25" t="s">
        <v>8</v>
      </c>
      <c r="AL2161" s="11" t="s">
        <v>782</v>
      </c>
      <c r="AM2161" s="25">
        <v>11003</v>
      </c>
      <c r="AN2161" s="25">
        <v>0</v>
      </c>
      <c r="AO2161" s="11">
        <v>0</v>
      </c>
      <c r="AP2161" s="12" t="s">
        <v>3067</v>
      </c>
      <c r="AQ2161" s="12" t="s">
        <v>6328</v>
      </c>
      <c r="AR2161" s="12" t="s">
        <v>5048</v>
      </c>
      <c r="AS2161" s="60" t="s">
        <v>3068</v>
      </c>
    </row>
    <row r="2162" spans="1:45" ht="48" x14ac:dyDescent="0.15">
      <c r="A2162" s="11">
        <v>31568</v>
      </c>
      <c r="B2162" s="14" t="s">
        <v>2720</v>
      </c>
      <c r="C2162" s="11">
        <v>35</v>
      </c>
      <c r="D2162" s="11">
        <v>1</v>
      </c>
      <c r="E2162" s="11">
        <v>53</v>
      </c>
      <c r="F2162" s="11">
        <v>0</v>
      </c>
      <c r="G2162" s="11">
        <v>9</v>
      </c>
      <c r="H2162" s="11">
        <v>61</v>
      </c>
      <c r="I2162" s="11">
        <v>141</v>
      </c>
      <c r="J2162" s="11">
        <v>3</v>
      </c>
      <c r="K2162" s="11">
        <v>0</v>
      </c>
      <c r="L2162" s="11">
        <v>0</v>
      </c>
      <c r="M2162" s="56">
        <v>0</v>
      </c>
      <c r="N2162" s="56">
        <v>1</v>
      </c>
      <c r="O2162" s="11">
        <v>0</v>
      </c>
      <c r="P2162" s="11">
        <v>604800</v>
      </c>
      <c r="Q2162" s="11">
        <v>3600</v>
      </c>
      <c r="R2162" s="11">
        <v>5</v>
      </c>
      <c r="S2162" s="11">
        <v>0</v>
      </c>
      <c r="T2162" s="11">
        <v>0</v>
      </c>
      <c r="U2162" s="11">
        <v>1</v>
      </c>
      <c r="V2162" s="11">
        <v>0</v>
      </c>
      <c r="W2162" s="11">
        <v>0</v>
      </c>
      <c r="X2162" s="11">
        <v>0</v>
      </c>
      <c r="Y2162" s="11">
        <v>0</v>
      </c>
      <c r="Z2162" s="16" t="s">
        <v>170</v>
      </c>
      <c r="AA2162" s="16">
        <v>0</v>
      </c>
      <c r="AB2162" s="16" t="s">
        <v>170</v>
      </c>
      <c r="AC2162" s="16">
        <v>0</v>
      </c>
      <c r="AD2162" s="11">
        <v>3</v>
      </c>
      <c r="AE2162" s="11">
        <v>100</v>
      </c>
      <c r="AF2162" s="56">
        <v>0</v>
      </c>
      <c r="AG2162" s="11">
        <v>0</v>
      </c>
      <c r="AH2162" s="11">
        <v>0</v>
      </c>
      <c r="AI2162" s="25" t="s">
        <v>8</v>
      </c>
      <c r="AJ2162" s="25" t="s">
        <v>8</v>
      </c>
      <c r="AK2162" s="25" t="s">
        <v>8</v>
      </c>
      <c r="AL2162" s="11" t="s">
        <v>782</v>
      </c>
      <c r="AM2162" s="25">
        <v>11003</v>
      </c>
      <c r="AN2162" s="25">
        <v>0</v>
      </c>
      <c r="AO2162" s="11">
        <v>0</v>
      </c>
      <c r="AP2162" s="12" t="s">
        <v>3067</v>
      </c>
      <c r="AQ2162" s="12" t="s">
        <v>6328</v>
      </c>
      <c r="AR2162" s="12" t="s">
        <v>5048</v>
      </c>
      <c r="AS2162" s="60" t="s">
        <v>3068</v>
      </c>
    </row>
    <row r="2163" spans="1:45" ht="48" x14ac:dyDescent="0.15">
      <c r="A2163" s="11">
        <v>31569</v>
      </c>
      <c r="B2163" s="14" t="s">
        <v>2721</v>
      </c>
      <c r="C2163" s="11">
        <v>35</v>
      </c>
      <c r="D2163" s="11">
        <v>1</v>
      </c>
      <c r="E2163" s="11">
        <v>53</v>
      </c>
      <c r="F2163" s="11">
        <v>0</v>
      </c>
      <c r="G2163" s="11">
        <v>9</v>
      </c>
      <c r="H2163" s="11">
        <v>61</v>
      </c>
      <c r="I2163" s="11">
        <v>151</v>
      </c>
      <c r="J2163" s="11">
        <v>3</v>
      </c>
      <c r="K2163" s="11">
        <v>0</v>
      </c>
      <c r="L2163" s="11">
        <v>0</v>
      </c>
      <c r="M2163" s="56">
        <v>0</v>
      </c>
      <c r="N2163" s="56">
        <v>1</v>
      </c>
      <c r="O2163" s="11">
        <v>0</v>
      </c>
      <c r="P2163" s="11">
        <v>604800</v>
      </c>
      <c r="Q2163" s="11">
        <v>3600</v>
      </c>
      <c r="R2163" s="11">
        <v>5</v>
      </c>
      <c r="S2163" s="11">
        <v>0</v>
      </c>
      <c r="T2163" s="11">
        <v>0</v>
      </c>
      <c r="U2163" s="11">
        <v>1</v>
      </c>
      <c r="V2163" s="11">
        <v>0</v>
      </c>
      <c r="W2163" s="11">
        <v>0</v>
      </c>
      <c r="X2163" s="11">
        <v>0</v>
      </c>
      <c r="Y2163" s="11">
        <v>0</v>
      </c>
      <c r="Z2163" s="16" t="s">
        <v>170</v>
      </c>
      <c r="AA2163" s="16">
        <v>0</v>
      </c>
      <c r="AB2163" s="16" t="s">
        <v>170</v>
      </c>
      <c r="AC2163" s="16">
        <v>0</v>
      </c>
      <c r="AD2163" s="11">
        <v>3</v>
      </c>
      <c r="AE2163" s="11">
        <v>100</v>
      </c>
      <c r="AF2163" s="56">
        <v>0</v>
      </c>
      <c r="AG2163" s="11">
        <v>0</v>
      </c>
      <c r="AH2163" s="11">
        <v>0</v>
      </c>
      <c r="AI2163" s="25" t="s">
        <v>8</v>
      </c>
      <c r="AJ2163" s="25" t="s">
        <v>8</v>
      </c>
      <c r="AK2163" s="25" t="s">
        <v>8</v>
      </c>
      <c r="AL2163" s="11" t="s">
        <v>782</v>
      </c>
      <c r="AM2163" s="25">
        <v>11003</v>
      </c>
      <c r="AN2163" s="25">
        <v>0</v>
      </c>
      <c r="AO2163" s="11">
        <v>0</v>
      </c>
      <c r="AP2163" s="12" t="s">
        <v>3067</v>
      </c>
      <c r="AQ2163" s="12" t="s">
        <v>6328</v>
      </c>
      <c r="AR2163" s="12" t="s">
        <v>5048</v>
      </c>
      <c r="AS2163" s="60" t="s">
        <v>3068</v>
      </c>
    </row>
    <row r="2164" spans="1:45" ht="36" x14ac:dyDescent="0.15">
      <c r="A2164" s="11">
        <v>31570</v>
      </c>
      <c r="B2164" s="37" t="s">
        <v>4296</v>
      </c>
      <c r="C2164" s="11">
        <v>30</v>
      </c>
      <c r="D2164" s="11">
        <v>1</v>
      </c>
      <c r="E2164" s="11">
        <v>0</v>
      </c>
      <c r="F2164" s="11">
        <v>0</v>
      </c>
      <c r="G2164" s="11">
        <v>9</v>
      </c>
      <c r="H2164" s="11">
        <v>41</v>
      </c>
      <c r="I2164" s="11">
        <v>65535</v>
      </c>
      <c r="J2164" s="11">
        <v>3</v>
      </c>
      <c r="K2164" s="11">
        <v>0</v>
      </c>
      <c r="L2164" s="11">
        <v>0</v>
      </c>
      <c r="M2164" s="56">
        <v>1</v>
      </c>
      <c r="N2164" s="56">
        <v>20</v>
      </c>
      <c r="O2164" s="11">
        <v>0</v>
      </c>
      <c r="P2164" s="11">
        <f>60*15</f>
        <v>900</v>
      </c>
      <c r="Q2164" s="11">
        <v>3600</v>
      </c>
      <c r="R2164" s="11">
        <v>5</v>
      </c>
      <c r="S2164" s="11">
        <v>0</v>
      </c>
      <c r="T2164" s="11">
        <v>0</v>
      </c>
      <c r="U2164" s="11">
        <v>1</v>
      </c>
      <c r="V2164" s="11">
        <v>24</v>
      </c>
      <c r="W2164" s="11">
        <v>5</v>
      </c>
      <c r="X2164" s="11">
        <v>0</v>
      </c>
      <c r="Y2164" s="11">
        <v>0</v>
      </c>
      <c r="Z2164" s="16" t="s">
        <v>170</v>
      </c>
      <c r="AA2164" s="16">
        <v>0</v>
      </c>
      <c r="AB2164" s="16" t="s">
        <v>4</v>
      </c>
      <c r="AC2164" s="16">
        <v>0</v>
      </c>
      <c r="AD2164" s="11">
        <v>3</v>
      </c>
      <c r="AE2164" s="11">
        <v>100</v>
      </c>
      <c r="AF2164" s="56">
        <v>0</v>
      </c>
      <c r="AG2164" s="11">
        <v>0</v>
      </c>
      <c r="AH2164" s="11">
        <v>0</v>
      </c>
      <c r="AI2164" s="25" t="s">
        <v>8</v>
      </c>
      <c r="AJ2164" s="25" t="s">
        <v>8</v>
      </c>
      <c r="AK2164" s="25" t="s">
        <v>8</v>
      </c>
      <c r="AL2164" s="11" t="s">
        <v>23</v>
      </c>
      <c r="AM2164" s="25">
        <v>11003</v>
      </c>
      <c r="AN2164" s="25">
        <v>0</v>
      </c>
      <c r="AO2164" s="11">
        <v>1</v>
      </c>
      <c r="AP2164" s="12" t="s">
        <v>2869</v>
      </c>
      <c r="AQ2164" s="12" t="s">
        <v>6476</v>
      </c>
      <c r="AR2164" s="12" t="s">
        <v>5176</v>
      </c>
      <c r="AS2164" s="60" t="s">
        <v>1356</v>
      </c>
    </row>
    <row r="2165" spans="1:45" ht="48" x14ac:dyDescent="0.15">
      <c r="A2165" s="11">
        <v>31571</v>
      </c>
      <c r="B2165" s="37" t="s">
        <v>4297</v>
      </c>
      <c r="C2165" s="11">
        <v>30</v>
      </c>
      <c r="D2165" s="11">
        <v>1</v>
      </c>
      <c r="E2165" s="11">
        <v>0</v>
      </c>
      <c r="F2165" s="11">
        <v>0</v>
      </c>
      <c r="G2165" s="11">
        <v>9</v>
      </c>
      <c r="H2165" s="11">
        <v>41</v>
      </c>
      <c r="I2165" s="11">
        <v>65535</v>
      </c>
      <c r="J2165" s="11">
        <v>3</v>
      </c>
      <c r="K2165" s="11">
        <v>0</v>
      </c>
      <c r="L2165" s="11">
        <v>0</v>
      </c>
      <c r="M2165" s="56">
        <v>1</v>
      </c>
      <c r="N2165" s="56">
        <v>20</v>
      </c>
      <c r="O2165" s="11">
        <v>0</v>
      </c>
      <c r="P2165" s="11">
        <f t="shared" ref="P2165:P2167" si="49">60*15</f>
        <v>900</v>
      </c>
      <c r="Q2165" s="11">
        <v>3600</v>
      </c>
      <c r="R2165" s="11">
        <v>5</v>
      </c>
      <c r="S2165" s="11">
        <v>0</v>
      </c>
      <c r="T2165" s="11">
        <v>0</v>
      </c>
      <c r="U2165" s="11">
        <v>1</v>
      </c>
      <c r="V2165" s="11">
        <v>24</v>
      </c>
      <c r="W2165" s="11">
        <v>5</v>
      </c>
      <c r="X2165" s="11">
        <v>0</v>
      </c>
      <c r="Y2165" s="11">
        <v>0</v>
      </c>
      <c r="Z2165" s="16" t="s">
        <v>170</v>
      </c>
      <c r="AA2165" s="16">
        <v>0</v>
      </c>
      <c r="AB2165" s="16" t="s">
        <v>4</v>
      </c>
      <c r="AC2165" s="16">
        <v>0</v>
      </c>
      <c r="AD2165" s="11">
        <v>3</v>
      </c>
      <c r="AE2165" s="11">
        <v>100</v>
      </c>
      <c r="AF2165" s="56">
        <v>0</v>
      </c>
      <c r="AG2165" s="11">
        <v>0</v>
      </c>
      <c r="AH2165" s="11">
        <v>0</v>
      </c>
      <c r="AI2165" s="25" t="s">
        <v>8</v>
      </c>
      <c r="AJ2165" s="25" t="s">
        <v>8</v>
      </c>
      <c r="AK2165" s="25" t="s">
        <v>8</v>
      </c>
      <c r="AL2165" s="11" t="s">
        <v>23</v>
      </c>
      <c r="AM2165" s="25">
        <v>11003</v>
      </c>
      <c r="AN2165" s="25">
        <v>0</v>
      </c>
      <c r="AO2165" s="11">
        <v>1</v>
      </c>
      <c r="AP2165" s="12" t="s">
        <v>2869</v>
      </c>
      <c r="AQ2165" s="12" t="s">
        <v>6477</v>
      </c>
      <c r="AR2165" s="12" t="s">
        <v>5177</v>
      </c>
      <c r="AS2165" s="60" t="s">
        <v>1356</v>
      </c>
    </row>
    <row r="2166" spans="1:45" ht="60" x14ac:dyDescent="0.15">
      <c r="A2166" s="11">
        <v>31572</v>
      </c>
      <c r="B2166" s="37" t="s">
        <v>4298</v>
      </c>
      <c r="C2166" s="11">
        <v>30</v>
      </c>
      <c r="D2166" s="11">
        <v>1</v>
      </c>
      <c r="E2166" s="11">
        <v>0</v>
      </c>
      <c r="F2166" s="11">
        <v>0</v>
      </c>
      <c r="G2166" s="11">
        <v>9</v>
      </c>
      <c r="H2166" s="11">
        <v>41</v>
      </c>
      <c r="I2166" s="11">
        <v>65535</v>
      </c>
      <c r="J2166" s="11">
        <v>3</v>
      </c>
      <c r="K2166" s="11">
        <v>0</v>
      </c>
      <c r="L2166" s="11">
        <v>0</v>
      </c>
      <c r="M2166" s="56">
        <v>1</v>
      </c>
      <c r="N2166" s="56">
        <v>20</v>
      </c>
      <c r="O2166" s="11">
        <v>0</v>
      </c>
      <c r="P2166" s="11">
        <f t="shared" si="49"/>
        <v>900</v>
      </c>
      <c r="Q2166" s="11">
        <v>3600</v>
      </c>
      <c r="R2166" s="11">
        <v>5</v>
      </c>
      <c r="S2166" s="11">
        <v>0</v>
      </c>
      <c r="T2166" s="11">
        <v>0</v>
      </c>
      <c r="U2166" s="11">
        <v>1</v>
      </c>
      <c r="V2166" s="11">
        <v>24</v>
      </c>
      <c r="W2166" s="11">
        <v>5</v>
      </c>
      <c r="X2166" s="11">
        <v>0</v>
      </c>
      <c r="Y2166" s="11">
        <v>0</v>
      </c>
      <c r="Z2166" s="16" t="s">
        <v>170</v>
      </c>
      <c r="AA2166" s="16">
        <v>0</v>
      </c>
      <c r="AB2166" s="16" t="s">
        <v>4</v>
      </c>
      <c r="AC2166" s="16">
        <v>0</v>
      </c>
      <c r="AD2166" s="11">
        <v>3</v>
      </c>
      <c r="AE2166" s="11">
        <v>100</v>
      </c>
      <c r="AF2166" s="56">
        <v>0</v>
      </c>
      <c r="AG2166" s="11">
        <v>0</v>
      </c>
      <c r="AH2166" s="11">
        <v>0</v>
      </c>
      <c r="AI2166" s="25" t="s">
        <v>8</v>
      </c>
      <c r="AJ2166" s="25" t="s">
        <v>8</v>
      </c>
      <c r="AK2166" s="25" t="s">
        <v>8</v>
      </c>
      <c r="AL2166" s="11" t="s">
        <v>23</v>
      </c>
      <c r="AM2166" s="25">
        <v>11003</v>
      </c>
      <c r="AN2166" s="25">
        <v>0</v>
      </c>
      <c r="AO2166" s="11">
        <v>1</v>
      </c>
      <c r="AP2166" s="12" t="s">
        <v>2869</v>
      </c>
      <c r="AQ2166" s="12" t="s">
        <v>6477</v>
      </c>
      <c r="AR2166" s="12" t="s">
        <v>5178</v>
      </c>
      <c r="AS2166" s="60" t="s">
        <v>1356</v>
      </c>
    </row>
    <row r="2167" spans="1:45" ht="48" x14ac:dyDescent="0.15">
      <c r="A2167" s="11">
        <v>31573</v>
      </c>
      <c r="B2167" s="37" t="s">
        <v>4299</v>
      </c>
      <c r="C2167" s="11">
        <v>30</v>
      </c>
      <c r="D2167" s="11">
        <v>1</v>
      </c>
      <c r="E2167" s="11">
        <v>0</v>
      </c>
      <c r="F2167" s="11">
        <v>0</v>
      </c>
      <c r="G2167" s="11">
        <v>9</v>
      </c>
      <c r="H2167" s="11">
        <v>41</v>
      </c>
      <c r="I2167" s="11">
        <v>65535</v>
      </c>
      <c r="J2167" s="11">
        <v>3</v>
      </c>
      <c r="K2167" s="11">
        <v>0</v>
      </c>
      <c r="L2167" s="11">
        <v>0</v>
      </c>
      <c r="M2167" s="56">
        <v>1</v>
      </c>
      <c r="N2167" s="56">
        <v>20</v>
      </c>
      <c r="O2167" s="11">
        <v>0</v>
      </c>
      <c r="P2167" s="11">
        <f t="shared" si="49"/>
        <v>900</v>
      </c>
      <c r="Q2167" s="11">
        <v>3600</v>
      </c>
      <c r="R2167" s="11">
        <v>5</v>
      </c>
      <c r="S2167" s="11">
        <v>0</v>
      </c>
      <c r="T2167" s="11">
        <v>0</v>
      </c>
      <c r="U2167" s="11">
        <v>1</v>
      </c>
      <c r="V2167" s="11">
        <v>24</v>
      </c>
      <c r="W2167" s="11">
        <v>5</v>
      </c>
      <c r="X2167" s="11">
        <v>0</v>
      </c>
      <c r="Y2167" s="11">
        <v>0</v>
      </c>
      <c r="Z2167" s="16" t="s">
        <v>170</v>
      </c>
      <c r="AA2167" s="16">
        <v>0</v>
      </c>
      <c r="AB2167" s="16" t="s">
        <v>4</v>
      </c>
      <c r="AC2167" s="16">
        <v>0</v>
      </c>
      <c r="AD2167" s="11">
        <v>3</v>
      </c>
      <c r="AE2167" s="11">
        <v>100</v>
      </c>
      <c r="AF2167" s="56">
        <v>0</v>
      </c>
      <c r="AG2167" s="11">
        <v>0</v>
      </c>
      <c r="AH2167" s="11">
        <v>0</v>
      </c>
      <c r="AI2167" s="25" t="s">
        <v>8</v>
      </c>
      <c r="AJ2167" s="25" t="s">
        <v>8</v>
      </c>
      <c r="AK2167" s="25" t="s">
        <v>8</v>
      </c>
      <c r="AL2167" s="11" t="s">
        <v>23</v>
      </c>
      <c r="AM2167" s="25">
        <v>11003</v>
      </c>
      <c r="AN2167" s="25">
        <v>0</v>
      </c>
      <c r="AO2167" s="11">
        <v>1</v>
      </c>
      <c r="AP2167" s="12" t="s">
        <v>2869</v>
      </c>
      <c r="AQ2167" s="12" t="s">
        <v>6477</v>
      </c>
      <c r="AR2167" s="12" t="s">
        <v>5179</v>
      </c>
      <c r="AS2167" s="60" t="s">
        <v>1356</v>
      </c>
    </row>
    <row r="2168" spans="1:45" ht="72" x14ac:dyDescent="0.15">
      <c r="A2168" s="11">
        <v>31574</v>
      </c>
      <c r="B2168" s="14" t="s">
        <v>2766</v>
      </c>
      <c r="C2168" s="11">
        <v>30</v>
      </c>
      <c r="D2168" s="11">
        <v>1</v>
      </c>
      <c r="E2168" s="11">
        <v>0</v>
      </c>
      <c r="F2168" s="11">
        <v>0</v>
      </c>
      <c r="G2168" s="11">
        <v>9</v>
      </c>
      <c r="H2168" s="11">
        <v>21</v>
      </c>
      <c r="I2168" s="11">
        <v>65535</v>
      </c>
      <c r="J2168" s="11">
        <v>3</v>
      </c>
      <c r="K2168" s="11">
        <v>0</v>
      </c>
      <c r="L2168" s="11">
        <v>2</v>
      </c>
      <c r="M2168" s="56">
        <v>1</v>
      </c>
      <c r="N2168" s="56">
        <v>20</v>
      </c>
      <c r="O2168" s="11">
        <v>0</v>
      </c>
      <c r="P2168" s="11">
        <f t="shared" ref="P2168" si="50">60*60*24*7</f>
        <v>604800</v>
      </c>
      <c r="Q2168" s="11">
        <v>3600</v>
      </c>
      <c r="R2168" s="11">
        <v>5</v>
      </c>
      <c r="S2168" s="11">
        <v>0</v>
      </c>
      <c r="T2168" s="11">
        <v>0</v>
      </c>
      <c r="U2168" s="11">
        <v>1</v>
      </c>
      <c r="V2168" s="11">
        <v>0</v>
      </c>
      <c r="W2168" s="11">
        <v>0</v>
      </c>
      <c r="X2168" s="11">
        <v>0</v>
      </c>
      <c r="Y2168" s="11">
        <v>0</v>
      </c>
      <c r="Z2168" s="16" t="s">
        <v>170</v>
      </c>
      <c r="AA2168" s="16">
        <v>0</v>
      </c>
      <c r="AB2168" s="16" t="s">
        <v>4</v>
      </c>
      <c r="AC2168" s="16">
        <v>0</v>
      </c>
      <c r="AD2168" s="11">
        <v>3</v>
      </c>
      <c r="AE2168" s="11">
        <v>100</v>
      </c>
      <c r="AF2168" s="56">
        <v>0</v>
      </c>
      <c r="AG2168" s="11">
        <v>0</v>
      </c>
      <c r="AH2168" s="11">
        <v>0</v>
      </c>
      <c r="AI2168" s="25" t="s">
        <v>8</v>
      </c>
      <c r="AJ2168" s="25" t="s">
        <v>8</v>
      </c>
      <c r="AK2168" s="25" t="s">
        <v>8</v>
      </c>
      <c r="AL2168" s="11" t="s">
        <v>23</v>
      </c>
      <c r="AM2168" s="25">
        <v>11003</v>
      </c>
      <c r="AN2168" s="25">
        <v>0</v>
      </c>
      <c r="AO2168" s="11">
        <v>1</v>
      </c>
      <c r="AP2168" s="12" t="s">
        <v>2869</v>
      </c>
      <c r="AQ2168" s="12" t="s">
        <v>6466</v>
      </c>
      <c r="AR2168" s="12" t="s">
        <v>5180</v>
      </c>
      <c r="AS2168" s="60" t="s">
        <v>1356</v>
      </c>
    </row>
    <row r="2169" spans="1:45" ht="48" x14ac:dyDescent="0.15">
      <c r="A2169" s="11">
        <v>31575</v>
      </c>
      <c r="B2169" s="14" t="s">
        <v>4104</v>
      </c>
      <c r="C2169" s="11">
        <v>35</v>
      </c>
      <c r="D2169" s="11">
        <v>1</v>
      </c>
      <c r="E2169" s="11">
        <v>0</v>
      </c>
      <c r="F2169" s="11">
        <v>0</v>
      </c>
      <c r="G2169" s="11">
        <v>9</v>
      </c>
      <c r="H2169" s="11">
        <v>1</v>
      </c>
      <c r="I2169" s="11">
        <v>65535</v>
      </c>
      <c r="J2169" s="11">
        <v>4</v>
      </c>
      <c r="K2169" s="11">
        <v>0</v>
      </c>
      <c r="L2169" s="11">
        <v>0</v>
      </c>
      <c r="M2169" s="56">
        <v>0</v>
      </c>
      <c r="N2169" s="56">
        <v>1</v>
      </c>
      <c r="O2169" s="11">
        <v>0</v>
      </c>
      <c r="P2169" s="11">
        <v>0</v>
      </c>
      <c r="Q2169" s="11">
        <v>100</v>
      </c>
      <c r="R2169" s="11">
        <v>0</v>
      </c>
      <c r="S2169" s="11">
        <v>0</v>
      </c>
      <c r="T2169" s="11">
        <v>0</v>
      </c>
      <c r="U2169" s="11">
        <v>1</v>
      </c>
      <c r="V2169" s="11">
        <v>0</v>
      </c>
      <c r="W2169" s="11">
        <v>0</v>
      </c>
      <c r="X2169" s="11">
        <v>0</v>
      </c>
      <c r="Y2169" s="11">
        <v>0</v>
      </c>
      <c r="Z2169" s="16" t="s">
        <v>170</v>
      </c>
      <c r="AA2169" s="16">
        <v>0</v>
      </c>
      <c r="AB2169" s="16" t="s">
        <v>170</v>
      </c>
      <c r="AC2169" s="16">
        <v>0</v>
      </c>
      <c r="AD2169" s="11">
        <v>3</v>
      </c>
      <c r="AE2169" s="11">
        <v>100</v>
      </c>
      <c r="AF2169" s="56">
        <v>0</v>
      </c>
      <c r="AG2169" s="11">
        <v>0</v>
      </c>
      <c r="AH2169" s="11">
        <v>0</v>
      </c>
      <c r="AI2169" s="25" t="s">
        <v>8</v>
      </c>
      <c r="AJ2169" s="25" t="s">
        <v>8</v>
      </c>
      <c r="AK2169" s="25" t="s">
        <v>8</v>
      </c>
      <c r="AL2169" s="11" t="s">
        <v>782</v>
      </c>
      <c r="AM2169" s="25">
        <v>11008</v>
      </c>
      <c r="AN2169" s="25">
        <v>0</v>
      </c>
      <c r="AO2169" s="11">
        <v>0</v>
      </c>
      <c r="AP2169" s="12" t="s">
        <v>383</v>
      </c>
      <c r="AQ2169" s="12" t="s">
        <v>6478</v>
      </c>
      <c r="AR2169" s="12" t="s">
        <v>7279</v>
      </c>
      <c r="AS2169" s="60" t="s">
        <v>4105</v>
      </c>
    </row>
    <row r="2170" spans="1:45" ht="48" x14ac:dyDescent="0.15">
      <c r="A2170" s="11">
        <v>31576</v>
      </c>
      <c r="B2170" s="14" t="s">
        <v>4106</v>
      </c>
      <c r="C2170" s="11">
        <v>35</v>
      </c>
      <c r="D2170" s="11">
        <v>1</v>
      </c>
      <c r="E2170" s="11">
        <v>0</v>
      </c>
      <c r="F2170" s="11">
        <v>0</v>
      </c>
      <c r="G2170" s="11">
        <v>9</v>
      </c>
      <c r="H2170" s="11">
        <v>1</v>
      </c>
      <c r="I2170" s="11">
        <v>65535</v>
      </c>
      <c r="J2170" s="11">
        <v>4</v>
      </c>
      <c r="K2170" s="11">
        <v>0</v>
      </c>
      <c r="L2170" s="11">
        <v>0</v>
      </c>
      <c r="M2170" s="56">
        <v>0</v>
      </c>
      <c r="N2170" s="56">
        <v>1</v>
      </c>
      <c r="O2170" s="11">
        <v>0</v>
      </c>
      <c r="P2170" s="11">
        <v>0</v>
      </c>
      <c r="Q2170" s="11">
        <v>100</v>
      </c>
      <c r="R2170" s="11">
        <v>0</v>
      </c>
      <c r="S2170" s="11">
        <v>0</v>
      </c>
      <c r="T2170" s="11">
        <v>0</v>
      </c>
      <c r="U2170" s="11">
        <v>1</v>
      </c>
      <c r="V2170" s="11">
        <v>0</v>
      </c>
      <c r="W2170" s="11">
        <v>0</v>
      </c>
      <c r="X2170" s="11">
        <v>0</v>
      </c>
      <c r="Y2170" s="11">
        <v>0</v>
      </c>
      <c r="Z2170" s="16" t="s">
        <v>170</v>
      </c>
      <c r="AA2170" s="16">
        <v>0</v>
      </c>
      <c r="AB2170" s="16" t="s">
        <v>170</v>
      </c>
      <c r="AC2170" s="16">
        <v>0</v>
      </c>
      <c r="AD2170" s="11">
        <v>3</v>
      </c>
      <c r="AE2170" s="11">
        <v>100</v>
      </c>
      <c r="AF2170" s="56">
        <v>0</v>
      </c>
      <c r="AG2170" s="11">
        <v>0</v>
      </c>
      <c r="AH2170" s="11">
        <v>0</v>
      </c>
      <c r="AI2170" s="25" t="s">
        <v>8</v>
      </c>
      <c r="AJ2170" s="25" t="s">
        <v>8</v>
      </c>
      <c r="AK2170" s="25" t="s">
        <v>8</v>
      </c>
      <c r="AL2170" s="11" t="s">
        <v>782</v>
      </c>
      <c r="AM2170" s="25">
        <v>11008</v>
      </c>
      <c r="AN2170" s="25">
        <v>0</v>
      </c>
      <c r="AO2170" s="11">
        <v>0</v>
      </c>
      <c r="AP2170" s="12" t="s">
        <v>383</v>
      </c>
      <c r="AQ2170" s="12" t="s">
        <v>6479</v>
      </c>
      <c r="AR2170" s="12" t="s">
        <v>7280</v>
      </c>
      <c r="AS2170" s="60" t="s">
        <v>4105</v>
      </c>
    </row>
    <row r="2171" spans="1:45" ht="36" x14ac:dyDescent="0.15">
      <c r="A2171" s="11">
        <v>31577</v>
      </c>
      <c r="B2171" s="14" t="s">
        <v>4107</v>
      </c>
      <c r="C2171" s="11">
        <v>35</v>
      </c>
      <c r="D2171" s="11">
        <v>1</v>
      </c>
      <c r="E2171" s="11">
        <v>0</v>
      </c>
      <c r="F2171" s="11">
        <v>0</v>
      </c>
      <c r="G2171" s="11">
        <v>9</v>
      </c>
      <c r="H2171" s="11">
        <v>1</v>
      </c>
      <c r="I2171" s="11">
        <v>65535</v>
      </c>
      <c r="J2171" s="11">
        <v>4</v>
      </c>
      <c r="K2171" s="11">
        <v>0</v>
      </c>
      <c r="L2171" s="11">
        <v>0</v>
      </c>
      <c r="M2171" s="56">
        <v>1</v>
      </c>
      <c r="N2171" s="56">
        <v>50</v>
      </c>
      <c r="O2171" s="11">
        <v>0</v>
      </c>
      <c r="P2171" s="11">
        <v>0</v>
      </c>
      <c r="Q2171" s="11">
        <v>100</v>
      </c>
      <c r="R2171" s="11">
        <v>0</v>
      </c>
      <c r="S2171" s="11">
        <v>0</v>
      </c>
      <c r="T2171" s="11">
        <v>0</v>
      </c>
      <c r="U2171" s="11">
        <v>1</v>
      </c>
      <c r="V2171" s="11">
        <v>0</v>
      </c>
      <c r="W2171" s="11">
        <v>0</v>
      </c>
      <c r="X2171" s="11">
        <v>0</v>
      </c>
      <c r="Y2171" s="11">
        <v>0</v>
      </c>
      <c r="Z2171" s="16" t="s">
        <v>170</v>
      </c>
      <c r="AA2171" s="16">
        <v>0</v>
      </c>
      <c r="AB2171" s="16" t="s">
        <v>170</v>
      </c>
      <c r="AC2171" s="16">
        <v>0</v>
      </c>
      <c r="AD2171" s="11">
        <v>3</v>
      </c>
      <c r="AE2171" s="11">
        <v>100</v>
      </c>
      <c r="AF2171" s="56">
        <v>0</v>
      </c>
      <c r="AG2171" s="11">
        <v>0</v>
      </c>
      <c r="AH2171" s="11">
        <v>0</v>
      </c>
      <c r="AI2171" s="25" t="s">
        <v>8</v>
      </c>
      <c r="AJ2171" s="25" t="s">
        <v>8</v>
      </c>
      <c r="AK2171" s="25" t="s">
        <v>8</v>
      </c>
      <c r="AL2171" s="11" t="s">
        <v>782</v>
      </c>
      <c r="AM2171" s="25">
        <v>11008</v>
      </c>
      <c r="AN2171" s="25">
        <v>0</v>
      </c>
      <c r="AO2171" s="11">
        <v>0</v>
      </c>
      <c r="AP2171" s="12" t="s">
        <v>383</v>
      </c>
      <c r="AQ2171" s="12" t="s">
        <v>6480</v>
      </c>
      <c r="AR2171" s="12" t="s">
        <v>5181</v>
      </c>
      <c r="AS2171" s="60" t="s">
        <v>4105</v>
      </c>
    </row>
    <row r="2172" spans="1:45" ht="36" x14ac:dyDescent="0.15">
      <c r="A2172" s="11">
        <v>31578</v>
      </c>
      <c r="B2172" s="14" t="s">
        <v>4108</v>
      </c>
      <c r="C2172" s="11">
        <v>35</v>
      </c>
      <c r="D2172" s="11">
        <v>1</v>
      </c>
      <c r="E2172" s="11">
        <v>0</v>
      </c>
      <c r="F2172" s="11">
        <v>0</v>
      </c>
      <c r="G2172" s="11">
        <v>9</v>
      </c>
      <c r="H2172" s="11">
        <v>1</v>
      </c>
      <c r="I2172" s="11">
        <v>65535</v>
      </c>
      <c r="J2172" s="11">
        <v>4</v>
      </c>
      <c r="K2172" s="11">
        <v>0</v>
      </c>
      <c r="L2172" s="11">
        <v>0</v>
      </c>
      <c r="M2172" s="56">
        <v>1</v>
      </c>
      <c r="N2172" s="56">
        <v>50</v>
      </c>
      <c r="O2172" s="11">
        <v>0</v>
      </c>
      <c r="P2172" s="11">
        <v>0</v>
      </c>
      <c r="Q2172" s="11">
        <v>100</v>
      </c>
      <c r="R2172" s="11">
        <v>0</v>
      </c>
      <c r="S2172" s="11">
        <v>0</v>
      </c>
      <c r="T2172" s="11">
        <v>0</v>
      </c>
      <c r="U2172" s="11">
        <v>1</v>
      </c>
      <c r="V2172" s="11">
        <v>0</v>
      </c>
      <c r="W2172" s="11">
        <v>0</v>
      </c>
      <c r="X2172" s="11">
        <v>0</v>
      </c>
      <c r="Y2172" s="11">
        <v>0</v>
      </c>
      <c r="Z2172" s="16" t="s">
        <v>170</v>
      </c>
      <c r="AA2172" s="16">
        <v>0</v>
      </c>
      <c r="AB2172" s="16" t="s">
        <v>170</v>
      </c>
      <c r="AC2172" s="16">
        <v>0</v>
      </c>
      <c r="AD2172" s="11">
        <v>3</v>
      </c>
      <c r="AE2172" s="11">
        <v>100</v>
      </c>
      <c r="AF2172" s="56">
        <v>0</v>
      </c>
      <c r="AG2172" s="11">
        <v>0</v>
      </c>
      <c r="AH2172" s="11">
        <v>0</v>
      </c>
      <c r="AI2172" s="25" t="s">
        <v>8</v>
      </c>
      <c r="AJ2172" s="25" t="s">
        <v>8</v>
      </c>
      <c r="AK2172" s="25" t="s">
        <v>8</v>
      </c>
      <c r="AL2172" s="11" t="s">
        <v>782</v>
      </c>
      <c r="AM2172" s="25">
        <v>11008</v>
      </c>
      <c r="AN2172" s="25">
        <v>0</v>
      </c>
      <c r="AO2172" s="11">
        <v>0</v>
      </c>
      <c r="AP2172" s="12" t="s">
        <v>383</v>
      </c>
      <c r="AQ2172" s="12" t="s">
        <v>6481</v>
      </c>
      <c r="AR2172" s="12" t="s">
        <v>5182</v>
      </c>
      <c r="AS2172" s="60" t="s">
        <v>4105</v>
      </c>
    </row>
    <row r="2173" spans="1:45" ht="36" x14ac:dyDescent="0.15">
      <c r="A2173" s="11">
        <v>31579</v>
      </c>
      <c r="B2173" s="14" t="s">
        <v>4109</v>
      </c>
      <c r="C2173" s="11">
        <v>35</v>
      </c>
      <c r="D2173" s="11">
        <v>1</v>
      </c>
      <c r="E2173" s="11">
        <v>0</v>
      </c>
      <c r="F2173" s="11">
        <v>0</v>
      </c>
      <c r="G2173" s="11">
        <v>9</v>
      </c>
      <c r="H2173" s="11">
        <v>51</v>
      </c>
      <c r="I2173" s="11">
        <v>65535</v>
      </c>
      <c r="J2173" s="11">
        <v>4</v>
      </c>
      <c r="K2173" s="11">
        <v>0</v>
      </c>
      <c r="L2173" s="11">
        <v>0</v>
      </c>
      <c r="M2173" s="56">
        <v>0</v>
      </c>
      <c r="N2173" s="56">
        <v>1</v>
      </c>
      <c r="O2173" s="11">
        <v>0</v>
      </c>
      <c r="P2173" s="11">
        <f t="shared" ref="P2173" si="51">60*60*24*7</f>
        <v>604800</v>
      </c>
      <c r="Q2173" s="11">
        <v>3600</v>
      </c>
      <c r="R2173" s="11">
        <v>5</v>
      </c>
      <c r="S2173" s="11">
        <v>0</v>
      </c>
      <c r="T2173" s="11">
        <v>0</v>
      </c>
      <c r="U2173" s="11">
        <v>1</v>
      </c>
      <c r="V2173" s="11">
        <v>0</v>
      </c>
      <c r="W2173" s="11">
        <v>0</v>
      </c>
      <c r="X2173" s="11">
        <v>0</v>
      </c>
      <c r="Y2173" s="11">
        <v>0</v>
      </c>
      <c r="Z2173" s="16" t="s">
        <v>170</v>
      </c>
      <c r="AA2173" s="16">
        <v>0</v>
      </c>
      <c r="AB2173" s="16" t="s">
        <v>170</v>
      </c>
      <c r="AC2173" s="16">
        <v>0</v>
      </c>
      <c r="AD2173" s="11">
        <v>3</v>
      </c>
      <c r="AE2173" s="11">
        <v>100</v>
      </c>
      <c r="AF2173" s="56">
        <v>0</v>
      </c>
      <c r="AG2173" s="11">
        <v>0</v>
      </c>
      <c r="AH2173" s="11">
        <v>0</v>
      </c>
      <c r="AI2173" s="25" t="s">
        <v>8</v>
      </c>
      <c r="AJ2173" s="25" t="s">
        <v>8</v>
      </c>
      <c r="AK2173" s="25" t="s">
        <v>8</v>
      </c>
      <c r="AL2173" s="11" t="s">
        <v>782</v>
      </c>
      <c r="AM2173" s="25">
        <v>11008</v>
      </c>
      <c r="AN2173" s="25">
        <v>0</v>
      </c>
      <c r="AO2173" s="11">
        <v>0</v>
      </c>
      <c r="AP2173" s="12" t="s">
        <v>383</v>
      </c>
      <c r="AQ2173" s="12" t="s">
        <v>6482</v>
      </c>
      <c r="AR2173" s="12" t="s">
        <v>5183</v>
      </c>
      <c r="AS2173" s="60" t="s">
        <v>4105</v>
      </c>
    </row>
    <row r="2174" spans="1:45" ht="48" x14ac:dyDescent="0.15">
      <c r="A2174" s="11">
        <v>31580</v>
      </c>
      <c r="B2174" s="14" t="s">
        <v>4110</v>
      </c>
      <c r="C2174" s="11">
        <v>35</v>
      </c>
      <c r="D2174" s="11">
        <v>1</v>
      </c>
      <c r="E2174" s="11">
        <v>0</v>
      </c>
      <c r="F2174" s="11">
        <v>0</v>
      </c>
      <c r="G2174" s="11">
        <v>9</v>
      </c>
      <c r="H2174" s="11">
        <v>1</v>
      </c>
      <c r="I2174" s="11">
        <v>65535</v>
      </c>
      <c r="J2174" s="11">
        <v>4</v>
      </c>
      <c r="K2174" s="11">
        <v>0</v>
      </c>
      <c r="L2174" s="11">
        <v>0</v>
      </c>
      <c r="M2174" s="56">
        <v>1</v>
      </c>
      <c r="N2174" s="56">
        <v>50</v>
      </c>
      <c r="O2174" s="11">
        <v>0</v>
      </c>
      <c r="P2174" s="11">
        <v>0</v>
      </c>
      <c r="Q2174" s="11">
        <v>100</v>
      </c>
      <c r="R2174" s="11">
        <v>0</v>
      </c>
      <c r="S2174" s="11">
        <v>0</v>
      </c>
      <c r="T2174" s="11">
        <v>0</v>
      </c>
      <c r="U2174" s="11">
        <v>1</v>
      </c>
      <c r="V2174" s="11">
        <v>0</v>
      </c>
      <c r="W2174" s="11">
        <v>0</v>
      </c>
      <c r="X2174" s="11">
        <v>0</v>
      </c>
      <c r="Y2174" s="11">
        <v>0</v>
      </c>
      <c r="Z2174" s="16" t="s">
        <v>170</v>
      </c>
      <c r="AA2174" s="16">
        <v>0</v>
      </c>
      <c r="AB2174" s="16" t="s">
        <v>170</v>
      </c>
      <c r="AC2174" s="16">
        <v>0</v>
      </c>
      <c r="AD2174" s="11">
        <v>3</v>
      </c>
      <c r="AE2174" s="11">
        <v>100</v>
      </c>
      <c r="AF2174" s="56">
        <v>0</v>
      </c>
      <c r="AG2174" s="11">
        <v>0</v>
      </c>
      <c r="AH2174" s="11">
        <v>0</v>
      </c>
      <c r="AI2174" s="25" t="s">
        <v>8</v>
      </c>
      <c r="AJ2174" s="25" t="s">
        <v>8</v>
      </c>
      <c r="AK2174" s="25" t="s">
        <v>8</v>
      </c>
      <c r="AL2174" s="11" t="s">
        <v>782</v>
      </c>
      <c r="AM2174" s="25">
        <v>11008</v>
      </c>
      <c r="AN2174" s="25">
        <v>0</v>
      </c>
      <c r="AO2174" s="11">
        <v>0</v>
      </c>
      <c r="AP2174" s="12" t="s">
        <v>383</v>
      </c>
      <c r="AQ2174" s="12" t="s">
        <v>6483</v>
      </c>
      <c r="AR2174" s="12" t="s">
        <v>5184</v>
      </c>
      <c r="AS2174" s="60" t="s">
        <v>4111</v>
      </c>
    </row>
    <row r="2175" spans="1:45" x14ac:dyDescent="0.15">
      <c r="A2175" s="11">
        <v>31600</v>
      </c>
      <c r="B2175" s="14" t="s">
        <v>2292</v>
      </c>
      <c r="C2175" s="11">
        <v>35</v>
      </c>
      <c r="D2175" s="11">
        <v>0</v>
      </c>
      <c r="E2175" s="11">
        <v>0</v>
      </c>
      <c r="F2175" s="11">
        <v>0</v>
      </c>
      <c r="G2175" s="11">
        <v>9</v>
      </c>
      <c r="H2175" s="11">
        <v>0</v>
      </c>
      <c r="I2175" s="11">
        <v>65535</v>
      </c>
      <c r="J2175" s="11">
        <v>1</v>
      </c>
      <c r="K2175" s="11">
        <v>0</v>
      </c>
      <c r="L2175" s="11">
        <v>0</v>
      </c>
      <c r="M2175" s="56">
        <v>0</v>
      </c>
      <c r="N2175" s="56">
        <v>1</v>
      </c>
      <c r="O2175" s="11">
        <v>0</v>
      </c>
      <c r="P2175" s="11">
        <v>604800</v>
      </c>
      <c r="Q2175" s="11">
        <v>3600</v>
      </c>
      <c r="R2175" s="11">
        <v>5</v>
      </c>
      <c r="S2175" s="11">
        <v>0</v>
      </c>
      <c r="T2175" s="11">
        <v>0</v>
      </c>
      <c r="U2175" s="11">
        <v>1</v>
      </c>
      <c r="V2175" s="11">
        <v>0</v>
      </c>
      <c r="W2175" s="11">
        <v>0</v>
      </c>
      <c r="X2175" s="11">
        <v>0</v>
      </c>
      <c r="Y2175" s="11">
        <v>0</v>
      </c>
      <c r="Z2175" s="16" t="s">
        <v>170</v>
      </c>
      <c r="AA2175" s="16">
        <v>0</v>
      </c>
      <c r="AB2175" s="16" t="s">
        <v>4</v>
      </c>
      <c r="AC2175" s="16">
        <v>0</v>
      </c>
      <c r="AD2175" s="11">
        <v>3</v>
      </c>
      <c r="AE2175" s="11">
        <v>100</v>
      </c>
      <c r="AF2175" s="56">
        <v>0</v>
      </c>
      <c r="AG2175" s="11">
        <v>0</v>
      </c>
      <c r="AH2175" s="11">
        <v>0</v>
      </c>
      <c r="AI2175" s="25" t="s">
        <v>8</v>
      </c>
      <c r="AJ2175" s="25" t="s">
        <v>8</v>
      </c>
      <c r="AK2175" s="25" t="s">
        <v>8</v>
      </c>
      <c r="AL2175" s="11" t="s">
        <v>782</v>
      </c>
      <c r="AM2175" s="25">
        <v>11003</v>
      </c>
      <c r="AN2175" s="25">
        <v>0</v>
      </c>
      <c r="AO2175" s="11">
        <v>1</v>
      </c>
      <c r="AP2175" s="12" t="s">
        <v>223</v>
      </c>
      <c r="AQ2175" s="12" t="s">
        <v>6415</v>
      </c>
      <c r="AR2175" s="12" t="s">
        <v>5118</v>
      </c>
      <c r="AS2175" s="60" t="s">
        <v>2152</v>
      </c>
    </row>
    <row r="2176" spans="1:45" x14ac:dyDescent="0.15">
      <c r="A2176" s="11">
        <v>31601</v>
      </c>
      <c r="B2176" s="14" t="s">
        <v>2293</v>
      </c>
      <c r="C2176" s="11">
        <v>35</v>
      </c>
      <c r="D2176" s="11">
        <v>0</v>
      </c>
      <c r="E2176" s="11">
        <v>0</v>
      </c>
      <c r="F2176" s="11">
        <v>0</v>
      </c>
      <c r="G2176" s="11">
        <v>9</v>
      </c>
      <c r="H2176" s="11">
        <v>0</v>
      </c>
      <c r="I2176" s="11">
        <v>65535</v>
      </c>
      <c r="J2176" s="11">
        <v>1</v>
      </c>
      <c r="K2176" s="11">
        <v>0</v>
      </c>
      <c r="L2176" s="11">
        <v>0</v>
      </c>
      <c r="M2176" s="56">
        <v>0</v>
      </c>
      <c r="N2176" s="56">
        <v>1</v>
      </c>
      <c r="O2176" s="11">
        <v>0</v>
      </c>
      <c r="P2176" s="11">
        <v>604800</v>
      </c>
      <c r="Q2176" s="11">
        <v>3600</v>
      </c>
      <c r="R2176" s="11">
        <v>5</v>
      </c>
      <c r="S2176" s="11">
        <v>0</v>
      </c>
      <c r="T2176" s="11">
        <v>0</v>
      </c>
      <c r="U2176" s="11">
        <v>1</v>
      </c>
      <c r="V2176" s="11">
        <v>0</v>
      </c>
      <c r="W2176" s="11">
        <v>0</v>
      </c>
      <c r="X2176" s="11">
        <v>0</v>
      </c>
      <c r="Y2176" s="11">
        <v>0</v>
      </c>
      <c r="Z2176" s="16" t="s">
        <v>170</v>
      </c>
      <c r="AA2176" s="16">
        <v>0</v>
      </c>
      <c r="AB2176" s="16" t="s">
        <v>4</v>
      </c>
      <c r="AC2176" s="16">
        <v>0</v>
      </c>
      <c r="AD2176" s="11">
        <v>3</v>
      </c>
      <c r="AE2176" s="11">
        <v>100</v>
      </c>
      <c r="AF2176" s="56">
        <v>0</v>
      </c>
      <c r="AG2176" s="11">
        <v>0</v>
      </c>
      <c r="AH2176" s="11">
        <v>0</v>
      </c>
      <c r="AI2176" s="25" t="s">
        <v>8</v>
      </c>
      <c r="AJ2176" s="25" t="s">
        <v>8</v>
      </c>
      <c r="AK2176" s="25" t="s">
        <v>8</v>
      </c>
      <c r="AL2176" s="11" t="s">
        <v>782</v>
      </c>
      <c r="AM2176" s="25">
        <v>11003</v>
      </c>
      <c r="AN2176" s="25">
        <v>0</v>
      </c>
      <c r="AO2176" s="11">
        <v>1</v>
      </c>
      <c r="AP2176" s="12" t="s">
        <v>223</v>
      </c>
      <c r="AQ2176" s="12" t="s">
        <v>6415</v>
      </c>
      <c r="AR2176" s="12" t="s">
        <v>5118</v>
      </c>
      <c r="AS2176" s="60" t="s">
        <v>2152</v>
      </c>
    </row>
    <row r="2177" spans="1:45" x14ac:dyDescent="0.15">
      <c r="A2177" s="11">
        <v>31602</v>
      </c>
      <c r="B2177" s="14" t="s">
        <v>2294</v>
      </c>
      <c r="C2177" s="11">
        <v>35</v>
      </c>
      <c r="D2177" s="11">
        <v>0</v>
      </c>
      <c r="E2177" s="11">
        <v>0</v>
      </c>
      <c r="F2177" s="11">
        <v>0</v>
      </c>
      <c r="G2177" s="11">
        <v>9</v>
      </c>
      <c r="H2177" s="11">
        <v>0</v>
      </c>
      <c r="I2177" s="11">
        <v>65535</v>
      </c>
      <c r="J2177" s="11">
        <v>1</v>
      </c>
      <c r="K2177" s="11">
        <v>0</v>
      </c>
      <c r="L2177" s="11">
        <v>0</v>
      </c>
      <c r="M2177" s="56">
        <v>0</v>
      </c>
      <c r="N2177" s="56">
        <v>1</v>
      </c>
      <c r="O2177" s="11">
        <v>0</v>
      </c>
      <c r="P2177" s="11">
        <v>604800</v>
      </c>
      <c r="Q2177" s="11">
        <v>3600</v>
      </c>
      <c r="R2177" s="11">
        <v>5</v>
      </c>
      <c r="S2177" s="11">
        <v>0</v>
      </c>
      <c r="T2177" s="11">
        <v>0</v>
      </c>
      <c r="U2177" s="11">
        <v>1</v>
      </c>
      <c r="V2177" s="11">
        <v>0</v>
      </c>
      <c r="W2177" s="11">
        <v>0</v>
      </c>
      <c r="X2177" s="11">
        <v>0</v>
      </c>
      <c r="Y2177" s="11">
        <v>0</v>
      </c>
      <c r="Z2177" s="16" t="s">
        <v>170</v>
      </c>
      <c r="AA2177" s="16">
        <v>0</v>
      </c>
      <c r="AB2177" s="16" t="s">
        <v>4</v>
      </c>
      <c r="AC2177" s="16">
        <v>0</v>
      </c>
      <c r="AD2177" s="11">
        <v>3</v>
      </c>
      <c r="AE2177" s="11">
        <v>100</v>
      </c>
      <c r="AF2177" s="56">
        <v>0</v>
      </c>
      <c r="AG2177" s="11">
        <v>0</v>
      </c>
      <c r="AH2177" s="11">
        <v>0</v>
      </c>
      <c r="AI2177" s="25" t="s">
        <v>8</v>
      </c>
      <c r="AJ2177" s="25" t="s">
        <v>8</v>
      </c>
      <c r="AK2177" s="25" t="s">
        <v>8</v>
      </c>
      <c r="AL2177" s="11" t="s">
        <v>782</v>
      </c>
      <c r="AM2177" s="25">
        <v>11003</v>
      </c>
      <c r="AN2177" s="25">
        <v>0</v>
      </c>
      <c r="AO2177" s="11">
        <v>1</v>
      </c>
      <c r="AP2177" s="12" t="s">
        <v>223</v>
      </c>
      <c r="AQ2177" s="12" t="s">
        <v>6415</v>
      </c>
      <c r="AR2177" s="12" t="s">
        <v>5118</v>
      </c>
      <c r="AS2177" s="60" t="s">
        <v>2152</v>
      </c>
    </row>
    <row r="2178" spans="1:45" x14ac:dyDescent="0.15">
      <c r="A2178" s="11">
        <v>31650</v>
      </c>
      <c r="B2178" s="14" t="s">
        <v>2316</v>
      </c>
      <c r="C2178" s="11">
        <v>35</v>
      </c>
      <c r="D2178" s="11">
        <v>0</v>
      </c>
      <c r="E2178" s="11">
        <v>0</v>
      </c>
      <c r="F2178" s="11">
        <v>0</v>
      </c>
      <c r="G2178" s="11">
        <v>9</v>
      </c>
      <c r="H2178" s="11">
        <v>0</v>
      </c>
      <c r="I2178" s="11">
        <v>65535</v>
      </c>
      <c r="J2178" s="11">
        <v>1</v>
      </c>
      <c r="K2178" s="11">
        <v>0</v>
      </c>
      <c r="L2178" s="11">
        <v>0</v>
      </c>
      <c r="M2178" s="56">
        <v>1</v>
      </c>
      <c r="N2178" s="56">
        <v>100</v>
      </c>
      <c r="O2178" s="11">
        <v>0</v>
      </c>
      <c r="P2178" s="11">
        <v>604800</v>
      </c>
      <c r="Q2178" s="11">
        <v>3600</v>
      </c>
      <c r="R2178" s="11">
        <v>5</v>
      </c>
      <c r="S2178" s="11">
        <v>0</v>
      </c>
      <c r="T2178" s="11">
        <v>0</v>
      </c>
      <c r="U2178" s="11">
        <v>1</v>
      </c>
      <c r="V2178" s="11">
        <v>0</v>
      </c>
      <c r="W2178" s="11">
        <v>0</v>
      </c>
      <c r="X2178" s="11">
        <v>0</v>
      </c>
      <c r="Y2178" s="11">
        <v>0</v>
      </c>
      <c r="Z2178" s="16" t="s">
        <v>170</v>
      </c>
      <c r="AA2178" s="16">
        <v>0</v>
      </c>
      <c r="AB2178" s="16" t="s">
        <v>4</v>
      </c>
      <c r="AC2178" s="16">
        <v>0</v>
      </c>
      <c r="AD2178" s="11">
        <v>3</v>
      </c>
      <c r="AE2178" s="11">
        <v>100</v>
      </c>
      <c r="AF2178" s="56">
        <v>0</v>
      </c>
      <c r="AG2178" s="11">
        <v>0</v>
      </c>
      <c r="AH2178" s="11">
        <v>0</v>
      </c>
      <c r="AI2178" s="25" t="s">
        <v>8</v>
      </c>
      <c r="AJ2178" s="25" t="s">
        <v>8</v>
      </c>
      <c r="AK2178" s="25" t="s">
        <v>8</v>
      </c>
      <c r="AL2178" s="11" t="s">
        <v>782</v>
      </c>
      <c r="AM2178" s="25">
        <v>11003</v>
      </c>
      <c r="AN2178" s="25">
        <v>0</v>
      </c>
      <c r="AO2178" s="11">
        <v>1</v>
      </c>
      <c r="AP2178" s="12" t="s">
        <v>223</v>
      </c>
      <c r="AQ2178" s="12" t="s">
        <v>6484</v>
      </c>
      <c r="AR2178" s="12" t="s">
        <v>5185</v>
      </c>
      <c r="AS2178" s="60" t="s">
        <v>2297</v>
      </c>
    </row>
    <row r="2179" spans="1:45" x14ac:dyDescent="0.15">
      <c r="A2179" s="11">
        <v>31651</v>
      </c>
      <c r="B2179" s="14" t="s">
        <v>2295</v>
      </c>
      <c r="C2179" s="11">
        <v>35</v>
      </c>
      <c r="D2179" s="11">
        <v>0</v>
      </c>
      <c r="E2179" s="11">
        <v>0</v>
      </c>
      <c r="F2179" s="11">
        <v>0</v>
      </c>
      <c r="G2179" s="11">
        <v>9</v>
      </c>
      <c r="H2179" s="11">
        <v>0</v>
      </c>
      <c r="I2179" s="11">
        <v>65535</v>
      </c>
      <c r="J2179" s="11">
        <v>1</v>
      </c>
      <c r="K2179" s="11">
        <v>0</v>
      </c>
      <c r="L2179" s="11">
        <v>0</v>
      </c>
      <c r="M2179" s="56">
        <v>1</v>
      </c>
      <c r="N2179" s="56">
        <v>100</v>
      </c>
      <c r="O2179" s="11">
        <v>0</v>
      </c>
      <c r="P2179" s="11">
        <v>604800</v>
      </c>
      <c r="Q2179" s="11">
        <v>3600</v>
      </c>
      <c r="R2179" s="11">
        <v>5</v>
      </c>
      <c r="S2179" s="11">
        <v>0</v>
      </c>
      <c r="T2179" s="11">
        <v>0</v>
      </c>
      <c r="U2179" s="11">
        <v>1</v>
      </c>
      <c r="V2179" s="11">
        <v>0</v>
      </c>
      <c r="W2179" s="11">
        <v>0</v>
      </c>
      <c r="X2179" s="11">
        <v>0</v>
      </c>
      <c r="Y2179" s="11">
        <v>0</v>
      </c>
      <c r="Z2179" s="16" t="s">
        <v>170</v>
      </c>
      <c r="AA2179" s="16">
        <v>0</v>
      </c>
      <c r="AB2179" s="16" t="s">
        <v>4</v>
      </c>
      <c r="AC2179" s="16">
        <v>0</v>
      </c>
      <c r="AD2179" s="11">
        <v>3</v>
      </c>
      <c r="AE2179" s="11">
        <v>100</v>
      </c>
      <c r="AF2179" s="56">
        <v>0</v>
      </c>
      <c r="AG2179" s="11">
        <v>0</v>
      </c>
      <c r="AH2179" s="11">
        <v>0</v>
      </c>
      <c r="AI2179" s="25" t="s">
        <v>8</v>
      </c>
      <c r="AJ2179" s="25" t="s">
        <v>8</v>
      </c>
      <c r="AK2179" s="25" t="s">
        <v>8</v>
      </c>
      <c r="AL2179" s="11" t="s">
        <v>782</v>
      </c>
      <c r="AM2179" s="25">
        <v>11003</v>
      </c>
      <c r="AN2179" s="25">
        <v>0</v>
      </c>
      <c r="AO2179" s="11">
        <v>1</v>
      </c>
      <c r="AP2179" s="12" t="s">
        <v>223</v>
      </c>
      <c r="AQ2179" s="12" t="s">
        <v>6484</v>
      </c>
      <c r="AR2179" s="12" t="s">
        <v>5186</v>
      </c>
      <c r="AS2179" s="60" t="s">
        <v>2297</v>
      </c>
    </row>
    <row r="2180" spans="1:45" x14ac:dyDescent="0.15">
      <c r="A2180" s="11">
        <v>31652</v>
      </c>
      <c r="B2180" s="14" t="s">
        <v>2296</v>
      </c>
      <c r="C2180" s="11">
        <v>35</v>
      </c>
      <c r="D2180" s="11">
        <v>0</v>
      </c>
      <c r="E2180" s="11">
        <v>0</v>
      </c>
      <c r="F2180" s="11">
        <v>0</v>
      </c>
      <c r="G2180" s="11">
        <v>9</v>
      </c>
      <c r="H2180" s="11">
        <v>0</v>
      </c>
      <c r="I2180" s="11">
        <v>65535</v>
      </c>
      <c r="J2180" s="11">
        <v>1</v>
      </c>
      <c r="K2180" s="11">
        <v>0</v>
      </c>
      <c r="L2180" s="11">
        <v>0</v>
      </c>
      <c r="M2180" s="56">
        <v>1</v>
      </c>
      <c r="N2180" s="56">
        <v>100</v>
      </c>
      <c r="O2180" s="11">
        <v>0</v>
      </c>
      <c r="P2180" s="11">
        <v>604800</v>
      </c>
      <c r="Q2180" s="11">
        <v>3600</v>
      </c>
      <c r="R2180" s="11">
        <v>5</v>
      </c>
      <c r="S2180" s="11">
        <v>0</v>
      </c>
      <c r="T2180" s="11">
        <v>0</v>
      </c>
      <c r="U2180" s="11">
        <v>1</v>
      </c>
      <c r="V2180" s="11">
        <v>0</v>
      </c>
      <c r="W2180" s="11">
        <v>0</v>
      </c>
      <c r="X2180" s="11">
        <v>0</v>
      </c>
      <c r="Y2180" s="11">
        <v>0</v>
      </c>
      <c r="Z2180" s="16" t="s">
        <v>170</v>
      </c>
      <c r="AA2180" s="16">
        <v>0</v>
      </c>
      <c r="AB2180" s="16" t="s">
        <v>4</v>
      </c>
      <c r="AC2180" s="16">
        <v>0</v>
      </c>
      <c r="AD2180" s="11">
        <v>3</v>
      </c>
      <c r="AE2180" s="11">
        <v>100</v>
      </c>
      <c r="AF2180" s="56">
        <v>0</v>
      </c>
      <c r="AG2180" s="11">
        <v>0</v>
      </c>
      <c r="AH2180" s="11">
        <v>0</v>
      </c>
      <c r="AI2180" s="25" t="s">
        <v>8</v>
      </c>
      <c r="AJ2180" s="25" t="s">
        <v>8</v>
      </c>
      <c r="AK2180" s="25" t="s">
        <v>8</v>
      </c>
      <c r="AL2180" s="11" t="s">
        <v>782</v>
      </c>
      <c r="AM2180" s="25">
        <v>11003</v>
      </c>
      <c r="AN2180" s="25">
        <v>0</v>
      </c>
      <c r="AO2180" s="11">
        <v>1</v>
      </c>
      <c r="AP2180" s="12" t="s">
        <v>223</v>
      </c>
      <c r="AQ2180" s="12" t="s">
        <v>6484</v>
      </c>
      <c r="AR2180" s="12" t="s">
        <v>5187</v>
      </c>
      <c r="AS2180" s="60" t="s">
        <v>2297</v>
      </c>
    </row>
    <row r="2181" spans="1:45" ht="36" x14ac:dyDescent="0.15">
      <c r="A2181" s="11">
        <v>31653</v>
      </c>
      <c r="B2181" s="14" t="s">
        <v>7350</v>
      </c>
      <c r="C2181" s="11">
        <v>35</v>
      </c>
      <c r="D2181" s="11">
        <v>0</v>
      </c>
      <c r="E2181" s="11">
        <v>0</v>
      </c>
      <c r="F2181" s="11">
        <v>0</v>
      </c>
      <c r="G2181" s="11">
        <v>9</v>
      </c>
      <c r="H2181" s="11">
        <v>0</v>
      </c>
      <c r="I2181" s="11">
        <v>65535</v>
      </c>
      <c r="J2181" s="11">
        <v>1</v>
      </c>
      <c r="K2181" s="11">
        <v>0</v>
      </c>
      <c r="L2181" s="11">
        <v>0</v>
      </c>
      <c r="M2181" s="56">
        <v>1</v>
      </c>
      <c r="N2181" s="56">
        <v>100</v>
      </c>
      <c r="O2181" s="11">
        <v>0</v>
      </c>
      <c r="P2181" s="11">
        <v>604800</v>
      </c>
      <c r="Q2181" s="11">
        <v>3600</v>
      </c>
      <c r="R2181" s="11">
        <v>5</v>
      </c>
      <c r="S2181" s="11">
        <v>0</v>
      </c>
      <c r="T2181" s="11">
        <v>0</v>
      </c>
      <c r="U2181" s="11">
        <v>1</v>
      </c>
      <c r="V2181" s="11">
        <v>0</v>
      </c>
      <c r="W2181" s="11">
        <v>0</v>
      </c>
      <c r="X2181" s="11">
        <v>0</v>
      </c>
      <c r="Y2181" s="11">
        <v>0</v>
      </c>
      <c r="Z2181" s="16" t="s">
        <v>170</v>
      </c>
      <c r="AA2181" s="16">
        <v>0</v>
      </c>
      <c r="AB2181" s="16" t="s">
        <v>4</v>
      </c>
      <c r="AC2181" s="16">
        <v>0</v>
      </c>
      <c r="AD2181" s="11">
        <v>3</v>
      </c>
      <c r="AE2181" s="11">
        <v>100</v>
      </c>
      <c r="AF2181" s="56">
        <v>200</v>
      </c>
      <c r="AG2181" s="11">
        <v>0</v>
      </c>
      <c r="AH2181" s="11">
        <v>0</v>
      </c>
      <c r="AI2181" s="25" t="s">
        <v>8</v>
      </c>
      <c r="AJ2181" s="25" t="s">
        <v>8</v>
      </c>
      <c r="AK2181" s="25" t="s">
        <v>8</v>
      </c>
      <c r="AL2181" s="11" t="s">
        <v>782</v>
      </c>
      <c r="AM2181" s="25">
        <v>11003</v>
      </c>
      <c r="AN2181" s="25">
        <v>0</v>
      </c>
      <c r="AO2181" s="11">
        <v>1</v>
      </c>
      <c r="AP2181" s="12" t="s">
        <v>223</v>
      </c>
      <c r="AQ2181" s="12" t="s">
        <v>7370</v>
      </c>
      <c r="AR2181" s="12" t="s">
        <v>7371</v>
      </c>
      <c r="AS2181" s="60" t="s">
        <v>2297</v>
      </c>
    </row>
    <row r="2182" spans="1:45" x14ac:dyDescent="0.15">
      <c r="A2182" s="11">
        <v>31654</v>
      </c>
      <c r="B2182" s="14" t="s">
        <v>7351</v>
      </c>
      <c r="C2182" s="11">
        <v>35</v>
      </c>
      <c r="D2182" s="11">
        <v>1</v>
      </c>
      <c r="E2182" s="11">
        <v>0</v>
      </c>
      <c r="F2182" s="11">
        <v>0</v>
      </c>
      <c r="G2182" s="11">
        <v>9</v>
      </c>
      <c r="H2182" s="11">
        <v>0</v>
      </c>
      <c r="I2182" s="11">
        <v>65535</v>
      </c>
      <c r="J2182" s="11">
        <v>2</v>
      </c>
      <c r="K2182" s="11">
        <v>0</v>
      </c>
      <c r="L2182" s="11">
        <v>0</v>
      </c>
      <c r="M2182" s="56">
        <v>0</v>
      </c>
      <c r="N2182" s="56">
        <v>1</v>
      </c>
      <c r="O2182" s="11">
        <v>0</v>
      </c>
      <c r="P2182" s="11">
        <v>604800</v>
      </c>
      <c r="Q2182" s="11">
        <v>3600</v>
      </c>
      <c r="R2182" s="11">
        <v>5</v>
      </c>
      <c r="S2182" s="11">
        <v>0</v>
      </c>
      <c r="T2182" s="11">
        <v>0</v>
      </c>
      <c r="U2182" s="11">
        <v>1</v>
      </c>
      <c r="V2182" s="11">
        <v>0</v>
      </c>
      <c r="W2182" s="11">
        <v>0</v>
      </c>
      <c r="X2182" s="11">
        <v>0</v>
      </c>
      <c r="Y2182" s="11">
        <v>0</v>
      </c>
      <c r="Z2182" s="16" t="s">
        <v>170</v>
      </c>
      <c r="AA2182" s="16">
        <v>0</v>
      </c>
      <c r="AB2182" s="16" t="s">
        <v>4</v>
      </c>
      <c r="AC2182" s="16">
        <v>0</v>
      </c>
      <c r="AD2182" s="11">
        <v>3</v>
      </c>
      <c r="AE2182" s="11">
        <v>100</v>
      </c>
      <c r="AF2182" s="56">
        <v>0</v>
      </c>
      <c r="AG2182" s="11">
        <v>0</v>
      </c>
      <c r="AH2182" s="11">
        <v>0</v>
      </c>
      <c r="AI2182" s="25" t="s">
        <v>8</v>
      </c>
      <c r="AJ2182" s="25" t="s">
        <v>8</v>
      </c>
      <c r="AK2182" s="25" t="s">
        <v>8</v>
      </c>
      <c r="AL2182" s="11" t="s">
        <v>782</v>
      </c>
      <c r="AM2182" s="25">
        <v>11003</v>
      </c>
      <c r="AN2182" s="25">
        <v>0</v>
      </c>
      <c r="AO2182" s="11">
        <v>1</v>
      </c>
      <c r="AP2182" s="12" t="s">
        <v>223</v>
      </c>
      <c r="AQ2182" s="12" t="s">
        <v>7356</v>
      </c>
      <c r="AR2182" s="12"/>
      <c r="AS2182" s="60" t="s">
        <v>2297</v>
      </c>
    </row>
    <row r="2183" spans="1:45" x14ac:dyDescent="0.15">
      <c r="A2183" s="11">
        <v>31655</v>
      </c>
      <c r="B2183" s="14" t="s">
        <v>7352</v>
      </c>
      <c r="C2183" s="11">
        <v>35</v>
      </c>
      <c r="D2183" s="11">
        <v>1</v>
      </c>
      <c r="E2183" s="11">
        <v>0</v>
      </c>
      <c r="F2183" s="11">
        <v>0</v>
      </c>
      <c r="G2183" s="11">
        <v>9</v>
      </c>
      <c r="H2183" s="11">
        <v>0</v>
      </c>
      <c r="I2183" s="11">
        <v>65535</v>
      </c>
      <c r="J2183" s="11">
        <v>3</v>
      </c>
      <c r="K2183" s="11">
        <v>0</v>
      </c>
      <c r="L2183" s="11">
        <v>0</v>
      </c>
      <c r="M2183" s="56">
        <v>0</v>
      </c>
      <c r="N2183" s="56">
        <v>1</v>
      </c>
      <c r="O2183" s="11">
        <v>0</v>
      </c>
      <c r="P2183" s="11">
        <v>604800</v>
      </c>
      <c r="Q2183" s="11">
        <v>3600</v>
      </c>
      <c r="R2183" s="11">
        <v>5</v>
      </c>
      <c r="S2183" s="11">
        <v>0</v>
      </c>
      <c r="T2183" s="11">
        <v>0</v>
      </c>
      <c r="U2183" s="11">
        <v>1</v>
      </c>
      <c r="V2183" s="11">
        <v>0</v>
      </c>
      <c r="W2183" s="11">
        <v>0</v>
      </c>
      <c r="X2183" s="11">
        <v>0</v>
      </c>
      <c r="Y2183" s="11">
        <v>0</v>
      </c>
      <c r="Z2183" s="16" t="s">
        <v>170</v>
      </c>
      <c r="AA2183" s="16">
        <v>0</v>
      </c>
      <c r="AB2183" s="16" t="s">
        <v>4</v>
      </c>
      <c r="AC2183" s="16">
        <v>0</v>
      </c>
      <c r="AD2183" s="11">
        <v>3</v>
      </c>
      <c r="AE2183" s="11">
        <v>100</v>
      </c>
      <c r="AF2183" s="56">
        <v>0</v>
      </c>
      <c r="AG2183" s="11">
        <v>0</v>
      </c>
      <c r="AH2183" s="11">
        <v>0</v>
      </c>
      <c r="AI2183" s="25" t="s">
        <v>8</v>
      </c>
      <c r="AJ2183" s="25" t="s">
        <v>8</v>
      </c>
      <c r="AK2183" s="25" t="s">
        <v>8</v>
      </c>
      <c r="AL2183" s="11" t="s">
        <v>782</v>
      </c>
      <c r="AM2183" s="25">
        <v>11003</v>
      </c>
      <c r="AN2183" s="25">
        <v>0</v>
      </c>
      <c r="AO2183" s="11">
        <v>1</v>
      </c>
      <c r="AP2183" s="12" t="s">
        <v>223</v>
      </c>
      <c r="AQ2183" s="12" t="s">
        <v>7355</v>
      </c>
      <c r="AR2183" s="12"/>
      <c r="AS2183" s="60" t="s">
        <v>2297</v>
      </c>
    </row>
    <row r="2184" spans="1:45" x14ac:dyDescent="0.15">
      <c r="A2184" s="11">
        <v>31656</v>
      </c>
      <c r="B2184" s="14" t="s">
        <v>7353</v>
      </c>
      <c r="C2184" s="11">
        <v>35</v>
      </c>
      <c r="D2184" s="11">
        <v>1</v>
      </c>
      <c r="E2184" s="11">
        <v>0</v>
      </c>
      <c r="F2184" s="11">
        <v>0</v>
      </c>
      <c r="G2184" s="11">
        <v>9</v>
      </c>
      <c r="H2184" s="11">
        <v>0</v>
      </c>
      <c r="I2184" s="11">
        <v>65535</v>
      </c>
      <c r="J2184" s="11">
        <v>4</v>
      </c>
      <c r="K2184" s="11">
        <v>0</v>
      </c>
      <c r="L2184" s="11">
        <v>0</v>
      </c>
      <c r="M2184" s="56">
        <v>0</v>
      </c>
      <c r="N2184" s="56">
        <v>1</v>
      </c>
      <c r="O2184" s="11">
        <v>0</v>
      </c>
      <c r="P2184" s="11">
        <v>604800</v>
      </c>
      <c r="Q2184" s="11">
        <v>3600</v>
      </c>
      <c r="R2184" s="11">
        <v>5</v>
      </c>
      <c r="S2184" s="11">
        <v>0</v>
      </c>
      <c r="T2184" s="11">
        <v>0</v>
      </c>
      <c r="U2184" s="11">
        <v>1</v>
      </c>
      <c r="V2184" s="11">
        <v>0</v>
      </c>
      <c r="W2184" s="11">
        <v>0</v>
      </c>
      <c r="X2184" s="11">
        <v>0</v>
      </c>
      <c r="Y2184" s="11">
        <v>0</v>
      </c>
      <c r="Z2184" s="16" t="s">
        <v>170</v>
      </c>
      <c r="AA2184" s="16">
        <v>0</v>
      </c>
      <c r="AB2184" s="16" t="s">
        <v>4</v>
      </c>
      <c r="AC2184" s="16">
        <v>0</v>
      </c>
      <c r="AD2184" s="11">
        <v>3</v>
      </c>
      <c r="AE2184" s="11">
        <v>100</v>
      </c>
      <c r="AF2184" s="56">
        <v>0</v>
      </c>
      <c r="AG2184" s="11">
        <v>0</v>
      </c>
      <c r="AH2184" s="11">
        <v>0</v>
      </c>
      <c r="AI2184" s="25" t="s">
        <v>8</v>
      </c>
      <c r="AJ2184" s="25" t="s">
        <v>8</v>
      </c>
      <c r="AK2184" s="25" t="s">
        <v>8</v>
      </c>
      <c r="AL2184" s="11" t="s">
        <v>782</v>
      </c>
      <c r="AM2184" s="25">
        <v>11003</v>
      </c>
      <c r="AN2184" s="25">
        <v>0</v>
      </c>
      <c r="AO2184" s="11">
        <v>1</v>
      </c>
      <c r="AP2184" s="12" t="s">
        <v>223</v>
      </c>
      <c r="AQ2184" s="12" t="s">
        <v>7354</v>
      </c>
      <c r="AR2184" s="12"/>
      <c r="AS2184" s="60" t="s">
        <v>2297</v>
      </c>
    </row>
    <row r="2185" spans="1:45" x14ac:dyDescent="0.15">
      <c r="A2185" s="11">
        <v>31657</v>
      </c>
      <c r="B2185" s="14" t="s">
        <v>7359</v>
      </c>
      <c r="C2185" s="11">
        <v>35</v>
      </c>
      <c r="D2185" s="11">
        <v>1</v>
      </c>
      <c r="E2185" s="11">
        <v>0</v>
      </c>
      <c r="F2185" s="11">
        <v>0</v>
      </c>
      <c r="G2185" s="11">
        <v>9</v>
      </c>
      <c r="H2185" s="11">
        <v>61</v>
      </c>
      <c r="I2185" s="11">
        <v>65535</v>
      </c>
      <c r="J2185" s="11">
        <v>4</v>
      </c>
      <c r="K2185" s="11">
        <v>0</v>
      </c>
      <c r="L2185" s="11">
        <v>0</v>
      </c>
      <c r="M2185" s="56">
        <v>0</v>
      </c>
      <c r="N2185" s="56">
        <v>1</v>
      </c>
      <c r="O2185" s="11">
        <v>0</v>
      </c>
      <c r="P2185" s="11">
        <v>604800</v>
      </c>
      <c r="Q2185" s="11">
        <v>3600</v>
      </c>
      <c r="R2185" s="11">
        <v>5</v>
      </c>
      <c r="S2185" s="11">
        <v>0</v>
      </c>
      <c r="T2185" s="11">
        <v>0</v>
      </c>
      <c r="U2185" s="11">
        <v>1</v>
      </c>
      <c r="V2185" s="11">
        <v>0</v>
      </c>
      <c r="W2185" s="11">
        <v>0</v>
      </c>
      <c r="X2185" s="11">
        <v>0</v>
      </c>
      <c r="Y2185" s="11">
        <v>0</v>
      </c>
      <c r="Z2185" s="16" t="s">
        <v>170</v>
      </c>
      <c r="AA2185" s="16">
        <v>0</v>
      </c>
      <c r="AB2185" s="16" t="s">
        <v>4</v>
      </c>
      <c r="AC2185" s="16">
        <v>0</v>
      </c>
      <c r="AD2185" s="11">
        <v>3</v>
      </c>
      <c r="AE2185" s="11">
        <v>100</v>
      </c>
      <c r="AF2185" s="56">
        <v>0</v>
      </c>
      <c r="AG2185" s="11">
        <v>0</v>
      </c>
      <c r="AH2185" s="11">
        <v>0</v>
      </c>
      <c r="AI2185" s="25" t="s">
        <v>8</v>
      </c>
      <c r="AJ2185" s="25" t="s">
        <v>8</v>
      </c>
      <c r="AK2185" s="25" t="s">
        <v>8</v>
      </c>
      <c r="AL2185" s="11" t="s">
        <v>782</v>
      </c>
      <c r="AM2185" s="25">
        <v>11003</v>
      </c>
      <c r="AN2185" s="25">
        <v>0</v>
      </c>
      <c r="AO2185" s="11">
        <v>1</v>
      </c>
      <c r="AP2185" s="12" t="s">
        <v>223</v>
      </c>
      <c r="AQ2185" s="12" t="s">
        <v>7357</v>
      </c>
      <c r="AR2185" s="12" t="s">
        <v>7361</v>
      </c>
      <c r="AS2185" s="60" t="s">
        <v>2297</v>
      </c>
    </row>
    <row r="2186" spans="1:45" x14ac:dyDescent="0.15">
      <c r="A2186" s="11">
        <v>31658</v>
      </c>
      <c r="B2186" s="14" t="s">
        <v>7358</v>
      </c>
      <c r="C2186" s="11">
        <v>35</v>
      </c>
      <c r="D2186" s="11">
        <v>1</v>
      </c>
      <c r="E2186" s="11">
        <v>0</v>
      </c>
      <c r="F2186" s="11">
        <v>0</v>
      </c>
      <c r="G2186" s="11">
        <v>9</v>
      </c>
      <c r="H2186" s="11">
        <v>61</v>
      </c>
      <c r="I2186" s="11">
        <v>65535</v>
      </c>
      <c r="J2186" s="11">
        <v>4</v>
      </c>
      <c r="K2186" s="11">
        <v>0</v>
      </c>
      <c r="L2186" s="11">
        <v>0</v>
      </c>
      <c r="M2186" s="56">
        <v>0</v>
      </c>
      <c r="N2186" s="56">
        <v>1</v>
      </c>
      <c r="O2186" s="11">
        <v>0</v>
      </c>
      <c r="P2186" s="11">
        <v>604800</v>
      </c>
      <c r="Q2186" s="11">
        <v>3600</v>
      </c>
      <c r="R2186" s="11">
        <v>5</v>
      </c>
      <c r="S2186" s="11">
        <v>0</v>
      </c>
      <c r="T2186" s="11">
        <v>0</v>
      </c>
      <c r="U2186" s="11">
        <v>1</v>
      </c>
      <c r="V2186" s="11">
        <v>0</v>
      </c>
      <c r="W2186" s="11">
        <v>0</v>
      </c>
      <c r="X2186" s="11">
        <v>0</v>
      </c>
      <c r="Y2186" s="11">
        <v>0</v>
      </c>
      <c r="Z2186" s="16" t="s">
        <v>170</v>
      </c>
      <c r="AA2186" s="16">
        <v>0</v>
      </c>
      <c r="AB2186" s="16" t="s">
        <v>4</v>
      </c>
      <c r="AC2186" s="16">
        <v>0</v>
      </c>
      <c r="AD2186" s="11">
        <v>3</v>
      </c>
      <c r="AE2186" s="11">
        <v>100</v>
      </c>
      <c r="AF2186" s="56">
        <v>0</v>
      </c>
      <c r="AG2186" s="11">
        <v>0</v>
      </c>
      <c r="AH2186" s="11">
        <v>0</v>
      </c>
      <c r="AI2186" s="25" t="s">
        <v>8</v>
      </c>
      <c r="AJ2186" s="25" t="s">
        <v>8</v>
      </c>
      <c r="AK2186" s="25" t="s">
        <v>8</v>
      </c>
      <c r="AL2186" s="11" t="s">
        <v>782</v>
      </c>
      <c r="AM2186" s="25">
        <v>11003</v>
      </c>
      <c r="AN2186" s="25">
        <v>0</v>
      </c>
      <c r="AO2186" s="11">
        <v>1</v>
      </c>
      <c r="AP2186" s="12" t="s">
        <v>223</v>
      </c>
      <c r="AQ2186" s="12" t="s">
        <v>7357</v>
      </c>
      <c r="AR2186" s="12" t="s">
        <v>7360</v>
      </c>
      <c r="AS2186" s="60" t="s">
        <v>2297</v>
      </c>
    </row>
    <row r="2187" spans="1:45" x14ac:dyDescent="0.15">
      <c r="A2187" s="11">
        <v>31660</v>
      </c>
      <c r="B2187" s="14" t="s">
        <v>7351</v>
      </c>
      <c r="C2187" s="11">
        <v>35</v>
      </c>
      <c r="D2187" s="11">
        <v>1</v>
      </c>
      <c r="E2187" s="11">
        <v>0</v>
      </c>
      <c r="F2187" s="11">
        <v>0</v>
      </c>
      <c r="G2187" s="11">
        <v>9</v>
      </c>
      <c r="H2187" s="11">
        <v>61</v>
      </c>
      <c r="I2187" s="11">
        <v>65535</v>
      </c>
      <c r="J2187" s="11">
        <v>2</v>
      </c>
      <c r="K2187" s="11">
        <v>0</v>
      </c>
      <c r="L2187" s="11">
        <v>0</v>
      </c>
      <c r="M2187" s="56">
        <v>0</v>
      </c>
      <c r="N2187" s="56">
        <v>1</v>
      </c>
      <c r="O2187" s="11">
        <v>0</v>
      </c>
      <c r="P2187" s="11">
        <v>604800</v>
      </c>
      <c r="Q2187" s="11">
        <v>3600</v>
      </c>
      <c r="R2187" s="11">
        <v>5</v>
      </c>
      <c r="S2187" s="11">
        <v>0</v>
      </c>
      <c r="T2187" s="11">
        <v>0</v>
      </c>
      <c r="U2187" s="11">
        <v>1</v>
      </c>
      <c r="V2187" s="11">
        <v>0</v>
      </c>
      <c r="W2187" s="11">
        <v>0</v>
      </c>
      <c r="X2187" s="11">
        <v>0</v>
      </c>
      <c r="Y2187" s="11">
        <v>0</v>
      </c>
      <c r="Z2187" s="16" t="s">
        <v>170</v>
      </c>
      <c r="AA2187" s="16">
        <v>0</v>
      </c>
      <c r="AB2187" s="16" t="s">
        <v>4</v>
      </c>
      <c r="AC2187" s="16">
        <v>0</v>
      </c>
      <c r="AD2187" s="11">
        <v>3</v>
      </c>
      <c r="AE2187" s="11">
        <v>100</v>
      </c>
      <c r="AF2187" s="56">
        <v>0</v>
      </c>
      <c r="AG2187" s="11">
        <v>0</v>
      </c>
      <c r="AH2187" s="11">
        <v>0</v>
      </c>
      <c r="AI2187" s="25" t="s">
        <v>8</v>
      </c>
      <c r="AJ2187" s="25" t="s">
        <v>8</v>
      </c>
      <c r="AK2187" s="25" t="s">
        <v>8</v>
      </c>
      <c r="AL2187" s="11" t="s">
        <v>782</v>
      </c>
      <c r="AM2187" s="25">
        <v>11003</v>
      </c>
      <c r="AN2187" s="25">
        <v>0</v>
      </c>
      <c r="AO2187" s="11">
        <v>1</v>
      </c>
      <c r="AP2187" s="12" t="s">
        <v>223</v>
      </c>
      <c r="AQ2187" s="12" t="s">
        <v>7356</v>
      </c>
      <c r="AR2187" s="12" t="s">
        <v>7362</v>
      </c>
      <c r="AS2187" s="60" t="s">
        <v>2297</v>
      </c>
    </row>
    <row r="2188" spans="1:45" x14ac:dyDescent="0.15">
      <c r="A2188" s="11">
        <v>31661</v>
      </c>
      <c r="B2188" s="14" t="s">
        <v>7351</v>
      </c>
      <c r="C2188" s="11">
        <v>35</v>
      </c>
      <c r="D2188" s="11">
        <v>1</v>
      </c>
      <c r="E2188" s="11">
        <v>0</v>
      </c>
      <c r="F2188" s="11">
        <v>0</v>
      </c>
      <c r="G2188" s="11">
        <v>9</v>
      </c>
      <c r="H2188" s="11">
        <v>61</v>
      </c>
      <c r="I2188" s="11">
        <v>65535</v>
      </c>
      <c r="J2188" s="11">
        <v>2</v>
      </c>
      <c r="K2188" s="11">
        <v>0</v>
      </c>
      <c r="L2188" s="11">
        <v>0</v>
      </c>
      <c r="M2188" s="56">
        <v>0</v>
      </c>
      <c r="N2188" s="56">
        <v>1</v>
      </c>
      <c r="O2188" s="11">
        <v>0</v>
      </c>
      <c r="P2188" s="11">
        <v>604800</v>
      </c>
      <c r="Q2188" s="11">
        <v>3600</v>
      </c>
      <c r="R2188" s="11">
        <v>5</v>
      </c>
      <c r="S2188" s="11">
        <v>0</v>
      </c>
      <c r="T2188" s="11">
        <v>0</v>
      </c>
      <c r="U2188" s="11">
        <v>1</v>
      </c>
      <c r="V2188" s="11">
        <v>0</v>
      </c>
      <c r="W2188" s="11">
        <v>0</v>
      </c>
      <c r="X2188" s="11">
        <v>0</v>
      </c>
      <c r="Y2188" s="11">
        <v>0</v>
      </c>
      <c r="Z2188" s="16" t="s">
        <v>170</v>
      </c>
      <c r="AA2188" s="16">
        <v>0</v>
      </c>
      <c r="AB2188" s="16" t="s">
        <v>4</v>
      </c>
      <c r="AC2188" s="16">
        <v>0</v>
      </c>
      <c r="AD2188" s="11">
        <v>3</v>
      </c>
      <c r="AE2188" s="11">
        <v>100</v>
      </c>
      <c r="AF2188" s="56">
        <v>0</v>
      </c>
      <c r="AG2188" s="11">
        <v>0</v>
      </c>
      <c r="AH2188" s="11">
        <v>0</v>
      </c>
      <c r="AI2188" s="25" t="s">
        <v>8</v>
      </c>
      <c r="AJ2188" s="25" t="s">
        <v>8</v>
      </c>
      <c r="AK2188" s="25" t="s">
        <v>8</v>
      </c>
      <c r="AL2188" s="11" t="s">
        <v>782</v>
      </c>
      <c r="AM2188" s="25">
        <v>11003</v>
      </c>
      <c r="AN2188" s="25">
        <v>0</v>
      </c>
      <c r="AO2188" s="11">
        <v>1</v>
      </c>
      <c r="AP2188" s="12" t="s">
        <v>223</v>
      </c>
      <c r="AQ2188" s="12" t="s">
        <v>7356</v>
      </c>
      <c r="AR2188" s="12" t="s">
        <v>7363</v>
      </c>
      <c r="AS2188" s="60" t="s">
        <v>2297</v>
      </c>
    </row>
    <row r="2189" spans="1:45" x14ac:dyDescent="0.15">
      <c r="A2189" s="11">
        <v>31662</v>
      </c>
      <c r="B2189" s="14" t="s">
        <v>7351</v>
      </c>
      <c r="C2189" s="11">
        <v>35</v>
      </c>
      <c r="D2189" s="11">
        <v>1</v>
      </c>
      <c r="E2189" s="11">
        <v>0</v>
      </c>
      <c r="F2189" s="11">
        <v>0</v>
      </c>
      <c r="G2189" s="11">
        <v>9</v>
      </c>
      <c r="H2189" s="11">
        <v>61</v>
      </c>
      <c r="I2189" s="11">
        <v>65535</v>
      </c>
      <c r="J2189" s="11">
        <v>2</v>
      </c>
      <c r="K2189" s="11">
        <v>0</v>
      </c>
      <c r="L2189" s="11">
        <v>0</v>
      </c>
      <c r="M2189" s="56">
        <v>0</v>
      </c>
      <c r="N2189" s="56">
        <v>1</v>
      </c>
      <c r="O2189" s="11">
        <v>0</v>
      </c>
      <c r="P2189" s="11">
        <v>604800</v>
      </c>
      <c r="Q2189" s="11">
        <v>3600</v>
      </c>
      <c r="R2189" s="11">
        <v>5</v>
      </c>
      <c r="S2189" s="11">
        <v>0</v>
      </c>
      <c r="T2189" s="11">
        <v>0</v>
      </c>
      <c r="U2189" s="11">
        <v>1</v>
      </c>
      <c r="V2189" s="11">
        <v>0</v>
      </c>
      <c r="W2189" s="11">
        <v>0</v>
      </c>
      <c r="X2189" s="11">
        <v>0</v>
      </c>
      <c r="Y2189" s="11">
        <v>0</v>
      </c>
      <c r="Z2189" s="16" t="s">
        <v>170</v>
      </c>
      <c r="AA2189" s="16">
        <v>0</v>
      </c>
      <c r="AB2189" s="16" t="s">
        <v>4</v>
      </c>
      <c r="AC2189" s="16">
        <v>0</v>
      </c>
      <c r="AD2189" s="11">
        <v>3</v>
      </c>
      <c r="AE2189" s="11">
        <v>100</v>
      </c>
      <c r="AF2189" s="56">
        <v>0</v>
      </c>
      <c r="AG2189" s="11">
        <v>0</v>
      </c>
      <c r="AH2189" s="11">
        <v>0</v>
      </c>
      <c r="AI2189" s="25" t="s">
        <v>8</v>
      </c>
      <c r="AJ2189" s="25" t="s">
        <v>8</v>
      </c>
      <c r="AK2189" s="25" t="s">
        <v>8</v>
      </c>
      <c r="AL2189" s="11" t="s">
        <v>782</v>
      </c>
      <c r="AM2189" s="25">
        <v>11003</v>
      </c>
      <c r="AN2189" s="25">
        <v>0</v>
      </c>
      <c r="AO2189" s="11">
        <v>1</v>
      </c>
      <c r="AP2189" s="12" t="s">
        <v>223</v>
      </c>
      <c r="AQ2189" s="12" t="s">
        <v>7356</v>
      </c>
      <c r="AR2189" s="12" t="s">
        <v>7364</v>
      </c>
      <c r="AS2189" s="60" t="s">
        <v>2297</v>
      </c>
    </row>
    <row r="2190" spans="1:45" x14ac:dyDescent="0.15">
      <c r="A2190" s="11">
        <v>31663</v>
      </c>
      <c r="B2190" s="14" t="s">
        <v>7351</v>
      </c>
      <c r="C2190" s="11">
        <v>35</v>
      </c>
      <c r="D2190" s="11">
        <v>1</v>
      </c>
      <c r="E2190" s="11">
        <v>0</v>
      </c>
      <c r="F2190" s="11">
        <v>0</v>
      </c>
      <c r="G2190" s="11">
        <v>9</v>
      </c>
      <c r="H2190" s="11">
        <v>61</v>
      </c>
      <c r="I2190" s="11">
        <v>65535</v>
      </c>
      <c r="J2190" s="11">
        <v>2</v>
      </c>
      <c r="K2190" s="11">
        <v>0</v>
      </c>
      <c r="L2190" s="11">
        <v>0</v>
      </c>
      <c r="M2190" s="56">
        <v>0</v>
      </c>
      <c r="N2190" s="56">
        <v>1</v>
      </c>
      <c r="O2190" s="11">
        <v>0</v>
      </c>
      <c r="P2190" s="11">
        <v>604800</v>
      </c>
      <c r="Q2190" s="11">
        <v>3600</v>
      </c>
      <c r="R2190" s="11">
        <v>5</v>
      </c>
      <c r="S2190" s="11">
        <v>0</v>
      </c>
      <c r="T2190" s="11">
        <v>0</v>
      </c>
      <c r="U2190" s="11">
        <v>1</v>
      </c>
      <c r="V2190" s="11">
        <v>0</v>
      </c>
      <c r="W2190" s="11">
        <v>0</v>
      </c>
      <c r="X2190" s="11">
        <v>0</v>
      </c>
      <c r="Y2190" s="11">
        <v>0</v>
      </c>
      <c r="Z2190" s="16" t="s">
        <v>170</v>
      </c>
      <c r="AA2190" s="16">
        <v>0</v>
      </c>
      <c r="AB2190" s="16" t="s">
        <v>4</v>
      </c>
      <c r="AC2190" s="16">
        <v>0</v>
      </c>
      <c r="AD2190" s="11">
        <v>3</v>
      </c>
      <c r="AE2190" s="11">
        <v>100</v>
      </c>
      <c r="AF2190" s="56">
        <v>0</v>
      </c>
      <c r="AG2190" s="11">
        <v>0</v>
      </c>
      <c r="AH2190" s="11">
        <v>0</v>
      </c>
      <c r="AI2190" s="25" t="s">
        <v>8</v>
      </c>
      <c r="AJ2190" s="25" t="s">
        <v>8</v>
      </c>
      <c r="AK2190" s="25" t="s">
        <v>8</v>
      </c>
      <c r="AL2190" s="11" t="s">
        <v>782</v>
      </c>
      <c r="AM2190" s="25">
        <v>11003</v>
      </c>
      <c r="AN2190" s="25">
        <v>0</v>
      </c>
      <c r="AO2190" s="11">
        <v>1</v>
      </c>
      <c r="AP2190" s="12" t="s">
        <v>223</v>
      </c>
      <c r="AQ2190" s="12" t="s">
        <v>7356</v>
      </c>
      <c r="AR2190" s="12" t="s">
        <v>7365</v>
      </c>
      <c r="AS2190" s="60" t="s">
        <v>2297</v>
      </c>
    </row>
    <row r="2191" spans="1:45" x14ac:dyDescent="0.15">
      <c r="A2191" s="11">
        <v>31664</v>
      </c>
      <c r="B2191" s="14" t="s">
        <v>7351</v>
      </c>
      <c r="C2191" s="11">
        <v>35</v>
      </c>
      <c r="D2191" s="11">
        <v>1</v>
      </c>
      <c r="E2191" s="11">
        <v>0</v>
      </c>
      <c r="F2191" s="11">
        <v>0</v>
      </c>
      <c r="G2191" s="11">
        <v>9</v>
      </c>
      <c r="H2191" s="11">
        <v>61</v>
      </c>
      <c r="I2191" s="11">
        <v>65535</v>
      </c>
      <c r="J2191" s="11">
        <v>2</v>
      </c>
      <c r="K2191" s="11">
        <v>0</v>
      </c>
      <c r="L2191" s="11">
        <v>0</v>
      </c>
      <c r="M2191" s="56">
        <v>0</v>
      </c>
      <c r="N2191" s="56">
        <v>1</v>
      </c>
      <c r="O2191" s="11">
        <v>0</v>
      </c>
      <c r="P2191" s="11">
        <v>604800</v>
      </c>
      <c r="Q2191" s="11">
        <v>3600</v>
      </c>
      <c r="R2191" s="11">
        <v>5</v>
      </c>
      <c r="S2191" s="11">
        <v>0</v>
      </c>
      <c r="T2191" s="11">
        <v>0</v>
      </c>
      <c r="U2191" s="11">
        <v>1</v>
      </c>
      <c r="V2191" s="11">
        <v>0</v>
      </c>
      <c r="W2191" s="11">
        <v>0</v>
      </c>
      <c r="X2191" s="11">
        <v>0</v>
      </c>
      <c r="Y2191" s="11">
        <v>0</v>
      </c>
      <c r="Z2191" s="16" t="s">
        <v>170</v>
      </c>
      <c r="AA2191" s="16">
        <v>0</v>
      </c>
      <c r="AB2191" s="16" t="s">
        <v>4</v>
      </c>
      <c r="AC2191" s="16">
        <v>0</v>
      </c>
      <c r="AD2191" s="11">
        <v>3</v>
      </c>
      <c r="AE2191" s="11">
        <v>100</v>
      </c>
      <c r="AF2191" s="56">
        <v>0</v>
      </c>
      <c r="AG2191" s="11">
        <v>0</v>
      </c>
      <c r="AH2191" s="11">
        <v>0</v>
      </c>
      <c r="AI2191" s="25" t="s">
        <v>8</v>
      </c>
      <c r="AJ2191" s="25" t="s">
        <v>8</v>
      </c>
      <c r="AK2191" s="25" t="s">
        <v>8</v>
      </c>
      <c r="AL2191" s="11" t="s">
        <v>782</v>
      </c>
      <c r="AM2191" s="25">
        <v>11003</v>
      </c>
      <c r="AN2191" s="25">
        <v>0</v>
      </c>
      <c r="AO2191" s="11">
        <v>1</v>
      </c>
      <c r="AP2191" s="12" t="s">
        <v>223</v>
      </c>
      <c r="AQ2191" s="12" t="s">
        <v>7356</v>
      </c>
      <c r="AR2191" s="12" t="s">
        <v>7366</v>
      </c>
      <c r="AS2191" s="60" t="s">
        <v>2297</v>
      </c>
    </row>
    <row r="2192" spans="1:45" x14ac:dyDescent="0.15">
      <c r="A2192" s="11">
        <v>31665</v>
      </c>
      <c r="B2192" s="14" t="s">
        <v>7351</v>
      </c>
      <c r="C2192" s="11">
        <v>35</v>
      </c>
      <c r="D2192" s="11">
        <v>1</v>
      </c>
      <c r="E2192" s="11">
        <v>0</v>
      </c>
      <c r="F2192" s="11">
        <v>0</v>
      </c>
      <c r="G2192" s="11">
        <v>9</v>
      </c>
      <c r="H2192" s="11">
        <v>61</v>
      </c>
      <c r="I2192" s="11">
        <v>65535</v>
      </c>
      <c r="J2192" s="11">
        <v>2</v>
      </c>
      <c r="K2192" s="11">
        <v>0</v>
      </c>
      <c r="L2192" s="11">
        <v>0</v>
      </c>
      <c r="M2192" s="56">
        <v>0</v>
      </c>
      <c r="N2192" s="56">
        <v>1</v>
      </c>
      <c r="O2192" s="11">
        <v>0</v>
      </c>
      <c r="P2192" s="11">
        <v>604800</v>
      </c>
      <c r="Q2192" s="11">
        <v>3600</v>
      </c>
      <c r="R2192" s="11">
        <v>5</v>
      </c>
      <c r="S2192" s="11">
        <v>0</v>
      </c>
      <c r="T2192" s="11">
        <v>0</v>
      </c>
      <c r="U2192" s="11">
        <v>1</v>
      </c>
      <c r="V2192" s="11">
        <v>0</v>
      </c>
      <c r="W2192" s="11">
        <v>0</v>
      </c>
      <c r="X2192" s="11">
        <v>0</v>
      </c>
      <c r="Y2192" s="11">
        <v>0</v>
      </c>
      <c r="Z2192" s="16" t="s">
        <v>170</v>
      </c>
      <c r="AA2192" s="16">
        <v>0</v>
      </c>
      <c r="AB2192" s="16" t="s">
        <v>4</v>
      </c>
      <c r="AC2192" s="16">
        <v>0</v>
      </c>
      <c r="AD2192" s="11">
        <v>3</v>
      </c>
      <c r="AE2192" s="11">
        <v>100</v>
      </c>
      <c r="AF2192" s="56">
        <v>0</v>
      </c>
      <c r="AG2192" s="11">
        <v>0</v>
      </c>
      <c r="AH2192" s="11">
        <v>0</v>
      </c>
      <c r="AI2192" s="25" t="s">
        <v>8</v>
      </c>
      <c r="AJ2192" s="25" t="s">
        <v>8</v>
      </c>
      <c r="AK2192" s="25" t="s">
        <v>8</v>
      </c>
      <c r="AL2192" s="11" t="s">
        <v>782</v>
      </c>
      <c r="AM2192" s="25">
        <v>11003</v>
      </c>
      <c r="AN2192" s="25">
        <v>0</v>
      </c>
      <c r="AO2192" s="11">
        <v>1</v>
      </c>
      <c r="AP2192" s="12" t="s">
        <v>223</v>
      </c>
      <c r="AQ2192" s="12" t="s">
        <v>7356</v>
      </c>
      <c r="AR2192" s="12" t="s">
        <v>7367</v>
      </c>
      <c r="AS2192" s="60" t="s">
        <v>2297</v>
      </c>
    </row>
    <row r="2193" spans="1:45" x14ac:dyDescent="0.15">
      <c r="A2193" s="11">
        <v>31666</v>
      </c>
      <c r="B2193" s="14" t="s">
        <v>7351</v>
      </c>
      <c r="C2193" s="11">
        <v>35</v>
      </c>
      <c r="D2193" s="11">
        <v>1</v>
      </c>
      <c r="E2193" s="11">
        <v>0</v>
      </c>
      <c r="F2193" s="11">
        <v>0</v>
      </c>
      <c r="G2193" s="11">
        <v>9</v>
      </c>
      <c r="H2193" s="11">
        <v>61</v>
      </c>
      <c r="I2193" s="11">
        <v>65535</v>
      </c>
      <c r="J2193" s="11">
        <v>2</v>
      </c>
      <c r="K2193" s="11">
        <v>0</v>
      </c>
      <c r="L2193" s="11">
        <v>0</v>
      </c>
      <c r="M2193" s="56">
        <v>0</v>
      </c>
      <c r="N2193" s="56">
        <v>1</v>
      </c>
      <c r="O2193" s="11">
        <v>0</v>
      </c>
      <c r="P2193" s="11">
        <v>604800</v>
      </c>
      <c r="Q2193" s="11">
        <v>3600</v>
      </c>
      <c r="R2193" s="11">
        <v>5</v>
      </c>
      <c r="S2193" s="11">
        <v>0</v>
      </c>
      <c r="T2193" s="11">
        <v>0</v>
      </c>
      <c r="U2193" s="11">
        <v>1</v>
      </c>
      <c r="V2193" s="11">
        <v>0</v>
      </c>
      <c r="W2193" s="11">
        <v>0</v>
      </c>
      <c r="X2193" s="11">
        <v>0</v>
      </c>
      <c r="Y2193" s="11">
        <v>0</v>
      </c>
      <c r="Z2193" s="16" t="s">
        <v>170</v>
      </c>
      <c r="AA2193" s="16">
        <v>0</v>
      </c>
      <c r="AB2193" s="16" t="s">
        <v>4</v>
      </c>
      <c r="AC2193" s="16">
        <v>0</v>
      </c>
      <c r="AD2193" s="11">
        <v>3</v>
      </c>
      <c r="AE2193" s="11">
        <v>100</v>
      </c>
      <c r="AF2193" s="56">
        <v>0</v>
      </c>
      <c r="AG2193" s="11">
        <v>0</v>
      </c>
      <c r="AH2193" s="11">
        <v>0</v>
      </c>
      <c r="AI2193" s="25" t="s">
        <v>8</v>
      </c>
      <c r="AJ2193" s="25" t="s">
        <v>8</v>
      </c>
      <c r="AK2193" s="25" t="s">
        <v>8</v>
      </c>
      <c r="AL2193" s="11" t="s">
        <v>782</v>
      </c>
      <c r="AM2193" s="25">
        <v>11003</v>
      </c>
      <c r="AN2193" s="25">
        <v>0</v>
      </c>
      <c r="AO2193" s="11">
        <v>1</v>
      </c>
      <c r="AP2193" s="12" t="s">
        <v>223</v>
      </c>
      <c r="AQ2193" s="12" t="s">
        <v>7356</v>
      </c>
      <c r="AR2193" s="12" t="s">
        <v>7368</v>
      </c>
      <c r="AS2193" s="60" t="s">
        <v>2297</v>
      </c>
    </row>
    <row r="2194" spans="1:45" x14ac:dyDescent="0.15">
      <c r="A2194" s="11">
        <v>31667</v>
      </c>
      <c r="B2194" s="14" t="s">
        <v>7351</v>
      </c>
      <c r="C2194" s="11">
        <v>35</v>
      </c>
      <c r="D2194" s="11">
        <v>1</v>
      </c>
      <c r="E2194" s="11">
        <v>0</v>
      </c>
      <c r="F2194" s="11">
        <v>0</v>
      </c>
      <c r="G2194" s="11">
        <v>9</v>
      </c>
      <c r="H2194" s="11">
        <v>61</v>
      </c>
      <c r="I2194" s="11">
        <v>65535</v>
      </c>
      <c r="J2194" s="11">
        <v>2</v>
      </c>
      <c r="K2194" s="11">
        <v>0</v>
      </c>
      <c r="L2194" s="11">
        <v>0</v>
      </c>
      <c r="M2194" s="56">
        <v>0</v>
      </c>
      <c r="N2194" s="56">
        <v>1</v>
      </c>
      <c r="O2194" s="11">
        <v>0</v>
      </c>
      <c r="P2194" s="11">
        <v>604800</v>
      </c>
      <c r="Q2194" s="11">
        <v>3600</v>
      </c>
      <c r="R2194" s="11">
        <v>5</v>
      </c>
      <c r="S2194" s="11">
        <v>0</v>
      </c>
      <c r="T2194" s="11">
        <v>0</v>
      </c>
      <c r="U2194" s="11">
        <v>1</v>
      </c>
      <c r="V2194" s="11">
        <v>0</v>
      </c>
      <c r="W2194" s="11">
        <v>0</v>
      </c>
      <c r="X2194" s="11">
        <v>0</v>
      </c>
      <c r="Y2194" s="11">
        <v>0</v>
      </c>
      <c r="Z2194" s="16" t="s">
        <v>170</v>
      </c>
      <c r="AA2194" s="16">
        <v>0</v>
      </c>
      <c r="AB2194" s="16" t="s">
        <v>4</v>
      </c>
      <c r="AC2194" s="16">
        <v>0</v>
      </c>
      <c r="AD2194" s="11">
        <v>3</v>
      </c>
      <c r="AE2194" s="11">
        <v>100</v>
      </c>
      <c r="AF2194" s="56">
        <v>0</v>
      </c>
      <c r="AG2194" s="11">
        <v>0</v>
      </c>
      <c r="AH2194" s="11">
        <v>0</v>
      </c>
      <c r="AI2194" s="25" t="s">
        <v>8</v>
      </c>
      <c r="AJ2194" s="25" t="s">
        <v>8</v>
      </c>
      <c r="AK2194" s="25" t="s">
        <v>8</v>
      </c>
      <c r="AL2194" s="11" t="s">
        <v>782</v>
      </c>
      <c r="AM2194" s="25">
        <v>11003</v>
      </c>
      <c r="AN2194" s="25">
        <v>0</v>
      </c>
      <c r="AO2194" s="11">
        <v>1</v>
      </c>
      <c r="AP2194" s="12" t="s">
        <v>223</v>
      </c>
      <c r="AQ2194" s="12" t="s">
        <v>7356</v>
      </c>
      <c r="AR2194" s="12" t="s">
        <v>7369</v>
      </c>
      <c r="AS2194" s="60" t="s">
        <v>2297</v>
      </c>
    </row>
    <row r="2195" spans="1:45" x14ac:dyDescent="0.15">
      <c r="A2195" s="11">
        <v>31670</v>
      </c>
      <c r="B2195" s="14" t="s">
        <v>7352</v>
      </c>
      <c r="C2195" s="11">
        <v>35</v>
      </c>
      <c r="D2195" s="11">
        <v>1</v>
      </c>
      <c r="E2195" s="11">
        <v>0</v>
      </c>
      <c r="F2195" s="11">
        <v>0</v>
      </c>
      <c r="G2195" s="11">
        <v>9</v>
      </c>
      <c r="H2195" s="11">
        <v>61</v>
      </c>
      <c r="I2195" s="11">
        <v>65535</v>
      </c>
      <c r="J2195" s="11">
        <v>3</v>
      </c>
      <c r="K2195" s="11">
        <v>0</v>
      </c>
      <c r="L2195" s="11">
        <v>0</v>
      </c>
      <c r="M2195" s="56">
        <v>0</v>
      </c>
      <c r="N2195" s="56">
        <v>1</v>
      </c>
      <c r="O2195" s="11">
        <v>0</v>
      </c>
      <c r="P2195" s="11">
        <v>604800</v>
      </c>
      <c r="Q2195" s="11">
        <v>3600</v>
      </c>
      <c r="R2195" s="11">
        <v>5</v>
      </c>
      <c r="S2195" s="11">
        <v>0</v>
      </c>
      <c r="T2195" s="11">
        <v>0</v>
      </c>
      <c r="U2195" s="11">
        <v>1</v>
      </c>
      <c r="V2195" s="11">
        <v>0</v>
      </c>
      <c r="W2195" s="11">
        <v>0</v>
      </c>
      <c r="X2195" s="11">
        <v>0</v>
      </c>
      <c r="Y2195" s="11">
        <v>0</v>
      </c>
      <c r="Z2195" s="16" t="s">
        <v>170</v>
      </c>
      <c r="AA2195" s="16">
        <v>0</v>
      </c>
      <c r="AB2195" s="16" t="s">
        <v>4</v>
      </c>
      <c r="AC2195" s="16">
        <v>0</v>
      </c>
      <c r="AD2195" s="11">
        <v>3</v>
      </c>
      <c r="AE2195" s="11">
        <v>100</v>
      </c>
      <c r="AF2195" s="56">
        <v>0</v>
      </c>
      <c r="AG2195" s="11">
        <v>0</v>
      </c>
      <c r="AH2195" s="11">
        <v>0</v>
      </c>
      <c r="AI2195" s="25" t="s">
        <v>8</v>
      </c>
      <c r="AJ2195" s="25" t="s">
        <v>8</v>
      </c>
      <c r="AK2195" s="25" t="s">
        <v>8</v>
      </c>
      <c r="AL2195" s="11" t="s">
        <v>782</v>
      </c>
      <c r="AM2195" s="25">
        <v>11003</v>
      </c>
      <c r="AN2195" s="25">
        <v>0</v>
      </c>
      <c r="AO2195" s="11">
        <v>1</v>
      </c>
      <c r="AP2195" s="12" t="s">
        <v>223</v>
      </c>
      <c r="AQ2195" s="12" t="s">
        <v>7355</v>
      </c>
      <c r="AR2195" s="12" t="s">
        <v>7362</v>
      </c>
      <c r="AS2195" s="60" t="s">
        <v>2297</v>
      </c>
    </row>
    <row r="2196" spans="1:45" x14ac:dyDescent="0.15">
      <c r="A2196" s="11">
        <v>31671</v>
      </c>
      <c r="B2196" s="14" t="s">
        <v>7352</v>
      </c>
      <c r="C2196" s="11">
        <v>35</v>
      </c>
      <c r="D2196" s="11">
        <v>1</v>
      </c>
      <c r="E2196" s="11">
        <v>0</v>
      </c>
      <c r="F2196" s="11">
        <v>0</v>
      </c>
      <c r="G2196" s="11">
        <v>9</v>
      </c>
      <c r="H2196" s="11">
        <v>61</v>
      </c>
      <c r="I2196" s="11">
        <v>65535</v>
      </c>
      <c r="J2196" s="11">
        <v>3</v>
      </c>
      <c r="K2196" s="11">
        <v>0</v>
      </c>
      <c r="L2196" s="11">
        <v>0</v>
      </c>
      <c r="M2196" s="56">
        <v>0</v>
      </c>
      <c r="N2196" s="56">
        <v>1</v>
      </c>
      <c r="O2196" s="11">
        <v>0</v>
      </c>
      <c r="P2196" s="11">
        <v>604800</v>
      </c>
      <c r="Q2196" s="11">
        <v>3600</v>
      </c>
      <c r="R2196" s="11">
        <v>5</v>
      </c>
      <c r="S2196" s="11">
        <v>0</v>
      </c>
      <c r="T2196" s="11">
        <v>0</v>
      </c>
      <c r="U2196" s="11">
        <v>1</v>
      </c>
      <c r="V2196" s="11">
        <v>0</v>
      </c>
      <c r="W2196" s="11">
        <v>0</v>
      </c>
      <c r="X2196" s="11">
        <v>0</v>
      </c>
      <c r="Y2196" s="11">
        <v>0</v>
      </c>
      <c r="Z2196" s="16" t="s">
        <v>170</v>
      </c>
      <c r="AA2196" s="16">
        <v>0</v>
      </c>
      <c r="AB2196" s="16" t="s">
        <v>4</v>
      </c>
      <c r="AC2196" s="16">
        <v>0</v>
      </c>
      <c r="AD2196" s="11">
        <v>3</v>
      </c>
      <c r="AE2196" s="11">
        <v>100</v>
      </c>
      <c r="AF2196" s="56">
        <v>0</v>
      </c>
      <c r="AG2196" s="11">
        <v>0</v>
      </c>
      <c r="AH2196" s="11">
        <v>0</v>
      </c>
      <c r="AI2196" s="25" t="s">
        <v>8</v>
      </c>
      <c r="AJ2196" s="25" t="s">
        <v>8</v>
      </c>
      <c r="AK2196" s="25" t="s">
        <v>8</v>
      </c>
      <c r="AL2196" s="11" t="s">
        <v>782</v>
      </c>
      <c r="AM2196" s="25">
        <v>11003</v>
      </c>
      <c r="AN2196" s="25">
        <v>0</v>
      </c>
      <c r="AO2196" s="11">
        <v>1</v>
      </c>
      <c r="AP2196" s="12" t="s">
        <v>223</v>
      </c>
      <c r="AQ2196" s="12" t="s">
        <v>7355</v>
      </c>
      <c r="AR2196" s="12" t="s">
        <v>7363</v>
      </c>
      <c r="AS2196" s="60" t="s">
        <v>2297</v>
      </c>
    </row>
    <row r="2197" spans="1:45" x14ac:dyDescent="0.15">
      <c r="A2197" s="11">
        <v>31672</v>
      </c>
      <c r="B2197" s="14" t="s">
        <v>7352</v>
      </c>
      <c r="C2197" s="11">
        <v>35</v>
      </c>
      <c r="D2197" s="11">
        <v>1</v>
      </c>
      <c r="E2197" s="11">
        <v>0</v>
      </c>
      <c r="F2197" s="11">
        <v>0</v>
      </c>
      <c r="G2197" s="11">
        <v>9</v>
      </c>
      <c r="H2197" s="11">
        <v>61</v>
      </c>
      <c r="I2197" s="11">
        <v>65535</v>
      </c>
      <c r="J2197" s="11">
        <v>3</v>
      </c>
      <c r="K2197" s="11">
        <v>0</v>
      </c>
      <c r="L2197" s="11">
        <v>0</v>
      </c>
      <c r="M2197" s="56">
        <v>0</v>
      </c>
      <c r="N2197" s="56">
        <v>1</v>
      </c>
      <c r="O2197" s="11">
        <v>0</v>
      </c>
      <c r="P2197" s="11">
        <v>604800</v>
      </c>
      <c r="Q2197" s="11">
        <v>3600</v>
      </c>
      <c r="R2197" s="11">
        <v>5</v>
      </c>
      <c r="S2197" s="11">
        <v>0</v>
      </c>
      <c r="T2197" s="11">
        <v>0</v>
      </c>
      <c r="U2197" s="11">
        <v>1</v>
      </c>
      <c r="V2197" s="11">
        <v>0</v>
      </c>
      <c r="W2197" s="11">
        <v>0</v>
      </c>
      <c r="X2197" s="11">
        <v>0</v>
      </c>
      <c r="Y2197" s="11">
        <v>0</v>
      </c>
      <c r="Z2197" s="16" t="s">
        <v>170</v>
      </c>
      <c r="AA2197" s="16">
        <v>0</v>
      </c>
      <c r="AB2197" s="16" t="s">
        <v>4</v>
      </c>
      <c r="AC2197" s="16">
        <v>0</v>
      </c>
      <c r="AD2197" s="11">
        <v>3</v>
      </c>
      <c r="AE2197" s="11">
        <v>100</v>
      </c>
      <c r="AF2197" s="56">
        <v>0</v>
      </c>
      <c r="AG2197" s="11">
        <v>0</v>
      </c>
      <c r="AH2197" s="11">
        <v>0</v>
      </c>
      <c r="AI2197" s="25" t="s">
        <v>8</v>
      </c>
      <c r="AJ2197" s="25" t="s">
        <v>8</v>
      </c>
      <c r="AK2197" s="25" t="s">
        <v>8</v>
      </c>
      <c r="AL2197" s="11" t="s">
        <v>782</v>
      </c>
      <c r="AM2197" s="25">
        <v>11003</v>
      </c>
      <c r="AN2197" s="25">
        <v>0</v>
      </c>
      <c r="AO2197" s="11">
        <v>1</v>
      </c>
      <c r="AP2197" s="12" t="s">
        <v>223</v>
      </c>
      <c r="AQ2197" s="12" t="s">
        <v>7355</v>
      </c>
      <c r="AR2197" s="12" t="s">
        <v>7364</v>
      </c>
      <c r="AS2197" s="60" t="s">
        <v>2297</v>
      </c>
    </row>
    <row r="2198" spans="1:45" x14ac:dyDescent="0.15">
      <c r="A2198" s="11">
        <v>31673</v>
      </c>
      <c r="B2198" s="14" t="s">
        <v>7352</v>
      </c>
      <c r="C2198" s="11">
        <v>35</v>
      </c>
      <c r="D2198" s="11">
        <v>1</v>
      </c>
      <c r="E2198" s="11">
        <v>0</v>
      </c>
      <c r="F2198" s="11">
        <v>0</v>
      </c>
      <c r="G2198" s="11">
        <v>9</v>
      </c>
      <c r="H2198" s="11">
        <v>61</v>
      </c>
      <c r="I2198" s="11">
        <v>65535</v>
      </c>
      <c r="J2198" s="11">
        <v>3</v>
      </c>
      <c r="K2198" s="11">
        <v>0</v>
      </c>
      <c r="L2198" s="11">
        <v>0</v>
      </c>
      <c r="M2198" s="56">
        <v>0</v>
      </c>
      <c r="N2198" s="56">
        <v>1</v>
      </c>
      <c r="O2198" s="11">
        <v>0</v>
      </c>
      <c r="P2198" s="11">
        <v>604800</v>
      </c>
      <c r="Q2198" s="11">
        <v>3600</v>
      </c>
      <c r="R2198" s="11">
        <v>5</v>
      </c>
      <c r="S2198" s="11">
        <v>0</v>
      </c>
      <c r="T2198" s="11">
        <v>0</v>
      </c>
      <c r="U2198" s="11">
        <v>1</v>
      </c>
      <c r="V2198" s="11">
        <v>0</v>
      </c>
      <c r="W2198" s="11">
        <v>0</v>
      </c>
      <c r="X2198" s="11">
        <v>0</v>
      </c>
      <c r="Y2198" s="11">
        <v>0</v>
      </c>
      <c r="Z2198" s="16" t="s">
        <v>170</v>
      </c>
      <c r="AA2198" s="16">
        <v>0</v>
      </c>
      <c r="AB2198" s="16" t="s">
        <v>4</v>
      </c>
      <c r="AC2198" s="16">
        <v>0</v>
      </c>
      <c r="AD2198" s="11">
        <v>3</v>
      </c>
      <c r="AE2198" s="11">
        <v>100</v>
      </c>
      <c r="AF2198" s="56">
        <v>0</v>
      </c>
      <c r="AG2198" s="11">
        <v>0</v>
      </c>
      <c r="AH2198" s="11">
        <v>0</v>
      </c>
      <c r="AI2198" s="25" t="s">
        <v>8</v>
      </c>
      <c r="AJ2198" s="25" t="s">
        <v>8</v>
      </c>
      <c r="AK2198" s="25" t="s">
        <v>8</v>
      </c>
      <c r="AL2198" s="11" t="s">
        <v>782</v>
      </c>
      <c r="AM2198" s="25">
        <v>11003</v>
      </c>
      <c r="AN2198" s="25">
        <v>0</v>
      </c>
      <c r="AO2198" s="11">
        <v>1</v>
      </c>
      <c r="AP2198" s="12" t="s">
        <v>223</v>
      </c>
      <c r="AQ2198" s="12" t="s">
        <v>7355</v>
      </c>
      <c r="AR2198" s="12" t="s">
        <v>7365</v>
      </c>
      <c r="AS2198" s="60" t="s">
        <v>2297</v>
      </c>
    </row>
    <row r="2199" spans="1:45" x14ac:dyDescent="0.15">
      <c r="A2199" s="11">
        <v>31674</v>
      </c>
      <c r="B2199" s="14" t="s">
        <v>7352</v>
      </c>
      <c r="C2199" s="11">
        <v>35</v>
      </c>
      <c r="D2199" s="11">
        <v>1</v>
      </c>
      <c r="E2199" s="11">
        <v>0</v>
      </c>
      <c r="F2199" s="11">
        <v>0</v>
      </c>
      <c r="G2199" s="11">
        <v>9</v>
      </c>
      <c r="H2199" s="11">
        <v>61</v>
      </c>
      <c r="I2199" s="11">
        <v>65535</v>
      </c>
      <c r="J2199" s="11">
        <v>3</v>
      </c>
      <c r="K2199" s="11">
        <v>0</v>
      </c>
      <c r="L2199" s="11">
        <v>0</v>
      </c>
      <c r="M2199" s="56">
        <v>0</v>
      </c>
      <c r="N2199" s="56">
        <v>1</v>
      </c>
      <c r="O2199" s="11">
        <v>0</v>
      </c>
      <c r="P2199" s="11">
        <v>604800</v>
      </c>
      <c r="Q2199" s="11">
        <v>3600</v>
      </c>
      <c r="R2199" s="11">
        <v>5</v>
      </c>
      <c r="S2199" s="11">
        <v>0</v>
      </c>
      <c r="T2199" s="11">
        <v>0</v>
      </c>
      <c r="U2199" s="11">
        <v>1</v>
      </c>
      <c r="V2199" s="11">
        <v>0</v>
      </c>
      <c r="W2199" s="11">
        <v>0</v>
      </c>
      <c r="X2199" s="11">
        <v>0</v>
      </c>
      <c r="Y2199" s="11">
        <v>0</v>
      </c>
      <c r="Z2199" s="16" t="s">
        <v>170</v>
      </c>
      <c r="AA2199" s="16">
        <v>0</v>
      </c>
      <c r="AB2199" s="16" t="s">
        <v>4</v>
      </c>
      <c r="AC2199" s="16">
        <v>0</v>
      </c>
      <c r="AD2199" s="11">
        <v>3</v>
      </c>
      <c r="AE2199" s="11">
        <v>100</v>
      </c>
      <c r="AF2199" s="56">
        <v>0</v>
      </c>
      <c r="AG2199" s="11">
        <v>0</v>
      </c>
      <c r="AH2199" s="11">
        <v>0</v>
      </c>
      <c r="AI2199" s="25" t="s">
        <v>8</v>
      </c>
      <c r="AJ2199" s="25" t="s">
        <v>8</v>
      </c>
      <c r="AK2199" s="25" t="s">
        <v>8</v>
      </c>
      <c r="AL2199" s="11" t="s">
        <v>782</v>
      </c>
      <c r="AM2199" s="25">
        <v>11003</v>
      </c>
      <c r="AN2199" s="25">
        <v>0</v>
      </c>
      <c r="AO2199" s="11">
        <v>1</v>
      </c>
      <c r="AP2199" s="12" t="s">
        <v>223</v>
      </c>
      <c r="AQ2199" s="12" t="s">
        <v>7355</v>
      </c>
      <c r="AR2199" s="12" t="s">
        <v>7366</v>
      </c>
      <c r="AS2199" s="60" t="s">
        <v>2297</v>
      </c>
    </row>
    <row r="2200" spans="1:45" x14ac:dyDescent="0.15">
      <c r="A2200" s="11">
        <v>31675</v>
      </c>
      <c r="B2200" s="14" t="s">
        <v>7352</v>
      </c>
      <c r="C2200" s="11">
        <v>35</v>
      </c>
      <c r="D2200" s="11">
        <v>1</v>
      </c>
      <c r="E2200" s="11">
        <v>0</v>
      </c>
      <c r="F2200" s="11">
        <v>0</v>
      </c>
      <c r="G2200" s="11">
        <v>9</v>
      </c>
      <c r="H2200" s="11">
        <v>61</v>
      </c>
      <c r="I2200" s="11">
        <v>65535</v>
      </c>
      <c r="J2200" s="11">
        <v>3</v>
      </c>
      <c r="K2200" s="11">
        <v>0</v>
      </c>
      <c r="L2200" s="11">
        <v>0</v>
      </c>
      <c r="M2200" s="56">
        <v>0</v>
      </c>
      <c r="N2200" s="56">
        <v>1</v>
      </c>
      <c r="O2200" s="11">
        <v>0</v>
      </c>
      <c r="P2200" s="11">
        <v>604800</v>
      </c>
      <c r="Q2200" s="11">
        <v>3600</v>
      </c>
      <c r="R2200" s="11">
        <v>5</v>
      </c>
      <c r="S2200" s="11">
        <v>0</v>
      </c>
      <c r="T2200" s="11">
        <v>0</v>
      </c>
      <c r="U2200" s="11">
        <v>1</v>
      </c>
      <c r="V2200" s="11">
        <v>0</v>
      </c>
      <c r="W2200" s="11">
        <v>0</v>
      </c>
      <c r="X2200" s="11">
        <v>0</v>
      </c>
      <c r="Y2200" s="11">
        <v>0</v>
      </c>
      <c r="Z2200" s="16" t="s">
        <v>170</v>
      </c>
      <c r="AA2200" s="16">
        <v>0</v>
      </c>
      <c r="AB2200" s="16" t="s">
        <v>4</v>
      </c>
      <c r="AC2200" s="16">
        <v>0</v>
      </c>
      <c r="AD2200" s="11">
        <v>3</v>
      </c>
      <c r="AE2200" s="11">
        <v>100</v>
      </c>
      <c r="AF2200" s="56">
        <v>0</v>
      </c>
      <c r="AG2200" s="11">
        <v>0</v>
      </c>
      <c r="AH2200" s="11">
        <v>0</v>
      </c>
      <c r="AI2200" s="25" t="s">
        <v>8</v>
      </c>
      <c r="AJ2200" s="25" t="s">
        <v>8</v>
      </c>
      <c r="AK2200" s="25" t="s">
        <v>8</v>
      </c>
      <c r="AL2200" s="11" t="s">
        <v>782</v>
      </c>
      <c r="AM2200" s="25">
        <v>11003</v>
      </c>
      <c r="AN2200" s="25">
        <v>0</v>
      </c>
      <c r="AO2200" s="11">
        <v>1</v>
      </c>
      <c r="AP2200" s="12" t="s">
        <v>223</v>
      </c>
      <c r="AQ2200" s="12" t="s">
        <v>7355</v>
      </c>
      <c r="AR2200" s="12" t="s">
        <v>7367</v>
      </c>
      <c r="AS2200" s="60" t="s">
        <v>2297</v>
      </c>
    </row>
    <row r="2201" spans="1:45" x14ac:dyDescent="0.15">
      <c r="A2201" s="11">
        <v>31676</v>
      </c>
      <c r="B2201" s="14" t="s">
        <v>7352</v>
      </c>
      <c r="C2201" s="11">
        <v>35</v>
      </c>
      <c r="D2201" s="11">
        <v>1</v>
      </c>
      <c r="E2201" s="11">
        <v>0</v>
      </c>
      <c r="F2201" s="11">
        <v>0</v>
      </c>
      <c r="G2201" s="11">
        <v>9</v>
      </c>
      <c r="H2201" s="11">
        <v>61</v>
      </c>
      <c r="I2201" s="11">
        <v>65535</v>
      </c>
      <c r="J2201" s="11">
        <v>3</v>
      </c>
      <c r="K2201" s="11">
        <v>0</v>
      </c>
      <c r="L2201" s="11">
        <v>0</v>
      </c>
      <c r="M2201" s="56">
        <v>0</v>
      </c>
      <c r="N2201" s="56">
        <v>1</v>
      </c>
      <c r="O2201" s="11">
        <v>0</v>
      </c>
      <c r="P2201" s="11">
        <v>604800</v>
      </c>
      <c r="Q2201" s="11">
        <v>3600</v>
      </c>
      <c r="R2201" s="11">
        <v>5</v>
      </c>
      <c r="S2201" s="11">
        <v>0</v>
      </c>
      <c r="T2201" s="11">
        <v>0</v>
      </c>
      <c r="U2201" s="11">
        <v>1</v>
      </c>
      <c r="V2201" s="11">
        <v>0</v>
      </c>
      <c r="W2201" s="11">
        <v>0</v>
      </c>
      <c r="X2201" s="11">
        <v>0</v>
      </c>
      <c r="Y2201" s="11">
        <v>0</v>
      </c>
      <c r="Z2201" s="16" t="s">
        <v>170</v>
      </c>
      <c r="AA2201" s="16">
        <v>0</v>
      </c>
      <c r="AB2201" s="16" t="s">
        <v>4</v>
      </c>
      <c r="AC2201" s="16">
        <v>0</v>
      </c>
      <c r="AD2201" s="11">
        <v>3</v>
      </c>
      <c r="AE2201" s="11">
        <v>100</v>
      </c>
      <c r="AF2201" s="56">
        <v>0</v>
      </c>
      <c r="AG2201" s="11">
        <v>0</v>
      </c>
      <c r="AH2201" s="11">
        <v>0</v>
      </c>
      <c r="AI2201" s="25" t="s">
        <v>8</v>
      </c>
      <c r="AJ2201" s="25" t="s">
        <v>8</v>
      </c>
      <c r="AK2201" s="25" t="s">
        <v>8</v>
      </c>
      <c r="AL2201" s="11" t="s">
        <v>782</v>
      </c>
      <c r="AM2201" s="25">
        <v>11003</v>
      </c>
      <c r="AN2201" s="25">
        <v>0</v>
      </c>
      <c r="AO2201" s="11">
        <v>1</v>
      </c>
      <c r="AP2201" s="12" t="s">
        <v>223</v>
      </c>
      <c r="AQ2201" s="12" t="s">
        <v>7355</v>
      </c>
      <c r="AR2201" s="12" t="s">
        <v>7368</v>
      </c>
      <c r="AS2201" s="60" t="s">
        <v>2297</v>
      </c>
    </row>
    <row r="2202" spans="1:45" x14ac:dyDescent="0.15">
      <c r="A2202" s="11">
        <v>31677</v>
      </c>
      <c r="B2202" s="14" t="s">
        <v>7352</v>
      </c>
      <c r="C2202" s="11">
        <v>35</v>
      </c>
      <c r="D2202" s="11">
        <v>1</v>
      </c>
      <c r="E2202" s="11">
        <v>0</v>
      </c>
      <c r="F2202" s="11">
        <v>0</v>
      </c>
      <c r="G2202" s="11">
        <v>9</v>
      </c>
      <c r="H2202" s="11">
        <v>61</v>
      </c>
      <c r="I2202" s="11">
        <v>65535</v>
      </c>
      <c r="J2202" s="11">
        <v>3</v>
      </c>
      <c r="K2202" s="11">
        <v>0</v>
      </c>
      <c r="L2202" s="11">
        <v>0</v>
      </c>
      <c r="M2202" s="56">
        <v>0</v>
      </c>
      <c r="N2202" s="56">
        <v>1</v>
      </c>
      <c r="O2202" s="11">
        <v>0</v>
      </c>
      <c r="P2202" s="11">
        <v>604800</v>
      </c>
      <c r="Q2202" s="11">
        <v>3600</v>
      </c>
      <c r="R2202" s="11">
        <v>5</v>
      </c>
      <c r="S2202" s="11">
        <v>0</v>
      </c>
      <c r="T2202" s="11">
        <v>0</v>
      </c>
      <c r="U2202" s="11">
        <v>1</v>
      </c>
      <c r="V2202" s="11">
        <v>0</v>
      </c>
      <c r="W2202" s="11">
        <v>0</v>
      </c>
      <c r="X2202" s="11">
        <v>0</v>
      </c>
      <c r="Y2202" s="11">
        <v>0</v>
      </c>
      <c r="Z2202" s="16" t="s">
        <v>170</v>
      </c>
      <c r="AA2202" s="16">
        <v>0</v>
      </c>
      <c r="AB2202" s="16" t="s">
        <v>4</v>
      </c>
      <c r="AC2202" s="16">
        <v>0</v>
      </c>
      <c r="AD2202" s="11">
        <v>3</v>
      </c>
      <c r="AE2202" s="11">
        <v>100</v>
      </c>
      <c r="AF2202" s="56">
        <v>0</v>
      </c>
      <c r="AG2202" s="11">
        <v>0</v>
      </c>
      <c r="AH2202" s="11">
        <v>0</v>
      </c>
      <c r="AI2202" s="25" t="s">
        <v>8</v>
      </c>
      <c r="AJ2202" s="25" t="s">
        <v>8</v>
      </c>
      <c r="AK2202" s="25" t="s">
        <v>8</v>
      </c>
      <c r="AL2202" s="11" t="s">
        <v>782</v>
      </c>
      <c r="AM2202" s="25">
        <v>11003</v>
      </c>
      <c r="AN2202" s="25">
        <v>0</v>
      </c>
      <c r="AO2202" s="11">
        <v>1</v>
      </c>
      <c r="AP2202" s="12" t="s">
        <v>223</v>
      </c>
      <c r="AQ2202" s="12" t="s">
        <v>7355</v>
      </c>
      <c r="AR2202" s="12" t="s">
        <v>7369</v>
      </c>
      <c r="AS2202" s="60" t="s">
        <v>2297</v>
      </c>
    </row>
    <row r="2203" spans="1:45" x14ac:dyDescent="0.15">
      <c r="A2203" s="11">
        <v>31680</v>
      </c>
      <c r="B2203" s="14" t="s">
        <v>7353</v>
      </c>
      <c r="C2203" s="11">
        <v>35</v>
      </c>
      <c r="D2203" s="11">
        <v>1</v>
      </c>
      <c r="E2203" s="11">
        <v>0</v>
      </c>
      <c r="F2203" s="11">
        <v>0</v>
      </c>
      <c r="G2203" s="11">
        <v>9</v>
      </c>
      <c r="H2203" s="11">
        <v>61</v>
      </c>
      <c r="I2203" s="11">
        <v>65535</v>
      </c>
      <c r="J2203" s="11">
        <v>4</v>
      </c>
      <c r="K2203" s="11">
        <v>0</v>
      </c>
      <c r="L2203" s="11">
        <v>0</v>
      </c>
      <c r="M2203" s="56">
        <v>0</v>
      </c>
      <c r="N2203" s="56">
        <v>1</v>
      </c>
      <c r="O2203" s="11">
        <v>0</v>
      </c>
      <c r="P2203" s="11">
        <v>604800</v>
      </c>
      <c r="Q2203" s="11">
        <v>3600</v>
      </c>
      <c r="R2203" s="11">
        <v>5</v>
      </c>
      <c r="S2203" s="11">
        <v>0</v>
      </c>
      <c r="T2203" s="11">
        <v>0</v>
      </c>
      <c r="U2203" s="11">
        <v>1</v>
      </c>
      <c r="V2203" s="11">
        <v>0</v>
      </c>
      <c r="W2203" s="11">
        <v>0</v>
      </c>
      <c r="X2203" s="11">
        <v>0</v>
      </c>
      <c r="Y2203" s="11">
        <v>0</v>
      </c>
      <c r="Z2203" s="16" t="s">
        <v>170</v>
      </c>
      <c r="AA2203" s="16">
        <v>0</v>
      </c>
      <c r="AB2203" s="16" t="s">
        <v>4</v>
      </c>
      <c r="AC2203" s="16">
        <v>0</v>
      </c>
      <c r="AD2203" s="11">
        <v>3</v>
      </c>
      <c r="AE2203" s="11">
        <v>100</v>
      </c>
      <c r="AF2203" s="56">
        <v>0</v>
      </c>
      <c r="AG2203" s="11">
        <v>0</v>
      </c>
      <c r="AH2203" s="11">
        <v>0</v>
      </c>
      <c r="AI2203" s="25" t="s">
        <v>8</v>
      </c>
      <c r="AJ2203" s="25" t="s">
        <v>8</v>
      </c>
      <c r="AK2203" s="25" t="s">
        <v>8</v>
      </c>
      <c r="AL2203" s="11" t="s">
        <v>782</v>
      </c>
      <c r="AM2203" s="25">
        <v>11003</v>
      </c>
      <c r="AN2203" s="25">
        <v>0</v>
      </c>
      <c r="AO2203" s="11">
        <v>1</v>
      </c>
      <c r="AP2203" s="12" t="s">
        <v>223</v>
      </c>
      <c r="AQ2203" s="12" t="s">
        <v>7354</v>
      </c>
      <c r="AR2203" s="12" t="s">
        <v>7362</v>
      </c>
      <c r="AS2203" s="60" t="s">
        <v>2297</v>
      </c>
    </row>
    <row r="2204" spans="1:45" x14ac:dyDescent="0.15">
      <c r="A2204" s="11">
        <v>31681</v>
      </c>
      <c r="B2204" s="14" t="s">
        <v>7353</v>
      </c>
      <c r="C2204" s="11">
        <v>35</v>
      </c>
      <c r="D2204" s="11">
        <v>1</v>
      </c>
      <c r="E2204" s="11">
        <v>0</v>
      </c>
      <c r="F2204" s="11">
        <v>0</v>
      </c>
      <c r="G2204" s="11">
        <v>9</v>
      </c>
      <c r="H2204" s="11">
        <v>61</v>
      </c>
      <c r="I2204" s="11">
        <v>65535</v>
      </c>
      <c r="J2204" s="11">
        <v>4</v>
      </c>
      <c r="K2204" s="11">
        <v>0</v>
      </c>
      <c r="L2204" s="11">
        <v>0</v>
      </c>
      <c r="M2204" s="56">
        <v>0</v>
      </c>
      <c r="N2204" s="56">
        <v>1</v>
      </c>
      <c r="O2204" s="11">
        <v>0</v>
      </c>
      <c r="P2204" s="11">
        <v>604800</v>
      </c>
      <c r="Q2204" s="11">
        <v>3600</v>
      </c>
      <c r="R2204" s="11">
        <v>5</v>
      </c>
      <c r="S2204" s="11">
        <v>0</v>
      </c>
      <c r="T2204" s="11">
        <v>0</v>
      </c>
      <c r="U2204" s="11">
        <v>1</v>
      </c>
      <c r="V2204" s="11">
        <v>0</v>
      </c>
      <c r="W2204" s="11">
        <v>0</v>
      </c>
      <c r="X2204" s="11">
        <v>0</v>
      </c>
      <c r="Y2204" s="11">
        <v>0</v>
      </c>
      <c r="Z2204" s="16" t="s">
        <v>170</v>
      </c>
      <c r="AA2204" s="16">
        <v>0</v>
      </c>
      <c r="AB2204" s="16" t="s">
        <v>4</v>
      </c>
      <c r="AC2204" s="16">
        <v>0</v>
      </c>
      <c r="AD2204" s="11">
        <v>3</v>
      </c>
      <c r="AE2204" s="11">
        <v>100</v>
      </c>
      <c r="AF2204" s="56">
        <v>0</v>
      </c>
      <c r="AG2204" s="11">
        <v>0</v>
      </c>
      <c r="AH2204" s="11">
        <v>0</v>
      </c>
      <c r="AI2204" s="25" t="s">
        <v>8</v>
      </c>
      <c r="AJ2204" s="25" t="s">
        <v>8</v>
      </c>
      <c r="AK2204" s="25" t="s">
        <v>8</v>
      </c>
      <c r="AL2204" s="11" t="s">
        <v>782</v>
      </c>
      <c r="AM2204" s="25">
        <v>11003</v>
      </c>
      <c r="AN2204" s="25">
        <v>0</v>
      </c>
      <c r="AO2204" s="11">
        <v>1</v>
      </c>
      <c r="AP2204" s="12" t="s">
        <v>223</v>
      </c>
      <c r="AQ2204" s="12" t="s">
        <v>7354</v>
      </c>
      <c r="AR2204" s="12" t="s">
        <v>7363</v>
      </c>
      <c r="AS2204" s="60" t="s">
        <v>2297</v>
      </c>
    </row>
    <row r="2205" spans="1:45" x14ac:dyDescent="0.15">
      <c r="A2205" s="11">
        <v>31682</v>
      </c>
      <c r="B2205" s="14" t="s">
        <v>7353</v>
      </c>
      <c r="C2205" s="11">
        <v>35</v>
      </c>
      <c r="D2205" s="11">
        <v>1</v>
      </c>
      <c r="E2205" s="11">
        <v>0</v>
      </c>
      <c r="F2205" s="11">
        <v>0</v>
      </c>
      <c r="G2205" s="11">
        <v>9</v>
      </c>
      <c r="H2205" s="11">
        <v>61</v>
      </c>
      <c r="I2205" s="11">
        <v>65535</v>
      </c>
      <c r="J2205" s="11">
        <v>4</v>
      </c>
      <c r="K2205" s="11">
        <v>0</v>
      </c>
      <c r="L2205" s="11">
        <v>0</v>
      </c>
      <c r="M2205" s="56">
        <v>0</v>
      </c>
      <c r="N2205" s="56">
        <v>1</v>
      </c>
      <c r="O2205" s="11">
        <v>0</v>
      </c>
      <c r="P2205" s="11">
        <v>604800</v>
      </c>
      <c r="Q2205" s="11">
        <v>3600</v>
      </c>
      <c r="R2205" s="11">
        <v>5</v>
      </c>
      <c r="S2205" s="11">
        <v>0</v>
      </c>
      <c r="T2205" s="11">
        <v>0</v>
      </c>
      <c r="U2205" s="11">
        <v>1</v>
      </c>
      <c r="V2205" s="11">
        <v>0</v>
      </c>
      <c r="W2205" s="11">
        <v>0</v>
      </c>
      <c r="X2205" s="11">
        <v>0</v>
      </c>
      <c r="Y2205" s="11">
        <v>0</v>
      </c>
      <c r="Z2205" s="16" t="s">
        <v>170</v>
      </c>
      <c r="AA2205" s="16">
        <v>0</v>
      </c>
      <c r="AB2205" s="16" t="s">
        <v>4</v>
      </c>
      <c r="AC2205" s="16">
        <v>0</v>
      </c>
      <c r="AD2205" s="11">
        <v>3</v>
      </c>
      <c r="AE2205" s="11">
        <v>100</v>
      </c>
      <c r="AF2205" s="56">
        <v>0</v>
      </c>
      <c r="AG2205" s="11">
        <v>0</v>
      </c>
      <c r="AH2205" s="11">
        <v>0</v>
      </c>
      <c r="AI2205" s="25" t="s">
        <v>8</v>
      </c>
      <c r="AJ2205" s="25" t="s">
        <v>8</v>
      </c>
      <c r="AK2205" s="25" t="s">
        <v>8</v>
      </c>
      <c r="AL2205" s="11" t="s">
        <v>782</v>
      </c>
      <c r="AM2205" s="25">
        <v>11003</v>
      </c>
      <c r="AN2205" s="25">
        <v>0</v>
      </c>
      <c r="AO2205" s="11">
        <v>1</v>
      </c>
      <c r="AP2205" s="12" t="s">
        <v>223</v>
      </c>
      <c r="AQ2205" s="12" t="s">
        <v>7354</v>
      </c>
      <c r="AR2205" s="12" t="s">
        <v>7364</v>
      </c>
      <c r="AS2205" s="60" t="s">
        <v>2297</v>
      </c>
    </row>
    <row r="2206" spans="1:45" x14ac:dyDescent="0.15">
      <c r="A2206" s="11">
        <v>31683</v>
      </c>
      <c r="B2206" s="14" t="s">
        <v>7353</v>
      </c>
      <c r="C2206" s="11">
        <v>35</v>
      </c>
      <c r="D2206" s="11">
        <v>1</v>
      </c>
      <c r="E2206" s="11">
        <v>0</v>
      </c>
      <c r="F2206" s="11">
        <v>0</v>
      </c>
      <c r="G2206" s="11">
        <v>9</v>
      </c>
      <c r="H2206" s="11">
        <v>61</v>
      </c>
      <c r="I2206" s="11">
        <v>65535</v>
      </c>
      <c r="J2206" s="11">
        <v>4</v>
      </c>
      <c r="K2206" s="11">
        <v>0</v>
      </c>
      <c r="L2206" s="11">
        <v>0</v>
      </c>
      <c r="M2206" s="56">
        <v>0</v>
      </c>
      <c r="N2206" s="56">
        <v>1</v>
      </c>
      <c r="O2206" s="11">
        <v>0</v>
      </c>
      <c r="P2206" s="11">
        <v>604800</v>
      </c>
      <c r="Q2206" s="11">
        <v>3600</v>
      </c>
      <c r="R2206" s="11">
        <v>5</v>
      </c>
      <c r="S2206" s="11">
        <v>0</v>
      </c>
      <c r="T2206" s="11">
        <v>0</v>
      </c>
      <c r="U2206" s="11">
        <v>1</v>
      </c>
      <c r="V2206" s="11">
        <v>0</v>
      </c>
      <c r="W2206" s="11">
        <v>0</v>
      </c>
      <c r="X2206" s="11">
        <v>0</v>
      </c>
      <c r="Y2206" s="11">
        <v>0</v>
      </c>
      <c r="Z2206" s="16" t="s">
        <v>170</v>
      </c>
      <c r="AA2206" s="16">
        <v>0</v>
      </c>
      <c r="AB2206" s="16" t="s">
        <v>4</v>
      </c>
      <c r="AC2206" s="16">
        <v>0</v>
      </c>
      <c r="AD2206" s="11">
        <v>3</v>
      </c>
      <c r="AE2206" s="11">
        <v>100</v>
      </c>
      <c r="AF2206" s="56">
        <v>0</v>
      </c>
      <c r="AG2206" s="11">
        <v>0</v>
      </c>
      <c r="AH2206" s="11">
        <v>0</v>
      </c>
      <c r="AI2206" s="25" t="s">
        <v>8</v>
      </c>
      <c r="AJ2206" s="25" t="s">
        <v>8</v>
      </c>
      <c r="AK2206" s="25" t="s">
        <v>8</v>
      </c>
      <c r="AL2206" s="11" t="s">
        <v>782</v>
      </c>
      <c r="AM2206" s="25">
        <v>11003</v>
      </c>
      <c r="AN2206" s="25">
        <v>0</v>
      </c>
      <c r="AO2206" s="11">
        <v>1</v>
      </c>
      <c r="AP2206" s="12" t="s">
        <v>223</v>
      </c>
      <c r="AQ2206" s="12" t="s">
        <v>7354</v>
      </c>
      <c r="AR2206" s="12" t="s">
        <v>7365</v>
      </c>
      <c r="AS2206" s="60" t="s">
        <v>2297</v>
      </c>
    </row>
    <row r="2207" spans="1:45" x14ac:dyDescent="0.15">
      <c r="A2207" s="11">
        <v>31684</v>
      </c>
      <c r="B2207" s="14" t="s">
        <v>7353</v>
      </c>
      <c r="C2207" s="11">
        <v>35</v>
      </c>
      <c r="D2207" s="11">
        <v>1</v>
      </c>
      <c r="E2207" s="11">
        <v>0</v>
      </c>
      <c r="F2207" s="11">
        <v>0</v>
      </c>
      <c r="G2207" s="11">
        <v>9</v>
      </c>
      <c r="H2207" s="11">
        <v>61</v>
      </c>
      <c r="I2207" s="11">
        <v>65535</v>
      </c>
      <c r="J2207" s="11">
        <v>4</v>
      </c>
      <c r="K2207" s="11">
        <v>0</v>
      </c>
      <c r="L2207" s="11">
        <v>0</v>
      </c>
      <c r="M2207" s="56">
        <v>0</v>
      </c>
      <c r="N2207" s="56">
        <v>1</v>
      </c>
      <c r="O2207" s="11">
        <v>0</v>
      </c>
      <c r="P2207" s="11">
        <v>604800</v>
      </c>
      <c r="Q2207" s="11">
        <v>3600</v>
      </c>
      <c r="R2207" s="11">
        <v>5</v>
      </c>
      <c r="S2207" s="11">
        <v>0</v>
      </c>
      <c r="T2207" s="11">
        <v>0</v>
      </c>
      <c r="U2207" s="11">
        <v>1</v>
      </c>
      <c r="V2207" s="11">
        <v>0</v>
      </c>
      <c r="W2207" s="11">
        <v>0</v>
      </c>
      <c r="X2207" s="11">
        <v>0</v>
      </c>
      <c r="Y2207" s="11">
        <v>0</v>
      </c>
      <c r="Z2207" s="16" t="s">
        <v>170</v>
      </c>
      <c r="AA2207" s="16">
        <v>0</v>
      </c>
      <c r="AB2207" s="16" t="s">
        <v>4</v>
      </c>
      <c r="AC2207" s="16">
        <v>0</v>
      </c>
      <c r="AD2207" s="11">
        <v>3</v>
      </c>
      <c r="AE2207" s="11">
        <v>100</v>
      </c>
      <c r="AF2207" s="56">
        <v>0</v>
      </c>
      <c r="AG2207" s="11">
        <v>0</v>
      </c>
      <c r="AH2207" s="11">
        <v>0</v>
      </c>
      <c r="AI2207" s="25" t="s">
        <v>8</v>
      </c>
      <c r="AJ2207" s="25" t="s">
        <v>8</v>
      </c>
      <c r="AK2207" s="25" t="s">
        <v>8</v>
      </c>
      <c r="AL2207" s="11" t="s">
        <v>782</v>
      </c>
      <c r="AM2207" s="25">
        <v>11003</v>
      </c>
      <c r="AN2207" s="25">
        <v>0</v>
      </c>
      <c r="AO2207" s="11">
        <v>1</v>
      </c>
      <c r="AP2207" s="12" t="s">
        <v>223</v>
      </c>
      <c r="AQ2207" s="12" t="s">
        <v>7354</v>
      </c>
      <c r="AR2207" s="12" t="s">
        <v>7366</v>
      </c>
      <c r="AS2207" s="60" t="s">
        <v>2297</v>
      </c>
    </row>
    <row r="2208" spans="1:45" x14ac:dyDescent="0.15">
      <c r="A2208" s="11">
        <v>31685</v>
      </c>
      <c r="B2208" s="14" t="s">
        <v>7353</v>
      </c>
      <c r="C2208" s="11">
        <v>35</v>
      </c>
      <c r="D2208" s="11">
        <v>1</v>
      </c>
      <c r="E2208" s="11">
        <v>0</v>
      </c>
      <c r="F2208" s="11">
        <v>0</v>
      </c>
      <c r="G2208" s="11">
        <v>9</v>
      </c>
      <c r="H2208" s="11">
        <v>61</v>
      </c>
      <c r="I2208" s="11">
        <v>65535</v>
      </c>
      <c r="J2208" s="11">
        <v>4</v>
      </c>
      <c r="K2208" s="11">
        <v>0</v>
      </c>
      <c r="L2208" s="11">
        <v>0</v>
      </c>
      <c r="M2208" s="56">
        <v>0</v>
      </c>
      <c r="N2208" s="56">
        <v>1</v>
      </c>
      <c r="O2208" s="11">
        <v>0</v>
      </c>
      <c r="P2208" s="11">
        <v>604800</v>
      </c>
      <c r="Q2208" s="11">
        <v>3600</v>
      </c>
      <c r="R2208" s="11">
        <v>5</v>
      </c>
      <c r="S2208" s="11">
        <v>0</v>
      </c>
      <c r="T2208" s="11">
        <v>0</v>
      </c>
      <c r="U2208" s="11">
        <v>1</v>
      </c>
      <c r="V2208" s="11">
        <v>0</v>
      </c>
      <c r="W2208" s="11">
        <v>0</v>
      </c>
      <c r="X2208" s="11">
        <v>0</v>
      </c>
      <c r="Y2208" s="11">
        <v>0</v>
      </c>
      <c r="Z2208" s="16" t="s">
        <v>170</v>
      </c>
      <c r="AA2208" s="16">
        <v>0</v>
      </c>
      <c r="AB2208" s="16" t="s">
        <v>4</v>
      </c>
      <c r="AC2208" s="16">
        <v>0</v>
      </c>
      <c r="AD2208" s="11">
        <v>3</v>
      </c>
      <c r="AE2208" s="11">
        <v>100</v>
      </c>
      <c r="AF2208" s="56">
        <v>0</v>
      </c>
      <c r="AG2208" s="11">
        <v>0</v>
      </c>
      <c r="AH2208" s="11">
        <v>0</v>
      </c>
      <c r="AI2208" s="25" t="s">
        <v>8</v>
      </c>
      <c r="AJ2208" s="25" t="s">
        <v>8</v>
      </c>
      <c r="AK2208" s="25" t="s">
        <v>8</v>
      </c>
      <c r="AL2208" s="11" t="s">
        <v>782</v>
      </c>
      <c r="AM2208" s="25">
        <v>11003</v>
      </c>
      <c r="AN2208" s="25">
        <v>0</v>
      </c>
      <c r="AO2208" s="11">
        <v>1</v>
      </c>
      <c r="AP2208" s="12" t="s">
        <v>223</v>
      </c>
      <c r="AQ2208" s="12" t="s">
        <v>7354</v>
      </c>
      <c r="AR2208" s="12" t="s">
        <v>7367</v>
      </c>
      <c r="AS2208" s="60" t="s">
        <v>2297</v>
      </c>
    </row>
    <row r="2209" spans="1:45" x14ac:dyDescent="0.15">
      <c r="A2209" s="11">
        <v>31686</v>
      </c>
      <c r="B2209" s="14" t="s">
        <v>7353</v>
      </c>
      <c r="C2209" s="11">
        <v>35</v>
      </c>
      <c r="D2209" s="11">
        <v>1</v>
      </c>
      <c r="E2209" s="11">
        <v>0</v>
      </c>
      <c r="F2209" s="11">
        <v>0</v>
      </c>
      <c r="G2209" s="11">
        <v>9</v>
      </c>
      <c r="H2209" s="11">
        <v>61</v>
      </c>
      <c r="I2209" s="11">
        <v>65535</v>
      </c>
      <c r="J2209" s="11">
        <v>4</v>
      </c>
      <c r="K2209" s="11">
        <v>0</v>
      </c>
      <c r="L2209" s="11">
        <v>0</v>
      </c>
      <c r="M2209" s="56">
        <v>0</v>
      </c>
      <c r="N2209" s="56">
        <v>1</v>
      </c>
      <c r="O2209" s="11">
        <v>0</v>
      </c>
      <c r="P2209" s="11">
        <v>604800</v>
      </c>
      <c r="Q2209" s="11">
        <v>3600</v>
      </c>
      <c r="R2209" s="11">
        <v>5</v>
      </c>
      <c r="S2209" s="11">
        <v>0</v>
      </c>
      <c r="T2209" s="11">
        <v>0</v>
      </c>
      <c r="U2209" s="11">
        <v>1</v>
      </c>
      <c r="V2209" s="11">
        <v>0</v>
      </c>
      <c r="W2209" s="11">
        <v>0</v>
      </c>
      <c r="X2209" s="11">
        <v>0</v>
      </c>
      <c r="Y2209" s="11">
        <v>0</v>
      </c>
      <c r="Z2209" s="16" t="s">
        <v>170</v>
      </c>
      <c r="AA2209" s="16">
        <v>0</v>
      </c>
      <c r="AB2209" s="16" t="s">
        <v>4</v>
      </c>
      <c r="AC2209" s="16">
        <v>0</v>
      </c>
      <c r="AD2209" s="11">
        <v>3</v>
      </c>
      <c r="AE2209" s="11">
        <v>100</v>
      </c>
      <c r="AF2209" s="56">
        <v>0</v>
      </c>
      <c r="AG2209" s="11">
        <v>0</v>
      </c>
      <c r="AH2209" s="11">
        <v>0</v>
      </c>
      <c r="AI2209" s="25" t="s">
        <v>8</v>
      </c>
      <c r="AJ2209" s="25" t="s">
        <v>8</v>
      </c>
      <c r="AK2209" s="25" t="s">
        <v>8</v>
      </c>
      <c r="AL2209" s="11" t="s">
        <v>782</v>
      </c>
      <c r="AM2209" s="25">
        <v>11003</v>
      </c>
      <c r="AN2209" s="25">
        <v>0</v>
      </c>
      <c r="AO2209" s="11">
        <v>1</v>
      </c>
      <c r="AP2209" s="12" t="s">
        <v>223</v>
      </c>
      <c r="AQ2209" s="12" t="s">
        <v>7354</v>
      </c>
      <c r="AR2209" s="12" t="s">
        <v>7368</v>
      </c>
      <c r="AS2209" s="60" t="s">
        <v>2297</v>
      </c>
    </row>
    <row r="2210" spans="1:45" x14ac:dyDescent="0.15">
      <c r="A2210" s="11">
        <v>31687</v>
      </c>
      <c r="B2210" s="14" t="s">
        <v>7353</v>
      </c>
      <c r="C2210" s="11">
        <v>35</v>
      </c>
      <c r="D2210" s="11">
        <v>1</v>
      </c>
      <c r="E2210" s="11">
        <v>0</v>
      </c>
      <c r="F2210" s="11">
        <v>0</v>
      </c>
      <c r="G2210" s="11">
        <v>9</v>
      </c>
      <c r="H2210" s="11">
        <v>61</v>
      </c>
      <c r="I2210" s="11">
        <v>65535</v>
      </c>
      <c r="J2210" s="11">
        <v>4</v>
      </c>
      <c r="K2210" s="11">
        <v>0</v>
      </c>
      <c r="L2210" s="11">
        <v>0</v>
      </c>
      <c r="M2210" s="56">
        <v>0</v>
      </c>
      <c r="N2210" s="56">
        <v>1</v>
      </c>
      <c r="O2210" s="11">
        <v>0</v>
      </c>
      <c r="P2210" s="11">
        <v>604800</v>
      </c>
      <c r="Q2210" s="11">
        <v>3600</v>
      </c>
      <c r="R2210" s="11">
        <v>5</v>
      </c>
      <c r="S2210" s="11">
        <v>0</v>
      </c>
      <c r="T2210" s="11">
        <v>0</v>
      </c>
      <c r="U2210" s="11">
        <v>1</v>
      </c>
      <c r="V2210" s="11">
        <v>0</v>
      </c>
      <c r="W2210" s="11">
        <v>0</v>
      </c>
      <c r="X2210" s="11">
        <v>0</v>
      </c>
      <c r="Y2210" s="11">
        <v>0</v>
      </c>
      <c r="Z2210" s="16" t="s">
        <v>170</v>
      </c>
      <c r="AA2210" s="16">
        <v>0</v>
      </c>
      <c r="AB2210" s="16" t="s">
        <v>4</v>
      </c>
      <c r="AC2210" s="16">
        <v>0</v>
      </c>
      <c r="AD2210" s="11">
        <v>3</v>
      </c>
      <c r="AE2210" s="11">
        <v>100</v>
      </c>
      <c r="AF2210" s="56">
        <v>0</v>
      </c>
      <c r="AG2210" s="11">
        <v>0</v>
      </c>
      <c r="AH2210" s="11">
        <v>0</v>
      </c>
      <c r="AI2210" s="25" t="s">
        <v>8</v>
      </c>
      <c r="AJ2210" s="25" t="s">
        <v>8</v>
      </c>
      <c r="AK2210" s="25" t="s">
        <v>8</v>
      </c>
      <c r="AL2210" s="11" t="s">
        <v>782</v>
      </c>
      <c r="AM2210" s="25">
        <v>11003</v>
      </c>
      <c r="AN2210" s="25">
        <v>0</v>
      </c>
      <c r="AO2210" s="11">
        <v>1</v>
      </c>
      <c r="AP2210" s="12" t="s">
        <v>223</v>
      </c>
      <c r="AQ2210" s="12" t="s">
        <v>7354</v>
      </c>
      <c r="AR2210" s="12" t="s">
        <v>7369</v>
      </c>
      <c r="AS2210" s="60" t="s">
        <v>2297</v>
      </c>
    </row>
    <row r="2211" spans="1:45" ht="24" x14ac:dyDescent="0.15">
      <c r="A2211" s="11">
        <v>31688</v>
      </c>
      <c r="B2211" s="14" t="s">
        <v>2331</v>
      </c>
      <c r="C2211" s="11">
        <v>30</v>
      </c>
      <c r="D2211" s="11">
        <v>1</v>
      </c>
      <c r="E2211" s="11">
        <v>0</v>
      </c>
      <c r="F2211" s="11">
        <v>0</v>
      </c>
      <c r="G2211" s="11">
        <v>9</v>
      </c>
      <c r="H2211" s="11">
        <v>0</v>
      </c>
      <c r="I2211" s="11">
        <v>65535</v>
      </c>
      <c r="J2211" s="11">
        <v>0</v>
      </c>
      <c r="K2211" s="11">
        <v>0</v>
      </c>
      <c r="L2211" s="11">
        <v>0</v>
      </c>
      <c r="M2211" s="56">
        <v>1</v>
      </c>
      <c r="N2211" s="56">
        <v>1000</v>
      </c>
      <c r="O2211" s="11">
        <v>0</v>
      </c>
      <c r="P2211" s="11">
        <v>600</v>
      </c>
      <c r="Q2211" s="11">
        <v>3600</v>
      </c>
      <c r="R2211" s="11">
        <v>5</v>
      </c>
      <c r="S2211" s="11">
        <v>0</v>
      </c>
      <c r="T2211" s="11">
        <v>0</v>
      </c>
      <c r="U2211" s="11">
        <v>1</v>
      </c>
      <c r="V2211" s="11">
        <v>11</v>
      </c>
      <c r="W2211" s="11">
        <v>3</v>
      </c>
      <c r="X2211" s="11">
        <v>0</v>
      </c>
      <c r="Y2211" s="11">
        <v>0</v>
      </c>
      <c r="Z2211" s="16" t="s">
        <v>170</v>
      </c>
      <c r="AA2211" s="16">
        <v>0</v>
      </c>
      <c r="AB2211" s="16" t="s">
        <v>197</v>
      </c>
      <c r="AC2211" s="16">
        <v>0</v>
      </c>
      <c r="AD2211" s="11">
        <v>3</v>
      </c>
      <c r="AE2211" s="11">
        <v>0</v>
      </c>
      <c r="AF2211" s="56">
        <v>1</v>
      </c>
      <c r="AG2211" s="11">
        <v>0</v>
      </c>
      <c r="AH2211" s="11">
        <v>0</v>
      </c>
      <c r="AI2211" s="25" t="s">
        <v>226</v>
      </c>
      <c r="AJ2211" s="25" t="s">
        <v>226</v>
      </c>
      <c r="AK2211" s="25" t="s">
        <v>226</v>
      </c>
      <c r="AL2211" s="11" t="s">
        <v>782</v>
      </c>
      <c r="AM2211" s="25">
        <v>10012</v>
      </c>
      <c r="AN2211" s="25">
        <v>0</v>
      </c>
      <c r="AO2211" s="11">
        <v>1</v>
      </c>
      <c r="AP2211" s="12" t="s">
        <v>182</v>
      </c>
      <c r="AQ2211" s="12" t="s">
        <v>6485</v>
      </c>
      <c r="AR2211" s="12" t="s">
        <v>5188</v>
      </c>
      <c r="AS2211" s="60"/>
    </row>
    <row r="2212" spans="1:45" ht="60" x14ac:dyDescent="0.15">
      <c r="A2212" s="11">
        <v>31700</v>
      </c>
      <c r="B2212" s="14" t="s">
        <v>2825</v>
      </c>
      <c r="C2212" s="11">
        <v>49</v>
      </c>
      <c r="D2212" s="11">
        <v>1</v>
      </c>
      <c r="E2212" s="11">
        <v>0</v>
      </c>
      <c r="F2212" s="11">
        <v>0</v>
      </c>
      <c r="G2212" s="11">
        <v>9</v>
      </c>
      <c r="H2212" s="11">
        <v>0</v>
      </c>
      <c r="I2212" s="11">
        <v>65535</v>
      </c>
      <c r="J2212" s="11">
        <v>2</v>
      </c>
      <c r="K2212" s="11">
        <v>0</v>
      </c>
      <c r="L2212" s="11">
        <v>0</v>
      </c>
      <c r="M2212" s="56">
        <v>1</v>
      </c>
      <c r="N2212" s="56">
        <v>20</v>
      </c>
      <c r="O2212" s="11">
        <v>0</v>
      </c>
      <c r="P2212" s="11">
        <v>259200</v>
      </c>
      <c r="Q2212" s="11">
        <v>3600</v>
      </c>
      <c r="R2212" s="11">
        <v>5</v>
      </c>
      <c r="S2212" s="11">
        <v>0</v>
      </c>
      <c r="T2212" s="11">
        <v>0</v>
      </c>
      <c r="U2212" s="11">
        <v>1</v>
      </c>
      <c r="V2212" s="11">
        <v>0</v>
      </c>
      <c r="W2212" s="11">
        <v>0</v>
      </c>
      <c r="X2212" s="11">
        <v>0</v>
      </c>
      <c r="Y2212" s="11">
        <v>0</v>
      </c>
      <c r="Z2212" s="16" t="s">
        <v>170</v>
      </c>
      <c r="AA2212" s="16">
        <v>0</v>
      </c>
      <c r="AB2212" s="16" t="s">
        <v>4</v>
      </c>
      <c r="AC2212" s="16">
        <v>0</v>
      </c>
      <c r="AD2212" s="11">
        <v>3</v>
      </c>
      <c r="AE2212" s="11">
        <v>100</v>
      </c>
      <c r="AF2212" s="56">
        <v>0</v>
      </c>
      <c r="AG2212" s="11">
        <v>0</v>
      </c>
      <c r="AH2212" s="11">
        <v>0</v>
      </c>
      <c r="AI2212" s="25" t="s">
        <v>8</v>
      </c>
      <c r="AJ2212" s="25" t="s">
        <v>8</v>
      </c>
      <c r="AK2212" s="25" t="s">
        <v>8</v>
      </c>
      <c r="AL2212" s="11" t="s">
        <v>782</v>
      </c>
      <c r="AM2212" s="25">
        <v>11003</v>
      </c>
      <c r="AN2212" s="25">
        <v>0</v>
      </c>
      <c r="AO2212" s="11">
        <v>1</v>
      </c>
      <c r="AP2212" s="12" t="s">
        <v>223</v>
      </c>
      <c r="AQ2212" s="12" t="s">
        <v>6486</v>
      </c>
      <c r="AR2212" s="12" t="s">
        <v>5189</v>
      </c>
      <c r="AS2212" s="60" t="s">
        <v>2828</v>
      </c>
    </row>
    <row r="2213" spans="1:45" ht="60" x14ac:dyDescent="0.15">
      <c r="A2213" s="11">
        <v>31701</v>
      </c>
      <c r="B2213" s="14" t="s">
        <v>2826</v>
      </c>
      <c r="C2213" s="11">
        <v>49</v>
      </c>
      <c r="D2213" s="11">
        <v>1</v>
      </c>
      <c r="E2213" s="11">
        <v>0</v>
      </c>
      <c r="F2213" s="11">
        <v>0</v>
      </c>
      <c r="G2213" s="11">
        <v>9</v>
      </c>
      <c r="H2213" s="11">
        <v>0</v>
      </c>
      <c r="I2213" s="11">
        <v>65535</v>
      </c>
      <c r="J2213" s="11">
        <v>2</v>
      </c>
      <c r="K2213" s="11">
        <v>0</v>
      </c>
      <c r="L2213" s="11">
        <v>0</v>
      </c>
      <c r="M2213" s="56">
        <v>1</v>
      </c>
      <c r="N2213" s="56">
        <v>20</v>
      </c>
      <c r="O2213" s="11">
        <v>0</v>
      </c>
      <c r="P2213" s="11">
        <v>259200</v>
      </c>
      <c r="Q2213" s="11">
        <v>3600</v>
      </c>
      <c r="R2213" s="11">
        <v>5</v>
      </c>
      <c r="S2213" s="11">
        <v>0</v>
      </c>
      <c r="T2213" s="11">
        <v>0</v>
      </c>
      <c r="U2213" s="11">
        <v>1</v>
      </c>
      <c r="V2213" s="11">
        <v>0</v>
      </c>
      <c r="W2213" s="11">
        <v>0</v>
      </c>
      <c r="X2213" s="11">
        <v>0</v>
      </c>
      <c r="Y2213" s="11">
        <v>0</v>
      </c>
      <c r="Z2213" s="16" t="s">
        <v>170</v>
      </c>
      <c r="AA2213" s="16">
        <v>0</v>
      </c>
      <c r="AB2213" s="16" t="s">
        <v>4</v>
      </c>
      <c r="AC2213" s="16">
        <v>0</v>
      </c>
      <c r="AD2213" s="11">
        <v>3</v>
      </c>
      <c r="AE2213" s="11">
        <v>100</v>
      </c>
      <c r="AF2213" s="56">
        <v>0</v>
      </c>
      <c r="AG2213" s="11">
        <v>0</v>
      </c>
      <c r="AH2213" s="11">
        <v>0</v>
      </c>
      <c r="AI2213" s="25" t="s">
        <v>8</v>
      </c>
      <c r="AJ2213" s="25" t="s">
        <v>8</v>
      </c>
      <c r="AK2213" s="25" t="s">
        <v>8</v>
      </c>
      <c r="AL2213" s="11" t="s">
        <v>782</v>
      </c>
      <c r="AM2213" s="25">
        <v>11003</v>
      </c>
      <c r="AN2213" s="25">
        <v>0</v>
      </c>
      <c r="AO2213" s="11">
        <v>1</v>
      </c>
      <c r="AP2213" s="12" t="s">
        <v>223</v>
      </c>
      <c r="AQ2213" s="12" t="s">
        <v>6487</v>
      </c>
      <c r="AR2213" s="12" t="s">
        <v>5190</v>
      </c>
      <c r="AS2213" s="60" t="s">
        <v>2828</v>
      </c>
    </row>
    <row r="2214" spans="1:45" ht="72" x14ac:dyDescent="0.15">
      <c r="A2214" s="11">
        <v>31702</v>
      </c>
      <c r="B2214" s="14" t="s">
        <v>2827</v>
      </c>
      <c r="C2214" s="11">
        <v>49</v>
      </c>
      <c r="D2214" s="11">
        <v>1</v>
      </c>
      <c r="E2214" s="11">
        <v>0</v>
      </c>
      <c r="F2214" s="11">
        <v>0</v>
      </c>
      <c r="G2214" s="11">
        <v>9</v>
      </c>
      <c r="H2214" s="11">
        <v>0</v>
      </c>
      <c r="I2214" s="11">
        <v>65535</v>
      </c>
      <c r="J2214" s="11">
        <v>2</v>
      </c>
      <c r="K2214" s="11">
        <v>0</v>
      </c>
      <c r="L2214" s="11">
        <v>0</v>
      </c>
      <c r="M2214" s="56">
        <v>1</v>
      </c>
      <c r="N2214" s="56">
        <v>20</v>
      </c>
      <c r="O2214" s="11">
        <v>0</v>
      </c>
      <c r="P2214" s="11">
        <v>259200</v>
      </c>
      <c r="Q2214" s="11">
        <v>3600</v>
      </c>
      <c r="R2214" s="11">
        <v>5</v>
      </c>
      <c r="S2214" s="11">
        <v>0</v>
      </c>
      <c r="T2214" s="11">
        <v>0</v>
      </c>
      <c r="U2214" s="11">
        <v>1</v>
      </c>
      <c r="V2214" s="11">
        <v>0</v>
      </c>
      <c r="W2214" s="11">
        <v>0</v>
      </c>
      <c r="X2214" s="11">
        <v>0</v>
      </c>
      <c r="Y2214" s="11">
        <v>0</v>
      </c>
      <c r="Z2214" s="16" t="s">
        <v>170</v>
      </c>
      <c r="AA2214" s="16">
        <v>0</v>
      </c>
      <c r="AB2214" s="16" t="s">
        <v>4</v>
      </c>
      <c r="AC2214" s="16">
        <v>0</v>
      </c>
      <c r="AD2214" s="11">
        <v>3</v>
      </c>
      <c r="AE2214" s="11">
        <v>100</v>
      </c>
      <c r="AF2214" s="56">
        <v>0</v>
      </c>
      <c r="AG2214" s="11">
        <v>0</v>
      </c>
      <c r="AH2214" s="11">
        <v>0</v>
      </c>
      <c r="AI2214" s="25" t="s">
        <v>8</v>
      </c>
      <c r="AJ2214" s="25" t="s">
        <v>8</v>
      </c>
      <c r="AK2214" s="25" t="s">
        <v>8</v>
      </c>
      <c r="AL2214" s="11" t="s">
        <v>782</v>
      </c>
      <c r="AM2214" s="25">
        <v>11003</v>
      </c>
      <c r="AN2214" s="25">
        <v>0</v>
      </c>
      <c r="AO2214" s="11">
        <v>1</v>
      </c>
      <c r="AP2214" s="12" t="s">
        <v>223</v>
      </c>
      <c r="AQ2214" s="12" t="s">
        <v>6488</v>
      </c>
      <c r="AR2214" s="12" t="s">
        <v>5191</v>
      </c>
      <c r="AS2214" s="60" t="s">
        <v>2828</v>
      </c>
    </row>
    <row r="2215" spans="1:45" ht="48" x14ac:dyDescent="0.15">
      <c r="A2215" s="11">
        <v>31703</v>
      </c>
      <c r="B2215" s="14" t="s">
        <v>2842</v>
      </c>
      <c r="C2215" s="11">
        <v>35</v>
      </c>
      <c r="D2215" s="11">
        <v>1</v>
      </c>
      <c r="E2215" s="11">
        <v>66</v>
      </c>
      <c r="F2215" s="11">
        <v>0</v>
      </c>
      <c r="G2215" s="11">
        <v>9</v>
      </c>
      <c r="H2215" s="11">
        <v>41</v>
      </c>
      <c r="I2215" s="11">
        <v>91</v>
      </c>
      <c r="J2215" s="11">
        <v>3</v>
      </c>
      <c r="K2215" s="11">
        <v>0</v>
      </c>
      <c r="L2215" s="11">
        <v>0</v>
      </c>
      <c r="M2215" s="56">
        <v>0</v>
      </c>
      <c r="N2215" s="56">
        <v>1</v>
      </c>
      <c r="O2215" s="11">
        <v>0</v>
      </c>
      <c r="P2215" s="11">
        <v>604800</v>
      </c>
      <c r="Q2215" s="11">
        <v>3600</v>
      </c>
      <c r="R2215" s="11">
        <v>5</v>
      </c>
      <c r="S2215" s="11">
        <v>0</v>
      </c>
      <c r="T2215" s="11">
        <v>0</v>
      </c>
      <c r="U2215" s="11">
        <v>1</v>
      </c>
      <c r="V2215" s="11">
        <v>0</v>
      </c>
      <c r="W2215" s="11">
        <v>0</v>
      </c>
      <c r="X2215" s="11">
        <v>0</v>
      </c>
      <c r="Y2215" s="11">
        <v>0</v>
      </c>
      <c r="Z2215" s="16" t="s">
        <v>170</v>
      </c>
      <c r="AA2215" s="16">
        <v>0</v>
      </c>
      <c r="AB2215" s="16" t="s">
        <v>170</v>
      </c>
      <c r="AC2215" s="16">
        <v>0</v>
      </c>
      <c r="AD2215" s="11">
        <v>3</v>
      </c>
      <c r="AE2215" s="11">
        <v>100</v>
      </c>
      <c r="AF2215" s="56">
        <v>0</v>
      </c>
      <c r="AG2215" s="11">
        <v>0</v>
      </c>
      <c r="AH2215" s="11">
        <v>0</v>
      </c>
      <c r="AI2215" s="25" t="s">
        <v>8</v>
      </c>
      <c r="AJ2215" s="25" t="s">
        <v>8</v>
      </c>
      <c r="AK2215" s="25" t="s">
        <v>8</v>
      </c>
      <c r="AL2215" s="11" t="s">
        <v>782</v>
      </c>
      <c r="AM2215" s="25">
        <v>11003</v>
      </c>
      <c r="AN2215" s="25">
        <v>0</v>
      </c>
      <c r="AO2215" s="11">
        <v>0</v>
      </c>
      <c r="AP2215" s="12" t="s">
        <v>2830</v>
      </c>
      <c r="AQ2215" s="12" t="s">
        <v>6489</v>
      </c>
      <c r="AR2215" s="12" t="s">
        <v>5192</v>
      </c>
      <c r="AS2215" s="60" t="s">
        <v>2831</v>
      </c>
    </row>
    <row r="2216" spans="1:45" ht="48" x14ac:dyDescent="0.15">
      <c r="A2216" s="11">
        <v>31704</v>
      </c>
      <c r="B2216" s="14" t="s">
        <v>2843</v>
      </c>
      <c r="C2216" s="11">
        <v>35</v>
      </c>
      <c r="D2216" s="11">
        <v>1</v>
      </c>
      <c r="E2216" s="11">
        <v>66</v>
      </c>
      <c r="F2216" s="11">
        <v>0</v>
      </c>
      <c r="G2216" s="11">
        <v>9</v>
      </c>
      <c r="H2216" s="11">
        <v>41</v>
      </c>
      <c r="I2216" s="11">
        <v>101</v>
      </c>
      <c r="J2216" s="11">
        <v>3</v>
      </c>
      <c r="K2216" s="11">
        <v>0</v>
      </c>
      <c r="L2216" s="11">
        <v>0</v>
      </c>
      <c r="M2216" s="56">
        <v>0</v>
      </c>
      <c r="N2216" s="56">
        <v>1</v>
      </c>
      <c r="O2216" s="11">
        <v>0</v>
      </c>
      <c r="P2216" s="11">
        <v>604800</v>
      </c>
      <c r="Q2216" s="11">
        <v>3600</v>
      </c>
      <c r="R2216" s="11">
        <v>5</v>
      </c>
      <c r="S2216" s="11">
        <v>0</v>
      </c>
      <c r="T2216" s="11">
        <v>0</v>
      </c>
      <c r="U2216" s="11">
        <v>1</v>
      </c>
      <c r="V2216" s="11">
        <v>0</v>
      </c>
      <c r="W2216" s="11">
        <v>0</v>
      </c>
      <c r="X2216" s="11">
        <v>0</v>
      </c>
      <c r="Y2216" s="11">
        <v>0</v>
      </c>
      <c r="Z2216" s="16" t="s">
        <v>170</v>
      </c>
      <c r="AA2216" s="16">
        <v>0</v>
      </c>
      <c r="AB2216" s="16" t="s">
        <v>170</v>
      </c>
      <c r="AC2216" s="16">
        <v>0</v>
      </c>
      <c r="AD2216" s="11">
        <v>3</v>
      </c>
      <c r="AE2216" s="11">
        <v>100</v>
      </c>
      <c r="AF2216" s="56">
        <v>0</v>
      </c>
      <c r="AG2216" s="11">
        <v>0</v>
      </c>
      <c r="AH2216" s="11">
        <v>0</v>
      </c>
      <c r="AI2216" s="25" t="s">
        <v>8</v>
      </c>
      <c r="AJ2216" s="25" t="s">
        <v>8</v>
      </c>
      <c r="AK2216" s="25" t="s">
        <v>8</v>
      </c>
      <c r="AL2216" s="11" t="s">
        <v>782</v>
      </c>
      <c r="AM2216" s="25">
        <v>11003</v>
      </c>
      <c r="AN2216" s="25">
        <v>0</v>
      </c>
      <c r="AO2216" s="11">
        <v>0</v>
      </c>
      <c r="AP2216" s="12" t="s">
        <v>2830</v>
      </c>
      <c r="AQ2216" s="12" t="s">
        <v>6489</v>
      </c>
      <c r="AR2216" s="12" t="s">
        <v>5192</v>
      </c>
      <c r="AS2216" s="60" t="s">
        <v>2831</v>
      </c>
    </row>
    <row r="2217" spans="1:45" ht="48" x14ac:dyDescent="0.15">
      <c r="A2217" s="11">
        <v>31705</v>
      </c>
      <c r="B2217" s="14" t="s">
        <v>2844</v>
      </c>
      <c r="C2217" s="11">
        <v>35</v>
      </c>
      <c r="D2217" s="11">
        <v>1</v>
      </c>
      <c r="E2217" s="11">
        <v>66</v>
      </c>
      <c r="F2217" s="11">
        <v>0</v>
      </c>
      <c r="G2217" s="11">
        <v>9</v>
      </c>
      <c r="H2217" s="11">
        <v>41</v>
      </c>
      <c r="I2217" s="11">
        <v>111</v>
      </c>
      <c r="J2217" s="11">
        <v>3</v>
      </c>
      <c r="K2217" s="11">
        <v>0</v>
      </c>
      <c r="L2217" s="11">
        <v>0</v>
      </c>
      <c r="M2217" s="56">
        <v>0</v>
      </c>
      <c r="N2217" s="56">
        <v>1</v>
      </c>
      <c r="O2217" s="11">
        <v>0</v>
      </c>
      <c r="P2217" s="11">
        <v>604800</v>
      </c>
      <c r="Q2217" s="11">
        <v>3600</v>
      </c>
      <c r="R2217" s="11">
        <v>5</v>
      </c>
      <c r="S2217" s="11">
        <v>0</v>
      </c>
      <c r="T2217" s="11">
        <v>0</v>
      </c>
      <c r="U2217" s="11">
        <v>1</v>
      </c>
      <c r="V2217" s="11">
        <v>0</v>
      </c>
      <c r="W2217" s="11">
        <v>0</v>
      </c>
      <c r="X2217" s="11">
        <v>0</v>
      </c>
      <c r="Y2217" s="11">
        <v>0</v>
      </c>
      <c r="Z2217" s="16" t="s">
        <v>170</v>
      </c>
      <c r="AA2217" s="16">
        <v>0</v>
      </c>
      <c r="AB2217" s="16" t="s">
        <v>170</v>
      </c>
      <c r="AC2217" s="16">
        <v>0</v>
      </c>
      <c r="AD2217" s="11">
        <v>3</v>
      </c>
      <c r="AE2217" s="11">
        <v>100</v>
      </c>
      <c r="AF2217" s="56">
        <v>0</v>
      </c>
      <c r="AG2217" s="11">
        <v>0</v>
      </c>
      <c r="AH2217" s="11">
        <v>0</v>
      </c>
      <c r="AI2217" s="25" t="s">
        <v>8</v>
      </c>
      <c r="AJ2217" s="25" t="s">
        <v>8</v>
      </c>
      <c r="AK2217" s="25" t="s">
        <v>8</v>
      </c>
      <c r="AL2217" s="11" t="s">
        <v>782</v>
      </c>
      <c r="AM2217" s="25">
        <v>11003</v>
      </c>
      <c r="AN2217" s="25">
        <v>0</v>
      </c>
      <c r="AO2217" s="11">
        <v>0</v>
      </c>
      <c r="AP2217" s="12" t="s">
        <v>2830</v>
      </c>
      <c r="AQ2217" s="12" t="s">
        <v>6489</v>
      </c>
      <c r="AR2217" s="12" t="s">
        <v>5192</v>
      </c>
      <c r="AS2217" s="60" t="s">
        <v>2831</v>
      </c>
    </row>
    <row r="2218" spans="1:45" ht="48" x14ac:dyDescent="0.15">
      <c r="A2218" s="11">
        <v>31706</v>
      </c>
      <c r="B2218" s="14" t="s">
        <v>2845</v>
      </c>
      <c r="C2218" s="11">
        <v>35</v>
      </c>
      <c r="D2218" s="11">
        <v>1</v>
      </c>
      <c r="E2218" s="11">
        <v>66</v>
      </c>
      <c r="F2218" s="11">
        <v>0</v>
      </c>
      <c r="G2218" s="11">
        <v>9</v>
      </c>
      <c r="H2218" s="11">
        <v>41</v>
      </c>
      <c r="I2218" s="11">
        <v>121</v>
      </c>
      <c r="J2218" s="11">
        <v>3</v>
      </c>
      <c r="K2218" s="11">
        <v>0</v>
      </c>
      <c r="L2218" s="11">
        <v>0</v>
      </c>
      <c r="M2218" s="56">
        <v>0</v>
      </c>
      <c r="N2218" s="56">
        <v>1</v>
      </c>
      <c r="O2218" s="11">
        <v>0</v>
      </c>
      <c r="P2218" s="11">
        <v>604800</v>
      </c>
      <c r="Q2218" s="11">
        <v>3600</v>
      </c>
      <c r="R2218" s="11">
        <v>5</v>
      </c>
      <c r="S2218" s="11">
        <v>0</v>
      </c>
      <c r="T2218" s="11">
        <v>0</v>
      </c>
      <c r="U2218" s="11">
        <v>1</v>
      </c>
      <c r="V2218" s="11">
        <v>0</v>
      </c>
      <c r="W2218" s="11">
        <v>0</v>
      </c>
      <c r="X2218" s="11">
        <v>0</v>
      </c>
      <c r="Y2218" s="11">
        <v>0</v>
      </c>
      <c r="Z2218" s="16" t="s">
        <v>170</v>
      </c>
      <c r="AA2218" s="16">
        <v>0</v>
      </c>
      <c r="AB2218" s="16" t="s">
        <v>170</v>
      </c>
      <c r="AC2218" s="16">
        <v>0</v>
      </c>
      <c r="AD2218" s="11">
        <v>3</v>
      </c>
      <c r="AE2218" s="11">
        <v>100</v>
      </c>
      <c r="AF2218" s="56">
        <v>0</v>
      </c>
      <c r="AG2218" s="11">
        <v>0</v>
      </c>
      <c r="AH2218" s="11">
        <v>0</v>
      </c>
      <c r="AI2218" s="25" t="s">
        <v>8</v>
      </c>
      <c r="AJ2218" s="25" t="s">
        <v>8</v>
      </c>
      <c r="AK2218" s="25" t="s">
        <v>8</v>
      </c>
      <c r="AL2218" s="11" t="s">
        <v>782</v>
      </c>
      <c r="AM2218" s="25">
        <v>11003</v>
      </c>
      <c r="AN2218" s="25">
        <v>0</v>
      </c>
      <c r="AO2218" s="11">
        <v>0</v>
      </c>
      <c r="AP2218" s="12" t="s">
        <v>2830</v>
      </c>
      <c r="AQ2218" s="12" t="s">
        <v>6489</v>
      </c>
      <c r="AR2218" s="12" t="s">
        <v>5192</v>
      </c>
      <c r="AS2218" s="60" t="s">
        <v>2831</v>
      </c>
    </row>
    <row r="2219" spans="1:45" ht="48" x14ac:dyDescent="0.15">
      <c r="A2219" s="11">
        <v>31707</v>
      </c>
      <c r="B2219" s="14" t="s">
        <v>2846</v>
      </c>
      <c r="C2219" s="11">
        <v>35</v>
      </c>
      <c r="D2219" s="11">
        <v>1</v>
      </c>
      <c r="E2219" s="11">
        <v>66</v>
      </c>
      <c r="F2219" s="11">
        <v>0</v>
      </c>
      <c r="G2219" s="11">
        <v>9</v>
      </c>
      <c r="H2219" s="11">
        <v>41</v>
      </c>
      <c r="I2219" s="11">
        <v>131</v>
      </c>
      <c r="J2219" s="11">
        <v>3</v>
      </c>
      <c r="K2219" s="11">
        <v>0</v>
      </c>
      <c r="L2219" s="11">
        <v>0</v>
      </c>
      <c r="M2219" s="56">
        <v>0</v>
      </c>
      <c r="N2219" s="56">
        <v>1</v>
      </c>
      <c r="O2219" s="11">
        <v>0</v>
      </c>
      <c r="P2219" s="11">
        <v>604800</v>
      </c>
      <c r="Q2219" s="11">
        <v>3600</v>
      </c>
      <c r="R2219" s="11">
        <v>5</v>
      </c>
      <c r="S2219" s="11">
        <v>0</v>
      </c>
      <c r="T2219" s="11">
        <v>0</v>
      </c>
      <c r="U2219" s="11">
        <v>1</v>
      </c>
      <c r="V2219" s="11">
        <v>0</v>
      </c>
      <c r="W2219" s="11">
        <v>0</v>
      </c>
      <c r="X2219" s="11">
        <v>0</v>
      </c>
      <c r="Y2219" s="11">
        <v>0</v>
      </c>
      <c r="Z2219" s="16" t="s">
        <v>170</v>
      </c>
      <c r="AA2219" s="16">
        <v>0</v>
      </c>
      <c r="AB2219" s="16" t="s">
        <v>170</v>
      </c>
      <c r="AC2219" s="16">
        <v>0</v>
      </c>
      <c r="AD2219" s="11">
        <v>3</v>
      </c>
      <c r="AE2219" s="11">
        <v>100</v>
      </c>
      <c r="AF2219" s="56">
        <v>0</v>
      </c>
      <c r="AG2219" s="11">
        <v>0</v>
      </c>
      <c r="AH2219" s="11">
        <v>0</v>
      </c>
      <c r="AI2219" s="25" t="s">
        <v>8</v>
      </c>
      <c r="AJ2219" s="25" t="s">
        <v>8</v>
      </c>
      <c r="AK2219" s="25" t="s">
        <v>8</v>
      </c>
      <c r="AL2219" s="11" t="s">
        <v>782</v>
      </c>
      <c r="AM2219" s="25">
        <v>11003</v>
      </c>
      <c r="AN2219" s="25">
        <v>0</v>
      </c>
      <c r="AO2219" s="11">
        <v>0</v>
      </c>
      <c r="AP2219" s="12" t="s">
        <v>2830</v>
      </c>
      <c r="AQ2219" s="12" t="s">
        <v>6489</v>
      </c>
      <c r="AR2219" s="12" t="s">
        <v>5192</v>
      </c>
      <c r="AS2219" s="60" t="s">
        <v>2831</v>
      </c>
    </row>
    <row r="2220" spans="1:45" ht="48" x14ac:dyDescent="0.15">
      <c r="A2220" s="11">
        <v>31708</v>
      </c>
      <c r="B2220" s="14" t="s">
        <v>2847</v>
      </c>
      <c r="C2220" s="11">
        <v>35</v>
      </c>
      <c r="D2220" s="11">
        <v>1</v>
      </c>
      <c r="E2220" s="11">
        <v>66</v>
      </c>
      <c r="F2220" s="11">
        <v>0</v>
      </c>
      <c r="G2220" s="11">
        <v>9</v>
      </c>
      <c r="H2220" s="11">
        <v>41</v>
      </c>
      <c r="I2220" s="11">
        <v>141</v>
      </c>
      <c r="J2220" s="11">
        <v>3</v>
      </c>
      <c r="K2220" s="11">
        <v>0</v>
      </c>
      <c r="L2220" s="11">
        <v>0</v>
      </c>
      <c r="M2220" s="56">
        <v>0</v>
      </c>
      <c r="N2220" s="56">
        <v>1</v>
      </c>
      <c r="O2220" s="11">
        <v>0</v>
      </c>
      <c r="P2220" s="11">
        <v>604800</v>
      </c>
      <c r="Q2220" s="11">
        <v>3600</v>
      </c>
      <c r="R2220" s="11">
        <v>5</v>
      </c>
      <c r="S2220" s="11">
        <v>0</v>
      </c>
      <c r="T2220" s="11">
        <v>0</v>
      </c>
      <c r="U2220" s="11">
        <v>1</v>
      </c>
      <c r="V2220" s="11">
        <v>0</v>
      </c>
      <c r="W2220" s="11">
        <v>0</v>
      </c>
      <c r="X2220" s="11">
        <v>0</v>
      </c>
      <c r="Y2220" s="11">
        <v>0</v>
      </c>
      <c r="Z2220" s="16" t="s">
        <v>170</v>
      </c>
      <c r="AA2220" s="16">
        <v>0</v>
      </c>
      <c r="AB2220" s="16" t="s">
        <v>170</v>
      </c>
      <c r="AC2220" s="16">
        <v>0</v>
      </c>
      <c r="AD2220" s="11">
        <v>3</v>
      </c>
      <c r="AE2220" s="11">
        <v>100</v>
      </c>
      <c r="AF2220" s="56">
        <v>0</v>
      </c>
      <c r="AG2220" s="11">
        <v>0</v>
      </c>
      <c r="AH2220" s="11">
        <v>0</v>
      </c>
      <c r="AI2220" s="25" t="s">
        <v>8</v>
      </c>
      <c r="AJ2220" s="25" t="s">
        <v>8</v>
      </c>
      <c r="AK2220" s="25" t="s">
        <v>8</v>
      </c>
      <c r="AL2220" s="11" t="s">
        <v>782</v>
      </c>
      <c r="AM2220" s="25">
        <v>11003</v>
      </c>
      <c r="AN2220" s="25">
        <v>0</v>
      </c>
      <c r="AO2220" s="11">
        <v>0</v>
      </c>
      <c r="AP2220" s="12" t="s">
        <v>2830</v>
      </c>
      <c r="AQ2220" s="12" t="s">
        <v>6489</v>
      </c>
      <c r="AR2220" s="12" t="s">
        <v>5192</v>
      </c>
      <c r="AS2220" s="60" t="s">
        <v>2831</v>
      </c>
    </row>
    <row r="2221" spans="1:45" ht="48" x14ac:dyDescent="0.15">
      <c r="A2221" s="11">
        <v>31709</v>
      </c>
      <c r="B2221" s="14" t="s">
        <v>2848</v>
      </c>
      <c r="C2221" s="11">
        <v>35</v>
      </c>
      <c r="D2221" s="11">
        <v>1</v>
      </c>
      <c r="E2221" s="11">
        <v>66</v>
      </c>
      <c r="F2221" s="11">
        <v>0</v>
      </c>
      <c r="G2221" s="11">
        <v>9</v>
      </c>
      <c r="H2221" s="11">
        <v>41</v>
      </c>
      <c r="I2221" s="11">
        <v>151</v>
      </c>
      <c r="J2221" s="11">
        <v>3</v>
      </c>
      <c r="K2221" s="11">
        <v>0</v>
      </c>
      <c r="L2221" s="11">
        <v>0</v>
      </c>
      <c r="M2221" s="56">
        <v>0</v>
      </c>
      <c r="N2221" s="56">
        <v>1</v>
      </c>
      <c r="O2221" s="11">
        <v>0</v>
      </c>
      <c r="P2221" s="11">
        <v>604800</v>
      </c>
      <c r="Q2221" s="11">
        <v>3600</v>
      </c>
      <c r="R2221" s="11">
        <v>5</v>
      </c>
      <c r="S2221" s="11">
        <v>0</v>
      </c>
      <c r="T2221" s="11">
        <v>0</v>
      </c>
      <c r="U2221" s="11">
        <v>1</v>
      </c>
      <c r="V2221" s="11">
        <v>0</v>
      </c>
      <c r="W2221" s="11">
        <v>0</v>
      </c>
      <c r="X2221" s="11">
        <v>0</v>
      </c>
      <c r="Y2221" s="11">
        <v>0</v>
      </c>
      <c r="Z2221" s="16" t="s">
        <v>170</v>
      </c>
      <c r="AA2221" s="16">
        <v>0</v>
      </c>
      <c r="AB2221" s="16" t="s">
        <v>170</v>
      </c>
      <c r="AC2221" s="16">
        <v>0</v>
      </c>
      <c r="AD2221" s="11">
        <v>3</v>
      </c>
      <c r="AE2221" s="11">
        <v>100</v>
      </c>
      <c r="AF2221" s="56">
        <v>0</v>
      </c>
      <c r="AG2221" s="11">
        <v>0</v>
      </c>
      <c r="AH2221" s="11">
        <v>0</v>
      </c>
      <c r="AI2221" s="25" t="s">
        <v>8</v>
      </c>
      <c r="AJ2221" s="25" t="s">
        <v>8</v>
      </c>
      <c r="AK2221" s="25" t="s">
        <v>8</v>
      </c>
      <c r="AL2221" s="11" t="s">
        <v>782</v>
      </c>
      <c r="AM2221" s="25">
        <v>11003</v>
      </c>
      <c r="AN2221" s="25">
        <v>0</v>
      </c>
      <c r="AO2221" s="11">
        <v>0</v>
      </c>
      <c r="AP2221" s="12" t="s">
        <v>2830</v>
      </c>
      <c r="AQ2221" s="12" t="s">
        <v>6489</v>
      </c>
      <c r="AR2221" s="12" t="s">
        <v>5192</v>
      </c>
      <c r="AS2221" s="60" t="s">
        <v>2831</v>
      </c>
    </row>
    <row r="2222" spans="1:45" ht="48" x14ac:dyDescent="0.15">
      <c r="A2222" s="11">
        <v>31710</v>
      </c>
      <c r="B2222" s="14" t="s">
        <v>2849</v>
      </c>
      <c r="C2222" s="11">
        <v>35</v>
      </c>
      <c r="D2222" s="11">
        <v>1</v>
      </c>
      <c r="E2222" s="11">
        <v>66</v>
      </c>
      <c r="F2222" s="11">
        <v>0</v>
      </c>
      <c r="G2222" s="11">
        <v>9</v>
      </c>
      <c r="H2222" s="11">
        <v>41</v>
      </c>
      <c r="I2222" s="11">
        <v>161</v>
      </c>
      <c r="J2222" s="11">
        <v>3</v>
      </c>
      <c r="K2222" s="11">
        <v>0</v>
      </c>
      <c r="L2222" s="11">
        <v>0</v>
      </c>
      <c r="M2222" s="56">
        <v>0</v>
      </c>
      <c r="N2222" s="56">
        <v>1</v>
      </c>
      <c r="O2222" s="11">
        <v>0</v>
      </c>
      <c r="P2222" s="11">
        <v>604800</v>
      </c>
      <c r="Q2222" s="11">
        <v>3600</v>
      </c>
      <c r="R2222" s="11">
        <v>5</v>
      </c>
      <c r="S2222" s="11">
        <v>0</v>
      </c>
      <c r="T2222" s="11">
        <v>0</v>
      </c>
      <c r="U2222" s="11">
        <v>1</v>
      </c>
      <c r="V2222" s="11">
        <v>0</v>
      </c>
      <c r="W2222" s="11">
        <v>0</v>
      </c>
      <c r="X2222" s="11">
        <v>0</v>
      </c>
      <c r="Y2222" s="11">
        <v>0</v>
      </c>
      <c r="Z2222" s="16" t="s">
        <v>170</v>
      </c>
      <c r="AA2222" s="16">
        <v>0</v>
      </c>
      <c r="AB2222" s="16" t="s">
        <v>170</v>
      </c>
      <c r="AC2222" s="16">
        <v>0</v>
      </c>
      <c r="AD2222" s="11">
        <v>3</v>
      </c>
      <c r="AE2222" s="11">
        <v>100</v>
      </c>
      <c r="AF2222" s="56">
        <v>0</v>
      </c>
      <c r="AG2222" s="11">
        <v>0</v>
      </c>
      <c r="AH2222" s="11">
        <v>0</v>
      </c>
      <c r="AI2222" s="25" t="s">
        <v>8</v>
      </c>
      <c r="AJ2222" s="25" t="s">
        <v>8</v>
      </c>
      <c r="AK2222" s="25" t="s">
        <v>8</v>
      </c>
      <c r="AL2222" s="11" t="s">
        <v>782</v>
      </c>
      <c r="AM2222" s="25">
        <v>11003</v>
      </c>
      <c r="AN2222" s="25">
        <v>0</v>
      </c>
      <c r="AO2222" s="11">
        <v>0</v>
      </c>
      <c r="AP2222" s="12" t="s">
        <v>2830</v>
      </c>
      <c r="AQ2222" s="12" t="s">
        <v>6489</v>
      </c>
      <c r="AR2222" s="12" t="s">
        <v>5192</v>
      </c>
      <c r="AS2222" s="60" t="s">
        <v>2831</v>
      </c>
    </row>
    <row r="2223" spans="1:45" ht="24" x14ac:dyDescent="0.15">
      <c r="A2223" s="11">
        <v>31800</v>
      </c>
      <c r="B2223" s="14" t="s">
        <v>2829</v>
      </c>
      <c r="C2223" s="11">
        <v>35</v>
      </c>
      <c r="D2223" s="11">
        <v>1</v>
      </c>
      <c r="E2223" s="11">
        <v>0</v>
      </c>
      <c r="F2223" s="11">
        <v>0</v>
      </c>
      <c r="G2223" s="11">
        <v>9</v>
      </c>
      <c r="H2223" s="11">
        <v>21</v>
      </c>
      <c r="I2223" s="11">
        <v>65535</v>
      </c>
      <c r="J2223" s="11">
        <v>4</v>
      </c>
      <c r="K2223" s="11">
        <v>0</v>
      </c>
      <c r="L2223" s="11">
        <v>0</v>
      </c>
      <c r="M2223" s="56">
        <v>1</v>
      </c>
      <c r="N2223" s="56">
        <v>10</v>
      </c>
      <c r="O2223" s="11">
        <v>0</v>
      </c>
      <c r="P2223" s="11">
        <v>0</v>
      </c>
      <c r="Q2223" s="11">
        <v>100</v>
      </c>
      <c r="R2223" s="11">
        <v>0</v>
      </c>
      <c r="S2223" s="11">
        <v>0</v>
      </c>
      <c r="T2223" s="11">
        <v>0</v>
      </c>
      <c r="U2223" s="11">
        <v>1</v>
      </c>
      <c r="V2223" s="11">
        <v>0</v>
      </c>
      <c r="W2223" s="11">
        <v>0</v>
      </c>
      <c r="X2223" s="11">
        <v>0</v>
      </c>
      <c r="Y2223" s="11">
        <v>0</v>
      </c>
      <c r="Z2223" s="16" t="s">
        <v>170</v>
      </c>
      <c r="AA2223" s="16">
        <v>0</v>
      </c>
      <c r="AB2223" s="16" t="s">
        <v>4</v>
      </c>
      <c r="AC2223" s="16">
        <v>0</v>
      </c>
      <c r="AD2223" s="11">
        <v>3</v>
      </c>
      <c r="AE2223" s="11">
        <v>100</v>
      </c>
      <c r="AF2223" s="56">
        <v>0</v>
      </c>
      <c r="AG2223" s="11">
        <v>0</v>
      </c>
      <c r="AH2223" s="11">
        <v>0</v>
      </c>
      <c r="AI2223" s="25" t="s">
        <v>8</v>
      </c>
      <c r="AJ2223" s="25" t="s">
        <v>8</v>
      </c>
      <c r="AK2223" s="25" t="s">
        <v>8</v>
      </c>
      <c r="AL2223" s="11" t="s">
        <v>782</v>
      </c>
      <c r="AM2223" s="25">
        <v>11003</v>
      </c>
      <c r="AN2223" s="25">
        <v>0</v>
      </c>
      <c r="AO2223" s="11">
        <v>0</v>
      </c>
      <c r="AP2223" s="12" t="s">
        <v>1318</v>
      </c>
      <c r="AQ2223" s="12" t="s">
        <v>6490</v>
      </c>
      <c r="AR2223" s="15" t="s">
        <v>5193</v>
      </c>
      <c r="AS2223" s="16" t="s">
        <v>1319</v>
      </c>
    </row>
    <row r="2224" spans="1:45" ht="48" x14ac:dyDescent="0.15">
      <c r="A2224" s="11">
        <v>31801</v>
      </c>
      <c r="B2224" s="14" t="s">
        <v>1319</v>
      </c>
      <c r="C2224" s="11">
        <v>35</v>
      </c>
      <c r="D2224" s="11">
        <v>1</v>
      </c>
      <c r="E2224" s="11">
        <v>0</v>
      </c>
      <c r="F2224" s="11">
        <v>0</v>
      </c>
      <c r="G2224" s="11">
        <v>9</v>
      </c>
      <c r="H2224" s="11">
        <v>61</v>
      </c>
      <c r="I2224" s="11">
        <v>65535</v>
      </c>
      <c r="J2224" s="11">
        <v>4</v>
      </c>
      <c r="K2224" s="11">
        <v>0</v>
      </c>
      <c r="L2224" s="11">
        <v>0</v>
      </c>
      <c r="M2224" s="56">
        <v>1</v>
      </c>
      <c r="N2224" s="56">
        <v>10</v>
      </c>
      <c r="O2224" s="11">
        <v>0</v>
      </c>
      <c r="P2224" s="11">
        <v>604800</v>
      </c>
      <c r="Q2224" s="11">
        <v>3600</v>
      </c>
      <c r="R2224" s="11">
        <v>5</v>
      </c>
      <c r="S2224" s="11">
        <v>0</v>
      </c>
      <c r="T2224" s="11">
        <v>0</v>
      </c>
      <c r="U2224" s="11">
        <v>1</v>
      </c>
      <c r="V2224" s="11">
        <v>0</v>
      </c>
      <c r="W2224" s="11">
        <v>0</v>
      </c>
      <c r="X2224" s="11">
        <v>0</v>
      </c>
      <c r="Y2224" s="11">
        <v>0</v>
      </c>
      <c r="Z2224" s="16" t="s">
        <v>170</v>
      </c>
      <c r="AA2224" s="16">
        <v>0</v>
      </c>
      <c r="AB2224" s="16" t="s">
        <v>4</v>
      </c>
      <c r="AC2224" s="16">
        <v>0</v>
      </c>
      <c r="AD2224" s="11">
        <v>3</v>
      </c>
      <c r="AE2224" s="11">
        <v>100</v>
      </c>
      <c r="AF2224" s="56">
        <v>0</v>
      </c>
      <c r="AG2224" s="11">
        <v>0</v>
      </c>
      <c r="AH2224" s="11">
        <v>0</v>
      </c>
      <c r="AI2224" s="25" t="s">
        <v>8</v>
      </c>
      <c r="AJ2224" s="25" t="s">
        <v>8</v>
      </c>
      <c r="AK2224" s="25" t="s">
        <v>8</v>
      </c>
      <c r="AL2224" s="11" t="s">
        <v>782</v>
      </c>
      <c r="AM2224" s="25">
        <v>11003</v>
      </c>
      <c r="AN2224" s="25">
        <v>0</v>
      </c>
      <c r="AO2224" s="11">
        <v>0</v>
      </c>
      <c r="AP2224" s="12" t="s">
        <v>1318</v>
      </c>
      <c r="AQ2224" s="12" t="s">
        <v>6491</v>
      </c>
      <c r="AR2224" s="12" t="s">
        <v>5194</v>
      </c>
      <c r="AS2224" s="16" t="s">
        <v>2150</v>
      </c>
    </row>
    <row r="2225" spans="1:45" ht="48" x14ac:dyDescent="0.15">
      <c r="A2225" s="11">
        <v>31802</v>
      </c>
      <c r="B2225" s="14" t="s">
        <v>1319</v>
      </c>
      <c r="C2225" s="11">
        <v>35</v>
      </c>
      <c r="D2225" s="11">
        <v>1</v>
      </c>
      <c r="E2225" s="11">
        <v>0</v>
      </c>
      <c r="F2225" s="11">
        <v>0</v>
      </c>
      <c r="G2225" s="11">
        <v>9</v>
      </c>
      <c r="H2225" s="11">
        <v>70</v>
      </c>
      <c r="I2225" s="11">
        <v>65535</v>
      </c>
      <c r="J2225" s="11">
        <v>4</v>
      </c>
      <c r="K2225" s="11">
        <v>0</v>
      </c>
      <c r="L2225" s="11">
        <v>0</v>
      </c>
      <c r="M2225" s="56">
        <v>1</v>
      </c>
      <c r="N2225" s="56">
        <v>10</v>
      </c>
      <c r="O2225" s="11">
        <v>0</v>
      </c>
      <c r="P2225" s="11">
        <v>604800</v>
      </c>
      <c r="Q2225" s="11">
        <v>3600</v>
      </c>
      <c r="R2225" s="11">
        <v>5</v>
      </c>
      <c r="S2225" s="11">
        <v>0</v>
      </c>
      <c r="T2225" s="11">
        <v>0</v>
      </c>
      <c r="U2225" s="11">
        <v>1</v>
      </c>
      <c r="V2225" s="11">
        <v>0</v>
      </c>
      <c r="W2225" s="11">
        <v>0</v>
      </c>
      <c r="X2225" s="11">
        <v>0</v>
      </c>
      <c r="Y2225" s="11">
        <v>0</v>
      </c>
      <c r="Z2225" s="16" t="s">
        <v>170</v>
      </c>
      <c r="AA2225" s="16">
        <v>0</v>
      </c>
      <c r="AB2225" s="16" t="s">
        <v>4</v>
      </c>
      <c r="AC2225" s="16">
        <v>0</v>
      </c>
      <c r="AD2225" s="11">
        <v>3</v>
      </c>
      <c r="AE2225" s="11">
        <v>100</v>
      </c>
      <c r="AF2225" s="56">
        <v>0</v>
      </c>
      <c r="AG2225" s="11">
        <v>0</v>
      </c>
      <c r="AH2225" s="11">
        <v>0</v>
      </c>
      <c r="AI2225" s="25" t="s">
        <v>8</v>
      </c>
      <c r="AJ2225" s="25" t="s">
        <v>8</v>
      </c>
      <c r="AK2225" s="25" t="s">
        <v>8</v>
      </c>
      <c r="AL2225" s="11" t="s">
        <v>782</v>
      </c>
      <c r="AM2225" s="25">
        <v>11003</v>
      </c>
      <c r="AN2225" s="25">
        <v>0</v>
      </c>
      <c r="AO2225" s="11">
        <v>0</v>
      </c>
      <c r="AP2225" s="12" t="s">
        <v>1318</v>
      </c>
      <c r="AQ2225" s="12" t="s">
        <v>6492</v>
      </c>
      <c r="AR2225" s="12" t="s">
        <v>5195</v>
      </c>
      <c r="AS2225" s="16" t="s">
        <v>2150</v>
      </c>
    </row>
    <row r="2226" spans="1:45" x14ac:dyDescent="0.15">
      <c r="A2226" s="11">
        <v>31900</v>
      </c>
      <c r="B2226" s="16" t="s">
        <v>1924</v>
      </c>
      <c r="C2226" s="11">
        <v>35</v>
      </c>
      <c r="D2226" s="11">
        <v>1</v>
      </c>
      <c r="E2226" s="11">
        <v>0</v>
      </c>
      <c r="F2226" s="11">
        <v>0</v>
      </c>
      <c r="G2226" s="11">
        <v>9</v>
      </c>
      <c r="H2226" s="11">
        <v>51</v>
      </c>
      <c r="I2226" s="11">
        <v>61</v>
      </c>
      <c r="J2226" s="11">
        <v>5</v>
      </c>
      <c r="K2226" s="11">
        <v>0</v>
      </c>
      <c r="L2226" s="11">
        <v>0</v>
      </c>
      <c r="M2226" s="56">
        <v>0</v>
      </c>
      <c r="N2226" s="56">
        <v>1</v>
      </c>
      <c r="O2226" s="11">
        <v>0</v>
      </c>
      <c r="P2226" s="11">
        <v>0</v>
      </c>
      <c r="Q2226" s="11">
        <v>100</v>
      </c>
      <c r="R2226" s="11">
        <v>0</v>
      </c>
      <c r="S2226" s="11">
        <v>0</v>
      </c>
      <c r="T2226" s="11">
        <v>0</v>
      </c>
      <c r="U2226" s="11">
        <v>1</v>
      </c>
      <c r="V2226" s="11">
        <v>0</v>
      </c>
      <c r="W2226" s="11">
        <v>0</v>
      </c>
      <c r="X2226" s="11">
        <v>0</v>
      </c>
      <c r="Y2226" s="11">
        <v>0</v>
      </c>
      <c r="Z2226" s="16" t="s">
        <v>170</v>
      </c>
      <c r="AA2226" s="16">
        <v>0</v>
      </c>
      <c r="AB2226" s="16" t="s">
        <v>4</v>
      </c>
      <c r="AC2226" s="16">
        <v>0</v>
      </c>
      <c r="AD2226" s="11">
        <v>3</v>
      </c>
      <c r="AE2226" s="11">
        <v>100</v>
      </c>
      <c r="AF2226" s="56">
        <v>1</v>
      </c>
      <c r="AG2226" s="11">
        <v>0</v>
      </c>
      <c r="AH2226" s="11">
        <v>0</v>
      </c>
      <c r="AI2226" s="25" t="s">
        <v>8</v>
      </c>
      <c r="AJ2226" s="25" t="s">
        <v>8</v>
      </c>
      <c r="AK2226" s="25" t="s">
        <v>8</v>
      </c>
      <c r="AL2226" s="11" t="s">
        <v>782</v>
      </c>
      <c r="AM2226" s="25">
        <v>11008</v>
      </c>
      <c r="AN2226" s="25">
        <v>0</v>
      </c>
      <c r="AO2226" s="11">
        <v>1</v>
      </c>
      <c r="AP2226" s="12" t="s">
        <v>383</v>
      </c>
      <c r="AQ2226" s="12" t="s">
        <v>6237</v>
      </c>
      <c r="AR2226" s="15" t="s">
        <v>4994</v>
      </c>
      <c r="AS2226" s="16" t="s">
        <v>3098</v>
      </c>
    </row>
    <row r="2227" spans="1:45" x14ac:dyDescent="0.15">
      <c r="A2227" s="11">
        <v>31901</v>
      </c>
      <c r="B2227" s="16" t="s">
        <v>1925</v>
      </c>
      <c r="C2227" s="11">
        <v>35</v>
      </c>
      <c r="D2227" s="11">
        <v>1</v>
      </c>
      <c r="E2227" s="11">
        <v>0</v>
      </c>
      <c r="F2227" s="11">
        <v>0</v>
      </c>
      <c r="G2227" s="11">
        <v>9</v>
      </c>
      <c r="H2227" s="11">
        <v>51</v>
      </c>
      <c r="I2227" s="11">
        <v>61</v>
      </c>
      <c r="J2227" s="11">
        <v>5</v>
      </c>
      <c r="K2227" s="11">
        <v>0</v>
      </c>
      <c r="L2227" s="11">
        <v>0</v>
      </c>
      <c r="M2227" s="56">
        <v>0</v>
      </c>
      <c r="N2227" s="56">
        <v>1</v>
      </c>
      <c r="O2227" s="11">
        <v>0</v>
      </c>
      <c r="P2227" s="11">
        <v>0</v>
      </c>
      <c r="Q2227" s="11">
        <v>100</v>
      </c>
      <c r="R2227" s="11">
        <v>0</v>
      </c>
      <c r="S2227" s="11">
        <v>0</v>
      </c>
      <c r="T2227" s="11">
        <v>0</v>
      </c>
      <c r="U2227" s="11">
        <v>1</v>
      </c>
      <c r="V2227" s="11">
        <v>0</v>
      </c>
      <c r="W2227" s="11">
        <v>0</v>
      </c>
      <c r="X2227" s="11">
        <v>0</v>
      </c>
      <c r="Y2227" s="11">
        <v>0</v>
      </c>
      <c r="Z2227" s="16" t="s">
        <v>170</v>
      </c>
      <c r="AA2227" s="16">
        <v>0</v>
      </c>
      <c r="AB2227" s="16" t="s">
        <v>4</v>
      </c>
      <c r="AC2227" s="16">
        <v>0</v>
      </c>
      <c r="AD2227" s="11">
        <v>3</v>
      </c>
      <c r="AE2227" s="11">
        <v>100</v>
      </c>
      <c r="AF2227" s="56">
        <v>1</v>
      </c>
      <c r="AG2227" s="11">
        <v>0</v>
      </c>
      <c r="AH2227" s="11">
        <v>0</v>
      </c>
      <c r="AI2227" s="25" t="s">
        <v>8</v>
      </c>
      <c r="AJ2227" s="25" t="s">
        <v>8</v>
      </c>
      <c r="AK2227" s="25" t="s">
        <v>8</v>
      </c>
      <c r="AL2227" s="11" t="s">
        <v>782</v>
      </c>
      <c r="AM2227" s="25">
        <v>11008</v>
      </c>
      <c r="AN2227" s="25">
        <v>0</v>
      </c>
      <c r="AO2227" s="11">
        <v>1</v>
      </c>
      <c r="AP2227" s="12" t="s">
        <v>383</v>
      </c>
      <c r="AQ2227" s="12" t="s">
        <v>6237</v>
      </c>
      <c r="AR2227" s="15" t="s">
        <v>4994</v>
      </c>
      <c r="AS2227" s="16" t="s">
        <v>3098</v>
      </c>
    </row>
    <row r="2228" spans="1:45" x14ac:dyDescent="0.15">
      <c r="A2228" s="11">
        <v>31902</v>
      </c>
      <c r="B2228" s="16" t="s">
        <v>1926</v>
      </c>
      <c r="C2228" s="11">
        <v>35</v>
      </c>
      <c r="D2228" s="11">
        <v>1</v>
      </c>
      <c r="E2228" s="11">
        <v>0</v>
      </c>
      <c r="F2228" s="11">
        <v>0</v>
      </c>
      <c r="G2228" s="11">
        <v>9</v>
      </c>
      <c r="H2228" s="11">
        <v>51</v>
      </c>
      <c r="I2228" s="11">
        <v>61</v>
      </c>
      <c r="J2228" s="11">
        <v>5</v>
      </c>
      <c r="K2228" s="11">
        <v>0</v>
      </c>
      <c r="L2228" s="11">
        <v>0</v>
      </c>
      <c r="M2228" s="56">
        <v>0</v>
      </c>
      <c r="N2228" s="56">
        <v>1</v>
      </c>
      <c r="O2228" s="11">
        <v>0</v>
      </c>
      <c r="P2228" s="11">
        <v>0</v>
      </c>
      <c r="Q2228" s="11">
        <v>100</v>
      </c>
      <c r="R2228" s="11">
        <v>0</v>
      </c>
      <c r="S2228" s="11">
        <v>0</v>
      </c>
      <c r="T2228" s="11">
        <v>0</v>
      </c>
      <c r="U2228" s="11">
        <v>1</v>
      </c>
      <c r="V2228" s="11">
        <v>0</v>
      </c>
      <c r="W2228" s="11">
        <v>0</v>
      </c>
      <c r="X2228" s="11">
        <v>0</v>
      </c>
      <c r="Y2228" s="11">
        <v>0</v>
      </c>
      <c r="Z2228" s="16" t="s">
        <v>170</v>
      </c>
      <c r="AA2228" s="16">
        <v>0</v>
      </c>
      <c r="AB2228" s="16" t="s">
        <v>4</v>
      </c>
      <c r="AC2228" s="16">
        <v>0</v>
      </c>
      <c r="AD2228" s="11">
        <v>3</v>
      </c>
      <c r="AE2228" s="11">
        <v>100</v>
      </c>
      <c r="AF2228" s="56">
        <v>1</v>
      </c>
      <c r="AG2228" s="11">
        <v>0</v>
      </c>
      <c r="AH2228" s="11">
        <v>0</v>
      </c>
      <c r="AI2228" s="25" t="s">
        <v>8</v>
      </c>
      <c r="AJ2228" s="25" t="s">
        <v>8</v>
      </c>
      <c r="AK2228" s="25" t="s">
        <v>8</v>
      </c>
      <c r="AL2228" s="11" t="s">
        <v>782</v>
      </c>
      <c r="AM2228" s="25">
        <v>11008</v>
      </c>
      <c r="AN2228" s="25">
        <v>0</v>
      </c>
      <c r="AO2228" s="11">
        <v>1</v>
      </c>
      <c r="AP2228" s="12" t="s">
        <v>383</v>
      </c>
      <c r="AQ2228" s="12" t="s">
        <v>6237</v>
      </c>
      <c r="AR2228" s="15" t="s">
        <v>4994</v>
      </c>
      <c r="AS2228" s="16" t="s">
        <v>3098</v>
      </c>
    </row>
    <row r="2229" spans="1:45" x14ac:dyDescent="0.15">
      <c r="A2229" s="11">
        <v>31903</v>
      </c>
      <c r="B2229" s="16" t="s">
        <v>1927</v>
      </c>
      <c r="C2229" s="11">
        <v>35</v>
      </c>
      <c r="D2229" s="11">
        <v>1</v>
      </c>
      <c r="E2229" s="11">
        <v>0</v>
      </c>
      <c r="F2229" s="11">
        <v>0</v>
      </c>
      <c r="G2229" s="11">
        <v>9</v>
      </c>
      <c r="H2229" s="11">
        <v>51</v>
      </c>
      <c r="I2229" s="11">
        <v>61</v>
      </c>
      <c r="J2229" s="11">
        <v>5</v>
      </c>
      <c r="K2229" s="11">
        <v>0</v>
      </c>
      <c r="L2229" s="11">
        <v>0</v>
      </c>
      <c r="M2229" s="56">
        <v>0</v>
      </c>
      <c r="N2229" s="56">
        <v>1</v>
      </c>
      <c r="O2229" s="11">
        <v>0</v>
      </c>
      <c r="P2229" s="11">
        <v>0</v>
      </c>
      <c r="Q2229" s="11">
        <v>100</v>
      </c>
      <c r="R2229" s="11">
        <v>0</v>
      </c>
      <c r="S2229" s="11">
        <v>0</v>
      </c>
      <c r="T2229" s="11">
        <v>0</v>
      </c>
      <c r="U2229" s="11">
        <v>1</v>
      </c>
      <c r="V2229" s="11">
        <v>0</v>
      </c>
      <c r="W2229" s="11">
        <v>0</v>
      </c>
      <c r="X2229" s="11">
        <v>0</v>
      </c>
      <c r="Y2229" s="11">
        <v>0</v>
      </c>
      <c r="Z2229" s="16" t="s">
        <v>170</v>
      </c>
      <c r="AA2229" s="16">
        <v>0</v>
      </c>
      <c r="AB2229" s="16" t="s">
        <v>4</v>
      </c>
      <c r="AC2229" s="16">
        <v>0</v>
      </c>
      <c r="AD2229" s="11">
        <v>3</v>
      </c>
      <c r="AE2229" s="11">
        <v>100</v>
      </c>
      <c r="AF2229" s="56">
        <v>1</v>
      </c>
      <c r="AG2229" s="11">
        <v>0</v>
      </c>
      <c r="AH2229" s="11">
        <v>0</v>
      </c>
      <c r="AI2229" s="25" t="s">
        <v>8</v>
      </c>
      <c r="AJ2229" s="25" t="s">
        <v>8</v>
      </c>
      <c r="AK2229" s="25" t="s">
        <v>8</v>
      </c>
      <c r="AL2229" s="11" t="s">
        <v>782</v>
      </c>
      <c r="AM2229" s="25">
        <v>11008</v>
      </c>
      <c r="AN2229" s="25">
        <v>0</v>
      </c>
      <c r="AO2229" s="11">
        <v>1</v>
      </c>
      <c r="AP2229" s="12" t="s">
        <v>383</v>
      </c>
      <c r="AQ2229" s="12" t="s">
        <v>6237</v>
      </c>
      <c r="AR2229" s="15" t="s">
        <v>4994</v>
      </c>
      <c r="AS2229" s="16" t="s">
        <v>3098</v>
      </c>
    </row>
    <row r="2230" spans="1:45" x14ac:dyDescent="0.15">
      <c r="A2230" s="11">
        <v>31904</v>
      </c>
      <c r="B2230" s="16" t="s">
        <v>1928</v>
      </c>
      <c r="C2230" s="11">
        <v>35</v>
      </c>
      <c r="D2230" s="11">
        <v>1</v>
      </c>
      <c r="E2230" s="11">
        <v>0</v>
      </c>
      <c r="F2230" s="11">
        <v>0</v>
      </c>
      <c r="G2230" s="11">
        <v>9</v>
      </c>
      <c r="H2230" s="11">
        <v>51</v>
      </c>
      <c r="I2230" s="11">
        <v>61</v>
      </c>
      <c r="J2230" s="11">
        <v>5</v>
      </c>
      <c r="K2230" s="11">
        <v>0</v>
      </c>
      <c r="L2230" s="11">
        <v>0</v>
      </c>
      <c r="M2230" s="56">
        <v>0</v>
      </c>
      <c r="N2230" s="56">
        <v>1</v>
      </c>
      <c r="O2230" s="11">
        <v>0</v>
      </c>
      <c r="P2230" s="11">
        <v>0</v>
      </c>
      <c r="Q2230" s="11">
        <v>100</v>
      </c>
      <c r="R2230" s="11">
        <v>0</v>
      </c>
      <c r="S2230" s="11">
        <v>0</v>
      </c>
      <c r="T2230" s="11">
        <v>0</v>
      </c>
      <c r="U2230" s="11">
        <v>1</v>
      </c>
      <c r="V2230" s="11">
        <v>0</v>
      </c>
      <c r="W2230" s="11">
        <v>0</v>
      </c>
      <c r="X2230" s="11">
        <v>0</v>
      </c>
      <c r="Y2230" s="11">
        <v>0</v>
      </c>
      <c r="Z2230" s="16" t="s">
        <v>170</v>
      </c>
      <c r="AA2230" s="16">
        <v>0</v>
      </c>
      <c r="AB2230" s="16" t="s">
        <v>4</v>
      </c>
      <c r="AC2230" s="16">
        <v>0</v>
      </c>
      <c r="AD2230" s="11">
        <v>3</v>
      </c>
      <c r="AE2230" s="11">
        <v>100</v>
      </c>
      <c r="AF2230" s="56">
        <v>1</v>
      </c>
      <c r="AG2230" s="11">
        <v>0</v>
      </c>
      <c r="AH2230" s="11">
        <v>0</v>
      </c>
      <c r="AI2230" s="25" t="s">
        <v>8</v>
      </c>
      <c r="AJ2230" s="25" t="s">
        <v>8</v>
      </c>
      <c r="AK2230" s="25" t="s">
        <v>8</v>
      </c>
      <c r="AL2230" s="11" t="s">
        <v>782</v>
      </c>
      <c r="AM2230" s="25">
        <v>11008</v>
      </c>
      <c r="AN2230" s="25">
        <v>0</v>
      </c>
      <c r="AO2230" s="11">
        <v>1</v>
      </c>
      <c r="AP2230" s="12" t="s">
        <v>383</v>
      </c>
      <c r="AQ2230" s="12" t="s">
        <v>6237</v>
      </c>
      <c r="AR2230" s="15" t="s">
        <v>4994</v>
      </c>
      <c r="AS2230" s="16" t="s">
        <v>3098</v>
      </c>
    </row>
    <row r="2231" spans="1:45" x14ac:dyDescent="0.15">
      <c r="A2231" s="11">
        <v>31905</v>
      </c>
      <c r="B2231" s="16" t="s">
        <v>1929</v>
      </c>
      <c r="C2231" s="11">
        <v>35</v>
      </c>
      <c r="D2231" s="11">
        <v>1</v>
      </c>
      <c r="E2231" s="11">
        <v>0</v>
      </c>
      <c r="F2231" s="11">
        <v>0</v>
      </c>
      <c r="G2231" s="11">
        <v>9</v>
      </c>
      <c r="H2231" s="11">
        <v>1</v>
      </c>
      <c r="I2231" s="11">
        <v>65535</v>
      </c>
      <c r="J2231" s="11">
        <v>5</v>
      </c>
      <c r="K2231" s="11">
        <v>0</v>
      </c>
      <c r="L2231" s="11">
        <v>0</v>
      </c>
      <c r="M2231" s="56">
        <v>0</v>
      </c>
      <c r="N2231" s="56">
        <v>1</v>
      </c>
      <c r="O2231" s="11">
        <v>1</v>
      </c>
      <c r="P2231" s="11">
        <v>0</v>
      </c>
      <c r="Q2231" s="11">
        <v>100</v>
      </c>
      <c r="R2231" s="11">
        <v>0</v>
      </c>
      <c r="S2231" s="11">
        <v>0</v>
      </c>
      <c r="T2231" s="11">
        <v>0</v>
      </c>
      <c r="U2231" s="11">
        <v>1</v>
      </c>
      <c r="V2231" s="11">
        <v>0</v>
      </c>
      <c r="W2231" s="11">
        <v>0</v>
      </c>
      <c r="X2231" s="11">
        <v>0</v>
      </c>
      <c r="Y2231" s="11">
        <v>0</v>
      </c>
      <c r="Z2231" s="16" t="s">
        <v>170</v>
      </c>
      <c r="AA2231" s="16">
        <v>0</v>
      </c>
      <c r="AB2231" s="16" t="s">
        <v>4</v>
      </c>
      <c r="AC2231" s="16">
        <v>0</v>
      </c>
      <c r="AD2231" s="11">
        <v>3</v>
      </c>
      <c r="AE2231" s="11">
        <v>100</v>
      </c>
      <c r="AF2231" s="56">
        <v>1</v>
      </c>
      <c r="AG2231" s="11">
        <v>0</v>
      </c>
      <c r="AH2231" s="11">
        <v>0</v>
      </c>
      <c r="AI2231" s="25" t="s">
        <v>8</v>
      </c>
      <c r="AJ2231" s="25" t="s">
        <v>8</v>
      </c>
      <c r="AK2231" s="25" t="s">
        <v>8</v>
      </c>
      <c r="AL2231" s="11" t="s">
        <v>782</v>
      </c>
      <c r="AM2231" s="25">
        <v>11008</v>
      </c>
      <c r="AN2231" s="25">
        <v>0</v>
      </c>
      <c r="AO2231" s="11">
        <v>1</v>
      </c>
      <c r="AP2231" s="12" t="s">
        <v>383</v>
      </c>
      <c r="AQ2231" s="12" t="s">
        <v>6493</v>
      </c>
      <c r="AR2231" s="15" t="s">
        <v>5196</v>
      </c>
      <c r="AS2231" s="16" t="s">
        <v>1351</v>
      </c>
    </row>
    <row r="2232" spans="1:45" x14ac:dyDescent="0.15">
      <c r="A2232" s="11">
        <v>31906</v>
      </c>
      <c r="B2232" s="16" t="s">
        <v>1930</v>
      </c>
      <c r="C2232" s="11">
        <v>35</v>
      </c>
      <c r="D2232" s="11">
        <v>1</v>
      </c>
      <c r="E2232" s="11">
        <v>0</v>
      </c>
      <c r="F2232" s="11">
        <v>0</v>
      </c>
      <c r="G2232" s="11">
        <v>9</v>
      </c>
      <c r="H2232" s="11">
        <v>51</v>
      </c>
      <c r="I2232" s="11">
        <v>61</v>
      </c>
      <c r="J2232" s="11">
        <v>5</v>
      </c>
      <c r="K2232" s="11">
        <v>0</v>
      </c>
      <c r="L2232" s="11">
        <v>0</v>
      </c>
      <c r="M2232" s="56">
        <v>0</v>
      </c>
      <c r="N2232" s="56">
        <v>1</v>
      </c>
      <c r="O2232" s="11">
        <v>0</v>
      </c>
      <c r="P2232" s="11">
        <v>0</v>
      </c>
      <c r="Q2232" s="11">
        <v>100</v>
      </c>
      <c r="R2232" s="11">
        <v>0</v>
      </c>
      <c r="S2232" s="11">
        <v>0</v>
      </c>
      <c r="T2232" s="11">
        <v>0</v>
      </c>
      <c r="U2232" s="11">
        <v>1</v>
      </c>
      <c r="V2232" s="11">
        <v>0</v>
      </c>
      <c r="W2232" s="11">
        <v>0</v>
      </c>
      <c r="X2232" s="11">
        <v>0</v>
      </c>
      <c r="Y2232" s="11">
        <v>0</v>
      </c>
      <c r="Z2232" s="16" t="s">
        <v>170</v>
      </c>
      <c r="AA2232" s="16">
        <v>0</v>
      </c>
      <c r="AB2232" s="16" t="s">
        <v>4</v>
      </c>
      <c r="AC2232" s="16">
        <v>0</v>
      </c>
      <c r="AD2232" s="11">
        <v>3</v>
      </c>
      <c r="AE2232" s="11">
        <v>100</v>
      </c>
      <c r="AF2232" s="56">
        <v>1</v>
      </c>
      <c r="AG2232" s="11">
        <v>0</v>
      </c>
      <c r="AH2232" s="11">
        <v>0</v>
      </c>
      <c r="AI2232" s="25" t="s">
        <v>8</v>
      </c>
      <c r="AJ2232" s="25" t="s">
        <v>8</v>
      </c>
      <c r="AK2232" s="25" t="s">
        <v>8</v>
      </c>
      <c r="AL2232" s="11" t="s">
        <v>782</v>
      </c>
      <c r="AM2232" s="25">
        <v>11008</v>
      </c>
      <c r="AN2232" s="25">
        <v>0</v>
      </c>
      <c r="AO2232" s="11">
        <v>1</v>
      </c>
      <c r="AP2232" s="12" t="s">
        <v>383</v>
      </c>
      <c r="AQ2232" s="12" t="s">
        <v>6237</v>
      </c>
      <c r="AR2232" s="15" t="s">
        <v>4994</v>
      </c>
      <c r="AS2232" s="16" t="s">
        <v>3098</v>
      </c>
    </row>
    <row r="2233" spans="1:45" x14ac:dyDescent="0.15">
      <c r="A2233" s="11">
        <v>32000</v>
      </c>
      <c r="B2233" s="16" t="s">
        <v>1216</v>
      </c>
      <c r="C2233" s="11">
        <v>35</v>
      </c>
      <c r="D2233" s="11">
        <v>1</v>
      </c>
      <c r="E2233" s="11">
        <v>0</v>
      </c>
      <c r="F2233" s="11">
        <v>0</v>
      </c>
      <c r="G2233" s="11">
        <v>9</v>
      </c>
      <c r="H2233" s="11">
        <v>10</v>
      </c>
      <c r="I2233" s="11">
        <v>65535</v>
      </c>
      <c r="J2233" s="11">
        <v>2</v>
      </c>
      <c r="K2233" s="11">
        <v>0</v>
      </c>
      <c r="L2233" s="11">
        <v>0</v>
      </c>
      <c r="M2233" s="56">
        <v>0</v>
      </c>
      <c r="N2233" s="56">
        <v>1</v>
      </c>
      <c r="O2233" s="11">
        <v>0</v>
      </c>
      <c r="P2233" s="11">
        <v>0</v>
      </c>
      <c r="Q2233" s="11">
        <v>100</v>
      </c>
      <c r="R2233" s="11">
        <v>0</v>
      </c>
      <c r="S2233" s="11">
        <v>0</v>
      </c>
      <c r="T2233" s="11">
        <v>0</v>
      </c>
      <c r="U2233" s="11">
        <v>1</v>
      </c>
      <c r="V2233" s="11">
        <v>0</v>
      </c>
      <c r="W2233" s="11">
        <v>0</v>
      </c>
      <c r="X2233" s="11">
        <v>0</v>
      </c>
      <c r="Y2233" s="11">
        <v>0</v>
      </c>
      <c r="Z2233" s="16" t="s">
        <v>170</v>
      </c>
      <c r="AA2233" s="16">
        <v>0</v>
      </c>
      <c r="AB2233" s="16" t="s">
        <v>4</v>
      </c>
      <c r="AC2233" s="16">
        <v>0</v>
      </c>
      <c r="AD2233" s="11">
        <v>3</v>
      </c>
      <c r="AE2233" s="11">
        <v>100</v>
      </c>
      <c r="AF2233" s="56">
        <v>1</v>
      </c>
      <c r="AG2233" s="11">
        <v>0</v>
      </c>
      <c r="AH2233" s="11">
        <v>0</v>
      </c>
      <c r="AI2233" s="25" t="s">
        <v>8</v>
      </c>
      <c r="AJ2233" s="25" t="s">
        <v>8</v>
      </c>
      <c r="AK2233" s="25" t="s">
        <v>8</v>
      </c>
      <c r="AL2233" s="11" t="s">
        <v>782</v>
      </c>
      <c r="AM2233" s="25">
        <v>11008</v>
      </c>
      <c r="AN2233" s="25">
        <v>0</v>
      </c>
      <c r="AO2233" s="11">
        <v>1</v>
      </c>
      <c r="AP2233" s="12" t="s">
        <v>383</v>
      </c>
      <c r="AQ2233" s="12" t="s">
        <v>6494</v>
      </c>
      <c r="AR2233" s="15" t="s">
        <v>5197</v>
      </c>
      <c r="AS2233" s="16" t="s">
        <v>993</v>
      </c>
    </row>
    <row r="2234" spans="1:45" x14ac:dyDescent="0.15">
      <c r="A2234" s="11">
        <v>32001</v>
      </c>
      <c r="B2234" s="16" t="s">
        <v>1217</v>
      </c>
      <c r="C2234" s="11">
        <v>35</v>
      </c>
      <c r="D2234" s="11">
        <v>1</v>
      </c>
      <c r="E2234" s="11">
        <v>0</v>
      </c>
      <c r="F2234" s="11">
        <v>0</v>
      </c>
      <c r="G2234" s="11">
        <v>9</v>
      </c>
      <c r="H2234" s="11">
        <v>10</v>
      </c>
      <c r="I2234" s="11">
        <v>65535</v>
      </c>
      <c r="J2234" s="11">
        <v>3</v>
      </c>
      <c r="K2234" s="11">
        <v>0</v>
      </c>
      <c r="L2234" s="11">
        <v>0</v>
      </c>
      <c r="M2234" s="56">
        <v>0</v>
      </c>
      <c r="N2234" s="56">
        <v>1</v>
      </c>
      <c r="O2234" s="11">
        <v>0</v>
      </c>
      <c r="P2234" s="11">
        <v>0</v>
      </c>
      <c r="Q2234" s="11">
        <v>100</v>
      </c>
      <c r="R2234" s="11">
        <v>0</v>
      </c>
      <c r="S2234" s="11">
        <v>0</v>
      </c>
      <c r="T2234" s="11">
        <v>0</v>
      </c>
      <c r="U2234" s="11">
        <v>1</v>
      </c>
      <c r="V2234" s="11">
        <v>0</v>
      </c>
      <c r="W2234" s="11">
        <v>0</v>
      </c>
      <c r="X2234" s="11">
        <v>0</v>
      </c>
      <c r="Y2234" s="11">
        <v>0</v>
      </c>
      <c r="Z2234" s="16" t="s">
        <v>170</v>
      </c>
      <c r="AA2234" s="16">
        <v>0</v>
      </c>
      <c r="AB2234" s="16" t="s">
        <v>4</v>
      </c>
      <c r="AC2234" s="16">
        <v>0</v>
      </c>
      <c r="AD2234" s="11">
        <v>3</v>
      </c>
      <c r="AE2234" s="11">
        <v>100</v>
      </c>
      <c r="AF2234" s="56">
        <v>1</v>
      </c>
      <c r="AG2234" s="11">
        <v>0</v>
      </c>
      <c r="AH2234" s="11">
        <v>0</v>
      </c>
      <c r="AI2234" s="25" t="s">
        <v>8</v>
      </c>
      <c r="AJ2234" s="25" t="s">
        <v>8</v>
      </c>
      <c r="AK2234" s="25" t="s">
        <v>8</v>
      </c>
      <c r="AL2234" s="11" t="s">
        <v>782</v>
      </c>
      <c r="AM2234" s="25">
        <v>11008</v>
      </c>
      <c r="AN2234" s="25">
        <v>0</v>
      </c>
      <c r="AO2234" s="11">
        <v>1</v>
      </c>
      <c r="AP2234" s="12" t="s">
        <v>383</v>
      </c>
      <c r="AQ2234" s="12" t="s">
        <v>6495</v>
      </c>
      <c r="AR2234" s="15" t="s">
        <v>5198</v>
      </c>
      <c r="AS2234" s="16" t="s">
        <v>993</v>
      </c>
    </row>
    <row r="2235" spans="1:45" x14ac:dyDescent="0.15">
      <c r="A2235" s="11">
        <v>32002</v>
      </c>
      <c r="B2235" s="16" t="s">
        <v>1218</v>
      </c>
      <c r="C2235" s="11">
        <v>35</v>
      </c>
      <c r="D2235" s="11">
        <v>1</v>
      </c>
      <c r="E2235" s="11">
        <v>0</v>
      </c>
      <c r="F2235" s="11">
        <v>0</v>
      </c>
      <c r="G2235" s="11">
        <v>9</v>
      </c>
      <c r="H2235" s="11">
        <v>10</v>
      </c>
      <c r="I2235" s="11">
        <v>65535</v>
      </c>
      <c r="J2235" s="11">
        <v>4</v>
      </c>
      <c r="K2235" s="11">
        <v>0</v>
      </c>
      <c r="L2235" s="11">
        <v>0</v>
      </c>
      <c r="M2235" s="56">
        <v>0</v>
      </c>
      <c r="N2235" s="56">
        <v>1</v>
      </c>
      <c r="O2235" s="11">
        <v>0</v>
      </c>
      <c r="P2235" s="11">
        <v>0</v>
      </c>
      <c r="Q2235" s="11">
        <v>100</v>
      </c>
      <c r="R2235" s="11">
        <v>0</v>
      </c>
      <c r="S2235" s="11">
        <v>0</v>
      </c>
      <c r="T2235" s="11">
        <v>0</v>
      </c>
      <c r="U2235" s="11">
        <v>1</v>
      </c>
      <c r="V2235" s="11">
        <v>0</v>
      </c>
      <c r="W2235" s="11">
        <v>0</v>
      </c>
      <c r="X2235" s="11">
        <v>0</v>
      </c>
      <c r="Y2235" s="11">
        <v>0</v>
      </c>
      <c r="Z2235" s="16" t="s">
        <v>170</v>
      </c>
      <c r="AA2235" s="16">
        <v>0</v>
      </c>
      <c r="AB2235" s="16" t="s">
        <v>4</v>
      </c>
      <c r="AC2235" s="16">
        <v>0</v>
      </c>
      <c r="AD2235" s="11">
        <v>3</v>
      </c>
      <c r="AE2235" s="11">
        <v>100</v>
      </c>
      <c r="AF2235" s="56">
        <v>1</v>
      </c>
      <c r="AG2235" s="11">
        <v>0</v>
      </c>
      <c r="AH2235" s="11">
        <v>0</v>
      </c>
      <c r="AI2235" s="25" t="s">
        <v>8</v>
      </c>
      <c r="AJ2235" s="25" t="s">
        <v>8</v>
      </c>
      <c r="AK2235" s="25" t="s">
        <v>8</v>
      </c>
      <c r="AL2235" s="11" t="s">
        <v>782</v>
      </c>
      <c r="AM2235" s="25">
        <v>11008</v>
      </c>
      <c r="AN2235" s="25">
        <v>0</v>
      </c>
      <c r="AO2235" s="11">
        <v>1</v>
      </c>
      <c r="AP2235" s="12" t="s">
        <v>383</v>
      </c>
      <c r="AQ2235" s="12" t="s">
        <v>6496</v>
      </c>
      <c r="AR2235" s="15" t="s">
        <v>5199</v>
      </c>
      <c r="AS2235" s="16" t="s">
        <v>993</v>
      </c>
    </row>
    <row r="2236" spans="1:45" x14ac:dyDescent="0.15">
      <c r="A2236" s="11">
        <v>32003</v>
      </c>
      <c r="B2236" s="16" t="s">
        <v>1219</v>
      </c>
      <c r="C2236" s="11">
        <v>35</v>
      </c>
      <c r="D2236" s="11">
        <v>1</v>
      </c>
      <c r="E2236" s="11">
        <v>0</v>
      </c>
      <c r="F2236" s="11">
        <v>0</v>
      </c>
      <c r="G2236" s="11">
        <v>9</v>
      </c>
      <c r="H2236" s="11">
        <v>10</v>
      </c>
      <c r="I2236" s="11">
        <v>65535</v>
      </c>
      <c r="J2236" s="11">
        <v>5</v>
      </c>
      <c r="K2236" s="11">
        <v>0</v>
      </c>
      <c r="L2236" s="11">
        <v>0</v>
      </c>
      <c r="M2236" s="56">
        <v>0</v>
      </c>
      <c r="N2236" s="56">
        <v>1</v>
      </c>
      <c r="O2236" s="11">
        <v>0</v>
      </c>
      <c r="P2236" s="11">
        <v>0</v>
      </c>
      <c r="Q2236" s="11">
        <v>100</v>
      </c>
      <c r="R2236" s="11">
        <v>0</v>
      </c>
      <c r="S2236" s="11">
        <v>0</v>
      </c>
      <c r="T2236" s="11">
        <v>0</v>
      </c>
      <c r="U2236" s="11">
        <v>1</v>
      </c>
      <c r="V2236" s="11">
        <v>0</v>
      </c>
      <c r="W2236" s="11">
        <v>0</v>
      </c>
      <c r="X2236" s="11">
        <v>0</v>
      </c>
      <c r="Y2236" s="11">
        <v>0</v>
      </c>
      <c r="Z2236" s="16" t="s">
        <v>170</v>
      </c>
      <c r="AA2236" s="16">
        <v>0</v>
      </c>
      <c r="AB2236" s="16" t="s">
        <v>4</v>
      </c>
      <c r="AC2236" s="16">
        <v>0</v>
      </c>
      <c r="AD2236" s="11">
        <v>3</v>
      </c>
      <c r="AE2236" s="11">
        <v>100</v>
      </c>
      <c r="AF2236" s="56">
        <v>1</v>
      </c>
      <c r="AG2236" s="11">
        <v>0</v>
      </c>
      <c r="AH2236" s="11">
        <v>0</v>
      </c>
      <c r="AI2236" s="25" t="s">
        <v>8</v>
      </c>
      <c r="AJ2236" s="25" t="s">
        <v>8</v>
      </c>
      <c r="AK2236" s="25" t="s">
        <v>8</v>
      </c>
      <c r="AL2236" s="11" t="s">
        <v>782</v>
      </c>
      <c r="AM2236" s="25">
        <v>11008</v>
      </c>
      <c r="AN2236" s="25">
        <v>0</v>
      </c>
      <c r="AO2236" s="11">
        <v>1</v>
      </c>
      <c r="AP2236" s="12" t="s">
        <v>383</v>
      </c>
      <c r="AQ2236" s="12" t="s">
        <v>6497</v>
      </c>
      <c r="AR2236" s="15" t="s">
        <v>5200</v>
      </c>
      <c r="AS2236" s="16" t="s">
        <v>993</v>
      </c>
    </row>
    <row r="2237" spans="1:45" ht="24" x14ac:dyDescent="0.15">
      <c r="A2237" s="11">
        <v>32018</v>
      </c>
      <c r="B2237" s="14" t="s">
        <v>1931</v>
      </c>
      <c r="C2237" s="11">
        <v>35</v>
      </c>
      <c r="D2237" s="11">
        <v>1</v>
      </c>
      <c r="E2237" s="11">
        <v>0</v>
      </c>
      <c r="F2237" s="11">
        <v>0</v>
      </c>
      <c r="G2237" s="11">
        <v>9</v>
      </c>
      <c r="H2237" s="11">
        <v>21</v>
      </c>
      <c r="I2237" s="11">
        <v>65535</v>
      </c>
      <c r="J2237" s="11">
        <v>4</v>
      </c>
      <c r="K2237" s="11">
        <v>0</v>
      </c>
      <c r="L2237" s="11">
        <v>2</v>
      </c>
      <c r="M2237" s="56">
        <v>1</v>
      </c>
      <c r="N2237" s="56">
        <v>30</v>
      </c>
      <c r="O2237" s="11">
        <v>0</v>
      </c>
      <c r="P2237" s="11">
        <v>0</v>
      </c>
      <c r="Q2237" s="11">
        <v>100</v>
      </c>
      <c r="R2237" s="11">
        <v>0</v>
      </c>
      <c r="S2237" s="11">
        <v>0</v>
      </c>
      <c r="T2237" s="11">
        <v>0</v>
      </c>
      <c r="U2237" s="11">
        <v>1</v>
      </c>
      <c r="V2237" s="11">
        <v>0</v>
      </c>
      <c r="W2237" s="11">
        <v>0</v>
      </c>
      <c r="X2237" s="11">
        <v>0</v>
      </c>
      <c r="Y2237" s="11">
        <v>0</v>
      </c>
      <c r="Z2237" s="16" t="s">
        <v>170</v>
      </c>
      <c r="AA2237" s="16">
        <v>0</v>
      </c>
      <c r="AB2237" s="16" t="s">
        <v>4</v>
      </c>
      <c r="AC2237" s="16">
        <v>0</v>
      </c>
      <c r="AD2237" s="11">
        <v>3</v>
      </c>
      <c r="AE2237" s="11">
        <v>100</v>
      </c>
      <c r="AF2237" s="56">
        <v>250</v>
      </c>
      <c r="AG2237" s="11">
        <v>0</v>
      </c>
      <c r="AH2237" s="11">
        <v>0</v>
      </c>
      <c r="AI2237" s="25" t="s">
        <v>8</v>
      </c>
      <c r="AJ2237" s="25" t="s">
        <v>8</v>
      </c>
      <c r="AK2237" s="25" t="s">
        <v>8</v>
      </c>
      <c r="AL2237" s="11" t="s">
        <v>782</v>
      </c>
      <c r="AM2237" s="25">
        <v>11003</v>
      </c>
      <c r="AN2237" s="25">
        <v>0</v>
      </c>
      <c r="AO2237" s="11">
        <v>0</v>
      </c>
      <c r="AP2237" s="12" t="s">
        <v>1040</v>
      </c>
      <c r="AQ2237" s="20" t="s">
        <v>6498</v>
      </c>
      <c r="AR2237" s="12" t="s">
        <v>5201</v>
      </c>
      <c r="AS2237" s="60" t="s">
        <v>1247</v>
      </c>
    </row>
    <row r="2238" spans="1:45" x14ac:dyDescent="0.15">
      <c r="A2238" s="11">
        <v>32019</v>
      </c>
      <c r="B2238" s="14" t="s">
        <v>1932</v>
      </c>
      <c r="C2238" s="11">
        <v>35</v>
      </c>
      <c r="D2238" s="11">
        <v>1</v>
      </c>
      <c r="E2238" s="11">
        <v>0</v>
      </c>
      <c r="F2238" s="11">
        <v>0</v>
      </c>
      <c r="G2238" s="11">
        <v>9</v>
      </c>
      <c r="H2238" s="11">
        <v>61</v>
      </c>
      <c r="I2238" s="11">
        <v>65535</v>
      </c>
      <c r="J2238" s="11">
        <v>4</v>
      </c>
      <c r="K2238" s="11">
        <v>0</v>
      </c>
      <c r="L2238" s="11">
        <v>0</v>
      </c>
      <c r="M2238" s="56">
        <v>0</v>
      </c>
      <c r="N2238" s="56">
        <v>1</v>
      </c>
      <c r="O2238" s="11">
        <v>0</v>
      </c>
      <c r="P2238" s="11">
        <v>0</v>
      </c>
      <c r="Q2238" s="11">
        <v>100</v>
      </c>
      <c r="R2238" s="11">
        <v>0</v>
      </c>
      <c r="S2238" s="11">
        <v>0</v>
      </c>
      <c r="T2238" s="11">
        <v>0</v>
      </c>
      <c r="U2238" s="11">
        <v>1</v>
      </c>
      <c r="V2238" s="11">
        <v>0</v>
      </c>
      <c r="W2238" s="11">
        <v>0</v>
      </c>
      <c r="X2238" s="11">
        <v>0</v>
      </c>
      <c r="Y2238" s="11">
        <v>0</v>
      </c>
      <c r="Z2238" s="16" t="s">
        <v>170</v>
      </c>
      <c r="AA2238" s="16">
        <v>0</v>
      </c>
      <c r="AB2238" s="16" t="s">
        <v>4</v>
      </c>
      <c r="AC2238" s="16">
        <v>0</v>
      </c>
      <c r="AD2238" s="11">
        <v>3</v>
      </c>
      <c r="AE2238" s="11">
        <v>100</v>
      </c>
      <c r="AF2238" s="56">
        <v>1</v>
      </c>
      <c r="AG2238" s="11">
        <v>0</v>
      </c>
      <c r="AH2238" s="11">
        <v>0</v>
      </c>
      <c r="AI2238" s="25" t="s">
        <v>8</v>
      </c>
      <c r="AJ2238" s="25" t="s">
        <v>8</v>
      </c>
      <c r="AK2238" s="25" t="s">
        <v>8</v>
      </c>
      <c r="AL2238" s="11" t="s">
        <v>782</v>
      </c>
      <c r="AM2238" s="25">
        <v>11008</v>
      </c>
      <c r="AN2238" s="25">
        <v>0</v>
      </c>
      <c r="AO2238" s="11">
        <v>1</v>
      </c>
      <c r="AP2238" s="12" t="s">
        <v>383</v>
      </c>
      <c r="AQ2238" s="12" t="s">
        <v>6499</v>
      </c>
      <c r="AR2238" s="15" t="s">
        <v>5202</v>
      </c>
    </row>
    <row r="2239" spans="1:45" x14ac:dyDescent="0.15">
      <c r="A2239" s="11">
        <v>32020</v>
      </c>
      <c r="B2239" s="14" t="s">
        <v>1933</v>
      </c>
      <c r="C2239" s="11">
        <v>35</v>
      </c>
      <c r="D2239" s="11">
        <v>1</v>
      </c>
      <c r="E2239" s="11">
        <v>0</v>
      </c>
      <c r="F2239" s="11">
        <v>0</v>
      </c>
      <c r="G2239" s="11">
        <v>9</v>
      </c>
      <c r="H2239" s="11">
        <v>61</v>
      </c>
      <c r="I2239" s="11">
        <v>65535</v>
      </c>
      <c r="J2239" s="11">
        <v>4</v>
      </c>
      <c r="K2239" s="11">
        <v>0</v>
      </c>
      <c r="L2239" s="11">
        <v>0</v>
      </c>
      <c r="M2239" s="56">
        <v>0</v>
      </c>
      <c r="N2239" s="56">
        <v>1</v>
      </c>
      <c r="O2239" s="11">
        <v>0</v>
      </c>
      <c r="P2239" s="11">
        <v>0</v>
      </c>
      <c r="Q2239" s="11">
        <v>100</v>
      </c>
      <c r="R2239" s="11">
        <v>0</v>
      </c>
      <c r="S2239" s="11">
        <v>0</v>
      </c>
      <c r="T2239" s="11">
        <v>0</v>
      </c>
      <c r="U2239" s="11">
        <v>1</v>
      </c>
      <c r="V2239" s="11">
        <v>0</v>
      </c>
      <c r="W2239" s="11">
        <v>0</v>
      </c>
      <c r="X2239" s="11">
        <v>0</v>
      </c>
      <c r="Y2239" s="11">
        <v>0</v>
      </c>
      <c r="Z2239" s="16" t="s">
        <v>170</v>
      </c>
      <c r="AA2239" s="16">
        <v>0</v>
      </c>
      <c r="AB2239" s="16" t="s">
        <v>4</v>
      </c>
      <c r="AC2239" s="16">
        <v>0</v>
      </c>
      <c r="AD2239" s="11">
        <v>3</v>
      </c>
      <c r="AE2239" s="11">
        <v>100</v>
      </c>
      <c r="AF2239" s="56">
        <v>1</v>
      </c>
      <c r="AG2239" s="11">
        <v>0</v>
      </c>
      <c r="AH2239" s="11">
        <v>0</v>
      </c>
      <c r="AI2239" s="25" t="s">
        <v>8</v>
      </c>
      <c r="AJ2239" s="25" t="s">
        <v>8</v>
      </c>
      <c r="AK2239" s="25" t="s">
        <v>8</v>
      </c>
      <c r="AL2239" s="11" t="s">
        <v>782</v>
      </c>
      <c r="AM2239" s="25">
        <v>11008</v>
      </c>
      <c r="AN2239" s="25">
        <v>0</v>
      </c>
      <c r="AO2239" s="11">
        <v>1</v>
      </c>
      <c r="AP2239" s="12" t="s">
        <v>383</v>
      </c>
      <c r="AQ2239" s="12" t="s">
        <v>6500</v>
      </c>
      <c r="AR2239" s="15" t="s">
        <v>5203</v>
      </c>
    </row>
    <row r="2240" spans="1:45" ht="24" x14ac:dyDescent="0.15">
      <c r="A2240" s="11">
        <v>32021</v>
      </c>
      <c r="B2240" s="14" t="s">
        <v>1934</v>
      </c>
      <c r="C2240" s="11">
        <v>35</v>
      </c>
      <c r="D2240" s="11">
        <v>1</v>
      </c>
      <c r="E2240" s="11">
        <v>0</v>
      </c>
      <c r="F2240" s="11">
        <v>0</v>
      </c>
      <c r="G2240" s="11">
        <v>9</v>
      </c>
      <c r="H2240" s="11">
        <v>41</v>
      </c>
      <c r="I2240" s="11">
        <v>65535</v>
      </c>
      <c r="J2240" s="11">
        <v>4</v>
      </c>
      <c r="K2240" s="11">
        <v>0</v>
      </c>
      <c r="L2240" s="11">
        <v>2</v>
      </c>
      <c r="M2240" s="56">
        <v>1</v>
      </c>
      <c r="N2240" s="56">
        <v>30</v>
      </c>
      <c r="O2240" s="11">
        <v>0</v>
      </c>
      <c r="P2240" s="11">
        <v>0</v>
      </c>
      <c r="Q2240" s="11">
        <v>100</v>
      </c>
      <c r="R2240" s="11">
        <v>0</v>
      </c>
      <c r="S2240" s="11">
        <v>0</v>
      </c>
      <c r="T2240" s="11">
        <v>0</v>
      </c>
      <c r="U2240" s="11">
        <v>1</v>
      </c>
      <c r="V2240" s="11">
        <v>0</v>
      </c>
      <c r="W2240" s="11">
        <v>0</v>
      </c>
      <c r="X2240" s="11">
        <v>0</v>
      </c>
      <c r="Y2240" s="11">
        <v>0</v>
      </c>
      <c r="Z2240" s="16" t="s">
        <v>170</v>
      </c>
      <c r="AA2240" s="16">
        <v>0</v>
      </c>
      <c r="AB2240" s="16" t="s">
        <v>4</v>
      </c>
      <c r="AC2240" s="16">
        <v>0</v>
      </c>
      <c r="AD2240" s="11">
        <v>3</v>
      </c>
      <c r="AE2240" s="11">
        <v>100</v>
      </c>
      <c r="AF2240" s="56">
        <v>250</v>
      </c>
      <c r="AG2240" s="11">
        <v>0</v>
      </c>
      <c r="AH2240" s="11">
        <v>0</v>
      </c>
      <c r="AI2240" s="25" t="s">
        <v>8</v>
      </c>
      <c r="AJ2240" s="25" t="s">
        <v>8</v>
      </c>
      <c r="AK2240" s="25" t="s">
        <v>8</v>
      </c>
      <c r="AL2240" s="11" t="s">
        <v>782</v>
      </c>
      <c r="AM2240" s="25">
        <v>11003</v>
      </c>
      <c r="AN2240" s="25">
        <v>0</v>
      </c>
      <c r="AO2240" s="11">
        <v>0</v>
      </c>
      <c r="AP2240" s="12" t="s">
        <v>1066</v>
      </c>
      <c r="AQ2240" s="20" t="s">
        <v>6501</v>
      </c>
      <c r="AR2240" s="12" t="s">
        <v>5204</v>
      </c>
      <c r="AS2240" s="60" t="s">
        <v>1066</v>
      </c>
    </row>
    <row r="2241" spans="1:45" ht="36" x14ac:dyDescent="0.15">
      <c r="A2241" s="11">
        <v>32022</v>
      </c>
      <c r="B2241" s="14" t="s">
        <v>1935</v>
      </c>
      <c r="C2241" s="11">
        <v>35</v>
      </c>
      <c r="D2241" s="11">
        <v>1</v>
      </c>
      <c r="E2241" s="11">
        <v>0</v>
      </c>
      <c r="F2241" s="11">
        <v>0</v>
      </c>
      <c r="G2241" s="11">
        <v>9</v>
      </c>
      <c r="H2241" s="11">
        <v>1</v>
      </c>
      <c r="I2241" s="11">
        <v>65535</v>
      </c>
      <c r="J2241" s="11">
        <v>3</v>
      </c>
      <c r="K2241" s="11">
        <v>0</v>
      </c>
      <c r="L2241" s="11">
        <v>2</v>
      </c>
      <c r="M2241" s="56">
        <v>1</v>
      </c>
      <c r="N2241" s="56">
        <v>30</v>
      </c>
      <c r="O2241" s="11">
        <v>0</v>
      </c>
      <c r="P2241" s="11">
        <v>129600</v>
      </c>
      <c r="Q2241" s="11">
        <v>3600</v>
      </c>
      <c r="R2241" s="11">
        <v>5</v>
      </c>
      <c r="S2241" s="11">
        <v>0</v>
      </c>
      <c r="T2241" s="11">
        <v>0</v>
      </c>
      <c r="U2241" s="11">
        <v>1</v>
      </c>
      <c r="V2241" s="11">
        <v>0</v>
      </c>
      <c r="W2241" s="11">
        <v>0</v>
      </c>
      <c r="X2241" s="11">
        <v>0</v>
      </c>
      <c r="Y2241" s="11">
        <v>0</v>
      </c>
      <c r="Z2241" s="16" t="s">
        <v>170</v>
      </c>
      <c r="AA2241" s="16">
        <v>0</v>
      </c>
      <c r="AB2241" s="16" t="s">
        <v>4</v>
      </c>
      <c r="AC2241" s="16">
        <v>0</v>
      </c>
      <c r="AD2241" s="11">
        <v>3</v>
      </c>
      <c r="AE2241" s="11">
        <v>100</v>
      </c>
      <c r="AF2241" s="56">
        <v>250</v>
      </c>
      <c r="AG2241" s="11">
        <v>0</v>
      </c>
      <c r="AH2241" s="11">
        <v>0</v>
      </c>
      <c r="AI2241" s="25" t="s">
        <v>8</v>
      </c>
      <c r="AJ2241" s="25" t="s">
        <v>8</v>
      </c>
      <c r="AK2241" s="25" t="s">
        <v>8</v>
      </c>
      <c r="AL2241" s="11" t="s">
        <v>782</v>
      </c>
      <c r="AM2241" s="25">
        <v>11003</v>
      </c>
      <c r="AN2241" s="25">
        <v>0</v>
      </c>
      <c r="AO2241" s="11">
        <v>0</v>
      </c>
      <c r="AP2241" s="12" t="s">
        <v>1050</v>
      </c>
      <c r="AQ2241" s="20" t="s">
        <v>6502</v>
      </c>
      <c r="AR2241" s="12" t="s">
        <v>5205</v>
      </c>
      <c r="AS2241" s="60" t="s">
        <v>796</v>
      </c>
    </row>
    <row r="2242" spans="1:45" ht="36" x14ac:dyDescent="0.15">
      <c r="A2242" s="11">
        <v>32023</v>
      </c>
      <c r="B2242" s="14" t="s">
        <v>1936</v>
      </c>
      <c r="C2242" s="11">
        <v>35</v>
      </c>
      <c r="D2242" s="11">
        <v>1</v>
      </c>
      <c r="E2242" s="11">
        <v>0</v>
      </c>
      <c r="F2242" s="11">
        <v>0</v>
      </c>
      <c r="G2242" s="11">
        <v>9</v>
      </c>
      <c r="H2242" s="11">
        <v>61</v>
      </c>
      <c r="I2242" s="11">
        <v>65535</v>
      </c>
      <c r="J2242" s="11">
        <v>4</v>
      </c>
      <c r="K2242" s="11">
        <v>0</v>
      </c>
      <c r="L2242" s="11">
        <v>2</v>
      </c>
      <c r="M2242" s="56">
        <v>1</v>
      </c>
      <c r="N2242" s="56">
        <v>30</v>
      </c>
      <c r="O2242" s="11">
        <v>0</v>
      </c>
      <c r="P2242" s="11">
        <v>129600</v>
      </c>
      <c r="Q2242" s="11">
        <v>3600</v>
      </c>
      <c r="R2242" s="11">
        <v>5</v>
      </c>
      <c r="S2242" s="11">
        <v>0</v>
      </c>
      <c r="T2242" s="11">
        <v>0</v>
      </c>
      <c r="U2242" s="11">
        <v>1</v>
      </c>
      <c r="V2242" s="11">
        <v>0</v>
      </c>
      <c r="W2242" s="11">
        <v>0</v>
      </c>
      <c r="X2242" s="11">
        <v>0</v>
      </c>
      <c r="Y2242" s="11">
        <v>0</v>
      </c>
      <c r="Z2242" s="16" t="s">
        <v>170</v>
      </c>
      <c r="AA2242" s="16">
        <v>0</v>
      </c>
      <c r="AB2242" s="16" t="s">
        <v>4</v>
      </c>
      <c r="AC2242" s="16">
        <v>0</v>
      </c>
      <c r="AD2242" s="11">
        <v>3</v>
      </c>
      <c r="AE2242" s="11">
        <v>100</v>
      </c>
      <c r="AF2242" s="56">
        <v>250</v>
      </c>
      <c r="AG2242" s="11">
        <v>0</v>
      </c>
      <c r="AH2242" s="11">
        <v>0</v>
      </c>
      <c r="AI2242" s="25" t="s">
        <v>8</v>
      </c>
      <c r="AJ2242" s="25" t="s">
        <v>8</v>
      </c>
      <c r="AK2242" s="25" t="s">
        <v>8</v>
      </c>
      <c r="AL2242" s="11" t="s">
        <v>782</v>
      </c>
      <c r="AM2242" s="25">
        <v>11003</v>
      </c>
      <c r="AN2242" s="25">
        <v>0</v>
      </c>
      <c r="AO2242" s="11">
        <v>0</v>
      </c>
      <c r="AP2242" s="12" t="s">
        <v>1050</v>
      </c>
      <c r="AQ2242" s="20" t="s">
        <v>6503</v>
      </c>
      <c r="AR2242" s="12" t="s">
        <v>5206</v>
      </c>
      <c r="AS2242" s="60" t="s">
        <v>796</v>
      </c>
    </row>
    <row r="2243" spans="1:45" x14ac:dyDescent="0.15">
      <c r="A2243" s="11">
        <v>32031</v>
      </c>
      <c r="B2243" s="14" t="s">
        <v>1937</v>
      </c>
      <c r="C2243" s="11">
        <v>35</v>
      </c>
      <c r="D2243" s="11">
        <v>1</v>
      </c>
      <c r="E2243" s="11">
        <v>0</v>
      </c>
      <c r="F2243" s="11">
        <v>0</v>
      </c>
      <c r="G2243" s="11">
        <v>9</v>
      </c>
      <c r="H2243" s="11">
        <v>21</v>
      </c>
      <c r="I2243" s="11">
        <v>65535</v>
      </c>
      <c r="J2243" s="11">
        <v>4</v>
      </c>
      <c r="K2243" s="11">
        <v>0</v>
      </c>
      <c r="L2243" s="11">
        <v>2</v>
      </c>
      <c r="M2243" s="56">
        <v>1</v>
      </c>
      <c r="N2243" s="56">
        <v>30</v>
      </c>
      <c r="O2243" s="11">
        <v>0</v>
      </c>
      <c r="P2243" s="11">
        <v>0</v>
      </c>
      <c r="Q2243" s="11">
        <v>100</v>
      </c>
      <c r="R2243" s="11">
        <v>0</v>
      </c>
      <c r="S2243" s="11">
        <v>0</v>
      </c>
      <c r="T2243" s="11">
        <v>0</v>
      </c>
      <c r="U2243" s="11">
        <v>1</v>
      </c>
      <c r="V2243" s="11">
        <v>0</v>
      </c>
      <c r="W2243" s="11">
        <v>0</v>
      </c>
      <c r="X2243" s="11">
        <v>0</v>
      </c>
      <c r="Y2243" s="11">
        <v>0</v>
      </c>
      <c r="Z2243" s="16" t="s">
        <v>170</v>
      </c>
      <c r="AA2243" s="16">
        <v>0</v>
      </c>
      <c r="AB2243" s="16" t="s">
        <v>4</v>
      </c>
      <c r="AC2243" s="16">
        <v>0</v>
      </c>
      <c r="AD2243" s="11">
        <v>3</v>
      </c>
      <c r="AE2243" s="11">
        <v>100</v>
      </c>
      <c r="AF2243" s="56">
        <v>250</v>
      </c>
      <c r="AG2243" s="11">
        <v>0</v>
      </c>
      <c r="AH2243" s="11">
        <v>0</v>
      </c>
      <c r="AI2243" s="25" t="s">
        <v>8</v>
      </c>
      <c r="AJ2243" s="25" t="s">
        <v>8</v>
      </c>
      <c r="AK2243" s="25" t="s">
        <v>8</v>
      </c>
      <c r="AL2243" s="11" t="s">
        <v>782</v>
      </c>
      <c r="AM2243" s="25">
        <v>11003</v>
      </c>
      <c r="AN2243" s="25">
        <v>0</v>
      </c>
      <c r="AO2243" s="11">
        <v>0</v>
      </c>
      <c r="AP2243" s="12" t="s">
        <v>1053</v>
      </c>
      <c r="AQ2243" s="20" t="s">
        <v>6504</v>
      </c>
      <c r="AR2243" s="12" t="s">
        <v>5207</v>
      </c>
      <c r="AS2243" s="60" t="s">
        <v>1051</v>
      </c>
    </row>
    <row r="2244" spans="1:45" ht="24" x14ac:dyDescent="0.15">
      <c r="A2244" s="11">
        <v>32032</v>
      </c>
      <c r="B2244" s="14" t="s">
        <v>3293</v>
      </c>
      <c r="C2244" s="11">
        <v>35</v>
      </c>
      <c r="D2244" s="11">
        <v>1</v>
      </c>
      <c r="E2244" s="11">
        <v>0</v>
      </c>
      <c r="F2244" s="11">
        <v>0</v>
      </c>
      <c r="G2244" s="11">
        <v>9</v>
      </c>
      <c r="H2244" s="11">
        <v>1</v>
      </c>
      <c r="I2244" s="11">
        <v>65535</v>
      </c>
      <c r="J2244" s="11">
        <v>1</v>
      </c>
      <c r="K2244" s="11">
        <v>0</v>
      </c>
      <c r="L2244" s="11">
        <v>2</v>
      </c>
      <c r="M2244" s="56">
        <v>1</v>
      </c>
      <c r="N2244" s="56">
        <v>30</v>
      </c>
      <c r="O2244" s="11">
        <v>0</v>
      </c>
      <c r="P2244" s="11">
        <v>0</v>
      </c>
      <c r="Q2244" s="11">
        <v>100</v>
      </c>
      <c r="R2244" s="11">
        <v>0</v>
      </c>
      <c r="S2244" s="11">
        <v>0</v>
      </c>
      <c r="T2244" s="11">
        <v>0</v>
      </c>
      <c r="U2244" s="11">
        <v>1</v>
      </c>
      <c r="V2244" s="11">
        <v>0</v>
      </c>
      <c r="W2244" s="11">
        <v>0</v>
      </c>
      <c r="X2244" s="11">
        <v>0</v>
      </c>
      <c r="Y2244" s="11">
        <v>0</v>
      </c>
      <c r="Z2244" s="16" t="s">
        <v>170</v>
      </c>
      <c r="AA2244" s="16">
        <v>0</v>
      </c>
      <c r="AB2244" s="16" t="s">
        <v>4</v>
      </c>
      <c r="AC2244" s="16">
        <v>0</v>
      </c>
      <c r="AD2244" s="11">
        <v>3</v>
      </c>
      <c r="AE2244" s="11">
        <v>100</v>
      </c>
      <c r="AF2244" s="56">
        <v>250</v>
      </c>
      <c r="AG2244" s="11">
        <v>0</v>
      </c>
      <c r="AH2244" s="11">
        <v>0</v>
      </c>
      <c r="AI2244" s="25" t="s">
        <v>8</v>
      </c>
      <c r="AJ2244" s="25" t="s">
        <v>8</v>
      </c>
      <c r="AK2244" s="25" t="s">
        <v>8</v>
      </c>
      <c r="AL2244" s="11" t="s">
        <v>782</v>
      </c>
      <c r="AM2244" s="25">
        <v>11003</v>
      </c>
      <c r="AN2244" s="25">
        <v>0</v>
      </c>
      <c r="AO2244" s="11">
        <v>0</v>
      </c>
      <c r="AP2244" s="12" t="s">
        <v>1039</v>
      </c>
      <c r="AQ2244" s="20" t="s">
        <v>6505</v>
      </c>
      <c r="AR2244" s="12" t="s">
        <v>5208</v>
      </c>
      <c r="AS2244" s="60" t="s">
        <v>1043</v>
      </c>
    </row>
    <row r="2245" spans="1:45" x14ac:dyDescent="0.15">
      <c r="A2245" s="11">
        <v>32033</v>
      </c>
      <c r="B2245" s="14" t="s">
        <v>1938</v>
      </c>
      <c r="C2245" s="11">
        <v>35</v>
      </c>
      <c r="D2245" s="11">
        <v>1</v>
      </c>
      <c r="E2245" s="11">
        <v>0</v>
      </c>
      <c r="F2245" s="11">
        <v>0</v>
      </c>
      <c r="G2245" s="11">
        <v>9</v>
      </c>
      <c r="H2245" s="11">
        <v>61</v>
      </c>
      <c r="I2245" s="11">
        <v>65535</v>
      </c>
      <c r="J2245" s="11">
        <v>2</v>
      </c>
      <c r="K2245" s="11">
        <v>0</v>
      </c>
      <c r="L2245" s="11">
        <v>0</v>
      </c>
      <c r="M2245" s="56">
        <v>0</v>
      </c>
      <c r="N2245" s="56">
        <v>1</v>
      </c>
      <c r="O2245" s="11">
        <v>0</v>
      </c>
      <c r="P2245" s="11">
        <v>0</v>
      </c>
      <c r="Q2245" s="11">
        <v>100</v>
      </c>
      <c r="R2245" s="11">
        <v>0</v>
      </c>
      <c r="S2245" s="11">
        <v>0</v>
      </c>
      <c r="T2245" s="11">
        <v>0</v>
      </c>
      <c r="U2245" s="11">
        <v>1</v>
      </c>
      <c r="V2245" s="11">
        <v>0</v>
      </c>
      <c r="W2245" s="11">
        <v>0</v>
      </c>
      <c r="X2245" s="11">
        <v>0</v>
      </c>
      <c r="Y2245" s="11">
        <v>0</v>
      </c>
      <c r="Z2245" s="16" t="s">
        <v>170</v>
      </c>
      <c r="AA2245" s="16">
        <v>0</v>
      </c>
      <c r="AB2245" s="16" t="s">
        <v>4</v>
      </c>
      <c r="AC2245" s="16">
        <v>0</v>
      </c>
      <c r="AD2245" s="11">
        <v>3</v>
      </c>
      <c r="AE2245" s="11">
        <v>100</v>
      </c>
      <c r="AF2245" s="56">
        <v>1</v>
      </c>
      <c r="AG2245" s="11">
        <v>0</v>
      </c>
      <c r="AH2245" s="11">
        <v>0</v>
      </c>
      <c r="AI2245" s="25" t="s">
        <v>8</v>
      </c>
      <c r="AJ2245" s="25" t="s">
        <v>8</v>
      </c>
      <c r="AK2245" s="25" t="s">
        <v>8</v>
      </c>
      <c r="AL2245" s="11" t="s">
        <v>782</v>
      </c>
      <c r="AM2245" s="25">
        <v>11008</v>
      </c>
      <c r="AN2245" s="25">
        <v>0</v>
      </c>
      <c r="AO2245" s="11">
        <v>1</v>
      </c>
      <c r="AP2245" s="12" t="s">
        <v>383</v>
      </c>
      <c r="AQ2245" s="12" t="s">
        <v>6506</v>
      </c>
      <c r="AR2245" s="15" t="s">
        <v>5209</v>
      </c>
      <c r="AS2245" s="16" t="s">
        <v>993</v>
      </c>
    </row>
    <row r="2246" spans="1:45" x14ac:dyDescent="0.15">
      <c r="A2246" s="11">
        <v>32034</v>
      </c>
      <c r="B2246" s="14" t="s">
        <v>1939</v>
      </c>
      <c r="C2246" s="11">
        <v>91</v>
      </c>
      <c r="D2246" s="11">
        <v>1</v>
      </c>
      <c r="E2246" s="11">
        <v>0</v>
      </c>
      <c r="F2246" s="11">
        <v>0</v>
      </c>
      <c r="G2246" s="11">
        <v>9</v>
      </c>
      <c r="H2246" s="11">
        <v>1</v>
      </c>
      <c r="I2246" s="11">
        <v>65535</v>
      </c>
      <c r="J2246" s="11">
        <v>2</v>
      </c>
      <c r="K2246" s="11">
        <v>0</v>
      </c>
      <c r="L2246" s="11">
        <v>0</v>
      </c>
      <c r="M2246" s="56">
        <v>0</v>
      </c>
      <c r="N2246" s="56">
        <v>1</v>
      </c>
      <c r="O2246" s="11">
        <v>0</v>
      </c>
      <c r="P2246" s="11">
        <v>0</v>
      </c>
      <c r="Q2246" s="11">
        <v>100</v>
      </c>
      <c r="R2246" s="11">
        <v>0</v>
      </c>
      <c r="S2246" s="11">
        <v>0</v>
      </c>
      <c r="T2246" s="11">
        <v>0</v>
      </c>
      <c r="U2246" s="11">
        <v>1</v>
      </c>
      <c r="V2246" s="11">
        <v>0</v>
      </c>
      <c r="W2246" s="11">
        <v>0</v>
      </c>
      <c r="X2246" s="11">
        <v>0</v>
      </c>
      <c r="Y2246" s="11">
        <v>0</v>
      </c>
      <c r="Z2246" s="16" t="s">
        <v>170</v>
      </c>
      <c r="AA2246" s="16">
        <v>0</v>
      </c>
      <c r="AB2246" s="16" t="s">
        <v>4</v>
      </c>
      <c r="AC2246" s="16">
        <v>0</v>
      </c>
      <c r="AD2246" s="11">
        <v>3</v>
      </c>
      <c r="AE2246" s="11">
        <v>100</v>
      </c>
      <c r="AF2246" s="56">
        <v>1</v>
      </c>
      <c r="AG2246" s="11">
        <v>0</v>
      </c>
      <c r="AH2246" s="11">
        <v>0</v>
      </c>
      <c r="AI2246" s="25" t="s">
        <v>8</v>
      </c>
      <c r="AJ2246" s="25" t="s">
        <v>8</v>
      </c>
      <c r="AK2246" s="25" t="s">
        <v>8</v>
      </c>
      <c r="AL2246" s="11" t="s">
        <v>782</v>
      </c>
      <c r="AM2246" s="25">
        <v>11008</v>
      </c>
      <c r="AN2246" s="25">
        <v>0</v>
      </c>
      <c r="AO2246" s="11">
        <v>1</v>
      </c>
      <c r="AP2246" s="12" t="s">
        <v>383</v>
      </c>
      <c r="AQ2246" s="12" t="s">
        <v>6507</v>
      </c>
      <c r="AR2246" s="12"/>
      <c r="AS2246" s="60" t="s">
        <v>3916</v>
      </c>
    </row>
    <row r="2247" spans="1:45" ht="60" x14ac:dyDescent="0.15">
      <c r="A2247" s="11">
        <v>32035</v>
      </c>
      <c r="B2247" s="14" t="s">
        <v>3917</v>
      </c>
      <c r="C2247" s="11">
        <v>91</v>
      </c>
      <c r="D2247" s="11">
        <v>1</v>
      </c>
      <c r="E2247" s="11">
        <v>0</v>
      </c>
      <c r="F2247" s="11">
        <v>0</v>
      </c>
      <c r="G2247" s="11">
        <v>9</v>
      </c>
      <c r="H2247" s="11">
        <v>1</v>
      </c>
      <c r="I2247" s="11">
        <v>65535</v>
      </c>
      <c r="J2247" s="11">
        <v>3</v>
      </c>
      <c r="K2247" s="11">
        <v>0</v>
      </c>
      <c r="L2247" s="11">
        <v>0</v>
      </c>
      <c r="M2247" s="56">
        <v>0</v>
      </c>
      <c r="N2247" s="56">
        <v>1</v>
      </c>
      <c r="O2247" s="11">
        <v>0</v>
      </c>
      <c r="P2247" s="11">
        <v>0</v>
      </c>
      <c r="Q2247" s="11">
        <v>100</v>
      </c>
      <c r="R2247" s="11">
        <v>0</v>
      </c>
      <c r="S2247" s="11">
        <v>0</v>
      </c>
      <c r="T2247" s="11">
        <v>0</v>
      </c>
      <c r="U2247" s="11">
        <v>1</v>
      </c>
      <c r="V2247" s="11">
        <v>0</v>
      </c>
      <c r="W2247" s="11">
        <v>0</v>
      </c>
      <c r="X2247" s="11">
        <v>0</v>
      </c>
      <c r="Y2247" s="11">
        <v>0</v>
      </c>
      <c r="Z2247" s="16" t="s">
        <v>170</v>
      </c>
      <c r="AA2247" s="16">
        <v>0</v>
      </c>
      <c r="AB2247" s="16" t="s">
        <v>3918</v>
      </c>
      <c r="AC2247" s="16">
        <v>0</v>
      </c>
      <c r="AD2247" s="11">
        <v>3</v>
      </c>
      <c r="AE2247" s="11">
        <v>100</v>
      </c>
      <c r="AF2247" s="56">
        <v>1</v>
      </c>
      <c r="AG2247" s="11">
        <v>0</v>
      </c>
      <c r="AH2247" s="11">
        <v>0</v>
      </c>
      <c r="AI2247" s="25" t="s">
        <v>3919</v>
      </c>
      <c r="AJ2247" s="25" t="s">
        <v>3919</v>
      </c>
      <c r="AK2247" s="25" t="s">
        <v>3919</v>
      </c>
      <c r="AL2247" s="11" t="s">
        <v>782</v>
      </c>
      <c r="AM2247" s="25">
        <v>11008</v>
      </c>
      <c r="AN2247" s="25">
        <v>0</v>
      </c>
      <c r="AO2247" s="11">
        <v>1</v>
      </c>
      <c r="AP2247" s="12" t="s">
        <v>3920</v>
      </c>
      <c r="AQ2247" s="12" t="s">
        <v>6508</v>
      </c>
      <c r="AR2247" s="20" t="s">
        <v>5210</v>
      </c>
      <c r="AS2247" s="60" t="s">
        <v>3916</v>
      </c>
    </row>
    <row r="2248" spans="1:45" ht="60" x14ac:dyDescent="0.15">
      <c r="A2248" s="11">
        <v>32036</v>
      </c>
      <c r="B2248" s="14" t="s">
        <v>3921</v>
      </c>
      <c r="C2248" s="11">
        <v>91</v>
      </c>
      <c r="D2248" s="11">
        <v>1</v>
      </c>
      <c r="E2248" s="11">
        <v>0</v>
      </c>
      <c r="F2248" s="11">
        <v>0</v>
      </c>
      <c r="G2248" s="11">
        <v>9</v>
      </c>
      <c r="H2248" s="11">
        <v>1</v>
      </c>
      <c r="I2248" s="11">
        <v>65535</v>
      </c>
      <c r="J2248" s="11">
        <v>4</v>
      </c>
      <c r="K2248" s="11">
        <v>0</v>
      </c>
      <c r="L2248" s="11">
        <v>0</v>
      </c>
      <c r="M2248" s="56">
        <v>0</v>
      </c>
      <c r="N2248" s="56">
        <v>1</v>
      </c>
      <c r="O2248" s="11">
        <v>0</v>
      </c>
      <c r="P2248" s="11">
        <v>0</v>
      </c>
      <c r="Q2248" s="11">
        <v>100</v>
      </c>
      <c r="R2248" s="11">
        <v>0</v>
      </c>
      <c r="S2248" s="11">
        <v>0</v>
      </c>
      <c r="T2248" s="11">
        <v>0</v>
      </c>
      <c r="U2248" s="11">
        <v>1</v>
      </c>
      <c r="V2248" s="11">
        <v>0</v>
      </c>
      <c r="W2248" s="11">
        <v>0</v>
      </c>
      <c r="X2248" s="11">
        <v>0</v>
      </c>
      <c r="Y2248" s="11">
        <v>0</v>
      </c>
      <c r="Z2248" s="16" t="s">
        <v>170</v>
      </c>
      <c r="AA2248" s="16">
        <v>0</v>
      </c>
      <c r="AB2248" s="16" t="s">
        <v>3918</v>
      </c>
      <c r="AC2248" s="16">
        <v>0</v>
      </c>
      <c r="AD2248" s="11">
        <v>3</v>
      </c>
      <c r="AE2248" s="11">
        <v>100</v>
      </c>
      <c r="AF2248" s="56">
        <v>1</v>
      </c>
      <c r="AG2248" s="11">
        <v>0</v>
      </c>
      <c r="AH2248" s="11">
        <v>0</v>
      </c>
      <c r="AI2248" s="25" t="s">
        <v>3919</v>
      </c>
      <c r="AJ2248" s="25" t="s">
        <v>3919</v>
      </c>
      <c r="AK2248" s="25" t="s">
        <v>3919</v>
      </c>
      <c r="AL2248" s="11" t="s">
        <v>782</v>
      </c>
      <c r="AM2248" s="25">
        <v>11008</v>
      </c>
      <c r="AN2248" s="25">
        <v>0</v>
      </c>
      <c r="AO2248" s="11">
        <v>1</v>
      </c>
      <c r="AP2248" s="12" t="s">
        <v>3920</v>
      </c>
      <c r="AQ2248" s="12" t="s">
        <v>6509</v>
      </c>
      <c r="AR2248" s="20" t="s">
        <v>5211</v>
      </c>
      <c r="AS2248" s="60" t="s">
        <v>3916</v>
      </c>
    </row>
    <row r="2249" spans="1:45" ht="60" x14ac:dyDescent="0.15">
      <c r="A2249" s="11">
        <v>32037</v>
      </c>
      <c r="B2249" s="14" t="s">
        <v>3922</v>
      </c>
      <c r="C2249" s="11">
        <v>91</v>
      </c>
      <c r="D2249" s="11">
        <v>1</v>
      </c>
      <c r="E2249" s="11">
        <v>0</v>
      </c>
      <c r="F2249" s="11">
        <v>0</v>
      </c>
      <c r="G2249" s="11">
        <v>9</v>
      </c>
      <c r="H2249" s="11">
        <v>1</v>
      </c>
      <c r="I2249" s="11">
        <v>65535</v>
      </c>
      <c r="J2249" s="11">
        <v>4</v>
      </c>
      <c r="K2249" s="11">
        <v>0</v>
      </c>
      <c r="L2249" s="11">
        <v>0</v>
      </c>
      <c r="M2249" s="56">
        <v>0</v>
      </c>
      <c r="N2249" s="56">
        <v>1</v>
      </c>
      <c r="O2249" s="11">
        <v>0</v>
      </c>
      <c r="P2249" s="11">
        <v>0</v>
      </c>
      <c r="Q2249" s="11">
        <v>100</v>
      </c>
      <c r="R2249" s="11">
        <v>0</v>
      </c>
      <c r="S2249" s="11">
        <v>0</v>
      </c>
      <c r="T2249" s="11">
        <v>0</v>
      </c>
      <c r="U2249" s="11">
        <v>1</v>
      </c>
      <c r="V2249" s="11">
        <v>0</v>
      </c>
      <c r="W2249" s="11">
        <v>0</v>
      </c>
      <c r="X2249" s="11">
        <v>0</v>
      </c>
      <c r="Y2249" s="11">
        <v>0</v>
      </c>
      <c r="Z2249" s="16" t="s">
        <v>170</v>
      </c>
      <c r="AA2249" s="16">
        <v>0</v>
      </c>
      <c r="AB2249" s="16" t="s">
        <v>3918</v>
      </c>
      <c r="AC2249" s="16">
        <v>0</v>
      </c>
      <c r="AD2249" s="11">
        <v>3</v>
      </c>
      <c r="AE2249" s="11">
        <v>100</v>
      </c>
      <c r="AF2249" s="56">
        <v>1</v>
      </c>
      <c r="AG2249" s="11">
        <v>0</v>
      </c>
      <c r="AH2249" s="11">
        <v>0</v>
      </c>
      <c r="AI2249" s="25" t="s">
        <v>3919</v>
      </c>
      <c r="AJ2249" s="25" t="s">
        <v>3919</v>
      </c>
      <c r="AK2249" s="25" t="s">
        <v>3919</v>
      </c>
      <c r="AL2249" s="11" t="s">
        <v>782</v>
      </c>
      <c r="AM2249" s="25">
        <v>11008</v>
      </c>
      <c r="AN2249" s="25">
        <v>0</v>
      </c>
      <c r="AO2249" s="11">
        <v>1</v>
      </c>
      <c r="AP2249" s="12" t="s">
        <v>3920</v>
      </c>
      <c r="AQ2249" s="12" t="s">
        <v>6510</v>
      </c>
      <c r="AR2249" s="20" t="s">
        <v>5212</v>
      </c>
      <c r="AS2249" s="60" t="s">
        <v>3916</v>
      </c>
    </row>
    <row r="2250" spans="1:45" ht="60" x14ac:dyDescent="0.15">
      <c r="A2250" s="11">
        <v>32038</v>
      </c>
      <c r="B2250" s="14" t="s">
        <v>3923</v>
      </c>
      <c r="C2250" s="11">
        <v>91</v>
      </c>
      <c r="D2250" s="11">
        <v>1</v>
      </c>
      <c r="E2250" s="11">
        <v>0</v>
      </c>
      <c r="F2250" s="11">
        <v>0</v>
      </c>
      <c r="G2250" s="11">
        <v>9</v>
      </c>
      <c r="H2250" s="11">
        <v>1</v>
      </c>
      <c r="I2250" s="11">
        <v>65535</v>
      </c>
      <c r="J2250" s="11">
        <v>4</v>
      </c>
      <c r="K2250" s="11">
        <v>0</v>
      </c>
      <c r="L2250" s="11">
        <v>0</v>
      </c>
      <c r="M2250" s="56">
        <v>0</v>
      </c>
      <c r="N2250" s="56">
        <v>1</v>
      </c>
      <c r="O2250" s="11">
        <v>0</v>
      </c>
      <c r="P2250" s="11">
        <v>0</v>
      </c>
      <c r="Q2250" s="11">
        <v>100</v>
      </c>
      <c r="R2250" s="11">
        <v>0</v>
      </c>
      <c r="S2250" s="11">
        <v>0</v>
      </c>
      <c r="T2250" s="11">
        <v>0</v>
      </c>
      <c r="U2250" s="11">
        <v>1</v>
      </c>
      <c r="V2250" s="11">
        <v>0</v>
      </c>
      <c r="W2250" s="11">
        <v>0</v>
      </c>
      <c r="X2250" s="11">
        <v>0</v>
      </c>
      <c r="Y2250" s="11">
        <v>0</v>
      </c>
      <c r="Z2250" s="16" t="s">
        <v>170</v>
      </c>
      <c r="AA2250" s="16">
        <v>0</v>
      </c>
      <c r="AB2250" s="16" t="s">
        <v>3918</v>
      </c>
      <c r="AC2250" s="16">
        <v>0</v>
      </c>
      <c r="AD2250" s="11">
        <v>3</v>
      </c>
      <c r="AE2250" s="11">
        <v>100</v>
      </c>
      <c r="AF2250" s="56">
        <v>1</v>
      </c>
      <c r="AG2250" s="11">
        <v>0</v>
      </c>
      <c r="AH2250" s="11">
        <v>0</v>
      </c>
      <c r="AI2250" s="25" t="s">
        <v>3919</v>
      </c>
      <c r="AJ2250" s="25" t="s">
        <v>3919</v>
      </c>
      <c r="AK2250" s="25" t="s">
        <v>3919</v>
      </c>
      <c r="AL2250" s="11" t="s">
        <v>782</v>
      </c>
      <c r="AM2250" s="25">
        <v>11008</v>
      </c>
      <c r="AN2250" s="25">
        <v>0</v>
      </c>
      <c r="AO2250" s="11">
        <v>1</v>
      </c>
      <c r="AP2250" s="12" t="s">
        <v>3920</v>
      </c>
      <c r="AQ2250" s="12" t="s">
        <v>6511</v>
      </c>
      <c r="AR2250" s="20" t="s">
        <v>5213</v>
      </c>
      <c r="AS2250" s="60" t="s">
        <v>3916</v>
      </c>
    </row>
    <row r="2251" spans="1:45" ht="60" x14ac:dyDescent="0.15">
      <c r="A2251" s="11">
        <v>32039</v>
      </c>
      <c r="B2251" s="14" t="s">
        <v>3924</v>
      </c>
      <c r="C2251" s="11">
        <v>91</v>
      </c>
      <c r="D2251" s="11">
        <v>1</v>
      </c>
      <c r="E2251" s="11">
        <v>0</v>
      </c>
      <c r="F2251" s="11">
        <v>0</v>
      </c>
      <c r="G2251" s="11">
        <v>9</v>
      </c>
      <c r="H2251" s="11">
        <v>1</v>
      </c>
      <c r="I2251" s="11">
        <v>65535</v>
      </c>
      <c r="J2251" s="11">
        <v>4</v>
      </c>
      <c r="K2251" s="11">
        <v>0</v>
      </c>
      <c r="L2251" s="11">
        <v>0</v>
      </c>
      <c r="M2251" s="56">
        <v>0</v>
      </c>
      <c r="N2251" s="56">
        <v>1</v>
      </c>
      <c r="O2251" s="11">
        <v>0</v>
      </c>
      <c r="P2251" s="11">
        <v>0</v>
      </c>
      <c r="Q2251" s="11">
        <v>100</v>
      </c>
      <c r="R2251" s="11">
        <v>0</v>
      </c>
      <c r="S2251" s="11">
        <v>0</v>
      </c>
      <c r="T2251" s="11">
        <v>0</v>
      </c>
      <c r="U2251" s="11">
        <v>1</v>
      </c>
      <c r="V2251" s="11">
        <v>0</v>
      </c>
      <c r="W2251" s="11">
        <v>0</v>
      </c>
      <c r="X2251" s="11">
        <v>0</v>
      </c>
      <c r="Y2251" s="11">
        <v>0</v>
      </c>
      <c r="Z2251" s="16" t="s">
        <v>170</v>
      </c>
      <c r="AA2251" s="16">
        <v>0</v>
      </c>
      <c r="AB2251" s="16" t="s">
        <v>3925</v>
      </c>
      <c r="AC2251" s="16">
        <v>0</v>
      </c>
      <c r="AD2251" s="11">
        <v>3</v>
      </c>
      <c r="AE2251" s="11">
        <v>100</v>
      </c>
      <c r="AF2251" s="56">
        <v>1</v>
      </c>
      <c r="AG2251" s="11">
        <v>0</v>
      </c>
      <c r="AH2251" s="11">
        <v>0</v>
      </c>
      <c r="AI2251" s="25" t="s">
        <v>3926</v>
      </c>
      <c r="AJ2251" s="25" t="s">
        <v>3926</v>
      </c>
      <c r="AK2251" s="25" t="s">
        <v>3926</v>
      </c>
      <c r="AL2251" s="11" t="s">
        <v>782</v>
      </c>
      <c r="AM2251" s="25">
        <v>11008</v>
      </c>
      <c r="AN2251" s="25">
        <v>0</v>
      </c>
      <c r="AO2251" s="11">
        <v>1</v>
      </c>
      <c r="AP2251" s="12" t="s">
        <v>3927</v>
      </c>
      <c r="AQ2251" s="12" t="s">
        <v>6512</v>
      </c>
      <c r="AR2251" s="20" t="s">
        <v>5214</v>
      </c>
      <c r="AS2251" s="60" t="s">
        <v>3916</v>
      </c>
    </row>
    <row r="2252" spans="1:45" x14ac:dyDescent="0.15">
      <c r="A2252" s="11">
        <v>32040</v>
      </c>
      <c r="B2252" s="14" t="s">
        <v>3928</v>
      </c>
      <c r="C2252" s="11">
        <v>91</v>
      </c>
      <c r="D2252" s="11">
        <v>1</v>
      </c>
      <c r="E2252" s="11">
        <v>0</v>
      </c>
      <c r="F2252" s="11">
        <v>0</v>
      </c>
      <c r="G2252" s="11">
        <v>9</v>
      </c>
      <c r="H2252" s="11">
        <v>1</v>
      </c>
      <c r="I2252" s="11">
        <v>65535</v>
      </c>
      <c r="J2252" s="11">
        <v>4</v>
      </c>
      <c r="K2252" s="11">
        <v>0</v>
      </c>
      <c r="L2252" s="11">
        <v>0</v>
      </c>
      <c r="M2252" s="56">
        <v>0</v>
      </c>
      <c r="N2252" s="56">
        <v>1</v>
      </c>
      <c r="O2252" s="11">
        <v>0</v>
      </c>
      <c r="P2252" s="11">
        <v>0</v>
      </c>
      <c r="Q2252" s="11">
        <v>100</v>
      </c>
      <c r="R2252" s="11">
        <v>0</v>
      </c>
      <c r="S2252" s="11">
        <v>0</v>
      </c>
      <c r="T2252" s="11">
        <v>0</v>
      </c>
      <c r="U2252" s="11">
        <v>1</v>
      </c>
      <c r="V2252" s="11">
        <v>0</v>
      </c>
      <c r="W2252" s="11">
        <v>0</v>
      </c>
      <c r="X2252" s="11">
        <v>0</v>
      </c>
      <c r="Y2252" s="11">
        <v>0</v>
      </c>
      <c r="Z2252" s="16" t="s">
        <v>170</v>
      </c>
      <c r="AA2252" s="16">
        <v>0</v>
      </c>
      <c r="AB2252" s="16" t="s">
        <v>3918</v>
      </c>
      <c r="AC2252" s="16">
        <v>0</v>
      </c>
      <c r="AD2252" s="11">
        <v>3</v>
      </c>
      <c r="AE2252" s="11">
        <v>100</v>
      </c>
      <c r="AF2252" s="56">
        <v>1</v>
      </c>
      <c r="AG2252" s="11">
        <v>0</v>
      </c>
      <c r="AH2252" s="11">
        <v>0</v>
      </c>
      <c r="AI2252" s="25" t="s">
        <v>3919</v>
      </c>
      <c r="AJ2252" s="25" t="s">
        <v>3919</v>
      </c>
      <c r="AK2252" s="25" t="s">
        <v>3919</v>
      </c>
      <c r="AL2252" s="11" t="s">
        <v>782</v>
      </c>
      <c r="AM2252" s="25">
        <v>11008</v>
      </c>
      <c r="AN2252" s="25">
        <v>0</v>
      </c>
      <c r="AO2252" s="11">
        <v>1</v>
      </c>
      <c r="AP2252" s="12" t="s">
        <v>3920</v>
      </c>
      <c r="AQ2252" s="12" t="s">
        <v>6513</v>
      </c>
      <c r="AR2252" s="12"/>
      <c r="AS2252" s="60" t="s">
        <v>3916</v>
      </c>
    </row>
    <row r="2253" spans="1:45" x14ac:dyDescent="0.15">
      <c r="A2253" s="11">
        <v>32041</v>
      </c>
      <c r="B2253" s="14" t="s">
        <v>3929</v>
      </c>
      <c r="C2253" s="11">
        <v>91</v>
      </c>
      <c r="D2253" s="11">
        <v>1</v>
      </c>
      <c r="E2253" s="11">
        <v>0</v>
      </c>
      <c r="F2253" s="11">
        <v>0</v>
      </c>
      <c r="G2253" s="11">
        <v>9</v>
      </c>
      <c r="H2253" s="11">
        <v>1</v>
      </c>
      <c r="I2253" s="11">
        <v>65535</v>
      </c>
      <c r="J2253" s="11">
        <v>4</v>
      </c>
      <c r="K2253" s="11">
        <v>0</v>
      </c>
      <c r="L2253" s="11">
        <v>0</v>
      </c>
      <c r="M2253" s="56">
        <v>0</v>
      </c>
      <c r="N2253" s="56">
        <v>1</v>
      </c>
      <c r="O2253" s="11">
        <v>0</v>
      </c>
      <c r="P2253" s="11">
        <v>0</v>
      </c>
      <c r="Q2253" s="11">
        <v>100</v>
      </c>
      <c r="R2253" s="11">
        <v>0</v>
      </c>
      <c r="S2253" s="11">
        <v>0</v>
      </c>
      <c r="T2253" s="11">
        <v>0</v>
      </c>
      <c r="U2253" s="11">
        <v>1</v>
      </c>
      <c r="V2253" s="11">
        <v>0</v>
      </c>
      <c r="W2253" s="11">
        <v>0</v>
      </c>
      <c r="X2253" s="11">
        <v>0</v>
      </c>
      <c r="Y2253" s="11">
        <v>0</v>
      </c>
      <c r="Z2253" s="16" t="s">
        <v>170</v>
      </c>
      <c r="AA2253" s="16">
        <v>0</v>
      </c>
      <c r="AB2253" s="16" t="s">
        <v>3918</v>
      </c>
      <c r="AC2253" s="16">
        <v>0</v>
      </c>
      <c r="AD2253" s="11">
        <v>3</v>
      </c>
      <c r="AE2253" s="11">
        <v>100</v>
      </c>
      <c r="AF2253" s="56">
        <v>1</v>
      </c>
      <c r="AG2253" s="11">
        <v>0</v>
      </c>
      <c r="AH2253" s="11">
        <v>0</v>
      </c>
      <c r="AI2253" s="25" t="s">
        <v>3919</v>
      </c>
      <c r="AJ2253" s="25" t="s">
        <v>3919</v>
      </c>
      <c r="AK2253" s="25" t="s">
        <v>3919</v>
      </c>
      <c r="AL2253" s="11" t="s">
        <v>782</v>
      </c>
      <c r="AM2253" s="25">
        <v>11008</v>
      </c>
      <c r="AN2253" s="25">
        <v>0</v>
      </c>
      <c r="AO2253" s="11">
        <v>1</v>
      </c>
      <c r="AP2253" s="12" t="s">
        <v>3920</v>
      </c>
      <c r="AQ2253" s="12" t="s">
        <v>6514</v>
      </c>
      <c r="AR2253" s="12"/>
      <c r="AS2253" s="60" t="s">
        <v>3916</v>
      </c>
    </row>
    <row r="2254" spans="1:45" ht="60" x14ac:dyDescent="0.15">
      <c r="A2254" s="11">
        <v>32135</v>
      </c>
      <c r="B2254" s="14" t="s">
        <v>3917</v>
      </c>
      <c r="C2254" s="11">
        <v>91</v>
      </c>
      <c r="D2254" s="11">
        <v>1</v>
      </c>
      <c r="E2254" s="11">
        <v>0</v>
      </c>
      <c r="F2254" s="11">
        <v>0</v>
      </c>
      <c r="G2254" s="11">
        <v>9</v>
      </c>
      <c r="H2254" s="11">
        <v>1</v>
      </c>
      <c r="I2254" s="11">
        <v>65535</v>
      </c>
      <c r="J2254" s="11">
        <v>3</v>
      </c>
      <c r="K2254" s="11">
        <v>0</v>
      </c>
      <c r="L2254" s="11">
        <v>0</v>
      </c>
      <c r="M2254" s="56">
        <v>0</v>
      </c>
      <c r="N2254" s="56">
        <v>1</v>
      </c>
      <c r="O2254" s="11">
        <v>0</v>
      </c>
      <c r="P2254" s="11">
        <v>0</v>
      </c>
      <c r="Q2254" s="11">
        <v>100</v>
      </c>
      <c r="R2254" s="11">
        <v>0</v>
      </c>
      <c r="S2254" s="11">
        <v>0</v>
      </c>
      <c r="T2254" s="11">
        <v>0</v>
      </c>
      <c r="U2254" s="11">
        <v>1</v>
      </c>
      <c r="V2254" s="11">
        <v>0</v>
      </c>
      <c r="W2254" s="11">
        <v>0</v>
      </c>
      <c r="X2254" s="11">
        <v>0</v>
      </c>
      <c r="Y2254" s="11">
        <v>0</v>
      </c>
      <c r="Z2254" s="16" t="s">
        <v>170</v>
      </c>
      <c r="AA2254" s="16">
        <v>0</v>
      </c>
      <c r="AB2254" s="16" t="s">
        <v>3918</v>
      </c>
      <c r="AC2254" s="16">
        <v>0</v>
      </c>
      <c r="AD2254" s="11">
        <v>3</v>
      </c>
      <c r="AE2254" s="11">
        <v>100</v>
      </c>
      <c r="AF2254" s="56">
        <v>1</v>
      </c>
      <c r="AG2254" s="11">
        <v>0</v>
      </c>
      <c r="AH2254" s="11">
        <v>0</v>
      </c>
      <c r="AI2254" s="25" t="s">
        <v>3919</v>
      </c>
      <c r="AJ2254" s="25" t="s">
        <v>3919</v>
      </c>
      <c r="AK2254" s="25" t="s">
        <v>3919</v>
      </c>
      <c r="AL2254" s="11" t="s">
        <v>782</v>
      </c>
      <c r="AM2254" s="25">
        <v>11008</v>
      </c>
      <c r="AN2254" s="25">
        <v>0</v>
      </c>
      <c r="AO2254" s="11">
        <v>1</v>
      </c>
      <c r="AP2254" s="12" t="s">
        <v>3920</v>
      </c>
      <c r="AQ2254" s="12" t="s">
        <v>6508</v>
      </c>
      <c r="AR2254" s="20" t="s">
        <v>5210</v>
      </c>
      <c r="AS2254" s="60" t="s">
        <v>3916</v>
      </c>
    </row>
    <row r="2255" spans="1:45" ht="60" x14ac:dyDescent="0.15">
      <c r="A2255" s="11">
        <v>32136</v>
      </c>
      <c r="B2255" s="14" t="s">
        <v>3921</v>
      </c>
      <c r="C2255" s="11">
        <v>91</v>
      </c>
      <c r="D2255" s="11">
        <v>1</v>
      </c>
      <c r="E2255" s="11">
        <v>0</v>
      </c>
      <c r="F2255" s="11">
        <v>0</v>
      </c>
      <c r="G2255" s="11">
        <v>9</v>
      </c>
      <c r="H2255" s="11">
        <v>1</v>
      </c>
      <c r="I2255" s="11">
        <v>65535</v>
      </c>
      <c r="J2255" s="11">
        <v>4</v>
      </c>
      <c r="K2255" s="11">
        <v>0</v>
      </c>
      <c r="L2255" s="11">
        <v>0</v>
      </c>
      <c r="M2255" s="56">
        <v>0</v>
      </c>
      <c r="N2255" s="56">
        <v>1</v>
      </c>
      <c r="O2255" s="11">
        <v>0</v>
      </c>
      <c r="P2255" s="11">
        <v>0</v>
      </c>
      <c r="Q2255" s="11">
        <v>100</v>
      </c>
      <c r="R2255" s="11">
        <v>0</v>
      </c>
      <c r="S2255" s="11">
        <v>0</v>
      </c>
      <c r="T2255" s="11">
        <v>0</v>
      </c>
      <c r="U2255" s="11">
        <v>1</v>
      </c>
      <c r="V2255" s="11">
        <v>0</v>
      </c>
      <c r="W2255" s="11">
        <v>0</v>
      </c>
      <c r="X2255" s="11">
        <v>0</v>
      </c>
      <c r="Y2255" s="11">
        <v>0</v>
      </c>
      <c r="Z2255" s="16" t="s">
        <v>170</v>
      </c>
      <c r="AA2255" s="16">
        <v>0</v>
      </c>
      <c r="AB2255" s="16" t="s">
        <v>3918</v>
      </c>
      <c r="AC2255" s="16">
        <v>0</v>
      </c>
      <c r="AD2255" s="11">
        <v>3</v>
      </c>
      <c r="AE2255" s="11">
        <v>100</v>
      </c>
      <c r="AF2255" s="56">
        <v>1</v>
      </c>
      <c r="AG2255" s="11">
        <v>0</v>
      </c>
      <c r="AH2255" s="11">
        <v>0</v>
      </c>
      <c r="AI2255" s="25" t="s">
        <v>3919</v>
      </c>
      <c r="AJ2255" s="25" t="s">
        <v>3919</v>
      </c>
      <c r="AK2255" s="25" t="s">
        <v>3919</v>
      </c>
      <c r="AL2255" s="11" t="s">
        <v>782</v>
      </c>
      <c r="AM2255" s="25">
        <v>11008</v>
      </c>
      <c r="AN2255" s="25">
        <v>0</v>
      </c>
      <c r="AO2255" s="11">
        <v>1</v>
      </c>
      <c r="AP2255" s="12" t="s">
        <v>3920</v>
      </c>
      <c r="AQ2255" s="12" t="s">
        <v>6509</v>
      </c>
      <c r="AR2255" s="20" t="s">
        <v>5211</v>
      </c>
      <c r="AS2255" s="60" t="s">
        <v>3916</v>
      </c>
    </row>
    <row r="2256" spans="1:45" ht="60" x14ac:dyDescent="0.15">
      <c r="A2256" s="11">
        <v>32137</v>
      </c>
      <c r="B2256" s="14" t="s">
        <v>3922</v>
      </c>
      <c r="C2256" s="11">
        <v>91</v>
      </c>
      <c r="D2256" s="11">
        <v>1</v>
      </c>
      <c r="E2256" s="11">
        <v>0</v>
      </c>
      <c r="F2256" s="11">
        <v>0</v>
      </c>
      <c r="G2256" s="11">
        <v>9</v>
      </c>
      <c r="H2256" s="11">
        <v>1</v>
      </c>
      <c r="I2256" s="11">
        <v>65535</v>
      </c>
      <c r="J2256" s="11">
        <v>4</v>
      </c>
      <c r="K2256" s="11">
        <v>0</v>
      </c>
      <c r="L2256" s="11">
        <v>0</v>
      </c>
      <c r="M2256" s="56">
        <v>0</v>
      </c>
      <c r="N2256" s="56">
        <v>1</v>
      </c>
      <c r="O2256" s="11">
        <v>0</v>
      </c>
      <c r="P2256" s="11">
        <v>0</v>
      </c>
      <c r="Q2256" s="11">
        <v>100</v>
      </c>
      <c r="R2256" s="11">
        <v>0</v>
      </c>
      <c r="S2256" s="11">
        <v>0</v>
      </c>
      <c r="T2256" s="11">
        <v>0</v>
      </c>
      <c r="U2256" s="11">
        <v>1</v>
      </c>
      <c r="V2256" s="11">
        <v>0</v>
      </c>
      <c r="W2256" s="11">
        <v>0</v>
      </c>
      <c r="X2256" s="11">
        <v>0</v>
      </c>
      <c r="Y2256" s="11">
        <v>0</v>
      </c>
      <c r="Z2256" s="16" t="s">
        <v>170</v>
      </c>
      <c r="AA2256" s="16">
        <v>0</v>
      </c>
      <c r="AB2256" s="16" t="s">
        <v>3918</v>
      </c>
      <c r="AC2256" s="16">
        <v>0</v>
      </c>
      <c r="AD2256" s="11">
        <v>3</v>
      </c>
      <c r="AE2256" s="11">
        <v>100</v>
      </c>
      <c r="AF2256" s="56">
        <v>1</v>
      </c>
      <c r="AG2256" s="11">
        <v>0</v>
      </c>
      <c r="AH2256" s="11">
        <v>0</v>
      </c>
      <c r="AI2256" s="25" t="s">
        <v>3919</v>
      </c>
      <c r="AJ2256" s="25" t="s">
        <v>3919</v>
      </c>
      <c r="AK2256" s="25" t="s">
        <v>3919</v>
      </c>
      <c r="AL2256" s="11" t="s">
        <v>782</v>
      </c>
      <c r="AM2256" s="25">
        <v>11008</v>
      </c>
      <c r="AN2256" s="25">
        <v>0</v>
      </c>
      <c r="AO2256" s="11">
        <v>1</v>
      </c>
      <c r="AP2256" s="12" t="s">
        <v>3920</v>
      </c>
      <c r="AQ2256" s="12" t="s">
        <v>6510</v>
      </c>
      <c r="AR2256" s="20" t="s">
        <v>5212</v>
      </c>
      <c r="AS2256" s="60" t="s">
        <v>3916</v>
      </c>
    </row>
    <row r="2257" spans="1:45" ht="60" x14ac:dyDescent="0.15">
      <c r="A2257" s="11">
        <v>32138</v>
      </c>
      <c r="B2257" s="14" t="s">
        <v>3923</v>
      </c>
      <c r="C2257" s="11">
        <v>91</v>
      </c>
      <c r="D2257" s="11">
        <v>1</v>
      </c>
      <c r="E2257" s="11">
        <v>0</v>
      </c>
      <c r="F2257" s="11">
        <v>0</v>
      </c>
      <c r="G2257" s="11">
        <v>9</v>
      </c>
      <c r="H2257" s="11">
        <v>1</v>
      </c>
      <c r="I2257" s="11">
        <v>65535</v>
      </c>
      <c r="J2257" s="11">
        <v>4</v>
      </c>
      <c r="K2257" s="11">
        <v>0</v>
      </c>
      <c r="L2257" s="11">
        <v>0</v>
      </c>
      <c r="M2257" s="56">
        <v>0</v>
      </c>
      <c r="N2257" s="56">
        <v>1</v>
      </c>
      <c r="O2257" s="11">
        <v>0</v>
      </c>
      <c r="P2257" s="11">
        <v>0</v>
      </c>
      <c r="Q2257" s="11">
        <v>100</v>
      </c>
      <c r="R2257" s="11">
        <v>0</v>
      </c>
      <c r="S2257" s="11">
        <v>0</v>
      </c>
      <c r="T2257" s="11">
        <v>0</v>
      </c>
      <c r="U2257" s="11">
        <v>1</v>
      </c>
      <c r="V2257" s="11">
        <v>0</v>
      </c>
      <c r="W2257" s="11">
        <v>0</v>
      </c>
      <c r="X2257" s="11">
        <v>0</v>
      </c>
      <c r="Y2257" s="11">
        <v>0</v>
      </c>
      <c r="Z2257" s="16" t="s">
        <v>170</v>
      </c>
      <c r="AA2257" s="16">
        <v>0</v>
      </c>
      <c r="AB2257" s="16" t="s">
        <v>3918</v>
      </c>
      <c r="AC2257" s="16">
        <v>0</v>
      </c>
      <c r="AD2257" s="11">
        <v>3</v>
      </c>
      <c r="AE2257" s="11">
        <v>100</v>
      </c>
      <c r="AF2257" s="56">
        <v>1</v>
      </c>
      <c r="AG2257" s="11">
        <v>0</v>
      </c>
      <c r="AH2257" s="11">
        <v>0</v>
      </c>
      <c r="AI2257" s="25" t="s">
        <v>3919</v>
      </c>
      <c r="AJ2257" s="25" t="s">
        <v>3919</v>
      </c>
      <c r="AK2257" s="25" t="s">
        <v>3919</v>
      </c>
      <c r="AL2257" s="11" t="s">
        <v>782</v>
      </c>
      <c r="AM2257" s="25">
        <v>11008</v>
      </c>
      <c r="AN2257" s="25">
        <v>0</v>
      </c>
      <c r="AO2257" s="11">
        <v>1</v>
      </c>
      <c r="AP2257" s="12" t="s">
        <v>3920</v>
      </c>
      <c r="AQ2257" s="12" t="s">
        <v>6511</v>
      </c>
      <c r="AR2257" s="20" t="s">
        <v>5213</v>
      </c>
      <c r="AS2257" s="60" t="s">
        <v>3916</v>
      </c>
    </row>
    <row r="2258" spans="1:45" ht="60" x14ac:dyDescent="0.15">
      <c r="A2258" s="11">
        <v>32139</v>
      </c>
      <c r="B2258" s="14" t="s">
        <v>3930</v>
      </c>
      <c r="C2258" s="11">
        <v>91</v>
      </c>
      <c r="D2258" s="11">
        <v>1</v>
      </c>
      <c r="E2258" s="11">
        <v>0</v>
      </c>
      <c r="F2258" s="11">
        <v>0</v>
      </c>
      <c r="G2258" s="11">
        <v>9</v>
      </c>
      <c r="H2258" s="11">
        <v>1</v>
      </c>
      <c r="I2258" s="11">
        <v>65535</v>
      </c>
      <c r="J2258" s="11">
        <v>4</v>
      </c>
      <c r="K2258" s="11">
        <v>0</v>
      </c>
      <c r="L2258" s="11">
        <v>0</v>
      </c>
      <c r="M2258" s="56">
        <v>0</v>
      </c>
      <c r="N2258" s="56">
        <v>1</v>
      </c>
      <c r="O2258" s="11">
        <v>0</v>
      </c>
      <c r="P2258" s="11">
        <v>0</v>
      </c>
      <c r="Q2258" s="11">
        <v>100</v>
      </c>
      <c r="R2258" s="11">
        <v>0</v>
      </c>
      <c r="S2258" s="11">
        <v>0</v>
      </c>
      <c r="T2258" s="11">
        <v>0</v>
      </c>
      <c r="U2258" s="11">
        <v>1</v>
      </c>
      <c r="V2258" s="11">
        <v>0</v>
      </c>
      <c r="W2258" s="11">
        <v>0</v>
      </c>
      <c r="X2258" s="11">
        <v>0</v>
      </c>
      <c r="Y2258" s="11">
        <v>0</v>
      </c>
      <c r="Z2258" s="16" t="s">
        <v>170</v>
      </c>
      <c r="AA2258" s="16">
        <v>0</v>
      </c>
      <c r="AB2258" s="16" t="s">
        <v>3918</v>
      </c>
      <c r="AC2258" s="16">
        <v>0</v>
      </c>
      <c r="AD2258" s="11">
        <v>3</v>
      </c>
      <c r="AE2258" s="11">
        <v>100</v>
      </c>
      <c r="AF2258" s="56">
        <v>1</v>
      </c>
      <c r="AG2258" s="11">
        <v>0</v>
      </c>
      <c r="AH2258" s="11">
        <v>0</v>
      </c>
      <c r="AI2258" s="25" t="s">
        <v>3919</v>
      </c>
      <c r="AJ2258" s="25" t="s">
        <v>3919</v>
      </c>
      <c r="AK2258" s="25" t="s">
        <v>3919</v>
      </c>
      <c r="AL2258" s="11" t="s">
        <v>782</v>
      </c>
      <c r="AM2258" s="25">
        <v>11008</v>
      </c>
      <c r="AN2258" s="25">
        <v>0</v>
      </c>
      <c r="AO2258" s="11">
        <v>1</v>
      </c>
      <c r="AP2258" s="12" t="s">
        <v>3920</v>
      </c>
      <c r="AQ2258" s="12" t="s">
        <v>6512</v>
      </c>
      <c r="AR2258" s="20" t="s">
        <v>5214</v>
      </c>
      <c r="AS2258" s="60" t="s">
        <v>3916</v>
      </c>
    </row>
    <row r="2259" spans="1:45" x14ac:dyDescent="0.15">
      <c r="A2259" s="11">
        <v>32140</v>
      </c>
      <c r="B2259" s="14" t="s">
        <v>3928</v>
      </c>
      <c r="C2259" s="11">
        <v>91</v>
      </c>
      <c r="D2259" s="11">
        <v>1</v>
      </c>
      <c r="E2259" s="11">
        <v>0</v>
      </c>
      <c r="F2259" s="11">
        <v>0</v>
      </c>
      <c r="G2259" s="11">
        <v>9</v>
      </c>
      <c r="H2259" s="11">
        <v>1</v>
      </c>
      <c r="I2259" s="11">
        <v>65535</v>
      </c>
      <c r="J2259" s="11">
        <v>4</v>
      </c>
      <c r="K2259" s="11">
        <v>0</v>
      </c>
      <c r="L2259" s="11">
        <v>0</v>
      </c>
      <c r="M2259" s="56">
        <v>0</v>
      </c>
      <c r="N2259" s="56">
        <v>1</v>
      </c>
      <c r="O2259" s="11">
        <v>0</v>
      </c>
      <c r="P2259" s="11">
        <v>0</v>
      </c>
      <c r="Q2259" s="11">
        <v>100</v>
      </c>
      <c r="R2259" s="11">
        <v>0</v>
      </c>
      <c r="S2259" s="11">
        <v>0</v>
      </c>
      <c r="T2259" s="11">
        <v>0</v>
      </c>
      <c r="U2259" s="11">
        <v>1</v>
      </c>
      <c r="V2259" s="11">
        <v>0</v>
      </c>
      <c r="W2259" s="11">
        <v>0</v>
      </c>
      <c r="X2259" s="11">
        <v>0</v>
      </c>
      <c r="Y2259" s="11">
        <v>0</v>
      </c>
      <c r="Z2259" s="16" t="s">
        <v>170</v>
      </c>
      <c r="AA2259" s="16">
        <v>0</v>
      </c>
      <c r="AB2259" s="16" t="s">
        <v>3918</v>
      </c>
      <c r="AC2259" s="16">
        <v>0</v>
      </c>
      <c r="AD2259" s="11">
        <v>3</v>
      </c>
      <c r="AE2259" s="11">
        <v>100</v>
      </c>
      <c r="AF2259" s="56">
        <v>1</v>
      </c>
      <c r="AG2259" s="11">
        <v>0</v>
      </c>
      <c r="AH2259" s="11">
        <v>0</v>
      </c>
      <c r="AI2259" s="25" t="s">
        <v>3919</v>
      </c>
      <c r="AJ2259" s="25" t="s">
        <v>3919</v>
      </c>
      <c r="AK2259" s="25" t="s">
        <v>3919</v>
      </c>
      <c r="AL2259" s="11" t="s">
        <v>782</v>
      </c>
      <c r="AM2259" s="25">
        <v>11008</v>
      </c>
      <c r="AN2259" s="25">
        <v>0</v>
      </c>
      <c r="AO2259" s="11">
        <v>1</v>
      </c>
      <c r="AP2259" s="12" t="s">
        <v>3920</v>
      </c>
      <c r="AQ2259" s="12" t="s">
        <v>6513</v>
      </c>
      <c r="AR2259" s="12"/>
      <c r="AS2259" s="60" t="s">
        <v>3916</v>
      </c>
    </row>
    <row r="2260" spans="1:45" x14ac:dyDescent="0.15">
      <c r="A2260" s="11">
        <v>32141</v>
      </c>
      <c r="B2260" s="14" t="s">
        <v>3929</v>
      </c>
      <c r="C2260" s="11">
        <v>91</v>
      </c>
      <c r="D2260" s="11">
        <v>1</v>
      </c>
      <c r="E2260" s="11">
        <v>0</v>
      </c>
      <c r="F2260" s="11">
        <v>0</v>
      </c>
      <c r="G2260" s="11">
        <v>9</v>
      </c>
      <c r="H2260" s="11">
        <v>1</v>
      </c>
      <c r="I2260" s="11">
        <v>65535</v>
      </c>
      <c r="J2260" s="11">
        <v>4</v>
      </c>
      <c r="K2260" s="11">
        <v>0</v>
      </c>
      <c r="L2260" s="11">
        <v>0</v>
      </c>
      <c r="M2260" s="56">
        <v>0</v>
      </c>
      <c r="N2260" s="56">
        <v>1</v>
      </c>
      <c r="O2260" s="11">
        <v>0</v>
      </c>
      <c r="P2260" s="11">
        <v>0</v>
      </c>
      <c r="Q2260" s="11">
        <v>100</v>
      </c>
      <c r="R2260" s="11">
        <v>0</v>
      </c>
      <c r="S2260" s="11">
        <v>0</v>
      </c>
      <c r="T2260" s="11">
        <v>0</v>
      </c>
      <c r="U2260" s="11">
        <v>1</v>
      </c>
      <c r="V2260" s="11">
        <v>0</v>
      </c>
      <c r="W2260" s="11">
        <v>0</v>
      </c>
      <c r="X2260" s="11">
        <v>0</v>
      </c>
      <c r="Y2260" s="11">
        <v>0</v>
      </c>
      <c r="Z2260" s="16" t="s">
        <v>170</v>
      </c>
      <c r="AA2260" s="16">
        <v>0</v>
      </c>
      <c r="AB2260" s="16" t="s">
        <v>3918</v>
      </c>
      <c r="AC2260" s="16">
        <v>0</v>
      </c>
      <c r="AD2260" s="11">
        <v>3</v>
      </c>
      <c r="AE2260" s="11">
        <v>100</v>
      </c>
      <c r="AF2260" s="56">
        <v>1</v>
      </c>
      <c r="AG2260" s="11">
        <v>0</v>
      </c>
      <c r="AH2260" s="11">
        <v>0</v>
      </c>
      <c r="AI2260" s="25" t="s">
        <v>3919</v>
      </c>
      <c r="AJ2260" s="25" t="s">
        <v>3919</v>
      </c>
      <c r="AK2260" s="25" t="s">
        <v>3919</v>
      </c>
      <c r="AL2260" s="11" t="s">
        <v>782</v>
      </c>
      <c r="AM2260" s="25">
        <v>11008</v>
      </c>
      <c r="AN2260" s="25">
        <v>0</v>
      </c>
      <c r="AO2260" s="11">
        <v>1</v>
      </c>
      <c r="AP2260" s="12" t="s">
        <v>3920</v>
      </c>
      <c r="AQ2260" s="12" t="s">
        <v>6514</v>
      </c>
      <c r="AR2260" s="12"/>
      <c r="AS2260" s="60" t="s">
        <v>3916</v>
      </c>
    </row>
    <row r="2261" spans="1:45" ht="72" x14ac:dyDescent="0.15">
      <c r="A2261" s="11">
        <v>32142</v>
      </c>
      <c r="B2261" s="14" t="s">
        <v>4112</v>
      </c>
      <c r="C2261" s="11">
        <v>91</v>
      </c>
      <c r="D2261" s="11">
        <v>1</v>
      </c>
      <c r="E2261" s="11">
        <v>0</v>
      </c>
      <c r="F2261" s="11">
        <v>0</v>
      </c>
      <c r="G2261" s="11">
        <v>9</v>
      </c>
      <c r="H2261" s="11">
        <v>1</v>
      </c>
      <c r="I2261" s="11">
        <v>65535</v>
      </c>
      <c r="J2261" s="11">
        <v>2</v>
      </c>
      <c r="K2261" s="11">
        <v>0</v>
      </c>
      <c r="L2261" s="11">
        <v>0</v>
      </c>
      <c r="M2261" s="56">
        <v>0</v>
      </c>
      <c r="N2261" s="56">
        <v>1</v>
      </c>
      <c r="O2261" s="11">
        <v>0</v>
      </c>
      <c r="P2261" s="11">
        <v>0</v>
      </c>
      <c r="Q2261" s="11">
        <v>100</v>
      </c>
      <c r="R2261" s="11">
        <v>0</v>
      </c>
      <c r="S2261" s="11">
        <v>0</v>
      </c>
      <c r="T2261" s="11">
        <v>0</v>
      </c>
      <c r="U2261" s="11">
        <v>1</v>
      </c>
      <c r="V2261" s="11">
        <v>0</v>
      </c>
      <c r="W2261" s="11">
        <v>0</v>
      </c>
      <c r="X2261" s="11">
        <v>0</v>
      </c>
      <c r="Y2261" s="11">
        <v>0</v>
      </c>
      <c r="Z2261" s="16" t="s">
        <v>170</v>
      </c>
      <c r="AA2261" s="16">
        <v>0</v>
      </c>
      <c r="AB2261" s="16" t="s">
        <v>4</v>
      </c>
      <c r="AC2261" s="16">
        <v>0</v>
      </c>
      <c r="AD2261" s="11">
        <v>3</v>
      </c>
      <c r="AE2261" s="11">
        <v>100</v>
      </c>
      <c r="AF2261" s="56">
        <v>1</v>
      </c>
      <c r="AG2261" s="11">
        <v>0</v>
      </c>
      <c r="AH2261" s="11">
        <v>0</v>
      </c>
      <c r="AI2261" s="25" t="s">
        <v>8</v>
      </c>
      <c r="AJ2261" s="25" t="s">
        <v>8</v>
      </c>
      <c r="AK2261" s="25" t="s">
        <v>8</v>
      </c>
      <c r="AL2261" s="11" t="s">
        <v>782</v>
      </c>
      <c r="AM2261" s="25">
        <v>11008</v>
      </c>
      <c r="AN2261" s="25">
        <v>0</v>
      </c>
      <c r="AO2261" s="11">
        <v>1</v>
      </c>
      <c r="AP2261" s="12" t="s">
        <v>383</v>
      </c>
      <c r="AQ2261" s="12" t="s">
        <v>6515</v>
      </c>
      <c r="AR2261" s="20" t="s">
        <v>7137</v>
      </c>
      <c r="AS2261" s="60" t="s">
        <v>4113</v>
      </c>
    </row>
    <row r="2262" spans="1:45" ht="72" x14ac:dyDescent="0.15">
      <c r="A2262" s="11">
        <v>32143</v>
      </c>
      <c r="B2262" s="14" t="s">
        <v>4114</v>
      </c>
      <c r="C2262" s="11">
        <v>91</v>
      </c>
      <c r="D2262" s="11">
        <v>1</v>
      </c>
      <c r="E2262" s="11">
        <v>0</v>
      </c>
      <c r="F2262" s="11">
        <v>0</v>
      </c>
      <c r="G2262" s="11">
        <v>9</v>
      </c>
      <c r="H2262" s="11">
        <v>1</v>
      </c>
      <c r="I2262" s="11">
        <v>65535</v>
      </c>
      <c r="J2262" s="11">
        <v>3</v>
      </c>
      <c r="K2262" s="11">
        <v>0</v>
      </c>
      <c r="L2262" s="11">
        <v>0</v>
      </c>
      <c r="M2262" s="56">
        <v>0</v>
      </c>
      <c r="N2262" s="56">
        <v>1</v>
      </c>
      <c r="O2262" s="11">
        <v>0</v>
      </c>
      <c r="P2262" s="11">
        <v>0</v>
      </c>
      <c r="Q2262" s="11">
        <v>100</v>
      </c>
      <c r="R2262" s="11">
        <v>0</v>
      </c>
      <c r="S2262" s="11">
        <v>0</v>
      </c>
      <c r="T2262" s="11">
        <v>0</v>
      </c>
      <c r="U2262" s="11">
        <v>1</v>
      </c>
      <c r="V2262" s="11">
        <v>0</v>
      </c>
      <c r="W2262" s="11">
        <v>0</v>
      </c>
      <c r="X2262" s="11">
        <v>0</v>
      </c>
      <c r="Y2262" s="11">
        <v>0</v>
      </c>
      <c r="Z2262" s="16" t="s">
        <v>170</v>
      </c>
      <c r="AA2262" s="16">
        <v>0</v>
      </c>
      <c r="AB2262" s="16" t="s">
        <v>3990</v>
      </c>
      <c r="AC2262" s="16">
        <v>0</v>
      </c>
      <c r="AD2262" s="11">
        <v>3</v>
      </c>
      <c r="AE2262" s="11">
        <v>100</v>
      </c>
      <c r="AF2262" s="56">
        <v>1</v>
      </c>
      <c r="AG2262" s="11">
        <v>0</v>
      </c>
      <c r="AH2262" s="11">
        <v>0</v>
      </c>
      <c r="AI2262" s="25" t="s">
        <v>3991</v>
      </c>
      <c r="AJ2262" s="25" t="s">
        <v>3991</v>
      </c>
      <c r="AK2262" s="25" t="s">
        <v>3991</v>
      </c>
      <c r="AL2262" s="11" t="s">
        <v>782</v>
      </c>
      <c r="AM2262" s="25">
        <v>11008</v>
      </c>
      <c r="AN2262" s="25">
        <v>0</v>
      </c>
      <c r="AO2262" s="11">
        <v>1</v>
      </c>
      <c r="AP2262" s="12" t="s">
        <v>4050</v>
      </c>
      <c r="AQ2262" s="12" t="s">
        <v>6516</v>
      </c>
      <c r="AR2262" s="20" t="s">
        <v>7138</v>
      </c>
      <c r="AS2262" s="60" t="s">
        <v>4115</v>
      </c>
    </row>
    <row r="2263" spans="1:45" ht="72" x14ac:dyDescent="0.15">
      <c r="A2263" s="11">
        <v>32144</v>
      </c>
      <c r="B2263" s="14" t="s">
        <v>4116</v>
      </c>
      <c r="C2263" s="11">
        <v>91</v>
      </c>
      <c r="D2263" s="11">
        <v>1</v>
      </c>
      <c r="E2263" s="11">
        <v>0</v>
      </c>
      <c r="F2263" s="11">
        <v>0</v>
      </c>
      <c r="G2263" s="11">
        <v>9</v>
      </c>
      <c r="H2263" s="11">
        <v>1</v>
      </c>
      <c r="I2263" s="11">
        <v>65535</v>
      </c>
      <c r="J2263" s="11">
        <v>4</v>
      </c>
      <c r="K2263" s="11">
        <v>0</v>
      </c>
      <c r="L2263" s="11">
        <v>0</v>
      </c>
      <c r="M2263" s="56">
        <v>0</v>
      </c>
      <c r="N2263" s="56">
        <v>1</v>
      </c>
      <c r="O2263" s="11">
        <v>0</v>
      </c>
      <c r="P2263" s="11">
        <v>0</v>
      </c>
      <c r="Q2263" s="11">
        <v>100</v>
      </c>
      <c r="R2263" s="11">
        <v>0</v>
      </c>
      <c r="S2263" s="11">
        <v>0</v>
      </c>
      <c r="T2263" s="11">
        <v>0</v>
      </c>
      <c r="U2263" s="11">
        <v>1</v>
      </c>
      <c r="V2263" s="11">
        <v>0</v>
      </c>
      <c r="W2263" s="11">
        <v>0</v>
      </c>
      <c r="X2263" s="11">
        <v>0</v>
      </c>
      <c r="Y2263" s="11">
        <v>0</v>
      </c>
      <c r="Z2263" s="16" t="s">
        <v>170</v>
      </c>
      <c r="AA2263" s="16">
        <v>0</v>
      </c>
      <c r="AB2263" s="16" t="s">
        <v>4065</v>
      </c>
      <c r="AC2263" s="16">
        <v>0</v>
      </c>
      <c r="AD2263" s="11">
        <v>3</v>
      </c>
      <c r="AE2263" s="11">
        <v>100</v>
      </c>
      <c r="AF2263" s="56">
        <v>1</v>
      </c>
      <c r="AG2263" s="11">
        <v>0</v>
      </c>
      <c r="AH2263" s="11">
        <v>0</v>
      </c>
      <c r="AI2263" s="25" t="s">
        <v>4055</v>
      </c>
      <c r="AJ2263" s="25" t="s">
        <v>4055</v>
      </c>
      <c r="AK2263" s="25" t="s">
        <v>4055</v>
      </c>
      <c r="AL2263" s="11" t="s">
        <v>782</v>
      </c>
      <c r="AM2263" s="25">
        <v>11008</v>
      </c>
      <c r="AN2263" s="25">
        <v>0</v>
      </c>
      <c r="AO2263" s="11">
        <v>1</v>
      </c>
      <c r="AP2263" s="12" t="s">
        <v>4056</v>
      </c>
      <c r="AQ2263" s="12" t="s">
        <v>6516</v>
      </c>
      <c r="AR2263" s="20" t="s">
        <v>7139</v>
      </c>
      <c r="AS2263" s="60" t="s">
        <v>4115</v>
      </c>
    </row>
    <row r="2264" spans="1:45" ht="72" x14ac:dyDescent="0.15">
      <c r="A2264" s="11">
        <v>32145</v>
      </c>
      <c r="B2264" s="14" t="s">
        <v>4117</v>
      </c>
      <c r="C2264" s="11">
        <v>91</v>
      </c>
      <c r="D2264" s="11">
        <v>1</v>
      </c>
      <c r="E2264" s="11">
        <v>0</v>
      </c>
      <c r="F2264" s="11">
        <v>0</v>
      </c>
      <c r="G2264" s="11">
        <v>9</v>
      </c>
      <c r="H2264" s="11">
        <v>1</v>
      </c>
      <c r="I2264" s="11">
        <v>65535</v>
      </c>
      <c r="J2264" s="11">
        <v>5</v>
      </c>
      <c r="K2264" s="11">
        <v>0</v>
      </c>
      <c r="L2264" s="11">
        <v>0</v>
      </c>
      <c r="M2264" s="56">
        <v>0</v>
      </c>
      <c r="N2264" s="56">
        <v>1</v>
      </c>
      <c r="O2264" s="11">
        <v>0</v>
      </c>
      <c r="P2264" s="11">
        <v>0</v>
      </c>
      <c r="Q2264" s="11">
        <v>100</v>
      </c>
      <c r="R2264" s="11">
        <v>0</v>
      </c>
      <c r="S2264" s="11">
        <v>0</v>
      </c>
      <c r="T2264" s="11">
        <v>0</v>
      </c>
      <c r="U2264" s="11">
        <v>1</v>
      </c>
      <c r="V2264" s="11">
        <v>0</v>
      </c>
      <c r="W2264" s="11">
        <v>0</v>
      </c>
      <c r="X2264" s="11">
        <v>0</v>
      </c>
      <c r="Y2264" s="11">
        <v>0</v>
      </c>
      <c r="Z2264" s="16" t="s">
        <v>170</v>
      </c>
      <c r="AA2264" s="16">
        <v>0</v>
      </c>
      <c r="AB2264" s="16" t="s">
        <v>4065</v>
      </c>
      <c r="AC2264" s="16">
        <v>0</v>
      </c>
      <c r="AD2264" s="11">
        <v>3</v>
      </c>
      <c r="AE2264" s="11">
        <v>100</v>
      </c>
      <c r="AF2264" s="56">
        <v>1</v>
      </c>
      <c r="AG2264" s="11">
        <v>0</v>
      </c>
      <c r="AH2264" s="11">
        <v>0</v>
      </c>
      <c r="AI2264" s="25" t="s">
        <v>4055</v>
      </c>
      <c r="AJ2264" s="25" t="s">
        <v>4055</v>
      </c>
      <c r="AK2264" s="25" t="s">
        <v>4055</v>
      </c>
      <c r="AL2264" s="11" t="s">
        <v>782</v>
      </c>
      <c r="AM2264" s="25">
        <v>11008</v>
      </c>
      <c r="AN2264" s="25">
        <v>0</v>
      </c>
      <c r="AO2264" s="11">
        <v>1</v>
      </c>
      <c r="AP2264" s="12" t="s">
        <v>4056</v>
      </c>
      <c r="AQ2264" s="12" t="s">
        <v>6517</v>
      </c>
      <c r="AR2264" s="20" t="s">
        <v>7139</v>
      </c>
      <c r="AS2264" s="60" t="s">
        <v>4115</v>
      </c>
    </row>
    <row r="2265" spans="1:45" ht="72" x14ac:dyDescent="0.15">
      <c r="A2265" s="11">
        <v>32146</v>
      </c>
      <c r="B2265" s="14" t="s">
        <v>4118</v>
      </c>
      <c r="C2265" s="11">
        <v>91</v>
      </c>
      <c r="D2265" s="11">
        <v>1</v>
      </c>
      <c r="E2265" s="11">
        <v>0</v>
      </c>
      <c r="F2265" s="11">
        <v>0</v>
      </c>
      <c r="G2265" s="11">
        <v>9</v>
      </c>
      <c r="H2265" s="11">
        <v>1</v>
      </c>
      <c r="I2265" s="11">
        <v>65535</v>
      </c>
      <c r="J2265" s="11">
        <v>5</v>
      </c>
      <c r="K2265" s="11">
        <v>0</v>
      </c>
      <c r="L2265" s="11">
        <v>0</v>
      </c>
      <c r="M2265" s="56">
        <v>0</v>
      </c>
      <c r="N2265" s="56">
        <v>1</v>
      </c>
      <c r="O2265" s="11">
        <v>0</v>
      </c>
      <c r="P2265" s="11">
        <v>0</v>
      </c>
      <c r="Q2265" s="11">
        <v>100</v>
      </c>
      <c r="R2265" s="11">
        <v>0</v>
      </c>
      <c r="S2265" s="11">
        <v>0</v>
      </c>
      <c r="T2265" s="11">
        <v>0</v>
      </c>
      <c r="U2265" s="11">
        <v>1</v>
      </c>
      <c r="V2265" s="11">
        <v>0</v>
      </c>
      <c r="W2265" s="11">
        <v>0</v>
      </c>
      <c r="X2265" s="11">
        <v>0</v>
      </c>
      <c r="Y2265" s="11">
        <v>0</v>
      </c>
      <c r="Z2265" s="16" t="s">
        <v>170</v>
      </c>
      <c r="AA2265" s="16">
        <v>0</v>
      </c>
      <c r="AB2265" s="16" t="s">
        <v>4065</v>
      </c>
      <c r="AC2265" s="16">
        <v>0</v>
      </c>
      <c r="AD2265" s="11">
        <v>3</v>
      </c>
      <c r="AE2265" s="11">
        <v>100</v>
      </c>
      <c r="AF2265" s="56">
        <v>1</v>
      </c>
      <c r="AG2265" s="11">
        <v>0</v>
      </c>
      <c r="AH2265" s="11">
        <v>0</v>
      </c>
      <c r="AI2265" s="25" t="s">
        <v>4055</v>
      </c>
      <c r="AJ2265" s="25" t="s">
        <v>4055</v>
      </c>
      <c r="AK2265" s="25" t="s">
        <v>4055</v>
      </c>
      <c r="AL2265" s="11" t="s">
        <v>782</v>
      </c>
      <c r="AM2265" s="25">
        <v>11008</v>
      </c>
      <c r="AN2265" s="25">
        <v>0</v>
      </c>
      <c r="AO2265" s="11">
        <v>1</v>
      </c>
      <c r="AP2265" s="12" t="s">
        <v>4056</v>
      </c>
      <c r="AQ2265" s="12" t="s">
        <v>6518</v>
      </c>
      <c r="AR2265" s="20" t="s">
        <v>7140</v>
      </c>
      <c r="AS2265" s="60" t="s">
        <v>4115</v>
      </c>
    </row>
    <row r="2266" spans="1:45" ht="72" x14ac:dyDescent="0.15">
      <c r="A2266" s="11">
        <v>32147</v>
      </c>
      <c r="B2266" s="14" t="s">
        <v>4119</v>
      </c>
      <c r="C2266" s="11">
        <v>91</v>
      </c>
      <c r="D2266" s="11">
        <v>1</v>
      </c>
      <c r="E2266" s="11">
        <v>0</v>
      </c>
      <c r="F2266" s="11">
        <v>0</v>
      </c>
      <c r="G2266" s="11">
        <v>9</v>
      </c>
      <c r="H2266" s="11">
        <v>1</v>
      </c>
      <c r="I2266" s="11">
        <v>65535</v>
      </c>
      <c r="J2266" s="11">
        <v>5</v>
      </c>
      <c r="K2266" s="11">
        <v>0</v>
      </c>
      <c r="L2266" s="11">
        <v>0</v>
      </c>
      <c r="M2266" s="56">
        <v>0</v>
      </c>
      <c r="N2266" s="56">
        <v>1</v>
      </c>
      <c r="O2266" s="11">
        <v>0</v>
      </c>
      <c r="P2266" s="11">
        <v>0</v>
      </c>
      <c r="Q2266" s="11">
        <v>100</v>
      </c>
      <c r="R2266" s="11">
        <v>0</v>
      </c>
      <c r="S2266" s="11">
        <v>0</v>
      </c>
      <c r="T2266" s="11">
        <v>0</v>
      </c>
      <c r="U2266" s="11">
        <v>1</v>
      </c>
      <c r="V2266" s="11">
        <v>0</v>
      </c>
      <c r="W2266" s="11">
        <v>0</v>
      </c>
      <c r="X2266" s="11">
        <v>0</v>
      </c>
      <c r="Y2266" s="11">
        <v>0</v>
      </c>
      <c r="Z2266" s="16" t="s">
        <v>170</v>
      </c>
      <c r="AA2266" s="16">
        <v>0</v>
      </c>
      <c r="AB2266" s="16" t="s">
        <v>4065</v>
      </c>
      <c r="AC2266" s="16">
        <v>0</v>
      </c>
      <c r="AD2266" s="11">
        <v>3</v>
      </c>
      <c r="AE2266" s="11">
        <v>100</v>
      </c>
      <c r="AF2266" s="56">
        <v>1</v>
      </c>
      <c r="AG2266" s="11">
        <v>0</v>
      </c>
      <c r="AH2266" s="11">
        <v>0</v>
      </c>
      <c r="AI2266" s="25" t="s">
        <v>4055</v>
      </c>
      <c r="AJ2266" s="25" t="s">
        <v>4055</v>
      </c>
      <c r="AK2266" s="25" t="s">
        <v>4055</v>
      </c>
      <c r="AL2266" s="11" t="s">
        <v>782</v>
      </c>
      <c r="AM2266" s="25">
        <v>11008</v>
      </c>
      <c r="AN2266" s="25">
        <v>0</v>
      </c>
      <c r="AO2266" s="11">
        <v>1</v>
      </c>
      <c r="AP2266" s="12" t="s">
        <v>4056</v>
      </c>
      <c r="AQ2266" s="12" t="s">
        <v>6519</v>
      </c>
      <c r="AR2266" s="20" t="s">
        <v>7372</v>
      </c>
      <c r="AS2266" s="60" t="s">
        <v>4115</v>
      </c>
    </row>
    <row r="2267" spans="1:45" ht="84" x14ac:dyDescent="0.15">
      <c r="A2267" s="11">
        <v>32167</v>
      </c>
      <c r="B2267" s="14" t="s">
        <v>4120</v>
      </c>
      <c r="C2267" s="11">
        <v>91</v>
      </c>
      <c r="D2267" s="11">
        <v>1</v>
      </c>
      <c r="E2267" s="11">
        <v>0</v>
      </c>
      <c r="F2267" s="11">
        <v>0</v>
      </c>
      <c r="G2267" s="11">
        <v>9</v>
      </c>
      <c r="H2267" s="11">
        <v>1</v>
      </c>
      <c r="I2267" s="11">
        <v>65535</v>
      </c>
      <c r="J2267" s="11">
        <v>5</v>
      </c>
      <c r="K2267" s="11">
        <v>0</v>
      </c>
      <c r="L2267" s="11">
        <v>0</v>
      </c>
      <c r="M2267" s="56">
        <v>0</v>
      </c>
      <c r="N2267" s="56">
        <v>1</v>
      </c>
      <c r="O2267" s="11">
        <v>0</v>
      </c>
      <c r="P2267" s="11">
        <v>0</v>
      </c>
      <c r="Q2267" s="11">
        <v>100</v>
      </c>
      <c r="R2267" s="11">
        <v>0</v>
      </c>
      <c r="S2267" s="11">
        <v>0</v>
      </c>
      <c r="T2267" s="11">
        <v>0</v>
      </c>
      <c r="U2267" s="11">
        <v>1</v>
      </c>
      <c r="V2267" s="11">
        <v>0</v>
      </c>
      <c r="W2267" s="11">
        <v>0</v>
      </c>
      <c r="X2267" s="11">
        <v>0</v>
      </c>
      <c r="Y2267" s="11">
        <v>0</v>
      </c>
      <c r="Z2267" s="16" t="s">
        <v>170</v>
      </c>
      <c r="AA2267" s="16">
        <v>0</v>
      </c>
      <c r="AB2267" s="16" t="s">
        <v>4065</v>
      </c>
      <c r="AC2267" s="16">
        <v>0</v>
      </c>
      <c r="AD2267" s="11">
        <v>3</v>
      </c>
      <c r="AE2267" s="11">
        <v>100</v>
      </c>
      <c r="AF2267" s="56">
        <v>1</v>
      </c>
      <c r="AG2267" s="11">
        <v>0</v>
      </c>
      <c r="AH2267" s="11">
        <v>0</v>
      </c>
      <c r="AI2267" s="25" t="s">
        <v>4055</v>
      </c>
      <c r="AJ2267" s="25" t="s">
        <v>4055</v>
      </c>
      <c r="AK2267" s="25" t="s">
        <v>4055</v>
      </c>
      <c r="AL2267" s="11" t="s">
        <v>782</v>
      </c>
      <c r="AM2267" s="25">
        <v>11008</v>
      </c>
      <c r="AN2267" s="25">
        <v>0</v>
      </c>
      <c r="AO2267" s="11">
        <v>1</v>
      </c>
      <c r="AP2267" s="12" t="s">
        <v>4056</v>
      </c>
      <c r="AQ2267" s="12" t="s">
        <v>6520</v>
      </c>
      <c r="AR2267" s="20" t="s">
        <v>7171</v>
      </c>
      <c r="AS2267" s="60" t="s">
        <v>4115</v>
      </c>
    </row>
    <row r="2268" spans="1:45" ht="36" x14ac:dyDescent="0.15">
      <c r="A2268" s="11">
        <v>32148</v>
      </c>
      <c r="B2268" s="39" t="s">
        <v>4121</v>
      </c>
      <c r="C2268" s="11">
        <v>23</v>
      </c>
      <c r="D2268" s="11">
        <v>1</v>
      </c>
      <c r="E2268" s="11">
        <v>0</v>
      </c>
      <c r="F2268" s="11">
        <v>0</v>
      </c>
      <c r="G2268" s="11">
        <v>9</v>
      </c>
      <c r="H2268" s="11">
        <v>0</v>
      </c>
      <c r="I2268" s="11">
        <v>65535</v>
      </c>
      <c r="J2268" s="11">
        <v>4</v>
      </c>
      <c r="K2268" s="11">
        <v>0</v>
      </c>
      <c r="L2268" s="11">
        <v>2</v>
      </c>
      <c r="M2268" s="56">
        <v>0</v>
      </c>
      <c r="N2268" s="56">
        <v>50</v>
      </c>
      <c r="O2268" s="11">
        <v>0</v>
      </c>
      <c r="P2268" s="11">
        <v>86400</v>
      </c>
      <c r="Q2268" s="11">
        <v>3600</v>
      </c>
      <c r="R2268" s="11">
        <v>5</v>
      </c>
      <c r="S2268" s="11">
        <v>0</v>
      </c>
      <c r="T2268" s="11">
        <v>0</v>
      </c>
      <c r="U2268" s="11">
        <v>1</v>
      </c>
      <c r="V2268" s="11">
        <v>0</v>
      </c>
      <c r="W2268" s="11">
        <v>0</v>
      </c>
      <c r="X2268" s="11">
        <v>0</v>
      </c>
      <c r="Y2268" s="11">
        <v>0</v>
      </c>
      <c r="Z2268" s="16" t="s">
        <v>170</v>
      </c>
      <c r="AA2268" s="16">
        <v>0</v>
      </c>
      <c r="AB2268" s="16" t="s">
        <v>4065</v>
      </c>
      <c r="AC2268" s="16">
        <v>0</v>
      </c>
      <c r="AD2268" s="11">
        <v>12</v>
      </c>
      <c r="AE2268" s="11">
        <v>1000</v>
      </c>
      <c r="AF2268" s="56">
        <v>1</v>
      </c>
      <c r="AG2268" s="11">
        <v>0</v>
      </c>
      <c r="AH2268" s="11">
        <v>0</v>
      </c>
      <c r="AI2268" s="25" t="s">
        <v>4055</v>
      </c>
      <c r="AJ2268" s="25" t="s">
        <v>4055</v>
      </c>
      <c r="AK2268" s="25" t="s">
        <v>4055</v>
      </c>
      <c r="AL2268" s="11" t="s">
        <v>782</v>
      </c>
      <c r="AM2268" s="25">
        <v>10005</v>
      </c>
      <c r="AN2268" s="25">
        <v>11012</v>
      </c>
      <c r="AO2268" s="11">
        <v>1</v>
      </c>
      <c r="AP2268" s="12" t="s">
        <v>4122</v>
      </c>
      <c r="AQ2268" s="12" t="s">
        <v>6521</v>
      </c>
      <c r="AR2268" s="12" t="s">
        <v>5215</v>
      </c>
      <c r="AS2268" s="60" t="s">
        <v>4053</v>
      </c>
    </row>
    <row r="2269" spans="1:45" ht="36" x14ac:dyDescent="0.15">
      <c r="A2269" s="11">
        <v>32149</v>
      </c>
      <c r="B2269" s="39" t="s">
        <v>4123</v>
      </c>
      <c r="C2269" s="11">
        <v>23</v>
      </c>
      <c r="D2269" s="11">
        <v>1</v>
      </c>
      <c r="E2269" s="11">
        <v>0</v>
      </c>
      <c r="F2269" s="11">
        <v>0</v>
      </c>
      <c r="G2269" s="11">
        <v>9</v>
      </c>
      <c r="H2269" s="11">
        <v>0</v>
      </c>
      <c r="I2269" s="11">
        <v>65535</v>
      </c>
      <c r="J2269" s="11">
        <v>4</v>
      </c>
      <c r="K2269" s="11">
        <v>0</v>
      </c>
      <c r="L2269" s="11">
        <v>0</v>
      </c>
      <c r="M2269" s="56">
        <v>0</v>
      </c>
      <c r="N2269" s="56">
        <v>50</v>
      </c>
      <c r="O2269" s="11">
        <v>0</v>
      </c>
      <c r="P2269" s="11">
        <v>86400</v>
      </c>
      <c r="Q2269" s="11">
        <v>3600</v>
      </c>
      <c r="R2269" s="11">
        <v>5</v>
      </c>
      <c r="S2269" s="11">
        <v>0</v>
      </c>
      <c r="T2269" s="11">
        <v>0</v>
      </c>
      <c r="U2269" s="11">
        <v>1</v>
      </c>
      <c r="V2269" s="11">
        <v>0</v>
      </c>
      <c r="W2269" s="11">
        <v>0</v>
      </c>
      <c r="X2269" s="11">
        <v>0</v>
      </c>
      <c r="Y2269" s="11">
        <v>0</v>
      </c>
      <c r="Z2269" s="16" t="s">
        <v>170</v>
      </c>
      <c r="AA2269" s="16">
        <v>0</v>
      </c>
      <c r="AB2269" s="16" t="s">
        <v>4065</v>
      </c>
      <c r="AC2269" s="16">
        <v>0</v>
      </c>
      <c r="AD2269" s="11">
        <v>12</v>
      </c>
      <c r="AE2269" s="11">
        <v>1000</v>
      </c>
      <c r="AF2269" s="56">
        <v>1</v>
      </c>
      <c r="AG2269" s="11">
        <v>0</v>
      </c>
      <c r="AH2269" s="11">
        <v>0</v>
      </c>
      <c r="AI2269" s="25" t="s">
        <v>4055</v>
      </c>
      <c r="AJ2269" s="25" t="s">
        <v>4055</v>
      </c>
      <c r="AK2269" s="25" t="s">
        <v>4055</v>
      </c>
      <c r="AL2269" s="11" t="s">
        <v>782</v>
      </c>
      <c r="AM2269" s="25">
        <v>10005</v>
      </c>
      <c r="AN2269" s="25">
        <v>11012</v>
      </c>
      <c r="AO2269" s="11">
        <v>1</v>
      </c>
      <c r="AP2269" s="12" t="s">
        <v>4122</v>
      </c>
      <c r="AQ2269" s="12" t="s">
        <v>5777</v>
      </c>
      <c r="AR2269" s="12" t="s">
        <v>5216</v>
      </c>
      <c r="AS2269" s="60" t="s">
        <v>4098</v>
      </c>
    </row>
    <row r="2270" spans="1:45" ht="36" x14ac:dyDescent="0.15">
      <c r="A2270" s="11">
        <v>32150</v>
      </c>
      <c r="B2270" s="39" t="s">
        <v>4124</v>
      </c>
      <c r="C2270" s="11">
        <v>23</v>
      </c>
      <c r="D2270" s="11">
        <v>1</v>
      </c>
      <c r="E2270" s="11">
        <v>0</v>
      </c>
      <c r="F2270" s="11">
        <v>0</v>
      </c>
      <c r="G2270" s="11">
        <v>9</v>
      </c>
      <c r="H2270" s="11">
        <v>0</v>
      </c>
      <c r="I2270" s="11">
        <v>65535</v>
      </c>
      <c r="J2270" s="11">
        <v>4</v>
      </c>
      <c r="K2270" s="11">
        <v>0</v>
      </c>
      <c r="L2270" s="11">
        <v>2</v>
      </c>
      <c r="M2270" s="56">
        <v>0</v>
      </c>
      <c r="N2270" s="56">
        <v>50</v>
      </c>
      <c r="O2270" s="11">
        <v>0</v>
      </c>
      <c r="P2270" s="11">
        <v>0</v>
      </c>
      <c r="Q2270" s="11">
        <v>100</v>
      </c>
      <c r="R2270" s="11">
        <v>0</v>
      </c>
      <c r="S2270" s="11">
        <v>0</v>
      </c>
      <c r="T2270" s="11">
        <v>0</v>
      </c>
      <c r="U2270" s="11">
        <v>1</v>
      </c>
      <c r="V2270" s="11">
        <v>0</v>
      </c>
      <c r="W2270" s="11">
        <v>0</v>
      </c>
      <c r="X2270" s="11">
        <v>0</v>
      </c>
      <c r="Y2270" s="11">
        <v>0</v>
      </c>
      <c r="Z2270" s="16" t="s">
        <v>170</v>
      </c>
      <c r="AA2270" s="16">
        <v>0</v>
      </c>
      <c r="AB2270" s="16" t="s">
        <v>3996</v>
      </c>
      <c r="AC2270" s="16">
        <v>0</v>
      </c>
      <c r="AD2270" s="11">
        <v>12</v>
      </c>
      <c r="AE2270" s="11">
        <v>1000</v>
      </c>
      <c r="AF2270" s="56">
        <v>1</v>
      </c>
      <c r="AG2270" s="11">
        <v>0</v>
      </c>
      <c r="AH2270" s="11">
        <v>0</v>
      </c>
      <c r="AI2270" s="25" t="s">
        <v>3997</v>
      </c>
      <c r="AJ2270" s="25" t="s">
        <v>3997</v>
      </c>
      <c r="AK2270" s="25" t="s">
        <v>3997</v>
      </c>
      <c r="AL2270" s="11" t="s">
        <v>782</v>
      </c>
      <c r="AM2270" s="25">
        <v>10005</v>
      </c>
      <c r="AN2270" s="25">
        <v>11012</v>
      </c>
      <c r="AO2270" s="11">
        <v>1</v>
      </c>
      <c r="AP2270" s="12" t="s">
        <v>4125</v>
      </c>
      <c r="AQ2270" s="12" t="s">
        <v>5777</v>
      </c>
      <c r="AR2270" s="12" t="s">
        <v>5217</v>
      </c>
      <c r="AS2270" s="60" t="s">
        <v>4053</v>
      </c>
    </row>
    <row r="2271" spans="1:45" ht="36" x14ac:dyDescent="0.15">
      <c r="A2271" s="11">
        <v>32151</v>
      </c>
      <c r="B2271" s="39" t="s">
        <v>4126</v>
      </c>
      <c r="C2271" s="11">
        <v>23</v>
      </c>
      <c r="D2271" s="11">
        <v>1</v>
      </c>
      <c r="E2271" s="11">
        <v>0</v>
      </c>
      <c r="F2271" s="11">
        <v>0</v>
      </c>
      <c r="G2271" s="11">
        <v>9</v>
      </c>
      <c r="H2271" s="11">
        <v>0</v>
      </c>
      <c r="I2271" s="11">
        <v>65535</v>
      </c>
      <c r="J2271" s="11">
        <v>4</v>
      </c>
      <c r="K2271" s="11">
        <v>0</v>
      </c>
      <c r="L2271" s="11">
        <v>2</v>
      </c>
      <c r="M2271" s="56">
        <v>0</v>
      </c>
      <c r="N2271" s="56">
        <v>50</v>
      </c>
      <c r="O2271" s="11">
        <v>0</v>
      </c>
      <c r="P2271" s="11">
        <v>0</v>
      </c>
      <c r="Q2271" s="11">
        <v>100</v>
      </c>
      <c r="R2271" s="11">
        <v>0</v>
      </c>
      <c r="S2271" s="11">
        <v>0</v>
      </c>
      <c r="T2271" s="11">
        <v>0</v>
      </c>
      <c r="U2271" s="11">
        <v>1</v>
      </c>
      <c r="V2271" s="11">
        <v>0</v>
      </c>
      <c r="W2271" s="11">
        <v>0</v>
      </c>
      <c r="X2271" s="11">
        <v>0</v>
      </c>
      <c r="Y2271" s="11">
        <v>0</v>
      </c>
      <c r="Z2271" s="16" t="s">
        <v>170</v>
      </c>
      <c r="AA2271" s="16">
        <v>0</v>
      </c>
      <c r="AB2271" s="16" t="s">
        <v>4065</v>
      </c>
      <c r="AC2271" s="16">
        <v>0</v>
      </c>
      <c r="AD2271" s="11">
        <v>12</v>
      </c>
      <c r="AE2271" s="11">
        <v>1000</v>
      </c>
      <c r="AF2271" s="56">
        <v>1</v>
      </c>
      <c r="AG2271" s="11">
        <v>0</v>
      </c>
      <c r="AH2271" s="11">
        <v>0</v>
      </c>
      <c r="AI2271" s="25" t="s">
        <v>4055</v>
      </c>
      <c r="AJ2271" s="25" t="s">
        <v>4055</v>
      </c>
      <c r="AK2271" s="25" t="s">
        <v>4055</v>
      </c>
      <c r="AL2271" s="11" t="s">
        <v>782</v>
      </c>
      <c r="AM2271" s="25">
        <v>10005</v>
      </c>
      <c r="AN2271" s="25">
        <v>11012</v>
      </c>
      <c r="AO2271" s="11">
        <v>1</v>
      </c>
      <c r="AP2271" s="12" t="s">
        <v>4122</v>
      </c>
      <c r="AQ2271" s="12" t="s">
        <v>5777</v>
      </c>
      <c r="AR2271" s="12" t="s">
        <v>5218</v>
      </c>
      <c r="AS2271" s="60" t="s">
        <v>4053</v>
      </c>
    </row>
    <row r="2272" spans="1:45" ht="36" x14ac:dyDescent="0.15">
      <c r="A2272" s="11">
        <v>32152</v>
      </c>
      <c r="B2272" s="39" t="s">
        <v>4127</v>
      </c>
      <c r="C2272" s="11">
        <v>23</v>
      </c>
      <c r="D2272" s="11">
        <v>1</v>
      </c>
      <c r="E2272" s="11">
        <v>0</v>
      </c>
      <c r="F2272" s="11">
        <v>0</v>
      </c>
      <c r="G2272" s="11">
        <v>9</v>
      </c>
      <c r="H2272" s="11">
        <v>0</v>
      </c>
      <c r="I2272" s="11">
        <v>65535</v>
      </c>
      <c r="J2272" s="11">
        <v>4</v>
      </c>
      <c r="K2272" s="11">
        <v>0</v>
      </c>
      <c r="L2272" s="11">
        <v>2</v>
      </c>
      <c r="M2272" s="56">
        <v>0</v>
      </c>
      <c r="N2272" s="56">
        <v>50</v>
      </c>
      <c r="O2272" s="11">
        <v>0</v>
      </c>
      <c r="P2272" s="11">
        <v>0</v>
      </c>
      <c r="Q2272" s="11">
        <v>100</v>
      </c>
      <c r="R2272" s="11">
        <v>0</v>
      </c>
      <c r="S2272" s="11">
        <v>0</v>
      </c>
      <c r="T2272" s="11">
        <v>0</v>
      </c>
      <c r="U2272" s="11">
        <v>1</v>
      </c>
      <c r="V2272" s="11">
        <v>0</v>
      </c>
      <c r="W2272" s="11">
        <v>0</v>
      </c>
      <c r="X2272" s="11">
        <v>0</v>
      </c>
      <c r="Y2272" s="11">
        <v>0</v>
      </c>
      <c r="Z2272" s="16" t="s">
        <v>170</v>
      </c>
      <c r="AA2272" s="16">
        <v>0</v>
      </c>
      <c r="AB2272" s="16" t="s">
        <v>4065</v>
      </c>
      <c r="AC2272" s="16">
        <v>0</v>
      </c>
      <c r="AD2272" s="11">
        <v>12</v>
      </c>
      <c r="AE2272" s="11">
        <v>1000</v>
      </c>
      <c r="AF2272" s="56">
        <v>1</v>
      </c>
      <c r="AG2272" s="11">
        <v>0</v>
      </c>
      <c r="AH2272" s="11">
        <v>0</v>
      </c>
      <c r="AI2272" s="25" t="s">
        <v>4055</v>
      </c>
      <c r="AJ2272" s="25" t="s">
        <v>4055</v>
      </c>
      <c r="AK2272" s="25" t="s">
        <v>4055</v>
      </c>
      <c r="AL2272" s="11" t="s">
        <v>782</v>
      </c>
      <c r="AM2272" s="25">
        <v>10005</v>
      </c>
      <c r="AN2272" s="25">
        <v>11012</v>
      </c>
      <c r="AO2272" s="11">
        <v>1</v>
      </c>
      <c r="AP2272" s="12" t="s">
        <v>4122</v>
      </c>
      <c r="AQ2272" s="12" t="s">
        <v>5777</v>
      </c>
      <c r="AR2272" s="12" t="s">
        <v>5219</v>
      </c>
      <c r="AS2272" s="60" t="s">
        <v>4053</v>
      </c>
    </row>
    <row r="2273" spans="1:45" ht="48" x14ac:dyDescent="0.15">
      <c r="A2273" s="11">
        <v>32153</v>
      </c>
      <c r="B2273" s="39" t="s">
        <v>4128</v>
      </c>
      <c r="C2273" s="11">
        <v>91</v>
      </c>
      <c r="D2273" s="11">
        <v>1</v>
      </c>
      <c r="E2273" s="11">
        <v>0</v>
      </c>
      <c r="F2273" s="11">
        <v>0</v>
      </c>
      <c r="G2273" s="11">
        <v>9</v>
      </c>
      <c r="H2273" s="11">
        <v>1</v>
      </c>
      <c r="I2273" s="11">
        <v>65535</v>
      </c>
      <c r="J2273" s="11">
        <v>5</v>
      </c>
      <c r="K2273" s="11">
        <v>0</v>
      </c>
      <c r="L2273" s="11">
        <v>0</v>
      </c>
      <c r="M2273" s="56">
        <v>0</v>
      </c>
      <c r="N2273" s="56">
        <v>1</v>
      </c>
      <c r="O2273" s="11">
        <v>0</v>
      </c>
      <c r="P2273" s="11">
        <v>0</v>
      </c>
      <c r="Q2273" s="11">
        <v>100</v>
      </c>
      <c r="R2273" s="11">
        <v>0</v>
      </c>
      <c r="S2273" s="11">
        <v>0</v>
      </c>
      <c r="T2273" s="11">
        <v>0</v>
      </c>
      <c r="U2273" s="11">
        <v>1</v>
      </c>
      <c r="V2273" s="11">
        <v>0</v>
      </c>
      <c r="W2273" s="11">
        <v>0</v>
      </c>
      <c r="X2273" s="11">
        <v>0</v>
      </c>
      <c r="Y2273" s="11">
        <v>0</v>
      </c>
      <c r="Z2273" s="16" t="s">
        <v>170</v>
      </c>
      <c r="AA2273" s="16">
        <v>0</v>
      </c>
      <c r="AB2273" s="16" t="s">
        <v>4065</v>
      </c>
      <c r="AC2273" s="16">
        <v>0</v>
      </c>
      <c r="AD2273" s="11">
        <v>3</v>
      </c>
      <c r="AE2273" s="11">
        <v>100</v>
      </c>
      <c r="AF2273" s="56">
        <v>1</v>
      </c>
      <c r="AG2273" s="11">
        <v>0</v>
      </c>
      <c r="AH2273" s="11">
        <v>0</v>
      </c>
      <c r="AI2273" s="25" t="s">
        <v>4055</v>
      </c>
      <c r="AJ2273" s="25" t="s">
        <v>4055</v>
      </c>
      <c r="AK2273" s="25" t="s">
        <v>4055</v>
      </c>
      <c r="AL2273" s="11" t="s">
        <v>782</v>
      </c>
      <c r="AM2273" s="25">
        <v>11008</v>
      </c>
      <c r="AN2273" s="25">
        <v>0</v>
      </c>
      <c r="AO2273" s="11">
        <v>1</v>
      </c>
      <c r="AP2273" s="12" t="s">
        <v>4056</v>
      </c>
      <c r="AQ2273" s="12" t="s">
        <v>6522</v>
      </c>
      <c r="AR2273" s="20" t="s">
        <v>5220</v>
      </c>
      <c r="AS2273" s="60" t="s">
        <v>4115</v>
      </c>
    </row>
    <row r="2274" spans="1:45" ht="48" x14ac:dyDescent="0.15">
      <c r="A2274" s="11">
        <v>32154</v>
      </c>
      <c r="B2274" s="39" t="s">
        <v>4129</v>
      </c>
      <c r="C2274" s="11">
        <v>91</v>
      </c>
      <c r="D2274" s="11">
        <v>1</v>
      </c>
      <c r="E2274" s="11">
        <v>0</v>
      </c>
      <c r="F2274" s="11">
        <v>0</v>
      </c>
      <c r="G2274" s="11">
        <v>9</v>
      </c>
      <c r="H2274" s="11">
        <v>1</v>
      </c>
      <c r="I2274" s="11">
        <v>65535</v>
      </c>
      <c r="J2274" s="11">
        <v>5</v>
      </c>
      <c r="K2274" s="11">
        <v>0</v>
      </c>
      <c r="L2274" s="11">
        <v>0</v>
      </c>
      <c r="M2274" s="56">
        <v>0</v>
      </c>
      <c r="N2274" s="56">
        <v>1</v>
      </c>
      <c r="O2274" s="11">
        <v>0</v>
      </c>
      <c r="P2274" s="11">
        <v>0</v>
      </c>
      <c r="Q2274" s="11">
        <v>100</v>
      </c>
      <c r="R2274" s="11">
        <v>0</v>
      </c>
      <c r="S2274" s="11">
        <v>0</v>
      </c>
      <c r="T2274" s="11">
        <v>0</v>
      </c>
      <c r="U2274" s="11">
        <v>1</v>
      </c>
      <c r="V2274" s="11">
        <v>0</v>
      </c>
      <c r="W2274" s="11">
        <v>0</v>
      </c>
      <c r="X2274" s="11">
        <v>0</v>
      </c>
      <c r="Y2274" s="11">
        <v>0</v>
      </c>
      <c r="Z2274" s="16" t="s">
        <v>170</v>
      </c>
      <c r="AA2274" s="16">
        <v>0</v>
      </c>
      <c r="AB2274" s="16" t="s">
        <v>4065</v>
      </c>
      <c r="AC2274" s="16">
        <v>0</v>
      </c>
      <c r="AD2274" s="11">
        <v>3</v>
      </c>
      <c r="AE2274" s="11">
        <v>100</v>
      </c>
      <c r="AF2274" s="56">
        <v>1</v>
      </c>
      <c r="AG2274" s="11">
        <v>0</v>
      </c>
      <c r="AH2274" s="11">
        <v>0</v>
      </c>
      <c r="AI2274" s="25" t="s">
        <v>4055</v>
      </c>
      <c r="AJ2274" s="25" t="s">
        <v>4055</v>
      </c>
      <c r="AK2274" s="25" t="s">
        <v>4055</v>
      </c>
      <c r="AL2274" s="11" t="s">
        <v>782</v>
      </c>
      <c r="AM2274" s="25">
        <v>11008</v>
      </c>
      <c r="AN2274" s="25">
        <v>0</v>
      </c>
      <c r="AO2274" s="11">
        <v>1</v>
      </c>
      <c r="AP2274" s="12" t="s">
        <v>4056</v>
      </c>
      <c r="AQ2274" s="12" t="s">
        <v>6523</v>
      </c>
      <c r="AR2274" s="20" t="s">
        <v>5221</v>
      </c>
      <c r="AS2274" s="60" t="s">
        <v>4115</v>
      </c>
    </row>
    <row r="2275" spans="1:45" ht="24" x14ac:dyDescent="0.15">
      <c r="A2275" s="11">
        <v>32155</v>
      </c>
      <c r="B2275" s="39" t="s">
        <v>4130</v>
      </c>
      <c r="C2275" s="11">
        <v>91</v>
      </c>
      <c r="D2275" s="11">
        <v>1</v>
      </c>
      <c r="E2275" s="11">
        <v>0</v>
      </c>
      <c r="F2275" s="11">
        <v>0</v>
      </c>
      <c r="G2275" s="11">
        <v>9</v>
      </c>
      <c r="H2275" s="11">
        <v>1</v>
      </c>
      <c r="I2275" s="11">
        <v>65535</v>
      </c>
      <c r="J2275" s="11">
        <v>5</v>
      </c>
      <c r="K2275" s="11">
        <v>0</v>
      </c>
      <c r="L2275" s="11">
        <v>0</v>
      </c>
      <c r="M2275" s="56">
        <v>0</v>
      </c>
      <c r="N2275" s="56">
        <v>1</v>
      </c>
      <c r="O2275" s="11">
        <v>0</v>
      </c>
      <c r="P2275" s="11">
        <v>0</v>
      </c>
      <c r="Q2275" s="11">
        <v>100</v>
      </c>
      <c r="R2275" s="11">
        <v>0</v>
      </c>
      <c r="S2275" s="11">
        <v>0</v>
      </c>
      <c r="T2275" s="11">
        <v>0</v>
      </c>
      <c r="U2275" s="11">
        <v>1</v>
      </c>
      <c r="V2275" s="11">
        <v>0</v>
      </c>
      <c r="W2275" s="11">
        <v>0</v>
      </c>
      <c r="X2275" s="11">
        <v>0</v>
      </c>
      <c r="Y2275" s="11">
        <v>0</v>
      </c>
      <c r="Z2275" s="16" t="s">
        <v>170</v>
      </c>
      <c r="AA2275" s="16">
        <v>0</v>
      </c>
      <c r="AB2275" s="16" t="s">
        <v>3996</v>
      </c>
      <c r="AC2275" s="16">
        <v>0</v>
      </c>
      <c r="AD2275" s="11">
        <v>3</v>
      </c>
      <c r="AE2275" s="11">
        <v>100</v>
      </c>
      <c r="AF2275" s="56">
        <v>1</v>
      </c>
      <c r="AG2275" s="11">
        <v>0</v>
      </c>
      <c r="AH2275" s="11">
        <v>0</v>
      </c>
      <c r="AI2275" s="25" t="s">
        <v>3997</v>
      </c>
      <c r="AJ2275" s="25" t="s">
        <v>3997</v>
      </c>
      <c r="AK2275" s="25" t="s">
        <v>3997</v>
      </c>
      <c r="AL2275" s="11" t="s">
        <v>782</v>
      </c>
      <c r="AM2275" s="25">
        <v>11008</v>
      </c>
      <c r="AN2275" s="25">
        <v>0</v>
      </c>
      <c r="AO2275" s="11">
        <v>1</v>
      </c>
      <c r="AP2275" s="12" t="s">
        <v>4100</v>
      </c>
      <c r="AQ2275" s="12" t="s">
        <v>6524</v>
      </c>
      <c r="AR2275" s="20" t="s">
        <v>5222</v>
      </c>
      <c r="AS2275" s="60" t="s">
        <v>4131</v>
      </c>
    </row>
    <row r="2276" spans="1:45" ht="48" x14ac:dyDescent="0.15">
      <c r="A2276" s="11">
        <v>32156</v>
      </c>
      <c r="B2276" s="39" t="s">
        <v>4132</v>
      </c>
      <c r="C2276" s="11">
        <v>91</v>
      </c>
      <c r="D2276" s="11">
        <v>1</v>
      </c>
      <c r="E2276" s="11">
        <v>0</v>
      </c>
      <c r="F2276" s="11">
        <v>0</v>
      </c>
      <c r="G2276" s="11">
        <v>9</v>
      </c>
      <c r="H2276" s="11">
        <v>1</v>
      </c>
      <c r="I2276" s="11">
        <v>65535</v>
      </c>
      <c r="J2276" s="11">
        <v>5</v>
      </c>
      <c r="K2276" s="11">
        <v>0</v>
      </c>
      <c r="L2276" s="11">
        <v>0</v>
      </c>
      <c r="M2276" s="56">
        <v>1</v>
      </c>
      <c r="N2276" s="56">
        <v>100</v>
      </c>
      <c r="O2276" s="11">
        <v>0</v>
      </c>
      <c r="P2276" s="11">
        <v>0</v>
      </c>
      <c r="Q2276" s="11">
        <v>100</v>
      </c>
      <c r="R2276" s="11">
        <v>0</v>
      </c>
      <c r="S2276" s="11">
        <v>0</v>
      </c>
      <c r="T2276" s="11">
        <v>0</v>
      </c>
      <c r="U2276" s="11">
        <v>1</v>
      </c>
      <c r="V2276" s="11">
        <v>0</v>
      </c>
      <c r="W2276" s="11">
        <v>0</v>
      </c>
      <c r="X2276" s="11">
        <v>0</v>
      </c>
      <c r="Y2276" s="11">
        <v>0</v>
      </c>
      <c r="Z2276" s="16" t="s">
        <v>170</v>
      </c>
      <c r="AA2276" s="16">
        <v>0</v>
      </c>
      <c r="AB2276" s="16" t="s">
        <v>3996</v>
      </c>
      <c r="AC2276" s="16">
        <v>0</v>
      </c>
      <c r="AD2276" s="11">
        <v>3</v>
      </c>
      <c r="AE2276" s="11">
        <v>100</v>
      </c>
      <c r="AF2276" s="56">
        <v>1</v>
      </c>
      <c r="AG2276" s="11">
        <v>0</v>
      </c>
      <c r="AH2276" s="11">
        <v>0</v>
      </c>
      <c r="AI2276" s="25" t="s">
        <v>3997</v>
      </c>
      <c r="AJ2276" s="25" t="s">
        <v>3997</v>
      </c>
      <c r="AK2276" s="25" t="s">
        <v>3997</v>
      </c>
      <c r="AL2276" s="11" t="s">
        <v>782</v>
      </c>
      <c r="AM2276" s="25">
        <v>11008</v>
      </c>
      <c r="AN2276" s="25">
        <v>0</v>
      </c>
      <c r="AO2276" s="11">
        <v>1</v>
      </c>
      <c r="AP2276" s="12" t="s">
        <v>4100</v>
      </c>
      <c r="AQ2276" s="12" t="s">
        <v>6525</v>
      </c>
      <c r="AR2276" s="20" t="s">
        <v>5223</v>
      </c>
      <c r="AS2276" s="60" t="s">
        <v>4131</v>
      </c>
    </row>
    <row r="2277" spans="1:45" ht="24" x14ac:dyDescent="0.15">
      <c r="A2277" s="11">
        <v>32157</v>
      </c>
      <c r="B2277" s="39" t="s">
        <v>4133</v>
      </c>
      <c r="C2277" s="11">
        <v>91</v>
      </c>
      <c r="D2277" s="11">
        <v>1</v>
      </c>
      <c r="E2277" s="11">
        <v>0</v>
      </c>
      <c r="F2277" s="11">
        <v>0</v>
      </c>
      <c r="G2277" s="11">
        <v>9</v>
      </c>
      <c r="H2277" s="11">
        <v>1</v>
      </c>
      <c r="I2277" s="11">
        <v>65535</v>
      </c>
      <c r="J2277" s="11">
        <v>5</v>
      </c>
      <c r="K2277" s="11">
        <v>0</v>
      </c>
      <c r="L2277" s="11">
        <v>0</v>
      </c>
      <c r="M2277" s="56">
        <v>0</v>
      </c>
      <c r="N2277" s="56">
        <v>1</v>
      </c>
      <c r="O2277" s="11">
        <v>0</v>
      </c>
      <c r="P2277" s="11">
        <v>0</v>
      </c>
      <c r="Q2277" s="11">
        <v>100</v>
      </c>
      <c r="R2277" s="11">
        <v>0</v>
      </c>
      <c r="S2277" s="11">
        <v>0</v>
      </c>
      <c r="T2277" s="11">
        <v>0</v>
      </c>
      <c r="U2277" s="11">
        <v>1</v>
      </c>
      <c r="V2277" s="11">
        <v>0</v>
      </c>
      <c r="W2277" s="11">
        <v>0</v>
      </c>
      <c r="X2277" s="11">
        <v>0</v>
      </c>
      <c r="Y2277" s="11">
        <v>0</v>
      </c>
      <c r="Z2277" s="16" t="s">
        <v>170</v>
      </c>
      <c r="AA2277" s="16">
        <v>0</v>
      </c>
      <c r="AB2277" s="16" t="s">
        <v>3996</v>
      </c>
      <c r="AC2277" s="16">
        <v>0</v>
      </c>
      <c r="AD2277" s="11">
        <v>3</v>
      </c>
      <c r="AE2277" s="11">
        <v>100</v>
      </c>
      <c r="AF2277" s="56">
        <v>1</v>
      </c>
      <c r="AG2277" s="11">
        <v>0</v>
      </c>
      <c r="AH2277" s="11">
        <v>0</v>
      </c>
      <c r="AI2277" s="25" t="s">
        <v>3997</v>
      </c>
      <c r="AJ2277" s="25" t="s">
        <v>3997</v>
      </c>
      <c r="AK2277" s="25" t="s">
        <v>3997</v>
      </c>
      <c r="AL2277" s="11" t="s">
        <v>782</v>
      </c>
      <c r="AM2277" s="25">
        <v>11008</v>
      </c>
      <c r="AN2277" s="25">
        <v>0</v>
      </c>
      <c r="AO2277" s="11">
        <v>1</v>
      </c>
      <c r="AP2277" s="12" t="s">
        <v>4100</v>
      </c>
      <c r="AQ2277" s="12" t="s">
        <v>6526</v>
      </c>
      <c r="AR2277" s="20" t="s">
        <v>5224</v>
      </c>
      <c r="AS2277" s="60" t="s">
        <v>4131</v>
      </c>
    </row>
    <row r="2278" spans="1:45" ht="24" x14ac:dyDescent="0.15">
      <c r="A2278" s="11">
        <v>32158</v>
      </c>
      <c r="B2278" s="39" t="s">
        <v>4134</v>
      </c>
      <c r="C2278" s="11">
        <v>91</v>
      </c>
      <c r="D2278" s="11">
        <v>1</v>
      </c>
      <c r="E2278" s="11">
        <v>0</v>
      </c>
      <c r="F2278" s="11">
        <v>0</v>
      </c>
      <c r="G2278" s="11">
        <v>9</v>
      </c>
      <c r="H2278" s="11">
        <v>1</v>
      </c>
      <c r="I2278" s="11">
        <v>65535</v>
      </c>
      <c r="J2278" s="11">
        <v>5</v>
      </c>
      <c r="K2278" s="11">
        <v>0</v>
      </c>
      <c r="L2278" s="11">
        <v>0</v>
      </c>
      <c r="M2278" s="56">
        <v>0</v>
      </c>
      <c r="N2278" s="56">
        <v>1</v>
      </c>
      <c r="O2278" s="11">
        <v>0</v>
      </c>
      <c r="P2278" s="11">
        <v>0</v>
      </c>
      <c r="Q2278" s="11">
        <v>100</v>
      </c>
      <c r="R2278" s="11">
        <v>0</v>
      </c>
      <c r="S2278" s="11">
        <v>0</v>
      </c>
      <c r="T2278" s="11">
        <v>0</v>
      </c>
      <c r="U2278" s="11">
        <v>1</v>
      </c>
      <c r="V2278" s="11">
        <v>0</v>
      </c>
      <c r="W2278" s="11">
        <v>0</v>
      </c>
      <c r="X2278" s="11">
        <v>0</v>
      </c>
      <c r="Y2278" s="11">
        <v>0</v>
      </c>
      <c r="Z2278" s="16" t="s">
        <v>170</v>
      </c>
      <c r="AA2278" s="16">
        <v>0</v>
      </c>
      <c r="AB2278" s="16" t="s">
        <v>3996</v>
      </c>
      <c r="AC2278" s="16">
        <v>0</v>
      </c>
      <c r="AD2278" s="11">
        <v>3</v>
      </c>
      <c r="AE2278" s="11">
        <v>100</v>
      </c>
      <c r="AF2278" s="56">
        <v>1</v>
      </c>
      <c r="AG2278" s="11">
        <v>0</v>
      </c>
      <c r="AH2278" s="11">
        <v>0</v>
      </c>
      <c r="AI2278" s="25" t="s">
        <v>3997</v>
      </c>
      <c r="AJ2278" s="25" t="s">
        <v>3997</v>
      </c>
      <c r="AK2278" s="25" t="s">
        <v>3997</v>
      </c>
      <c r="AL2278" s="11" t="s">
        <v>782</v>
      </c>
      <c r="AM2278" s="25">
        <v>11008</v>
      </c>
      <c r="AN2278" s="25">
        <v>0</v>
      </c>
      <c r="AO2278" s="11">
        <v>1</v>
      </c>
      <c r="AP2278" s="12" t="s">
        <v>4100</v>
      </c>
      <c r="AQ2278" s="12" t="s">
        <v>6526</v>
      </c>
      <c r="AR2278" s="20" t="s">
        <v>5225</v>
      </c>
      <c r="AS2278" s="60" t="s">
        <v>4131</v>
      </c>
    </row>
    <row r="2279" spans="1:45" ht="24" x14ac:dyDescent="0.15">
      <c r="A2279" s="11">
        <v>32159</v>
      </c>
      <c r="B2279" s="39" t="s">
        <v>4135</v>
      </c>
      <c r="C2279" s="11">
        <v>91</v>
      </c>
      <c r="D2279" s="11">
        <v>1</v>
      </c>
      <c r="E2279" s="11">
        <v>0</v>
      </c>
      <c r="F2279" s="11">
        <v>0</v>
      </c>
      <c r="G2279" s="11">
        <v>9</v>
      </c>
      <c r="H2279" s="11">
        <v>1</v>
      </c>
      <c r="I2279" s="11">
        <v>65535</v>
      </c>
      <c r="J2279" s="11">
        <v>5</v>
      </c>
      <c r="K2279" s="11">
        <v>0</v>
      </c>
      <c r="L2279" s="11">
        <v>0</v>
      </c>
      <c r="M2279" s="56">
        <v>0</v>
      </c>
      <c r="N2279" s="56">
        <v>1</v>
      </c>
      <c r="O2279" s="11">
        <v>0</v>
      </c>
      <c r="P2279" s="11">
        <v>0</v>
      </c>
      <c r="Q2279" s="11">
        <v>100</v>
      </c>
      <c r="R2279" s="11">
        <v>0</v>
      </c>
      <c r="S2279" s="11">
        <v>0</v>
      </c>
      <c r="T2279" s="11">
        <v>0</v>
      </c>
      <c r="U2279" s="11">
        <v>1</v>
      </c>
      <c r="V2279" s="11">
        <v>0</v>
      </c>
      <c r="W2279" s="11">
        <v>0</v>
      </c>
      <c r="X2279" s="11">
        <v>0</v>
      </c>
      <c r="Y2279" s="11">
        <v>0</v>
      </c>
      <c r="Z2279" s="16" t="s">
        <v>170</v>
      </c>
      <c r="AA2279" s="16">
        <v>0</v>
      </c>
      <c r="AB2279" s="16" t="s">
        <v>3996</v>
      </c>
      <c r="AC2279" s="16">
        <v>0</v>
      </c>
      <c r="AD2279" s="11">
        <v>3</v>
      </c>
      <c r="AE2279" s="11">
        <v>100</v>
      </c>
      <c r="AF2279" s="56">
        <v>1</v>
      </c>
      <c r="AG2279" s="11">
        <v>0</v>
      </c>
      <c r="AH2279" s="11">
        <v>0</v>
      </c>
      <c r="AI2279" s="25" t="s">
        <v>3997</v>
      </c>
      <c r="AJ2279" s="25" t="s">
        <v>3997</v>
      </c>
      <c r="AK2279" s="25" t="s">
        <v>3997</v>
      </c>
      <c r="AL2279" s="11" t="s">
        <v>782</v>
      </c>
      <c r="AM2279" s="25">
        <v>11008</v>
      </c>
      <c r="AN2279" s="25">
        <v>0</v>
      </c>
      <c r="AO2279" s="11">
        <v>1</v>
      </c>
      <c r="AP2279" s="12" t="s">
        <v>4100</v>
      </c>
      <c r="AQ2279" s="12" t="s">
        <v>6526</v>
      </c>
      <c r="AR2279" s="20" t="s">
        <v>5226</v>
      </c>
      <c r="AS2279" s="60" t="s">
        <v>4131</v>
      </c>
    </row>
    <row r="2280" spans="1:45" ht="24" x14ac:dyDescent="0.15">
      <c r="A2280" s="11">
        <v>32160</v>
      </c>
      <c r="B2280" s="39" t="s">
        <v>4136</v>
      </c>
      <c r="C2280" s="11">
        <v>91</v>
      </c>
      <c r="D2280" s="11">
        <v>1</v>
      </c>
      <c r="E2280" s="11">
        <v>0</v>
      </c>
      <c r="F2280" s="11">
        <v>0</v>
      </c>
      <c r="G2280" s="11">
        <v>9</v>
      </c>
      <c r="H2280" s="11">
        <v>1</v>
      </c>
      <c r="I2280" s="11">
        <v>65535</v>
      </c>
      <c r="J2280" s="11">
        <v>5</v>
      </c>
      <c r="K2280" s="11">
        <v>0</v>
      </c>
      <c r="L2280" s="11">
        <v>0</v>
      </c>
      <c r="M2280" s="56">
        <v>0</v>
      </c>
      <c r="N2280" s="56">
        <v>1</v>
      </c>
      <c r="O2280" s="11">
        <v>0</v>
      </c>
      <c r="P2280" s="11">
        <v>0</v>
      </c>
      <c r="Q2280" s="11">
        <v>100</v>
      </c>
      <c r="R2280" s="11">
        <v>0</v>
      </c>
      <c r="S2280" s="11">
        <v>0</v>
      </c>
      <c r="T2280" s="11">
        <v>0</v>
      </c>
      <c r="U2280" s="11">
        <v>1</v>
      </c>
      <c r="V2280" s="11">
        <v>0</v>
      </c>
      <c r="W2280" s="11">
        <v>0</v>
      </c>
      <c r="X2280" s="11">
        <v>0</v>
      </c>
      <c r="Y2280" s="11">
        <v>0</v>
      </c>
      <c r="Z2280" s="16" t="s">
        <v>170</v>
      </c>
      <c r="AA2280" s="16">
        <v>0</v>
      </c>
      <c r="AB2280" s="16" t="s">
        <v>3996</v>
      </c>
      <c r="AC2280" s="16">
        <v>0</v>
      </c>
      <c r="AD2280" s="11">
        <v>3</v>
      </c>
      <c r="AE2280" s="11">
        <v>100</v>
      </c>
      <c r="AF2280" s="56">
        <v>1</v>
      </c>
      <c r="AG2280" s="11">
        <v>0</v>
      </c>
      <c r="AH2280" s="11">
        <v>0</v>
      </c>
      <c r="AI2280" s="25" t="s">
        <v>3997</v>
      </c>
      <c r="AJ2280" s="25" t="s">
        <v>3997</v>
      </c>
      <c r="AK2280" s="25" t="s">
        <v>3997</v>
      </c>
      <c r="AL2280" s="11" t="s">
        <v>782</v>
      </c>
      <c r="AM2280" s="25">
        <v>11008</v>
      </c>
      <c r="AN2280" s="25">
        <v>0</v>
      </c>
      <c r="AO2280" s="11">
        <v>1</v>
      </c>
      <c r="AP2280" s="12" t="s">
        <v>4100</v>
      </c>
      <c r="AQ2280" s="12" t="s">
        <v>6526</v>
      </c>
      <c r="AR2280" s="20" t="s">
        <v>5227</v>
      </c>
      <c r="AS2280" s="60" t="s">
        <v>4131</v>
      </c>
    </row>
    <row r="2281" spans="1:45" ht="24" x14ac:dyDescent="0.15">
      <c r="A2281" s="11">
        <v>32161</v>
      </c>
      <c r="B2281" s="39" t="s">
        <v>4137</v>
      </c>
      <c r="C2281" s="11">
        <v>91</v>
      </c>
      <c r="D2281" s="11">
        <v>1</v>
      </c>
      <c r="E2281" s="11">
        <v>0</v>
      </c>
      <c r="F2281" s="11">
        <v>0</v>
      </c>
      <c r="G2281" s="11">
        <v>9</v>
      </c>
      <c r="H2281" s="11">
        <v>1</v>
      </c>
      <c r="I2281" s="11">
        <v>65535</v>
      </c>
      <c r="J2281" s="11">
        <v>5</v>
      </c>
      <c r="K2281" s="11">
        <v>0</v>
      </c>
      <c r="L2281" s="11">
        <v>0</v>
      </c>
      <c r="M2281" s="56">
        <v>0</v>
      </c>
      <c r="N2281" s="56">
        <v>1</v>
      </c>
      <c r="O2281" s="11">
        <v>0</v>
      </c>
      <c r="P2281" s="11">
        <v>0</v>
      </c>
      <c r="Q2281" s="11">
        <v>100</v>
      </c>
      <c r="R2281" s="11">
        <v>0</v>
      </c>
      <c r="S2281" s="11">
        <v>0</v>
      </c>
      <c r="T2281" s="11">
        <v>0</v>
      </c>
      <c r="U2281" s="11">
        <v>1</v>
      </c>
      <c r="V2281" s="11">
        <v>0</v>
      </c>
      <c r="W2281" s="11">
        <v>0</v>
      </c>
      <c r="X2281" s="11">
        <v>0</v>
      </c>
      <c r="Y2281" s="11">
        <v>0</v>
      </c>
      <c r="Z2281" s="16" t="s">
        <v>170</v>
      </c>
      <c r="AA2281" s="16">
        <v>0</v>
      </c>
      <c r="AB2281" s="16" t="s">
        <v>3996</v>
      </c>
      <c r="AC2281" s="16">
        <v>0</v>
      </c>
      <c r="AD2281" s="11">
        <v>3</v>
      </c>
      <c r="AE2281" s="11">
        <v>100</v>
      </c>
      <c r="AF2281" s="56">
        <v>1</v>
      </c>
      <c r="AG2281" s="11">
        <v>0</v>
      </c>
      <c r="AH2281" s="11">
        <v>0</v>
      </c>
      <c r="AI2281" s="25" t="s">
        <v>3997</v>
      </c>
      <c r="AJ2281" s="25" t="s">
        <v>3997</v>
      </c>
      <c r="AK2281" s="25" t="s">
        <v>3997</v>
      </c>
      <c r="AL2281" s="11" t="s">
        <v>782</v>
      </c>
      <c r="AM2281" s="25">
        <v>11008</v>
      </c>
      <c r="AN2281" s="25">
        <v>0</v>
      </c>
      <c r="AO2281" s="11">
        <v>1</v>
      </c>
      <c r="AP2281" s="12" t="s">
        <v>4100</v>
      </c>
      <c r="AQ2281" s="12" t="s">
        <v>6526</v>
      </c>
      <c r="AR2281" s="20" t="s">
        <v>5228</v>
      </c>
      <c r="AS2281" s="60" t="s">
        <v>4131</v>
      </c>
    </row>
    <row r="2282" spans="1:45" ht="24" x14ac:dyDescent="0.15">
      <c r="A2282" s="11">
        <v>32162</v>
      </c>
      <c r="B2282" s="39" t="s">
        <v>4138</v>
      </c>
      <c r="C2282" s="11">
        <v>91</v>
      </c>
      <c r="D2282" s="11">
        <v>1</v>
      </c>
      <c r="E2282" s="11">
        <v>0</v>
      </c>
      <c r="F2282" s="11">
        <v>0</v>
      </c>
      <c r="G2282" s="11">
        <v>9</v>
      </c>
      <c r="H2282" s="11">
        <v>1</v>
      </c>
      <c r="I2282" s="11">
        <v>65535</v>
      </c>
      <c r="J2282" s="11">
        <v>5</v>
      </c>
      <c r="K2282" s="11">
        <v>0</v>
      </c>
      <c r="L2282" s="11">
        <v>0</v>
      </c>
      <c r="M2282" s="56">
        <v>0</v>
      </c>
      <c r="N2282" s="56">
        <v>1</v>
      </c>
      <c r="O2282" s="11">
        <v>0</v>
      </c>
      <c r="P2282" s="11">
        <v>0</v>
      </c>
      <c r="Q2282" s="11">
        <v>100</v>
      </c>
      <c r="R2282" s="11">
        <v>0</v>
      </c>
      <c r="S2282" s="11">
        <v>0</v>
      </c>
      <c r="T2282" s="11">
        <v>0</v>
      </c>
      <c r="U2282" s="11">
        <v>1</v>
      </c>
      <c r="V2282" s="11">
        <v>0</v>
      </c>
      <c r="W2282" s="11">
        <v>0</v>
      </c>
      <c r="X2282" s="11">
        <v>0</v>
      </c>
      <c r="Y2282" s="11">
        <v>0</v>
      </c>
      <c r="Z2282" s="16" t="s">
        <v>170</v>
      </c>
      <c r="AA2282" s="16">
        <v>0</v>
      </c>
      <c r="AB2282" s="16" t="s">
        <v>3996</v>
      </c>
      <c r="AC2282" s="16">
        <v>0</v>
      </c>
      <c r="AD2282" s="11">
        <v>3</v>
      </c>
      <c r="AE2282" s="11">
        <v>100</v>
      </c>
      <c r="AF2282" s="56">
        <v>1</v>
      </c>
      <c r="AG2282" s="11">
        <v>0</v>
      </c>
      <c r="AH2282" s="11">
        <v>0</v>
      </c>
      <c r="AI2282" s="25" t="s">
        <v>3997</v>
      </c>
      <c r="AJ2282" s="25" t="s">
        <v>3997</v>
      </c>
      <c r="AK2282" s="25" t="s">
        <v>3997</v>
      </c>
      <c r="AL2282" s="11" t="s">
        <v>782</v>
      </c>
      <c r="AM2282" s="25">
        <v>11008</v>
      </c>
      <c r="AN2282" s="25">
        <v>0</v>
      </c>
      <c r="AO2282" s="11">
        <v>1</v>
      </c>
      <c r="AP2282" s="12" t="s">
        <v>4100</v>
      </c>
      <c r="AQ2282" s="12" t="s">
        <v>6526</v>
      </c>
      <c r="AR2282" s="20" t="s">
        <v>5229</v>
      </c>
      <c r="AS2282" s="60" t="s">
        <v>4131</v>
      </c>
    </row>
    <row r="2283" spans="1:45" ht="24" x14ac:dyDescent="0.15">
      <c r="A2283" s="11">
        <v>32163</v>
      </c>
      <c r="B2283" s="39" t="s">
        <v>4139</v>
      </c>
      <c r="C2283" s="11">
        <v>91</v>
      </c>
      <c r="D2283" s="11">
        <v>1</v>
      </c>
      <c r="E2283" s="11">
        <v>0</v>
      </c>
      <c r="F2283" s="11">
        <v>0</v>
      </c>
      <c r="G2283" s="11">
        <v>9</v>
      </c>
      <c r="H2283" s="11">
        <v>1</v>
      </c>
      <c r="I2283" s="11">
        <v>65535</v>
      </c>
      <c r="J2283" s="11">
        <v>5</v>
      </c>
      <c r="K2283" s="11">
        <v>0</v>
      </c>
      <c r="L2283" s="11">
        <v>0</v>
      </c>
      <c r="M2283" s="56">
        <v>0</v>
      </c>
      <c r="N2283" s="56">
        <v>1</v>
      </c>
      <c r="O2283" s="11">
        <v>0</v>
      </c>
      <c r="P2283" s="11">
        <v>0</v>
      </c>
      <c r="Q2283" s="11">
        <v>100</v>
      </c>
      <c r="R2283" s="11">
        <v>0</v>
      </c>
      <c r="S2283" s="11">
        <v>0</v>
      </c>
      <c r="T2283" s="11">
        <v>0</v>
      </c>
      <c r="U2283" s="11">
        <v>1</v>
      </c>
      <c r="V2283" s="11">
        <v>0</v>
      </c>
      <c r="W2283" s="11">
        <v>0</v>
      </c>
      <c r="X2283" s="11">
        <v>0</v>
      </c>
      <c r="Y2283" s="11">
        <v>0</v>
      </c>
      <c r="Z2283" s="16" t="s">
        <v>170</v>
      </c>
      <c r="AA2283" s="16">
        <v>0</v>
      </c>
      <c r="AB2283" s="16" t="s">
        <v>3996</v>
      </c>
      <c r="AC2283" s="16">
        <v>0</v>
      </c>
      <c r="AD2283" s="11">
        <v>3</v>
      </c>
      <c r="AE2283" s="11">
        <v>100</v>
      </c>
      <c r="AF2283" s="56">
        <v>1</v>
      </c>
      <c r="AG2283" s="11">
        <v>0</v>
      </c>
      <c r="AH2283" s="11">
        <v>0</v>
      </c>
      <c r="AI2283" s="25" t="s">
        <v>3997</v>
      </c>
      <c r="AJ2283" s="25" t="s">
        <v>3997</v>
      </c>
      <c r="AK2283" s="25" t="s">
        <v>3997</v>
      </c>
      <c r="AL2283" s="11" t="s">
        <v>782</v>
      </c>
      <c r="AM2283" s="25">
        <v>11008</v>
      </c>
      <c r="AN2283" s="25">
        <v>0</v>
      </c>
      <c r="AO2283" s="11">
        <v>1</v>
      </c>
      <c r="AP2283" s="12" t="s">
        <v>4100</v>
      </c>
      <c r="AQ2283" s="12" t="s">
        <v>6526</v>
      </c>
      <c r="AR2283" s="20" t="s">
        <v>5230</v>
      </c>
      <c r="AS2283" s="60" t="s">
        <v>4131</v>
      </c>
    </row>
    <row r="2284" spans="1:45" ht="48" x14ac:dyDescent="0.15">
      <c r="A2284" s="11">
        <v>32164</v>
      </c>
      <c r="B2284" s="39" t="s">
        <v>4140</v>
      </c>
      <c r="C2284" s="11">
        <v>91</v>
      </c>
      <c r="D2284" s="11">
        <v>1</v>
      </c>
      <c r="E2284" s="11">
        <v>0</v>
      </c>
      <c r="F2284" s="11">
        <v>0</v>
      </c>
      <c r="G2284" s="11">
        <v>9</v>
      </c>
      <c r="H2284" s="11">
        <v>1</v>
      </c>
      <c r="I2284" s="11">
        <v>65535</v>
      </c>
      <c r="J2284" s="11">
        <v>5</v>
      </c>
      <c r="K2284" s="11">
        <v>0</v>
      </c>
      <c r="L2284" s="11">
        <v>0</v>
      </c>
      <c r="M2284" s="56">
        <v>0</v>
      </c>
      <c r="N2284" s="56">
        <v>1</v>
      </c>
      <c r="O2284" s="11">
        <v>0</v>
      </c>
      <c r="P2284" s="11">
        <v>0</v>
      </c>
      <c r="Q2284" s="11">
        <v>100</v>
      </c>
      <c r="R2284" s="11">
        <v>0</v>
      </c>
      <c r="S2284" s="11">
        <v>0</v>
      </c>
      <c r="T2284" s="11">
        <v>0</v>
      </c>
      <c r="U2284" s="11">
        <v>1</v>
      </c>
      <c r="V2284" s="11">
        <v>0</v>
      </c>
      <c r="W2284" s="11">
        <v>0</v>
      </c>
      <c r="X2284" s="11">
        <v>0</v>
      </c>
      <c r="Y2284" s="11">
        <v>0</v>
      </c>
      <c r="Z2284" s="16" t="s">
        <v>170</v>
      </c>
      <c r="AA2284" s="16">
        <v>0</v>
      </c>
      <c r="AB2284" s="16" t="s">
        <v>4065</v>
      </c>
      <c r="AC2284" s="16">
        <v>0</v>
      </c>
      <c r="AD2284" s="11">
        <v>3</v>
      </c>
      <c r="AE2284" s="11">
        <v>100</v>
      </c>
      <c r="AF2284" s="56">
        <v>1</v>
      </c>
      <c r="AG2284" s="11">
        <v>0</v>
      </c>
      <c r="AH2284" s="11">
        <v>0</v>
      </c>
      <c r="AI2284" s="25" t="s">
        <v>4055</v>
      </c>
      <c r="AJ2284" s="25" t="s">
        <v>4055</v>
      </c>
      <c r="AK2284" s="25" t="s">
        <v>4055</v>
      </c>
      <c r="AL2284" s="11" t="s">
        <v>782</v>
      </c>
      <c r="AM2284" s="25">
        <v>11008</v>
      </c>
      <c r="AN2284" s="25">
        <v>0</v>
      </c>
      <c r="AO2284" s="11">
        <v>1</v>
      </c>
      <c r="AP2284" s="12" t="s">
        <v>4056</v>
      </c>
      <c r="AQ2284" s="12" t="s">
        <v>6527</v>
      </c>
      <c r="AR2284" s="20" t="s">
        <v>5231</v>
      </c>
      <c r="AS2284" s="60" t="s">
        <v>4115</v>
      </c>
    </row>
    <row r="2285" spans="1:45" ht="48" x14ac:dyDescent="0.15">
      <c r="A2285" s="11">
        <v>32165</v>
      </c>
      <c r="B2285" s="39" t="s">
        <v>4141</v>
      </c>
      <c r="C2285" s="11">
        <v>91</v>
      </c>
      <c r="D2285" s="11">
        <v>1</v>
      </c>
      <c r="E2285" s="11">
        <v>0</v>
      </c>
      <c r="F2285" s="11">
        <v>0</v>
      </c>
      <c r="G2285" s="11">
        <v>9</v>
      </c>
      <c r="H2285" s="11">
        <v>1</v>
      </c>
      <c r="I2285" s="11">
        <v>65535</v>
      </c>
      <c r="J2285" s="11">
        <v>5</v>
      </c>
      <c r="K2285" s="11">
        <v>0</v>
      </c>
      <c r="L2285" s="11">
        <v>0</v>
      </c>
      <c r="M2285" s="56">
        <v>0</v>
      </c>
      <c r="N2285" s="56">
        <v>1</v>
      </c>
      <c r="O2285" s="11">
        <v>0</v>
      </c>
      <c r="P2285" s="11">
        <v>0</v>
      </c>
      <c r="Q2285" s="11">
        <v>100</v>
      </c>
      <c r="R2285" s="11">
        <v>0</v>
      </c>
      <c r="S2285" s="11">
        <v>0</v>
      </c>
      <c r="T2285" s="11">
        <v>0</v>
      </c>
      <c r="U2285" s="11">
        <v>1</v>
      </c>
      <c r="V2285" s="11">
        <v>0</v>
      </c>
      <c r="W2285" s="11">
        <v>0</v>
      </c>
      <c r="X2285" s="11">
        <v>0</v>
      </c>
      <c r="Y2285" s="11">
        <v>0</v>
      </c>
      <c r="Z2285" s="16" t="s">
        <v>170</v>
      </c>
      <c r="AA2285" s="16">
        <v>0</v>
      </c>
      <c r="AB2285" s="16" t="s">
        <v>4065</v>
      </c>
      <c r="AC2285" s="16">
        <v>0</v>
      </c>
      <c r="AD2285" s="11">
        <v>3</v>
      </c>
      <c r="AE2285" s="11">
        <v>100</v>
      </c>
      <c r="AF2285" s="56">
        <v>1</v>
      </c>
      <c r="AG2285" s="11">
        <v>0</v>
      </c>
      <c r="AH2285" s="11">
        <v>0</v>
      </c>
      <c r="AI2285" s="25" t="s">
        <v>4055</v>
      </c>
      <c r="AJ2285" s="25" t="s">
        <v>4055</v>
      </c>
      <c r="AK2285" s="25" t="s">
        <v>4055</v>
      </c>
      <c r="AL2285" s="11" t="s">
        <v>782</v>
      </c>
      <c r="AM2285" s="25">
        <v>11008</v>
      </c>
      <c r="AN2285" s="25">
        <v>0</v>
      </c>
      <c r="AO2285" s="11">
        <v>1</v>
      </c>
      <c r="AP2285" s="12" t="s">
        <v>4056</v>
      </c>
      <c r="AQ2285" s="12" t="s">
        <v>6527</v>
      </c>
      <c r="AR2285" s="20" t="s">
        <v>5232</v>
      </c>
      <c r="AS2285" s="60" t="s">
        <v>4115</v>
      </c>
    </row>
    <row r="2286" spans="1:45" ht="72" x14ac:dyDescent="0.15">
      <c r="A2286" s="11">
        <v>32166</v>
      </c>
      <c r="B2286" s="14" t="s">
        <v>4142</v>
      </c>
      <c r="C2286" s="11">
        <v>91</v>
      </c>
      <c r="D2286" s="11">
        <v>1</v>
      </c>
      <c r="E2286" s="11">
        <v>0</v>
      </c>
      <c r="F2286" s="11">
        <v>0</v>
      </c>
      <c r="G2286" s="11">
        <v>9</v>
      </c>
      <c r="H2286" s="11">
        <v>1</v>
      </c>
      <c r="I2286" s="11">
        <v>65535</v>
      </c>
      <c r="J2286" s="11">
        <v>2</v>
      </c>
      <c r="K2286" s="11">
        <v>0</v>
      </c>
      <c r="L2286" s="11">
        <v>0</v>
      </c>
      <c r="M2286" s="56">
        <v>0</v>
      </c>
      <c r="N2286" s="56">
        <v>1</v>
      </c>
      <c r="O2286" s="11">
        <v>0</v>
      </c>
      <c r="P2286" s="11">
        <v>0</v>
      </c>
      <c r="Q2286" s="11">
        <v>100</v>
      </c>
      <c r="R2286" s="11">
        <v>0</v>
      </c>
      <c r="S2286" s="11">
        <v>0</v>
      </c>
      <c r="T2286" s="11">
        <v>0</v>
      </c>
      <c r="U2286" s="11">
        <v>1</v>
      </c>
      <c r="V2286" s="11">
        <v>0</v>
      </c>
      <c r="W2286" s="11">
        <v>0</v>
      </c>
      <c r="X2286" s="11">
        <v>0</v>
      </c>
      <c r="Y2286" s="11">
        <v>0</v>
      </c>
      <c r="Z2286" s="16" t="s">
        <v>170</v>
      </c>
      <c r="AA2286" s="16">
        <v>0</v>
      </c>
      <c r="AB2286" s="16" t="s">
        <v>4065</v>
      </c>
      <c r="AC2286" s="16">
        <v>0</v>
      </c>
      <c r="AD2286" s="11">
        <v>3</v>
      </c>
      <c r="AE2286" s="11">
        <v>100</v>
      </c>
      <c r="AF2286" s="56">
        <v>1</v>
      </c>
      <c r="AG2286" s="11">
        <v>0</v>
      </c>
      <c r="AH2286" s="11">
        <v>0</v>
      </c>
      <c r="AI2286" s="25" t="s">
        <v>4055</v>
      </c>
      <c r="AJ2286" s="25" t="s">
        <v>4055</v>
      </c>
      <c r="AK2286" s="25" t="s">
        <v>4055</v>
      </c>
      <c r="AL2286" s="11" t="s">
        <v>782</v>
      </c>
      <c r="AM2286" s="25">
        <v>11008</v>
      </c>
      <c r="AN2286" s="25">
        <v>0</v>
      </c>
      <c r="AO2286" s="11">
        <v>1</v>
      </c>
      <c r="AP2286" s="12" t="s">
        <v>4056</v>
      </c>
      <c r="AQ2286" s="12" t="s">
        <v>6528</v>
      </c>
      <c r="AR2286" s="20" t="s">
        <v>5233</v>
      </c>
      <c r="AS2286" s="60" t="s">
        <v>4143</v>
      </c>
    </row>
    <row r="2287" spans="1:45" ht="24" x14ac:dyDescent="0.15">
      <c r="A2287" s="11">
        <v>32168</v>
      </c>
      <c r="B2287" s="14" t="s">
        <v>4144</v>
      </c>
      <c r="C2287" s="11">
        <v>91</v>
      </c>
      <c r="D2287" s="11">
        <v>1</v>
      </c>
      <c r="E2287" s="11">
        <v>0</v>
      </c>
      <c r="F2287" s="11">
        <v>0</v>
      </c>
      <c r="G2287" s="11">
        <v>9</v>
      </c>
      <c r="H2287" s="11">
        <v>1</v>
      </c>
      <c r="I2287" s="11">
        <v>65535</v>
      </c>
      <c r="J2287" s="11">
        <v>2</v>
      </c>
      <c r="K2287" s="11">
        <v>0</v>
      </c>
      <c r="L2287" s="11">
        <v>0</v>
      </c>
      <c r="M2287" s="56">
        <v>0</v>
      </c>
      <c r="N2287" s="56">
        <v>1</v>
      </c>
      <c r="O2287" s="11">
        <v>0</v>
      </c>
      <c r="P2287" s="11">
        <v>0</v>
      </c>
      <c r="Q2287" s="11">
        <v>100</v>
      </c>
      <c r="R2287" s="11">
        <v>0</v>
      </c>
      <c r="S2287" s="11">
        <v>0</v>
      </c>
      <c r="T2287" s="11">
        <v>0</v>
      </c>
      <c r="U2287" s="11">
        <v>1</v>
      </c>
      <c r="V2287" s="11">
        <v>0</v>
      </c>
      <c r="W2287" s="11">
        <v>0</v>
      </c>
      <c r="X2287" s="11">
        <v>0</v>
      </c>
      <c r="Y2287" s="11">
        <v>0</v>
      </c>
      <c r="Z2287" s="16" t="s">
        <v>170</v>
      </c>
      <c r="AA2287" s="16">
        <v>0</v>
      </c>
      <c r="AB2287" s="16" t="s">
        <v>4145</v>
      </c>
      <c r="AC2287" s="16">
        <v>0</v>
      </c>
      <c r="AD2287" s="11">
        <v>3</v>
      </c>
      <c r="AE2287" s="11">
        <v>100</v>
      </c>
      <c r="AF2287" s="56">
        <v>1</v>
      </c>
      <c r="AG2287" s="11">
        <v>0</v>
      </c>
      <c r="AH2287" s="11">
        <v>0</v>
      </c>
      <c r="AI2287" s="25" t="s">
        <v>4146</v>
      </c>
      <c r="AJ2287" s="25" t="s">
        <v>4146</v>
      </c>
      <c r="AK2287" s="25" t="s">
        <v>4146</v>
      </c>
      <c r="AL2287" s="11" t="s">
        <v>782</v>
      </c>
      <c r="AM2287" s="25">
        <v>11008</v>
      </c>
      <c r="AN2287" s="25">
        <v>0</v>
      </c>
      <c r="AO2287" s="11">
        <v>1</v>
      </c>
      <c r="AP2287" s="12" t="s">
        <v>4147</v>
      </c>
      <c r="AQ2287" s="12" t="s">
        <v>6529</v>
      </c>
      <c r="AR2287" s="20" t="s">
        <v>5234</v>
      </c>
      <c r="AS2287" s="60" t="s">
        <v>4148</v>
      </c>
    </row>
    <row r="2288" spans="1:45" ht="24" x14ac:dyDescent="0.15">
      <c r="A2288" s="11">
        <v>32169</v>
      </c>
      <c r="B2288" s="14" t="s">
        <v>4149</v>
      </c>
      <c r="C2288" s="11">
        <v>91</v>
      </c>
      <c r="D2288" s="11">
        <v>1</v>
      </c>
      <c r="E2288" s="11">
        <v>0</v>
      </c>
      <c r="F2288" s="11">
        <v>0</v>
      </c>
      <c r="G2288" s="11">
        <v>9</v>
      </c>
      <c r="H2288" s="11">
        <v>1</v>
      </c>
      <c r="I2288" s="11">
        <v>65535</v>
      </c>
      <c r="J2288" s="11">
        <v>2</v>
      </c>
      <c r="K2288" s="11">
        <v>0</v>
      </c>
      <c r="L2288" s="11">
        <v>0</v>
      </c>
      <c r="M2288" s="56">
        <v>0</v>
      </c>
      <c r="N2288" s="56">
        <v>1</v>
      </c>
      <c r="O2288" s="11">
        <v>0</v>
      </c>
      <c r="P2288" s="11">
        <v>0</v>
      </c>
      <c r="Q2288" s="11">
        <v>100</v>
      </c>
      <c r="R2288" s="11">
        <v>0</v>
      </c>
      <c r="S2288" s="11">
        <v>0</v>
      </c>
      <c r="T2288" s="11">
        <v>0</v>
      </c>
      <c r="U2288" s="11">
        <v>1</v>
      </c>
      <c r="V2288" s="11">
        <v>0</v>
      </c>
      <c r="W2288" s="11">
        <v>0</v>
      </c>
      <c r="X2288" s="11">
        <v>0</v>
      </c>
      <c r="Y2288" s="11">
        <v>0</v>
      </c>
      <c r="Z2288" s="16" t="s">
        <v>170</v>
      </c>
      <c r="AA2288" s="16">
        <v>0</v>
      </c>
      <c r="AB2288" s="16" t="s">
        <v>4145</v>
      </c>
      <c r="AC2288" s="16">
        <v>0</v>
      </c>
      <c r="AD2288" s="11">
        <v>3</v>
      </c>
      <c r="AE2288" s="11">
        <v>100</v>
      </c>
      <c r="AF2288" s="56">
        <v>1</v>
      </c>
      <c r="AG2288" s="11">
        <v>0</v>
      </c>
      <c r="AH2288" s="11">
        <v>0</v>
      </c>
      <c r="AI2288" s="25" t="s">
        <v>4146</v>
      </c>
      <c r="AJ2288" s="25" t="s">
        <v>4146</v>
      </c>
      <c r="AK2288" s="25" t="s">
        <v>4146</v>
      </c>
      <c r="AL2288" s="11" t="s">
        <v>782</v>
      </c>
      <c r="AM2288" s="25">
        <v>11008</v>
      </c>
      <c r="AN2288" s="25">
        <v>0</v>
      </c>
      <c r="AO2288" s="11">
        <v>1</v>
      </c>
      <c r="AP2288" s="12" t="s">
        <v>4147</v>
      </c>
      <c r="AQ2288" s="12" t="s">
        <v>6530</v>
      </c>
      <c r="AR2288" s="20" t="s">
        <v>5235</v>
      </c>
      <c r="AS2288" s="60" t="s">
        <v>4148</v>
      </c>
    </row>
    <row r="2289" spans="1:45" ht="24" x14ac:dyDescent="0.15">
      <c r="A2289" s="11">
        <v>32170</v>
      </c>
      <c r="B2289" s="14" t="s">
        <v>4150</v>
      </c>
      <c r="C2289" s="11">
        <v>91</v>
      </c>
      <c r="D2289" s="11">
        <v>1</v>
      </c>
      <c r="E2289" s="11">
        <v>0</v>
      </c>
      <c r="F2289" s="11">
        <v>0</v>
      </c>
      <c r="G2289" s="11">
        <v>9</v>
      </c>
      <c r="H2289" s="11">
        <v>1</v>
      </c>
      <c r="I2289" s="11">
        <v>65535</v>
      </c>
      <c r="J2289" s="11">
        <v>2</v>
      </c>
      <c r="K2289" s="11">
        <v>0</v>
      </c>
      <c r="L2289" s="11">
        <v>0</v>
      </c>
      <c r="M2289" s="56">
        <v>1</v>
      </c>
      <c r="N2289" s="56">
        <v>500</v>
      </c>
      <c r="O2289" s="11">
        <v>0</v>
      </c>
      <c r="P2289" s="11">
        <v>0</v>
      </c>
      <c r="Q2289" s="11">
        <v>100</v>
      </c>
      <c r="R2289" s="11">
        <v>0</v>
      </c>
      <c r="S2289" s="11">
        <v>0</v>
      </c>
      <c r="T2289" s="11">
        <v>0</v>
      </c>
      <c r="U2289" s="11">
        <v>1</v>
      </c>
      <c r="V2289" s="11">
        <v>0</v>
      </c>
      <c r="W2289" s="11">
        <v>0</v>
      </c>
      <c r="X2289" s="11">
        <v>0</v>
      </c>
      <c r="Y2289" s="11">
        <v>0</v>
      </c>
      <c r="Z2289" s="16" t="s">
        <v>170</v>
      </c>
      <c r="AA2289" s="16">
        <v>0</v>
      </c>
      <c r="AB2289" s="16" t="s">
        <v>4145</v>
      </c>
      <c r="AC2289" s="16">
        <v>0</v>
      </c>
      <c r="AD2289" s="11">
        <v>3</v>
      </c>
      <c r="AE2289" s="11">
        <v>100</v>
      </c>
      <c r="AF2289" s="56">
        <v>1</v>
      </c>
      <c r="AG2289" s="11">
        <v>0</v>
      </c>
      <c r="AH2289" s="11">
        <v>0</v>
      </c>
      <c r="AI2289" s="25" t="s">
        <v>4146</v>
      </c>
      <c r="AJ2289" s="25" t="s">
        <v>4146</v>
      </c>
      <c r="AK2289" s="25" t="s">
        <v>4146</v>
      </c>
      <c r="AL2289" s="11" t="s">
        <v>782</v>
      </c>
      <c r="AM2289" s="25">
        <v>11008</v>
      </c>
      <c r="AN2289" s="25">
        <v>0</v>
      </c>
      <c r="AO2289" s="11">
        <v>1</v>
      </c>
      <c r="AP2289" s="12" t="s">
        <v>4147</v>
      </c>
      <c r="AQ2289" s="12" t="s">
        <v>6531</v>
      </c>
      <c r="AR2289" s="20" t="s">
        <v>5236</v>
      </c>
      <c r="AS2289" s="60" t="s">
        <v>4151</v>
      </c>
    </row>
    <row r="2290" spans="1:45" x14ac:dyDescent="0.15">
      <c r="A2290" s="11">
        <v>32171</v>
      </c>
      <c r="B2290" s="14" t="s">
        <v>4152</v>
      </c>
      <c r="C2290" s="11">
        <v>35</v>
      </c>
      <c r="D2290" s="11">
        <v>1</v>
      </c>
      <c r="E2290" s="11">
        <v>0</v>
      </c>
      <c r="F2290" s="11">
        <v>0</v>
      </c>
      <c r="G2290" s="11">
        <v>9</v>
      </c>
      <c r="H2290" s="11">
        <v>41</v>
      </c>
      <c r="I2290" s="11">
        <v>65535</v>
      </c>
      <c r="J2290" s="11">
        <v>4</v>
      </c>
      <c r="K2290" s="11">
        <v>0</v>
      </c>
      <c r="L2290" s="11">
        <v>0</v>
      </c>
      <c r="M2290" s="56">
        <v>1</v>
      </c>
      <c r="N2290" s="56">
        <v>50</v>
      </c>
      <c r="O2290" s="11">
        <v>0</v>
      </c>
      <c r="P2290" s="11">
        <v>0</v>
      </c>
      <c r="Q2290" s="11">
        <v>100</v>
      </c>
      <c r="R2290" s="11">
        <v>0</v>
      </c>
      <c r="S2290" s="11">
        <v>0</v>
      </c>
      <c r="T2290" s="11">
        <v>0</v>
      </c>
      <c r="U2290" s="11">
        <v>1</v>
      </c>
      <c r="V2290" s="11">
        <v>0</v>
      </c>
      <c r="W2290" s="11">
        <v>0</v>
      </c>
      <c r="X2290" s="11">
        <v>0</v>
      </c>
      <c r="Y2290" s="11">
        <v>0</v>
      </c>
      <c r="Z2290" s="16" t="s">
        <v>170</v>
      </c>
      <c r="AA2290" s="16">
        <v>0</v>
      </c>
      <c r="AB2290" s="16" t="s">
        <v>4145</v>
      </c>
      <c r="AC2290" s="16">
        <v>0</v>
      </c>
      <c r="AD2290" s="11">
        <v>3</v>
      </c>
      <c r="AE2290" s="11">
        <v>100</v>
      </c>
      <c r="AF2290" s="56">
        <v>0</v>
      </c>
      <c r="AG2290" s="11">
        <v>0</v>
      </c>
      <c r="AH2290" s="11">
        <v>0</v>
      </c>
      <c r="AI2290" s="25" t="s">
        <v>4146</v>
      </c>
      <c r="AJ2290" s="25" t="s">
        <v>4146</v>
      </c>
      <c r="AK2290" s="25" t="s">
        <v>4146</v>
      </c>
      <c r="AL2290" s="11" t="s">
        <v>782</v>
      </c>
      <c r="AM2290" s="25">
        <v>11003</v>
      </c>
      <c r="AN2290" s="25">
        <v>0</v>
      </c>
      <c r="AO2290" s="11">
        <v>0</v>
      </c>
      <c r="AP2290" s="12" t="s">
        <v>4153</v>
      </c>
      <c r="AQ2290" s="12" t="s">
        <v>6532</v>
      </c>
      <c r="AS2290" s="60" t="s">
        <v>4151</v>
      </c>
    </row>
    <row r="2291" spans="1:45" ht="24" x14ac:dyDescent="0.15">
      <c r="A2291" s="11">
        <v>32172</v>
      </c>
      <c r="B2291" s="14" t="s">
        <v>4154</v>
      </c>
      <c r="C2291" s="11">
        <v>91</v>
      </c>
      <c r="D2291" s="11">
        <v>1</v>
      </c>
      <c r="E2291" s="11">
        <v>0</v>
      </c>
      <c r="F2291" s="11">
        <v>0</v>
      </c>
      <c r="G2291" s="11">
        <v>9</v>
      </c>
      <c r="H2291" s="11">
        <v>1</v>
      </c>
      <c r="I2291" s="11">
        <v>65535</v>
      </c>
      <c r="J2291" s="11">
        <v>2</v>
      </c>
      <c r="K2291" s="11">
        <v>0</v>
      </c>
      <c r="L2291" s="11">
        <v>0</v>
      </c>
      <c r="M2291" s="56">
        <v>1</v>
      </c>
      <c r="N2291" s="56">
        <v>500</v>
      </c>
      <c r="O2291" s="11">
        <v>0</v>
      </c>
      <c r="P2291" s="11">
        <v>0</v>
      </c>
      <c r="Q2291" s="11">
        <v>100</v>
      </c>
      <c r="R2291" s="11">
        <v>0</v>
      </c>
      <c r="S2291" s="11">
        <v>0</v>
      </c>
      <c r="T2291" s="11">
        <v>0</v>
      </c>
      <c r="U2291" s="11">
        <v>1</v>
      </c>
      <c r="V2291" s="11">
        <v>0</v>
      </c>
      <c r="W2291" s="11">
        <v>0</v>
      </c>
      <c r="X2291" s="11">
        <v>0</v>
      </c>
      <c r="Y2291" s="11">
        <v>0</v>
      </c>
      <c r="Z2291" s="16" t="s">
        <v>170</v>
      </c>
      <c r="AA2291" s="16">
        <v>0</v>
      </c>
      <c r="AB2291" s="16" t="s">
        <v>4145</v>
      </c>
      <c r="AC2291" s="16">
        <v>0</v>
      </c>
      <c r="AD2291" s="11">
        <v>3</v>
      </c>
      <c r="AE2291" s="11">
        <v>100</v>
      </c>
      <c r="AF2291" s="56">
        <v>1</v>
      </c>
      <c r="AG2291" s="11">
        <v>0</v>
      </c>
      <c r="AH2291" s="11">
        <v>0</v>
      </c>
      <c r="AI2291" s="25" t="s">
        <v>4146</v>
      </c>
      <c r="AJ2291" s="25" t="s">
        <v>4146</v>
      </c>
      <c r="AK2291" s="25" t="s">
        <v>4146</v>
      </c>
      <c r="AL2291" s="11" t="s">
        <v>782</v>
      </c>
      <c r="AM2291" s="25">
        <v>11008</v>
      </c>
      <c r="AN2291" s="25">
        <v>0</v>
      </c>
      <c r="AO2291" s="11">
        <v>1</v>
      </c>
      <c r="AP2291" s="12" t="s">
        <v>4147</v>
      </c>
      <c r="AQ2291" s="12" t="s">
        <v>6533</v>
      </c>
      <c r="AR2291" s="20" t="s">
        <v>5237</v>
      </c>
      <c r="AS2291" s="60" t="s">
        <v>4155</v>
      </c>
    </row>
    <row r="2292" spans="1:45" ht="24" x14ac:dyDescent="0.15">
      <c r="A2292" s="11">
        <v>32173</v>
      </c>
      <c r="B2292" s="14" t="s">
        <v>4341</v>
      </c>
      <c r="C2292" s="11">
        <v>91</v>
      </c>
      <c r="D2292" s="11">
        <v>1</v>
      </c>
      <c r="E2292" s="11">
        <v>0</v>
      </c>
      <c r="F2292" s="11">
        <v>0</v>
      </c>
      <c r="G2292" s="11">
        <v>9</v>
      </c>
      <c r="H2292" s="11">
        <v>1</v>
      </c>
      <c r="I2292" s="11">
        <v>65535</v>
      </c>
      <c r="J2292" s="11">
        <v>2</v>
      </c>
      <c r="K2292" s="11">
        <v>0</v>
      </c>
      <c r="L2292" s="11">
        <v>0</v>
      </c>
      <c r="M2292" s="56">
        <v>1</v>
      </c>
      <c r="N2292" s="56">
        <v>500</v>
      </c>
      <c r="O2292" s="11">
        <v>0</v>
      </c>
      <c r="P2292" s="11">
        <v>0</v>
      </c>
      <c r="Q2292" s="11">
        <v>100</v>
      </c>
      <c r="R2292" s="11">
        <v>0</v>
      </c>
      <c r="S2292" s="11">
        <v>0</v>
      </c>
      <c r="T2292" s="11">
        <v>0</v>
      </c>
      <c r="U2292" s="11">
        <v>1</v>
      </c>
      <c r="V2292" s="11">
        <v>0</v>
      </c>
      <c r="W2292" s="11">
        <v>0</v>
      </c>
      <c r="X2292" s="11">
        <v>0</v>
      </c>
      <c r="Y2292" s="11">
        <v>0</v>
      </c>
      <c r="Z2292" s="16" t="s">
        <v>170</v>
      </c>
      <c r="AA2292" s="16">
        <v>0</v>
      </c>
      <c r="AB2292" s="16" t="s">
        <v>4065</v>
      </c>
      <c r="AC2292" s="16">
        <v>0</v>
      </c>
      <c r="AD2292" s="11">
        <v>3</v>
      </c>
      <c r="AE2292" s="11">
        <v>100</v>
      </c>
      <c r="AF2292" s="56">
        <v>1</v>
      </c>
      <c r="AG2292" s="11">
        <v>0</v>
      </c>
      <c r="AH2292" s="11">
        <v>0</v>
      </c>
      <c r="AI2292" s="25" t="s">
        <v>4055</v>
      </c>
      <c r="AJ2292" s="25" t="s">
        <v>4055</v>
      </c>
      <c r="AK2292" s="25" t="s">
        <v>4055</v>
      </c>
      <c r="AL2292" s="11" t="s">
        <v>782</v>
      </c>
      <c r="AM2292" s="25">
        <v>11008</v>
      </c>
      <c r="AN2292" s="25">
        <v>0</v>
      </c>
      <c r="AO2292" s="11">
        <v>1</v>
      </c>
      <c r="AP2292" s="12" t="s">
        <v>4056</v>
      </c>
      <c r="AQ2292" s="12" t="s">
        <v>6531</v>
      </c>
      <c r="AR2292" s="20" t="s">
        <v>5238</v>
      </c>
      <c r="AS2292" s="60" t="s">
        <v>4155</v>
      </c>
    </row>
    <row r="2293" spans="1:45" ht="36" x14ac:dyDescent="0.15">
      <c r="A2293" s="11">
        <v>32174</v>
      </c>
      <c r="B2293" s="14" t="s">
        <v>1940</v>
      </c>
      <c r="C2293" s="11">
        <v>35</v>
      </c>
      <c r="D2293" s="11">
        <v>1</v>
      </c>
      <c r="E2293" s="11">
        <v>0</v>
      </c>
      <c r="F2293" s="11">
        <v>0</v>
      </c>
      <c r="G2293" s="11">
        <v>9</v>
      </c>
      <c r="H2293" s="11">
        <v>21</v>
      </c>
      <c r="I2293" s="11">
        <v>65535</v>
      </c>
      <c r="J2293" s="11">
        <v>5</v>
      </c>
      <c r="K2293" s="11">
        <v>0</v>
      </c>
      <c r="L2293" s="11">
        <v>2</v>
      </c>
      <c r="M2293" s="56">
        <v>0</v>
      </c>
      <c r="N2293" s="56">
        <v>1</v>
      </c>
      <c r="O2293" s="11">
        <v>0</v>
      </c>
      <c r="P2293" s="11">
        <v>0</v>
      </c>
      <c r="Q2293" s="11">
        <v>100</v>
      </c>
      <c r="R2293" s="11">
        <v>0</v>
      </c>
      <c r="S2293" s="11">
        <v>0</v>
      </c>
      <c r="T2293" s="11">
        <v>0</v>
      </c>
      <c r="U2293" s="11">
        <v>1</v>
      </c>
      <c r="V2293" s="11">
        <v>0</v>
      </c>
      <c r="W2293" s="11">
        <v>0</v>
      </c>
      <c r="X2293" s="11">
        <v>0</v>
      </c>
      <c r="Y2293" s="11">
        <v>0</v>
      </c>
      <c r="Z2293" s="16" t="s">
        <v>170</v>
      </c>
      <c r="AA2293" s="16">
        <v>0</v>
      </c>
      <c r="AB2293" s="16" t="s">
        <v>4</v>
      </c>
      <c r="AC2293" s="16">
        <v>0</v>
      </c>
      <c r="AD2293" s="11">
        <v>3</v>
      </c>
      <c r="AE2293" s="11">
        <v>100</v>
      </c>
      <c r="AF2293" s="56">
        <v>1</v>
      </c>
      <c r="AG2293" s="11">
        <v>0</v>
      </c>
      <c r="AH2293" s="11">
        <v>0</v>
      </c>
      <c r="AI2293" s="25" t="s">
        <v>8</v>
      </c>
      <c r="AJ2293" s="25" t="s">
        <v>8</v>
      </c>
      <c r="AK2293" s="25" t="s">
        <v>8</v>
      </c>
      <c r="AL2293" s="11" t="s">
        <v>782</v>
      </c>
      <c r="AM2293" s="25">
        <v>11008</v>
      </c>
      <c r="AN2293" s="25">
        <v>0</v>
      </c>
      <c r="AO2293" s="11">
        <v>1</v>
      </c>
      <c r="AP2293" s="12" t="s">
        <v>383</v>
      </c>
      <c r="AQ2293" s="20" t="s">
        <v>6534</v>
      </c>
      <c r="AR2293" s="12" t="s">
        <v>5239</v>
      </c>
      <c r="AS2293" s="60"/>
    </row>
    <row r="2294" spans="1:45" ht="36" x14ac:dyDescent="0.15">
      <c r="A2294" s="11">
        <v>32175</v>
      </c>
      <c r="B2294" s="14" t="s">
        <v>1941</v>
      </c>
      <c r="C2294" s="11">
        <v>35</v>
      </c>
      <c r="D2294" s="11">
        <v>1</v>
      </c>
      <c r="E2294" s="11">
        <v>0</v>
      </c>
      <c r="F2294" s="11">
        <v>0</v>
      </c>
      <c r="G2294" s="11">
        <v>9</v>
      </c>
      <c r="H2294" s="11">
        <v>61</v>
      </c>
      <c r="I2294" s="11">
        <v>65535</v>
      </c>
      <c r="J2294" s="11">
        <v>5</v>
      </c>
      <c r="K2294" s="11">
        <v>0</v>
      </c>
      <c r="L2294" s="11">
        <v>2</v>
      </c>
      <c r="M2294" s="56">
        <v>0</v>
      </c>
      <c r="N2294" s="56">
        <v>1</v>
      </c>
      <c r="O2294" s="11">
        <v>0</v>
      </c>
      <c r="P2294" s="11">
        <v>0</v>
      </c>
      <c r="Q2294" s="11">
        <v>100</v>
      </c>
      <c r="R2294" s="11">
        <v>0</v>
      </c>
      <c r="S2294" s="11">
        <v>0</v>
      </c>
      <c r="T2294" s="11">
        <v>0</v>
      </c>
      <c r="U2294" s="11">
        <v>1</v>
      </c>
      <c r="V2294" s="11">
        <v>0</v>
      </c>
      <c r="W2294" s="11">
        <v>0</v>
      </c>
      <c r="X2294" s="11">
        <v>0</v>
      </c>
      <c r="Y2294" s="11">
        <v>0</v>
      </c>
      <c r="Z2294" s="16" t="s">
        <v>170</v>
      </c>
      <c r="AA2294" s="16">
        <v>0</v>
      </c>
      <c r="AB2294" s="16" t="s">
        <v>4</v>
      </c>
      <c r="AC2294" s="16">
        <v>0</v>
      </c>
      <c r="AD2294" s="11">
        <v>3</v>
      </c>
      <c r="AE2294" s="11">
        <v>100</v>
      </c>
      <c r="AF2294" s="56">
        <v>1</v>
      </c>
      <c r="AG2294" s="11">
        <v>0</v>
      </c>
      <c r="AH2294" s="11">
        <v>0</v>
      </c>
      <c r="AI2294" s="25" t="s">
        <v>8</v>
      </c>
      <c r="AJ2294" s="25" t="s">
        <v>8</v>
      </c>
      <c r="AK2294" s="25" t="s">
        <v>8</v>
      </c>
      <c r="AL2294" s="11" t="s">
        <v>782</v>
      </c>
      <c r="AM2294" s="25">
        <v>11008</v>
      </c>
      <c r="AN2294" s="25">
        <v>0</v>
      </c>
      <c r="AO2294" s="11">
        <v>1</v>
      </c>
      <c r="AP2294" s="12" t="s">
        <v>383</v>
      </c>
      <c r="AQ2294" s="20" t="s">
        <v>6535</v>
      </c>
      <c r="AR2294" s="12" t="s">
        <v>5240</v>
      </c>
      <c r="AS2294" s="60"/>
    </row>
    <row r="2295" spans="1:45" ht="24" x14ac:dyDescent="0.15">
      <c r="A2295" s="11">
        <v>32176</v>
      </c>
      <c r="B2295" s="14" t="s">
        <v>1940</v>
      </c>
      <c r="C2295" s="11">
        <v>35</v>
      </c>
      <c r="D2295" s="11">
        <v>1</v>
      </c>
      <c r="E2295" s="11">
        <v>0</v>
      </c>
      <c r="F2295" s="11">
        <v>0</v>
      </c>
      <c r="G2295" s="11">
        <v>9</v>
      </c>
      <c r="H2295" s="11">
        <v>21</v>
      </c>
      <c r="I2295" s="11">
        <v>65535</v>
      </c>
      <c r="J2295" s="11">
        <v>5</v>
      </c>
      <c r="K2295" s="11">
        <v>0</v>
      </c>
      <c r="L2295" s="11">
        <v>2</v>
      </c>
      <c r="M2295" s="56">
        <v>0</v>
      </c>
      <c r="N2295" s="56">
        <v>1</v>
      </c>
      <c r="O2295" s="11">
        <v>0</v>
      </c>
      <c r="P2295" s="11">
        <v>0</v>
      </c>
      <c r="Q2295" s="11">
        <v>100</v>
      </c>
      <c r="R2295" s="11">
        <v>0</v>
      </c>
      <c r="S2295" s="11">
        <v>0</v>
      </c>
      <c r="T2295" s="11">
        <v>0</v>
      </c>
      <c r="U2295" s="11">
        <v>1</v>
      </c>
      <c r="V2295" s="11">
        <v>0</v>
      </c>
      <c r="W2295" s="11">
        <v>0</v>
      </c>
      <c r="X2295" s="11">
        <v>0</v>
      </c>
      <c r="Y2295" s="11">
        <v>0</v>
      </c>
      <c r="Z2295" s="16" t="s">
        <v>170</v>
      </c>
      <c r="AA2295" s="16">
        <v>0</v>
      </c>
      <c r="AB2295" s="16" t="s">
        <v>4</v>
      </c>
      <c r="AC2295" s="16">
        <v>0</v>
      </c>
      <c r="AD2295" s="11">
        <v>3</v>
      </c>
      <c r="AE2295" s="11">
        <v>100</v>
      </c>
      <c r="AF2295" s="56">
        <v>1</v>
      </c>
      <c r="AG2295" s="11">
        <v>0</v>
      </c>
      <c r="AH2295" s="11">
        <v>0</v>
      </c>
      <c r="AI2295" s="25" t="s">
        <v>8</v>
      </c>
      <c r="AJ2295" s="25" t="s">
        <v>8</v>
      </c>
      <c r="AK2295" s="25" t="s">
        <v>8</v>
      </c>
      <c r="AL2295" s="11" t="s">
        <v>782</v>
      </c>
      <c r="AM2295" s="25">
        <v>11008</v>
      </c>
      <c r="AN2295" s="25">
        <v>0</v>
      </c>
      <c r="AO2295" s="11">
        <v>1</v>
      </c>
      <c r="AP2295" s="12" t="s">
        <v>383</v>
      </c>
      <c r="AQ2295" s="20" t="s">
        <v>6536</v>
      </c>
      <c r="AR2295" s="12" t="s">
        <v>5241</v>
      </c>
      <c r="AS2295" s="60"/>
    </row>
    <row r="2296" spans="1:45" ht="36" x14ac:dyDescent="0.15">
      <c r="A2296" s="11">
        <v>32100</v>
      </c>
      <c r="B2296" s="14" t="s">
        <v>1942</v>
      </c>
      <c r="C2296" s="11">
        <v>35</v>
      </c>
      <c r="D2296" s="11">
        <v>1</v>
      </c>
      <c r="E2296" s="11">
        <v>0</v>
      </c>
      <c r="F2296" s="11">
        <v>0</v>
      </c>
      <c r="G2296" s="11">
        <v>9</v>
      </c>
      <c r="H2296" s="11">
        <v>1</v>
      </c>
      <c r="I2296" s="11">
        <v>65535</v>
      </c>
      <c r="J2296" s="11">
        <v>5</v>
      </c>
      <c r="K2296" s="11">
        <v>0</v>
      </c>
      <c r="L2296" s="11">
        <v>2</v>
      </c>
      <c r="M2296" s="56">
        <v>0</v>
      </c>
      <c r="N2296" s="56">
        <v>1</v>
      </c>
      <c r="O2296" s="11">
        <v>0</v>
      </c>
      <c r="P2296" s="11">
        <v>0</v>
      </c>
      <c r="Q2296" s="11">
        <v>100</v>
      </c>
      <c r="R2296" s="11">
        <v>0</v>
      </c>
      <c r="S2296" s="11">
        <v>0</v>
      </c>
      <c r="T2296" s="11">
        <v>0</v>
      </c>
      <c r="U2296" s="11">
        <v>1</v>
      </c>
      <c r="V2296" s="11">
        <v>0</v>
      </c>
      <c r="W2296" s="11">
        <v>0</v>
      </c>
      <c r="X2296" s="11">
        <v>0</v>
      </c>
      <c r="Y2296" s="11">
        <v>0</v>
      </c>
      <c r="Z2296" s="16" t="s">
        <v>170</v>
      </c>
      <c r="AA2296" s="16">
        <v>0</v>
      </c>
      <c r="AB2296" s="16" t="s">
        <v>4</v>
      </c>
      <c r="AC2296" s="16">
        <v>0</v>
      </c>
      <c r="AD2296" s="11">
        <v>3</v>
      </c>
      <c r="AE2296" s="11">
        <v>100</v>
      </c>
      <c r="AF2296" s="56">
        <v>1</v>
      </c>
      <c r="AG2296" s="11">
        <v>0</v>
      </c>
      <c r="AH2296" s="11">
        <v>0</v>
      </c>
      <c r="AI2296" s="25" t="s">
        <v>8</v>
      </c>
      <c r="AJ2296" s="25" t="s">
        <v>8</v>
      </c>
      <c r="AK2296" s="25" t="s">
        <v>8</v>
      </c>
      <c r="AL2296" s="11" t="s">
        <v>782</v>
      </c>
      <c r="AM2296" s="25">
        <v>11008</v>
      </c>
      <c r="AN2296" s="25">
        <v>0</v>
      </c>
      <c r="AO2296" s="11">
        <v>1</v>
      </c>
      <c r="AP2296" s="12" t="s">
        <v>383</v>
      </c>
      <c r="AQ2296" s="12" t="s">
        <v>6537</v>
      </c>
      <c r="AR2296" s="12" t="s">
        <v>5242</v>
      </c>
      <c r="AS2296" s="60" t="s">
        <v>1298</v>
      </c>
    </row>
    <row r="2297" spans="1:45" x14ac:dyDescent="0.15">
      <c r="A2297" s="11">
        <v>32200</v>
      </c>
      <c r="B2297" s="16" t="s">
        <v>1305</v>
      </c>
      <c r="C2297" s="11">
        <v>35</v>
      </c>
      <c r="D2297" s="11">
        <v>1</v>
      </c>
      <c r="E2297" s="11">
        <v>0</v>
      </c>
      <c r="F2297" s="11">
        <v>0</v>
      </c>
      <c r="G2297" s="11">
        <v>9</v>
      </c>
      <c r="H2297" s="11">
        <v>21</v>
      </c>
      <c r="I2297" s="11">
        <v>65535</v>
      </c>
      <c r="J2297" s="11">
        <v>2</v>
      </c>
      <c r="K2297" s="11">
        <v>0</v>
      </c>
      <c r="L2297" s="11">
        <v>0</v>
      </c>
      <c r="M2297" s="56">
        <v>0</v>
      </c>
      <c r="N2297" s="56">
        <v>1</v>
      </c>
      <c r="O2297" s="11">
        <v>0</v>
      </c>
      <c r="P2297" s="11">
        <v>0</v>
      </c>
      <c r="Q2297" s="11">
        <v>100</v>
      </c>
      <c r="R2297" s="11">
        <v>0</v>
      </c>
      <c r="S2297" s="11">
        <v>0</v>
      </c>
      <c r="T2297" s="11">
        <v>0</v>
      </c>
      <c r="U2297" s="11">
        <v>1</v>
      </c>
      <c r="V2297" s="11">
        <v>0</v>
      </c>
      <c r="W2297" s="11">
        <v>0</v>
      </c>
      <c r="X2297" s="11">
        <v>0</v>
      </c>
      <c r="Y2297" s="11">
        <v>0</v>
      </c>
      <c r="Z2297" s="16" t="s">
        <v>170</v>
      </c>
      <c r="AA2297" s="16">
        <v>0</v>
      </c>
      <c r="AB2297" s="16" t="s">
        <v>4</v>
      </c>
      <c r="AC2297" s="16">
        <v>0</v>
      </c>
      <c r="AD2297" s="11">
        <v>3</v>
      </c>
      <c r="AE2297" s="11">
        <v>100</v>
      </c>
      <c r="AF2297" s="56">
        <v>1</v>
      </c>
      <c r="AG2297" s="11">
        <v>0</v>
      </c>
      <c r="AH2297" s="11">
        <v>0</v>
      </c>
      <c r="AI2297" s="25" t="s">
        <v>8</v>
      </c>
      <c r="AJ2297" s="25" t="s">
        <v>8</v>
      </c>
      <c r="AK2297" s="25" t="s">
        <v>8</v>
      </c>
      <c r="AL2297" s="11" t="s">
        <v>782</v>
      </c>
      <c r="AM2297" s="25">
        <v>11008</v>
      </c>
      <c r="AN2297" s="25">
        <v>0</v>
      </c>
      <c r="AO2297" s="11">
        <v>1</v>
      </c>
      <c r="AP2297" s="12" t="s">
        <v>383</v>
      </c>
      <c r="AQ2297" s="12" t="s">
        <v>6538</v>
      </c>
      <c r="AR2297" s="15" t="s">
        <v>7274</v>
      </c>
      <c r="AS2297" s="16" t="s">
        <v>1309</v>
      </c>
    </row>
    <row r="2298" spans="1:45" x14ac:dyDescent="0.15">
      <c r="A2298" s="11">
        <v>32201</v>
      </c>
      <c r="B2298" s="16" t="s">
        <v>1306</v>
      </c>
      <c r="C2298" s="11">
        <v>35</v>
      </c>
      <c r="D2298" s="11">
        <v>1</v>
      </c>
      <c r="E2298" s="11">
        <v>0</v>
      </c>
      <c r="F2298" s="11">
        <v>0</v>
      </c>
      <c r="G2298" s="11">
        <v>9</v>
      </c>
      <c r="H2298" s="11">
        <v>21</v>
      </c>
      <c r="I2298" s="11">
        <v>65535</v>
      </c>
      <c r="J2298" s="11">
        <v>3</v>
      </c>
      <c r="K2298" s="11">
        <v>0</v>
      </c>
      <c r="L2298" s="11">
        <v>0</v>
      </c>
      <c r="M2298" s="56">
        <v>0</v>
      </c>
      <c r="N2298" s="56">
        <v>1</v>
      </c>
      <c r="O2298" s="11">
        <v>0</v>
      </c>
      <c r="P2298" s="11">
        <v>86400</v>
      </c>
      <c r="Q2298" s="11">
        <v>3600</v>
      </c>
      <c r="R2298" s="11">
        <v>6</v>
      </c>
      <c r="S2298" s="11">
        <v>0</v>
      </c>
      <c r="T2298" s="11">
        <v>0</v>
      </c>
      <c r="U2298" s="11">
        <v>1</v>
      </c>
      <c r="V2298" s="11">
        <v>0</v>
      </c>
      <c r="W2298" s="11">
        <v>0</v>
      </c>
      <c r="X2298" s="11">
        <v>0</v>
      </c>
      <c r="Y2298" s="11">
        <v>0</v>
      </c>
      <c r="Z2298" s="16" t="s">
        <v>170</v>
      </c>
      <c r="AA2298" s="16">
        <v>0</v>
      </c>
      <c r="AB2298" s="16" t="s">
        <v>4</v>
      </c>
      <c r="AC2298" s="16">
        <v>0</v>
      </c>
      <c r="AD2298" s="11">
        <v>3</v>
      </c>
      <c r="AE2298" s="11">
        <v>100</v>
      </c>
      <c r="AF2298" s="56">
        <v>1</v>
      </c>
      <c r="AG2298" s="11">
        <v>0</v>
      </c>
      <c r="AH2298" s="11">
        <v>0</v>
      </c>
      <c r="AI2298" s="25" t="s">
        <v>8</v>
      </c>
      <c r="AJ2298" s="25" t="s">
        <v>8</v>
      </c>
      <c r="AK2298" s="25" t="s">
        <v>8</v>
      </c>
      <c r="AL2298" s="11" t="s">
        <v>782</v>
      </c>
      <c r="AM2298" s="25">
        <v>11008</v>
      </c>
      <c r="AN2298" s="25">
        <v>0</v>
      </c>
      <c r="AO2298" s="11">
        <v>1</v>
      </c>
      <c r="AP2298" s="12" t="s">
        <v>383</v>
      </c>
      <c r="AQ2298" s="12" t="s">
        <v>6538</v>
      </c>
      <c r="AR2298" s="15" t="s">
        <v>7275</v>
      </c>
      <c r="AS2298" s="16" t="s">
        <v>1309</v>
      </c>
    </row>
    <row r="2299" spans="1:45" x14ac:dyDescent="0.15">
      <c r="A2299" s="11">
        <v>32202</v>
      </c>
      <c r="B2299" s="16" t="s">
        <v>1307</v>
      </c>
      <c r="C2299" s="11">
        <v>35</v>
      </c>
      <c r="D2299" s="11">
        <v>1</v>
      </c>
      <c r="E2299" s="11">
        <v>0</v>
      </c>
      <c r="F2299" s="11">
        <v>0</v>
      </c>
      <c r="G2299" s="11">
        <v>9</v>
      </c>
      <c r="H2299" s="11">
        <v>21</v>
      </c>
      <c r="I2299" s="11">
        <v>65535</v>
      </c>
      <c r="J2299" s="11">
        <v>4</v>
      </c>
      <c r="K2299" s="11">
        <v>0</v>
      </c>
      <c r="L2299" s="11">
        <v>0</v>
      </c>
      <c r="M2299" s="56">
        <v>0</v>
      </c>
      <c r="N2299" s="56">
        <v>1</v>
      </c>
      <c r="O2299" s="11">
        <v>0</v>
      </c>
      <c r="P2299" s="11">
        <v>0</v>
      </c>
      <c r="Q2299" s="11">
        <v>100</v>
      </c>
      <c r="R2299" s="11">
        <v>0</v>
      </c>
      <c r="S2299" s="11">
        <v>0</v>
      </c>
      <c r="T2299" s="11">
        <v>0</v>
      </c>
      <c r="U2299" s="11">
        <v>1</v>
      </c>
      <c r="V2299" s="11">
        <v>0</v>
      </c>
      <c r="W2299" s="11">
        <v>0</v>
      </c>
      <c r="X2299" s="11">
        <v>0</v>
      </c>
      <c r="Y2299" s="11">
        <v>0</v>
      </c>
      <c r="Z2299" s="16" t="s">
        <v>170</v>
      </c>
      <c r="AA2299" s="16">
        <v>0</v>
      </c>
      <c r="AB2299" s="16" t="s">
        <v>4</v>
      </c>
      <c r="AC2299" s="16">
        <v>0</v>
      </c>
      <c r="AD2299" s="11">
        <v>3</v>
      </c>
      <c r="AE2299" s="11">
        <v>100</v>
      </c>
      <c r="AF2299" s="56">
        <v>1</v>
      </c>
      <c r="AG2299" s="11">
        <v>0</v>
      </c>
      <c r="AH2299" s="11">
        <v>0</v>
      </c>
      <c r="AI2299" s="25" t="s">
        <v>8</v>
      </c>
      <c r="AJ2299" s="25" t="s">
        <v>8</v>
      </c>
      <c r="AK2299" s="25" t="s">
        <v>8</v>
      </c>
      <c r="AL2299" s="11" t="s">
        <v>782</v>
      </c>
      <c r="AM2299" s="25">
        <v>11008</v>
      </c>
      <c r="AN2299" s="25">
        <v>0</v>
      </c>
      <c r="AO2299" s="11">
        <v>1</v>
      </c>
      <c r="AP2299" s="12" t="s">
        <v>383</v>
      </c>
      <c r="AQ2299" s="12" t="s">
        <v>6538</v>
      </c>
      <c r="AR2299" s="15" t="s">
        <v>7276</v>
      </c>
      <c r="AS2299" s="16" t="s">
        <v>1309</v>
      </c>
    </row>
    <row r="2300" spans="1:45" x14ac:dyDescent="0.15">
      <c r="A2300" s="11">
        <v>32203</v>
      </c>
      <c r="B2300" s="16" t="s">
        <v>1308</v>
      </c>
      <c r="C2300" s="11">
        <v>35</v>
      </c>
      <c r="D2300" s="11">
        <v>1</v>
      </c>
      <c r="E2300" s="11">
        <v>0</v>
      </c>
      <c r="F2300" s="11">
        <v>0</v>
      </c>
      <c r="G2300" s="11">
        <v>9</v>
      </c>
      <c r="H2300" s="11">
        <v>21</v>
      </c>
      <c r="I2300" s="11">
        <v>65535</v>
      </c>
      <c r="J2300" s="11">
        <v>5</v>
      </c>
      <c r="K2300" s="11">
        <v>0</v>
      </c>
      <c r="L2300" s="11">
        <v>0</v>
      </c>
      <c r="M2300" s="56">
        <v>0</v>
      </c>
      <c r="N2300" s="56">
        <v>1</v>
      </c>
      <c r="O2300" s="11">
        <v>0</v>
      </c>
      <c r="P2300" s="11">
        <v>0</v>
      </c>
      <c r="Q2300" s="11">
        <v>100</v>
      </c>
      <c r="R2300" s="11">
        <v>0</v>
      </c>
      <c r="S2300" s="11">
        <v>0</v>
      </c>
      <c r="T2300" s="11">
        <v>0</v>
      </c>
      <c r="U2300" s="11">
        <v>1</v>
      </c>
      <c r="V2300" s="11">
        <v>0</v>
      </c>
      <c r="W2300" s="11">
        <v>0</v>
      </c>
      <c r="X2300" s="11">
        <v>0</v>
      </c>
      <c r="Y2300" s="11">
        <v>0</v>
      </c>
      <c r="Z2300" s="16" t="s">
        <v>170</v>
      </c>
      <c r="AA2300" s="16">
        <v>0</v>
      </c>
      <c r="AB2300" s="16" t="s">
        <v>4</v>
      </c>
      <c r="AC2300" s="16">
        <v>0</v>
      </c>
      <c r="AD2300" s="11">
        <v>3</v>
      </c>
      <c r="AE2300" s="11">
        <v>100</v>
      </c>
      <c r="AF2300" s="56">
        <v>1</v>
      </c>
      <c r="AG2300" s="11">
        <v>0</v>
      </c>
      <c r="AH2300" s="11">
        <v>0</v>
      </c>
      <c r="AI2300" s="25" t="s">
        <v>8</v>
      </c>
      <c r="AJ2300" s="25" t="s">
        <v>8</v>
      </c>
      <c r="AK2300" s="25" t="s">
        <v>8</v>
      </c>
      <c r="AL2300" s="11" t="s">
        <v>782</v>
      </c>
      <c r="AM2300" s="25">
        <v>11008</v>
      </c>
      <c r="AN2300" s="25">
        <v>0</v>
      </c>
      <c r="AO2300" s="11">
        <v>1</v>
      </c>
      <c r="AP2300" s="12" t="s">
        <v>383</v>
      </c>
      <c r="AQ2300" s="12" t="s">
        <v>6538</v>
      </c>
      <c r="AR2300" s="15" t="s">
        <v>7277</v>
      </c>
      <c r="AS2300" s="16" t="s">
        <v>1309</v>
      </c>
    </row>
    <row r="2301" spans="1:45" ht="24" x14ac:dyDescent="0.15">
      <c r="A2301" s="11">
        <v>32204</v>
      </c>
      <c r="B2301" s="16" t="s">
        <v>2312</v>
      </c>
      <c r="C2301" s="11">
        <v>35</v>
      </c>
      <c r="D2301" s="11">
        <v>1</v>
      </c>
      <c r="E2301" s="11">
        <v>0</v>
      </c>
      <c r="F2301" s="11">
        <v>0</v>
      </c>
      <c r="G2301" s="11">
        <v>9</v>
      </c>
      <c r="H2301" s="11">
        <v>70</v>
      </c>
      <c r="I2301" s="11">
        <v>65535</v>
      </c>
      <c r="J2301" s="11">
        <v>0</v>
      </c>
      <c r="K2301" s="11">
        <v>0</v>
      </c>
      <c r="L2301" s="11">
        <v>0</v>
      </c>
      <c r="M2301" s="56">
        <v>1</v>
      </c>
      <c r="N2301" s="56">
        <v>50</v>
      </c>
      <c r="O2301" s="11">
        <v>1</v>
      </c>
      <c r="P2301" s="11">
        <v>648000</v>
      </c>
      <c r="Q2301" s="11">
        <v>3600</v>
      </c>
      <c r="R2301" s="11">
        <v>5</v>
      </c>
      <c r="S2301" s="11">
        <v>0</v>
      </c>
      <c r="T2301" s="11">
        <v>0</v>
      </c>
      <c r="U2301" s="11">
        <v>1</v>
      </c>
      <c r="V2301" s="11">
        <v>0</v>
      </c>
      <c r="W2301" s="11">
        <v>0</v>
      </c>
      <c r="X2301" s="11">
        <v>0</v>
      </c>
      <c r="Y2301" s="11">
        <v>0</v>
      </c>
      <c r="Z2301" s="16" t="s">
        <v>170</v>
      </c>
      <c r="AA2301" s="16">
        <v>0</v>
      </c>
      <c r="AB2301" s="16" t="s">
        <v>1012</v>
      </c>
      <c r="AC2301" s="16">
        <v>0</v>
      </c>
      <c r="AD2301" s="11">
        <v>3</v>
      </c>
      <c r="AE2301" s="11">
        <v>100</v>
      </c>
      <c r="AF2301" s="56">
        <v>1</v>
      </c>
      <c r="AG2301" s="11">
        <v>0</v>
      </c>
      <c r="AH2301" s="11">
        <v>0</v>
      </c>
      <c r="AI2301" s="25" t="s">
        <v>801</v>
      </c>
      <c r="AJ2301" s="25" t="s">
        <v>801</v>
      </c>
      <c r="AK2301" s="25" t="s">
        <v>801</v>
      </c>
      <c r="AL2301" s="11" t="s">
        <v>782</v>
      </c>
      <c r="AM2301" s="25">
        <v>11008</v>
      </c>
      <c r="AN2301" s="25">
        <v>0</v>
      </c>
      <c r="AO2301" s="11">
        <v>1</v>
      </c>
      <c r="AP2301" s="12" t="s">
        <v>1018</v>
      </c>
      <c r="AQ2301" s="12" t="s">
        <v>6539</v>
      </c>
      <c r="AR2301" s="15" t="s">
        <v>5243</v>
      </c>
      <c r="AS2301" s="16" t="s">
        <v>2315</v>
      </c>
    </row>
    <row r="2302" spans="1:45" x14ac:dyDescent="0.15">
      <c r="A2302" s="11">
        <v>32205</v>
      </c>
      <c r="B2302" s="16" t="s">
        <v>2313</v>
      </c>
      <c r="C2302" s="11">
        <v>35</v>
      </c>
      <c r="D2302" s="11">
        <v>1</v>
      </c>
      <c r="E2302" s="11">
        <v>0</v>
      </c>
      <c r="F2302" s="11">
        <v>0</v>
      </c>
      <c r="G2302" s="11">
        <v>9</v>
      </c>
      <c r="H2302" s="11">
        <v>70</v>
      </c>
      <c r="I2302" s="11">
        <v>65535</v>
      </c>
      <c r="J2302" s="11">
        <v>0</v>
      </c>
      <c r="K2302" s="11">
        <v>0</v>
      </c>
      <c r="L2302" s="11">
        <v>0</v>
      </c>
      <c r="M2302" s="56">
        <v>1</v>
      </c>
      <c r="N2302" s="56">
        <v>50</v>
      </c>
      <c r="O2302" s="11">
        <v>1</v>
      </c>
      <c r="P2302" s="11">
        <v>648000</v>
      </c>
      <c r="Q2302" s="11">
        <v>3600</v>
      </c>
      <c r="R2302" s="11">
        <v>5</v>
      </c>
      <c r="S2302" s="11">
        <v>0</v>
      </c>
      <c r="T2302" s="11">
        <v>0</v>
      </c>
      <c r="U2302" s="11">
        <v>1</v>
      </c>
      <c r="V2302" s="11">
        <v>0</v>
      </c>
      <c r="W2302" s="11">
        <v>0</v>
      </c>
      <c r="X2302" s="11">
        <v>0</v>
      </c>
      <c r="Y2302" s="11">
        <v>0</v>
      </c>
      <c r="Z2302" s="16" t="s">
        <v>170</v>
      </c>
      <c r="AA2302" s="16">
        <v>0</v>
      </c>
      <c r="AB2302" s="16" t="s">
        <v>4</v>
      </c>
      <c r="AC2302" s="16">
        <v>0</v>
      </c>
      <c r="AD2302" s="11">
        <v>3</v>
      </c>
      <c r="AE2302" s="11">
        <v>100</v>
      </c>
      <c r="AF2302" s="56">
        <v>1</v>
      </c>
      <c r="AG2302" s="11">
        <v>0</v>
      </c>
      <c r="AH2302" s="11">
        <v>0</v>
      </c>
      <c r="AI2302" s="25" t="s">
        <v>8</v>
      </c>
      <c r="AJ2302" s="25" t="s">
        <v>8</v>
      </c>
      <c r="AK2302" s="25" t="s">
        <v>8</v>
      </c>
      <c r="AL2302" s="11" t="s">
        <v>782</v>
      </c>
      <c r="AM2302" s="25">
        <v>11008</v>
      </c>
      <c r="AN2302" s="25">
        <v>0</v>
      </c>
      <c r="AO2302" s="11">
        <v>1</v>
      </c>
      <c r="AP2302" s="12" t="s">
        <v>383</v>
      </c>
      <c r="AQ2302" s="12" t="s">
        <v>6540</v>
      </c>
      <c r="AR2302" s="15" t="s">
        <v>5244</v>
      </c>
      <c r="AS2302" s="16" t="s">
        <v>2314</v>
      </c>
    </row>
    <row r="2303" spans="1:45" x14ac:dyDescent="0.15">
      <c r="A2303" s="11">
        <v>32206</v>
      </c>
      <c r="B2303" s="16" t="s">
        <v>2328</v>
      </c>
      <c r="C2303" s="11">
        <v>35</v>
      </c>
      <c r="D2303" s="11">
        <v>1</v>
      </c>
      <c r="E2303" s="11">
        <v>0</v>
      </c>
      <c r="F2303" s="11">
        <v>0</v>
      </c>
      <c r="G2303" s="11">
        <v>9</v>
      </c>
      <c r="H2303" s="11">
        <v>41</v>
      </c>
      <c r="I2303" s="11">
        <v>65535</v>
      </c>
      <c r="J2303" s="11">
        <v>5</v>
      </c>
      <c r="K2303" s="11">
        <v>0</v>
      </c>
      <c r="L2303" s="11">
        <v>0</v>
      </c>
      <c r="M2303" s="56">
        <v>0</v>
      </c>
      <c r="N2303" s="56">
        <v>1</v>
      </c>
      <c r="O2303" s="11">
        <v>0</v>
      </c>
      <c r="P2303" s="11">
        <v>648000</v>
      </c>
      <c r="Q2303" s="11">
        <v>3600</v>
      </c>
      <c r="R2303" s="11">
        <v>5</v>
      </c>
      <c r="S2303" s="11">
        <v>0</v>
      </c>
      <c r="T2303" s="11">
        <v>0</v>
      </c>
      <c r="U2303" s="11">
        <v>1</v>
      </c>
      <c r="V2303" s="11">
        <v>0</v>
      </c>
      <c r="W2303" s="11">
        <v>0</v>
      </c>
      <c r="X2303" s="11">
        <v>0</v>
      </c>
      <c r="Y2303" s="11">
        <v>0</v>
      </c>
      <c r="Z2303" s="16" t="s">
        <v>170</v>
      </c>
      <c r="AA2303" s="16">
        <v>0</v>
      </c>
      <c r="AB2303" s="16" t="s">
        <v>4</v>
      </c>
      <c r="AC2303" s="16">
        <v>0</v>
      </c>
      <c r="AD2303" s="11">
        <v>3</v>
      </c>
      <c r="AE2303" s="11">
        <v>100</v>
      </c>
      <c r="AF2303" s="56">
        <v>1</v>
      </c>
      <c r="AG2303" s="11">
        <v>0</v>
      </c>
      <c r="AH2303" s="11">
        <v>0</v>
      </c>
      <c r="AI2303" s="25" t="s">
        <v>8</v>
      </c>
      <c r="AJ2303" s="25" t="s">
        <v>8</v>
      </c>
      <c r="AK2303" s="25" t="s">
        <v>8</v>
      </c>
      <c r="AL2303" s="11" t="s">
        <v>782</v>
      </c>
      <c r="AM2303" s="25">
        <v>11008</v>
      </c>
      <c r="AN2303" s="25">
        <v>0</v>
      </c>
      <c r="AO2303" s="11">
        <v>1</v>
      </c>
      <c r="AP2303" s="12" t="s">
        <v>383</v>
      </c>
      <c r="AQ2303" s="12" t="s">
        <v>6541</v>
      </c>
      <c r="AR2303" s="15" t="s">
        <v>5245</v>
      </c>
      <c r="AS2303" s="16" t="s">
        <v>2361</v>
      </c>
    </row>
    <row r="2304" spans="1:45" ht="24" x14ac:dyDescent="0.15">
      <c r="A2304" s="11">
        <v>32207</v>
      </c>
      <c r="B2304" s="16" t="s">
        <v>2333</v>
      </c>
      <c r="C2304" s="11">
        <v>35</v>
      </c>
      <c r="D2304" s="11">
        <v>1</v>
      </c>
      <c r="E2304" s="11">
        <v>0</v>
      </c>
      <c r="F2304" s="11">
        <v>0</v>
      </c>
      <c r="G2304" s="11">
        <v>9</v>
      </c>
      <c r="H2304" s="11">
        <v>41</v>
      </c>
      <c r="I2304" s="11">
        <v>65535</v>
      </c>
      <c r="J2304" s="11">
        <v>5</v>
      </c>
      <c r="K2304" s="11">
        <v>0</v>
      </c>
      <c r="L2304" s="11">
        <v>0</v>
      </c>
      <c r="M2304" s="56">
        <v>0</v>
      </c>
      <c r="N2304" s="56">
        <v>50</v>
      </c>
      <c r="O2304" s="11">
        <v>0</v>
      </c>
      <c r="P2304" s="11">
        <v>648000</v>
      </c>
      <c r="Q2304" s="11">
        <v>3600</v>
      </c>
      <c r="R2304" s="11">
        <v>5</v>
      </c>
      <c r="S2304" s="11">
        <v>0</v>
      </c>
      <c r="T2304" s="11">
        <v>0</v>
      </c>
      <c r="U2304" s="11">
        <v>1</v>
      </c>
      <c r="V2304" s="11">
        <v>0</v>
      </c>
      <c r="W2304" s="11">
        <v>0</v>
      </c>
      <c r="X2304" s="11">
        <v>0</v>
      </c>
      <c r="Y2304" s="11">
        <v>0</v>
      </c>
      <c r="Z2304" s="16" t="s">
        <v>170</v>
      </c>
      <c r="AA2304" s="16">
        <v>0</v>
      </c>
      <c r="AB2304" s="16" t="s">
        <v>4</v>
      </c>
      <c r="AC2304" s="16">
        <v>0</v>
      </c>
      <c r="AD2304" s="11">
        <v>3</v>
      </c>
      <c r="AE2304" s="11">
        <v>100</v>
      </c>
      <c r="AF2304" s="56">
        <v>1</v>
      </c>
      <c r="AG2304" s="11">
        <v>0</v>
      </c>
      <c r="AH2304" s="11">
        <v>0</v>
      </c>
      <c r="AI2304" s="25" t="s">
        <v>8</v>
      </c>
      <c r="AJ2304" s="25" t="s">
        <v>8</v>
      </c>
      <c r="AK2304" s="25" t="s">
        <v>8</v>
      </c>
      <c r="AL2304" s="11" t="s">
        <v>782</v>
      </c>
      <c r="AM2304" s="25">
        <v>11008</v>
      </c>
      <c r="AN2304" s="25">
        <v>0</v>
      </c>
      <c r="AO2304" s="11">
        <v>1</v>
      </c>
      <c r="AP2304" s="12" t="s">
        <v>383</v>
      </c>
      <c r="AQ2304" s="12" t="s">
        <v>6542</v>
      </c>
      <c r="AR2304" s="12" t="s">
        <v>5246</v>
      </c>
      <c r="AS2304" s="16" t="s">
        <v>2402</v>
      </c>
    </row>
    <row r="2305" spans="1:45" ht="24" x14ac:dyDescent="0.15">
      <c r="A2305" s="11">
        <v>32208</v>
      </c>
      <c r="B2305" s="16" t="s">
        <v>2334</v>
      </c>
      <c r="C2305" s="11">
        <v>35</v>
      </c>
      <c r="D2305" s="11">
        <v>1</v>
      </c>
      <c r="E2305" s="11">
        <v>0</v>
      </c>
      <c r="F2305" s="11">
        <v>0</v>
      </c>
      <c r="G2305" s="11">
        <v>9</v>
      </c>
      <c r="H2305" s="11">
        <v>41</v>
      </c>
      <c r="I2305" s="11">
        <v>65535</v>
      </c>
      <c r="J2305" s="11">
        <v>5</v>
      </c>
      <c r="K2305" s="11">
        <v>0</v>
      </c>
      <c r="L2305" s="11">
        <v>0</v>
      </c>
      <c r="M2305" s="56">
        <v>0</v>
      </c>
      <c r="N2305" s="56">
        <v>50</v>
      </c>
      <c r="O2305" s="11">
        <v>0</v>
      </c>
      <c r="P2305" s="11">
        <v>648000</v>
      </c>
      <c r="Q2305" s="11">
        <v>3600</v>
      </c>
      <c r="R2305" s="11">
        <v>5</v>
      </c>
      <c r="S2305" s="11">
        <v>0</v>
      </c>
      <c r="T2305" s="11">
        <v>0</v>
      </c>
      <c r="U2305" s="11">
        <v>1</v>
      </c>
      <c r="V2305" s="11">
        <v>0</v>
      </c>
      <c r="W2305" s="11">
        <v>0</v>
      </c>
      <c r="X2305" s="11">
        <v>0</v>
      </c>
      <c r="Y2305" s="11">
        <v>0</v>
      </c>
      <c r="Z2305" s="16" t="s">
        <v>170</v>
      </c>
      <c r="AA2305" s="16">
        <v>0</v>
      </c>
      <c r="AB2305" s="16" t="s">
        <v>4</v>
      </c>
      <c r="AC2305" s="16">
        <v>0</v>
      </c>
      <c r="AD2305" s="11">
        <v>3</v>
      </c>
      <c r="AE2305" s="11">
        <v>100</v>
      </c>
      <c r="AF2305" s="56">
        <v>1</v>
      </c>
      <c r="AG2305" s="11">
        <v>0</v>
      </c>
      <c r="AH2305" s="11">
        <v>0</v>
      </c>
      <c r="AI2305" s="25" t="s">
        <v>8</v>
      </c>
      <c r="AJ2305" s="25" t="s">
        <v>8</v>
      </c>
      <c r="AK2305" s="25" t="s">
        <v>8</v>
      </c>
      <c r="AL2305" s="11" t="s">
        <v>782</v>
      </c>
      <c r="AM2305" s="25">
        <v>11008</v>
      </c>
      <c r="AN2305" s="25">
        <v>0</v>
      </c>
      <c r="AO2305" s="11">
        <v>1</v>
      </c>
      <c r="AP2305" s="12" t="s">
        <v>383</v>
      </c>
      <c r="AQ2305" s="12" t="s">
        <v>6542</v>
      </c>
      <c r="AR2305" s="12" t="s">
        <v>5247</v>
      </c>
      <c r="AS2305" s="16" t="s">
        <v>2402</v>
      </c>
    </row>
    <row r="2306" spans="1:45" ht="24" x14ac:dyDescent="0.15">
      <c r="A2306" s="11">
        <v>32209</v>
      </c>
      <c r="B2306" s="16" t="s">
        <v>4162</v>
      </c>
      <c r="C2306" s="11">
        <v>35</v>
      </c>
      <c r="D2306" s="11">
        <v>1</v>
      </c>
      <c r="E2306" s="11">
        <v>0</v>
      </c>
      <c r="F2306" s="11">
        <v>0</v>
      </c>
      <c r="G2306" s="11">
        <v>9</v>
      </c>
      <c r="H2306" s="11">
        <v>41</v>
      </c>
      <c r="I2306" s="11">
        <v>65535</v>
      </c>
      <c r="J2306" s="11">
        <v>5</v>
      </c>
      <c r="K2306" s="11">
        <v>0</v>
      </c>
      <c r="L2306" s="11">
        <v>0</v>
      </c>
      <c r="M2306" s="56">
        <v>0</v>
      </c>
      <c r="N2306" s="56">
        <v>50</v>
      </c>
      <c r="O2306" s="11">
        <v>0</v>
      </c>
      <c r="P2306" s="11">
        <v>648000</v>
      </c>
      <c r="Q2306" s="11">
        <v>3600</v>
      </c>
      <c r="R2306" s="11">
        <v>5</v>
      </c>
      <c r="S2306" s="11">
        <v>0</v>
      </c>
      <c r="T2306" s="11">
        <v>0</v>
      </c>
      <c r="U2306" s="11">
        <v>1</v>
      </c>
      <c r="V2306" s="11">
        <v>0</v>
      </c>
      <c r="W2306" s="11">
        <v>0</v>
      </c>
      <c r="X2306" s="11">
        <v>0</v>
      </c>
      <c r="Y2306" s="11">
        <v>0</v>
      </c>
      <c r="Z2306" s="16" t="s">
        <v>170</v>
      </c>
      <c r="AA2306" s="16">
        <v>0</v>
      </c>
      <c r="AB2306" s="16" t="s">
        <v>4</v>
      </c>
      <c r="AC2306" s="16">
        <v>0</v>
      </c>
      <c r="AD2306" s="11">
        <v>3</v>
      </c>
      <c r="AE2306" s="11">
        <v>100</v>
      </c>
      <c r="AF2306" s="56">
        <v>1</v>
      </c>
      <c r="AG2306" s="11">
        <v>0</v>
      </c>
      <c r="AH2306" s="11">
        <v>0</v>
      </c>
      <c r="AI2306" s="25" t="s">
        <v>8</v>
      </c>
      <c r="AJ2306" s="25" t="s">
        <v>8</v>
      </c>
      <c r="AK2306" s="25" t="s">
        <v>8</v>
      </c>
      <c r="AL2306" s="11" t="s">
        <v>782</v>
      </c>
      <c r="AM2306" s="25">
        <v>11008</v>
      </c>
      <c r="AN2306" s="25">
        <v>0</v>
      </c>
      <c r="AO2306" s="11">
        <v>1</v>
      </c>
      <c r="AP2306" s="12" t="s">
        <v>383</v>
      </c>
      <c r="AQ2306" s="12" t="s">
        <v>6542</v>
      </c>
      <c r="AR2306" s="12" t="s">
        <v>5248</v>
      </c>
      <c r="AS2306" s="16" t="s">
        <v>4163</v>
      </c>
    </row>
    <row r="2307" spans="1:45" ht="24" x14ac:dyDescent="0.15">
      <c r="A2307" s="11">
        <v>32210</v>
      </c>
      <c r="B2307" s="16" t="s">
        <v>4164</v>
      </c>
      <c r="C2307" s="11">
        <v>35</v>
      </c>
      <c r="D2307" s="11">
        <v>1</v>
      </c>
      <c r="E2307" s="11">
        <v>0</v>
      </c>
      <c r="F2307" s="11">
        <v>0</v>
      </c>
      <c r="G2307" s="11">
        <v>9</v>
      </c>
      <c r="H2307" s="11">
        <v>51</v>
      </c>
      <c r="I2307" s="11">
        <v>65535</v>
      </c>
      <c r="J2307" s="11">
        <v>5</v>
      </c>
      <c r="K2307" s="11">
        <v>0</v>
      </c>
      <c r="L2307" s="11">
        <v>0</v>
      </c>
      <c r="M2307" s="56">
        <v>0</v>
      </c>
      <c r="N2307" s="56">
        <v>50</v>
      </c>
      <c r="O2307" s="11">
        <v>0</v>
      </c>
      <c r="P2307" s="11">
        <v>648000</v>
      </c>
      <c r="Q2307" s="11">
        <v>3600</v>
      </c>
      <c r="R2307" s="11">
        <v>5</v>
      </c>
      <c r="S2307" s="11">
        <v>0</v>
      </c>
      <c r="T2307" s="11">
        <v>0</v>
      </c>
      <c r="U2307" s="11">
        <v>1</v>
      </c>
      <c r="V2307" s="11">
        <v>0</v>
      </c>
      <c r="W2307" s="11">
        <v>0</v>
      </c>
      <c r="X2307" s="11">
        <v>0</v>
      </c>
      <c r="Y2307" s="11">
        <v>0</v>
      </c>
      <c r="Z2307" s="16" t="s">
        <v>170</v>
      </c>
      <c r="AA2307" s="16">
        <v>0</v>
      </c>
      <c r="AB2307" s="16" t="s">
        <v>4070</v>
      </c>
      <c r="AC2307" s="16">
        <v>0</v>
      </c>
      <c r="AD2307" s="11">
        <v>3</v>
      </c>
      <c r="AE2307" s="11">
        <v>100</v>
      </c>
      <c r="AF2307" s="56">
        <v>1</v>
      </c>
      <c r="AG2307" s="11">
        <v>0</v>
      </c>
      <c r="AH2307" s="11">
        <v>0</v>
      </c>
      <c r="AI2307" s="25" t="s">
        <v>4071</v>
      </c>
      <c r="AJ2307" s="25" t="s">
        <v>4071</v>
      </c>
      <c r="AK2307" s="25" t="s">
        <v>4071</v>
      </c>
      <c r="AL2307" s="11" t="s">
        <v>782</v>
      </c>
      <c r="AM2307" s="25">
        <v>11008</v>
      </c>
      <c r="AN2307" s="25">
        <v>0</v>
      </c>
      <c r="AO2307" s="11">
        <v>1</v>
      </c>
      <c r="AP2307" s="12" t="s">
        <v>4097</v>
      </c>
      <c r="AQ2307" s="12" t="s">
        <v>6542</v>
      </c>
      <c r="AR2307" s="12" t="s">
        <v>5249</v>
      </c>
      <c r="AS2307" s="16" t="s">
        <v>4163</v>
      </c>
    </row>
    <row r="2308" spans="1:45" x14ac:dyDescent="0.15">
      <c r="A2308" s="11">
        <v>32211</v>
      </c>
      <c r="B2308" s="16" t="s">
        <v>2335</v>
      </c>
      <c r="C2308" s="11">
        <v>35</v>
      </c>
      <c r="D2308" s="11">
        <v>1</v>
      </c>
      <c r="E2308" s="11">
        <v>0</v>
      </c>
      <c r="F2308" s="11">
        <v>0</v>
      </c>
      <c r="G2308" s="11">
        <v>9</v>
      </c>
      <c r="H2308" s="11">
        <v>41</v>
      </c>
      <c r="I2308" s="11">
        <v>65535</v>
      </c>
      <c r="J2308" s="11">
        <v>5</v>
      </c>
      <c r="K2308" s="11">
        <v>0</v>
      </c>
      <c r="L2308" s="11">
        <v>0</v>
      </c>
      <c r="M2308" s="56">
        <v>1</v>
      </c>
      <c r="N2308" s="56">
        <v>50</v>
      </c>
      <c r="O2308" s="11">
        <v>1</v>
      </c>
      <c r="P2308" s="11">
        <v>0</v>
      </c>
      <c r="Q2308" s="11">
        <v>100</v>
      </c>
      <c r="R2308" s="11">
        <v>0</v>
      </c>
      <c r="S2308" s="11">
        <v>0</v>
      </c>
      <c r="T2308" s="11">
        <v>0</v>
      </c>
      <c r="U2308" s="11">
        <v>1</v>
      </c>
      <c r="V2308" s="11">
        <v>0</v>
      </c>
      <c r="W2308" s="11">
        <v>0</v>
      </c>
      <c r="X2308" s="11">
        <v>0</v>
      </c>
      <c r="Y2308" s="11">
        <v>0</v>
      </c>
      <c r="Z2308" s="16" t="s">
        <v>170</v>
      </c>
      <c r="AA2308" s="16">
        <v>0</v>
      </c>
      <c r="AB2308" s="16" t="s">
        <v>4</v>
      </c>
      <c r="AC2308" s="16">
        <v>0</v>
      </c>
      <c r="AD2308" s="11">
        <v>3</v>
      </c>
      <c r="AE2308" s="11">
        <v>100</v>
      </c>
      <c r="AF2308" s="56">
        <v>1</v>
      </c>
      <c r="AG2308" s="11">
        <v>0</v>
      </c>
      <c r="AH2308" s="11">
        <v>0</v>
      </c>
      <c r="AI2308" s="25" t="s">
        <v>8</v>
      </c>
      <c r="AJ2308" s="25" t="s">
        <v>8</v>
      </c>
      <c r="AK2308" s="25" t="s">
        <v>8</v>
      </c>
      <c r="AL2308" s="11" t="s">
        <v>782</v>
      </c>
      <c r="AM2308" s="25">
        <v>11008</v>
      </c>
      <c r="AN2308" s="25">
        <v>0</v>
      </c>
      <c r="AO2308" s="11">
        <v>1</v>
      </c>
      <c r="AP2308" s="12" t="s">
        <v>383</v>
      </c>
      <c r="AQ2308" s="12" t="s">
        <v>6543</v>
      </c>
      <c r="AR2308" s="15" t="s">
        <v>5250</v>
      </c>
      <c r="AS2308" s="16" t="s">
        <v>2402</v>
      </c>
    </row>
    <row r="2309" spans="1:45" ht="24" x14ac:dyDescent="0.15">
      <c r="A2309" s="11">
        <v>32212</v>
      </c>
      <c r="B2309" s="16" t="s">
        <v>2336</v>
      </c>
      <c r="C2309" s="11">
        <v>35</v>
      </c>
      <c r="D2309" s="11">
        <v>1</v>
      </c>
      <c r="E2309" s="11">
        <v>0</v>
      </c>
      <c r="F2309" s="11">
        <v>0</v>
      </c>
      <c r="G2309" s="11">
        <v>9</v>
      </c>
      <c r="H2309" s="11">
        <v>41</v>
      </c>
      <c r="I2309" s="11">
        <v>65535</v>
      </c>
      <c r="J2309" s="11">
        <v>5</v>
      </c>
      <c r="K2309" s="11">
        <v>0</v>
      </c>
      <c r="L2309" s="11">
        <v>0</v>
      </c>
      <c r="M2309" s="56">
        <v>1</v>
      </c>
      <c r="N2309" s="56">
        <v>50</v>
      </c>
      <c r="O2309" s="11">
        <v>1</v>
      </c>
      <c r="P2309" s="11">
        <v>648000</v>
      </c>
      <c r="Q2309" s="11">
        <v>3600</v>
      </c>
      <c r="R2309" s="11">
        <v>5</v>
      </c>
      <c r="S2309" s="11">
        <v>0</v>
      </c>
      <c r="T2309" s="11">
        <v>0</v>
      </c>
      <c r="U2309" s="11">
        <v>1</v>
      </c>
      <c r="V2309" s="11">
        <v>0</v>
      </c>
      <c r="W2309" s="11">
        <v>0</v>
      </c>
      <c r="X2309" s="11">
        <v>0</v>
      </c>
      <c r="Y2309" s="11">
        <v>0</v>
      </c>
      <c r="Z2309" s="16" t="s">
        <v>170</v>
      </c>
      <c r="AA2309" s="16">
        <v>0</v>
      </c>
      <c r="AB2309" s="16" t="s">
        <v>4</v>
      </c>
      <c r="AC2309" s="16">
        <v>0</v>
      </c>
      <c r="AD2309" s="11">
        <v>3</v>
      </c>
      <c r="AE2309" s="11">
        <v>100</v>
      </c>
      <c r="AF2309" s="56">
        <v>1</v>
      </c>
      <c r="AG2309" s="11">
        <v>0</v>
      </c>
      <c r="AH2309" s="11">
        <v>0</v>
      </c>
      <c r="AI2309" s="25" t="s">
        <v>8</v>
      </c>
      <c r="AJ2309" s="25" t="s">
        <v>8</v>
      </c>
      <c r="AK2309" s="25" t="s">
        <v>8</v>
      </c>
      <c r="AL2309" s="11" t="s">
        <v>782</v>
      </c>
      <c r="AM2309" s="25">
        <v>11008</v>
      </c>
      <c r="AN2309" s="25">
        <v>0</v>
      </c>
      <c r="AO2309" s="11">
        <v>1</v>
      </c>
      <c r="AP2309" s="12" t="s">
        <v>383</v>
      </c>
      <c r="AQ2309" s="12" t="s">
        <v>6542</v>
      </c>
      <c r="AR2309" s="12" t="s">
        <v>5251</v>
      </c>
      <c r="AS2309" s="16" t="s">
        <v>2402</v>
      </c>
    </row>
    <row r="2310" spans="1:45" ht="24" x14ac:dyDescent="0.15">
      <c r="A2310" s="11">
        <v>32213</v>
      </c>
      <c r="B2310" s="14" t="s">
        <v>2968</v>
      </c>
      <c r="C2310" s="11">
        <v>35</v>
      </c>
      <c r="D2310" s="11">
        <v>1</v>
      </c>
      <c r="E2310" s="11">
        <v>0</v>
      </c>
      <c r="F2310" s="11">
        <v>0</v>
      </c>
      <c r="G2310" s="11">
        <v>9</v>
      </c>
      <c r="H2310" s="11">
        <v>0</v>
      </c>
      <c r="I2310" s="11">
        <v>65535</v>
      </c>
      <c r="J2310" s="11">
        <v>0</v>
      </c>
      <c r="K2310" s="11">
        <v>0</v>
      </c>
      <c r="L2310" s="11">
        <v>0</v>
      </c>
      <c r="M2310" s="56">
        <v>0</v>
      </c>
      <c r="N2310" s="56">
        <v>1</v>
      </c>
      <c r="O2310" s="11">
        <v>0</v>
      </c>
      <c r="P2310" s="11">
        <v>0</v>
      </c>
      <c r="Q2310" s="11">
        <v>100</v>
      </c>
      <c r="R2310" s="11">
        <v>0</v>
      </c>
      <c r="S2310" s="11">
        <v>0</v>
      </c>
      <c r="T2310" s="11">
        <v>0</v>
      </c>
      <c r="U2310" s="11">
        <v>1</v>
      </c>
      <c r="V2310" s="11">
        <v>0</v>
      </c>
      <c r="W2310" s="11">
        <v>0</v>
      </c>
      <c r="X2310" s="11">
        <v>0</v>
      </c>
      <c r="Y2310" s="11">
        <v>0</v>
      </c>
      <c r="Z2310" s="16" t="s">
        <v>170</v>
      </c>
      <c r="AA2310" s="16">
        <v>0</v>
      </c>
      <c r="AB2310" s="16" t="s">
        <v>4</v>
      </c>
      <c r="AC2310" s="16">
        <v>0</v>
      </c>
      <c r="AD2310" s="11">
        <v>3</v>
      </c>
      <c r="AE2310" s="11">
        <v>100</v>
      </c>
      <c r="AF2310" s="56">
        <v>1</v>
      </c>
      <c r="AG2310" s="11">
        <v>0</v>
      </c>
      <c r="AH2310" s="11">
        <v>0</v>
      </c>
      <c r="AI2310" s="25" t="s">
        <v>8</v>
      </c>
      <c r="AJ2310" s="25" t="s">
        <v>8</v>
      </c>
      <c r="AK2310" s="25" t="s">
        <v>8</v>
      </c>
      <c r="AL2310" s="11" t="s">
        <v>782</v>
      </c>
      <c r="AM2310" s="25">
        <v>11010</v>
      </c>
      <c r="AN2310" s="25">
        <v>0</v>
      </c>
      <c r="AO2310" s="11">
        <v>1</v>
      </c>
      <c r="AP2310" s="12" t="s">
        <v>712</v>
      </c>
      <c r="AQ2310" s="12" t="s">
        <v>6544</v>
      </c>
      <c r="AR2310" s="12" t="s">
        <v>5252</v>
      </c>
      <c r="AS2310" s="16" t="s">
        <v>2965</v>
      </c>
    </row>
    <row r="2311" spans="1:45" ht="24" x14ac:dyDescent="0.15">
      <c r="A2311" s="11">
        <v>32214</v>
      </c>
      <c r="B2311" s="14" t="s">
        <v>2966</v>
      </c>
      <c r="C2311" s="11">
        <v>35</v>
      </c>
      <c r="D2311" s="11">
        <v>1</v>
      </c>
      <c r="E2311" s="11">
        <v>0</v>
      </c>
      <c r="F2311" s="11">
        <v>0</v>
      </c>
      <c r="G2311" s="11">
        <v>9</v>
      </c>
      <c r="H2311" s="11">
        <v>0</v>
      </c>
      <c r="I2311" s="11">
        <v>65535</v>
      </c>
      <c r="J2311" s="11">
        <v>0</v>
      </c>
      <c r="K2311" s="11">
        <v>0</v>
      </c>
      <c r="L2311" s="11">
        <v>0</v>
      </c>
      <c r="M2311" s="56">
        <v>0</v>
      </c>
      <c r="N2311" s="56">
        <v>1</v>
      </c>
      <c r="O2311" s="11">
        <v>0</v>
      </c>
      <c r="P2311" s="11">
        <v>0</v>
      </c>
      <c r="Q2311" s="11">
        <v>100</v>
      </c>
      <c r="R2311" s="11">
        <v>0</v>
      </c>
      <c r="S2311" s="11">
        <v>0</v>
      </c>
      <c r="T2311" s="11">
        <v>0</v>
      </c>
      <c r="U2311" s="11">
        <v>1</v>
      </c>
      <c r="V2311" s="11">
        <v>0</v>
      </c>
      <c r="W2311" s="11">
        <v>0</v>
      </c>
      <c r="X2311" s="11">
        <v>0</v>
      </c>
      <c r="Y2311" s="11">
        <v>0</v>
      </c>
      <c r="Z2311" s="16" t="s">
        <v>170</v>
      </c>
      <c r="AA2311" s="16">
        <v>0</v>
      </c>
      <c r="AB2311" s="16" t="s">
        <v>4</v>
      </c>
      <c r="AC2311" s="16">
        <v>0</v>
      </c>
      <c r="AD2311" s="11">
        <v>3</v>
      </c>
      <c r="AE2311" s="11">
        <v>100</v>
      </c>
      <c r="AF2311" s="56">
        <v>1</v>
      </c>
      <c r="AG2311" s="11">
        <v>0</v>
      </c>
      <c r="AH2311" s="11">
        <v>0</v>
      </c>
      <c r="AI2311" s="25" t="s">
        <v>8</v>
      </c>
      <c r="AJ2311" s="25" t="s">
        <v>8</v>
      </c>
      <c r="AK2311" s="25" t="s">
        <v>8</v>
      </c>
      <c r="AL2311" s="11" t="s">
        <v>782</v>
      </c>
      <c r="AM2311" s="25">
        <v>11010</v>
      </c>
      <c r="AN2311" s="25">
        <v>0</v>
      </c>
      <c r="AO2311" s="11">
        <v>1</v>
      </c>
      <c r="AP2311" s="12" t="s">
        <v>712</v>
      </c>
      <c r="AQ2311" s="12" t="s">
        <v>6544</v>
      </c>
      <c r="AR2311" s="12" t="s">
        <v>5253</v>
      </c>
      <c r="AS2311" s="16" t="s">
        <v>2965</v>
      </c>
    </row>
    <row r="2312" spans="1:45" ht="24" x14ac:dyDescent="0.15">
      <c r="A2312" s="11">
        <v>32215</v>
      </c>
      <c r="B2312" s="14" t="s">
        <v>2967</v>
      </c>
      <c r="C2312" s="11">
        <v>35</v>
      </c>
      <c r="D2312" s="11">
        <v>1</v>
      </c>
      <c r="E2312" s="11">
        <v>0</v>
      </c>
      <c r="F2312" s="11">
        <v>0</v>
      </c>
      <c r="G2312" s="11">
        <v>9</v>
      </c>
      <c r="H2312" s="11">
        <v>0</v>
      </c>
      <c r="I2312" s="11">
        <v>65535</v>
      </c>
      <c r="J2312" s="11">
        <v>0</v>
      </c>
      <c r="K2312" s="11">
        <v>0</v>
      </c>
      <c r="L2312" s="11">
        <v>0</v>
      </c>
      <c r="M2312" s="56">
        <v>0</v>
      </c>
      <c r="N2312" s="56">
        <v>1</v>
      </c>
      <c r="O2312" s="11">
        <v>0</v>
      </c>
      <c r="P2312" s="11">
        <v>0</v>
      </c>
      <c r="Q2312" s="11">
        <v>100</v>
      </c>
      <c r="R2312" s="11">
        <v>0</v>
      </c>
      <c r="S2312" s="11">
        <v>0</v>
      </c>
      <c r="T2312" s="11">
        <v>0</v>
      </c>
      <c r="U2312" s="11">
        <v>1</v>
      </c>
      <c r="V2312" s="11">
        <v>0</v>
      </c>
      <c r="W2312" s="11">
        <v>0</v>
      </c>
      <c r="X2312" s="11">
        <v>0</v>
      </c>
      <c r="Y2312" s="11">
        <v>0</v>
      </c>
      <c r="Z2312" s="16" t="s">
        <v>170</v>
      </c>
      <c r="AA2312" s="16">
        <v>0</v>
      </c>
      <c r="AB2312" s="16" t="s">
        <v>4</v>
      </c>
      <c r="AC2312" s="16">
        <v>0</v>
      </c>
      <c r="AD2312" s="11">
        <v>3</v>
      </c>
      <c r="AE2312" s="11">
        <v>100</v>
      </c>
      <c r="AF2312" s="56">
        <v>1</v>
      </c>
      <c r="AG2312" s="11">
        <v>0</v>
      </c>
      <c r="AH2312" s="11">
        <v>0</v>
      </c>
      <c r="AI2312" s="25" t="s">
        <v>8</v>
      </c>
      <c r="AJ2312" s="25" t="s">
        <v>8</v>
      </c>
      <c r="AK2312" s="25" t="s">
        <v>8</v>
      </c>
      <c r="AL2312" s="11" t="s">
        <v>782</v>
      </c>
      <c r="AM2312" s="25">
        <v>11010</v>
      </c>
      <c r="AN2312" s="25">
        <v>0</v>
      </c>
      <c r="AO2312" s="11">
        <v>1</v>
      </c>
      <c r="AP2312" s="12" t="s">
        <v>712</v>
      </c>
      <c r="AQ2312" s="12" t="s">
        <v>6544</v>
      </c>
      <c r="AR2312" s="12" t="s">
        <v>5254</v>
      </c>
      <c r="AS2312" s="16" t="s">
        <v>2965</v>
      </c>
    </row>
    <row r="2313" spans="1:45" ht="24" x14ac:dyDescent="0.15">
      <c r="A2313" s="11">
        <v>32216</v>
      </c>
      <c r="B2313" s="14" t="s">
        <v>2354</v>
      </c>
      <c r="C2313" s="11">
        <v>35</v>
      </c>
      <c r="D2313" s="11">
        <v>1</v>
      </c>
      <c r="E2313" s="11">
        <v>0</v>
      </c>
      <c r="F2313" s="11">
        <v>0</v>
      </c>
      <c r="G2313" s="11">
        <v>9</v>
      </c>
      <c r="H2313" s="11">
        <v>0</v>
      </c>
      <c r="I2313" s="11">
        <v>65535</v>
      </c>
      <c r="J2313" s="11">
        <v>0</v>
      </c>
      <c r="K2313" s="11">
        <v>0</v>
      </c>
      <c r="L2313" s="11">
        <v>0</v>
      </c>
      <c r="M2313" s="56">
        <v>0</v>
      </c>
      <c r="N2313" s="56">
        <v>1</v>
      </c>
      <c r="O2313" s="11">
        <v>0</v>
      </c>
      <c r="P2313" s="11">
        <v>0</v>
      </c>
      <c r="Q2313" s="11">
        <v>100</v>
      </c>
      <c r="R2313" s="11">
        <v>0</v>
      </c>
      <c r="S2313" s="11">
        <v>0</v>
      </c>
      <c r="T2313" s="11">
        <v>0</v>
      </c>
      <c r="U2313" s="11">
        <v>1</v>
      </c>
      <c r="V2313" s="11">
        <v>0</v>
      </c>
      <c r="W2313" s="11">
        <v>0</v>
      </c>
      <c r="X2313" s="11">
        <v>0</v>
      </c>
      <c r="Y2313" s="11">
        <v>0</v>
      </c>
      <c r="Z2313" s="16" t="s">
        <v>170</v>
      </c>
      <c r="AA2313" s="16">
        <v>0</v>
      </c>
      <c r="AB2313" s="16" t="s">
        <v>4</v>
      </c>
      <c r="AC2313" s="16">
        <v>0</v>
      </c>
      <c r="AD2313" s="11">
        <v>3</v>
      </c>
      <c r="AE2313" s="11">
        <v>100</v>
      </c>
      <c r="AF2313" s="56">
        <v>1</v>
      </c>
      <c r="AG2313" s="11">
        <v>0</v>
      </c>
      <c r="AH2313" s="11">
        <v>0</v>
      </c>
      <c r="AI2313" s="25" t="s">
        <v>8</v>
      </c>
      <c r="AJ2313" s="25" t="s">
        <v>8</v>
      </c>
      <c r="AK2313" s="25" t="s">
        <v>8</v>
      </c>
      <c r="AL2313" s="11" t="s">
        <v>782</v>
      </c>
      <c r="AM2313" s="25">
        <v>11010</v>
      </c>
      <c r="AN2313" s="25">
        <v>0</v>
      </c>
      <c r="AO2313" s="11">
        <v>1</v>
      </c>
      <c r="AP2313" s="12" t="s">
        <v>712</v>
      </c>
      <c r="AQ2313" s="12" t="s">
        <v>6545</v>
      </c>
      <c r="AR2313" s="12" t="s">
        <v>5255</v>
      </c>
      <c r="AS2313" s="16" t="s">
        <v>2965</v>
      </c>
    </row>
    <row r="2314" spans="1:45" ht="24" x14ac:dyDescent="0.15">
      <c r="A2314" s="11">
        <v>32217</v>
      </c>
      <c r="B2314" s="14" t="s">
        <v>2355</v>
      </c>
      <c r="C2314" s="11">
        <v>35</v>
      </c>
      <c r="D2314" s="11">
        <v>1</v>
      </c>
      <c r="E2314" s="11">
        <v>0</v>
      </c>
      <c r="F2314" s="11">
        <v>0</v>
      </c>
      <c r="G2314" s="11">
        <v>9</v>
      </c>
      <c r="H2314" s="11">
        <v>0</v>
      </c>
      <c r="I2314" s="11">
        <v>65535</v>
      </c>
      <c r="J2314" s="11">
        <v>0</v>
      </c>
      <c r="K2314" s="11">
        <v>0</v>
      </c>
      <c r="L2314" s="11">
        <v>0</v>
      </c>
      <c r="M2314" s="56">
        <v>0</v>
      </c>
      <c r="N2314" s="56">
        <v>1</v>
      </c>
      <c r="O2314" s="11">
        <v>0</v>
      </c>
      <c r="P2314" s="11">
        <v>0</v>
      </c>
      <c r="Q2314" s="11">
        <v>100</v>
      </c>
      <c r="R2314" s="11">
        <v>0</v>
      </c>
      <c r="S2314" s="11">
        <v>0</v>
      </c>
      <c r="T2314" s="11">
        <v>0</v>
      </c>
      <c r="U2314" s="11">
        <v>1</v>
      </c>
      <c r="V2314" s="11">
        <v>0</v>
      </c>
      <c r="W2314" s="11">
        <v>0</v>
      </c>
      <c r="X2314" s="11">
        <v>0</v>
      </c>
      <c r="Y2314" s="11">
        <v>0</v>
      </c>
      <c r="Z2314" s="16" t="s">
        <v>170</v>
      </c>
      <c r="AA2314" s="16">
        <v>0</v>
      </c>
      <c r="AB2314" s="16" t="s">
        <v>4</v>
      </c>
      <c r="AC2314" s="16">
        <v>0</v>
      </c>
      <c r="AD2314" s="11">
        <v>3</v>
      </c>
      <c r="AE2314" s="11">
        <v>100</v>
      </c>
      <c r="AF2314" s="56">
        <v>1</v>
      </c>
      <c r="AG2314" s="11">
        <v>0</v>
      </c>
      <c r="AH2314" s="11">
        <v>0</v>
      </c>
      <c r="AI2314" s="25" t="s">
        <v>8</v>
      </c>
      <c r="AJ2314" s="25" t="s">
        <v>8</v>
      </c>
      <c r="AK2314" s="25" t="s">
        <v>8</v>
      </c>
      <c r="AL2314" s="11" t="s">
        <v>782</v>
      </c>
      <c r="AM2314" s="25">
        <v>11010</v>
      </c>
      <c r="AN2314" s="25">
        <v>0</v>
      </c>
      <c r="AO2314" s="11">
        <v>1</v>
      </c>
      <c r="AP2314" s="12" t="s">
        <v>712</v>
      </c>
      <c r="AQ2314" s="12" t="s">
        <v>6545</v>
      </c>
      <c r="AR2314" s="12" t="s">
        <v>5256</v>
      </c>
    </row>
    <row r="2315" spans="1:45" ht="24" x14ac:dyDescent="0.15">
      <c r="A2315" s="11">
        <v>32218</v>
      </c>
      <c r="B2315" s="14" t="s">
        <v>2356</v>
      </c>
      <c r="C2315" s="11">
        <v>35</v>
      </c>
      <c r="D2315" s="11">
        <v>1</v>
      </c>
      <c r="E2315" s="11">
        <v>0</v>
      </c>
      <c r="F2315" s="11">
        <v>0</v>
      </c>
      <c r="G2315" s="11">
        <v>9</v>
      </c>
      <c r="H2315" s="11">
        <v>0</v>
      </c>
      <c r="I2315" s="11">
        <v>65535</v>
      </c>
      <c r="J2315" s="11">
        <v>0</v>
      </c>
      <c r="K2315" s="11">
        <v>0</v>
      </c>
      <c r="L2315" s="11">
        <v>0</v>
      </c>
      <c r="M2315" s="56">
        <v>0</v>
      </c>
      <c r="N2315" s="56">
        <v>1</v>
      </c>
      <c r="O2315" s="11">
        <v>0</v>
      </c>
      <c r="P2315" s="11">
        <v>0</v>
      </c>
      <c r="Q2315" s="11">
        <v>100</v>
      </c>
      <c r="R2315" s="11">
        <v>0</v>
      </c>
      <c r="S2315" s="11">
        <v>0</v>
      </c>
      <c r="T2315" s="11">
        <v>0</v>
      </c>
      <c r="U2315" s="11">
        <v>1</v>
      </c>
      <c r="V2315" s="11">
        <v>0</v>
      </c>
      <c r="W2315" s="11">
        <v>0</v>
      </c>
      <c r="X2315" s="11">
        <v>0</v>
      </c>
      <c r="Y2315" s="11">
        <v>0</v>
      </c>
      <c r="Z2315" s="16" t="s">
        <v>170</v>
      </c>
      <c r="AA2315" s="16">
        <v>0</v>
      </c>
      <c r="AB2315" s="16" t="s">
        <v>4</v>
      </c>
      <c r="AC2315" s="16">
        <v>0</v>
      </c>
      <c r="AD2315" s="11">
        <v>3</v>
      </c>
      <c r="AE2315" s="11">
        <v>100</v>
      </c>
      <c r="AF2315" s="56">
        <v>1</v>
      </c>
      <c r="AG2315" s="11">
        <v>0</v>
      </c>
      <c r="AH2315" s="11">
        <v>0</v>
      </c>
      <c r="AI2315" s="25" t="s">
        <v>8</v>
      </c>
      <c r="AJ2315" s="25" t="s">
        <v>8</v>
      </c>
      <c r="AK2315" s="25" t="s">
        <v>8</v>
      </c>
      <c r="AL2315" s="11" t="s">
        <v>782</v>
      </c>
      <c r="AM2315" s="25">
        <v>11010</v>
      </c>
      <c r="AN2315" s="25">
        <v>0</v>
      </c>
      <c r="AO2315" s="11">
        <v>1</v>
      </c>
      <c r="AP2315" s="12" t="s">
        <v>712</v>
      </c>
      <c r="AQ2315" s="12" t="s">
        <v>6545</v>
      </c>
      <c r="AR2315" s="12" t="s">
        <v>5257</v>
      </c>
    </row>
    <row r="2316" spans="1:45" ht="24" x14ac:dyDescent="0.15">
      <c r="A2316" s="11">
        <v>32219</v>
      </c>
      <c r="B2316" s="14" t="s">
        <v>2385</v>
      </c>
      <c r="C2316" s="11">
        <v>35</v>
      </c>
      <c r="D2316" s="11">
        <v>1</v>
      </c>
      <c r="E2316" s="11">
        <v>0</v>
      </c>
      <c r="F2316" s="11">
        <v>0</v>
      </c>
      <c r="G2316" s="11">
        <v>9</v>
      </c>
      <c r="H2316" s="11">
        <v>0</v>
      </c>
      <c r="I2316" s="11">
        <v>65535</v>
      </c>
      <c r="J2316" s="11">
        <v>0</v>
      </c>
      <c r="K2316" s="11">
        <v>0</v>
      </c>
      <c r="L2316" s="11">
        <v>0</v>
      </c>
      <c r="M2316" s="56">
        <v>0</v>
      </c>
      <c r="N2316" s="56">
        <v>1</v>
      </c>
      <c r="O2316" s="11">
        <v>0</v>
      </c>
      <c r="P2316" s="11">
        <v>0</v>
      </c>
      <c r="Q2316" s="11">
        <v>100</v>
      </c>
      <c r="R2316" s="11">
        <v>0</v>
      </c>
      <c r="S2316" s="11">
        <v>0</v>
      </c>
      <c r="T2316" s="11">
        <v>0</v>
      </c>
      <c r="U2316" s="11">
        <v>1</v>
      </c>
      <c r="V2316" s="11">
        <v>0</v>
      </c>
      <c r="W2316" s="11">
        <v>0</v>
      </c>
      <c r="X2316" s="11">
        <v>0</v>
      </c>
      <c r="Y2316" s="11">
        <v>0</v>
      </c>
      <c r="Z2316" s="16" t="s">
        <v>170</v>
      </c>
      <c r="AA2316" s="16">
        <v>0</v>
      </c>
      <c r="AB2316" s="16" t="s">
        <v>4</v>
      </c>
      <c r="AC2316" s="16">
        <v>0</v>
      </c>
      <c r="AD2316" s="11">
        <v>3</v>
      </c>
      <c r="AE2316" s="11">
        <v>100</v>
      </c>
      <c r="AF2316" s="56">
        <v>1</v>
      </c>
      <c r="AG2316" s="11">
        <v>0</v>
      </c>
      <c r="AH2316" s="11">
        <v>0</v>
      </c>
      <c r="AI2316" s="25" t="s">
        <v>8</v>
      </c>
      <c r="AJ2316" s="25" t="s">
        <v>8</v>
      </c>
      <c r="AK2316" s="25" t="s">
        <v>8</v>
      </c>
      <c r="AL2316" s="11" t="s">
        <v>782</v>
      </c>
      <c r="AM2316" s="25">
        <v>11010</v>
      </c>
      <c r="AN2316" s="25">
        <v>0</v>
      </c>
      <c r="AO2316" s="11">
        <v>1</v>
      </c>
      <c r="AP2316" s="12" t="s">
        <v>712</v>
      </c>
      <c r="AQ2316" s="12" t="s">
        <v>6546</v>
      </c>
      <c r="AR2316" s="12" t="s">
        <v>5258</v>
      </c>
      <c r="AS2316" s="16" t="s">
        <v>2388</v>
      </c>
    </row>
    <row r="2317" spans="1:45" ht="24" x14ac:dyDescent="0.15">
      <c r="A2317" s="11">
        <v>32220</v>
      </c>
      <c r="B2317" s="14" t="s">
        <v>2386</v>
      </c>
      <c r="C2317" s="11">
        <v>35</v>
      </c>
      <c r="D2317" s="11">
        <v>1</v>
      </c>
      <c r="E2317" s="11">
        <v>0</v>
      </c>
      <c r="F2317" s="11">
        <v>0</v>
      </c>
      <c r="G2317" s="11">
        <v>9</v>
      </c>
      <c r="H2317" s="11">
        <v>0</v>
      </c>
      <c r="I2317" s="11">
        <v>65535</v>
      </c>
      <c r="J2317" s="11">
        <v>0</v>
      </c>
      <c r="K2317" s="11">
        <v>0</v>
      </c>
      <c r="L2317" s="11">
        <v>0</v>
      </c>
      <c r="M2317" s="56">
        <v>0</v>
      </c>
      <c r="N2317" s="56">
        <v>1</v>
      </c>
      <c r="O2317" s="11">
        <v>0</v>
      </c>
      <c r="P2317" s="11">
        <v>0</v>
      </c>
      <c r="Q2317" s="11">
        <v>100</v>
      </c>
      <c r="R2317" s="11">
        <v>0</v>
      </c>
      <c r="S2317" s="11">
        <v>0</v>
      </c>
      <c r="T2317" s="11">
        <v>0</v>
      </c>
      <c r="U2317" s="11">
        <v>1</v>
      </c>
      <c r="V2317" s="11">
        <v>0</v>
      </c>
      <c r="W2317" s="11">
        <v>0</v>
      </c>
      <c r="X2317" s="11">
        <v>0</v>
      </c>
      <c r="Y2317" s="11">
        <v>0</v>
      </c>
      <c r="Z2317" s="16" t="s">
        <v>170</v>
      </c>
      <c r="AA2317" s="16">
        <v>0</v>
      </c>
      <c r="AB2317" s="16" t="s">
        <v>4</v>
      </c>
      <c r="AC2317" s="16">
        <v>0</v>
      </c>
      <c r="AD2317" s="11">
        <v>3</v>
      </c>
      <c r="AE2317" s="11">
        <v>100</v>
      </c>
      <c r="AF2317" s="56">
        <v>1</v>
      </c>
      <c r="AG2317" s="11">
        <v>0</v>
      </c>
      <c r="AH2317" s="11">
        <v>0</v>
      </c>
      <c r="AI2317" s="25" t="s">
        <v>8</v>
      </c>
      <c r="AJ2317" s="25" t="s">
        <v>8</v>
      </c>
      <c r="AK2317" s="25" t="s">
        <v>8</v>
      </c>
      <c r="AL2317" s="11" t="s">
        <v>782</v>
      </c>
      <c r="AM2317" s="25">
        <v>11010</v>
      </c>
      <c r="AN2317" s="25">
        <v>0</v>
      </c>
      <c r="AO2317" s="11">
        <v>1</v>
      </c>
      <c r="AP2317" s="12" t="s">
        <v>712</v>
      </c>
      <c r="AQ2317" s="12" t="s">
        <v>6546</v>
      </c>
      <c r="AR2317" s="12" t="s">
        <v>5259</v>
      </c>
      <c r="AS2317" s="16" t="s">
        <v>2388</v>
      </c>
    </row>
    <row r="2318" spans="1:45" ht="24" x14ac:dyDescent="0.15">
      <c r="A2318" s="11">
        <v>32221</v>
      </c>
      <c r="B2318" s="14" t="s">
        <v>2387</v>
      </c>
      <c r="C2318" s="11">
        <v>35</v>
      </c>
      <c r="D2318" s="11">
        <v>1</v>
      </c>
      <c r="E2318" s="11">
        <v>0</v>
      </c>
      <c r="F2318" s="11">
        <v>0</v>
      </c>
      <c r="G2318" s="11">
        <v>9</v>
      </c>
      <c r="H2318" s="11">
        <v>0</v>
      </c>
      <c r="I2318" s="11">
        <v>65535</v>
      </c>
      <c r="J2318" s="11">
        <v>0</v>
      </c>
      <c r="K2318" s="11">
        <v>0</v>
      </c>
      <c r="L2318" s="11">
        <v>0</v>
      </c>
      <c r="M2318" s="56">
        <v>0</v>
      </c>
      <c r="N2318" s="56">
        <v>1</v>
      </c>
      <c r="O2318" s="11">
        <v>0</v>
      </c>
      <c r="P2318" s="11">
        <v>0</v>
      </c>
      <c r="Q2318" s="11">
        <v>100</v>
      </c>
      <c r="R2318" s="11">
        <v>0</v>
      </c>
      <c r="S2318" s="11">
        <v>0</v>
      </c>
      <c r="T2318" s="11">
        <v>0</v>
      </c>
      <c r="U2318" s="11">
        <v>1</v>
      </c>
      <c r="V2318" s="11">
        <v>0</v>
      </c>
      <c r="W2318" s="11">
        <v>0</v>
      </c>
      <c r="X2318" s="11">
        <v>0</v>
      </c>
      <c r="Y2318" s="11">
        <v>0</v>
      </c>
      <c r="Z2318" s="16" t="s">
        <v>170</v>
      </c>
      <c r="AA2318" s="16">
        <v>0</v>
      </c>
      <c r="AB2318" s="16" t="s">
        <v>4</v>
      </c>
      <c r="AC2318" s="16">
        <v>0</v>
      </c>
      <c r="AD2318" s="11">
        <v>3</v>
      </c>
      <c r="AE2318" s="11">
        <v>100</v>
      </c>
      <c r="AF2318" s="56">
        <v>1</v>
      </c>
      <c r="AG2318" s="11">
        <v>0</v>
      </c>
      <c r="AH2318" s="11">
        <v>0</v>
      </c>
      <c r="AI2318" s="25" t="s">
        <v>8</v>
      </c>
      <c r="AJ2318" s="25" t="s">
        <v>8</v>
      </c>
      <c r="AK2318" s="25" t="s">
        <v>8</v>
      </c>
      <c r="AL2318" s="11" t="s">
        <v>782</v>
      </c>
      <c r="AM2318" s="25">
        <v>11010</v>
      </c>
      <c r="AN2318" s="25">
        <v>0</v>
      </c>
      <c r="AO2318" s="11">
        <v>1</v>
      </c>
      <c r="AP2318" s="12" t="s">
        <v>712</v>
      </c>
      <c r="AQ2318" s="12" t="s">
        <v>6546</v>
      </c>
      <c r="AR2318" s="12" t="s">
        <v>5260</v>
      </c>
      <c r="AS2318" s="16" t="s">
        <v>2388</v>
      </c>
    </row>
    <row r="2319" spans="1:45" ht="24" x14ac:dyDescent="0.15">
      <c r="A2319" s="11">
        <v>32222</v>
      </c>
      <c r="B2319" s="14" t="s">
        <v>2351</v>
      </c>
      <c r="C2319" s="11">
        <v>35</v>
      </c>
      <c r="D2319" s="11">
        <v>1</v>
      </c>
      <c r="E2319" s="11">
        <v>0</v>
      </c>
      <c r="F2319" s="11">
        <v>0</v>
      </c>
      <c r="G2319" s="11">
        <v>9</v>
      </c>
      <c r="H2319" s="11">
        <v>0</v>
      </c>
      <c r="I2319" s="11">
        <v>65535</v>
      </c>
      <c r="J2319" s="11">
        <v>0</v>
      </c>
      <c r="K2319" s="11">
        <v>0</v>
      </c>
      <c r="L2319" s="11">
        <v>0</v>
      </c>
      <c r="M2319" s="56">
        <v>0</v>
      </c>
      <c r="N2319" s="56">
        <v>1</v>
      </c>
      <c r="O2319" s="11">
        <v>0</v>
      </c>
      <c r="P2319" s="11">
        <v>0</v>
      </c>
      <c r="Q2319" s="11">
        <v>100</v>
      </c>
      <c r="R2319" s="11">
        <v>0</v>
      </c>
      <c r="S2319" s="11">
        <v>0</v>
      </c>
      <c r="T2319" s="11">
        <v>0</v>
      </c>
      <c r="U2319" s="11">
        <v>1</v>
      </c>
      <c r="V2319" s="11">
        <v>0</v>
      </c>
      <c r="W2319" s="11">
        <v>0</v>
      </c>
      <c r="X2319" s="11">
        <v>0</v>
      </c>
      <c r="Y2319" s="11">
        <v>0</v>
      </c>
      <c r="Z2319" s="16" t="s">
        <v>170</v>
      </c>
      <c r="AA2319" s="16">
        <v>0</v>
      </c>
      <c r="AB2319" s="16" t="s">
        <v>4</v>
      </c>
      <c r="AC2319" s="16">
        <v>0</v>
      </c>
      <c r="AD2319" s="11">
        <v>3</v>
      </c>
      <c r="AE2319" s="11">
        <v>100</v>
      </c>
      <c r="AF2319" s="56">
        <v>1</v>
      </c>
      <c r="AG2319" s="11">
        <v>0</v>
      </c>
      <c r="AH2319" s="11">
        <v>0</v>
      </c>
      <c r="AI2319" s="25" t="s">
        <v>8</v>
      </c>
      <c r="AJ2319" s="25" t="s">
        <v>8</v>
      </c>
      <c r="AK2319" s="25" t="s">
        <v>8</v>
      </c>
      <c r="AL2319" s="11" t="s">
        <v>782</v>
      </c>
      <c r="AM2319" s="25">
        <v>11010</v>
      </c>
      <c r="AN2319" s="25">
        <v>0</v>
      </c>
      <c r="AO2319" s="11">
        <v>1</v>
      </c>
      <c r="AP2319" s="12" t="s">
        <v>712</v>
      </c>
      <c r="AQ2319" s="12" t="s">
        <v>6546</v>
      </c>
      <c r="AR2319" s="12" t="s">
        <v>5261</v>
      </c>
      <c r="AS2319" s="16" t="s">
        <v>2388</v>
      </c>
    </row>
    <row r="2320" spans="1:45" ht="24" x14ac:dyDescent="0.15">
      <c r="A2320" s="11">
        <v>32223</v>
      </c>
      <c r="B2320" s="14" t="s">
        <v>2352</v>
      </c>
      <c r="C2320" s="11">
        <v>35</v>
      </c>
      <c r="D2320" s="11">
        <v>1</v>
      </c>
      <c r="E2320" s="11">
        <v>0</v>
      </c>
      <c r="F2320" s="11">
        <v>0</v>
      </c>
      <c r="G2320" s="11">
        <v>9</v>
      </c>
      <c r="H2320" s="11">
        <v>0</v>
      </c>
      <c r="I2320" s="11">
        <v>65535</v>
      </c>
      <c r="J2320" s="11">
        <v>0</v>
      </c>
      <c r="K2320" s="11">
        <v>0</v>
      </c>
      <c r="L2320" s="11">
        <v>0</v>
      </c>
      <c r="M2320" s="56">
        <v>0</v>
      </c>
      <c r="N2320" s="56">
        <v>1</v>
      </c>
      <c r="O2320" s="11">
        <v>0</v>
      </c>
      <c r="P2320" s="11">
        <v>0</v>
      </c>
      <c r="Q2320" s="11">
        <v>100</v>
      </c>
      <c r="R2320" s="11">
        <v>0</v>
      </c>
      <c r="S2320" s="11">
        <v>0</v>
      </c>
      <c r="T2320" s="11">
        <v>0</v>
      </c>
      <c r="U2320" s="11">
        <v>1</v>
      </c>
      <c r="V2320" s="11">
        <v>0</v>
      </c>
      <c r="W2320" s="11">
        <v>0</v>
      </c>
      <c r="X2320" s="11">
        <v>0</v>
      </c>
      <c r="Y2320" s="11">
        <v>0</v>
      </c>
      <c r="Z2320" s="16" t="s">
        <v>170</v>
      </c>
      <c r="AA2320" s="16">
        <v>0</v>
      </c>
      <c r="AB2320" s="16" t="s">
        <v>4</v>
      </c>
      <c r="AC2320" s="16">
        <v>0</v>
      </c>
      <c r="AD2320" s="11">
        <v>3</v>
      </c>
      <c r="AE2320" s="11">
        <v>100</v>
      </c>
      <c r="AF2320" s="56">
        <v>1</v>
      </c>
      <c r="AG2320" s="11">
        <v>0</v>
      </c>
      <c r="AH2320" s="11">
        <v>0</v>
      </c>
      <c r="AI2320" s="25" t="s">
        <v>8</v>
      </c>
      <c r="AJ2320" s="25" t="s">
        <v>8</v>
      </c>
      <c r="AK2320" s="25" t="s">
        <v>8</v>
      </c>
      <c r="AL2320" s="11" t="s">
        <v>782</v>
      </c>
      <c r="AM2320" s="25">
        <v>11010</v>
      </c>
      <c r="AN2320" s="25">
        <v>0</v>
      </c>
      <c r="AO2320" s="11">
        <v>1</v>
      </c>
      <c r="AP2320" s="12" t="s">
        <v>712</v>
      </c>
      <c r="AQ2320" s="12" t="s">
        <v>6546</v>
      </c>
      <c r="AR2320" s="12" t="s">
        <v>5262</v>
      </c>
      <c r="AS2320" s="16" t="s">
        <v>2388</v>
      </c>
    </row>
    <row r="2321" spans="1:45" ht="24" x14ac:dyDescent="0.15">
      <c r="A2321" s="11">
        <v>32224</v>
      </c>
      <c r="B2321" s="14" t="s">
        <v>2353</v>
      </c>
      <c r="C2321" s="11">
        <v>35</v>
      </c>
      <c r="D2321" s="11">
        <v>1</v>
      </c>
      <c r="E2321" s="11">
        <v>0</v>
      </c>
      <c r="F2321" s="11">
        <v>0</v>
      </c>
      <c r="G2321" s="11">
        <v>9</v>
      </c>
      <c r="H2321" s="11">
        <v>0</v>
      </c>
      <c r="I2321" s="11">
        <v>65535</v>
      </c>
      <c r="J2321" s="11">
        <v>0</v>
      </c>
      <c r="K2321" s="11">
        <v>0</v>
      </c>
      <c r="L2321" s="11">
        <v>0</v>
      </c>
      <c r="M2321" s="56">
        <v>0</v>
      </c>
      <c r="N2321" s="56">
        <v>1</v>
      </c>
      <c r="O2321" s="11">
        <v>0</v>
      </c>
      <c r="P2321" s="11">
        <v>0</v>
      </c>
      <c r="Q2321" s="11">
        <v>100</v>
      </c>
      <c r="R2321" s="11">
        <v>0</v>
      </c>
      <c r="S2321" s="11">
        <v>0</v>
      </c>
      <c r="T2321" s="11">
        <v>0</v>
      </c>
      <c r="U2321" s="11">
        <v>1</v>
      </c>
      <c r="V2321" s="11">
        <v>0</v>
      </c>
      <c r="W2321" s="11">
        <v>0</v>
      </c>
      <c r="X2321" s="11">
        <v>0</v>
      </c>
      <c r="Y2321" s="11">
        <v>0</v>
      </c>
      <c r="Z2321" s="16" t="s">
        <v>170</v>
      </c>
      <c r="AA2321" s="16">
        <v>0</v>
      </c>
      <c r="AB2321" s="16" t="s">
        <v>4</v>
      </c>
      <c r="AC2321" s="16">
        <v>0</v>
      </c>
      <c r="AD2321" s="11">
        <v>3</v>
      </c>
      <c r="AE2321" s="11">
        <v>100</v>
      </c>
      <c r="AF2321" s="56">
        <v>1</v>
      </c>
      <c r="AG2321" s="11">
        <v>0</v>
      </c>
      <c r="AH2321" s="11">
        <v>0</v>
      </c>
      <c r="AI2321" s="25" t="s">
        <v>8</v>
      </c>
      <c r="AJ2321" s="25" t="s">
        <v>8</v>
      </c>
      <c r="AK2321" s="25" t="s">
        <v>8</v>
      </c>
      <c r="AL2321" s="11" t="s">
        <v>782</v>
      </c>
      <c r="AM2321" s="25">
        <v>11010</v>
      </c>
      <c r="AN2321" s="25">
        <v>0</v>
      </c>
      <c r="AO2321" s="11">
        <v>1</v>
      </c>
      <c r="AP2321" s="12" t="s">
        <v>712</v>
      </c>
      <c r="AQ2321" s="12" t="s">
        <v>6546</v>
      </c>
      <c r="AR2321" s="12" t="s">
        <v>5263</v>
      </c>
      <c r="AS2321" s="16" t="s">
        <v>2388</v>
      </c>
    </row>
    <row r="2322" spans="1:45" ht="24" x14ac:dyDescent="0.15">
      <c r="A2322" s="11">
        <v>32225</v>
      </c>
      <c r="B2322" s="14" t="s">
        <v>4156</v>
      </c>
      <c r="C2322" s="11">
        <v>35</v>
      </c>
      <c r="D2322" s="11">
        <v>1</v>
      </c>
      <c r="E2322" s="11">
        <v>0</v>
      </c>
      <c r="F2322" s="11">
        <v>0</v>
      </c>
      <c r="G2322" s="11">
        <v>9</v>
      </c>
      <c r="H2322" s="11">
        <v>0</v>
      </c>
      <c r="I2322" s="11">
        <v>65535</v>
      </c>
      <c r="J2322" s="11">
        <v>0</v>
      </c>
      <c r="K2322" s="11">
        <v>0</v>
      </c>
      <c r="L2322" s="11">
        <v>0</v>
      </c>
      <c r="M2322" s="56">
        <v>0</v>
      </c>
      <c r="N2322" s="56">
        <v>1</v>
      </c>
      <c r="O2322" s="11">
        <v>0</v>
      </c>
      <c r="P2322" s="11">
        <v>86400</v>
      </c>
      <c r="Q2322" s="11">
        <v>3600</v>
      </c>
      <c r="R2322" s="11">
        <v>5</v>
      </c>
      <c r="S2322" s="11">
        <v>0</v>
      </c>
      <c r="T2322" s="11">
        <v>0</v>
      </c>
      <c r="U2322" s="11">
        <v>1</v>
      </c>
      <c r="V2322" s="11">
        <v>0</v>
      </c>
      <c r="W2322" s="11">
        <v>0</v>
      </c>
      <c r="X2322" s="11">
        <v>0</v>
      </c>
      <c r="Y2322" s="11">
        <v>0</v>
      </c>
      <c r="Z2322" s="16" t="s">
        <v>170</v>
      </c>
      <c r="AA2322" s="16">
        <v>0</v>
      </c>
      <c r="AB2322" s="16" t="s">
        <v>4</v>
      </c>
      <c r="AC2322" s="16">
        <v>0</v>
      </c>
      <c r="AD2322" s="11">
        <v>3</v>
      </c>
      <c r="AE2322" s="11">
        <v>100</v>
      </c>
      <c r="AF2322" s="56">
        <v>1</v>
      </c>
      <c r="AG2322" s="11">
        <v>0</v>
      </c>
      <c r="AH2322" s="11">
        <v>0</v>
      </c>
      <c r="AI2322" s="25" t="s">
        <v>8</v>
      </c>
      <c r="AJ2322" s="25" t="s">
        <v>8</v>
      </c>
      <c r="AK2322" s="25" t="s">
        <v>8</v>
      </c>
      <c r="AL2322" s="11" t="s">
        <v>782</v>
      </c>
      <c r="AM2322" s="25">
        <v>11010</v>
      </c>
      <c r="AN2322" s="25">
        <v>0</v>
      </c>
      <c r="AO2322" s="11">
        <v>1</v>
      </c>
      <c r="AP2322" s="12" t="s">
        <v>712</v>
      </c>
      <c r="AQ2322" s="12" t="s">
        <v>6547</v>
      </c>
      <c r="AR2322" s="12" t="s">
        <v>5264</v>
      </c>
      <c r="AS2322" s="16" t="s">
        <v>796</v>
      </c>
    </row>
    <row r="2323" spans="1:45" ht="24" x14ac:dyDescent="0.15">
      <c r="A2323" s="11">
        <v>32226</v>
      </c>
      <c r="B2323" s="14" t="s">
        <v>4157</v>
      </c>
      <c r="C2323" s="11">
        <v>35</v>
      </c>
      <c r="D2323" s="11">
        <v>1</v>
      </c>
      <c r="E2323" s="11">
        <v>0</v>
      </c>
      <c r="F2323" s="11">
        <v>0</v>
      </c>
      <c r="G2323" s="11">
        <v>9</v>
      </c>
      <c r="H2323" s="11">
        <v>0</v>
      </c>
      <c r="I2323" s="11">
        <v>65535</v>
      </c>
      <c r="J2323" s="11">
        <v>0</v>
      </c>
      <c r="K2323" s="11">
        <v>0</v>
      </c>
      <c r="L2323" s="11">
        <v>0</v>
      </c>
      <c r="M2323" s="56">
        <v>0</v>
      </c>
      <c r="N2323" s="56">
        <v>1</v>
      </c>
      <c r="O2323" s="11">
        <v>0</v>
      </c>
      <c r="P2323" s="11">
        <v>86400</v>
      </c>
      <c r="Q2323" s="11">
        <v>3600</v>
      </c>
      <c r="R2323" s="11">
        <v>5</v>
      </c>
      <c r="S2323" s="11">
        <v>0</v>
      </c>
      <c r="T2323" s="11">
        <v>0</v>
      </c>
      <c r="U2323" s="11">
        <v>1</v>
      </c>
      <c r="V2323" s="11">
        <v>0</v>
      </c>
      <c r="W2323" s="11">
        <v>0</v>
      </c>
      <c r="X2323" s="11">
        <v>0</v>
      </c>
      <c r="Y2323" s="11">
        <v>0</v>
      </c>
      <c r="Z2323" s="16" t="s">
        <v>170</v>
      </c>
      <c r="AA2323" s="16">
        <v>0</v>
      </c>
      <c r="AB2323" s="16" t="s">
        <v>4</v>
      </c>
      <c r="AC2323" s="16">
        <v>0</v>
      </c>
      <c r="AD2323" s="11">
        <v>3</v>
      </c>
      <c r="AE2323" s="11">
        <v>100</v>
      </c>
      <c r="AF2323" s="56">
        <v>1</v>
      </c>
      <c r="AG2323" s="11">
        <v>0</v>
      </c>
      <c r="AH2323" s="11">
        <v>0</v>
      </c>
      <c r="AI2323" s="25" t="s">
        <v>8</v>
      </c>
      <c r="AJ2323" s="25" t="s">
        <v>8</v>
      </c>
      <c r="AK2323" s="25" t="s">
        <v>8</v>
      </c>
      <c r="AL2323" s="11" t="s">
        <v>782</v>
      </c>
      <c r="AM2323" s="25">
        <v>11010</v>
      </c>
      <c r="AN2323" s="25">
        <v>0</v>
      </c>
      <c r="AO2323" s="11">
        <v>1</v>
      </c>
      <c r="AP2323" s="12" t="s">
        <v>712</v>
      </c>
      <c r="AQ2323" s="12" t="s">
        <v>6548</v>
      </c>
      <c r="AR2323" s="12" t="s">
        <v>5265</v>
      </c>
      <c r="AS2323" s="16" t="s">
        <v>796</v>
      </c>
    </row>
    <row r="2324" spans="1:45" ht="24" x14ac:dyDescent="0.15">
      <c r="A2324" s="11">
        <v>32227</v>
      </c>
      <c r="B2324" s="14" t="s">
        <v>4158</v>
      </c>
      <c r="C2324" s="11">
        <v>51</v>
      </c>
      <c r="D2324" s="11">
        <v>5</v>
      </c>
      <c r="E2324" s="11">
        <v>44</v>
      </c>
      <c r="F2324" s="11">
        <v>0</v>
      </c>
      <c r="G2324" s="11">
        <v>9</v>
      </c>
      <c r="H2324" s="11">
        <v>0</v>
      </c>
      <c r="I2324" s="11">
        <v>65535</v>
      </c>
      <c r="J2324" s="11">
        <v>0</v>
      </c>
      <c r="K2324" s="11">
        <v>0</v>
      </c>
      <c r="L2324" s="11">
        <v>0</v>
      </c>
      <c r="M2324" s="56">
        <v>0</v>
      </c>
      <c r="N2324" s="56">
        <v>1</v>
      </c>
      <c r="O2324" s="11">
        <v>0</v>
      </c>
      <c r="P2324" s="11">
        <v>0</v>
      </c>
      <c r="Q2324" s="11">
        <v>100</v>
      </c>
      <c r="R2324" s="11">
        <v>0</v>
      </c>
      <c r="S2324" s="11">
        <v>0</v>
      </c>
      <c r="T2324" s="11">
        <v>0</v>
      </c>
      <c r="U2324" s="11">
        <v>1</v>
      </c>
      <c r="V2324" s="11">
        <v>0</v>
      </c>
      <c r="W2324" s="11">
        <v>0</v>
      </c>
      <c r="X2324" s="11">
        <v>0</v>
      </c>
      <c r="Y2324" s="11">
        <v>0</v>
      </c>
      <c r="Z2324" s="16" t="s">
        <v>170</v>
      </c>
      <c r="AA2324" s="16">
        <v>0</v>
      </c>
      <c r="AB2324" s="16" t="s">
        <v>4</v>
      </c>
      <c r="AC2324" s="16">
        <v>0</v>
      </c>
      <c r="AD2324" s="11">
        <v>3</v>
      </c>
      <c r="AE2324" s="11">
        <v>100</v>
      </c>
      <c r="AF2324" s="56">
        <v>1</v>
      </c>
      <c r="AG2324" s="11">
        <v>0</v>
      </c>
      <c r="AH2324" s="11">
        <v>0</v>
      </c>
      <c r="AI2324" s="25" t="s">
        <v>8</v>
      </c>
      <c r="AJ2324" s="25" t="s">
        <v>8</v>
      </c>
      <c r="AK2324" s="25" t="s">
        <v>8</v>
      </c>
      <c r="AL2324" s="11" t="s">
        <v>782</v>
      </c>
      <c r="AM2324" s="25">
        <v>11010</v>
      </c>
      <c r="AN2324" s="25">
        <v>0</v>
      </c>
      <c r="AO2324" s="11">
        <v>1</v>
      </c>
      <c r="AP2324" s="12" t="s">
        <v>712</v>
      </c>
      <c r="AQ2324" s="12" t="s">
        <v>6549</v>
      </c>
      <c r="AR2324" s="12"/>
      <c r="AS2324" s="16" t="s">
        <v>1085</v>
      </c>
    </row>
    <row r="2325" spans="1:45" ht="36" x14ac:dyDescent="0.15">
      <c r="A2325" s="11">
        <v>32228</v>
      </c>
      <c r="B2325" s="14" t="s">
        <v>7288</v>
      </c>
      <c r="C2325" s="11">
        <v>35</v>
      </c>
      <c r="D2325" s="11">
        <v>1</v>
      </c>
      <c r="E2325" s="11">
        <v>0</v>
      </c>
      <c r="F2325" s="11">
        <v>0</v>
      </c>
      <c r="G2325" s="11">
        <v>9</v>
      </c>
      <c r="H2325" s="11">
        <v>0</v>
      </c>
      <c r="I2325" s="11">
        <v>65535</v>
      </c>
      <c r="J2325" s="11">
        <v>0</v>
      </c>
      <c r="K2325" s="11">
        <v>0</v>
      </c>
      <c r="L2325" s="11">
        <v>0</v>
      </c>
      <c r="M2325" s="56">
        <v>1</v>
      </c>
      <c r="N2325" s="56">
        <v>20</v>
      </c>
      <c r="O2325" s="11">
        <v>0</v>
      </c>
      <c r="P2325" s="11">
        <v>0</v>
      </c>
      <c r="Q2325" s="11">
        <v>100</v>
      </c>
      <c r="R2325" s="11">
        <v>0</v>
      </c>
      <c r="S2325" s="11">
        <v>0</v>
      </c>
      <c r="T2325" s="11">
        <v>0</v>
      </c>
      <c r="U2325" s="11">
        <v>1</v>
      </c>
      <c r="V2325" s="11">
        <v>0</v>
      </c>
      <c r="W2325" s="11">
        <v>0</v>
      </c>
      <c r="X2325" s="11">
        <v>0</v>
      </c>
      <c r="Y2325" s="11">
        <v>0</v>
      </c>
      <c r="Z2325" s="16" t="s">
        <v>170</v>
      </c>
      <c r="AA2325" s="16">
        <v>0</v>
      </c>
      <c r="AB2325" s="16" t="s">
        <v>4</v>
      </c>
      <c r="AC2325" s="16">
        <v>0</v>
      </c>
      <c r="AD2325" s="11">
        <v>3</v>
      </c>
      <c r="AE2325" s="11">
        <v>100</v>
      </c>
      <c r="AF2325" s="56">
        <v>1</v>
      </c>
      <c r="AG2325" s="11">
        <v>0</v>
      </c>
      <c r="AH2325" s="11">
        <v>0</v>
      </c>
      <c r="AI2325" s="25" t="s">
        <v>8</v>
      </c>
      <c r="AJ2325" s="25" t="s">
        <v>8</v>
      </c>
      <c r="AK2325" s="25" t="s">
        <v>8</v>
      </c>
      <c r="AL2325" s="11" t="s">
        <v>782</v>
      </c>
      <c r="AM2325" s="25">
        <v>11010</v>
      </c>
      <c r="AN2325" s="25">
        <v>0</v>
      </c>
      <c r="AO2325" s="11">
        <v>1</v>
      </c>
      <c r="AP2325" s="12" t="s">
        <v>712</v>
      </c>
      <c r="AQ2325" s="12" t="s">
        <v>6550</v>
      </c>
      <c r="AR2325" s="12" t="s">
        <v>7296</v>
      </c>
      <c r="AS2325" s="16" t="s">
        <v>1085</v>
      </c>
    </row>
    <row r="2326" spans="1:45" ht="36" x14ac:dyDescent="0.15">
      <c r="A2326" s="11">
        <v>32229</v>
      </c>
      <c r="B2326" s="14" t="s">
        <v>7289</v>
      </c>
      <c r="C2326" s="11">
        <v>35</v>
      </c>
      <c r="D2326" s="11">
        <v>1</v>
      </c>
      <c r="E2326" s="11">
        <v>0</v>
      </c>
      <c r="F2326" s="11">
        <v>0</v>
      </c>
      <c r="G2326" s="11">
        <v>9</v>
      </c>
      <c r="H2326" s="11">
        <v>0</v>
      </c>
      <c r="I2326" s="11">
        <v>65535</v>
      </c>
      <c r="J2326" s="11">
        <v>0</v>
      </c>
      <c r="K2326" s="11">
        <v>0</v>
      </c>
      <c r="L2326" s="11">
        <v>0</v>
      </c>
      <c r="M2326" s="56">
        <v>1</v>
      </c>
      <c r="N2326" s="56">
        <v>20</v>
      </c>
      <c r="O2326" s="11">
        <v>0</v>
      </c>
      <c r="P2326" s="11">
        <v>0</v>
      </c>
      <c r="Q2326" s="11">
        <v>100</v>
      </c>
      <c r="R2326" s="11">
        <v>0</v>
      </c>
      <c r="S2326" s="11">
        <v>0</v>
      </c>
      <c r="T2326" s="11">
        <v>0</v>
      </c>
      <c r="U2326" s="11">
        <v>1</v>
      </c>
      <c r="V2326" s="11">
        <v>0</v>
      </c>
      <c r="W2326" s="11">
        <v>0</v>
      </c>
      <c r="X2326" s="11">
        <v>0</v>
      </c>
      <c r="Y2326" s="11">
        <v>0</v>
      </c>
      <c r="Z2326" s="16" t="s">
        <v>170</v>
      </c>
      <c r="AA2326" s="16">
        <v>0</v>
      </c>
      <c r="AB2326" s="16" t="s">
        <v>4</v>
      </c>
      <c r="AC2326" s="16">
        <v>0</v>
      </c>
      <c r="AD2326" s="11">
        <v>3</v>
      </c>
      <c r="AE2326" s="11">
        <v>100</v>
      </c>
      <c r="AF2326" s="56">
        <v>1</v>
      </c>
      <c r="AG2326" s="11">
        <v>0</v>
      </c>
      <c r="AH2326" s="11">
        <v>0</v>
      </c>
      <c r="AI2326" s="25" t="s">
        <v>8</v>
      </c>
      <c r="AJ2326" s="25" t="s">
        <v>8</v>
      </c>
      <c r="AK2326" s="25" t="s">
        <v>8</v>
      </c>
      <c r="AL2326" s="11" t="s">
        <v>782</v>
      </c>
      <c r="AM2326" s="25">
        <v>11010</v>
      </c>
      <c r="AN2326" s="25">
        <v>0</v>
      </c>
      <c r="AO2326" s="11">
        <v>1</v>
      </c>
      <c r="AP2326" s="12" t="s">
        <v>712</v>
      </c>
      <c r="AQ2326" s="12" t="s">
        <v>6550</v>
      </c>
      <c r="AR2326" s="12" t="s">
        <v>7297</v>
      </c>
      <c r="AS2326" s="16" t="s">
        <v>1085</v>
      </c>
    </row>
    <row r="2327" spans="1:45" ht="36" x14ac:dyDescent="0.15">
      <c r="A2327" s="11">
        <v>32230</v>
      </c>
      <c r="B2327" s="14" t="s">
        <v>7286</v>
      </c>
      <c r="C2327" s="11">
        <v>35</v>
      </c>
      <c r="D2327" s="11">
        <v>1</v>
      </c>
      <c r="E2327" s="11">
        <v>0</v>
      </c>
      <c r="F2327" s="11">
        <v>0</v>
      </c>
      <c r="G2327" s="11">
        <v>9</v>
      </c>
      <c r="H2327" s="11">
        <v>0</v>
      </c>
      <c r="I2327" s="11">
        <v>65535</v>
      </c>
      <c r="J2327" s="11">
        <v>0</v>
      </c>
      <c r="K2327" s="11">
        <v>0</v>
      </c>
      <c r="L2327" s="11">
        <v>0</v>
      </c>
      <c r="M2327" s="56">
        <v>1</v>
      </c>
      <c r="N2327" s="56">
        <v>20</v>
      </c>
      <c r="O2327" s="11">
        <v>0</v>
      </c>
      <c r="P2327" s="11">
        <v>0</v>
      </c>
      <c r="Q2327" s="11">
        <v>100</v>
      </c>
      <c r="R2327" s="11">
        <v>0</v>
      </c>
      <c r="S2327" s="11">
        <v>0</v>
      </c>
      <c r="T2327" s="11">
        <v>0</v>
      </c>
      <c r="U2327" s="11">
        <v>1</v>
      </c>
      <c r="V2327" s="11">
        <v>0</v>
      </c>
      <c r="W2327" s="11">
        <v>0</v>
      </c>
      <c r="X2327" s="11">
        <v>0</v>
      </c>
      <c r="Y2327" s="11">
        <v>0</v>
      </c>
      <c r="Z2327" s="16" t="s">
        <v>170</v>
      </c>
      <c r="AA2327" s="16">
        <v>0</v>
      </c>
      <c r="AB2327" s="16" t="s">
        <v>4</v>
      </c>
      <c r="AC2327" s="16">
        <v>0</v>
      </c>
      <c r="AD2327" s="11">
        <v>3</v>
      </c>
      <c r="AE2327" s="11">
        <v>100</v>
      </c>
      <c r="AF2327" s="56">
        <v>1</v>
      </c>
      <c r="AG2327" s="11">
        <v>0</v>
      </c>
      <c r="AH2327" s="11">
        <v>0</v>
      </c>
      <c r="AI2327" s="25" t="s">
        <v>8</v>
      </c>
      <c r="AJ2327" s="25" t="s">
        <v>8</v>
      </c>
      <c r="AK2327" s="25" t="s">
        <v>8</v>
      </c>
      <c r="AL2327" s="11" t="s">
        <v>782</v>
      </c>
      <c r="AM2327" s="25">
        <v>11010</v>
      </c>
      <c r="AN2327" s="25">
        <v>0</v>
      </c>
      <c r="AO2327" s="11">
        <v>1</v>
      </c>
      <c r="AP2327" s="12" t="s">
        <v>712</v>
      </c>
      <c r="AQ2327" s="12" t="s">
        <v>6550</v>
      </c>
      <c r="AR2327" s="12" t="s">
        <v>7298</v>
      </c>
      <c r="AS2327" s="16" t="s">
        <v>1085</v>
      </c>
    </row>
    <row r="2328" spans="1:45" ht="36" x14ac:dyDescent="0.15">
      <c r="A2328" s="11">
        <v>32231</v>
      </c>
      <c r="B2328" s="14" t="s">
        <v>7290</v>
      </c>
      <c r="C2328" s="11">
        <v>35</v>
      </c>
      <c r="D2328" s="11">
        <v>1</v>
      </c>
      <c r="E2328" s="11">
        <v>0</v>
      </c>
      <c r="F2328" s="11">
        <v>0</v>
      </c>
      <c r="G2328" s="11">
        <v>9</v>
      </c>
      <c r="H2328" s="11">
        <v>0</v>
      </c>
      <c r="I2328" s="11">
        <v>65535</v>
      </c>
      <c r="J2328" s="11">
        <v>0</v>
      </c>
      <c r="K2328" s="11">
        <v>0</v>
      </c>
      <c r="L2328" s="11">
        <v>0</v>
      </c>
      <c r="M2328" s="56">
        <v>1</v>
      </c>
      <c r="N2328" s="56">
        <v>20</v>
      </c>
      <c r="O2328" s="11">
        <v>0</v>
      </c>
      <c r="P2328" s="11">
        <v>0</v>
      </c>
      <c r="Q2328" s="11">
        <v>100</v>
      </c>
      <c r="R2328" s="11">
        <v>0</v>
      </c>
      <c r="S2328" s="11">
        <v>0</v>
      </c>
      <c r="T2328" s="11">
        <v>0</v>
      </c>
      <c r="U2328" s="11">
        <v>1</v>
      </c>
      <c r="V2328" s="11">
        <v>0</v>
      </c>
      <c r="W2328" s="11">
        <v>0</v>
      </c>
      <c r="X2328" s="11">
        <v>0</v>
      </c>
      <c r="Y2328" s="11">
        <v>0</v>
      </c>
      <c r="Z2328" s="16" t="s">
        <v>170</v>
      </c>
      <c r="AA2328" s="16">
        <v>0</v>
      </c>
      <c r="AB2328" s="16" t="s">
        <v>4</v>
      </c>
      <c r="AC2328" s="16">
        <v>0</v>
      </c>
      <c r="AD2328" s="11">
        <v>3</v>
      </c>
      <c r="AE2328" s="11">
        <v>100</v>
      </c>
      <c r="AF2328" s="56">
        <v>1</v>
      </c>
      <c r="AG2328" s="11">
        <v>0</v>
      </c>
      <c r="AH2328" s="11">
        <v>0</v>
      </c>
      <c r="AI2328" s="25" t="s">
        <v>8</v>
      </c>
      <c r="AJ2328" s="25" t="s">
        <v>8</v>
      </c>
      <c r="AK2328" s="25" t="s">
        <v>8</v>
      </c>
      <c r="AL2328" s="11" t="s">
        <v>782</v>
      </c>
      <c r="AM2328" s="25">
        <v>11010</v>
      </c>
      <c r="AN2328" s="25">
        <v>0</v>
      </c>
      <c r="AO2328" s="11">
        <v>1</v>
      </c>
      <c r="AP2328" s="12" t="s">
        <v>712</v>
      </c>
      <c r="AQ2328" s="12" t="s">
        <v>6551</v>
      </c>
      <c r="AR2328" s="12" t="s">
        <v>7299</v>
      </c>
      <c r="AS2328" s="16" t="s">
        <v>1085</v>
      </c>
    </row>
    <row r="2329" spans="1:45" ht="36" x14ac:dyDescent="0.15">
      <c r="A2329" s="11">
        <v>32232</v>
      </c>
      <c r="B2329" s="14" t="s">
        <v>7291</v>
      </c>
      <c r="C2329" s="11">
        <v>35</v>
      </c>
      <c r="D2329" s="11">
        <v>1</v>
      </c>
      <c r="E2329" s="11">
        <v>0</v>
      </c>
      <c r="F2329" s="11">
        <v>0</v>
      </c>
      <c r="G2329" s="11">
        <v>9</v>
      </c>
      <c r="H2329" s="11">
        <v>0</v>
      </c>
      <c r="I2329" s="11">
        <v>65535</v>
      </c>
      <c r="J2329" s="11">
        <v>0</v>
      </c>
      <c r="K2329" s="11">
        <v>0</v>
      </c>
      <c r="L2329" s="11">
        <v>0</v>
      </c>
      <c r="M2329" s="56">
        <v>1</v>
      </c>
      <c r="N2329" s="56">
        <v>20</v>
      </c>
      <c r="O2329" s="11">
        <v>0</v>
      </c>
      <c r="P2329" s="11">
        <v>0</v>
      </c>
      <c r="Q2329" s="11">
        <v>100</v>
      </c>
      <c r="R2329" s="11">
        <v>0</v>
      </c>
      <c r="S2329" s="11">
        <v>0</v>
      </c>
      <c r="T2329" s="11">
        <v>0</v>
      </c>
      <c r="U2329" s="11">
        <v>1</v>
      </c>
      <c r="V2329" s="11">
        <v>0</v>
      </c>
      <c r="W2329" s="11">
        <v>0</v>
      </c>
      <c r="X2329" s="11">
        <v>0</v>
      </c>
      <c r="Y2329" s="11">
        <v>0</v>
      </c>
      <c r="Z2329" s="16" t="s">
        <v>170</v>
      </c>
      <c r="AA2329" s="16">
        <v>0</v>
      </c>
      <c r="AB2329" s="16" t="s">
        <v>3990</v>
      </c>
      <c r="AC2329" s="16">
        <v>0</v>
      </c>
      <c r="AD2329" s="11">
        <v>3</v>
      </c>
      <c r="AE2329" s="11">
        <v>100</v>
      </c>
      <c r="AF2329" s="56">
        <v>1</v>
      </c>
      <c r="AG2329" s="11">
        <v>0</v>
      </c>
      <c r="AH2329" s="11">
        <v>0</v>
      </c>
      <c r="AI2329" s="25" t="s">
        <v>3991</v>
      </c>
      <c r="AJ2329" s="25" t="s">
        <v>3991</v>
      </c>
      <c r="AK2329" s="25" t="s">
        <v>3991</v>
      </c>
      <c r="AL2329" s="11" t="s">
        <v>782</v>
      </c>
      <c r="AM2329" s="25">
        <v>11010</v>
      </c>
      <c r="AN2329" s="25">
        <v>0</v>
      </c>
      <c r="AO2329" s="11">
        <v>1</v>
      </c>
      <c r="AP2329" s="12" t="s">
        <v>4160</v>
      </c>
      <c r="AQ2329" s="12" t="s">
        <v>6551</v>
      </c>
      <c r="AR2329" s="12" t="s">
        <v>7300</v>
      </c>
      <c r="AS2329" s="16" t="s">
        <v>4161</v>
      </c>
    </row>
    <row r="2330" spans="1:45" ht="36" x14ac:dyDescent="0.15">
      <c r="A2330" s="11">
        <v>32233</v>
      </c>
      <c r="B2330" s="14" t="s">
        <v>7292</v>
      </c>
      <c r="C2330" s="11">
        <v>35</v>
      </c>
      <c r="D2330" s="11">
        <v>1</v>
      </c>
      <c r="E2330" s="11">
        <v>0</v>
      </c>
      <c r="F2330" s="11">
        <v>0</v>
      </c>
      <c r="G2330" s="11">
        <v>9</v>
      </c>
      <c r="H2330" s="11">
        <v>0</v>
      </c>
      <c r="I2330" s="11">
        <v>65535</v>
      </c>
      <c r="J2330" s="11">
        <v>0</v>
      </c>
      <c r="K2330" s="11">
        <v>0</v>
      </c>
      <c r="L2330" s="11">
        <v>0</v>
      </c>
      <c r="M2330" s="56">
        <v>1</v>
      </c>
      <c r="N2330" s="56">
        <v>20</v>
      </c>
      <c r="O2330" s="11">
        <v>0</v>
      </c>
      <c r="P2330" s="11">
        <v>0</v>
      </c>
      <c r="Q2330" s="11">
        <v>100</v>
      </c>
      <c r="R2330" s="11">
        <v>0</v>
      </c>
      <c r="S2330" s="11">
        <v>0</v>
      </c>
      <c r="T2330" s="11">
        <v>0</v>
      </c>
      <c r="U2330" s="11">
        <v>1</v>
      </c>
      <c r="V2330" s="11">
        <v>0</v>
      </c>
      <c r="W2330" s="11">
        <v>0</v>
      </c>
      <c r="X2330" s="11">
        <v>0</v>
      </c>
      <c r="Y2330" s="11">
        <v>0</v>
      </c>
      <c r="Z2330" s="16" t="s">
        <v>170</v>
      </c>
      <c r="AA2330" s="16">
        <v>0</v>
      </c>
      <c r="AB2330" s="16" t="s">
        <v>3990</v>
      </c>
      <c r="AC2330" s="16">
        <v>0</v>
      </c>
      <c r="AD2330" s="11">
        <v>3</v>
      </c>
      <c r="AE2330" s="11">
        <v>100</v>
      </c>
      <c r="AF2330" s="56">
        <v>1</v>
      </c>
      <c r="AG2330" s="11">
        <v>0</v>
      </c>
      <c r="AH2330" s="11">
        <v>0</v>
      </c>
      <c r="AI2330" s="25" t="s">
        <v>3991</v>
      </c>
      <c r="AJ2330" s="25" t="s">
        <v>3991</v>
      </c>
      <c r="AK2330" s="25" t="s">
        <v>3991</v>
      </c>
      <c r="AL2330" s="11" t="s">
        <v>782</v>
      </c>
      <c r="AM2330" s="25">
        <v>11010</v>
      </c>
      <c r="AN2330" s="25">
        <v>0</v>
      </c>
      <c r="AO2330" s="11">
        <v>1</v>
      </c>
      <c r="AP2330" s="12" t="s">
        <v>4160</v>
      </c>
      <c r="AQ2330" s="12" t="s">
        <v>6551</v>
      </c>
      <c r="AR2330" s="12" t="s">
        <v>7301</v>
      </c>
      <c r="AS2330" s="16" t="s">
        <v>4161</v>
      </c>
    </row>
    <row r="2331" spans="1:45" ht="36" x14ac:dyDescent="0.15">
      <c r="A2331" s="11">
        <v>32234</v>
      </c>
      <c r="B2331" s="14" t="s">
        <v>7293</v>
      </c>
      <c r="C2331" s="11">
        <v>35</v>
      </c>
      <c r="D2331" s="11">
        <v>1</v>
      </c>
      <c r="E2331" s="11">
        <v>0</v>
      </c>
      <c r="F2331" s="11">
        <v>0</v>
      </c>
      <c r="G2331" s="11">
        <v>9</v>
      </c>
      <c r="H2331" s="11">
        <v>0</v>
      </c>
      <c r="I2331" s="11">
        <v>65535</v>
      </c>
      <c r="J2331" s="11">
        <v>0</v>
      </c>
      <c r="K2331" s="11">
        <v>0</v>
      </c>
      <c r="L2331" s="11">
        <v>0</v>
      </c>
      <c r="M2331" s="56">
        <v>1</v>
      </c>
      <c r="N2331" s="56">
        <v>20</v>
      </c>
      <c r="O2331" s="11">
        <v>0</v>
      </c>
      <c r="P2331" s="11">
        <v>0</v>
      </c>
      <c r="Q2331" s="11">
        <v>100</v>
      </c>
      <c r="R2331" s="11">
        <v>0</v>
      </c>
      <c r="S2331" s="11">
        <v>0</v>
      </c>
      <c r="T2331" s="11">
        <v>0</v>
      </c>
      <c r="U2331" s="11">
        <v>1</v>
      </c>
      <c r="V2331" s="11">
        <v>0</v>
      </c>
      <c r="W2331" s="11">
        <v>0</v>
      </c>
      <c r="X2331" s="11">
        <v>0</v>
      </c>
      <c r="Y2331" s="11">
        <v>0</v>
      </c>
      <c r="Z2331" s="16" t="s">
        <v>170</v>
      </c>
      <c r="AA2331" s="16">
        <v>0</v>
      </c>
      <c r="AB2331" s="16" t="s">
        <v>3990</v>
      </c>
      <c r="AC2331" s="16">
        <v>0</v>
      </c>
      <c r="AD2331" s="11">
        <v>3</v>
      </c>
      <c r="AE2331" s="11">
        <v>100</v>
      </c>
      <c r="AF2331" s="56">
        <v>1</v>
      </c>
      <c r="AG2331" s="11">
        <v>0</v>
      </c>
      <c r="AH2331" s="11">
        <v>0</v>
      </c>
      <c r="AI2331" s="25" t="s">
        <v>3991</v>
      </c>
      <c r="AJ2331" s="25" t="s">
        <v>3991</v>
      </c>
      <c r="AK2331" s="25" t="s">
        <v>3991</v>
      </c>
      <c r="AL2331" s="11" t="s">
        <v>782</v>
      </c>
      <c r="AM2331" s="25">
        <v>11010</v>
      </c>
      <c r="AN2331" s="25">
        <v>0</v>
      </c>
      <c r="AO2331" s="11">
        <v>1</v>
      </c>
      <c r="AP2331" s="12" t="s">
        <v>4160</v>
      </c>
      <c r="AQ2331" s="12" t="s">
        <v>6551</v>
      </c>
      <c r="AR2331" s="12" t="s">
        <v>7302</v>
      </c>
      <c r="AS2331" s="16" t="s">
        <v>4161</v>
      </c>
    </row>
    <row r="2332" spans="1:45" ht="36" x14ac:dyDescent="0.15">
      <c r="A2332" s="11">
        <v>32235</v>
      </c>
      <c r="B2332" s="14" t="s">
        <v>7294</v>
      </c>
      <c r="C2332" s="11">
        <v>35</v>
      </c>
      <c r="D2332" s="11">
        <v>1</v>
      </c>
      <c r="E2332" s="11">
        <v>0</v>
      </c>
      <c r="F2332" s="11">
        <v>0</v>
      </c>
      <c r="G2332" s="11">
        <v>9</v>
      </c>
      <c r="H2332" s="11">
        <v>0</v>
      </c>
      <c r="I2332" s="11">
        <v>65535</v>
      </c>
      <c r="J2332" s="11">
        <v>0</v>
      </c>
      <c r="K2332" s="11">
        <v>0</v>
      </c>
      <c r="L2332" s="11">
        <v>0</v>
      </c>
      <c r="M2332" s="56">
        <v>1</v>
      </c>
      <c r="N2332" s="56">
        <v>20</v>
      </c>
      <c r="O2332" s="11">
        <v>0</v>
      </c>
      <c r="P2332" s="11">
        <v>0</v>
      </c>
      <c r="Q2332" s="11">
        <v>100</v>
      </c>
      <c r="R2332" s="11">
        <v>0</v>
      </c>
      <c r="S2332" s="11">
        <v>0</v>
      </c>
      <c r="T2332" s="11">
        <v>0</v>
      </c>
      <c r="U2332" s="11">
        <v>1</v>
      </c>
      <c r="V2332" s="11">
        <v>0</v>
      </c>
      <c r="W2332" s="11">
        <v>0</v>
      </c>
      <c r="X2332" s="11">
        <v>0</v>
      </c>
      <c r="Y2332" s="11">
        <v>0</v>
      </c>
      <c r="Z2332" s="16" t="s">
        <v>170</v>
      </c>
      <c r="AA2332" s="16">
        <v>0</v>
      </c>
      <c r="AB2332" s="16" t="s">
        <v>3990</v>
      </c>
      <c r="AC2332" s="16">
        <v>0</v>
      </c>
      <c r="AD2332" s="11">
        <v>3</v>
      </c>
      <c r="AE2332" s="11">
        <v>100</v>
      </c>
      <c r="AF2332" s="56">
        <v>1</v>
      </c>
      <c r="AG2332" s="11">
        <v>0</v>
      </c>
      <c r="AH2332" s="11">
        <v>0</v>
      </c>
      <c r="AI2332" s="25" t="s">
        <v>3991</v>
      </c>
      <c r="AJ2332" s="25" t="s">
        <v>3991</v>
      </c>
      <c r="AK2332" s="25" t="s">
        <v>3991</v>
      </c>
      <c r="AL2332" s="11" t="s">
        <v>782</v>
      </c>
      <c r="AM2332" s="25">
        <v>11010</v>
      </c>
      <c r="AN2332" s="25">
        <v>0</v>
      </c>
      <c r="AO2332" s="11">
        <v>1</v>
      </c>
      <c r="AP2332" s="12" t="s">
        <v>4160</v>
      </c>
      <c r="AQ2332" s="12" t="s">
        <v>6551</v>
      </c>
      <c r="AR2332" s="12" t="s">
        <v>7303</v>
      </c>
      <c r="AS2332" s="16" t="s">
        <v>4161</v>
      </c>
    </row>
    <row r="2333" spans="1:45" ht="36" x14ac:dyDescent="0.15">
      <c r="A2333" s="11">
        <v>32236</v>
      </c>
      <c r="B2333" s="14" t="s">
        <v>7295</v>
      </c>
      <c r="C2333" s="11">
        <v>35</v>
      </c>
      <c r="D2333" s="11">
        <v>1</v>
      </c>
      <c r="E2333" s="11">
        <v>0</v>
      </c>
      <c r="F2333" s="11">
        <v>0</v>
      </c>
      <c r="G2333" s="11">
        <v>9</v>
      </c>
      <c r="H2333" s="11">
        <v>0</v>
      </c>
      <c r="I2333" s="11">
        <v>65535</v>
      </c>
      <c r="J2333" s="11">
        <v>0</v>
      </c>
      <c r="K2333" s="11">
        <v>0</v>
      </c>
      <c r="L2333" s="11">
        <v>0</v>
      </c>
      <c r="M2333" s="56">
        <v>1</v>
      </c>
      <c r="N2333" s="56">
        <v>20</v>
      </c>
      <c r="O2333" s="11">
        <v>0</v>
      </c>
      <c r="P2333" s="11">
        <v>0</v>
      </c>
      <c r="Q2333" s="11">
        <v>100</v>
      </c>
      <c r="R2333" s="11">
        <v>0</v>
      </c>
      <c r="S2333" s="11">
        <v>0</v>
      </c>
      <c r="T2333" s="11">
        <v>0</v>
      </c>
      <c r="U2333" s="11">
        <v>1</v>
      </c>
      <c r="V2333" s="11">
        <v>0</v>
      </c>
      <c r="W2333" s="11">
        <v>0</v>
      </c>
      <c r="X2333" s="11">
        <v>0</v>
      </c>
      <c r="Y2333" s="11">
        <v>0</v>
      </c>
      <c r="Z2333" s="16" t="s">
        <v>170</v>
      </c>
      <c r="AA2333" s="16">
        <v>0</v>
      </c>
      <c r="AB2333" s="16" t="s">
        <v>3990</v>
      </c>
      <c r="AC2333" s="16">
        <v>0</v>
      </c>
      <c r="AD2333" s="11">
        <v>3</v>
      </c>
      <c r="AE2333" s="11">
        <v>100</v>
      </c>
      <c r="AF2333" s="56">
        <v>1</v>
      </c>
      <c r="AG2333" s="11">
        <v>0</v>
      </c>
      <c r="AH2333" s="11">
        <v>0</v>
      </c>
      <c r="AI2333" s="25" t="s">
        <v>3991</v>
      </c>
      <c r="AJ2333" s="25" t="s">
        <v>3991</v>
      </c>
      <c r="AK2333" s="25" t="s">
        <v>3991</v>
      </c>
      <c r="AL2333" s="11" t="s">
        <v>782</v>
      </c>
      <c r="AM2333" s="25">
        <v>11010</v>
      </c>
      <c r="AN2333" s="25">
        <v>0</v>
      </c>
      <c r="AO2333" s="11">
        <v>1</v>
      </c>
      <c r="AP2333" s="12" t="s">
        <v>4160</v>
      </c>
      <c r="AQ2333" s="12" t="s">
        <v>6551</v>
      </c>
      <c r="AR2333" s="12" t="s">
        <v>7304</v>
      </c>
      <c r="AS2333" s="16" t="s">
        <v>4161</v>
      </c>
    </row>
    <row r="2334" spans="1:45" ht="24" x14ac:dyDescent="0.15">
      <c r="A2334" s="11">
        <v>32237</v>
      </c>
      <c r="B2334" s="14" t="s">
        <v>7049</v>
      </c>
      <c r="C2334" s="11">
        <v>35</v>
      </c>
      <c r="D2334" s="11">
        <v>1</v>
      </c>
      <c r="E2334" s="11">
        <v>0</v>
      </c>
      <c r="F2334" s="11">
        <v>0</v>
      </c>
      <c r="G2334" s="11">
        <v>9</v>
      </c>
      <c r="H2334" s="11">
        <v>0</v>
      </c>
      <c r="I2334" s="11">
        <v>65535</v>
      </c>
      <c r="J2334" s="11">
        <v>0</v>
      </c>
      <c r="K2334" s="11">
        <v>0</v>
      </c>
      <c r="L2334" s="11">
        <v>0</v>
      </c>
      <c r="M2334" s="56">
        <v>1</v>
      </c>
      <c r="N2334" s="56">
        <v>1</v>
      </c>
      <c r="O2334" s="11">
        <v>0</v>
      </c>
      <c r="P2334" s="11">
        <v>0</v>
      </c>
      <c r="Q2334" s="11">
        <v>100</v>
      </c>
      <c r="R2334" s="11">
        <v>0</v>
      </c>
      <c r="S2334" s="11">
        <v>0</v>
      </c>
      <c r="T2334" s="11">
        <v>0</v>
      </c>
      <c r="U2334" s="11">
        <v>1</v>
      </c>
      <c r="V2334" s="11">
        <v>0</v>
      </c>
      <c r="W2334" s="11">
        <v>0</v>
      </c>
      <c r="X2334" s="11">
        <v>0</v>
      </c>
      <c r="Y2334" s="11">
        <v>0</v>
      </c>
      <c r="Z2334" s="16" t="s">
        <v>170</v>
      </c>
      <c r="AA2334" s="16">
        <v>0</v>
      </c>
      <c r="AB2334" s="16" t="s">
        <v>4</v>
      </c>
      <c r="AC2334" s="16">
        <v>0</v>
      </c>
      <c r="AD2334" s="11">
        <v>3</v>
      </c>
      <c r="AE2334" s="11">
        <v>100</v>
      </c>
      <c r="AF2334" s="56">
        <v>1</v>
      </c>
      <c r="AG2334" s="11">
        <v>0</v>
      </c>
      <c r="AH2334" s="11">
        <v>0</v>
      </c>
      <c r="AI2334" s="25" t="s">
        <v>226</v>
      </c>
      <c r="AJ2334" s="25" t="s">
        <v>226</v>
      </c>
      <c r="AK2334" s="25" t="s">
        <v>226</v>
      </c>
      <c r="AL2334" s="11" t="s">
        <v>782</v>
      </c>
      <c r="AM2334" s="25">
        <v>11010</v>
      </c>
      <c r="AN2334" s="25">
        <v>0</v>
      </c>
      <c r="AO2334" s="11">
        <v>1</v>
      </c>
      <c r="AP2334" s="12" t="s">
        <v>7050</v>
      </c>
      <c r="AQ2334" s="12" t="s">
        <v>7051</v>
      </c>
      <c r="AR2334" s="12" t="s">
        <v>7052</v>
      </c>
      <c r="AS2334" s="16" t="s">
        <v>4161</v>
      </c>
    </row>
    <row r="2335" spans="1:45" ht="24" x14ac:dyDescent="0.15">
      <c r="A2335" s="11">
        <v>32238</v>
      </c>
      <c r="B2335" s="14" t="s">
        <v>7172</v>
      </c>
      <c r="C2335" s="11">
        <v>35</v>
      </c>
      <c r="D2335" s="11">
        <v>1</v>
      </c>
      <c r="E2335" s="11">
        <v>0</v>
      </c>
      <c r="F2335" s="11">
        <v>0</v>
      </c>
      <c r="G2335" s="11">
        <v>9</v>
      </c>
      <c r="H2335" s="11">
        <v>0</v>
      </c>
      <c r="I2335" s="11">
        <v>65535</v>
      </c>
      <c r="J2335" s="11">
        <v>0</v>
      </c>
      <c r="K2335" s="11">
        <v>0</v>
      </c>
      <c r="L2335" s="11">
        <v>0</v>
      </c>
      <c r="M2335" s="56">
        <v>1</v>
      </c>
      <c r="N2335" s="56">
        <v>1</v>
      </c>
      <c r="O2335" s="11">
        <v>0</v>
      </c>
      <c r="P2335" s="11">
        <v>0</v>
      </c>
      <c r="Q2335" s="11">
        <v>100</v>
      </c>
      <c r="R2335" s="11">
        <v>0</v>
      </c>
      <c r="S2335" s="11">
        <v>0</v>
      </c>
      <c r="T2335" s="11">
        <v>0</v>
      </c>
      <c r="U2335" s="11">
        <v>1</v>
      </c>
      <c r="V2335" s="11">
        <v>0</v>
      </c>
      <c r="W2335" s="11">
        <v>0</v>
      </c>
      <c r="X2335" s="11">
        <v>0</v>
      </c>
      <c r="Y2335" s="11">
        <v>0</v>
      </c>
      <c r="Z2335" s="16" t="s">
        <v>170</v>
      </c>
      <c r="AA2335" s="16">
        <v>0</v>
      </c>
      <c r="AB2335" s="16" t="s">
        <v>4</v>
      </c>
      <c r="AC2335" s="16">
        <v>0</v>
      </c>
      <c r="AD2335" s="11">
        <v>3</v>
      </c>
      <c r="AE2335" s="11">
        <v>100</v>
      </c>
      <c r="AF2335" s="56">
        <v>1</v>
      </c>
      <c r="AG2335" s="11">
        <v>0</v>
      </c>
      <c r="AH2335" s="11">
        <v>0</v>
      </c>
      <c r="AI2335" s="25" t="s">
        <v>8</v>
      </c>
      <c r="AJ2335" s="25" t="s">
        <v>8</v>
      </c>
      <c r="AK2335" s="25" t="s">
        <v>8</v>
      </c>
      <c r="AL2335" s="11" t="s">
        <v>782</v>
      </c>
      <c r="AM2335" s="25">
        <v>11010</v>
      </c>
      <c r="AN2335" s="25">
        <v>0</v>
      </c>
      <c r="AO2335" s="11">
        <v>1</v>
      </c>
      <c r="AP2335" s="12" t="s">
        <v>192</v>
      </c>
      <c r="AQ2335" s="12" t="s">
        <v>7173</v>
      </c>
      <c r="AR2335" s="12" t="s">
        <v>7174</v>
      </c>
      <c r="AS2335" s="16" t="s">
        <v>1085</v>
      </c>
    </row>
    <row r="2336" spans="1:45" ht="24" x14ac:dyDescent="0.15">
      <c r="A2336" s="11">
        <v>32239</v>
      </c>
      <c r="B2336" s="14" t="s">
        <v>7333</v>
      </c>
      <c r="C2336" s="11">
        <v>35</v>
      </c>
      <c r="D2336" s="11">
        <v>1</v>
      </c>
      <c r="E2336" s="11">
        <v>0</v>
      </c>
      <c r="F2336" s="11">
        <v>0</v>
      </c>
      <c r="G2336" s="11">
        <v>9</v>
      </c>
      <c r="H2336" s="11">
        <v>0</v>
      </c>
      <c r="I2336" s="11">
        <v>65535</v>
      </c>
      <c r="J2336" s="11">
        <v>0</v>
      </c>
      <c r="K2336" s="11">
        <v>0</v>
      </c>
      <c r="L2336" s="11">
        <v>0</v>
      </c>
      <c r="M2336" s="56">
        <v>1</v>
      </c>
      <c r="N2336" s="56">
        <v>1</v>
      </c>
      <c r="O2336" s="11">
        <v>0</v>
      </c>
      <c r="P2336" s="11">
        <v>0</v>
      </c>
      <c r="Q2336" s="11">
        <v>100</v>
      </c>
      <c r="R2336" s="11">
        <v>0</v>
      </c>
      <c r="S2336" s="11">
        <v>0</v>
      </c>
      <c r="T2336" s="11">
        <v>0</v>
      </c>
      <c r="U2336" s="11">
        <v>1</v>
      </c>
      <c r="V2336" s="11">
        <v>0</v>
      </c>
      <c r="W2336" s="11">
        <v>0</v>
      </c>
      <c r="X2336" s="11">
        <v>0</v>
      </c>
      <c r="Y2336" s="11">
        <v>0</v>
      </c>
      <c r="Z2336" s="16" t="s">
        <v>170</v>
      </c>
      <c r="AA2336" s="16">
        <v>0</v>
      </c>
      <c r="AB2336" s="16" t="s">
        <v>4</v>
      </c>
      <c r="AC2336" s="16">
        <v>0</v>
      </c>
      <c r="AD2336" s="11">
        <v>3</v>
      </c>
      <c r="AE2336" s="11">
        <v>100</v>
      </c>
      <c r="AF2336" s="56">
        <v>1</v>
      </c>
      <c r="AG2336" s="11">
        <v>0</v>
      </c>
      <c r="AH2336" s="11">
        <v>0</v>
      </c>
      <c r="AI2336" s="25" t="s">
        <v>8</v>
      </c>
      <c r="AJ2336" s="25" t="s">
        <v>8</v>
      </c>
      <c r="AK2336" s="25" t="s">
        <v>8</v>
      </c>
      <c r="AL2336" s="11" t="s">
        <v>782</v>
      </c>
      <c r="AM2336" s="25">
        <v>11010</v>
      </c>
      <c r="AN2336" s="25">
        <v>0</v>
      </c>
      <c r="AO2336" s="11">
        <v>1</v>
      </c>
      <c r="AP2336" s="12" t="s">
        <v>7330</v>
      </c>
      <c r="AQ2336" s="12" t="s">
        <v>7331</v>
      </c>
      <c r="AR2336" s="12" t="s">
        <v>7335</v>
      </c>
      <c r="AS2336" s="16" t="s">
        <v>1085</v>
      </c>
    </row>
    <row r="2337" spans="1:45" ht="24" x14ac:dyDescent="0.15">
      <c r="A2337" s="11">
        <v>32240</v>
      </c>
      <c r="B2337" s="14" t="s">
        <v>7334</v>
      </c>
      <c r="C2337" s="11">
        <v>35</v>
      </c>
      <c r="D2337" s="11">
        <v>1</v>
      </c>
      <c r="E2337" s="11">
        <v>0</v>
      </c>
      <c r="F2337" s="11">
        <v>0</v>
      </c>
      <c r="G2337" s="11">
        <v>9</v>
      </c>
      <c r="H2337" s="11">
        <v>0</v>
      </c>
      <c r="I2337" s="11">
        <v>65535</v>
      </c>
      <c r="J2337" s="11">
        <v>0</v>
      </c>
      <c r="K2337" s="11">
        <v>0</v>
      </c>
      <c r="L2337" s="11">
        <v>0</v>
      </c>
      <c r="M2337" s="56">
        <v>1</v>
      </c>
      <c r="N2337" s="56">
        <v>1</v>
      </c>
      <c r="O2337" s="11">
        <v>0</v>
      </c>
      <c r="P2337" s="11">
        <v>0</v>
      </c>
      <c r="Q2337" s="11">
        <v>100</v>
      </c>
      <c r="R2337" s="11">
        <v>0</v>
      </c>
      <c r="S2337" s="11">
        <v>0</v>
      </c>
      <c r="T2337" s="11">
        <v>0</v>
      </c>
      <c r="U2337" s="11">
        <v>1</v>
      </c>
      <c r="V2337" s="11">
        <v>0</v>
      </c>
      <c r="W2337" s="11">
        <v>0</v>
      </c>
      <c r="X2337" s="11">
        <v>0</v>
      </c>
      <c r="Y2337" s="11">
        <v>0</v>
      </c>
      <c r="Z2337" s="16" t="s">
        <v>170</v>
      </c>
      <c r="AA2337" s="16">
        <v>0</v>
      </c>
      <c r="AB2337" s="16" t="s">
        <v>4</v>
      </c>
      <c r="AC2337" s="16">
        <v>0</v>
      </c>
      <c r="AD2337" s="11">
        <v>3</v>
      </c>
      <c r="AE2337" s="11">
        <v>100</v>
      </c>
      <c r="AF2337" s="56">
        <v>1</v>
      </c>
      <c r="AG2337" s="11">
        <v>0</v>
      </c>
      <c r="AH2337" s="11">
        <v>0</v>
      </c>
      <c r="AI2337" s="25" t="s">
        <v>8</v>
      </c>
      <c r="AJ2337" s="25" t="s">
        <v>8</v>
      </c>
      <c r="AK2337" s="25" t="s">
        <v>8</v>
      </c>
      <c r="AL2337" s="11" t="s">
        <v>782</v>
      </c>
      <c r="AM2337" s="25">
        <v>11010</v>
      </c>
      <c r="AN2337" s="25">
        <v>0</v>
      </c>
      <c r="AO2337" s="11">
        <v>1</v>
      </c>
      <c r="AP2337" s="12" t="s">
        <v>7330</v>
      </c>
      <c r="AQ2337" s="12" t="s">
        <v>7332</v>
      </c>
      <c r="AR2337" s="12" t="s">
        <v>7336</v>
      </c>
      <c r="AS2337" s="16" t="s">
        <v>1085</v>
      </c>
    </row>
    <row r="2338" spans="1:45" ht="24" x14ac:dyDescent="0.15">
      <c r="A2338" s="55">
        <v>32241</v>
      </c>
      <c r="B2338" s="14" t="s">
        <v>7402</v>
      </c>
      <c r="C2338" s="11">
        <v>35</v>
      </c>
      <c r="D2338" s="11">
        <v>1</v>
      </c>
      <c r="E2338" s="11">
        <v>0</v>
      </c>
      <c r="F2338" s="11">
        <v>0</v>
      </c>
      <c r="G2338" s="11">
        <v>9</v>
      </c>
      <c r="H2338" s="11">
        <v>0</v>
      </c>
      <c r="I2338" s="11">
        <v>65535</v>
      </c>
      <c r="J2338" s="11">
        <v>0</v>
      </c>
      <c r="K2338" s="11">
        <v>0</v>
      </c>
      <c r="L2338" s="11">
        <v>0</v>
      </c>
      <c r="M2338" s="56">
        <v>1</v>
      </c>
      <c r="N2338" s="56">
        <v>1</v>
      </c>
      <c r="O2338" s="11">
        <v>0</v>
      </c>
      <c r="P2338" s="11">
        <v>0</v>
      </c>
      <c r="Q2338" s="11">
        <v>100</v>
      </c>
      <c r="R2338" s="11">
        <v>0</v>
      </c>
      <c r="S2338" s="11">
        <v>0</v>
      </c>
      <c r="T2338" s="11">
        <v>0</v>
      </c>
      <c r="U2338" s="11">
        <v>1</v>
      </c>
      <c r="V2338" s="11">
        <v>0</v>
      </c>
      <c r="W2338" s="11">
        <v>0</v>
      </c>
      <c r="X2338" s="11">
        <v>0</v>
      </c>
      <c r="Y2338" s="11">
        <v>0</v>
      </c>
      <c r="Z2338" s="16" t="s">
        <v>170</v>
      </c>
      <c r="AA2338" s="16">
        <v>0</v>
      </c>
      <c r="AB2338" s="16" t="s">
        <v>4</v>
      </c>
      <c r="AC2338" s="16">
        <v>0</v>
      </c>
      <c r="AD2338" s="11">
        <v>3</v>
      </c>
      <c r="AE2338" s="11">
        <v>100</v>
      </c>
      <c r="AF2338" s="56">
        <v>1</v>
      </c>
      <c r="AG2338" s="11">
        <v>0</v>
      </c>
      <c r="AH2338" s="11">
        <v>0</v>
      </c>
      <c r="AI2338" s="25" t="s">
        <v>8</v>
      </c>
      <c r="AJ2338" s="25" t="s">
        <v>8</v>
      </c>
      <c r="AK2338" s="25" t="s">
        <v>8</v>
      </c>
      <c r="AL2338" s="11" t="s">
        <v>782</v>
      </c>
      <c r="AM2338" s="25">
        <v>11010</v>
      </c>
      <c r="AN2338" s="25">
        <v>0</v>
      </c>
      <c r="AO2338" s="11">
        <v>1</v>
      </c>
      <c r="AP2338" s="12" t="s">
        <v>192</v>
      </c>
      <c r="AQ2338" s="12" t="s">
        <v>7407</v>
      </c>
      <c r="AR2338" s="12" t="s">
        <v>7404</v>
      </c>
      <c r="AS2338" s="16" t="s">
        <v>7406</v>
      </c>
    </row>
    <row r="2339" spans="1:45" ht="24" x14ac:dyDescent="0.15">
      <c r="A2339" s="55">
        <v>32242</v>
      </c>
      <c r="B2339" s="14" t="s">
        <v>7403</v>
      </c>
      <c r="C2339" s="11">
        <v>35</v>
      </c>
      <c r="D2339" s="11">
        <v>1</v>
      </c>
      <c r="E2339" s="11">
        <v>0</v>
      </c>
      <c r="F2339" s="11">
        <v>0</v>
      </c>
      <c r="G2339" s="11">
        <v>9</v>
      </c>
      <c r="H2339" s="11">
        <v>0</v>
      </c>
      <c r="I2339" s="11">
        <v>65535</v>
      </c>
      <c r="J2339" s="11">
        <v>0</v>
      </c>
      <c r="K2339" s="11">
        <v>0</v>
      </c>
      <c r="L2339" s="11">
        <v>0</v>
      </c>
      <c r="M2339" s="56">
        <v>1</v>
      </c>
      <c r="N2339" s="56">
        <v>1</v>
      </c>
      <c r="O2339" s="11">
        <v>0</v>
      </c>
      <c r="P2339" s="11">
        <v>0</v>
      </c>
      <c r="Q2339" s="11">
        <v>100</v>
      </c>
      <c r="R2339" s="11">
        <v>0</v>
      </c>
      <c r="S2339" s="11">
        <v>0</v>
      </c>
      <c r="T2339" s="11">
        <v>0</v>
      </c>
      <c r="U2339" s="11">
        <v>1</v>
      </c>
      <c r="V2339" s="11">
        <v>0</v>
      </c>
      <c r="W2339" s="11">
        <v>0</v>
      </c>
      <c r="X2339" s="11">
        <v>0</v>
      </c>
      <c r="Y2339" s="11">
        <v>0</v>
      </c>
      <c r="Z2339" s="16" t="s">
        <v>170</v>
      </c>
      <c r="AA2339" s="16">
        <v>0</v>
      </c>
      <c r="AB2339" s="16" t="s">
        <v>4</v>
      </c>
      <c r="AC2339" s="16">
        <v>0</v>
      </c>
      <c r="AD2339" s="11">
        <v>3</v>
      </c>
      <c r="AE2339" s="11">
        <v>100</v>
      </c>
      <c r="AF2339" s="56">
        <v>1</v>
      </c>
      <c r="AG2339" s="11">
        <v>0</v>
      </c>
      <c r="AH2339" s="11">
        <v>0</v>
      </c>
      <c r="AI2339" s="25" t="s">
        <v>8</v>
      </c>
      <c r="AJ2339" s="25" t="s">
        <v>8</v>
      </c>
      <c r="AK2339" s="25" t="s">
        <v>8</v>
      </c>
      <c r="AL2339" s="11" t="s">
        <v>782</v>
      </c>
      <c r="AM2339" s="25">
        <v>11010</v>
      </c>
      <c r="AN2339" s="25">
        <v>0</v>
      </c>
      <c r="AO2339" s="11">
        <v>1</v>
      </c>
      <c r="AP2339" s="12" t="s">
        <v>192</v>
      </c>
      <c r="AQ2339" s="12" t="s">
        <v>7408</v>
      </c>
      <c r="AR2339" s="12" t="s">
        <v>7405</v>
      </c>
      <c r="AS2339" s="16" t="s">
        <v>7406</v>
      </c>
    </row>
    <row r="2340" spans="1:45" x14ac:dyDescent="0.15">
      <c r="A2340" s="11">
        <v>32500</v>
      </c>
      <c r="B2340" s="14" t="s">
        <v>4342</v>
      </c>
      <c r="C2340" s="11">
        <v>35</v>
      </c>
      <c r="D2340" s="11">
        <v>1</v>
      </c>
      <c r="E2340" s="11">
        <v>0</v>
      </c>
      <c r="F2340" s="11">
        <v>0</v>
      </c>
      <c r="G2340" s="11">
        <v>9</v>
      </c>
      <c r="H2340" s="11">
        <v>1</v>
      </c>
      <c r="I2340" s="11">
        <v>65535</v>
      </c>
      <c r="J2340" s="11">
        <v>4</v>
      </c>
      <c r="K2340" s="11">
        <v>0</v>
      </c>
      <c r="L2340" s="11">
        <v>0</v>
      </c>
      <c r="M2340" s="56">
        <v>0</v>
      </c>
      <c r="N2340" s="56">
        <v>1</v>
      </c>
      <c r="O2340" s="11">
        <v>0</v>
      </c>
      <c r="P2340" s="11">
        <v>0</v>
      </c>
      <c r="Q2340" s="11">
        <v>100</v>
      </c>
      <c r="R2340" s="11">
        <v>0</v>
      </c>
      <c r="S2340" s="11">
        <v>0</v>
      </c>
      <c r="T2340" s="11">
        <v>0</v>
      </c>
      <c r="U2340" s="11">
        <v>1</v>
      </c>
      <c r="V2340" s="11">
        <v>0</v>
      </c>
      <c r="W2340" s="11">
        <v>0</v>
      </c>
      <c r="X2340" s="11">
        <v>0</v>
      </c>
      <c r="Y2340" s="11">
        <v>0</v>
      </c>
      <c r="Z2340" s="16" t="s">
        <v>170</v>
      </c>
      <c r="AA2340" s="16">
        <v>0</v>
      </c>
      <c r="AB2340" s="16" t="s">
        <v>4</v>
      </c>
      <c r="AC2340" s="16">
        <v>0</v>
      </c>
      <c r="AD2340" s="11">
        <v>3</v>
      </c>
      <c r="AE2340" s="11">
        <v>100</v>
      </c>
      <c r="AF2340" s="56">
        <v>1</v>
      </c>
      <c r="AG2340" s="11">
        <v>0</v>
      </c>
      <c r="AH2340" s="11">
        <v>0</v>
      </c>
      <c r="AI2340" s="25" t="s">
        <v>8</v>
      </c>
      <c r="AJ2340" s="25" t="s">
        <v>8</v>
      </c>
      <c r="AK2340" s="25" t="s">
        <v>8</v>
      </c>
      <c r="AL2340" s="11" t="s">
        <v>782</v>
      </c>
      <c r="AM2340" s="25">
        <v>11008</v>
      </c>
      <c r="AN2340" s="25">
        <v>0</v>
      </c>
      <c r="AO2340" s="11">
        <v>1</v>
      </c>
      <c r="AP2340" s="12" t="s">
        <v>383</v>
      </c>
      <c r="AQ2340" s="12" t="s">
        <v>6552</v>
      </c>
      <c r="AR2340" s="12" t="s">
        <v>5266</v>
      </c>
      <c r="AS2340" s="60" t="s">
        <v>1089</v>
      </c>
    </row>
    <row r="2341" spans="1:45" x14ac:dyDescent="0.15">
      <c r="A2341" s="11">
        <v>32501</v>
      </c>
      <c r="B2341" s="14" t="s">
        <v>4343</v>
      </c>
      <c r="C2341" s="11">
        <v>35</v>
      </c>
      <c r="D2341" s="11">
        <v>1</v>
      </c>
      <c r="E2341" s="11">
        <v>0</v>
      </c>
      <c r="F2341" s="11">
        <v>0</v>
      </c>
      <c r="G2341" s="11">
        <v>9</v>
      </c>
      <c r="H2341" s="11">
        <v>1</v>
      </c>
      <c r="I2341" s="11">
        <v>65535</v>
      </c>
      <c r="J2341" s="11">
        <v>4</v>
      </c>
      <c r="K2341" s="11">
        <v>0</v>
      </c>
      <c r="L2341" s="11">
        <v>0</v>
      </c>
      <c r="M2341" s="56">
        <v>0</v>
      </c>
      <c r="N2341" s="56">
        <v>1</v>
      </c>
      <c r="O2341" s="11">
        <v>0</v>
      </c>
      <c r="P2341" s="11">
        <v>0</v>
      </c>
      <c r="Q2341" s="11">
        <v>100</v>
      </c>
      <c r="R2341" s="11">
        <v>0</v>
      </c>
      <c r="S2341" s="11">
        <v>0</v>
      </c>
      <c r="T2341" s="11">
        <v>0</v>
      </c>
      <c r="U2341" s="11">
        <v>1</v>
      </c>
      <c r="V2341" s="11">
        <v>0</v>
      </c>
      <c r="W2341" s="11">
        <v>0</v>
      </c>
      <c r="X2341" s="11">
        <v>0</v>
      </c>
      <c r="Y2341" s="11">
        <v>0</v>
      </c>
      <c r="Z2341" s="16" t="s">
        <v>170</v>
      </c>
      <c r="AA2341" s="16">
        <v>0</v>
      </c>
      <c r="AB2341" s="16" t="s">
        <v>4</v>
      </c>
      <c r="AC2341" s="16">
        <v>0</v>
      </c>
      <c r="AD2341" s="11">
        <v>3</v>
      </c>
      <c r="AE2341" s="11">
        <v>100</v>
      </c>
      <c r="AF2341" s="56">
        <v>1</v>
      </c>
      <c r="AG2341" s="11">
        <v>0</v>
      </c>
      <c r="AH2341" s="11">
        <v>0</v>
      </c>
      <c r="AI2341" s="25" t="s">
        <v>8</v>
      </c>
      <c r="AJ2341" s="25" t="s">
        <v>8</v>
      </c>
      <c r="AK2341" s="25" t="s">
        <v>8</v>
      </c>
      <c r="AL2341" s="11" t="s">
        <v>782</v>
      </c>
      <c r="AM2341" s="25">
        <v>11008</v>
      </c>
      <c r="AN2341" s="25">
        <v>0</v>
      </c>
      <c r="AO2341" s="11">
        <v>1</v>
      </c>
      <c r="AP2341" s="12" t="s">
        <v>383</v>
      </c>
      <c r="AQ2341" s="12" t="s">
        <v>6553</v>
      </c>
      <c r="AR2341" s="12" t="s">
        <v>5267</v>
      </c>
      <c r="AS2341" s="60" t="s">
        <v>1089</v>
      </c>
    </row>
    <row r="2342" spans="1:45" x14ac:dyDescent="0.15">
      <c r="A2342" s="11">
        <v>32502</v>
      </c>
      <c r="B2342" s="14" t="s">
        <v>4344</v>
      </c>
      <c r="C2342" s="11">
        <v>35</v>
      </c>
      <c r="D2342" s="11">
        <v>1</v>
      </c>
      <c r="E2342" s="11">
        <v>0</v>
      </c>
      <c r="F2342" s="11">
        <v>0</v>
      </c>
      <c r="G2342" s="11">
        <v>9</v>
      </c>
      <c r="H2342" s="11">
        <v>1</v>
      </c>
      <c r="I2342" s="11">
        <v>65535</v>
      </c>
      <c r="J2342" s="11">
        <v>4</v>
      </c>
      <c r="K2342" s="11">
        <v>0</v>
      </c>
      <c r="L2342" s="11">
        <v>0</v>
      </c>
      <c r="M2342" s="56">
        <v>0</v>
      </c>
      <c r="N2342" s="56">
        <v>1</v>
      </c>
      <c r="O2342" s="11">
        <v>0</v>
      </c>
      <c r="P2342" s="11">
        <v>0</v>
      </c>
      <c r="Q2342" s="11">
        <v>100</v>
      </c>
      <c r="R2342" s="11">
        <v>0</v>
      </c>
      <c r="S2342" s="11">
        <v>0</v>
      </c>
      <c r="T2342" s="11">
        <v>0</v>
      </c>
      <c r="U2342" s="11">
        <v>1</v>
      </c>
      <c r="V2342" s="11">
        <v>0</v>
      </c>
      <c r="W2342" s="11">
        <v>0</v>
      </c>
      <c r="X2342" s="11">
        <v>0</v>
      </c>
      <c r="Y2342" s="11">
        <v>0</v>
      </c>
      <c r="Z2342" s="16" t="s">
        <v>170</v>
      </c>
      <c r="AA2342" s="16">
        <v>0</v>
      </c>
      <c r="AB2342" s="16" t="s">
        <v>4</v>
      </c>
      <c r="AC2342" s="16">
        <v>0</v>
      </c>
      <c r="AD2342" s="11">
        <v>3</v>
      </c>
      <c r="AE2342" s="11">
        <v>100</v>
      </c>
      <c r="AF2342" s="56">
        <v>1</v>
      </c>
      <c r="AG2342" s="11">
        <v>0</v>
      </c>
      <c r="AH2342" s="11">
        <v>0</v>
      </c>
      <c r="AI2342" s="25" t="s">
        <v>8</v>
      </c>
      <c r="AJ2342" s="25" t="s">
        <v>8</v>
      </c>
      <c r="AK2342" s="25" t="s">
        <v>8</v>
      </c>
      <c r="AL2342" s="11" t="s">
        <v>782</v>
      </c>
      <c r="AM2342" s="25">
        <v>11008</v>
      </c>
      <c r="AN2342" s="25">
        <v>0</v>
      </c>
      <c r="AO2342" s="11">
        <v>1</v>
      </c>
      <c r="AP2342" s="12" t="s">
        <v>383</v>
      </c>
      <c r="AQ2342" s="12" t="s">
        <v>6554</v>
      </c>
      <c r="AR2342" s="12" t="s">
        <v>5268</v>
      </c>
      <c r="AS2342" s="60" t="s">
        <v>1089</v>
      </c>
    </row>
    <row r="2343" spans="1:45" x14ac:dyDescent="0.15">
      <c r="A2343" s="11">
        <v>32503</v>
      </c>
      <c r="B2343" s="14" t="s">
        <v>4345</v>
      </c>
      <c r="C2343" s="11">
        <v>35</v>
      </c>
      <c r="D2343" s="11">
        <v>1</v>
      </c>
      <c r="E2343" s="11">
        <v>0</v>
      </c>
      <c r="F2343" s="11">
        <v>0</v>
      </c>
      <c r="G2343" s="11">
        <v>9</v>
      </c>
      <c r="H2343" s="11">
        <v>1</v>
      </c>
      <c r="I2343" s="11">
        <v>65535</v>
      </c>
      <c r="J2343" s="11">
        <v>4</v>
      </c>
      <c r="K2343" s="11">
        <v>0</v>
      </c>
      <c r="L2343" s="11">
        <v>0</v>
      </c>
      <c r="M2343" s="56">
        <v>0</v>
      </c>
      <c r="N2343" s="56">
        <v>1</v>
      </c>
      <c r="O2343" s="11">
        <v>0</v>
      </c>
      <c r="P2343" s="11">
        <v>0</v>
      </c>
      <c r="Q2343" s="11">
        <v>100</v>
      </c>
      <c r="R2343" s="11">
        <v>0</v>
      </c>
      <c r="S2343" s="11">
        <v>0</v>
      </c>
      <c r="T2343" s="11">
        <v>0</v>
      </c>
      <c r="U2343" s="11">
        <v>1</v>
      </c>
      <c r="V2343" s="11">
        <v>0</v>
      </c>
      <c r="W2343" s="11">
        <v>0</v>
      </c>
      <c r="X2343" s="11">
        <v>0</v>
      </c>
      <c r="Y2343" s="11">
        <v>0</v>
      </c>
      <c r="Z2343" s="16" t="s">
        <v>170</v>
      </c>
      <c r="AA2343" s="16">
        <v>0</v>
      </c>
      <c r="AB2343" s="16" t="s">
        <v>4</v>
      </c>
      <c r="AC2343" s="16">
        <v>0</v>
      </c>
      <c r="AD2343" s="11">
        <v>3</v>
      </c>
      <c r="AE2343" s="11">
        <v>100</v>
      </c>
      <c r="AF2343" s="56">
        <v>1</v>
      </c>
      <c r="AG2343" s="11">
        <v>0</v>
      </c>
      <c r="AH2343" s="11">
        <v>0</v>
      </c>
      <c r="AI2343" s="25" t="s">
        <v>8</v>
      </c>
      <c r="AJ2343" s="25" t="s">
        <v>8</v>
      </c>
      <c r="AK2343" s="25" t="s">
        <v>8</v>
      </c>
      <c r="AL2343" s="11" t="s">
        <v>782</v>
      </c>
      <c r="AM2343" s="25">
        <v>11008</v>
      </c>
      <c r="AN2343" s="25">
        <v>0</v>
      </c>
      <c r="AO2343" s="11">
        <v>1</v>
      </c>
      <c r="AP2343" s="12" t="s">
        <v>383</v>
      </c>
      <c r="AQ2343" s="12" t="s">
        <v>6555</v>
      </c>
      <c r="AR2343" s="12" t="s">
        <v>5269</v>
      </c>
      <c r="AS2343" s="60" t="s">
        <v>1089</v>
      </c>
    </row>
    <row r="2344" spans="1:45" x14ac:dyDescent="0.15">
      <c r="A2344" s="11">
        <v>32504</v>
      </c>
      <c r="B2344" s="14" t="s">
        <v>4346</v>
      </c>
      <c r="C2344" s="11">
        <v>35</v>
      </c>
      <c r="D2344" s="11">
        <v>1</v>
      </c>
      <c r="E2344" s="11">
        <v>0</v>
      </c>
      <c r="F2344" s="11">
        <v>0</v>
      </c>
      <c r="G2344" s="11">
        <v>9</v>
      </c>
      <c r="H2344" s="11">
        <v>1</v>
      </c>
      <c r="I2344" s="11">
        <v>65535</v>
      </c>
      <c r="J2344" s="11">
        <v>4</v>
      </c>
      <c r="K2344" s="11">
        <v>0</v>
      </c>
      <c r="L2344" s="11">
        <v>0</v>
      </c>
      <c r="M2344" s="56">
        <v>0</v>
      </c>
      <c r="N2344" s="56">
        <v>1</v>
      </c>
      <c r="O2344" s="11">
        <v>0</v>
      </c>
      <c r="P2344" s="11">
        <v>0</v>
      </c>
      <c r="Q2344" s="11">
        <v>100</v>
      </c>
      <c r="R2344" s="11">
        <v>0</v>
      </c>
      <c r="S2344" s="11">
        <v>0</v>
      </c>
      <c r="T2344" s="11">
        <v>0</v>
      </c>
      <c r="U2344" s="11">
        <v>1</v>
      </c>
      <c r="V2344" s="11">
        <v>0</v>
      </c>
      <c r="W2344" s="11">
        <v>0</v>
      </c>
      <c r="X2344" s="11">
        <v>0</v>
      </c>
      <c r="Y2344" s="11">
        <v>0</v>
      </c>
      <c r="Z2344" s="16" t="s">
        <v>170</v>
      </c>
      <c r="AA2344" s="16">
        <v>0</v>
      </c>
      <c r="AB2344" s="16" t="s">
        <v>4</v>
      </c>
      <c r="AC2344" s="16">
        <v>0</v>
      </c>
      <c r="AD2344" s="11">
        <v>3</v>
      </c>
      <c r="AE2344" s="11">
        <v>100</v>
      </c>
      <c r="AF2344" s="56">
        <v>1</v>
      </c>
      <c r="AG2344" s="11">
        <v>0</v>
      </c>
      <c r="AH2344" s="11">
        <v>0</v>
      </c>
      <c r="AI2344" s="25" t="s">
        <v>8</v>
      </c>
      <c r="AJ2344" s="25" t="s">
        <v>8</v>
      </c>
      <c r="AK2344" s="25" t="s">
        <v>8</v>
      </c>
      <c r="AL2344" s="11" t="s">
        <v>782</v>
      </c>
      <c r="AM2344" s="25">
        <v>11008</v>
      </c>
      <c r="AN2344" s="25">
        <v>0</v>
      </c>
      <c r="AO2344" s="11">
        <v>1</v>
      </c>
      <c r="AP2344" s="12" t="s">
        <v>383</v>
      </c>
      <c r="AQ2344" s="12" t="s">
        <v>6556</v>
      </c>
      <c r="AR2344" s="12" t="s">
        <v>5270</v>
      </c>
      <c r="AS2344" s="60" t="s">
        <v>1089</v>
      </c>
    </row>
    <row r="2345" spans="1:45" x14ac:dyDescent="0.15">
      <c r="A2345" s="11">
        <v>32505</v>
      </c>
      <c r="B2345" s="14" t="s">
        <v>4347</v>
      </c>
      <c r="C2345" s="11">
        <v>35</v>
      </c>
      <c r="D2345" s="11">
        <v>1</v>
      </c>
      <c r="E2345" s="11">
        <v>0</v>
      </c>
      <c r="F2345" s="11">
        <v>0</v>
      </c>
      <c r="G2345" s="11">
        <v>9</v>
      </c>
      <c r="H2345" s="11">
        <v>1</v>
      </c>
      <c r="I2345" s="11">
        <v>65535</v>
      </c>
      <c r="J2345" s="11">
        <v>4</v>
      </c>
      <c r="K2345" s="11">
        <v>0</v>
      </c>
      <c r="L2345" s="11">
        <v>0</v>
      </c>
      <c r="M2345" s="56">
        <v>0</v>
      </c>
      <c r="N2345" s="56">
        <v>1</v>
      </c>
      <c r="O2345" s="11">
        <v>0</v>
      </c>
      <c r="P2345" s="11">
        <v>0</v>
      </c>
      <c r="Q2345" s="11">
        <v>100</v>
      </c>
      <c r="R2345" s="11">
        <v>0</v>
      </c>
      <c r="S2345" s="11">
        <v>0</v>
      </c>
      <c r="T2345" s="11">
        <v>0</v>
      </c>
      <c r="U2345" s="11">
        <v>1</v>
      </c>
      <c r="V2345" s="11">
        <v>0</v>
      </c>
      <c r="W2345" s="11">
        <v>0</v>
      </c>
      <c r="X2345" s="11">
        <v>0</v>
      </c>
      <c r="Y2345" s="11">
        <v>0</v>
      </c>
      <c r="Z2345" s="16" t="s">
        <v>170</v>
      </c>
      <c r="AA2345" s="16">
        <v>0</v>
      </c>
      <c r="AB2345" s="16" t="s">
        <v>4</v>
      </c>
      <c r="AC2345" s="16">
        <v>0</v>
      </c>
      <c r="AD2345" s="11">
        <v>3</v>
      </c>
      <c r="AE2345" s="11">
        <v>100</v>
      </c>
      <c r="AF2345" s="56">
        <v>1</v>
      </c>
      <c r="AG2345" s="11">
        <v>0</v>
      </c>
      <c r="AH2345" s="11">
        <v>0</v>
      </c>
      <c r="AI2345" s="25" t="s">
        <v>8</v>
      </c>
      <c r="AJ2345" s="25" t="s">
        <v>8</v>
      </c>
      <c r="AK2345" s="25" t="s">
        <v>8</v>
      </c>
      <c r="AL2345" s="11" t="s">
        <v>782</v>
      </c>
      <c r="AM2345" s="25">
        <v>11008</v>
      </c>
      <c r="AN2345" s="25">
        <v>0</v>
      </c>
      <c r="AO2345" s="11">
        <v>1</v>
      </c>
      <c r="AP2345" s="12" t="s">
        <v>383</v>
      </c>
      <c r="AQ2345" s="12" t="s">
        <v>6557</v>
      </c>
      <c r="AR2345" s="12" t="s">
        <v>5271</v>
      </c>
      <c r="AS2345" s="60" t="s">
        <v>1089</v>
      </c>
    </row>
    <row r="2346" spans="1:45" x14ac:dyDescent="0.15">
      <c r="A2346" s="11">
        <v>32506</v>
      </c>
      <c r="B2346" s="14" t="s">
        <v>4348</v>
      </c>
      <c r="C2346" s="11">
        <v>35</v>
      </c>
      <c r="D2346" s="11">
        <v>1</v>
      </c>
      <c r="E2346" s="11">
        <v>0</v>
      </c>
      <c r="F2346" s="11">
        <v>0</v>
      </c>
      <c r="G2346" s="11">
        <v>9</v>
      </c>
      <c r="H2346" s="11">
        <v>1</v>
      </c>
      <c r="I2346" s="11">
        <v>65535</v>
      </c>
      <c r="J2346" s="11">
        <v>4</v>
      </c>
      <c r="K2346" s="11">
        <v>0</v>
      </c>
      <c r="L2346" s="11">
        <v>0</v>
      </c>
      <c r="M2346" s="56">
        <v>0</v>
      </c>
      <c r="N2346" s="56">
        <v>1</v>
      </c>
      <c r="O2346" s="11">
        <v>0</v>
      </c>
      <c r="P2346" s="11">
        <v>0</v>
      </c>
      <c r="Q2346" s="11">
        <v>100</v>
      </c>
      <c r="R2346" s="11">
        <v>0</v>
      </c>
      <c r="S2346" s="11">
        <v>0</v>
      </c>
      <c r="T2346" s="11">
        <v>0</v>
      </c>
      <c r="U2346" s="11">
        <v>1</v>
      </c>
      <c r="V2346" s="11">
        <v>0</v>
      </c>
      <c r="W2346" s="11">
        <v>0</v>
      </c>
      <c r="X2346" s="11">
        <v>0</v>
      </c>
      <c r="Y2346" s="11">
        <v>0</v>
      </c>
      <c r="Z2346" s="16" t="s">
        <v>170</v>
      </c>
      <c r="AA2346" s="16">
        <v>0</v>
      </c>
      <c r="AB2346" s="16" t="s">
        <v>4</v>
      </c>
      <c r="AC2346" s="16">
        <v>0</v>
      </c>
      <c r="AD2346" s="11">
        <v>3</v>
      </c>
      <c r="AE2346" s="11">
        <v>100</v>
      </c>
      <c r="AF2346" s="56">
        <v>1</v>
      </c>
      <c r="AG2346" s="11">
        <v>0</v>
      </c>
      <c r="AH2346" s="11">
        <v>0</v>
      </c>
      <c r="AI2346" s="25" t="s">
        <v>8</v>
      </c>
      <c r="AJ2346" s="25" t="s">
        <v>8</v>
      </c>
      <c r="AK2346" s="25" t="s">
        <v>8</v>
      </c>
      <c r="AL2346" s="11" t="s">
        <v>782</v>
      </c>
      <c r="AM2346" s="25">
        <v>11008</v>
      </c>
      <c r="AN2346" s="25">
        <v>0</v>
      </c>
      <c r="AO2346" s="11">
        <v>1</v>
      </c>
      <c r="AP2346" s="12" t="s">
        <v>383</v>
      </c>
      <c r="AQ2346" s="12" t="s">
        <v>6558</v>
      </c>
      <c r="AR2346" s="12" t="s">
        <v>5272</v>
      </c>
      <c r="AS2346" s="60" t="s">
        <v>1089</v>
      </c>
    </row>
    <row r="2347" spans="1:45" x14ac:dyDescent="0.15">
      <c r="A2347" s="11">
        <v>32507</v>
      </c>
      <c r="B2347" s="14" t="s">
        <v>4349</v>
      </c>
      <c r="C2347" s="11">
        <v>35</v>
      </c>
      <c r="D2347" s="11">
        <v>1</v>
      </c>
      <c r="E2347" s="11">
        <v>0</v>
      </c>
      <c r="F2347" s="11">
        <v>0</v>
      </c>
      <c r="G2347" s="11">
        <v>9</v>
      </c>
      <c r="H2347" s="11">
        <v>1</v>
      </c>
      <c r="I2347" s="11">
        <v>65535</v>
      </c>
      <c r="J2347" s="11">
        <v>4</v>
      </c>
      <c r="K2347" s="11">
        <v>0</v>
      </c>
      <c r="L2347" s="11">
        <v>0</v>
      </c>
      <c r="M2347" s="56">
        <v>0</v>
      </c>
      <c r="N2347" s="56">
        <v>1</v>
      </c>
      <c r="O2347" s="11">
        <v>0</v>
      </c>
      <c r="P2347" s="11">
        <v>0</v>
      </c>
      <c r="Q2347" s="11">
        <v>100</v>
      </c>
      <c r="R2347" s="11">
        <v>0</v>
      </c>
      <c r="S2347" s="11">
        <v>0</v>
      </c>
      <c r="T2347" s="11">
        <v>0</v>
      </c>
      <c r="U2347" s="11">
        <v>1</v>
      </c>
      <c r="V2347" s="11">
        <v>0</v>
      </c>
      <c r="W2347" s="11">
        <v>0</v>
      </c>
      <c r="X2347" s="11">
        <v>0</v>
      </c>
      <c r="Y2347" s="11">
        <v>0</v>
      </c>
      <c r="Z2347" s="16" t="s">
        <v>170</v>
      </c>
      <c r="AA2347" s="16">
        <v>0</v>
      </c>
      <c r="AB2347" s="16" t="s">
        <v>4</v>
      </c>
      <c r="AC2347" s="16">
        <v>0</v>
      </c>
      <c r="AD2347" s="11">
        <v>3</v>
      </c>
      <c r="AE2347" s="11">
        <v>100</v>
      </c>
      <c r="AF2347" s="56">
        <v>1</v>
      </c>
      <c r="AG2347" s="11">
        <v>0</v>
      </c>
      <c r="AH2347" s="11">
        <v>0</v>
      </c>
      <c r="AI2347" s="25" t="s">
        <v>8</v>
      </c>
      <c r="AJ2347" s="25" t="s">
        <v>8</v>
      </c>
      <c r="AK2347" s="25" t="s">
        <v>8</v>
      </c>
      <c r="AL2347" s="11" t="s">
        <v>782</v>
      </c>
      <c r="AM2347" s="25">
        <v>11008</v>
      </c>
      <c r="AN2347" s="25">
        <v>0</v>
      </c>
      <c r="AO2347" s="11">
        <v>1</v>
      </c>
      <c r="AP2347" s="12" t="s">
        <v>383</v>
      </c>
      <c r="AQ2347" s="12" t="s">
        <v>6559</v>
      </c>
      <c r="AR2347" s="12" t="s">
        <v>5273</v>
      </c>
      <c r="AS2347" s="60" t="s">
        <v>1089</v>
      </c>
    </row>
    <row r="2348" spans="1:45" x14ac:dyDescent="0.15">
      <c r="A2348" s="11">
        <v>33000</v>
      </c>
      <c r="B2348" s="14" t="s">
        <v>1943</v>
      </c>
      <c r="C2348" s="11">
        <v>35</v>
      </c>
      <c r="D2348" s="11">
        <v>1</v>
      </c>
      <c r="E2348" s="11">
        <v>0</v>
      </c>
      <c r="F2348" s="11">
        <v>0</v>
      </c>
      <c r="G2348" s="11">
        <v>9</v>
      </c>
      <c r="H2348" s="11">
        <v>1</v>
      </c>
      <c r="I2348" s="11">
        <v>65535</v>
      </c>
      <c r="J2348" s="11">
        <v>4</v>
      </c>
      <c r="K2348" s="11">
        <v>0</v>
      </c>
      <c r="L2348" s="11">
        <v>0</v>
      </c>
      <c r="M2348" s="56">
        <v>0</v>
      </c>
      <c r="N2348" s="56">
        <v>1</v>
      </c>
      <c r="O2348" s="11">
        <v>0</v>
      </c>
      <c r="P2348" s="11">
        <v>0</v>
      </c>
      <c r="Q2348" s="11">
        <v>100</v>
      </c>
      <c r="R2348" s="11">
        <v>0</v>
      </c>
      <c r="S2348" s="11">
        <v>0</v>
      </c>
      <c r="T2348" s="11">
        <v>0</v>
      </c>
      <c r="U2348" s="11">
        <v>1</v>
      </c>
      <c r="V2348" s="11">
        <v>0</v>
      </c>
      <c r="W2348" s="11">
        <v>0</v>
      </c>
      <c r="X2348" s="11">
        <v>0</v>
      </c>
      <c r="Y2348" s="11">
        <v>0</v>
      </c>
      <c r="Z2348" s="16" t="s">
        <v>170</v>
      </c>
      <c r="AA2348" s="16">
        <v>0</v>
      </c>
      <c r="AB2348" s="16" t="s">
        <v>4</v>
      </c>
      <c r="AC2348" s="16">
        <v>0</v>
      </c>
      <c r="AD2348" s="11">
        <v>3</v>
      </c>
      <c r="AE2348" s="11">
        <v>100</v>
      </c>
      <c r="AF2348" s="56">
        <v>1</v>
      </c>
      <c r="AG2348" s="11">
        <v>0</v>
      </c>
      <c r="AH2348" s="11">
        <v>0</v>
      </c>
      <c r="AI2348" s="25" t="s">
        <v>8</v>
      </c>
      <c r="AJ2348" s="25" t="s">
        <v>8</v>
      </c>
      <c r="AK2348" s="25" t="s">
        <v>8</v>
      </c>
      <c r="AL2348" s="11" t="s">
        <v>782</v>
      </c>
      <c r="AM2348" s="25">
        <v>11008</v>
      </c>
      <c r="AN2348" s="25">
        <v>0</v>
      </c>
      <c r="AO2348" s="11">
        <v>1</v>
      </c>
      <c r="AP2348" s="12" t="s">
        <v>383</v>
      </c>
      <c r="AQ2348" s="12" t="s">
        <v>6560</v>
      </c>
      <c r="AR2348" s="12" t="s">
        <v>5274</v>
      </c>
      <c r="AS2348" s="60" t="s">
        <v>1089</v>
      </c>
    </row>
    <row r="2349" spans="1:45" x14ac:dyDescent="0.15">
      <c r="A2349" s="11">
        <v>33001</v>
      </c>
      <c r="B2349" s="14" t="s">
        <v>1944</v>
      </c>
      <c r="C2349" s="11">
        <v>35</v>
      </c>
      <c r="D2349" s="11">
        <v>1</v>
      </c>
      <c r="E2349" s="11">
        <v>0</v>
      </c>
      <c r="F2349" s="11">
        <v>0</v>
      </c>
      <c r="G2349" s="11">
        <v>9</v>
      </c>
      <c r="H2349" s="11">
        <v>1</v>
      </c>
      <c r="I2349" s="11">
        <v>65535</v>
      </c>
      <c r="J2349" s="11">
        <v>4</v>
      </c>
      <c r="K2349" s="11">
        <v>0</v>
      </c>
      <c r="L2349" s="11">
        <v>0</v>
      </c>
      <c r="M2349" s="56">
        <v>0</v>
      </c>
      <c r="N2349" s="56">
        <v>1</v>
      </c>
      <c r="O2349" s="11">
        <v>0</v>
      </c>
      <c r="P2349" s="11">
        <v>0</v>
      </c>
      <c r="Q2349" s="11">
        <v>100</v>
      </c>
      <c r="R2349" s="11">
        <v>0</v>
      </c>
      <c r="S2349" s="11">
        <v>0</v>
      </c>
      <c r="T2349" s="11">
        <v>0</v>
      </c>
      <c r="U2349" s="11">
        <v>1</v>
      </c>
      <c r="V2349" s="11">
        <v>0</v>
      </c>
      <c r="W2349" s="11">
        <v>0</v>
      </c>
      <c r="X2349" s="11">
        <v>0</v>
      </c>
      <c r="Y2349" s="11">
        <v>0</v>
      </c>
      <c r="Z2349" s="16" t="s">
        <v>170</v>
      </c>
      <c r="AA2349" s="16">
        <v>0</v>
      </c>
      <c r="AB2349" s="16" t="s">
        <v>4</v>
      </c>
      <c r="AC2349" s="16">
        <v>0</v>
      </c>
      <c r="AD2349" s="11">
        <v>3</v>
      </c>
      <c r="AE2349" s="11">
        <v>100</v>
      </c>
      <c r="AF2349" s="56">
        <v>1</v>
      </c>
      <c r="AG2349" s="11">
        <v>0</v>
      </c>
      <c r="AH2349" s="11">
        <v>0</v>
      </c>
      <c r="AI2349" s="25" t="s">
        <v>8</v>
      </c>
      <c r="AJ2349" s="25" t="s">
        <v>8</v>
      </c>
      <c r="AK2349" s="25" t="s">
        <v>8</v>
      </c>
      <c r="AL2349" s="11" t="s">
        <v>782</v>
      </c>
      <c r="AM2349" s="25">
        <v>11008</v>
      </c>
      <c r="AN2349" s="25">
        <v>0</v>
      </c>
      <c r="AO2349" s="11">
        <v>1</v>
      </c>
      <c r="AP2349" s="12" t="s">
        <v>383</v>
      </c>
      <c r="AQ2349" s="12" t="s">
        <v>6561</v>
      </c>
      <c r="AR2349" s="12" t="s">
        <v>5275</v>
      </c>
      <c r="AS2349" s="60" t="s">
        <v>1089</v>
      </c>
    </row>
    <row r="2350" spans="1:45" x14ac:dyDescent="0.15">
      <c r="A2350" s="11">
        <v>33002</v>
      </c>
      <c r="B2350" s="14" t="s">
        <v>1945</v>
      </c>
      <c r="C2350" s="11">
        <v>35</v>
      </c>
      <c r="D2350" s="11">
        <v>1</v>
      </c>
      <c r="E2350" s="11">
        <v>0</v>
      </c>
      <c r="F2350" s="11">
        <v>0</v>
      </c>
      <c r="G2350" s="11">
        <v>9</v>
      </c>
      <c r="H2350" s="11">
        <v>1</v>
      </c>
      <c r="I2350" s="11">
        <v>65535</v>
      </c>
      <c r="J2350" s="11">
        <v>4</v>
      </c>
      <c r="K2350" s="11">
        <v>0</v>
      </c>
      <c r="L2350" s="11">
        <v>0</v>
      </c>
      <c r="M2350" s="56">
        <v>0</v>
      </c>
      <c r="N2350" s="56">
        <v>1</v>
      </c>
      <c r="O2350" s="11">
        <v>0</v>
      </c>
      <c r="P2350" s="11">
        <v>0</v>
      </c>
      <c r="Q2350" s="11">
        <v>100</v>
      </c>
      <c r="R2350" s="11">
        <v>0</v>
      </c>
      <c r="S2350" s="11">
        <v>0</v>
      </c>
      <c r="T2350" s="11">
        <v>0</v>
      </c>
      <c r="U2350" s="11">
        <v>1</v>
      </c>
      <c r="V2350" s="11">
        <v>0</v>
      </c>
      <c r="W2350" s="11">
        <v>0</v>
      </c>
      <c r="X2350" s="11">
        <v>0</v>
      </c>
      <c r="Y2350" s="11">
        <v>0</v>
      </c>
      <c r="Z2350" s="16" t="s">
        <v>170</v>
      </c>
      <c r="AA2350" s="16">
        <v>0</v>
      </c>
      <c r="AB2350" s="16" t="s">
        <v>4</v>
      </c>
      <c r="AC2350" s="16">
        <v>0</v>
      </c>
      <c r="AD2350" s="11">
        <v>3</v>
      </c>
      <c r="AE2350" s="11">
        <v>100</v>
      </c>
      <c r="AF2350" s="56">
        <v>1</v>
      </c>
      <c r="AG2350" s="11">
        <v>0</v>
      </c>
      <c r="AH2350" s="11">
        <v>0</v>
      </c>
      <c r="AI2350" s="25" t="s">
        <v>8</v>
      </c>
      <c r="AJ2350" s="25" t="s">
        <v>8</v>
      </c>
      <c r="AK2350" s="25" t="s">
        <v>8</v>
      </c>
      <c r="AL2350" s="11" t="s">
        <v>782</v>
      </c>
      <c r="AM2350" s="25">
        <v>11008</v>
      </c>
      <c r="AN2350" s="25">
        <v>0</v>
      </c>
      <c r="AO2350" s="11">
        <v>1</v>
      </c>
      <c r="AP2350" s="12" t="s">
        <v>383</v>
      </c>
      <c r="AQ2350" s="12" t="s">
        <v>6560</v>
      </c>
      <c r="AR2350" s="12" t="s">
        <v>5276</v>
      </c>
      <c r="AS2350" s="60" t="s">
        <v>1089</v>
      </c>
    </row>
    <row r="2351" spans="1:45" x14ac:dyDescent="0.15">
      <c r="A2351" s="11">
        <v>33003</v>
      </c>
      <c r="B2351" s="14" t="s">
        <v>1946</v>
      </c>
      <c r="C2351" s="11">
        <v>35</v>
      </c>
      <c r="D2351" s="11">
        <v>1</v>
      </c>
      <c r="E2351" s="11">
        <v>0</v>
      </c>
      <c r="F2351" s="11">
        <v>0</v>
      </c>
      <c r="G2351" s="11">
        <v>9</v>
      </c>
      <c r="H2351" s="11">
        <v>1</v>
      </c>
      <c r="I2351" s="11">
        <v>65535</v>
      </c>
      <c r="J2351" s="11">
        <v>4</v>
      </c>
      <c r="K2351" s="11">
        <v>0</v>
      </c>
      <c r="L2351" s="11">
        <v>0</v>
      </c>
      <c r="M2351" s="56">
        <v>0</v>
      </c>
      <c r="N2351" s="56">
        <v>1</v>
      </c>
      <c r="O2351" s="11">
        <v>0</v>
      </c>
      <c r="P2351" s="11">
        <v>0</v>
      </c>
      <c r="Q2351" s="11">
        <v>100</v>
      </c>
      <c r="R2351" s="11">
        <v>0</v>
      </c>
      <c r="S2351" s="11">
        <v>0</v>
      </c>
      <c r="T2351" s="11">
        <v>0</v>
      </c>
      <c r="U2351" s="11">
        <v>1</v>
      </c>
      <c r="V2351" s="11">
        <v>0</v>
      </c>
      <c r="W2351" s="11">
        <v>0</v>
      </c>
      <c r="X2351" s="11">
        <v>0</v>
      </c>
      <c r="Y2351" s="11">
        <v>0</v>
      </c>
      <c r="Z2351" s="16" t="s">
        <v>170</v>
      </c>
      <c r="AA2351" s="16">
        <v>0</v>
      </c>
      <c r="AB2351" s="16" t="s">
        <v>4</v>
      </c>
      <c r="AC2351" s="16">
        <v>0</v>
      </c>
      <c r="AD2351" s="11">
        <v>3</v>
      </c>
      <c r="AE2351" s="11">
        <v>100</v>
      </c>
      <c r="AF2351" s="56">
        <v>1</v>
      </c>
      <c r="AG2351" s="11">
        <v>0</v>
      </c>
      <c r="AH2351" s="11">
        <v>0</v>
      </c>
      <c r="AI2351" s="25" t="s">
        <v>8</v>
      </c>
      <c r="AJ2351" s="25" t="s">
        <v>8</v>
      </c>
      <c r="AK2351" s="25" t="s">
        <v>8</v>
      </c>
      <c r="AL2351" s="11" t="s">
        <v>782</v>
      </c>
      <c r="AM2351" s="25">
        <v>11008</v>
      </c>
      <c r="AN2351" s="25">
        <v>0</v>
      </c>
      <c r="AO2351" s="11">
        <v>1</v>
      </c>
      <c r="AP2351" s="12" t="s">
        <v>383</v>
      </c>
      <c r="AQ2351" s="12" t="s">
        <v>6560</v>
      </c>
      <c r="AR2351" s="12" t="s">
        <v>5277</v>
      </c>
      <c r="AS2351" s="60" t="s">
        <v>1089</v>
      </c>
    </row>
    <row r="2352" spans="1:45" x14ac:dyDescent="0.15">
      <c r="A2352" s="11">
        <v>33100</v>
      </c>
      <c r="B2352" s="14" t="s">
        <v>2935</v>
      </c>
      <c r="C2352" s="11">
        <v>35</v>
      </c>
      <c r="D2352" s="11">
        <v>1</v>
      </c>
      <c r="E2352" s="11">
        <v>0</v>
      </c>
      <c r="F2352" s="11">
        <v>0</v>
      </c>
      <c r="G2352" s="11">
        <v>9</v>
      </c>
      <c r="H2352" s="11">
        <v>1</v>
      </c>
      <c r="I2352" s="11">
        <v>65535</v>
      </c>
      <c r="J2352" s="11">
        <v>4</v>
      </c>
      <c r="K2352" s="11">
        <v>0</v>
      </c>
      <c r="L2352" s="11">
        <v>0</v>
      </c>
      <c r="M2352" s="56">
        <v>0</v>
      </c>
      <c r="N2352" s="56">
        <v>1</v>
      </c>
      <c r="O2352" s="11">
        <v>0</v>
      </c>
      <c r="P2352" s="11">
        <v>0</v>
      </c>
      <c r="Q2352" s="11">
        <v>100</v>
      </c>
      <c r="R2352" s="11">
        <v>0</v>
      </c>
      <c r="S2352" s="11">
        <v>0</v>
      </c>
      <c r="T2352" s="11">
        <v>0</v>
      </c>
      <c r="U2352" s="11">
        <v>1</v>
      </c>
      <c r="V2352" s="11">
        <v>0</v>
      </c>
      <c r="W2352" s="11">
        <v>0</v>
      </c>
      <c r="X2352" s="11">
        <v>0</v>
      </c>
      <c r="Y2352" s="11">
        <v>0</v>
      </c>
      <c r="Z2352" s="16" t="s">
        <v>170</v>
      </c>
      <c r="AA2352" s="16">
        <v>0</v>
      </c>
      <c r="AB2352" s="16" t="s">
        <v>4</v>
      </c>
      <c r="AC2352" s="16">
        <v>0</v>
      </c>
      <c r="AD2352" s="11">
        <v>3</v>
      </c>
      <c r="AE2352" s="11">
        <v>100</v>
      </c>
      <c r="AF2352" s="56">
        <v>1</v>
      </c>
      <c r="AG2352" s="11">
        <v>0</v>
      </c>
      <c r="AH2352" s="11">
        <v>0</v>
      </c>
      <c r="AI2352" s="25" t="s">
        <v>8</v>
      </c>
      <c r="AJ2352" s="25" t="s">
        <v>8</v>
      </c>
      <c r="AK2352" s="25" t="s">
        <v>8</v>
      </c>
      <c r="AL2352" s="11" t="s">
        <v>782</v>
      </c>
      <c r="AM2352" s="25">
        <v>11008</v>
      </c>
      <c r="AN2352" s="25">
        <v>0</v>
      </c>
      <c r="AO2352" s="11">
        <v>1</v>
      </c>
      <c r="AP2352" s="12" t="s">
        <v>383</v>
      </c>
      <c r="AQ2352" s="12" t="s">
        <v>6562</v>
      </c>
      <c r="AR2352" s="12" t="s">
        <v>5278</v>
      </c>
      <c r="AS2352" s="60" t="s">
        <v>1089</v>
      </c>
    </row>
    <row r="2353" spans="1:45" x14ac:dyDescent="0.15">
      <c r="A2353" s="11">
        <v>33500</v>
      </c>
      <c r="B2353" s="14" t="s">
        <v>1220</v>
      </c>
      <c r="C2353" s="11">
        <v>35</v>
      </c>
      <c r="D2353" s="11">
        <v>1</v>
      </c>
      <c r="E2353" s="11">
        <v>0</v>
      </c>
      <c r="F2353" s="11">
        <v>0</v>
      </c>
      <c r="G2353" s="11">
        <v>9</v>
      </c>
      <c r="H2353" s="11">
        <v>1</v>
      </c>
      <c r="I2353" s="11">
        <v>65535</v>
      </c>
      <c r="J2353" s="11">
        <v>4</v>
      </c>
      <c r="K2353" s="11">
        <v>0</v>
      </c>
      <c r="L2353" s="11">
        <v>0</v>
      </c>
      <c r="M2353" s="56">
        <v>0</v>
      </c>
      <c r="N2353" s="56">
        <v>1</v>
      </c>
      <c r="O2353" s="11">
        <v>0</v>
      </c>
      <c r="P2353" s="11">
        <v>0</v>
      </c>
      <c r="Q2353" s="11">
        <v>100</v>
      </c>
      <c r="R2353" s="11">
        <v>0</v>
      </c>
      <c r="S2353" s="11">
        <v>0</v>
      </c>
      <c r="T2353" s="11">
        <v>0</v>
      </c>
      <c r="U2353" s="11">
        <v>1</v>
      </c>
      <c r="V2353" s="11">
        <v>0</v>
      </c>
      <c r="W2353" s="11">
        <v>0</v>
      </c>
      <c r="X2353" s="11">
        <v>0</v>
      </c>
      <c r="Y2353" s="11">
        <v>0</v>
      </c>
      <c r="Z2353" s="16" t="s">
        <v>170</v>
      </c>
      <c r="AA2353" s="16">
        <v>0</v>
      </c>
      <c r="AB2353" s="16" t="s">
        <v>4</v>
      </c>
      <c r="AC2353" s="16">
        <v>0</v>
      </c>
      <c r="AD2353" s="11">
        <v>3</v>
      </c>
      <c r="AE2353" s="11">
        <v>100</v>
      </c>
      <c r="AF2353" s="56">
        <v>1</v>
      </c>
      <c r="AG2353" s="11">
        <v>0</v>
      </c>
      <c r="AH2353" s="11">
        <v>0</v>
      </c>
      <c r="AI2353" s="25" t="s">
        <v>8</v>
      </c>
      <c r="AJ2353" s="25" t="s">
        <v>8</v>
      </c>
      <c r="AK2353" s="25" t="s">
        <v>8</v>
      </c>
      <c r="AL2353" s="11" t="s">
        <v>782</v>
      </c>
      <c r="AM2353" s="25">
        <v>11008</v>
      </c>
      <c r="AN2353" s="25">
        <v>0</v>
      </c>
      <c r="AO2353" s="11">
        <v>1</v>
      </c>
      <c r="AP2353" s="12" t="s">
        <v>383</v>
      </c>
      <c r="AQ2353" s="12" t="s">
        <v>6563</v>
      </c>
      <c r="AR2353" s="12" t="s">
        <v>5279</v>
      </c>
      <c r="AS2353" s="60" t="s">
        <v>1089</v>
      </c>
    </row>
    <row r="2354" spans="1:45" x14ac:dyDescent="0.15">
      <c r="A2354" s="11">
        <v>33501</v>
      </c>
      <c r="B2354" s="14" t="s">
        <v>1221</v>
      </c>
      <c r="C2354" s="11">
        <v>35</v>
      </c>
      <c r="D2354" s="11">
        <v>1</v>
      </c>
      <c r="E2354" s="11">
        <v>0</v>
      </c>
      <c r="F2354" s="11">
        <v>0</v>
      </c>
      <c r="G2354" s="11">
        <v>9</v>
      </c>
      <c r="H2354" s="11">
        <v>1</v>
      </c>
      <c r="I2354" s="11">
        <v>65535</v>
      </c>
      <c r="J2354" s="11">
        <v>4</v>
      </c>
      <c r="K2354" s="11">
        <v>0</v>
      </c>
      <c r="L2354" s="11">
        <v>0</v>
      </c>
      <c r="M2354" s="56">
        <v>0</v>
      </c>
      <c r="N2354" s="56">
        <v>1</v>
      </c>
      <c r="O2354" s="11">
        <v>0</v>
      </c>
      <c r="P2354" s="11">
        <v>0</v>
      </c>
      <c r="Q2354" s="11">
        <v>100</v>
      </c>
      <c r="R2354" s="11">
        <v>0</v>
      </c>
      <c r="S2354" s="11">
        <v>0</v>
      </c>
      <c r="T2354" s="11">
        <v>0</v>
      </c>
      <c r="U2354" s="11">
        <v>1</v>
      </c>
      <c r="V2354" s="11">
        <v>0</v>
      </c>
      <c r="W2354" s="11">
        <v>0</v>
      </c>
      <c r="X2354" s="11">
        <v>0</v>
      </c>
      <c r="Y2354" s="11">
        <v>0</v>
      </c>
      <c r="Z2354" s="16" t="s">
        <v>170</v>
      </c>
      <c r="AA2354" s="16">
        <v>0</v>
      </c>
      <c r="AB2354" s="16" t="s">
        <v>4</v>
      </c>
      <c r="AC2354" s="16">
        <v>0</v>
      </c>
      <c r="AD2354" s="11">
        <v>3</v>
      </c>
      <c r="AE2354" s="11">
        <v>100</v>
      </c>
      <c r="AF2354" s="56">
        <v>1</v>
      </c>
      <c r="AG2354" s="11">
        <v>0</v>
      </c>
      <c r="AH2354" s="11">
        <v>0</v>
      </c>
      <c r="AI2354" s="25" t="s">
        <v>8</v>
      </c>
      <c r="AJ2354" s="25" t="s">
        <v>8</v>
      </c>
      <c r="AK2354" s="25" t="s">
        <v>8</v>
      </c>
      <c r="AL2354" s="11" t="s">
        <v>782</v>
      </c>
      <c r="AM2354" s="25">
        <v>11008</v>
      </c>
      <c r="AN2354" s="25">
        <v>0</v>
      </c>
      <c r="AO2354" s="11">
        <v>1</v>
      </c>
      <c r="AP2354" s="12" t="s">
        <v>383</v>
      </c>
      <c r="AQ2354" s="12" t="s">
        <v>6564</v>
      </c>
      <c r="AR2354" s="12" t="s">
        <v>5280</v>
      </c>
      <c r="AS2354" s="60" t="s">
        <v>1089</v>
      </c>
    </row>
    <row r="2355" spans="1:45" x14ac:dyDescent="0.15">
      <c r="A2355" s="11">
        <v>33502</v>
      </c>
      <c r="B2355" s="14" t="s">
        <v>1222</v>
      </c>
      <c r="C2355" s="11">
        <v>35</v>
      </c>
      <c r="D2355" s="11">
        <v>1</v>
      </c>
      <c r="E2355" s="11">
        <v>0</v>
      </c>
      <c r="F2355" s="11">
        <v>0</v>
      </c>
      <c r="G2355" s="11">
        <v>9</v>
      </c>
      <c r="H2355" s="11">
        <v>1</v>
      </c>
      <c r="I2355" s="11">
        <v>65535</v>
      </c>
      <c r="J2355" s="11">
        <v>4</v>
      </c>
      <c r="K2355" s="11">
        <v>0</v>
      </c>
      <c r="L2355" s="11">
        <v>0</v>
      </c>
      <c r="M2355" s="56">
        <v>0</v>
      </c>
      <c r="N2355" s="56">
        <v>1</v>
      </c>
      <c r="O2355" s="11">
        <v>0</v>
      </c>
      <c r="P2355" s="11">
        <v>0</v>
      </c>
      <c r="Q2355" s="11">
        <v>100</v>
      </c>
      <c r="R2355" s="11">
        <v>0</v>
      </c>
      <c r="S2355" s="11">
        <v>0</v>
      </c>
      <c r="T2355" s="11">
        <v>0</v>
      </c>
      <c r="U2355" s="11">
        <v>1</v>
      </c>
      <c r="V2355" s="11">
        <v>0</v>
      </c>
      <c r="W2355" s="11">
        <v>0</v>
      </c>
      <c r="X2355" s="11">
        <v>0</v>
      </c>
      <c r="Y2355" s="11">
        <v>0</v>
      </c>
      <c r="Z2355" s="16" t="s">
        <v>170</v>
      </c>
      <c r="AA2355" s="16">
        <v>0</v>
      </c>
      <c r="AB2355" s="16" t="s">
        <v>4</v>
      </c>
      <c r="AC2355" s="16">
        <v>0</v>
      </c>
      <c r="AD2355" s="11">
        <v>3</v>
      </c>
      <c r="AE2355" s="11">
        <v>100</v>
      </c>
      <c r="AF2355" s="56">
        <v>1</v>
      </c>
      <c r="AG2355" s="11">
        <v>0</v>
      </c>
      <c r="AH2355" s="11">
        <v>0</v>
      </c>
      <c r="AI2355" s="25" t="s">
        <v>8</v>
      </c>
      <c r="AJ2355" s="25" t="s">
        <v>8</v>
      </c>
      <c r="AK2355" s="25" t="s">
        <v>8</v>
      </c>
      <c r="AL2355" s="11" t="s">
        <v>782</v>
      </c>
      <c r="AM2355" s="25">
        <v>11008</v>
      </c>
      <c r="AN2355" s="25">
        <v>0</v>
      </c>
      <c r="AO2355" s="11">
        <v>1</v>
      </c>
      <c r="AP2355" s="12" t="s">
        <v>383</v>
      </c>
      <c r="AQ2355" s="12" t="s">
        <v>6565</v>
      </c>
      <c r="AR2355" s="12" t="s">
        <v>5281</v>
      </c>
      <c r="AS2355" s="60" t="s">
        <v>1089</v>
      </c>
    </row>
    <row r="2356" spans="1:45" x14ac:dyDescent="0.15">
      <c r="A2356" s="11">
        <v>33503</v>
      </c>
      <c r="B2356" s="14" t="s">
        <v>1223</v>
      </c>
      <c r="C2356" s="11">
        <v>35</v>
      </c>
      <c r="D2356" s="11">
        <v>1</v>
      </c>
      <c r="E2356" s="11">
        <v>0</v>
      </c>
      <c r="F2356" s="11">
        <v>0</v>
      </c>
      <c r="G2356" s="11">
        <v>9</v>
      </c>
      <c r="H2356" s="11">
        <v>1</v>
      </c>
      <c r="I2356" s="11">
        <v>65535</v>
      </c>
      <c r="J2356" s="11">
        <v>4</v>
      </c>
      <c r="K2356" s="11">
        <v>0</v>
      </c>
      <c r="L2356" s="11">
        <v>0</v>
      </c>
      <c r="M2356" s="56">
        <v>0</v>
      </c>
      <c r="N2356" s="56">
        <v>1</v>
      </c>
      <c r="O2356" s="11">
        <v>0</v>
      </c>
      <c r="P2356" s="11">
        <v>0</v>
      </c>
      <c r="Q2356" s="11">
        <v>100</v>
      </c>
      <c r="R2356" s="11">
        <v>0</v>
      </c>
      <c r="S2356" s="11">
        <v>0</v>
      </c>
      <c r="T2356" s="11">
        <v>0</v>
      </c>
      <c r="U2356" s="11">
        <v>1</v>
      </c>
      <c r="V2356" s="11">
        <v>0</v>
      </c>
      <c r="W2356" s="11">
        <v>0</v>
      </c>
      <c r="X2356" s="11">
        <v>0</v>
      </c>
      <c r="Y2356" s="11">
        <v>0</v>
      </c>
      <c r="Z2356" s="16" t="s">
        <v>170</v>
      </c>
      <c r="AA2356" s="16">
        <v>0</v>
      </c>
      <c r="AB2356" s="16" t="s">
        <v>4</v>
      </c>
      <c r="AC2356" s="16">
        <v>0</v>
      </c>
      <c r="AD2356" s="11">
        <v>3</v>
      </c>
      <c r="AE2356" s="11">
        <v>100</v>
      </c>
      <c r="AF2356" s="56">
        <v>1</v>
      </c>
      <c r="AG2356" s="11">
        <v>0</v>
      </c>
      <c r="AH2356" s="11">
        <v>0</v>
      </c>
      <c r="AI2356" s="25" t="s">
        <v>8</v>
      </c>
      <c r="AJ2356" s="25" t="s">
        <v>8</v>
      </c>
      <c r="AK2356" s="25" t="s">
        <v>8</v>
      </c>
      <c r="AL2356" s="11" t="s">
        <v>782</v>
      </c>
      <c r="AM2356" s="25">
        <v>11008</v>
      </c>
      <c r="AN2356" s="25">
        <v>0</v>
      </c>
      <c r="AO2356" s="11">
        <v>1</v>
      </c>
      <c r="AP2356" s="12" t="s">
        <v>383</v>
      </c>
      <c r="AQ2356" s="12" t="s">
        <v>6566</v>
      </c>
      <c r="AR2356" s="12" t="s">
        <v>5282</v>
      </c>
      <c r="AS2356" s="60" t="s">
        <v>1089</v>
      </c>
    </row>
    <row r="2357" spans="1:45" x14ac:dyDescent="0.15">
      <c r="A2357" s="11">
        <v>33504</v>
      </c>
      <c r="B2357" s="14" t="s">
        <v>1224</v>
      </c>
      <c r="C2357" s="11">
        <v>35</v>
      </c>
      <c r="D2357" s="11">
        <v>1</v>
      </c>
      <c r="E2357" s="11">
        <v>0</v>
      </c>
      <c r="F2357" s="11">
        <v>0</v>
      </c>
      <c r="G2357" s="11">
        <v>9</v>
      </c>
      <c r="H2357" s="11">
        <v>1</v>
      </c>
      <c r="I2357" s="11">
        <v>65535</v>
      </c>
      <c r="J2357" s="11">
        <v>4</v>
      </c>
      <c r="K2357" s="11">
        <v>0</v>
      </c>
      <c r="L2357" s="11">
        <v>0</v>
      </c>
      <c r="M2357" s="56">
        <v>0</v>
      </c>
      <c r="N2357" s="56">
        <v>1</v>
      </c>
      <c r="O2357" s="11">
        <v>0</v>
      </c>
      <c r="P2357" s="11">
        <v>0</v>
      </c>
      <c r="Q2357" s="11">
        <v>100</v>
      </c>
      <c r="R2357" s="11">
        <v>0</v>
      </c>
      <c r="S2357" s="11">
        <v>0</v>
      </c>
      <c r="T2357" s="11">
        <v>0</v>
      </c>
      <c r="U2357" s="11">
        <v>1</v>
      </c>
      <c r="V2357" s="11">
        <v>0</v>
      </c>
      <c r="W2357" s="11">
        <v>0</v>
      </c>
      <c r="X2357" s="11">
        <v>0</v>
      </c>
      <c r="Y2357" s="11">
        <v>0</v>
      </c>
      <c r="Z2357" s="16" t="s">
        <v>170</v>
      </c>
      <c r="AA2357" s="16">
        <v>0</v>
      </c>
      <c r="AB2357" s="16" t="s">
        <v>4</v>
      </c>
      <c r="AC2357" s="16">
        <v>0</v>
      </c>
      <c r="AD2357" s="11">
        <v>3</v>
      </c>
      <c r="AE2357" s="11">
        <v>100</v>
      </c>
      <c r="AF2357" s="56">
        <v>1</v>
      </c>
      <c r="AG2357" s="11">
        <v>0</v>
      </c>
      <c r="AH2357" s="11">
        <v>0</v>
      </c>
      <c r="AI2357" s="25" t="s">
        <v>8</v>
      </c>
      <c r="AJ2357" s="25" t="s">
        <v>8</v>
      </c>
      <c r="AK2357" s="25" t="s">
        <v>8</v>
      </c>
      <c r="AL2357" s="11" t="s">
        <v>782</v>
      </c>
      <c r="AM2357" s="25">
        <v>11008</v>
      </c>
      <c r="AN2357" s="25">
        <v>0</v>
      </c>
      <c r="AO2357" s="11">
        <v>1</v>
      </c>
      <c r="AP2357" s="12" t="s">
        <v>383</v>
      </c>
      <c r="AQ2357" s="12" t="s">
        <v>6567</v>
      </c>
      <c r="AR2357" s="12" t="s">
        <v>5283</v>
      </c>
      <c r="AS2357" s="60" t="s">
        <v>1089</v>
      </c>
    </row>
    <row r="2358" spans="1:45" x14ac:dyDescent="0.15">
      <c r="A2358" s="11">
        <v>33505</v>
      </c>
      <c r="B2358" s="14" t="s">
        <v>1225</v>
      </c>
      <c r="C2358" s="11">
        <v>35</v>
      </c>
      <c r="D2358" s="11">
        <v>1</v>
      </c>
      <c r="E2358" s="11">
        <v>0</v>
      </c>
      <c r="F2358" s="11">
        <v>0</v>
      </c>
      <c r="G2358" s="11">
        <v>9</v>
      </c>
      <c r="H2358" s="11">
        <v>1</v>
      </c>
      <c r="I2358" s="11">
        <v>65535</v>
      </c>
      <c r="J2358" s="11">
        <v>4</v>
      </c>
      <c r="K2358" s="11">
        <v>0</v>
      </c>
      <c r="L2358" s="11">
        <v>0</v>
      </c>
      <c r="M2358" s="56">
        <v>0</v>
      </c>
      <c r="N2358" s="56">
        <v>1</v>
      </c>
      <c r="O2358" s="11">
        <v>0</v>
      </c>
      <c r="P2358" s="11">
        <v>0</v>
      </c>
      <c r="Q2358" s="11">
        <v>100</v>
      </c>
      <c r="R2358" s="11">
        <v>0</v>
      </c>
      <c r="S2358" s="11">
        <v>0</v>
      </c>
      <c r="T2358" s="11">
        <v>0</v>
      </c>
      <c r="U2358" s="11">
        <v>1</v>
      </c>
      <c r="V2358" s="11">
        <v>0</v>
      </c>
      <c r="W2358" s="11">
        <v>0</v>
      </c>
      <c r="X2358" s="11">
        <v>0</v>
      </c>
      <c r="Y2358" s="11">
        <v>0</v>
      </c>
      <c r="Z2358" s="16" t="s">
        <v>170</v>
      </c>
      <c r="AA2358" s="16">
        <v>0</v>
      </c>
      <c r="AB2358" s="16" t="s">
        <v>4</v>
      </c>
      <c r="AC2358" s="16">
        <v>0</v>
      </c>
      <c r="AD2358" s="11">
        <v>3</v>
      </c>
      <c r="AE2358" s="11">
        <v>100</v>
      </c>
      <c r="AF2358" s="56">
        <v>1</v>
      </c>
      <c r="AG2358" s="11">
        <v>0</v>
      </c>
      <c r="AH2358" s="11">
        <v>0</v>
      </c>
      <c r="AI2358" s="25" t="s">
        <v>8</v>
      </c>
      <c r="AJ2358" s="25" t="s">
        <v>8</v>
      </c>
      <c r="AK2358" s="25" t="s">
        <v>8</v>
      </c>
      <c r="AL2358" s="11" t="s">
        <v>782</v>
      </c>
      <c r="AM2358" s="25">
        <v>11008</v>
      </c>
      <c r="AN2358" s="25">
        <v>0</v>
      </c>
      <c r="AO2358" s="11">
        <v>1</v>
      </c>
      <c r="AP2358" s="12" t="s">
        <v>383</v>
      </c>
      <c r="AQ2358" s="12" t="s">
        <v>6568</v>
      </c>
      <c r="AR2358" s="12" t="s">
        <v>5284</v>
      </c>
      <c r="AS2358" s="60" t="s">
        <v>1089</v>
      </c>
    </row>
    <row r="2359" spans="1:45" x14ac:dyDescent="0.15">
      <c r="A2359" s="11">
        <v>33506</v>
      </c>
      <c r="B2359" s="14" t="s">
        <v>1226</v>
      </c>
      <c r="C2359" s="11">
        <v>35</v>
      </c>
      <c r="D2359" s="11">
        <v>1</v>
      </c>
      <c r="E2359" s="11">
        <v>0</v>
      </c>
      <c r="F2359" s="11">
        <v>0</v>
      </c>
      <c r="G2359" s="11">
        <v>9</v>
      </c>
      <c r="H2359" s="11">
        <v>1</v>
      </c>
      <c r="I2359" s="11">
        <v>65535</v>
      </c>
      <c r="J2359" s="11">
        <v>4</v>
      </c>
      <c r="K2359" s="11">
        <v>0</v>
      </c>
      <c r="L2359" s="11">
        <v>0</v>
      </c>
      <c r="M2359" s="56">
        <v>0</v>
      </c>
      <c r="N2359" s="56">
        <v>1</v>
      </c>
      <c r="O2359" s="11">
        <v>0</v>
      </c>
      <c r="P2359" s="11">
        <v>0</v>
      </c>
      <c r="Q2359" s="11">
        <v>100</v>
      </c>
      <c r="R2359" s="11">
        <v>0</v>
      </c>
      <c r="S2359" s="11">
        <v>0</v>
      </c>
      <c r="T2359" s="11">
        <v>0</v>
      </c>
      <c r="U2359" s="11">
        <v>1</v>
      </c>
      <c r="V2359" s="11">
        <v>0</v>
      </c>
      <c r="W2359" s="11">
        <v>0</v>
      </c>
      <c r="X2359" s="11">
        <v>0</v>
      </c>
      <c r="Y2359" s="11">
        <v>0</v>
      </c>
      <c r="Z2359" s="16" t="s">
        <v>170</v>
      </c>
      <c r="AA2359" s="16">
        <v>0</v>
      </c>
      <c r="AB2359" s="16" t="s">
        <v>4</v>
      </c>
      <c r="AC2359" s="16">
        <v>0</v>
      </c>
      <c r="AD2359" s="11">
        <v>3</v>
      </c>
      <c r="AE2359" s="11">
        <v>100</v>
      </c>
      <c r="AF2359" s="56">
        <v>1</v>
      </c>
      <c r="AG2359" s="11">
        <v>0</v>
      </c>
      <c r="AH2359" s="11">
        <v>0</v>
      </c>
      <c r="AI2359" s="25" t="s">
        <v>8</v>
      </c>
      <c r="AJ2359" s="25" t="s">
        <v>8</v>
      </c>
      <c r="AK2359" s="25" t="s">
        <v>8</v>
      </c>
      <c r="AL2359" s="11" t="s">
        <v>782</v>
      </c>
      <c r="AM2359" s="25">
        <v>11008</v>
      </c>
      <c r="AN2359" s="25">
        <v>0</v>
      </c>
      <c r="AO2359" s="11">
        <v>1</v>
      </c>
      <c r="AP2359" s="12" t="s">
        <v>383</v>
      </c>
      <c r="AQ2359" s="12" t="s">
        <v>6568</v>
      </c>
      <c r="AR2359" s="12" t="s">
        <v>5285</v>
      </c>
      <c r="AS2359" s="60" t="s">
        <v>1089</v>
      </c>
    </row>
    <row r="2360" spans="1:45" x14ac:dyDescent="0.15">
      <c r="A2360" s="11">
        <v>33507</v>
      </c>
      <c r="B2360" s="14" t="s">
        <v>2318</v>
      </c>
      <c r="C2360" s="11">
        <v>35</v>
      </c>
      <c r="D2360" s="11">
        <v>1</v>
      </c>
      <c r="E2360" s="11">
        <v>0</v>
      </c>
      <c r="F2360" s="11">
        <v>0</v>
      </c>
      <c r="G2360" s="11">
        <v>9</v>
      </c>
      <c r="H2360" s="11">
        <v>1</v>
      </c>
      <c r="I2360" s="11">
        <v>65535</v>
      </c>
      <c r="J2360" s="11">
        <v>4</v>
      </c>
      <c r="K2360" s="11">
        <v>0</v>
      </c>
      <c r="L2360" s="11">
        <v>0</v>
      </c>
      <c r="M2360" s="56">
        <v>0</v>
      </c>
      <c r="N2360" s="56">
        <v>1</v>
      </c>
      <c r="O2360" s="11">
        <v>0</v>
      </c>
      <c r="P2360" s="11">
        <v>0</v>
      </c>
      <c r="Q2360" s="11">
        <v>100</v>
      </c>
      <c r="R2360" s="11">
        <v>0</v>
      </c>
      <c r="S2360" s="11">
        <v>0</v>
      </c>
      <c r="T2360" s="11">
        <v>0</v>
      </c>
      <c r="U2360" s="11">
        <v>1</v>
      </c>
      <c r="V2360" s="11">
        <v>0</v>
      </c>
      <c r="W2360" s="11">
        <v>0</v>
      </c>
      <c r="X2360" s="11">
        <v>0</v>
      </c>
      <c r="Y2360" s="11">
        <v>0</v>
      </c>
      <c r="Z2360" s="16" t="s">
        <v>170</v>
      </c>
      <c r="AA2360" s="16">
        <v>0</v>
      </c>
      <c r="AB2360" s="16" t="s">
        <v>4</v>
      </c>
      <c r="AC2360" s="16">
        <v>0</v>
      </c>
      <c r="AD2360" s="11">
        <v>3</v>
      </c>
      <c r="AE2360" s="11">
        <v>100</v>
      </c>
      <c r="AF2360" s="56">
        <v>1</v>
      </c>
      <c r="AG2360" s="11">
        <v>0</v>
      </c>
      <c r="AH2360" s="11">
        <v>0</v>
      </c>
      <c r="AI2360" s="25" t="s">
        <v>8</v>
      </c>
      <c r="AJ2360" s="25" t="s">
        <v>8</v>
      </c>
      <c r="AK2360" s="25" t="s">
        <v>8</v>
      </c>
      <c r="AL2360" s="11" t="s">
        <v>782</v>
      </c>
      <c r="AM2360" s="25">
        <v>11008</v>
      </c>
      <c r="AN2360" s="25">
        <v>0</v>
      </c>
      <c r="AO2360" s="11">
        <v>1</v>
      </c>
      <c r="AP2360" s="12" t="s">
        <v>383</v>
      </c>
      <c r="AQ2360" s="12" t="s">
        <v>6569</v>
      </c>
      <c r="AR2360" s="12" t="s">
        <v>5286</v>
      </c>
      <c r="AS2360" s="60" t="s">
        <v>1089</v>
      </c>
    </row>
    <row r="2361" spans="1:45" x14ac:dyDescent="0.15">
      <c r="A2361" s="11">
        <v>33508</v>
      </c>
      <c r="B2361" s="14" t="s">
        <v>2319</v>
      </c>
      <c r="C2361" s="11">
        <v>35</v>
      </c>
      <c r="D2361" s="11">
        <v>1</v>
      </c>
      <c r="E2361" s="11">
        <v>0</v>
      </c>
      <c r="F2361" s="11">
        <v>0</v>
      </c>
      <c r="G2361" s="11">
        <v>9</v>
      </c>
      <c r="H2361" s="11">
        <v>1</v>
      </c>
      <c r="I2361" s="11">
        <v>65535</v>
      </c>
      <c r="J2361" s="11">
        <v>4</v>
      </c>
      <c r="K2361" s="11">
        <v>0</v>
      </c>
      <c r="L2361" s="11">
        <v>0</v>
      </c>
      <c r="M2361" s="56">
        <v>0</v>
      </c>
      <c r="N2361" s="56">
        <v>1</v>
      </c>
      <c r="O2361" s="11">
        <v>0</v>
      </c>
      <c r="P2361" s="11">
        <v>0</v>
      </c>
      <c r="Q2361" s="11">
        <v>100</v>
      </c>
      <c r="R2361" s="11">
        <v>0</v>
      </c>
      <c r="S2361" s="11">
        <v>0</v>
      </c>
      <c r="T2361" s="11">
        <v>0</v>
      </c>
      <c r="U2361" s="11">
        <v>1</v>
      </c>
      <c r="V2361" s="11">
        <v>0</v>
      </c>
      <c r="W2361" s="11">
        <v>0</v>
      </c>
      <c r="X2361" s="11">
        <v>0</v>
      </c>
      <c r="Y2361" s="11">
        <v>0</v>
      </c>
      <c r="Z2361" s="16" t="s">
        <v>170</v>
      </c>
      <c r="AA2361" s="16">
        <v>0</v>
      </c>
      <c r="AB2361" s="16" t="s">
        <v>4</v>
      </c>
      <c r="AC2361" s="16">
        <v>0</v>
      </c>
      <c r="AD2361" s="11">
        <v>3</v>
      </c>
      <c r="AE2361" s="11">
        <v>100</v>
      </c>
      <c r="AF2361" s="56">
        <v>1</v>
      </c>
      <c r="AG2361" s="11">
        <v>0</v>
      </c>
      <c r="AH2361" s="11">
        <v>0</v>
      </c>
      <c r="AI2361" s="25" t="s">
        <v>8</v>
      </c>
      <c r="AJ2361" s="25" t="s">
        <v>8</v>
      </c>
      <c r="AK2361" s="25" t="s">
        <v>8</v>
      </c>
      <c r="AL2361" s="11" t="s">
        <v>782</v>
      </c>
      <c r="AM2361" s="25">
        <v>11008</v>
      </c>
      <c r="AN2361" s="25">
        <v>0</v>
      </c>
      <c r="AO2361" s="11">
        <v>1</v>
      </c>
      <c r="AP2361" s="12" t="s">
        <v>383</v>
      </c>
      <c r="AQ2361" s="12" t="s">
        <v>6564</v>
      </c>
      <c r="AR2361" s="12" t="s">
        <v>5287</v>
      </c>
      <c r="AS2361" s="60" t="s">
        <v>1089</v>
      </c>
    </row>
    <row r="2362" spans="1:45" x14ac:dyDescent="0.15">
      <c r="A2362" s="11">
        <v>33509</v>
      </c>
      <c r="B2362" s="14" t="s">
        <v>2320</v>
      </c>
      <c r="C2362" s="11">
        <v>35</v>
      </c>
      <c r="D2362" s="11">
        <v>1</v>
      </c>
      <c r="E2362" s="11">
        <v>0</v>
      </c>
      <c r="F2362" s="11">
        <v>0</v>
      </c>
      <c r="G2362" s="11">
        <v>9</v>
      </c>
      <c r="H2362" s="11">
        <v>1</v>
      </c>
      <c r="I2362" s="11">
        <v>65535</v>
      </c>
      <c r="J2362" s="11">
        <v>4</v>
      </c>
      <c r="K2362" s="11">
        <v>0</v>
      </c>
      <c r="L2362" s="11">
        <v>0</v>
      </c>
      <c r="M2362" s="56">
        <v>0</v>
      </c>
      <c r="N2362" s="56">
        <v>1</v>
      </c>
      <c r="O2362" s="11">
        <v>0</v>
      </c>
      <c r="P2362" s="11">
        <v>0</v>
      </c>
      <c r="Q2362" s="11">
        <v>100</v>
      </c>
      <c r="R2362" s="11">
        <v>0</v>
      </c>
      <c r="S2362" s="11">
        <v>0</v>
      </c>
      <c r="T2362" s="11">
        <v>0</v>
      </c>
      <c r="U2362" s="11">
        <v>1</v>
      </c>
      <c r="V2362" s="11">
        <v>0</v>
      </c>
      <c r="W2362" s="11">
        <v>0</v>
      </c>
      <c r="X2362" s="11">
        <v>0</v>
      </c>
      <c r="Y2362" s="11">
        <v>0</v>
      </c>
      <c r="Z2362" s="16" t="s">
        <v>170</v>
      </c>
      <c r="AA2362" s="16">
        <v>0</v>
      </c>
      <c r="AB2362" s="16" t="s">
        <v>4</v>
      </c>
      <c r="AC2362" s="16">
        <v>0</v>
      </c>
      <c r="AD2362" s="11">
        <v>3</v>
      </c>
      <c r="AE2362" s="11">
        <v>100</v>
      </c>
      <c r="AF2362" s="56">
        <v>1</v>
      </c>
      <c r="AG2362" s="11">
        <v>0</v>
      </c>
      <c r="AH2362" s="11">
        <v>0</v>
      </c>
      <c r="AI2362" s="25" t="s">
        <v>8</v>
      </c>
      <c r="AJ2362" s="25" t="s">
        <v>8</v>
      </c>
      <c r="AK2362" s="25" t="s">
        <v>8</v>
      </c>
      <c r="AL2362" s="11" t="s">
        <v>782</v>
      </c>
      <c r="AM2362" s="25">
        <v>11008</v>
      </c>
      <c r="AN2362" s="25">
        <v>0</v>
      </c>
      <c r="AO2362" s="11">
        <v>1</v>
      </c>
      <c r="AP2362" s="12" t="s">
        <v>383</v>
      </c>
      <c r="AQ2362" s="12" t="s">
        <v>6570</v>
      </c>
      <c r="AR2362" s="12" t="s">
        <v>5288</v>
      </c>
      <c r="AS2362" s="60" t="s">
        <v>1089</v>
      </c>
    </row>
    <row r="2363" spans="1:45" x14ac:dyDescent="0.15">
      <c r="A2363" s="11">
        <v>33510</v>
      </c>
      <c r="B2363" s="14" t="s">
        <v>2321</v>
      </c>
      <c r="C2363" s="11">
        <v>35</v>
      </c>
      <c r="D2363" s="11">
        <v>1</v>
      </c>
      <c r="E2363" s="11">
        <v>0</v>
      </c>
      <c r="F2363" s="11">
        <v>0</v>
      </c>
      <c r="G2363" s="11">
        <v>9</v>
      </c>
      <c r="H2363" s="11">
        <v>1</v>
      </c>
      <c r="I2363" s="11">
        <v>65535</v>
      </c>
      <c r="J2363" s="11">
        <v>4</v>
      </c>
      <c r="K2363" s="11">
        <v>0</v>
      </c>
      <c r="L2363" s="11">
        <v>0</v>
      </c>
      <c r="M2363" s="56">
        <v>0</v>
      </c>
      <c r="N2363" s="56">
        <v>1</v>
      </c>
      <c r="O2363" s="11">
        <v>0</v>
      </c>
      <c r="P2363" s="11">
        <v>0</v>
      </c>
      <c r="Q2363" s="11">
        <v>100</v>
      </c>
      <c r="R2363" s="11">
        <v>0</v>
      </c>
      <c r="S2363" s="11">
        <v>0</v>
      </c>
      <c r="T2363" s="11">
        <v>0</v>
      </c>
      <c r="U2363" s="11">
        <v>1</v>
      </c>
      <c r="V2363" s="11">
        <v>0</v>
      </c>
      <c r="W2363" s="11">
        <v>0</v>
      </c>
      <c r="X2363" s="11">
        <v>0</v>
      </c>
      <c r="Y2363" s="11">
        <v>0</v>
      </c>
      <c r="Z2363" s="16" t="s">
        <v>170</v>
      </c>
      <c r="AA2363" s="16">
        <v>0</v>
      </c>
      <c r="AB2363" s="16" t="s">
        <v>4</v>
      </c>
      <c r="AC2363" s="16">
        <v>0</v>
      </c>
      <c r="AD2363" s="11">
        <v>3</v>
      </c>
      <c r="AE2363" s="11">
        <v>100</v>
      </c>
      <c r="AF2363" s="56">
        <v>1</v>
      </c>
      <c r="AG2363" s="11">
        <v>0</v>
      </c>
      <c r="AH2363" s="11">
        <v>0</v>
      </c>
      <c r="AI2363" s="25" t="s">
        <v>8</v>
      </c>
      <c r="AJ2363" s="25" t="s">
        <v>8</v>
      </c>
      <c r="AK2363" s="25" t="s">
        <v>8</v>
      </c>
      <c r="AL2363" s="11" t="s">
        <v>782</v>
      </c>
      <c r="AM2363" s="25">
        <v>11008</v>
      </c>
      <c r="AN2363" s="25">
        <v>0</v>
      </c>
      <c r="AO2363" s="11">
        <v>1</v>
      </c>
      <c r="AP2363" s="12" t="s">
        <v>383</v>
      </c>
      <c r="AQ2363" s="12" t="s">
        <v>6565</v>
      </c>
      <c r="AR2363" s="12" t="s">
        <v>5289</v>
      </c>
      <c r="AS2363" s="60" t="s">
        <v>1089</v>
      </c>
    </row>
    <row r="2364" spans="1:45" x14ac:dyDescent="0.15">
      <c r="A2364" s="11">
        <v>33511</v>
      </c>
      <c r="B2364" s="14" t="s">
        <v>2322</v>
      </c>
      <c r="C2364" s="11">
        <v>35</v>
      </c>
      <c r="D2364" s="11">
        <v>1</v>
      </c>
      <c r="E2364" s="11">
        <v>0</v>
      </c>
      <c r="F2364" s="11">
        <v>0</v>
      </c>
      <c r="G2364" s="11">
        <v>9</v>
      </c>
      <c r="H2364" s="11">
        <v>1</v>
      </c>
      <c r="I2364" s="11">
        <v>65535</v>
      </c>
      <c r="J2364" s="11">
        <v>4</v>
      </c>
      <c r="K2364" s="11">
        <v>0</v>
      </c>
      <c r="L2364" s="11">
        <v>0</v>
      </c>
      <c r="M2364" s="56">
        <v>0</v>
      </c>
      <c r="N2364" s="56">
        <v>1</v>
      </c>
      <c r="O2364" s="11">
        <v>0</v>
      </c>
      <c r="P2364" s="11">
        <v>0</v>
      </c>
      <c r="Q2364" s="11">
        <v>100</v>
      </c>
      <c r="R2364" s="11">
        <v>0</v>
      </c>
      <c r="S2364" s="11">
        <v>0</v>
      </c>
      <c r="T2364" s="11">
        <v>0</v>
      </c>
      <c r="U2364" s="11">
        <v>1</v>
      </c>
      <c r="V2364" s="11">
        <v>0</v>
      </c>
      <c r="W2364" s="11">
        <v>0</v>
      </c>
      <c r="X2364" s="11">
        <v>0</v>
      </c>
      <c r="Y2364" s="11">
        <v>0</v>
      </c>
      <c r="Z2364" s="16" t="s">
        <v>170</v>
      </c>
      <c r="AA2364" s="16">
        <v>0</v>
      </c>
      <c r="AB2364" s="16" t="s">
        <v>4</v>
      </c>
      <c r="AC2364" s="16">
        <v>0</v>
      </c>
      <c r="AD2364" s="11">
        <v>3</v>
      </c>
      <c r="AE2364" s="11">
        <v>100</v>
      </c>
      <c r="AF2364" s="56">
        <v>1</v>
      </c>
      <c r="AG2364" s="11">
        <v>0</v>
      </c>
      <c r="AH2364" s="11">
        <v>0</v>
      </c>
      <c r="AI2364" s="25" t="s">
        <v>8</v>
      </c>
      <c r="AJ2364" s="25" t="s">
        <v>8</v>
      </c>
      <c r="AK2364" s="25" t="s">
        <v>8</v>
      </c>
      <c r="AL2364" s="11" t="s">
        <v>782</v>
      </c>
      <c r="AM2364" s="25">
        <v>11008</v>
      </c>
      <c r="AN2364" s="25">
        <v>0</v>
      </c>
      <c r="AO2364" s="11">
        <v>1</v>
      </c>
      <c r="AP2364" s="12" t="s">
        <v>383</v>
      </c>
      <c r="AQ2364" s="12" t="s">
        <v>6571</v>
      </c>
      <c r="AR2364" s="12" t="s">
        <v>5290</v>
      </c>
      <c r="AS2364" s="60" t="s">
        <v>1089</v>
      </c>
    </row>
    <row r="2365" spans="1:45" x14ac:dyDescent="0.15">
      <c r="A2365" s="11">
        <v>33512</v>
      </c>
      <c r="B2365" s="14" t="s">
        <v>2323</v>
      </c>
      <c r="C2365" s="11">
        <v>35</v>
      </c>
      <c r="D2365" s="11">
        <v>1</v>
      </c>
      <c r="E2365" s="11">
        <v>0</v>
      </c>
      <c r="F2365" s="11">
        <v>0</v>
      </c>
      <c r="G2365" s="11">
        <v>9</v>
      </c>
      <c r="H2365" s="11">
        <v>1</v>
      </c>
      <c r="I2365" s="11">
        <v>65535</v>
      </c>
      <c r="J2365" s="11">
        <v>4</v>
      </c>
      <c r="K2365" s="11">
        <v>0</v>
      </c>
      <c r="L2365" s="11">
        <v>0</v>
      </c>
      <c r="M2365" s="56">
        <v>0</v>
      </c>
      <c r="N2365" s="56">
        <v>1</v>
      </c>
      <c r="O2365" s="11">
        <v>0</v>
      </c>
      <c r="P2365" s="11">
        <v>0</v>
      </c>
      <c r="Q2365" s="11">
        <v>100</v>
      </c>
      <c r="R2365" s="11">
        <v>0</v>
      </c>
      <c r="S2365" s="11">
        <v>0</v>
      </c>
      <c r="T2365" s="11">
        <v>0</v>
      </c>
      <c r="U2365" s="11">
        <v>1</v>
      </c>
      <c r="V2365" s="11">
        <v>0</v>
      </c>
      <c r="W2365" s="11">
        <v>0</v>
      </c>
      <c r="X2365" s="11">
        <v>0</v>
      </c>
      <c r="Y2365" s="11">
        <v>0</v>
      </c>
      <c r="Z2365" s="16" t="s">
        <v>170</v>
      </c>
      <c r="AA2365" s="16">
        <v>0</v>
      </c>
      <c r="AB2365" s="16" t="s">
        <v>4</v>
      </c>
      <c r="AC2365" s="16">
        <v>0</v>
      </c>
      <c r="AD2365" s="11">
        <v>3</v>
      </c>
      <c r="AE2365" s="11">
        <v>100</v>
      </c>
      <c r="AF2365" s="56">
        <v>1</v>
      </c>
      <c r="AG2365" s="11">
        <v>0</v>
      </c>
      <c r="AH2365" s="11">
        <v>0</v>
      </c>
      <c r="AI2365" s="25" t="s">
        <v>8</v>
      </c>
      <c r="AJ2365" s="25" t="s">
        <v>8</v>
      </c>
      <c r="AK2365" s="25" t="s">
        <v>8</v>
      </c>
      <c r="AL2365" s="11" t="s">
        <v>782</v>
      </c>
      <c r="AM2365" s="25">
        <v>11008</v>
      </c>
      <c r="AN2365" s="25">
        <v>0</v>
      </c>
      <c r="AO2365" s="11">
        <v>1</v>
      </c>
      <c r="AP2365" s="12" t="s">
        <v>383</v>
      </c>
      <c r="AQ2365" s="12" t="s">
        <v>6566</v>
      </c>
      <c r="AR2365" s="12" t="s">
        <v>5291</v>
      </c>
      <c r="AS2365" s="60" t="s">
        <v>1089</v>
      </c>
    </row>
    <row r="2366" spans="1:45" x14ac:dyDescent="0.15">
      <c r="A2366" s="11">
        <v>33513</v>
      </c>
      <c r="B2366" s="14" t="s">
        <v>2324</v>
      </c>
      <c r="C2366" s="11">
        <v>35</v>
      </c>
      <c r="D2366" s="11">
        <v>1</v>
      </c>
      <c r="E2366" s="11">
        <v>0</v>
      </c>
      <c r="F2366" s="11">
        <v>0</v>
      </c>
      <c r="G2366" s="11">
        <v>9</v>
      </c>
      <c r="H2366" s="11">
        <v>1</v>
      </c>
      <c r="I2366" s="11">
        <v>65535</v>
      </c>
      <c r="J2366" s="11">
        <v>4</v>
      </c>
      <c r="K2366" s="11">
        <v>0</v>
      </c>
      <c r="L2366" s="11">
        <v>0</v>
      </c>
      <c r="M2366" s="56">
        <v>0</v>
      </c>
      <c r="N2366" s="56">
        <v>1</v>
      </c>
      <c r="O2366" s="11">
        <v>0</v>
      </c>
      <c r="P2366" s="11">
        <v>0</v>
      </c>
      <c r="Q2366" s="11">
        <v>100</v>
      </c>
      <c r="R2366" s="11">
        <v>0</v>
      </c>
      <c r="S2366" s="11">
        <v>0</v>
      </c>
      <c r="T2366" s="11">
        <v>0</v>
      </c>
      <c r="U2366" s="11">
        <v>1</v>
      </c>
      <c r="V2366" s="11">
        <v>0</v>
      </c>
      <c r="W2366" s="11">
        <v>0</v>
      </c>
      <c r="X2366" s="11">
        <v>0</v>
      </c>
      <c r="Y2366" s="11">
        <v>0</v>
      </c>
      <c r="Z2366" s="16" t="s">
        <v>170</v>
      </c>
      <c r="AA2366" s="16">
        <v>0</v>
      </c>
      <c r="AB2366" s="16" t="s">
        <v>4</v>
      </c>
      <c r="AC2366" s="16">
        <v>0</v>
      </c>
      <c r="AD2366" s="11">
        <v>3</v>
      </c>
      <c r="AE2366" s="11">
        <v>100</v>
      </c>
      <c r="AF2366" s="56">
        <v>1</v>
      </c>
      <c r="AG2366" s="11">
        <v>0</v>
      </c>
      <c r="AH2366" s="11">
        <v>0</v>
      </c>
      <c r="AI2366" s="25" t="s">
        <v>8</v>
      </c>
      <c r="AJ2366" s="25" t="s">
        <v>8</v>
      </c>
      <c r="AK2366" s="25" t="s">
        <v>8</v>
      </c>
      <c r="AL2366" s="11" t="s">
        <v>782</v>
      </c>
      <c r="AM2366" s="25">
        <v>11008</v>
      </c>
      <c r="AN2366" s="25">
        <v>0</v>
      </c>
      <c r="AO2366" s="11">
        <v>1</v>
      </c>
      <c r="AP2366" s="12" t="s">
        <v>383</v>
      </c>
      <c r="AQ2366" s="12" t="s">
        <v>6572</v>
      </c>
      <c r="AR2366" s="12" t="s">
        <v>5292</v>
      </c>
      <c r="AS2366" s="60" t="s">
        <v>1089</v>
      </c>
    </row>
    <row r="2367" spans="1:45" x14ac:dyDescent="0.15">
      <c r="A2367" s="11">
        <v>33514</v>
      </c>
      <c r="B2367" s="14" t="s">
        <v>2325</v>
      </c>
      <c r="C2367" s="11">
        <v>35</v>
      </c>
      <c r="D2367" s="11">
        <v>1</v>
      </c>
      <c r="E2367" s="11">
        <v>0</v>
      </c>
      <c r="F2367" s="11">
        <v>0</v>
      </c>
      <c r="G2367" s="11">
        <v>9</v>
      </c>
      <c r="H2367" s="11">
        <v>1</v>
      </c>
      <c r="I2367" s="11">
        <v>65535</v>
      </c>
      <c r="J2367" s="11">
        <v>4</v>
      </c>
      <c r="K2367" s="11">
        <v>0</v>
      </c>
      <c r="L2367" s="11">
        <v>0</v>
      </c>
      <c r="M2367" s="56">
        <v>0</v>
      </c>
      <c r="N2367" s="56">
        <v>1</v>
      </c>
      <c r="O2367" s="11">
        <v>0</v>
      </c>
      <c r="P2367" s="11">
        <v>0</v>
      </c>
      <c r="Q2367" s="11">
        <v>100</v>
      </c>
      <c r="R2367" s="11">
        <v>0</v>
      </c>
      <c r="S2367" s="11">
        <v>0</v>
      </c>
      <c r="T2367" s="11">
        <v>0</v>
      </c>
      <c r="U2367" s="11">
        <v>1</v>
      </c>
      <c r="V2367" s="11">
        <v>0</v>
      </c>
      <c r="W2367" s="11">
        <v>0</v>
      </c>
      <c r="X2367" s="11">
        <v>0</v>
      </c>
      <c r="Y2367" s="11">
        <v>0</v>
      </c>
      <c r="Z2367" s="16" t="s">
        <v>170</v>
      </c>
      <c r="AA2367" s="16">
        <v>0</v>
      </c>
      <c r="AB2367" s="16" t="s">
        <v>4</v>
      </c>
      <c r="AC2367" s="16">
        <v>0</v>
      </c>
      <c r="AD2367" s="11">
        <v>3</v>
      </c>
      <c r="AE2367" s="11">
        <v>100</v>
      </c>
      <c r="AF2367" s="56">
        <v>1</v>
      </c>
      <c r="AG2367" s="11">
        <v>0</v>
      </c>
      <c r="AH2367" s="11">
        <v>0</v>
      </c>
      <c r="AI2367" s="25" t="s">
        <v>8</v>
      </c>
      <c r="AJ2367" s="25" t="s">
        <v>8</v>
      </c>
      <c r="AK2367" s="25" t="s">
        <v>8</v>
      </c>
      <c r="AL2367" s="11" t="s">
        <v>782</v>
      </c>
      <c r="AM2367" s="25">
        <v>11008</v>
      </c>
      <c r="AN2367" s="25">
        <v>0</v>
      </c>
      <c r="AO2367" s="11">
        <v>1</v>
      </c>
      <c r="AP2367" s="12" t="s">
        <v>383</v>
      </c>
      <c r="AQ2367" s="12" t="s">
        <v>6573</v>
      </c>
      <c r="AR2367" s="12" t="s">
        <v>5293</v>
      </c>
      <c r="AS2367" s="60" t="s">
        <v>1089</v>
      </c>
    </row>
    <row r="2368" spans="1:45" x14ac:dyDescent="0.15">
      <c r="A2368" s="11">
        <v>33515</v>
      </c>
      <c r="B2368" s="14" t="s">
        <v>2326</v>
      </c>
      <c r="C2368" s="11">
        <v>35</v>
      </c>
      <c r="D2368" s="11">
        <v>1</v>
      </c>
      <c r="E2368" s="11">
        <v>0</v>
      </c>
      <c r="F2368" s="11">
        <v>0</v>
      </c>
      <c r="G2368" s="11">
        <v>9</v>
      </c>
      <c r="H2368" s="11">
        <v>1</v>
      </c>
      <c r="I2368" s="11">
        <v>65535</v>
      </c>
      <c r="J2368" s="11">
        <v>4</v>
      </c>
      <c r="K2368" s="11">
        <v>0</v>
      </c>
      <c r="L2368" s="11">
        <v>0</v>
      </c>
      <c r="M2368" s="56">
        <v>0</v>
      </c>
      <c r="N2368" s="56">
        <v>1</v>
      </c>
      <c r="O2368" s="11">
        <v>0</v>
      </c>
      <c r="P2368" s="11">
        <v>0</v>
      </c>
      <c r="Q2368" s="11">
        <v>100</v>
      </c>
      <c r="R2368" s="11">
        <v>0</v>
      </c>
      <c r="S2368" s="11">
        <v>0</v>
      </c>
      <c r="T2368" s="11">
        <v>0</v>
      </c>
      <c r="U2368" s="11">
        <v>1</v>
      </c>
      <c r="V2368" s="11">
        <v>0</v>
      </c>
      <c r="W2368" s="11">
        <v>0</v>
      </c>
      <c r="X2368" s="11">
        <v>0</v>
      </c>
      <c r="Y2368" s="11">
        <v>0</v>
      </c>
      <c r="Z2368" s="16" t="s">
        <v>170</v>
      </c>
      <c r="AA2368" s="16">
        <v>0</v>
      </c>
      <c r="AB2368" s="16" t="s">
        <v>4</v>
      </c>
      <c r="AC2368" s="16">
        <v>0</v>
      </c>
      <c r="AD2368" s="11">
        <v>3</v>
      </c>
      <c r="AE2368" s="11">
        <v>100</v>
      </c>
      <c r="AF2368" s="56">
        <v>1</v>
      </c>
      <c r="AG2368" s="11">
        <v>0</v>
      </c>
      <c r="AH2368" s="11">
        <v>0</v>
      </c>
      <c r="AI2368" s="25" t="s">
        <v>8</v>
      </c>
      <c r="AJ2368" s="25" t="s">
        <v>8</v>
      </c>
      <c r="AK2368" s="25" t="s">
        <v>8</v>
      </c>
      <c r="AL2368" s="11" t="s">
        <v>782</v>
      </c>
      <c r="AM2368" s="25">
        <v>11008</v>
      </c>
      <c r="AN2368" s="25">
        <v>0</v>
      </c>
      <c r="AO2368" s="11">
        <v>1</v>
      </c>
      <c r="AP2368" s="12" t="s">
        <v>383</v>
      </c>
      <c r="AQ2368" s="12" t="s">
        <v>6567</v>
      </c>
      <c r="AR2368" s="12" t="s">
        <v>5294</v>
      </c>
      <c r="AS2368" s="60" t="s">
        <v>1089</v>
      </c>
    </row>
    <row r="2369" spans="1:45" ht="36" x14ac:dyDescent="0.15">
      <c r="A2369" s="11">
        <v>33516</v>
      </c>
      <c r="B2369" s="14" t="s">
        <v>3879</v>
      </c>
      <c r="C2369" s="11">
        <v>35</v>
      </c>
      <c r="D2369" s="11">
        <v>1</v>
      </c>
      <c r="E2369" s="11">
        <v>0</v>
      </c>
      <c r="F2369" s="11">
        <v>0</v>
      </c>
      <c r="G2369" s="11">
        <v>9</v>
      </c>
      <c r="H2369" s="11">
        <v>1</v>
      </c>
      <c r="I2369" s="11">
        <v>65535</v>
      </c>
      <c r="J2369" s="11">
        <v>4</v>
      </c>
      <c r="K2369" s="11">
        <v>0</v>
      </c>
      <c r="L2369" s="11">
        <v>0</v>
      </c>
      <c r="M2369" s="56">
        <v>0</v>
      </c>
      <c r="N2369" s="56">
        <v>1</v>
      </c>
      <c r="O2369" s="11">
        <v>0</v>
      </c>
      <c r="P2369" s="11">
        <v>0</v>
      </c>
      <c r="Q2369" s="11">
        <v>100</v>
      </c>
      <c r="R2369" s="11">
        <v>0</v>
      </c>
      <c r="S2369" s="11">
        <v>0</v>
      </c>
      <c r="T2369" s="11">
        <v>0</v>
      </c>
      <c r="U2369" s="11">
        <v>1</v>
      </c>
      <c r="V2369" s="11">
        <v>0</v>
      </c>
      <c r="W2369" s="11">
        <v>0</v>
      </c>
      <c r="X2369" s="11">
        <v>0</v>
      </c>
      <c r="Y2369" s="11">
        <v>0</v>
      </c>
      <c r="Z2369" s="16" t="s">
        <v>170</v>
      </c>
      <c r="AA2369" s="16">
        <v>0</v>
      </c>
      <c r="AB2369" s="16" t="s">
        <v>4</v>
      </c>
      <c r="AC2369" s="16">
        <v>0</v>
      </c>
      <c r="AD2369" s="11">
        <v>3</v>
      </c>
      <c r="AE2369" s="11">
        <v>100</v>
      </c>
      <c r="AF2369" s="56">
        <v>1</v>
      </c>
      <c r="AG2369" s="11">
        <v>0</v>
      </c>
      <c r="AH2369" s="11">
        <v>0</v>
      </c>
      <c r="AI2369" s="25" t="s">
        <v>8</v>
      </c>
      <c r="AJ2369" s="25" t="s">
        <v>8</v>
      </c>
      <c r="AK2369" s="25" t="s">
        <v>8</v>
      </c>
      <c r="AL2369" s="11" t="s">
        <v>782</v>
      </c>
      <c r="AM2369" s="25">
        <v>11008</v>
      </c>
      <c r="AN2369" s="25">
        <v>0</v>
      </c>
      <c r="AO2369" s="11">
        <v>1</v>
      </c>
      <c r="AP2369" s="12" t="s">
        <v>383</v>
      </c>
      <c r="AQ2369" s="12" t="s">
        <v>6574</v>
      </c>
      <c r="AR2369" s="12"/>
      <c r="AS2369" s="60" t="s">
        <v>3880</v>
      </c>
    </row>
    <row r="2370" spans="1:45" x14ac:dyDescent="0.15">
      <c r="A2370" s="11">
        <v>34000</v>
      </c>
      <c r="B2370" s="14" t="s">
        <v>1947</v>
      </c>
      <c r="C2370" s="11">
        <v>35</v>
      </c>
      <c r="D2370" s="11">
        <v>1</v>
      </c>
      <c r="E2370" s="11">
        <v>0</v>
      </c>
      <c r="F2370" s="11">
        <v>0</v>
      </c>
      <c r="G2370" s="11">
        <v>9</v>
      </c>
      <c r="H2370" s="11">
        <v>0</v>
      </c>
      <c r="I2370" s="11">
        <v>65535</v>
      </c>
      <c r="J2370" s="11">
        <v>0</v>
      </c>
      <c r="K2370" s="11">
        <v>0</v>
      </c>
      <c r="L2370" s="11">
        <v>0</v>
      </c>
      <c r="M2370" s="56">
        <v>0</v>
      </c>
      <c r="N2370" s="56">
        <v>1</v>
      </c>
      <c r="O2370" s="11">
        <v>0</v>
      </c>
      <c r="P2370" s="11">
        <v>86400</v>
      </c>
      <c r="Q2370" s="11">
        <v>3600</v>
      </c>
      <c r="R2370" s="11">
        <v>5</v>
      </c>
      <c r="S2370" s="11">
        <v>0</v>
      </c>
      <c r="T2370" s="11">
        <v>0</v>
      </c>
      <c r="U2370" s="11">
        <v>1</v>
      </c>
      <c r="V2370" s="11">
        <v>0</v>
      </c>
      <c r="W2370" s="11">
        <v>0</v>
      </c>
      <c r="X2370" s="11">
        <v>0</v>
      </c>
      <c r="Y2370" s="11">
        <v>0</v>
      </c>
      <c r="Z2370" s="16" t="s">
        <v>170</v>
      </c>
      <c r="AA2370" s="16">
        <v>0</v>
      </c>
      <c r="AB2370" s="16" t="s">
        <v>225</v>
      </c>
      <c r="AC2370" s="16">
        <v>0</v>
      </c>
      <c r="AD2370" s="11">
        <v>3</v>
      </c>
      <c r="AE2370" s="11">
        <v>100</v>
      </c>
      <c r="AF2370" s="56">
        <v>0</v>
      </c>
      <c r="AG2370" s="11">
        <v>0</v>
      </c>
      <c r="AH2370" s="11">
        <v>0</v>
      </c>
      <c r="AI2370" s="25" t="s">
        <v>226</v>
      </c>
      <c r="AJ2370" s="25" t="s">
        <v>226</v>
      </c>
      <c r="AK2370" s="25" t="s">
        <v>226</v>
      </c>
      <c r="AL2370" s="11" t="s">
        <v>782</v>
      </c>
      <c r="AM2370" s="25">
        <v>11003</v>
      </c>
      <c r="AN2370" s="25">
        <v>0</v>
      </c>
      <c r="AO2370" s="11">
        <v>0</v>
      </c>
      <c r="AP2370" s="12" t="s">
        <v>386</v>
      </c>
      <c r="AQ2370" s="12" t="s">
        <v>6575</v>
      </c>
      <c r="AS2370" s="16" t="s">
        <v>357</v>
      </c>
    </row>
    <row r="2371" spans="1:45" x14ac:dyDescent="0.15">
      <c r="A2371" s="11">
        <v>34001</v>
      </c>
      <c r="B2371" s="14" t="s">
        <v>641</v>
      </c>
      <c r="C2371" s="11">
        <v>35</v>
      </c>
      <c r="D2371" s="11">
        <v>1</v>
      </c>
      <c r="E2371" s="11">
        <v>0</v>
      </c>
      <c r="F2371" s="11">
        <v>0</v>
      </c>
      <c r="G2371" s="11">
        <v>9</v>
      </c>
      <c r="H2371" s="11">
        <v>0</v>
      </c>
      <c r="I2371" s="11">
        <v>65535</v>
      </c>
      <c r="J2371" s="11">
        <v>0</v>
      </c>
      <c r="K2371" s="11">
        <v>0</v>
      </c>
      <c r="L2371" s="11">
        <v>0</v>
      </c>
      <c r="M2371" s="56">
        <v>0</v>
      </c>
      <c r="N2371" s="56">
        <v>1</v>
      </c>
      <c r="O2371" s="11">
        <v>0</v>
      </c>
      <c r="P2371" s="11">
        <v>86400</v>
      </c>
      <c r="Q2371" s="11">
        <v>3600</v>
      </c>
      <c r="R2371" s="11">
        <v>5</v>
      </c>
      <c r="S2371" s="11">
        <v>0</v>
      </c>
      <c r="T2371" s="11">
        <v>0</v>
      </c>
      <c r="U2371" s="11">
        <v>1</v>
      </c>
      <c r="V2371" s="11">
        <v>0</v>
      </c>
      <c r="W2371" s="11">
        <v>0</v>
      </c>
      <c r="X2371" s="11">
        <v>0</v>
      </c>
      <c r="Y2371" s="11">
        <v>0</v>
      </c>
      <c r="Z2371" s="16" t="s">
        <v>170</v>
      </c>
      <c r="AA2371" s="16">
        <v>0</v>
      </c>
      <c r="AB2371" s="16" t="s">
        <v>225</v>
      </c>
      <c r="AC2371" s="16">
        <v>0</v>
      </c>
      <c r="AD2371" s="11">
        <v>3</v>
      </c>
      <c r="AE2371" s="11">
        <v>100</v>
      </c>
      <c r="AF2371" s="56">
        <v>0</v>
      </c>
      <c r="AG2371" s="11">
        <v>0</v>
      </c>
      <c r="AH2371" s="11">
        <v>0</v>
      </c>
      <c r="AI2371" s="25" t="s">
        <v>326</v>
      </c>
      <c r="AJ2371" s="25" t="s">
        <v>326</v>
      </c>
      <c r="AK2371" s="25" t="s">
        <v>326</v>
      </c>
      <c r="AL2371" s="11" t="s">
        <v>782</v>
      </c>
      <c r="AM2371" s="25">
        <v>11003</v>
      </c>
      <c r="AN2371" s="25">
        <v>0</v>
      </c>
      <c r="AO2371" s="11">
        <v>0</v>
      </c>
      <c r="AP2371" s="12" t="s">
        <v>386</v>
      </c>
      <c r="AQ2371" s="12" t="s">
        <v>6576</v>
      </c>
      <c r="AS2371" s="16" t="s">
        <v>357</v>
      </c>
    </row>
    <row r="2372" spans="1:45" x14ac:dyDescent="0.15">
      <c r="A2372" s="11">
        <v>34002</v>
      </c>
      <c r="B2372" s="14" t="s">
        <v>642</v>
      </c>
      <c r="C2372" s="11">
        <v>35</v>
      </c>
      <c r="D2372" s="11">
        <v>1</v>
      </c>
      <c r="E2372" s="11">
        <v>0</v>
      </c>
      <c r="F2372" s="11">
        <v>0</v>
      </c>
      <c r="G2372" s="11">
        <v>9</v>
      </c>
      <c r="H2372" s="11">
        <v>0</v>
      </c>
      <c r="I2372" s="11">
        <v>65535</v>
      </c>
      <c r="J2372" s="11">
        <v>0</v>
      </c>
      <c r="K2372" s="11">
        <v>0</v>
      </c>
      <c r="L2372" s="11">
        <v>0</v>
      </c>
      <c r="M2372" s="56">
        <v>0</v>
      </c>
      <c r="N2372" s="56">
        <v>1</v>
      </c>
      <c r="O2372" s="11">
        <v>0</v>
      </c>
      <c r="P2372" s="11">
        <v>86400</v>
      </c>
      <c r="Q2372" s="11">
        <v>3600</v>
      </c>
      <c r="R2372" s="11">
        <v>5</v>
      </c>
      <c r="S2372" s="11">
        <v>0</v>
      </c>
      <c r="T2372" s="11">
        <v>0</v>
      </c>
      <c r="U2372" s="11">
        <v>1</v>
      </c>
      <c r="V2372" s="11">
        <v>0</v>
      </c>
      <c r="W2372" s="11">
        <v>0</v>
      </c>
      <c r="X2372" s="11">
        <v>0</v>
      </c>
      <c r="Y2372" s="11">
        <v>0</v>
      </c>
      <c r="Z2372" s="16" t="s">
        <v>170</v>
      </c>
      <c r="AA2372" s="16">
        <v>0</v>
      </c>
      <c r="AB2372" s="16" t="s">
        <v>225</v>
      </c>
      <c r="AC2372" s="16">
        <v>0</v>
      </c>
      <c r="AD2372" s="11">
        <v>3</v>
      </c>
      <c r="AE2372" s="11">
        <v>100</v>
      </c>
      <c r="AF2372" s="56">
        <v>0</v>
      </c>
      <c r="AG2372" s="11">
        <v>0</v>
      </c>
      <c r="AH2372" s="11">
        <v>0</v>
      </c>
      <c r="AI2372" s="25" t="s">
        <v>326</v>
      </c>
      <c r="AJ2372" s="25" t="s">
        <v>326</v>
      </c>
      <c r="AK2372" s="25" t="s">
        <v>326</v>
      </c>
      <c r="AL2372" s="11" t="s">
        <v>782</v>
      </c>
      <c r="AM2372" s="25">
        <v>11003</v>
      </c>
      <c r="AN2372" s="25">
        <v>0</v>
      </c>
      <c r="AO2372" s="11">
        <v>0</v>
      </c>
      <c r="AP2372" s="12" t="s">
        <v>386</v>
      </c>
      <c r="AQ2372" s="12" t="s">
        <v>6577</v>
      </c>
      <c r="AS2372" s="16" t="s">
        <v>357</v>
      </c>
    </row>
    <row r="2373" spans="1:45" x14ac:dyDescent="0.15">
      <c r="A2373" s="11">
        <v>34003</v>
      </c>
      <c r="B2373" s="14" t="s">
        <v>643</v>
      </c>
      <c r="C2373" s="11">
        <v>35</v>
      </c>
      <c r="D2373" s="11">
        <v>1</v>
      </c>
      <c r="E2373" s="11">
        <v>0</v>
      </c>
      <c r="F2373" s="11">
        <v>0</v>
      </c>
      <c r="G2373" s="11">
        <v>9</v>
      </c>
      <c r="H2373" s="11">
        <v>0</v>
      </c>
      <c r="I2373" s="11">
        <v>65535</v>
      </c>
      <c r="J2373" s="11">
        <v>0</v>
      </c>
      <c r="K2373" s="11">
        <v>0</v>
      </c>
      <c r="L2373" s="11">
        <v>0</v>
      </c>
      <c r="M2373" s="56">
        <v>0</v>
      </c>
      <c r="N2373" s="56">
        <v>1</v>
      </c>
      <c r="O2373" s="11">
        <v>0</v>
      </c>
      <c r="P2373" s="11">
        <v>86400</v>
      </c>
      <c r="Q2373" s="11">
        <v>3600</v>
      </c>
      <c r="R2373" s="11">
        <v>5</v>
      </c>
      <c r="S2373" s="11">
        <v>0</v>
      </c>
      <c r="T2373" s="11">
        <v>0</v>
      </c>
      <c r="U2373" s="11">
        <v>1</v>
      </c>
      <c r="V2373" s="11">
        <v>0</v>
      </c>
      <c r="W2373" s="11">
        <v>0</v>
      </c>
      <c r="X2373" s="11">
        <v>0</v>
      </c>
      <c r="Y2373" s="11">
        <v>0</v>
      </c>
      <c r="Z2373" s="16" t="s">
        <v>170</v>
      </c>
      <c r="AA2373" s="16">
        <v>0</v>
      </c>
      <c r="AB2373" s="16" t="s">
        <v>225</v>
      </c>
      <c r="AC2373" s="16">
        <v>0</v>
      </c>
      <c r="AD2373" s="11">
        <v>3</v>
      </c>
      <c r="AE2373" s="11">
        <v>100</v>
      </c>
      <c r="AF2373" s="56">
        <v>0</v>
      </c>
      <c r="AG2373" s="11">
        <v>0</v>
      </c>
      <c r="AH2373" s="11">
        <v>0</v>
      </c>
      <c r="AI2373" s="25" t="s">
        <v>326</v>
      </c>
      <c r="AJ2373" s="25" t="s">
        <v>326</v>
      </c>
      <c r="AK2373" s="25" t="s">
        <v>326</v>
      </c>
      <c r="AL2373" s="11" t="s">
        <v>782</v>
      </c>
      <c r="AM2373" s="25">
        <v>11003</v>
      </c>
      <c r="AN2373" s="25">
        <v>0</v>
      </c>
      <c r="AO2373" s="11">
        <v>0</v>
      </c>
      <c r="AP2373" s="12" t="s">
        <v>386</v>
      </c>
      <c r="AQ2373" s="12" t="s">
        <v>6577</v>
      </c>
      <c r="AS2373" s="16" t="s">
        <v>357</v>
      </c>
    </row>
    <row r="2374" spans="1:45" x14ac:dyDescent="0.15">
      <c r="A2374" s="11">
        <v>34004</v>
      </c>
      <c r="B2374" s="14" t="s">
        <v>3061</v>
      </c>
      <c r="C2374" s="11">
        <v>35</v>
      </c>
      <c r="D2374" s="11">
        <v>1</v>
      </c>
      <c r="E2374" s="11">
        <v>0</v>
      </c>
      <c r="F2374" s="11">
        <v>0</v>
      </c>
      <c r="G2374" s="11">
        <v>9</v>
      </c>
      <c r="H2374" s="11">
        <v>0</v>
      </c>
      <c r="I2374" s="11">
        <v>65535</v>
      </c>
      <c r="J2374" s="11">
        <v>0</v>
      </c>
      <c r="K2374" s="11">
        <v>0</v>
      </c>
      <c r="L2374" s="11">
        <v>0</v>
      </c>
      <c r="M2374" s="56">
        <v>0</v>
      </c>
      <c r="N2374" s="56">
        <v>1</v>
      </c>
      <c r="O2374" s="11">
        <v>0</v>
      </c>
      <c r="P2374" s="11">
        <v>86400</v>
      </c>
      <c r="Q2374" s="11">
        <v>3600</v>
      </c>
      <c r="R2374" s="11">
        <v>5</v>
      </c>
      <c r="S2374" s="11">
        <v>0</v>
      </c>
      <c r="T2374" s="11">
        <v>0</v>
      </c>
      <c r="U2374" s="11">
        <v>1</v>
      </c>
      <c r="V2374" s="11">
        <v>0</v>
      </c>
      <c r="W2374" s="11">
        <v>0</v>
      </c>
      <c r="X2374" s="11">
        <v>0</v>
      </c>
      <c r="Y2374" s="11">
        <v>0</v>
      </c>
      <c r="Z2374" s="16" t="s">
        <v>170</v>
      </c>
      <c r="AA2374" s="16">
        <v>0</v>
      </c>
      <c r="AB2374" s="16" t="s">
        <v>4</v>
      </c>
      <c r="AC2374" s="16">
        <v>0</v>
      </c>
      <c r="AD2374" s="11">
        <v>3</v>
      </c>
      <c r="AE2374" s="11">
        <v>100</v>
      </c>
      <c r="AF2374" s="56">
        <v>0</v>
      </c>
      <c r="AG2374" s="11">
        <v>0</v>
      </c>
      <c r="AH2374" s="11">
        <v>0</v>
      </c>
      <c r="AI2374" s="25" t="s">
        <v>8</v>
      </c>
      <c r="AJ2374" s="25" t="s">
        <v>8</v>
      </c>
      <c r="AK2374" s="25" t="s">
        <v>8</v>
      </c>
      <c r="AL2374" s="11" t="s">
        <v>782</v>
      </c>
      <c r="AM2374" s="25">
        <v>11003</v>
      </c>
      <c r="AN2374" s="25">
        <v>0</v>
      </c>
      <c r="AO2374" s="11">
        <v>0</v>
      </c>
      <c r="AP2374" s="12" t="s">
        <v>387</v>
      </c>
      <c r="AQ2374" s="12" t="s">
        <v>6578</v>
      </c>
      <c r="AS2374" s="16" t="s">
        <v>357</v>
      </c>
    </row>
    <row r="2375" spans="1:45" x14ac:dyDescent="0.15">
      <c r="A2375" s="11">
        <v>34005</v>
      </c>
      <c r="B2375" s="14" t="s">
        <v>644</v>
      </c>
      <c r="C2375" s="11">
        <v>35</v>
      </c>
      <c r="D2375" s="11">
        <v>1</v>
      </c>
      <c r="E2375" s="11">
        <v>0</v>
      </c>
      <c r="F2375" s="11">
        <v>0</v>
      </c>
      <c r="G2375" s="11">
        <v>9</v>
      </c>
      <c r="H2375" s="11">
        <v>21</v>
      </c>
      <c r="I2375" s="11">
        <v>65535</v>
      </c>
      <c r="J2375" s="11">
        <v>0</v>
      </c>
      <c r="K2375" s="11">
        <v>0</v>
      </c>
      <c r="L2375" s="11">
        <v>0</v>
      </c>
      <c r="M2375" s="56">
        <v>0</v>
      </c>
      <c r="N2375" s="56">
        <v>1</v>
      </c>
      <c r="O2375" s="11">
        <v>0</v>
      </c>
      <c r="P2375" s="11">
        <v>86400</v>
      </c>
      <c r="Q2375" s="11">
        <v>3600</v>
      </c>
      <c r="R2375" s="11">
        <v>5</v>
      </c>
      <c r="S2375" s="11">
        <v>0</v>
      </c>
      <c r="T2375" s="11">
        <v>0</v>
      </c>
      <c r="U2375" s="11">
        <v>1</v>
      </c>
      <c r="V2375" s="11">
        <v>0</v>
      </c>
      <c r="W2375" s="11">
        <v>0</v>
      </c>
      <c r="X2375" s="11">
        <v>0</v>
      </c>
      <c r="Y2375" s="11">
        <v>0</v>
      </c>
      <c r="Z2375" s="16" t="s">
        <v>170</v>
      </c>
      <c r="AA2375" s="16">
        <v>0</v>
      </c>
      <c r="AB2375" s="16" t="s">
        <v>4</v>
      </c>
      <c r="AC2375" s="16">
        <v>0</v>
      </c>
      <c r="AD2375" s="11">
        <v>3</v>
      </c>
      <c r="AE2375" s="11">
        <v>100</v>
      </c>
      <c r="AF2375" s="56">
        <v>0</v>
      </c>
      <c r="AG2375" s="11">
        <v>0</v>
      </c>
      <c r="AH2375" s="11">
        <v>0</v>
      </c>
      <c r="AI2375" s="25" t="s">
        <v>8</v>
      </c>
      <c r="AJ2375" s="25" t="s">
        <v>8</v>
      </c>
      <c r="AK2375" s="25" t="s">
        <v>8</v>
      </c>
      <c r="AL2375" s="11" t="s">
        <v>782</v>
      </c>
      <c r="AM2375" s="25">
        <v>11003</v>
      </c>
      <c r="AN2375" s="25">
        <v>0</v>
      </c>
      <c r="AO2375" s="11">
        <v>0</v>
      </c>
      <c r="AP2375" s="12" t="s">
        <v>384</v>
      </c>
      <c r="AQ2375" s="12" t="s">
        <v>7185</v>
      </c>
      <c r="AS2375" s="16" t="s">
        <v>357</v>
      </c>
    </row>
    <row r="2376" spans="1:45" x14ac:dyDescent="0.15">
      <c r="A2376" s="11">
        <v>34006</v>
      </c>
      <c r="B2376" s="14" t="s">
        <v>645</v>
      </c>
      <c r="C2376" s="11">
        <v>35</v>
      </c>
      <c r="D2376" s="11">
        <v>1</v>
      </c>
      <c r="E2376" s="11">
        <v>0</v>
      </c>
      <c r="F2376" s="11">
        <v>0</v>
      </c>
      <c r="G2376" s="11">
        <v>9</v>
      </c>
      <c r="H2376" s="11">
        <v>0</v>
      </c>
      <c r="I2376" s="11">
        <v>65535</v>
      </c>
      <c r="J2376" s="11">
        <v>0</v>
      </c>
      <c r="K2376" s="11">
        <v>0</v>
      </c>
      <c r="L2376" s="11">
        <v>0</v>
      </c>
      <c r="M2376" s="56">
        <v>0</v>
      </c>
      <c r="N2376" s="56">
        <v>1</v>
      </c>
      <c r="O2376" s="11">
        <v>0</v>
      </c>
      <c r="P2376" s="11">
        <v>86400</v>
      </c>
      <c r="Q2376" s="11">
        <v>3600</v>
      </c>
      <c r="R2376" s="11">
        <v>5</v>
      </c>
      <c r="S2376" s="11">
        <v>0</v>
      </c>
      <c r="T2376" s="11">
        <v>0</v>
      </c>
      <c r="U2376" s="11">
        <v>1</v>
      </c>
      <c r="V2376" s="11">
        <v>0</v>
      </c>
      <c r="W2376" s="11">
        <v>0</v>
      </c>
      <c r="X2376" s="11">
        <v>0</v>
      </c>
      <c r="Y2376" s="11">
        <v>0</v>
      </c>
      <c r="Z2376" s="16" t="s">
        <v>170</v>
      </c>
      <c r="AA2376" s="16">
        <v>0</v>
      </c>
      <c r="AB2376" s="16" t="s">
        <v>4</v>
      </c>
      <c r="AC2376" s="16">
        <v>0</v>
      </c>
      <c r="AD2376" s="11">
        <v>3</v>
      </c>
      <c r="AE2376" s="11">
        <v>100</v>
      </c>
      <c r="AF2376" s="56">
        <v>0</v>
      </c>
      <c r="AG2376" s="11">
        <v>0</v>
      </c>
      <c r="AH2376" s="11">
        <v>0</v>
      </c>
      <c r="AI2376" s="25" t="s">
        <v>8</v>
      </c>
      <c r="AJ2376" s="25" t="s">
        <v>8</v>
      </c>
      <c r="AK2376" s="25" t="s">
        <v>8</v>
      </c>
      <c r="AL2376" s="11" t="s">
        <v>782</v>
      </c>
      <c r="AM2376" s="25">
        <v>11003</v>
      </c>
      <c r="AN2376" s="25">
        <v>0</v>
      </c>
      <c r="AO2376" s="11">
        <v>0</v>
      </c>
      <c r="AP2376" s="12" t="s">
        <v>387</v>
      </c>
      <c r="AQ2376" s="12" t="s">
        <v>6579</v>
      </c>
      <c r="AS2376" s="16" t="s">
        <v>357</v>
      </c>
    </row>
    <row r="2377" spans="1:45" x14ac:dyDescent="0.15">
      <c r="A2377" s="11">
        <v>34007</v>
      </c>
      <c r="B2377" s="14" t="s">
        <v>2938</v>
      </c>
      <c r="C2377" s="11">
        <v>35</v>
      </c>
      <c r="D2377" s="11">
        <v>1</v>
      </c>
      <c r="E2377" s="11">
        <v>0</v>
      </c>
      <c r="F2377" s="11">
        <v>0</v>
      </c>
      <c r="G2377" s="11">
        <v>9</v>
      </c>
      <c r="H2377" s="11">
        <v>21</v>
      </c>
      <c r="I2377" s="11">
        <v>65535</v>
      </c>
      <c r="J2377" s="11">
        <v>0</v>
      </c>
      <c r="K2377" s="11">
        <v>0</v>
      </c>
      <c r="L2377" s="11">
        <v>0</v>
      </c>
      <c r="M2377" s="56">
        <v>0</v>
      </c>
      <c r="N2377" s="56">
        <v>1</v>
      </c>
      <c r="O2377" s="11">
        <v>0</v>
      </c>
      <c r="P2377" s="11">
        <v>86400</v>
      </c>
      <c r="Q2377" s="11">
        <v>3600</v>
      </c>
      <c r="R2377" s="11">
        <v>5</v>
      </c>
      <c r="S2377" s="11">
        <v>0</v>
      </c>
      <c r="T2377" s="11">
        <v>0</v>
      </c>
      <c r="U2377" s="11">
        <v>1</v>
      </c>
      <c r="V2377" s="11">
        <v>0</v>
      </c>
      <c r="W2377" s="11">
        <v>0</v>
      </c>
      <c r="X2377" s="11">
        <v>0</v>
      </c>
      <c r="Y2377" s="11">
        <v>0</v>
      </c>
      <c r="Z2377" s="16" t="s">
        <v>170</v>
      </c>
      <c r="AA2377" s="16">
        <v>0</v>
      </c>
      <c r="AB2377" s="16" t="s">
        <v>197</v>
      </c>
      <c r="AC2377" s="16">
        <v>0</v>
      </c>
      <c r="AD2377" s="11">
        <v>3</v>
      </c>
      <c r="AE2377" s="11">
        <v>100</v>
      </c>
      <c r="AF2377" s="56">
        <v>0</v>
      </c>
      <c r="AG2377" s="11">
        <v>0</v>
      </c>
      <c r="AH2377" s="11">
        <v>0</v>
      </c>
      <c r="AI2377" s="25" t="s">
        <v>801</v>
      </c>
      <c r="AJ2377" s="25" t="s">
        <v>801</v>
      </c>
      <c r="AK2377" s="25" t="s">
        <v>801</v>
      </c>
      <c r="AL2377" s="11" t="s">
        <v>782</v>
      </c>
      <c r="AM2377" s="25">
        <v>11003</v>
      </c>
      <c r="AN2377" s="25">
        <v>0</v>
      </c>
      <c r="AO2377" s="11">
        <v>0</v>
      </c>
      <c r="AP2377" s="12" t="s">
        <v>388</v>
      </c>
      <c r="AQ2377" s="12" t="s">
        <v>6580</v>
      </c>
      <c r="AS2377" s="16" t="s">
        <v>357</v>
      </c>
    </row>
    <row r="2378" spans="1:45" x14ac:dyDescent="0.15">
      <c r="A2378" s="11">
        <v>34008</v>
      </c>
      <c r="B2378" s="14" t="s">
        <v>1948</v>
      </c>
      <c r="C2378" s="11">
        <v>35</v>
      </c>
      <c r="D2378" s="11">
        <v>1</v>
      </c>
      <c r="E2378" s="11">
        <v>0</v>
      </c>
      <c r="F2378" s="11">
        <v>0</v>
      </c>
      <c r="G2378" s="11">
        <v>9</v>
      </c>
      <c r="H2378" s="11">
        <v>21</v>
      </c>
      <c r="I2378" s="11">
        <v>65535</v>
      </c>
      <c r="J2378" s="11">
        <v>0</v>
      </c>
      <c r="K2378" s="11">
        <v>0</v>
      </c>
      <c r="L2378" s="11">
        <v>0</v>
      </c>
      <c r="M2378" s="56">
        <v>1</v>
      </c>
      <c r="N2378" s="56">
        <v>500</v>
      </c>
      <c r="O2378" s="11">
        <v>0</v>
      </c>
      <c r="P2378" s="11">
        <v>86400</v>
      </c>
      <c r="Q2378" s="11">
        <v>3600</v>
      </c>
      <c r="R2378" s="11">
        <v>5</v>
      </c>
      <c r="S2378" s="11">
        <v>0</v>
      </c>
      <c r="T2378" s="11">
        <v>0</v>
      </c>
      <c r="U2378" s="11">
        <v>1</v>
      </c>
      <c r="V2378" s="11">
        <v>0</v>
      </c>
      <c r="W2378" s="11">
        <v>0</v>
      </c>
      <c r="X2378" s="11">
        <v>0</v>
      </c>
      <c r="Y2378" s="11">
        <v>0</v>
      </c>
      <c r="Z2378" s="16" t="s">
        <v>170</v>
      </c>
      <c r="AA2378" s="16">
        <v>0</v>
      </c>
      <c r="AB2378" s="16" t="s">
        <v>4</v>
      </c>
      <c r="AC2378" s="16">
        <v>0</v>
      </c>
      <c r="AD2378" s="11">
        <v>3</v>
      </c>
      <c r="AE2378" s="11">
        <v>100</v>
      </c>
      <c r="AF2378" s="56">
        <v>0</v>
      </c>
      <c r="AG2378" s="11">
        <v>0</v>
      </c>
      <c r="AH2378" s="11">
        <v>0</v>
      </c>
      <c r="AI2378" s="25" t="s">
        <v>8</v>
      </c>
      <c r="AJ2378" s="25" t="s">
        <v>8</v>
      </c>
      <c r="AK2378" s="25" t="s">
        <v>8</v>
      </c>
      <c r="AL2378" s="11" t="s">
        <v>782</v>
      </c>
      <c r="AM2378" s="25">
        <v>11003</v>
      </c>
      <c r="AN2378" s="25">
        <v>0</v>
      </c>
      <c r="AO2378" s="11">
        <v>0</v>
      </c>
      <c r="AP2378" s="12" t="s">
        <v>386</v>
      </c>
      <c r="AQ2378" s="12" t="s">
        <v>6581</v>
      </c>
      <c r="AR2378" s="12" t="s">
        <v>5295</v>
      </c>
    </row>
    <row r="2379" spans="1:45" x14ac:dyDescent="0.15">
      <c r="A2379" s="11">
        <v>34101</v>
      </c>
      <c r="B2379" s="14" t="s">
        <v>3294</v>
      </c>
      <c r="C2379" s="11">
        <v>35</v>
      </c>
      <c r="D2379" s="11">
        <v>1</v>
      </c>
      <c r="E2379" s="11">
        <v>38</v>
      </c>
      <c r="F2379" s="11">
        <v>0</v>
      </c>
      <c r="G2379" s="11">
        <v>9</v>
      </c>
      <c r="H2379" s="11">
        <v>21</v>
      </c>
      <c r="I2379" s="11">
        <v>46</v>
      </c>
      <c r="J2379" s="11">
        <v>0</v>
      </c>
      <c r="K2379" s="11">
        <v>0</v>
      </c>
      <c r="L2379" s="11">
        <v>0</v>
      </c>
      <c r="M2379" s="56">
        <v>1</v>
      </c>
      <c r="N2379" s="56">
        <v>20</v>
      </c>
      <c r="O2379" s="11">
        <v>0</v>
      </c>
      <c r="P2379" s="11">
        <v>0</v>
      </c>
      <c r="Q2379" s="11">
        <v>100</v>
      </c>
      <c r="R2379" s="11">
        <v>0</v>
      </c>
      <c r="S2379" s="11">
        <v>0</v>
      </c>
      <c r="T2379" s="11">
        <v>0</v>
      </c>
      <c r="U2379" s="11">
        <v>1</v>
      </c>
      <c r="V2379" s="11">
        <v>21</v>
      </c>
      <c r="W2379" s="11">
        <v>1</v>
      </c>
      <c r="X2379" s="11">
        <v>0</v>
      </c>
      <c r="Y2379" s="11">
        <v>0</v>
      </c>
      <c r="Z2379" s="16" t="s">
        <v>170</v>
      </c>
      <c r="AA2379" s="16">
        <v>0</v>
      </c>
      <c r="AB2379" s="16" t="s">
        <v>4</v>
      </c>
      <c r="AC2379" s="16">
        <v>0</v>
      </c>
      <c r="AD2379" s="11">
        <v>3</v>
      </c>
      <c r="AE2379" s="11">
        <v>100</v>
      </c>
      <c r="AF2379" s="56">
        <v>0</v>
      </c>
      <c r="AG2379" s="11">
        <v>0</v>
      </c>
      <c r="AH2379" s="11">
        <v>0</v>
      </c>
      <c r="AI2379" s="25" t="s">
        <v>326</v>
      </c>
      <c r="AJ2379" s="25" t="s">
        <v>326</v>
      </c>
      <c r="AK2379" s="25" t="s">
        <v>326</v>
      </c>
      <c r="AL2379" s="11" t="s">
        <v>782</v>
      </c>
      <c r="AM2379" s="25">
        <v>11003</v>
      </c>
      <c r="AN2379" s="25">
        <v>0</v>
      </c>
      <c r="AO2379" s="11">
        <v>0</v>
      </c>
      <c r="AP2379" s="12" t="s">
        <v>143</v>
      </c>
      <c r="AQ2379" s="12" t="s">
        <v>6582</v>
      </c>
      <c r="AS2379" s="16" t="s">
        <v>357</v>
      </c>
    </row>
    <row r="2380" spans="1:45" x14ac:dyDescent="0.15">
      <c r="A2380" s="11">
        <v>34102</v>
      </c>
      <c r="B2380" s="14" t="s">
        <v>3369</v>
      </c>
      <c r="C2380" s="11">
        <v>35</v>
      </c>
      <c r="D2380" s="11">
        <v>1</v>
      </c>
      <c r="E2380" s="11">
        <v>38</v>
      </c>
      <c r="F2380" s="11">
        <v>0</v>
      </c>
      <c r="G2380" s="11">
        <v>9</v>
      </c>
      <c r="H2380" s="11">
        <v>21</v>
      </c>
      <c r="I2380" s="11">
        <v>56</v>
      </c>
      <c r="J2380" s="11">
        <v>0</v>
      </c>
      <c r="K2380" s="11">
        <v>0</v>
      </c>
      <c r="L2380" s="11">
        <v>0</v>
      </c>
      <c r="M2380" s="56">
        <v>1</v>
      </c>
      <c r="N2380" s="56">
        <v>20</v>
      </c>
      <c r="O2380" s="11">
        <v>0</v>
      </c>
      <c r="P2380" s="11">
        <v>0</v>
      </c>
      <c r="Q2380" s="11">
        <v>100</v>
      </c>
      <c r="R2380" s="11">
        <v>0</v>
      </c>
      <c r="S2380" s="11">
        <v>0</v>
      </c>
      <c r="T2380" s="11">
        <v>0</v>
      </c>
      <c r="U2380" s="11">
        <v>1</v>
      </c>
      <c r="V2380" s="11">
        <v>21</v>
      </c>
      <c r="W2380" s="11">
        <v>1</v>
      </c>
      <c r="X2380" s="11">
        <v>0</v>
      </c>
      <c r="Y2380" s="11">
        <v>0</v>
      </c>
      <c r="Z2380" s="16" t="s">
        <v>170</v>
      </c>
      <c r="AA2380" s="16">
        <v>0</v>
      </c>
      <c r="AB2380" s="16" t="s">
        <v>4</v>
      </c>
      <c r="AC2380" s="16">
        <v>0</v>
      </c>
      <c r="AD2380" s="11">
        <v>3</v>
      </c>
      <c r="AE2380" s="11">
        <v>100</v>
      </c>
      <c r="AF2380" s="56">
        <v>0</v>
      </c>
      <c r="AG2380" s="11">
        <v>0</v>
      </c>
      <c r="AH2380" s="11">
        <v>0</v>
      </c>
      <c r="AI2380" s="25" t="s">
        <v>326</v>
      </c>
      <c r="AJ2380" s="25" t="s">
        <v>326</v>
      </c>
      <c r="AK2380" s="25" t="s">
        <v>326</v>
      </c>
      <c r="AL2380" s="11" t="s">
        <v>782</v>
      </c>
      <c r="AM2380" s="25">
        <v>11003</v>
      </c>
      <c r="AN2380" s="25">
        <v>0</v>
      </c>
      <c r="AO2380" s="11">
        <v>0</v>
      </c>
      <c r="AP2380" s="12" t="s">
        <v>143</v>
      </c>
      <c r="AQ2380" s="12" t="s">
        <v>6583</v>
      </c>
      <c r="AS2380" s="16" t="s">
        <v>357</v>
      </c>
    </row>
    <row r="2381" spans="1:45" x14ac:dyDescent="0.15">
      <c r="A2381" s="11">
        <v>34103</v>
      </c>
      <c r="B2381" s="14" t="s">
        <v>3444</v>
      </c>
      <c r="C2381" s="11">
        <v>35</v>
      </c>
      <c r="D2381" s="11">
        <v>1</v>
      </c>
      <c r="E2381" s="11">
        <v>38</v>
      </c>
      <c r="F2381" s="11">
        <v>0</v>
      </c>
      <c r="G2381" s="11">
        <v>9</v>
      </c>
      <c r="H2381" s="11">
        <v>21</v>
      </c>
      <c r="I2381" s="11">
        <v>66</v>
      </c>
      <c r="J2381" s="11">
        <v>0</v>
      </c>
      <c r="K2381" s="11">
        <v>0</v>
      </c>
      <c r="L2381" s="11">
        <v>0</v>
      </c>
      <c r="M2381" s="56">
        <v>1</v>
      </c>
      <c r="N2381" s="56">
        <v>20</v>
      </c>
      <c r="O2381" s="11">
        <v>0</v>
      </c>
      <c r="P2381" s="11">
        <v>0</v>
      </c>
      <c r="Q2381" s="11">
        <v>100</v>
      </c>
      <c r="R2381" s="11">
        <v>0</v>
      </c>
      <c r="S2381" s="11">
        <v>0</v>
      </c>
      <c r="T2381" s="11">
        <v>0</v>
      </c>
      <c r="U2381" s="11">
        <v>1</v>
      </c>
      <c r="V2381" s="11">
        <v>21</v>
      </c>
      <c r="W2381" s="11">
        <v>1</v>
      </c>
      <c r="X2381" s="11">
        <v>0</v>
      </c>
      <c r="Y2381" s="11">
        <v>0</v>
      </c>
      <c r="Z2381" s="16" t="s">
        <v>170</v>
      </c>
      <c r="AA2381" s="16">
        <v>0</v>
      </c>
      <c r="AB2381" s="16" t="s">
        <v>4</v>
      </c>
      <c r="AC2381" s="16">
        <v>0</v>
      </c>
      <c r="AD2381" s="11">
        <v>3</v>
      </c>
      <c r="AE2381" s="11">
        <v>100</v>
      </c>
      <c r="AF2381" s="56">
        <v>0</v>
      </c>
      <c r="AG2381" s="11">
        <v>0</v>
      </c>
      <c r="AH2381" s="11">
        <v>0</v>
      </c>
      <c r="AI2381" s="25" t="s">
        <v>326</v>
      </c>
      <c r="AJ2381" s="25" t="s">
        <v>326</v>
      </c>
      <c r="AK2381" s="25" t="s">
        <v>326</v>
      </c>
      <c r="AL2381" s="11" t="s">
        <v>782</v>
      </c>
      <c r="AM2381" s="25">
        <v>11003</v>
      </c>
      <c r="AN2381" s="25">
        <v>0</v>
      </c>
      <c r="AO2381" s="11">
        <v>0</v>
      </c>
      <c r="AP2381" s="12" t="s">
        <v>143</v>
      </c>
      <c r="AQ2381" s="12" t="s">
        <v>6584</v>
      </c>
      <c r="AS2381" s="16" t="s">
        <v>357</v>
      </c>
    </row>
    <row r="2382" spans="1:45" x14ac:dyDescent="0.15">
      <c r="A2382" s="11">
        <v>34104</v>
      </c>
      <c r="B2382" s="14" t="s">
        <v>3519</v>
      </c>
      <c r="C2382" s="11">
        <v>35</v>
      </c>
      <c r="D2382" s="11">
        <v>1</v>
      </c>
      <c r="E2382" s="11">
        <v>38</v>
      </c>
      <c r="F2382" s="11">
        <v>0</v>
      </c>
      <c r="G2382" s="11">
        <v>9</v>
      </c>
      <c r="H2382" s="11">
        <v>21</v>
      </c>
      <c r="I2382" s="11">
        <v>76</v>
      </c>
      <c r="J2382" s="11">
        <v>0</v>
      </c>
      <c r="K2382" s="11">
        <v>0</v>
      </c>
      <c r="L2382" s="11">
        <v>0</v>
      </c>
      <c r="M2382" s="56">
        <v>1</v>
      </c>
      <c r="N2382" s="56">
        <v>20</v>
      </c>
      <c r="O2382" s="11">
        <v>0</v>
      </c>
      <c r="P2382" s="11">
        <v>0</v>
      </c>
      <c r="Q2382" s="11">
        <v>100</v>
      </c>
      <c r="R2382" s="11">
        <v>0</v>
      </c>
      <c r="S2382" s="11">
        <v>0</v>
      </c>
      <c r="T2382" s="11">
        <v>0</v>
      </c>
      <c r="U2382" s="11">
        <v>1</v>
      </c>
      <c r="V2382" s="11">
        <v>21</v>
      </c>
      <c r="W2382" s="11">
        <v>1</v>
      </c>
      <c r="X2382" s="11">
        <v>0</v>
      </c>
      <c r="Y2382" s="11">
        <v>0</v>
      </c>
      <c r="Z2382" s="16" t="s">
        <v>170</v>
      </c>
      <c r="AA2382" s="16">
        <v>0</v>
      </c>
      <c r="AB2382" s="16" t="s">
        <v>4</v>
      </c>
      <c r="AC2382" s="16">
        <v>0</v>
      </c>
      <c r="AD2382" s="11">
        <v>3</v>
      </c>
      <c r="AE2382" s="11">
        <v>100</v>
      </c>
      <c r="AF2382" s="56">
        <v>0</v>
      </c>
      <c r="AG2382" s="11">
        <v>0</v>
      </c>
      <c r="AH2382" s="11">
        <v>0</v>
      </c>
      <c r="AI2382" s="25" t="s">
        <v>326</v>
      </c>
      <c r="AJ2382" s="25" t="s">
        <v>326</v>
      </c>
      <c r="AK2382" s="25" t="s">
        <v>326</v>
      </c>
      <c r="AL2382" s="11" t="s">
        <v>782</v>
      </c>
      <c r="AM2382" s="25">
        <v>11003</v>
      </c>
      <c r="AN2382" s="25">
        <v>0</v>
      </c>
      <c r="AO2382" s="11">
        <v>0</v>
      </c>
      <c r="AP2382" s="12" t="s">
        <v>143</v>
      </c>
      <c r="AQ2382" s="12" t="s">
        <v>6585</v>
      </c>
      <c r="AS2382" s="16" t="s">
        <v>357</v>
      </c>
    </row>
    <row r="2383" spans="1:45" x14ac:dyDescent="0.15">
      <c r="A2383" s="11">
        <v>34105</v>
      </c>
      <c r="B2383" s="14" t="s">
        <v>3586</v>
      </c>
      <c r="C2383" s="11">
        <v>35</v>
      </c>
      <c r="D2383" s="11">
        <v>1</v>
      </c>
      <c r="E2383" s="11">
        <v>38</v>
      </c>
      <c r="F2383" s="11">
        <v>0</v>
      </c>
      <c r="G2383" s="11">
        <v>9</v>
      </c>
      <c r="H2383" s="11">
        <v>21</v>
      </c>
      <c r="I2383" s="11">
        <v>86</v>
      </c>
      <c r="J2383" s="11">
        <v>0</v>
      </c>
      <c r="K2383" s="11">
        <v>0</v>
      </c>
      <c r="L2383" s="11">
        <v>0</v>
      </c>
      <c r="M2383" s="56">
        <v>1</v>
      </c>
      <c r="N2383" s="56">
        <v>20</v>
      </c>
      <c r="O2383" s="11">
        <v>0</v>
      </c>
      <c r="P2383" s="11">
        <v>0</v>
      </c>
      <c r="Q2383" s="11">
        <v>100</v>
      </c>
      <c r="R2383" s="11">
        <v>0</v>
      </c>
      <c r="S2383" s="11">
        <v>0</v>
      </c>
      <c r="T2383" s="11">
        <v>0</v>
      </c>
      <c r="U2383" s="11">
        <v>1</v>
      </c>
      <c r="V2383" s="11">
        <v>21</v>
      </c>
      <c r="W2383" s="11">
        <v>1</v>
      </c>
      <c r="X2383" s="11">
        <v>0</v>
      </c>
      <c r="Y2383" s="11">
        <v>0</v>
      </c>
      <c r="Z2383" s="16" t="s">
        <v>170</v>
      </c>
      <c r="AA2383" s="16">
        <v>0</v>
      </c>
      <c r="AB2383" s="16" t="s">
        <v>4</v>
      </c>
      <c r="AC2383" s="16">
        <v>0</v>
      </c>
      <c r="AD2383" s="11">
        <v>3</v>
      </c>
      <c r="AE2383" s="11">
        <v>100</v>
      </c>
      <c r="AF2383" s="56">
        <v>0</v>
      </c>
      <c r="AG2383" s="11">
        <v>0</v>
      </c>
      <c r="AH2383" s="11">
        <v>0</v>
      </c>
      <c r="AI2383" s="25" t="s">
        <v>326</v>
      </c>
      <c r="AJ2383" s="25" t="s">
        <v>326</v>
      </c>
      <c r="AK2383" s="25" t="s">
        <v>326</v>
      </c>
      <c r="AL2383" s="11" t="s">
        <v>782</v>
      </c>
      <c r="AM2383" s="25">
        <v>11003</v>
      </c>
      <c r="AN2383" s="25">
        <v>0</v>
      </c>
      <c r="AO2383" s="11">
        <v>0</v>
      </c>
      <c r="AP2383" s="12" t="s">
        <v>143</v>
      </c>
      <c r="AQ2383" s="12" t="s">
        <v>6586</v>
      </c>
      <c r="AS2383" s="16" t="s">
        <v>357</v>
      </c>
    </row>
    <row r="2384" spans="1:45" x14ac:dyDescent="0.15">
      <c r="A2384" s="11">
        <v>34106</v>
      </c>
      <c r="B2384" s="14" t="s">
        <v>3649</v>
      </c>
      <c r="C2384" s="11">
        <v>35</v>
      </c>
      <c r="D2384" s="11">
        <v>1</v>
      </c>
      <c r="E2384" s="11">
        <v>38</v>
      </c>
      <c r="F2384" s="11">
        <v>0</v>
      </c>
      <c r="G2384" s="11">
        <v>9</v>
      </c>
      <c r="H2384" s="11">
        <v>21</v>
      </c>
      <c r="I2384" s="11">
        <v>96</v>
      </c>
      <c r="J2384" s="11">
        <v>0</v>
      </c>
      <c r="K2384" s="11">
        <v>0</v>
      </c>
      <c r="L2384" s="11">
        <v>0</v>
      </c>
      <c r="M2384" s="56">
        <v>1</v>
      </c>
      <c r="N2384" s="56">
        <v>20</v>
      </c>
      <c r="O2384" s="11">
        <v>0</v>
      </c>
      <c r="P2384" s="11">
        <v>0</v>
      </c>
      <c r="Q2384" s="11">
        <v>100</v>
      </c>
      <c r="R2384" s="11">
        <v>0</v>
      </c>
      <c r="S2384" s="11">
        <v>0</v>
      </c>
      <c r="T2384" s="11">
        <v>0</v>
      </c>
      <c r="U2384" s="11">
        <v>1</v>
      </c>
      <c r="V2384" s="11">
        <v>21</v>
      </c>
      <c r="W2384" s="11">
        <v>1</v>
      </c>
      <c r="X2384" s="11">
        <v>0</v>
      </c>
      <c r="Y2384" s="11">
        <v>0</v>
      </c>
      <c r="Z2384" s="16" t="s">
        <v>170</v>
      </c>
      <c r="AA2384" s="16">
        <v>0</v>
      </c>
      <c r="AB2384" s="16" t="s">
        <v>4</v>
      </c>
      <c r="AC2384" s="16">
        <v>0</v>
      </c>
      <c r="AD2384" s="11">
        <v>3</v>
      </c>
      <c r="AE2384" s="11">
        <v>100</v>
      </c>
      <c r="AF2384" s="56">
        <v>0</v>
      </c>
      <c r="AG2384" s="11">
        <v>0</v>
      </c>
      <c r="AH2384" s="11">
        <v>0</v>
      </c>
      <c r="AI2384" s="25" t="s">
        <v>326</v>
      </c>
      <c r="AJ2384" s="25" t="s">
        <v>326</v>
      </c>
      <c r="AK2384" s="25" t="s">
        <v>326</v>
      </c>
      <c r="AL2384" s="11" t="s">
        <v>782</v>
      </c>
      <c r="AM2384" s="25">
        <v>11003</v>
      </c>
      <c r="AN2384" s="25">
        <v>0</v>
      </c>
      <c r="AO2384" s="11">
        <v>0</v>
      </c>
      <c r="AP2384" s="12" t="s">
        <v>143</v>
      </c>
      <c r="AQ2384" s="12" t="s">
        <v>6587</v>
      </c>
      <c r="AS2384" s="16" t="s">
        <v>357</v>
      </c>
    </row>
    <row r="2385" spans="1:47" x14ac:dyDescent="0.15">
      <c r="A2385" s="11">
        <v>34107</v>
      </c>
      <c r="B2385" s="14" t="s">
        <v>3693</v>
      </c>
      <c r="C2385" s="11">
        <v>35</v>
      </c>
      <c r="D2385" s="11">
        <v>1</v>
      </c>
      <c r="E2385" s="11">
        <v>38</v>
      </c>
      <c r="F2385" s="11">
        <v>0</v>
      </c>
      <c r="G2385" s="11">
        <v>9</v>
      </c>
      <c r="H2385" s="11">
        <v>21</v>
      </c>
      <c r="I2385" s="11">
        <v>106</v>
      </c>
      <c r="J2385" s="11">
        <v>0</v>
      </c>
      <c r="K2385" s="11">
        <v>0</v>
      </c>
      <c r="L2385" s="11">
        <v>0</v>
      </c>
      <c r="M2385" s="56">
        <v>1</v>
      </c>
      <c r="N2385" s="56">
        <v>20</v>
      </c>
      <c r="O2385" s="11">
        <v>0</v>
      </c>
      <c r="P2385" s="11">
        <v>0</v>
      </c>
      <c r="Q2385" s="11">
        <v>100</v>
      </c>
      <c r="R2385" s="11">
        <v>0</v>
      </c>
      <c r="S2385" s="11">
        <v>0</v>
      </c>
      <c r="T2385" s="11">
        <v>0</v>
      </c>
      <c r="U2385" s="11">
        <v>1</v>
      </c>
      <c r="V2385" s="11">
        <v>21</v>
      </c>
      <c r="W2385" s="11">
        <v>1</v>
      </c>
      <c r="X2385" s="11">
        <v>0</v>
      </c>
      <c r="Y2385" s="11">
        <v>0</v>
      </c>
      <c r="Z2385" s="16" t="s">
        <v>170</v>
      </c>
      <c r="AA2385" s="16">
        <v>0</v>
      </c>
      <c r="AB2385" s="16" t="s">
        <v>4</v>
      </c>
      <c r="AC2385" s="16">
        <v>0</v>
      </c>
      <c r="AD2385" s="11">
        <v>3</v>
      </c>
      <c r="AE2385" s="11">
        <v>100</v>
      </c>
      <c r="AF2385" s="56">
        <v>0</v>
      </c>
      <c r="AG2385" s="11">
        <v>0</v>
      </c>
      <c r="AH2385" s="11">
        <v>0</v>
      </c>
      <c r="AI2385" s="25" t="s">
        <v>326</v>
      </c>
      <c r="AJ2385" s="25" t="s">
        <v>326</v>
      </c>
      <c r="AK2385" s="25" t="s">
        <v>326</v>
      </c>
      <c r="AL2385" s="11" t="s">
        <v>782</v>
      </c>
      <c r="AM2385" s="25">
        <v>11003</v>
      </c>
      <c r="AN2385" s="25">
        <v>0</v>
      </c>
      <c r="AO2385" s="11">
        <v>0</v>
      </c>
      <c r="AP2385" s="12" t="s">
        <v>143</v>
      </c>
      <c r="AQ2385" s="12" t="s">
        <v>6588</v>
      </c>
      <c r="AS2385" s="16" t="s">
        <v>357</v>
      </c>
    </row>
    <row r="2386" spans="1:47" x14ac:dyDescent="0.15">
      <c r="A2386" s="11">
        <v>34108</v>
      </c>
      <c r="B2386" s="14" t="s">
        <v>3726</v>
      </c>
      <c r="C2386" s="11">
        <v>35</v>
      </c>
      <c r="D2386" s="11">
        <v>1</v>
      </c>
      <c r="E2386" s="11">
        <v>38</v>
      </c>
      <c r="F2386" s="11">
        <v>0</v>
      </c>
      <c r="G2386" s="11">
        <v>9</v>
      </c>
      <c r="H2386" s="11">
        <v>21</v>
      </c>
      <c r="I2386" s="11">
        <v>116</v>
      </c>
      <c r="J2386" s="11">
        <v>0</v>
      </c>
      <c r="K2386" s="11">
        <v>0</v>
      </c>
      <c r="L2386" s="11">
        <v>0</v>
      </c>
      <c r="M2386" s="56">
        <v>1</v>
      </c>
      <c r="N2386" s="56">
        <v>20</v>
      </c>
      <c r="O2386" s="11">
        <v>0</v>
      </c>
      <c r="P2386" s="11">
        <v>0</v>
      </c>
      <c r="Q2386" s="11">
        <v>100</v>
      </c>
      <c r="R2386" s="11">
        <v>0</v>
      </c>
      <c r="S2386" s="11">
        <v>0</v>
      </c>
      <c r="T2386" s="11">
        <v>0</v>
      </c>
      <c r="U2386" s="11">
        <v>1</v>
      </c>
      <c r="V2386" s="11">
        <v>21</v>
      </c>
      <c r="W2386" s="11">
        <v>1</v>
      </c>
      <c r="X2386" s="11">
        <v>0</v>
      </c>
      <c r="Y2386" s="11">
        <v>0</v>
      </c>
      <c r="Z2386" s="16" t="s">
        <v>170</v>
      </c>
      <c r="AA2386" s="16">
        <v>0</v>
      </c>
      <c r="AB2386" s="16" t="s">
        <v>4</v>
      </c>
      <c r="AC2386" s="16">
        <v>0</v>
      </c>
      <c r="AD2386" s="11">
        <v>3</v>
      </c>
      <c r="AE2386" s="11">
        <v>100</v>
      </c>
      <c r="AF2386" s="56">
        <v>0</v>
      </c>
      <c r="AG2386" s="11">
        <v>0</v>
      </c>
      <c r="AH2386" s="11">
        <v>0</v>
      </c>
      <c r="AI2386" s="25" t="s">
        <v>326</v>
      </c>
      <c r="AJ2386" s="25" t="s">
        <v>326</v>
      </c>
      <c r="AK2386" s="25" t="s">
        <v>326</v>
      </c>
      <c r="AL2386" s="11" t="s">
        <v>782</v>
      </c>
      <c r="AM2386" s="25">
        <v>11003</v>
      </c>
      <c r="AN2386" s="25">
        <v>0</v>
      </c>
      <c r="AO2386" s="11">
        <v>0</v>
      </c>
      <c r="AP2386" s="12" t="s">
        <v>143</v>
      </c>
      <c r="AQ2386" s="12" t="s">
        <v>6589</v>
      </c>
      <c r="AS2386" s="16" t="s">
        <v>357</v>
      </c>
    </row>
    <row r="2387" spans="1:47" x14ac:dyDescent="0.15">
      <c r="A2387" s="11">
        <v>34109</v>
      </c>
      <c r="B2387" s="14" t="s">
        <v>3756</v>
      </c>
      <c r="C2387" s="11">
        <v>35</v>
      </c>
      <c r="D2387" s="11">
        <v>1</v>
      </c>
      <c r="E2387" s="11">
        <v>38</v>
      </c>
      <c r="F2387" s="11">
        <v>0</v>
      </c>
      <c r="G2387" s="11">
        <v>9</v>
      </c>
      <c r="H2387" s="11">
        <v>21</v>
      </c>
      <c r="I2387" s="11">
        <v>126</v>
      </c>
      <c r="J2387" s="11">
        <v>0</v>
      </c>
      <c r="K2387" s="11">
        <v>0</v>
      </c>
      <c r="L2387" s="11">
        <v>0</v>
      </c>
      <c r="M2387" s="56">
        <v>1</v>
      </c>
      <c r="N2387" s="56">
        <v>20</v>
      </c>
      <c r="O2387" s="11">
        <v>0</v>
      </c>
      <c r="P2387" s="11">
        <v>0</v>
      </c>
      <c r="Q2387" s="11">
        <v>100</v>
      </c>
      <c r="R2387" s="11">
        <v>0</v>
      </c>
      <c r="S2387" s="11">
        <v>0</v>
      </c>
      <c r="T2387" s="11">
        <v>0</v>
      </c>
      <c r="U2387" s="11">
        <v>1</v>
      </c>
      <c r="V2387" s="11">
        <v>21</v>
      </c>
      <c r="W2387" s="11">
        <v>1</v>
      </c>
      <c r="X2387" s="11">
        <v>0</v>
      </c>
      <c r="Y2387" s="11">
        <v>0</v>
      </c>
      <c r="Z2387" s="16" t="s">
        <v>170</v>
      </c>
      <c r="AA2387" s="16">
        <v>0</v>
      </c>
      <c r="AB2387" s="16" t="s">
        <v>4</v>
      </c>
      <c r="AC2387" s="16">
        <v>0</v>
      </c>
      <c r="AD2387" s="11">
        <v>3</v>
      </c>
      <c r="AE2387" s="11">
        <v>100</v>
      </c>
      <c r="AF2387" s="56">
        <v>0</v>
      </c>
      <c r="AG2387" s="11">
        <v>0</v>
      </c>
      <c r="AH2387" s="11">
        <v>0</v>
      </c>
      <c r="AI2387" s="25" t="s">
        <v>326</v>
      </c>
      <c r="AJ2387" s="25" t="s">
        <v>326</v>
      </c>
      <c r="AK2387" s="25" t="s">
        <v>326</v>
      </c>
      <c r="AL2387" s="11" t="s">
        <v>782</v>
      </c>
      <c r="AM2387" s="25">
        <v>11003</v>
      </c>
      <c r="AN2387" s="25">
        <v>0</v>
      </c>
      <c r="AO2387" s="11">
        <v>0</v>
      </c>
      <c r="AP2387" s="12" t="s">
        <v>143</v>
      </c>
      <c r="AQ2387" s="12" t="s">
        <v>6590</v>
      </c>
      <c r="AS2387" s="16" t="s">
        <v>357</v>
      </c>
    </row>
    <row r="2388" spans="1:47" x14ac:dyDescent="0.15">
      <c r="A2388" s="11">
        <v>34110</v>
      </c>
      <c r="B2388" s="14" t="s">
        <v>3781</v>
      </c>
      <c r="C2388" s="11">
        <v>35</v>
      </c>
      <c r="D2388" s="11">
        <v>1</v>
      </c>
      <c r="E2388" s="11">
        <v>38</v>
      </c>
      <c r="F2388" s="11">
        <v>0</v>
      </c>
      <c r="G2388" s="11">
        <v>9</v>
      </c>
      <c r="H2388" s="11">
        <v>21</v>
      </c>
      <c r="I2388" s="11">
        <v>136</v>
      </c>
      <c r="J2388" s="11">
        <v>0</v>
      </c>
      <c r="K2388" s="11">
        <v>0</v>
      </c>
      <c r="L2388" s="11">
        <v>0</v>
      </c>
      <c r="M2388" s="56">
        <v>1</v>
      </c>
      <c r="N2388" s="56">
        <v>20</v>
      </c>
      <c r="O2388" s="11">
        <v>0</v>
      </c>
      <c r="P2388" s="11">
        <v>0</v>
      </c>
      <c r="Q2388" s="11">
        <v>100</v>
      </c>
      <c r="R2388" s="11">
        <v>0</v>
      </c>
      <c r="S2388" s="11">
        <v>0</v>
      </c>
      <c r="T2388" s="11">
        <v>0</v>
      </c>
      <c r="U2388" s="11">
        <v>1</v>
      </c>
      <c r="V2388" s="11">
        <v>21</v>
      </c>
      <c r="W2388" s="11">
        <v>1</v>
      </c>
      <c r="X2388" s="11">
        <v>0</v>
      </c>
      <c r="Y2388" s="11">
        <v>0</v>
      </c>
      <c r="Z2388" s="16" t="s">
        <v>170</v>
      </c>
      <c r="AA2388" s="16">
        <v>0</v>
      </c>
      <c r="AB2388" s="16" t="s">
        <v>4</v>
      </c>
      <c r="AC2388" s="16">
        <v>0</v>
      </c>
      <c r="AD2388" s="11">
        <v>3</v>
      </c>
      <c r="AE2388" s="11">
        <v>100</v>
      </c>
      <c r="AF2388" s="56">
        <v>0</v>
      </c>
      <c r="AG2388" s="11">
        <v>0</v>
      </c>
      <c r="AH2388" s="11">
        <v>0</v>
      </c>
      <c r="AI2388" s="25" t="s">
        <v>326</v>
      </c>
      <c r="AJ2388" s="25" t="s">
        <v>326</v>
      </c>
      <c r="AK2388" s="25" t="s">
        <v>326</v>
      </c>
      <c r="AL2388" s="11" t="s">
        <v>782</v>
      </c>
      <c r="AM2388" s="25">
        <v>11003</v>
      </c>
      <c r="AN2388" s="25">
        <v>0</v>
      </c>
      <c r="AO2388" s="11">
        <v>0</v>
      </c>
      <c r="AP2388" s="12" t="s">
        <v>143</v>
      </c>
      <c r="AQ2388" s="12" t="s">
        <v>6591</v>
      </c>
      <c r="AS2388" s="16" t="s">
        <v>357</v>
      </c>
    </row>
    <row r="2389" spans="1:47" x14ac:dyDescent="0.15">
      <c r="A2389" s="11">
        <v>34111</v>
      </c>
      <c r="B2389" s="14" t="s">
        <v>1949</v>
      </c>
      <c r="C2389" s="11">
        <v>35</v>
      </c>
      <c r="D2389" s="11">
        <v>1</v>
      </c>
      <c r="E2389" s="11">
        <v>0</v>
      </c>
      <c r="F2389" s="11">
        <v>0</v>
      </c>
      <c r="G2389" s="11">
        <v>9</v>
      </c>
      <c r="H2389" s="11">
        <v>1</v>
      </c>
      <c r="I2389" s="11">
        <v>65535</v>
      </c>
      <c r="J2389" s="11">
        <v>0</v>
      </c>
      <c r="K2389" s="11">
        <v>0</v>
      </c>
      <c r="L2389" s="11">
        <v>0</v>
      </c>
      <c r="M2389" s="56">
        <v>1</v>
      </c>
      <c r="N2389" s="56">
        <v>20</v>
      </c>
      <c r="O2389" s="11">
        <v>0</v>
      </c>
      <c r="P2389" s="11">
        <v>86400</v>
      </c>
      <c r="Q2389" s="11">
        <v>3600</v>
      </c>
      <c r="R2389" s="11">
        <v>5</v>
      </c>
      <c r="S2389" s="11">
        <v>0</v>
      </c>
      <c r="T2389" s="11">
        <v>0</v>
      </c>
      <c r="U2389" s="11">
        <v>1</v>
      </c>
      <c r="V2389" s="11">
        <v>0</v>
      </c>
      <c r="W2389" s="11">
        <v>0</v>
      </c>
      <c r="X2389" s="11">
        <v>0</v>
      </c>
      <c r="Y2389" s="11">
        <v>0</v>
      </c>
      <c r="Z2389" s="16" t="s">
        <v>170</v>
      </c>
      <c r="AA2389" s="16">
        <v>0</v>
      </c>
      <c r="AB2389" s="16" t="s">
        <v>4</v>
      </c>
      <c r="AC2389" s="16">
        <v>0</v>
      </c>
      <c r="AD2389" s="11">
        <v>3</v>
      </c>
      <c r="AE2389" s="11">
        <v>100</v>
      </c>
      <c r="AF2389" s="56">
        <v>0</v>
      </c>
      <c r="AG2389" s="11">
        <v>0</v>
      </c>
      <c r="AH2389" s="11">
        <v>0</v>
      </c>
      <c r="AI2389" s="25" t="s">
        <v>326</v>
      </c>
      <c r="AJ2389" s="25" t="s">
        <v>326</v>
      </c>
      <c r="AK2389" s="25" t="s">
        <v>326</v>
      </c>
      <c r="AL2389" s="11" t="s">
        <v>782</v>
      </c>
      <c r="AM2389" s="25">
        <v>11003</v>
      </c>
      <c r="AN2389" s="25">
        <v>0</v>
      </c>
      <c r="AO2389" s="11">
        <v>0</v>
      </c>
      <c r="AP2389" s="12" t="s">
        <v>143</v>
      </c>
      <c r="AQ2389" s="12" t="s">
        <v>6592</v>
      </c>
      <c r="AS2389" s="16" t="s">
        <v>357</v>
      </c>
    </row>
    <row r="2390" spans="1:47" x14ac:dyDescent="0.15">
      <c r="A2390" s="11">
        <v>34112</v>
      </c>
      <c r="B2390" s="14" t="s">
        <v>1950</v>
      </c>
      <c r="C2390" s="11">
        <v>35</v>
      </c>
      <c r="D2390" s="11">
        <v>1</v>
      </c>
      <c r="E2390" s="11">
        <v>0</v>
      </c>
      <c r="F2390" s="11">
        <v>0</v>
      </c>
      <c r="G2390" s="11">
        <v>9</v>
      </c>
      <c r="H2390" s="11">
        <v>11</v>
      </c>
      <c r="I2390" s="11">
        <v>65535</v>
      </c>
      <c r="J2390" s="11">
        <v>0</v>
      </c>
      <c r="K2390" s="11">
        <v>0</v>
      </c>
      <c r="L2390" s="11">
        <v>0</v>
      </c>
      <c r="M2390" s="56">
        <v>1</v>
      </c>
      <c r="N2390" s="56">
        <v>20</v>
      </c>
      <c r="O2390" s="11">
        <v>0</v>
      </c>
      <c r="P2390" s="11">
        <v>86400</v>
      </c>
      <c r="Q2390" s="11">
        <v>3600</v>
      </c>
      <c r="R2390" s="11">
        <v>5</v>
      </c>
      <c r="S2390" s="11">
        <v>0</v>
      </c>
      <c r="T2390" s="11">
        <v>0</v>
      </c>
      <c r="U2390" s="11">
        <v>1</v>
      </c>
      <c r="V2390" s="11">
        <v>0</v>
      </c>
      <c r="W2390" s="11">
        <v>0</v>
      </c>
      <c r="X2390" s="11">
        <v>0</v>
      </c>
      <c r="Y2390" s="11">
        <v>0</v>
      </c>
      <c r="Z2390" s="16" t="s">
        <v>170</v>
      </c>
      <c r="AA2390" s="16">
        <v>0</v>
      </c>
      <c r="AB2390" s="16" t="s">
        <v>4</v>
      </c>
      <c r="AC2390" s="16">
        <v>0</v>
      </c>
      <c r="AD2390" s="11">
        <v>3</v>
      </c>
      <c r="AE2390" s="11">
        <v>100</v>
      </c>
      <c r="AF2390" s="56">
        <v>0</v>
      </c>
      <c r="AG2390" s="11">
        <v>0</v>
      </c>
      <c r="AH2390" s="11">
        <v>0</v>
      </c>
      <c r="AI2390" s="25" t="s">
        <v>326</v>
      </c>
      <c r="AJ2390" s="25" t="s">
        <v>326</v>
      </c>
      <c r="AK2390" s="25" t="s">
        <v>326</v>
      </c>
      <c r="AL2390" s="11" t="s">
        <v>782</v>
      </c>
      <c r="AM2390" s="25">
        <v>11003</v>
      </c>
      <c r="AN2390" s="25">
        <v>0</v>
      </c>
      <c r="AO2390" s="11">
        <v>0</v>
      </c>
      <c r="AP2390" s="12" t="s">
        <v>143</v>
      </c>
      <c r="AQ2390" s="12" t="s">
        <v>6593</v>
      </c>
      <c r="AS2390" s="16" t="s">
        <v>357</v>
      </c>
    </row>
    <row r="2391" spans="1:47" x14ac:dyDescent="0.15">
      <c r="A2391" s="11">
        <v>34113</v>
      </c>
      <c r="B2391" s="14" t="s">
        <v>1951</v>
      </c>
      <c r="C2391" s="11">
        <v>35</v>
      </c>
      <c r="D2391" s="11">
        <v>1</v>
      </c>
      <c r="E2391" s="11">
        <v>0</v>
      </c>
      <c r="F2391" s="11">
        <v>0</v>
      </c>
      <c r="G2391" s="11">
        <v>9</v>
      </c>
      <c r="H2391" s="11">
        <v>21</v>
      </c>
      <c r="I2391" s="11">
        <v>65535</v>
      </c>
      <c r="J2391" s="11">
        <v>0</v>
      </c>
      <c r="K2391" s="11">
        <v>0</v>
      </c>
      <c r="L2391" s="11">
        <v>0</v>
      </c>
      <c r="M2391" s="56">
        <v>1</v>
      </c>
      <c r="N2391" s="56">
        <v>20</v>
      </c>
      <c r="O2391" s="11">
        <v>0</v>
      </c>
      <c r="P2391" s="11">
        <v>86400</v>
      </c>
      <c r="Q2391" s="11">
        <v>3600</v>
      </c>
      <c r="R2391" s="11">
        <v>5</v>
      </c>
      <c r="S2391" s="11">
        <v>0</v>
      </c>
      <c r="T2391" s="11">
        <v>0</v>
      </c>
      <c r="U2391" s="11">
        <v>1</v>
      </c>
      <c r="V2391" s="11">
        <v>0</v>
      </c>
      <c r="W2391" s="11">
        <v>0</v>
      </c>
      <c r="X2391" s="11">
        <v>0</v>
      </c>
      <c r="Y2391" s="11">
        <v>0</v>
      </c>
      <c r="Z2391" s="16" t="s">
        <v>170</v>
      </c>
      <c r="AA2391" s="16">
        <v>0</v>
      </c>
      <c r="AB2391" s="16" t="s">
        <v>4</v>
      </c>
      <c r="AC2391" s="16">
        <v>0</v>
      </c>
      <c r="AD2391" s="11">
        <v>3</v>
      </c>
      <c r="AE2391" s="11">
        <v>100</v>
      </c>
      <c r="AF2391" s="56">
        <v>0</v>
      </c>
      <c r="AG2391" s="11">
        <v>0</v>
      </c>
      <c r="AH2391" s="11">
        <v>0</v>
      </c>
      <c r="AI2391" s="25" t="s">
        <v>326</v>
      </c>
      <c r="AJ2391" s="25" t="s">
        <v>326</v>
      </c>
      <c r="AK2391" s="25" t="s">
        <v>326</v>
      </c>
      <c r="AL2391" s="11" t="s">
        <v>782</v>
      </c>
      <c r="AM2391" s="25">
        <v>11003</v>
      </c>
      <c r="AN2391" s="25">
        <v>0</v>
      </c>
      <c r="AO2391" s="11">
        <v>0</v>
      </c>
      <c r="AP2391" s="12" t="s">
        <v>143</v>
      </c>
      <c r="AQ2391" s="12" t="s">
        <v>6594</v>
      </c>
      <c r="AS2391" s="16" t="s">
        <v>357</v>
      </c>
    </row>
    <row r="2392" spans="1:47" x14ac:dyDescent="0.15">
      <c r="A2392" s="11">
        <v>34114</v>
      </c>
      <c r="B2392" s="14" t="s">
        <v>1952</v>
      </c>
      <c r="C2392" s="11">
        <v>35</v>
      </c>
      <c r="D2392" s="11">
        <v>1</v>
      </c>
      <c r="E2392" s="11">
        <v>0</v>
      </c>
      <c r="F2392" s="11">
        <v>0</v>
      </c>
      <c r="G2392" s="11">
        <v>9</v>
      </c>
      <c r="H2392" s="11">
        <v>21</v>
      </c>
      <c r="I2392" s="11">
        <v>65535</v>
      </c>
      <c r="J2392" s="11">
        <v>0</v>
      </c>
      <c r="K2392" s="11">
        <v>0</v>
      </c>
      <c r="L2392" s="11">
        <v>0</v>
      </c>
      <c r="M2392" s="56">
        <v>1</v>
      </c>
      <c r="N2392" s="56">
        <v>20</v>
      </c>
      <c r="O2392" s="11">
        <v>0</v>
      </c>
      <c r="P2392" s="11">
        <v>86400</v>
      </c>
      <c r="Q2392" s="11">
        <v>3600</v>
      </c>
      <c r="R2392" s="11">
        <v>5</v>
      </c>
      <c r="S2392" s="11">
        <v>0</v>
      </c>
      <c r="T2392" s="11">
        <v>0</v>
      </c>
      <c r="U2392" s="11">
        <v>1</v>
      </c>
      <c r="V2392" s="11">
        <v>0</v>
      </c>
      <c r="W2392" s="11">
        <v>0</v>
      </c>
      <c r="X2392" s="11">
        <v>0</v>
      </c>
      <c r="Y2392" s="11">
        <v>0</v>
      </c>
      <c r="Z2392" s="16" t="s">
        <v>170</v>
      </c>
      <c r="AA2392" s="16">
        <v>0</v>
      </c>
      <c r="AB2392" s="16" t="s">
        <v>4</v>
      </c>
      <c r="AC2392" s="16">
        <v>0</v>
      </c>
      <c r="AD2392" s="11">
        <v>3</v>
      </c>
      <c r="AE2392" s="11">
        <v>100</v>
      </c>
      <c r="AF2392" s="56">
        <v>0</v>
      </c>
      <c r="AG2392" s="11">
        <v>0</v>
      </c>
      <c r="AH2392" s="11">
        <v>0</v>
      </c>
      <c r="AI2392" s="25" t="s">
        <v>326</v>
      </c>
      <c r="AJ2392" s="25" t="s">
        <v>326</v>
      </c>
      <c r="AK2392" s="25" t="s">
        <v>326</v>
      </c>
      <c r="AL2392" s="11" t="s">
        <v>782</v>
      </c>
      <c r="AM2392" s="25">
        <v>11003</v>
      </c>
      <c r="AN2392" s="25">
        <v>0</v>
      </c>
      <c r="AO2392" s="11">
        <v>0</v>
      </c>
      <c r="AP2392" s="12" t="s">
        <v>143</v>
      </c>
      <c r="AQ2392" s="12" t="s">
        <v>6595</v>
      </c>
      <c r="AS2392" s="16" t="s">
        <v>357</v>
      </c>
    </row>
    <row r="2393" spans="1:47" x14ac:dyDescent="0.15">
      <c r="A2393" s="11">
        <v>34115</v>
      </c>
      <c r="B2393" s="14" t="s">
        <v>1953</v>
      </c>
      <c r="C2393" s="11">
        <v>35</v>
      </c>
      <c r="D2393" s="11">
        <v>1</v>
      </c>
      <c r="E2393" s="11">
        <v>0</v>
      </c>
      <c r="F2393" s="11">
        <v>0</v>
      </c>
      <c r="G2393" s="11">
        <v>9</v>
      </c>
      <c r="H2393" s="11">
        <v>31</v>
      </c>
      <c r="I2393" s="11">
        <v>65535</v>
      </c>
      <c r="J2393" s="11">
        <v>0</v>
      </c>
      <c r="K2393" s="11">
        <v>0</v>
      </c>
      <c r="L2393" s="11">
        <v>0</v>
      </c>
      <c r="M2393" s="56">
        <v>1</v>
      </c>
      <c r="N2393" s="56">
        <v>20</v>
      </c>
      <c r="O2393" s="11">
        <v>0</v>
      </c>
      <c r="P2393" s="11">
        <v>86400</v>
      </c>
      <c r="Q2393" s="11">
        <v>3600</v>
      </c>
      <c r="R2393" s="11">
        <v>5</v>
      </c>
      <c r="S2393" s="11">
        <v>0</v>
      </c>
      <c r="T2393" s="11">
        <v>0</v>
      </c>
      <c r="U2393" s="11">
        <v>1</v>
      </c>
      <c r="V2393" s="11">
        <v>0</v>
      </c>
      <c r="W2393" s="11">
        <v>0</v>
      </c>
      <c r="X2393" s="11">
        <v>0</v>
      </c>
      <c r="Y2393" s="11">
        <v>0</v>
      </c>
      <c r="Z2393" s="16" t="s">
        <v>170</v>
      </c>
      <c r="AA2393" s="16">
        <v>0</v>
      </c>
      <c r="AB2393" s="16" t="s">
        <v>4</v>
      </c>
      <c r="AC2393" s="16">
        <v>0</v>
      </c>
      <c r="AD2393" s="11">
        <v>3</v>
      </c>
      <c r="AE2393" s="11">
        <v>100</v>
      </c>
      <c r="AF2393" s="56">
        <v>0</v>
      </c>
      <c r="AG2393" s="11">
        <v>0</v>
      </c>
      <c r="AH2393" s="11">
        <v>0</v>
      </c>
      <c r="AI2393" s="25" t="s">
        <v>326</v>
      </c>
      <c r="AJ2393" s="25" t="s">
        <v>326</v>
      </c>
      <c r="AK2393" s="25" t="s">
        <v>326</v>
      </c>
      <c r="AL2393" s="11" t="s">
        <v>782</v>
      </c>
      <c r="AM2393" s="25">
        <v>11003</v>
      </c>
      <c r="AN2393" s="25">
        <v>0</v>
      </c>
      <c r="AO2393" s="11">
        <v>0</v>
      </c>
      <c r="AP2393" s="12" t="s">
        <v>143</v>
      </c>
      <c r="AQ2393" s="12" t="s">
        <v>6582</v>
      </c>
      <c r="AS2393" s="16" t="s">
        <v>357</v>
      </c>
    </row>
    <row r="2394" spans="1:47" ht="24" x14ac:dyDescent="0.15">
      <c r="A2394" s="11">
        <v>34116</v>
      </c>
      <c r="B2394" s="14" t="s">
        <v>3587</v>
      </c>
      <c r="C2394" s="11">
        <v>35</v>
      </c>
      <c r="D2394" s="11">
        <v>1</v>
      </c>
      <c r="E2394" s="11">
        <v>0</v>
      </c>
      <c r="F2394" s="11">
        <v>0</v>
      </c>
      <c r="G2394" s="11">
        <v>9</v>
      </c>
      <c r="H2394" s="11">
        <v>5</v>
      </c>
      <c r="I2394" s="11">
        <v>65535</v>
      </c>
      <c r="J2394" s="11">
        <v>0</v>
      </c>
      <c r="K2394" s="11">
        <v>0</v>
      </c>
      <c r="L2394" s="11">
        <v>0</v>
      </c>
      <c r="M2394" s="56">
        <v>0</v>
      </c>
      <c r="N2394" s="56">
        <v>1</v>
      </c>
      <c r="O2394" s="11">
        <v>0</v>
      </c>
      <c r="P2394" s="11">
        <v>0</v>
      </c>
      <c r="Q2394" s="11">
        <v>100</v>
      </c>
      <c r="R2394" s="11">
        <v>0</v>
      </c>
      <c r="S2394" s="11">
        <v>0</v>
      </c>
      <c r="T2394" s="11">
        <v>0</v>
      </c>
      <c r="U2394" s="11">
        <v>1</v>
      </c>
      <c r="V2394" s="11">
        <v>0</v>
      </c>
      <c r="W2394" s="11">
        <v>0</v>
      </c>
      <c r="X2394" s="11">
        <v>0</v>
      </c>
      <c r="Y2394" s="11">
        <v>0</v>
      </c>
      <c r="Z2394" s="16" t="s">
        <v>170</v>
      </c>
      <c r="AA2394" s="16">
        <v>0</v>
      </c>
      <c r="AB2394" s="16" t="s">
        <v>4</v>
      </c>
      <c r="AC2394" s="16">
        <v>0</v>
      </c>
      <c r="AD2394" s="11">
        <v>3</v>
      </c>
      <c r="AE2394" s="11">
        <v>100</v>
      </c>
      <c r="AF2394" s="56">
        <v>0</v>
      </c>
      <c r="AG2394" s="11">
        <v>0</v>
      </c>
      <c r="AH2394" s="11">
        <v>0</v>
      </c>
      <c r="AI2394" s="25" t="s">
        <v>8</v>
      </c>
      <c r="AJ2394" s="25" t="s">
        <v>8</v>
      </c>
      <c r="AK2394" s="25" t="s">
        <v>8</v>
      </c>
      <c r="AL2394" s="11" t="s">
        <v>782</v>
      </c>
      <c r="AM2394" s="25">
        <v>11003</v>
      </c>
      <c r="AN2394" s="25">
        <v>0</v>
      </c>
      <c r="AO2394" s="11">
        <v>0</v>
      </c>
      <c r="AP2394" s="12" t="s">
        <v>386</v>
      </c>
      <c r="AQ2394" s="12" t="s">
        <v>6260</v>
      </c>
      <c r="AS2394" s="16" t="s">
        <v>357</v>
      </c>
      <c r="AT2394" s="11">
        <v>6</v>
      </c>
      <c r="AU2394" s="11" t="s">
        <v>222</v>
      </c>
    </row>
    <row r="2395" spans="1:47" ht="24" x14ac:dyDescent="0.15">
      <c r="A2395" s="11">
        <v>34117</v>
      </c>
      <c r="B2395" s="14" t="s">
        <v>3804</v>
      </c>
      <c r="C2395" s="11">
        <v>35</v>
      </c>
      <c r="D2395" s="11">
        <v>1</v>
      </c>
      <c r="E2395" s="11">
        <v>0</v>
      </c>
      <c r="F2395" s="11">
        <v>0</v>
      </c>
      <c r="G2395" s="11">
        <v>9</v>
      </c>
      <c r="H2395" s="11">
        <v>11</v>
      </c>
      <c r="I2395" s="11">
        <v>65535</v>
      </c>
      <c r="J2395" s="11">
        <v>0</v>
      </c>
      <c r="K2395" s="11">
        <v>0</v>
      </c>
      <c r="L2395" s="11">
        <v>0</v>
      </c>
      <c r="M2395" s="56">
        <v>0</v>
      </c>
      <c r="N2395" s="56">
        <v>1</v>
      </c>
      <c r="O2395" s="11">
        <v>0</v>
      </c>
      <c r="P2395" s="11">
        <v>0</v>
      </c>
      <c r="Q2395" s="11">
        <v>100</v>
      </c>
      <c r="R2395" s="11">
        <v>0</v>
      </c>
      <c r="S2395" s="11">
        <v>0</v>
      </c>
      <c r="T2395" s="11">
        <v>0</v>
      </c>
      <c r="U2395" s="11">
        <v>1</v>
      </c>
      <c r="V2395" s="11">
        <v>0</v>
      </c>
      <c r="W2395" s="11">
        <v>0</v>
      </c>
      <c r="X2395" s="11">
        <v>0</v>
      </c>
      <c r="Y2395" s="11">
        <v>0</v>
      </c>
      <c r="Z2395" s="16" t="s">
        <v>170</v>
      </c>
      <c r="AA2395" s="16">
        <v>0</v>
      </c>
      <c r="AB2395" s="16" t="s">
        <v>4</v>
      </c>
      <c r="AC2395" s="16">
        <v>0</v>
      </c>
      <c r="AD2395" s="11">
        <v>3</v>
      </c>
      <c r="AE2395" s="11">
        <v>100</v>
      </c>
      <c r="AF2395" s="56">
        <v>0</v>
      </c>
      <c r="AG2395" s="11">
        <v>0</v>
      </c>
      <c r="AH2395" s="11">
        <v>0</v>
      </c>
      <c r="AI2395" s="25" t="s">
        <v>8</v>
      </c>
      <c r="AJ2395" s="25" t="s">
        <v>8</v>
      </c>
      <c r="AK2395" s="25" t="s">
        <v>8</v>
      </c>
      <c r="AL2395" s="11" t="s">
        <v>782</v>
      </c>
      <c r="AM2395" s="25">
        <v>11003</v>
      </c>
      <c r="AN2395" s="25">
        <v>0</v>
      </c>
      <c r="AO2395" s="11">
        <v>0</v>
      </c>
      <c r="AP2395" s="12" t="s">
        <v>386</v>
      </c>
      <c r="AQ2395" s="12" t="s">
        <v>6260</v>
      </c>
      <c r="AS2395" s="16" t="s">
        <v>357</v>
      </c>
      <c r="AT2395" s="11">
        <v>6</v>
      </c>
      <c r="AU2395" s="11" t="s">
        <v>222</v>
      </c>
    </row>
    <row r="2396" spans="1:47" ht="24" x14ac:dyDescent="0.15">
      <c r="A2396" s="11">
        <v>34118</v>
      </c>
      <c r="B2396" s="14" t="s">
        <v>1227</v>
      </c>
      <c r="C2396" s="11">
        <v>35</v>
      </c>
      <c r="D2396" s="11">
        <v>1</v>
      </c>
      <c r="E2396" s="11">
        <v>0</v>
      </c>
      <c r="F2396" s="11">
        <v>0</v>
      </c>
      <c r="G2396" s="11">
        <v>9</v>
      </c>
      <c r="H2396" s="11">
        <v>21</v>
      </c>
      <c r="I2396" s="11">
        <v>65535</v>
      </c>
      <c r="J2396" s="11">
        <v>0</v>
      </c>
      <c r="K2396" s="11">
        <v>0</v>
      </c>
      <c r="L2396" s="11">
        <v>0</v>
      </c>
      <c r="M2396" s="56">
        <v>0</v>
      </c>
      <c r="N2396" s="56">
        <v>1</v>
      </c>
      <c r="O2396" s="11">
        <v>0</v>
      </c>
      <c r="P2396" s="11">
        <v>0</v>
      </c>
      <c r="Q2396" s="11">
        <v>100</v>
      </c>
      <c r="R2396" s="11">
        <v>0</v>
      </c>
      <c r="S2396" s="11">
        <v>0</v>
      </c>
      <c r="T2396" s="11">
        <v>0</v>
      </c>
      <c r="U2396" s="11">
        <v>1</v>
      </c>
      <c r="V2396" s="11">
        <v>0</v>
      </c>
      <c r="W2396" s="11">
        <v>0</v>
      </c>
      <c r="X2396" s="11">
        <v>0</v>
      </c>
      <c r="Y2396" s="11">
        <v>0</v>
      </c>
      <c r="Z2396" s="16" t="s">
        <v>170</v>
      </c>
      <c r="AA2396" s="16">
        <v>0</v>
      </c>
      <c r="AB2396" s="16" t="s">
        <v>4</v>
      </c>
      <c r="AC2396" s="16">
        <v>0</v>
      </c>
      <c r="AD2396" s="11">
        <v>3</v>
      </c>
      <c r="AE2396" s="11">
        <v>100</v>
      </c>
      <c r="AF2396" s="56">
        <v>0</v>
      </c>
      <c r="AG2396" s="11">
        <v>0</v>
      </c>
      <c r="AH2396" s="11">
        <v>0</v>
      </c>
      <c r="AI2396" s="25" t="s">
        <v>8</v>
      </c>
      <c r="AJ2396" s="25" t="s">
        <v>8</v>
      </c>
      <c r="AK2396" s="25" t="s">
        <v>8</v>
      </c>
      <c r="AL2396" s="11" t="s">
        <v>782</v>
      </c>
      <c r="AM2396" s="25">
        <v>11003</v>
      </c>
      <c r="AN2396" s="25">
        <v>0</v>
      </c>
      <c r="AO2396" s="11">
        <v>0</v>
      </c>
      <c r="AP2396" s="12" t="s">
        <v>386</v>
      </c>
      <c r="AQ2396" s="12" t="s">
        <v>6260</v>
      </c>
      <c r="AS2396" s="16" t="s">
        <v>357</v>
      </c>
      <c r="AT2396" s="11">
        <v>6</v>
      </c>
      <c r="AU2396" s="11" t="s">
        <v>222</v>
      </c>
    </row>
    <row r="2397" spans="1:47" ht="24" x14ac:dyDescent="0.15">
      <c r="A2397" s="11">
        <v>34119</v>
      </c>
      <c r="B2397" s="14" t="s">
        <v>1228</v>
      </c>
      <c r="C2397" s="11">
        <v>35</v>
      </c>
      <c r="D2397" s="11">
        <v>1</v>
      </c>
      <c r="E2397" s="11">
        <v>0</v>
      </c>
      <c r="F2397" s="11">
        <v>0</v>
      </c>
      <c r="G2397" s="11">
        <v>9</v>
      </c>
      <c r="H2397" s="11">
        <v>31</v>
      </c>
      <c r="I2397" s="11">
        <v>65535</v>
      </c>
      <c r="J2397" s="11">
        <v>0</v>
      </c>
      <c r="K2397" s="11">
        <v>0</v>
      </c>
      <c r="L2397" s="11">
        <v>0</v>
      </c>
      <c r="M2397" s="56">
        <v>0</v>
      </c>
      <c r="N2397" s="56">
        <v>1</v>
      </c>
      <c r="O2397" s="11">
        <v>0</v>
      </c>
      <c r="P2397" s="11">
        <v>0</v>
      </c>
      <c r="Q2397" s="11">
        <v>100</v>
      </c>
      <c r="R2397" s="11">
        <v>0</v>
      </c>
      <c r="S2397" s="11">
        <v>0</v>
      </c>
      <c r="T2397" s="11">
        <v>0</v>
      </c>
      <c r="U2397" s="11">
        <v>1</v>
      </c>
      <c r="V2397" s="11">
        <v>0</v>
      </c>
      <c r="W2397" s="11">
        <v>0</v>
      </c>
      <c r="X2397" s="11">
        <v>0</v>
      </c>
      <c r="Y2397" s="11">
        <v>0</v>
      </c>
      <c r="Z2397" s="16" t="s">
        <v>170</v>
      </c>
      <c r="AA2397" s="16">
        <v>0</v>
      </c>
      <c r="AB2397" s="16" t="s">
        <v>4</v>
      </c>
      <c r="AC2397" s="16">
        <v>0</v>
      </c>
      <c r="AD2397" s="11">
        <v>3</v>
      </c>
      <c r="AE2397" s="11">
        <v>100</v>
      </c>
      <c r="AF2397" s="56">
        <v>0</v>
      </c>
      <c r="AG2397" s="11">
        <v>0</v>
      </c>
      <c r="AH2397" s="11">
        <v>0</v>
      </c>
      <c r="AI2397" s="25" t="s">
        <v>8</v>
      </c>
      <c r="AJ2397" s="25" t="s">
        <v>8</v>
      </c>
      <c r="AK2397" s="25" t="s">
        <v>8</v>
      </c>
      <c r="AL2397" s="11" t="s">
        <v>782</v>
      </c>
      <c r="AM2397" s="25">
        <v>11003</v>
      </c>
      <c r="AN2397" s="25">
        <v>0</v>
      </c>
      <c r="AO2397" s="11">
        <v>0</v>
      </c>
      <c r="AP2397" s="12" t="s">
        <v>386</v>
      </c>
      <c r="AQ2397" s="12" t="s">
        <v>6260</v>
      </c>
      <c r="AS2397" s="16" t="s">
        <v>357</v>
      </c>
      <c r="AT2397" s="11">
        <v>6</v>
      </c>
      <c r="AU2397" s="11" t="s">
        <v>222</v>
      </c>
    </row>
    <row r="2398" spans="1:47" ht="24" x14ac:dyDescent="0.15">
      <c r="A2398" s="11">
        <v>34120</v>
      </c>
      <c r="B2398" s="14" t="s">
        <v>1229</v>
      </c>
      <c r="C2398" s="11">
        <v>35</v>
      </c>
      <c r="D2398" s="11">
        <v>1</v>
      </c>
      <c r="E2398" s="11">
        <v>0</v>
      </c>
      <c r="F2398" s="11">
        <v>0</v>
      </c>
      <c r="G2398" s="11">
        <v>9</v>
      </c>
      <c r="H2398" s="11">
        <v>41</v>
      </c>
      <c r="I2398" s="11">
        <v>65535</v>
      </c>
      <c r="J2398" s="11">
        <v>0</v>
      </c>
      <c r="K2398" s="11">
        <v>0</v>
      </c>
      <c r="L2398" s="11">
        <v>0</v>
      </c>
      <c r="M2398" s="56">
        <v>0</v>
      </c>
      <c r="N2398" s="56">
        <v>1</v>
      </c>
      <c r="O2398" s="11">
        <v>0</v>
      </c>
      <c r="P2398" s="11">
        <v>0</v>
      </c>
      <c r="Q2398" s="11">
        <v>100</v>
      </c>
      <c r="R2398" s="11">
        <v>0</v>
      </c>
      <c r="S2398" s="11">
        <v>0</v>
      </c>
      <c r="T2398" s="11">
        <v>0</v>
      </c>
      <c r="U2398" s="11">
        <v>1</v>
      </c>
      <c r="V2398" s="11">
        <v>0</v>
      </c>
      <c r="W2398" s="11">
        <v>0</v>
      </c>
      <c r="X2398" s="11">
        <v>0</v>
      </c>
      <c r="Y2398" s="11">
        <v>0</v>
      </c>
      <c r="Z2398" s="16" t="s">
        <v>170</v>
      </c>
      <c r="AA2398" s="16">
        <v>0</v>
      </c>
      <c r="AB2398" s="16" t="s">
        <v>4</v>
      </c>
      <c r="AC2398" s="16">
        <v>0</v>
      </c>
      <c r="AD2398" s="11">
        <v>3</v>
      </c>
      <c r="AE2398" s="11">
        <v>100</v>
      </c>
      <c r="AF2398" s="56">
        <v>0</v>
      </c>
      <c r="AG2398" s="11">
        <v>0</v>
      </c>
      <c r="AH2398" s="11">
        <v>0</v>
      </c>
      <c r="AI2398" s="25" t="s">
        <v>8</v>
      </c>
      <c r="AJ2398" s="25" t="s">
        <v>8</v>
      </c>
      <c r="AK2398" s="25" t="s">
        <v>8</v>
      </c>
      <c r="AL2398" s="11" t="s">
        <v>782</v>
      </c>
      <c r="AM2398" s="25">
        <v>11003</v>
      </c>
      <c r="AN2398" s="25">
        <v>0</v>
      </c>
      <c r="AO2398" s="11">
        <v>0</v>
      </c>
      <c r="AP2398" s="12" t="s">
        <v>386</v>
      </c>
      <c r="AQ2398" s="12" t="s">
        <v>6260</v>
      </c>
      <c r="AS2398" s="16" t="s">
        <v>357</v>
      </c>
      <c r="AT2398" s="11">
        <v>6</v>
      </c>
      <c r="AU2398" s="11" t="s">
        <v>222</v>
      </c>
    </row>
    <row r="2399" spans="1:47" ht="24" x14ac:dyDescent="0.15">
      <c r="A2399" s="11">
        <v>34121</v>
      </c>
      <c r="B2399" s="14" t="s">
        <v>1230</v>
      </c>
      <c r="C2399" s="11">
        <v>35</v>
      </c>
      <c r="D2399" s="11">
        <v>1</v>
      </c>
      <c r="E2399" s="11">
        <v>0</v>
      </c>
      <c r="F2399" s="11">
        <v>0</v>
      </c>
      <c r="G2399" s="11">
        <v>9</v>
      </c>
      <c r="H2399" s="11">
        <v>51</v>
      </c>
      <c r="I2399" s="11">
        <v>65535</v>
      </c>
      <c r="J2399" s="11">
        <v>0</v>
      </c>
      <c r="K2399" s="11">
        <v>0</v>
      </c>
      <c r="L2399" s="11">
        <v>0</v>
      </c>
      <c r="M2399" s="56">
        <v>0</v>
      </c>
      <c r="N2399" s="56">
        <v>1</v>
      </c>
      <c r="O2399" s="11">
        <v>0</v>
      </c>
      <c r="P2399" s="11">
        <v>0</v>
      </c>
      <c r="Q2399" s="11">
        <v>100</v>
      </c>
      <c r="R2399" s="11">
        <v>0</v>
      </c>
      <c r="S2399" s="11">
        <v>0</v>
      </c>
      <c r="T2399" s="11">
        <v>0</v>
      </c>
      <c r="U2399" s="11">
        <v>1</v>
      </c>
      <c r="V2399" s="11">
        <v>0</v>
      </c>
      <c r="W2399" s="11">
        <v>0</v>
      </c>
      <c r="X2399" s="11">
        <v>0</v>
      </c>
      <c r="Y2399" s="11">
        <v>0</v>
      </c>
      <c r="Z2399" s="16" t="s">
        <v>170</v>
      </c>
      <c r="AA2399" s="16">
        <v>0</v>
      </c>
      <c r="AB2399" s="16" t="s">
        <v>4</v>
      </c>
      <c r="AC2399" s="16">
        <v>0</v>
      </c>
      <c r="AD2399" s="11">
        <v>3</v>
      </c>
      <c r="AE2399" s="11">
        <v>100</v>
      </c>
      <c r="AF2399" s="56">
        <v>0</v>
      </c>
      <c r="AG2399" s="11">
        <v>0</v>
      </c>
      <c r="AH2399" s="11">
        <v>0</v>
      </c>
      <c r="AI2399" s="25" t="s">
        <v>8</v>
      </c>
      <c r="AJ2399" s="25" t="s">
        <v>8</v>
      </c>
      <c r="AK2399" s="25" t="s">
        <v>8</v>
      </c>
      <c r="AL2399" s="11" t="s">
        <v>782</v>
      </c>
      <c r="AM2399" s="25">
        <v>11003</v>
      </c>
      <c r="AN2399" s="25">
        <v>0</v>
      </c>
      <c r="AO2399" s="11">
        <v>0</v>
      </c>
      <c r="AP2399" s="12" t="s">
        <v>386</v>
      </c>
      <c r="AQ2399" s="12" t="s">
        <v>6260</v>
      </c>
      <c r="AS2399" s="16" t="s">
        <v>357</v>
      </c>
      <c r="AT2399" s="11">
        <v>6</v>
      </c>
      <c r="AU2399" s="11" t="s">
        <v>222</v>
      </c>
    </row>
    <row r="2400" spans="1:47" x14ac:dyDescent="0.15">
      <c r="A2400" s="14">
        <v>34122</v>
      </c>
      <c r="B2400" s="14" t="s">
        <v>1954</v>
      </c>
      <c r="C2400" s="11">
        <v>35</v>
      </c>
      <c r="D2400" s="11">
        <v>1</v>
      </c>
      <c r="E2400" s="11">
        <v>0</v>
      </c>
      <c r="F2400" s="11">
        <v>0</v>
      </c>
      <c r="G2400" s="11">
        <v>9</v>
      </c>
      <c r="H2400" s="11">
        <v>51</v>
      </c>
      <c r="I2400" s="11">
        <v>65535</v>
      </c>
      <c r="J2400" s="11">
        <v>3</v>
      </c>
      <c r="K2400" s="11">
        <v>0</v>
      </c>
      <c r="L2400" s="11">
        <v>0</v>
      </c>
      <c r="M2400" s="56">
        <v>0</v>
      </c>
      <c r="N2400" s="56">
        <v>1</v>
      </c>
      <c r="O2400" s="11">
        <v>0</v>
      </c>
      <c r="P2400" s="11">
        <v>0</v>
      </c>
      <c r="Q2400" s="11">
        <v>100</v>
      </c>
      <c r="R2400" s="11">
        <v>0</v>
      </c>
      <c r="S2400" s="11">
        <v>0</v>
      </c>
      <c r="T2400" s="11">
        <v>0</v>
      </c>
      <c r="U2400" s="11">
        <v>1</v>
      </c>
      <c r="V2400" s="11">
        <v>0</v>
      </c>
      <c r="W2400" s="11">
        <v>0</v>
      </c>
      <c r="X2400" s="11">
        <v>0</v>
      </c>
      <c r="Y2400" s="11">
        <v>0</v>
      </c>
      <c r="Z2400" s="16" t="s">
        <v>170</v>
      </c>
      <c r="AA2400" s="16">
        <v>0</v>
      </c>
      <c r="AB2400" s="16" t="s">
        <v>4</v>
      </c>
      <c r="AC2400" s="16">
        <v>0</v>
      </c>
      <c r="AD2400" s="11">
        <v>3</v>
      </c>
      <c r="AE2400" s="11">
        <v>100</v>
      </c>
      <c r="AF2400" s="56">
        <v>1</v>
      </c>
      <c r="AG2400" s="11">
        <v>0</v>
      </c>
      <c r="AH2400" s="11">
        <v>0</v>
      </c>
      <c r="AI2400" s="25" t="s">
        <v>8</v>
      </c>
      <c r="AJ2400" s="25" t="s">
        <v>8</v>
      </c>
      <c r="AK2400" s="25" t="s">
        <v>8</v>
      </c>
      <c r="AL2400" s="11" t="s">
        <v>782</v>
      </c>
      <c r="AM2400" s="25">
        <v>11008</v>
      </c>
      <c r="AN2400" s="25">
        <v>0</v>
      </c>
      <c r="AO2400" s="11">
        <v>1</v>
      </c>
      <c r="AP2400" s="12" t="s">
        <v>383</v>
      </c>
      <c r="AQ2400" s="12" t="s">
        <v>6596</v>
      </c>
      <c r="AR2400" s="12" t="s">
        <v>5296</v>
      </c>
      <c r="AS2400" s="60" t="s">
        <v>1233</v>
      </c>
      <c r="AU2400" s="11" t="s">
        <v>222</v>
      </c>
    </row>
    <row r="2401" spans="1:47" ht="24" x14ac:dyDescent="0.15">
      <c r="A2401" s="14">
        <v>34123</v>
      </c>
      <c r="B2401" s="16" t="s">
        <v>1955</v>
      </c>
      <c r="C2401" s="11">
        <v>35</v>
      </c>
      <c r="D2401" s="11">
        <v>0</v>
      </c>
      <c r="E2401" s="11">
        <v>54</v>
      </c>
      <c r="F2401" s="11">
        <v>0</v>
      </c>
      <c r="G2401" s="11">
        <v>9</v>
      </c>
      <c r="H2401" s="11">
        <v>1</v>
      </c>
      <c r="I2401" s="11">
        <v>65535</v>
      </c>
      <c r="J2401" s="11">
        <v>0</v>
      </c>
      <c r="K2401" s="11">
        <v>0</v>
      </c>
      <c r="L2401" s="11">
        <v>0</v>
      </c>
      <c r="M2401" s="56">
        <v>1</v>
      </c>
      <c r="N2401" s="56">
        <v>50</v>
      </c>
      <c r="O2401" s="11">
        <v>0</v>
      </c>
      <c r="P2401" s="11">
        <v>0</v>
      </c>
      <c r="Q2401" s="11">
        <v>100</v>
      </c>
      <c r="R2401" s="11">
        <v>0</v>
      </c>
      <c r="S2401" s="11">
        <v>0</v>
      </c>
      <c r="T2401" s="11">
        <v>0</v>
      </c>
      <c r="U2401" s="11">
        <v>1</v>
      </c>
      <c r="V2401" s="11">
        <v>0</v>
      </c>
      <c r="W2401" s="11">
        <v>0</v>
      </c>
      <c r="X2401" s="11">
        <v>0</v>
      </c>
      <c r="Y2401" s="11">
        <v>0</v>
      </c>
      <c r="Z2401" s="16" t="s">
        <v>170</v>
      </c>
      <c r="AA2401" s="16">
        <v>0</v>
      </c>
      <c r="AB2401" s="16" t="s">
        <v>4</v>
      </c>
      <c r="AC2401" s="16">
        <v>0</v>
      </c>
      <c r="AD2401" s="11">
        <v>3</v>
      </c>
      <c r="AE2401" s="11">
        <v>100</v>
      </c>
      <c r="AF2401" s="56">
        <v>1</v>
      </c>
      <c r="AG2401" s="11">
        <v>0</v>
      </c>
      <c r="AH2401" s="11">
        <v>0</v>
      </c>
      <c r="AI2401" s="25" t="s">
        <v>8</v>
      </c>
      <c r="AJ2401" s="25" t="s">
        <v>8</v>
      </c>
      <c r="AK2401" s="25" t="s">
        <v>8</v>
      </c>
      <c r="AL2401" s="11" t="s">
        <v>782</v>
      </c>
      <c r="AM2401" s="25">
        <v>10013</v>
      </c>
      <c r="AN2401" s="25">
        <v>0</v>
      </c>
      <c r="AO2401" s="11">
        <v>0</v>
      </c>
      <c r="AP2401" s="12" t="s">
        <v>1232</v>
      </c>
      <c r="AQ2401" s="12" t="s">
        <v>6597</v>
      </c>
      <c r="AS2401" s="16" t="s">
        <v>2246</v>
      </c>
    </row>
    <row r="2402" spans="1:47" x14ac:dyDescent="0.15">
      <c r="A2402" s="14">
        <v>34124</v>
      </c>
      <c r="B2402" s="16" t="s">
        <v>1956</v>
      </c>
      <c r="C2402" s="11">
        <v>35</v>
      </c>
      <c r="D2402" s="11">
        <v>1</v>
      </c>
      <c r="E2402" s="11">
        <v>0</v>
      </c>
      <c r="F2402" s="11">
        <v>0</v>
      </c>
      <c r="G2402" s="11">
        <v>9</v>
      </c>
      <c r="H2402" s="11">
        <v>51</v>
      </c>
      <c r="I2402" s="11">
        <v>65535</v>
      </c>
      <c r="J2402" s="11">
        <v>5</v>
      </c>
      <c r="K2402" s="11">
        <v>0</v>
      </c>
      <c r="L2402" s="11">
        <v>0</v>
      </c>
      <c r="M2402" s="56">
        <v>1</v>
      </c>
      <c r="N2402" s="56">
        <v>1</v>
      </c>
      <c r="O2402" s="11">
        <v>0</v>
      </c>
      <c r="P2402" s="11">
        <v>0</v>
      </c>
      <c r="Q2402" s="11">
        <v>100</v>
      </c>
      <c r="R2402" s="11">
        <v>0</v>
      </c>
      <c r="S2402" s="11">
        <v>0</v>
      </c>
      <c r="T2402" s="11">
        <v>0</v>
      </c>
      <c r="U2402" s="11">
        <v>1</v>
      </c>
      <c r="V2402" s="11">
        <v>0</v>
      </c>
      <c r="W2402" s="11">
        <v>0</v>
      </c>
      <c r="X2402" s="11">
        <v>0</v>
      </c>
      <c r="Y2402" s="11">
        <v>0</v>
      </c>
      <c r="Z2402" s="16" t="s">
        <v>170</v>
      </c>
      <c r="AA2402" s="16">
        <v>0</v>
      </c>
      <c r="AB2402" s="16" t="s">
        <v>4</v>
      </c>
      <c r="AC2402" s="16">
        <v>0</v>
      </c>
      <c r="AD2402" s="11">
        <v>3</v>
      </c>
      <c r="AE2402" s="11">
        <v>100</v>
      </c>
      <c r="AF2402" s="56">
        <v>1</v>
      </c>
      <c r="AG2402" s="11">
        <v>0</v>
      </c>
      <c r="AH2402" s="11">
        <v>0</v>
      </c>
      <c r="AI2402" s="25" t="s">
        <v>8</v>
      </c>
      <c r="AJ2402" s="25" t="s">
        <v>8</v>
      </c>
      <c r="AK2402" s="25" t="s">
        <v>8</v>
      </c>
      <c r="AL2402" s="11" t="s">
        <v>782</v>
      </c>
      <c r="AM2402" s="25">
        <v>11008</v>
      </c>
      <c r="AN2402" s="25">
        <v>0</v>
      </c>
      <c r="AO2402" s="11">
        <v>1</v>
      </c>
      <c r="AP2402" s="12" t="s">
        <v>383</v>
      </c>
      <c r="AQ2402" s="12" t="s">
        <v>6598</v>
      </c>
      <c r="AR2402" s="15" t="s">
        <v>5297</v>
      </c>
      <c r="AS2402" s="16" t="s">
        <v>357</v>
      </c>
    </row>
    <row r="2403" spans="1:47" ht="24" x14ac:dyDescent="0.15">
      <c r="A2403" s="14">
        <v>34125</v>
      </c>
      <c r="B2403" s="16" t="s">
        <v>7305</v>
      </c>
      <c r="C2403" s="11">
        <v>35</v>
      </c>
      <c r="D2403" s="11">
        <v>1</v>
      </c>
      <c r="E2403" s="11">
        <v>0</v>
      </c>
      <c r="F2403" s="11">
        <v>0</v>
      </c>
      <c r="G2403" s="11">
        <v>9</v>
      </c>
      <c r="H2403" s="11">
        <v>5</v>
      </c>
      <c r="I2403" s="11">
        <v>65535</v>
      </c>
      <c r="J2403" s="11">
        <v>2</v>
      </c>
      <c r="K2403" s="11">
        <v>0</v>
      </c>
      <c r="L2403" s="11">
        <v>0</v>
      </c>
      <c r="M2403" s="56">
        <v>0</v>
      </c>
      <c r="N2403" s="56">
        <v>1</v>
      </c>
      <c r="O2403" s="11">
        <v>0</v>
      </c>
      <c r="P2403" s="11">
        <v>0</v>
      </c>
      <c r="Q2403" s="11">
        <v>100</v>
      </c>
      <c r="R2403" s="11">
        <v>0</v>
      </c>
      <c r="S2403" s="11">
        <v>0</v>
      </c>
      <c r="T2403" s="11">
        <v>0</v>
      </c>
      <c r="U2403" s="11">
        <v>1</v>
      </c>
      <c r="V2403" s="11">
        <v>0</v>
      </c>
      <c r="W2403" s="11">
        <v>0</v>
      </c>
      <c r="X2403" s="11">
        <v>0</v>
      </c>
      <c r="Y2403" s="11">
        <v>0</v>
      </c>
      <c r="Z2403" s="16" t="s">
        <v>170</v>
      </c>
      <c r="AA2403" s="16">
        <v>0</v>
      </c>
      <c r="AB2403" s="16" t="s">
        <v>4</v>
      </c>
      <c r="AC2403" s="16">
        <v>0</v>
      </c>
      <c r="AD2403" s="11">
        <v>3</v>
      </c>
      <c r="AE2403" s="11">
        <v>100</v>
      </c>
      <c r="AF2403" s="56">
        <v>1</v>
      </c>
      <c r="AG2403" s="11">
        <v>0</v>
      </c>
      <c r="AH2403" s="11">
        <v>0</v>
      </c>
      <c r="AI2403" s="25" t="s">
        <v>8</v>
      </c>
      <c r="AJ2403" s="25" t="s">
        <v>8</v>
      </c>
      <c r="AK2403" s="25" t="s">
        <v>8</v>
      </c>
      <c r="AL2403" s="11" t="s">
        <v>782</v>
      </c>
      <c r="AM2403" s="25">
        <v>11003</v>
      </c>
      <c r="AN2403" s="25">
        <v>0</v>
      </c>
      <c r="AO2403" s="11">
        <v>0</v>
      </c>
      <c r="AP2403" s="12" t="s">
        <v>386</v>
      </c>
      <c r="AQ2403" s="12" t="s">
        <v>7310</v>
      </c>
      <c r="AR2403" s="20" t="s">
        <v>7315</v>
      </c>
      <c r="AS2403" s="16" t="s">
        <v>357</v>
      </c>
      <c r="AT2403" s="11">
        <v>6</v>
      </c>
      <c r="AU2403" s="11" t="s">
        <v>222</v>
      </c>
    </row>
    <row r="2404" spans="1:47" ht="24" x14ac:dyDescent="0.15">
      <c r="A2404" s="14">
        <v>34126</v>
      </c>
      <c r="B2404" s="16" t="s">
        <v>7306</v>
      </c>
      <c r="C2404" s="11">
        <v>35</v>
      </c>
      <c r="D2404" s="11">
        <v>1</v>
      </c>
      <c r="E2404" s="11">
        <v>0</v>
      </c>
      <c r="F2404" s="11">
        <v>0</v>
      </c>
      <c r="G2404" s="11">
        <v>9</v>
      </c>
      <c r="H2404" s="11">
        <v>25</v>
      </c>
      <c r="I2404" s="11">
        <v>65535</v>
      </c>
      <c r="J2404" s="11">
        <v>2</v>
      </c>
      <c r="K2404" s="11">
        <v>0</v>
      </c>
      <c r="L2404" s="11">
        <v>0</v>
      </c>
      <c r="M2404" s="56">
        <v>0</v>
      </c>
      <c r="N2404" s="56">
        <v>1</v>
      </c>
      <c r="O2404" s="11">
        <v>0</v>
      </c>
      <c r="P2404" s="11">
        <v>0</v>
      </c>
      <c r="Q2404" s="11">
        <v>100</v>
      </c>
      <c r="R2404" s="11">
        <v>0</v>
      </c>
      <c r="S2404" s="11">
        <v>0</v>
      </c>
      <c r="T2404" s="11">
        <v>0</v>
      </c>
      <c r="U2404" s="11">
        <v>1</v>
      </c>
      <c r="V2404" s="11">
        <v>0</v>
      </c>
      <c r="W2404" s="11">
        <v>0</v>
      </c>
      <c r="X2404" s="11">
        <v>0</v>
      </c>
      <c r="Y2404" s="11">
        <v>0</v>
      </c>
      <c r="Z2404" s="16" t="s">
        <v>170</v>
      </c>
      <c r="AA2404" s="16">
        <v>0</v>
      </c>
      <c r="AB2404" s="16" t="s">
        <v>4</v>
      </c>
      <c r="AC2404" s="16">
        <v>0</v>
      </c>
      <c r="AD2404" s="11">
        <v>3</v>
      </c>
      <c r="AE2404" s="11">
        <v>100</v>
      </c>
      <c r="AF2404" s="56">
        <v>1</v>
      </c>
      <c r="AG2404" s="11">
        <v>0</v>
      </c>
      <c r="AH2404" s="11">
        <v>0</v>
      </c>
      <c r="AI2404" s="25" t="s">
        <v>8</v>
      </c>
      <c r="AJ2404" s="25" t="s">
        <v>8</v>
      </c>
      <c r="AK2404" s="25" t="s">
        <v>8</v>
      </c>
      <c r="AL2404" s="11" t="s">
        <v>782</v>
      </c>
      <c r="AM2404" s="25">
        <v>11003</v>
      </c>
      <c r="AN2404" s="25">
        <v>0</v>
      </c>
      <c r="AO2404" s="11">
        <v>0</v>
      </c>
      <c r="AP2404" s="12" t="s">
        <v>386</v>
      </c>
      <c r="AQ2404" s="12" t="s">
        <v>7311</v>
      </c>
      <c r="AR2404" s="20" t="s">
        <v>7316</v>
      </c>
      <c r="AS2404" s="16" t="s">
        <v>357</v>
      </c>
      <c r="AT2404" s="11">
        <v>6</v>
      </c>
      <c r="AU2404" s="11" t="s">
        <v>222</v>
      </c>
    </row>
    <row r="2405" spans="1:47" ht="36" x14ac:dyDescent="0.15">
      <c r="A2405" s="14">
        <v>34127</v>
      </c>
      <c r="B2405" s="16" t="s">
        <v>7307</v>
      </c>
      <c r="C2405" s="11">
        <v>35</v>
      </c>
      <c r="D2405" s="11">
        <v>1</v>
      </c>
      <c r="E2405" s="11">
        <v>0</v>
      </c>
      <c r="F2405" s="11">
        <v>0</v>
      </c>
      <c r="G2405" s="11">
        <v>9</v>
      </c>
      <c r="H2405" s="11">
        <v>45</v>
      </c>
      <c r="I2405" s="11">
        <v>65535</v>
      </c>
      <c r="J2405" s="11">
        <v>2</v>
      </c>
      <c r="K2405" s="11">
        <v>0</v>
      </c>
      <c r="L2405" s="11">
        <v>0</v>
      </c>
      <c r="M2405" s="56">
        <v>0</v>
      </c>
      <c r="N2405" s="56">
        <v>1</v>
      </c>
      <c r="O2405" s="11">
        <v>0</v>
      </c>
      <c r="P2405" s="11">
        <v>0</v>
      </c>
      <c r="Q2405" s="11">
        <v>100</v>
      </c>
      <c r="R2405" s="11">
        <v>0</v>
      </c>
      <c r="S2405" s="11">
        <v>0</v>
      </c>
      <c r="T2405" s="11">
        <v>0</v>
      </c>
      <c r="U2405" s="11">
        <v>1</v>
      </c>
      <c r="V2405" s="11">
        <v>0</v>
      </c>
      <c r="W2405" s="11">
        <v>0</v>
      </c>
      <c r="X2405" s="11">
        <v>0</v>
      </c>
      <c r="Y2405" s="11">
        <v>0</v>
      </c>
      <c r="Z2405" s="16" t="s">
        <v>170</v>
      </c>
      <c r="AA2405" s="16">
        <v>0</v>
      </c>
      <c r="AB2405" s="16" t="s">
        <v>170</v>
      </c>
      <c r="AC2405" s="16">
        <v>0</v>
      </c>
      <c r="AD2405" s="11">
        <v>3</v>
      </c>
      <c r="AE2405" s="11">
        <v>100</v>
      </c>
      <c r="AF2405" s="56">
        <v>1</v>
      </c>
      <c r="AG2405" s="11">
        <v>0</v>
      </c>
      <c r="AH2405" s="11">
        <v>0</v>
      </c>
      <c r="AI2405" s="25" t="s">
        <v>8</v>
      </c>
      <c r="AJ2405" s="25" t="s">
        <v>8</v>
      </c>
      <c r="AK2405" s="25" t="s">
        <v>8</v>
      </c>
      <c r="AL2405" s="11" t="s">
        <v>782</v>
      </c>
      <c r="AM2405" s="25">
        <v>11003</v>
      </c>
      <c r="AN2405" s="25">
        <v>0</v>
      </c>
      <c r="AO2405" s="11">
        <v>0</v>
      </c>
      <c r="AP2405" s="12" t="s">
        <v>386</v>
      </c>
      <c r="AQ2405" s="12" t="s">
        <v>7312</v>
      </c>
      <c r="AR2405" s="20" t="s">
        <v>7317</v>
      </c>
      <c r="AS2405" s="16" t="s">
        <v>357</v>
      </c>
      <c r="AT2405" s="11">
        <v>6</v>
      </c>
      <c r="AU2405" s="11" t="s">
        <v>222</v>
      </c>
    </row>
    <row r="2406" spans="1:47" ht="36" x14ac:dyDescent="0.15">
      <c r="A2406" s="14">
        <v>34128</v>
      </c>
      <c r="B2406" s="16" t="s">
        <v>7308</v>
      </c>
      <c r="C2406" s="11">
        <v>35</v>
      </c>
      <c r="D2406" s="11">
        <v>1</v>
      </c>
      <c r="E2406" s="11">
        <v>0</v>
      </c>
      <c r="F2406" s="11">
        <v>0</v>
      </c>
      <c r="G2406" s="11">
        <v>9</v>
      </c>
      <c r="H2406" s="11">
        <v>65</v>
      </c>
      <c r="I2406" s="11">
        <v>65535</v>
      </c>
      <c r="J2406" s="11">
        <v>2</v>
      </c>
      <c r="K2406" s="11">
        <v>0</v>
      </c>
      <c r="L2406" s="11">
        <v>0</v>
      </c>
      <c r="M2406" s="56">
        <v>0</v>
      </c>
      <c r="N2406" s="56">
        <v>1</v>
      </c>
      <c r="O2406" s="11">
        <v>0</v>
      </c>
      <c r="P2406" s="11">
        <v>0</v>
      </c>
      <c r="Q2406" s="11">
        <v>100</v>
      </c>
      <c r="R2406" s="11">
        <v>0</v>
      </c>
      <c r="S2406" s="11">
        <v>0</v>
      </c>
      <c r="T2406" s="11">
        <v>0</v>
      </c>
      <c r="U2406" s="11">
        <v>1</v>
      </c>
      <c r="V2406" s="11">
        <v>0</v>
      </c>
      <c r="W2406" s="11">
        <v>0</v>
      </c>
      <c r="X2406" s="11">
        <v>0</v>
      </c>
      <c r="Y2406" s="11">
        <v>0</v>
      </c>
      <c r="Z2406" s="16" t="s">
        <v>170</v>
      </c>
      <c r="AA2406" s="16">
        <v>0</v>
      </c>
      <c r="AB2406" s="16" t="s">
        <v>170</v>
      </c>
      <c r="AC2406" s="16">
        <v>0</v>
      </c>
      <c r="AD2406" s="11">
        <v>3</v>
      </c>
      <c r="AE2406" s="11">
        <v>100</v>
      </c>
      <c r="AF2406" s="56">
        <v>1</v>
      </c>
      <c r="AG2406" s="11">
        <v>0</v>
      </c>
      <c r="AH2406" s="11">
        <v>0</v>
      </c>
      <c r="AI2406" s="25" t="s">
        <v>8</v>
      </c>
      <c r="AJ2406" s="25" t="s">
        <v>8</v>
      </c>
      <c r="AK2406" s="25" t="s">
        <v>8</v>
      </c>
      <c r="AL2406" s="11" t="s">
        <v>782</v>
      </c>
      <c r="AM2406" s="25">
        <v>11003</v>
      </c>
      <c r="AN2406" s="25">
        <v>0</v>
      </c>
      <c r="AO2406" s="11">
        <v>0</v>
      </c>
      <c r="AP2406" s="12" t="s">
        <v>386</v>
      </c>
      <c r="AQ2406" s="12" t="s">
        <v>7313</v>
      </c>
      <c r="AR2406" s="20" t="s">
        <v>7318</v>
      </c>
      <c r="AS2406" s="16" t="s">
        <v>357</v>
      </c>
      <c r="AT2406" s="11">
        <v>6</v>
      </c>
      <c r="AU2406" s="11" t="s">
        <v>222</v>
      </c>
    </row>
    <row r="2407" spans="1:47" ht="48" x14ac:dyDescent="0.15">
      <c r="A2407" s="14">
        <v>34129</v>
      </c>
      <c r="B2407" s="16" t="s">
        <v>7309</v>
      </c>
      <c r="C2407" s="11">
        <v>35</v>
      </c>
      <c r="D2407" s="11">
        <v>1</v>
      </c>
      <c r="E2407" s="11">
        <v>0</v>
      </c>
      <c r="F2407" s="11">
        <v>0</v>
      </c>
      <c r="G2407" s="11">
        <v>9</v>
      </c>
      <c r="H2407" s="11">
        <v>85</v>
      </c>
      <c r="I2407" s="11">
        <v>65535</v>
      </c>
      <c r="J2407" s="11">
        <v>2</v>
      </c>
      <c r="K2407" s="11">
        <v>0</v>
      </c>
      <c r="L2407" s="11">
        <v>0</v>
      </c>
      <c r="M2407" s="56">
        <v>0</v>
      </c>
      <c r="N2407" s="56">
        <v>1</v>
      </c>
      <c r="O2407" s="11">
        <v>0</v>
      </c>
      <c r="P2407" s="11">
        <v>0</v>
      </c>
      <c r="Q2407" s="11">
        <v>100</v>
      </c>
      <c r="R2407" s="11">
        <v>0</v>
      </c>
      <c r="S2407" s="11">
        <v>0</v>
      </c>
      <c r="T2407" s="11">
        <v>0</v>
      </c>
      <c r="U2407" s="11">
        <v>1</v>
      </c>
      <c r="V2407" s="11">
        <v>0</v>
      </c>
      <c r="W2407" s="11">
        <v>0</v>
      </c>
      <c r="X2407" s="11">
        <v>0</v>
      </c>
      <c r="Y2407" s="11">
        <v>0</v>
      </c>
      <c r="Z2407" s="16" t="s">
        <v>170</v>
      </c>
      <c r="AA2407" s="16">
        <v>0</v>
      </c>
      <c r="AB2407" s="16" t="s">
        <v>170</v>
      </c>
      <c r="AC2407" s="16">
        <v>0</v>
      </c>
      <c r="AD2407" s="11">
        <v>3</v>
      </c>
      <c r="AE2407" s="11">
        <v>100</v>
      </c>
      <c r="AF2407" s="56">
        <v>1</v>
      </c>
      <c r="AG2407" s="11">
        <v>0</v>
      </c>
      <c r="AH2407" s="11">
        <v>0</v>
      </c>
      <c r="AI2407" s="25" t="s">
        <v>8</v>
      </c>
      <c r="AJ2407" s="25" t="s">
        <v>8</v>
      </c>
      <c r="AK2407" s="25" t="s">
        <v>8</v>
      </c>
      <c r="AL2407" s="11" t="s">
        <v>782</v>
      </c>
      <c r="AM2407" s="25">
        <v>11003</v>
      </c>
      <c r="AN2407" s="25">
        <v>0</v>
      </c>
      <c r="AO2407" s="11">
        <v>0</v>
      </c>
      <c r="AP2407" s="12" t="s">
        <v>386</v>
      </c>
      <c r="AQ2407" s="12" t="s">
        <v>7314</v>
      </c>
      <c r="AR2407" s="20" t="s">
        <v>7319</v>
      </c>
      <c r="AS2407" s="16" t="s">
        <v>357</v>
      </c>
      <c r="AT2407" s="11">
        <v>6</v>
      </c>
      <c r="AU2407" s="11" t="s">
        <v>222</v>
      </c>
    </row>
    <row r="2408" spans="1:47" ht="24" x14ac:dyDescent="0.15">
      <c r="A2408" s="14">
        <v>34137</v>
      </c>
      <c r="B2408" s="16" t="s">
        <v>1957</v>
      </c>
      <c r="C2408" s="11">
        <v>35</v>
      </c>
      <c r="D2408" s="11">
        <v>1</v>
      </c>
      <c r="E2408" s="11">
        <v>0</v>
      </c>
      <c r="F2408" s="11">
        <v>0</v>
      </c>
      <c r="G2408" s="11">
        <v>9</v>
      </c>
      <c r="H2408" s="11">
        <v>50</v>
      </c>
      <c r="I2408" s="11">
        <v>60</v>
      </c>
      <c r="J2408" s="11">
        <v>0</v>
      </c>
      <c r="K2408" s="11">
        <v>0</v>
      </c>
      <c r="L2408" s="11">
        <v>0</v>
      </c>
      <c r="M2408" s="56">
        <v>1</v>
      </c>
      <c r="N2408" s="56">
        <v>50</v>
      </c>
      <c r="O2408" s="11">
        <v>1</v>
      </c>
      <c r="P2408" s="11">
        <v>1209600</v>
      </c>
      <c r="Q2408" s="11">
        <v>3600</v>
      </c>
      <c r="R2408" s="11">
        <v>5</v>
      </c>
      <c r="S2408" s="11">
        <v>0</v>
      </c>
      <c r="T2408" s="11">
        <v>0</v>
      </c>
      <c r="U2408" s="11">
        <v>1</v>
      </c>
      <c r="V2408" s="11">
        <v>22</v>
      </c>
      <c r="W2408" s="11">
        <v>1800</v>
      </c>
      <c r="X2408" s="11">
        <v>0</v>
      </c>
      <c r="Y2408" s="11">
        <v>0</v>
      </c>
      <c r="Z2408" s="16" t="s">
        <v>170</v>
      </c>
      <c r="AA2408" s="16">
        <v>0</v>
      </c>
      <c r="AB2408" s="16" t="s">
        <v>4</v>
      </c>
      <c r="AC2408" s="16">
        <v>0</v>
      </c>
      <c r="AD2408" s="11">
        <v>3</v>
      </c>
      <c r="AE2408" s="11">
        <v>10000</v>
      </c>
      <c r="AF2408" s="56">
        <v>1000</v>
      </c>
      <c r="AG2408" s="11">
        <v>0</v>
      </c>
      <c r="AH2408" s="11">
        <v>0</v>
      </c>
      <c r="AI2408" s="25" t="s">
        <v>8</v>
      </c>
      <c r="AJ2408" s="25" t="s">
        <v>8</v>
      </c>
      <c r="AK2408" s="25" t="s">
        <v>8</v>
      </c>
      <c r="AL2408" s="11" t="s">
        <v>782</v>
      </c>
      <c r="AM2408" s="25">
        <v>11003</v>
      </c>
      <c r="AN2408" s="25">
        <v>0</v>
      </c>
      <c r="AO2408" s="11">
        <v>0</v>
      </c>
      <c r="AP2408" s="12" t="s">
        <v>386</v>
      </c>
      <c r="AQ2408" s="12" t="s">
        <v>6942</v>
      </c>
      <c r="AR2408" s="15" t="s">
        <v>5298</v>
      </c>
      <c r="AS2408" s="16" t="s">
        <v>357</v>
      </c>
      <c r="AU2408" s="11" t="s">
        <v>222</v>
      </c>
    </row>
    <row r="2409" spans="1:47" ht="24" x14ac:dyDescent="0.15">
      <c r="A2409" s="14">
        <v>34138</v>
      </c>
      <c r="B2409" s="16" t="s">
        <v>1958</v>
      </c>
      <c r="C2409" s="11">
        <v>35</v>
      </c>
      <c r="D2409" s="11">
        <v>1</v>
      </c>
      <c r="E2409" s="11">
        <v>0</v>
      </c>
      <c r="F2409" s="11">
        <v>0</v>
      </c>
      <c r="G2409" s="11">
        <v>9</v>
      </c>
      <c r="H2409" s="11">
        <v>60</v>
      </c>
      <c r="I2409" s="11">
        <v>70</v>
      </c>
      <c r="J2409" s="11">
        <v>0</v>
      </c>
      <c r="K2409" s="11">
        <v>0</v>
      </c>
      <c r="L2409" s="11">
        <v>0</v>
      </c>
      <c r="M2409" s="56">
        <v>1</v>
      </c>
      <c r="N2409" s="56">
        <v>50</v>
      </c>
      <c r="O2409" s="11">
        <v>1</v>
      </c>
      <c r="P2409" s="11">
        <v>1209600</v>
      </c>
      <c r="Q2409" s="11">
        <v>3600</v>
      </c>
      <c r="R2409" s="11">
        <v>5</v>
      </c>
      <c r="S2409" s="11">
        <v>0</v>
      </c>
      <c r="T2409" s="11">
        <v>0</v>
      </c>
      <c r="U2409" s="11">
        <v>1</v>
      </c>
      <c r="V2409" s="11">
        <v>22</v>
      </c>
      <c r="W2409" s="11">
        <v>1800</v>
      </c>
      <c r="X2409" s="11">
        <v>0</v>
      </c>
      <c r="Y2409" s="11">
        <v>0</v>
      </c>
      <c r="Z2409" s="16" t="s">
        <v>170</v>
      </c>
      <c r="AA2409" s="16">
        <v>0</v>
      </c>
      <c r="AB2409" s="16" t="s">
        <v>4</v>
      </c>
      <c r="AC2409" s="16">
        <v>0</v>
      </c>
      <c r="AD2409" s="11">
        <v>3</v>
      </c>
      <c r="AE2409" s="11">
        <v>15000</v>
      </c>
      <c r="AF2409" s="56">
        <v>1500</v>
      </c>
      <c r="AG2409" s="11">
        <v>0</v>
      </c>
      <c r="AH2409" s="11">
        <v>0</v>
      </c>
      <c r="AI2409" s="25" t="s">
        <v>8</v>
      </c>
      <c r="AJ2409" s="25" t="s">
        <v>8</v>
      </c>
      <c r="AK2409" s="25" t="s">
        <v>8</v>
      </c>
      <c r="AL2409" s="11" t="s">
        <v>782</v>
      </c>
      <c r="AM2409" s="25">
        <v>11003</v>
      </c>
      <c r="AN2409" s="25">
        <v>0</v>
      </c>
      <c r="AO2409" s="11">
        <v>0</v>
      </c>
      <c r="AP2409" s="12" t="s">
        <v>386</v>
      </c>
      <c r="AQ2409" s="12" t="s">
        <v>6943</v>
      </c>
      <c r="AR2409" s="15" t="s">
        <v>5299</v>
      </c>
      <c r="AS2409" s="16" t="s">
        <v>357</v>
      </c>
      <c r="AU2409" s="11" t="s">
        <v>222</v>
      </c>
    </row>
    <row r="2410" spans="1:47" ht="24" x14ac:dyDescent="0.15">
      <c r="A2410" s="14">
        <v>34139</v>
      </c>
      <c r="B2410" s="16" t="s">
        <v>1959</v>
      </c>
      <c r="C2410" s="11">
        <v>35</v>
      </c>
      <c r="D2410" s="11">
        <v>1</v>
      </c>
      <c r="E2410" s="11">
        <v>0</v>
      </c>
      <c r="F2410" s="11">
        <v>0</v>
      </c>
      <c r="G2410" s="11">
        <v>9</v>
      </c>
      <c r="H2410" s="11">
        <v>70</v>
      </c>
      <c r="I2410" s="11">
        <v>80</v>
      </c>
      <c r="J2410" s="11">
        <v>0</v>
      </c>
      <c r="K2410" s="11">
        <v>0</v>
      </c>
      <c r="L2410" s="11">
        <v>0</v>
      </c>
      <c r="M2410" s="56">
        <v>1</v>
      </c>
      <c r="N2410" s="56">
        <v>50</v>
      </c>
      <c r="O2410" s="11">
        <v>1</v>
      </c>
      <c r="P2410" s="11">
        <v>1209600</v>
      </c>
      <c r="Q2410" s="11">
        <v>3600</v>
      </c>
      <c r="R2410" s="11">
        <v>5</v>
      </c>
      <c r="S2410" s="11">
        <v>0</v>
      </c>
      <c r="T2410" s="11">
        <v>0</v>
      </c>
      <c r="U2410" s="11">
        <v>1</v>
      </c>
      <c r="V2410" s="11">
        <v>22</v>
      </c>
      <c r="W2410" s="11">
        <v>1800</v>
      </c>
      <c r="X2410" s="11">
        <v>0</v>
      </c>
      <c r="Y2410" s="11">
        <v>0</v>
      </c>
      <c r="Z2410" s="16" t="s">
        <v>170</v>
      </c>
      <c r="AA2410" s="16">
        <v>0</v>
      </c>
      <c r="AB2410" s="16" t="s">
        <v>4</v>
      </c>
      <c r="AC2410" s="16">
        <v>0</v>
      </c>
      <c r="AD2410" s="11">
        <v>3</v>
      </c>
      <c r="AE2410" s="11">
        <v>20000</v>
      </c>
      <c r="AF2410" s="56">
        <v>2000</v>
      </c>
      <c r="AG2410" s="11">
        <v>0</v>
      </c>
      <c r="AH2410" s="11">
        <v>0</v>
      </c>
      <c r="AI2410" s="25" t="s">
        <v>8</v>
      </c>
      <c r="AJ2410" s="25" t="s">
        <v>8</v>
      </c>
      <c r="AK2410" s="25" t="s">
        <v>8</v>
      </c>
      <c r="AL2410" s="11" t="s">
        <v>782</v>
      </c>
      <c r="AM2410" s="25">
        <v>11003</v>
      </c>
      <c r="AN2410" s="25">
        <v>0</v>
      </c>
      <c r="AO2410" s="11">
        <v>0</v>
      </c>
      <c r="AP2410" s="12" t="s">
        <v>386</v>
      </c>
      <c r="AQ2410" s="12" t="s">
        <v>6944</v>
      </c>
      <c r="AR2410" s="15" t="s">
        <v>5300</v>
      </c>
      <c r="AS2410" s="16" t="s">
        <v>357</v>
      </c>
      <c r="AU2410" s="11" t="s">
        <v>222</v>
      </c>
    </row>
    <row r="2411" spans="1:47" x14ac:dyDescent="0.15">
      <c r="A2411" s="14">
        <v>34143</v>
      </c>
      <c r="B2411" s="16" t="s">
        <v>1960</v>
      </c>
      <c r="C2411" s="11">
        <v>10</v>
      </c>
      <c r="D2411" s="11">
        <v>1</v>
      </c>
      <c r="E2411" s="11">
        <v>0</v>
      </c>
      <c r="F2411" s="11">
        <v>0</v>
      </c>
      <c r="G2411" s="11">
        <v>9</v>
      </c>
      <c r="H2411" s="11">
        <v>60</v>
      </c>
      <c r="I2411" s="11">
        <v>65535</v>
      </c>
      <c r="J2411" s="11">
        <v>1</v>
      </c>
      <c r="K2411" s="11">
        <v>0</v>
      </c>
      <c r="L2411" s="11">
        <v>2</v>
      </c>
      <c r="M2411" s="56">
        <v>1</v>
      </c>
      <c r="N2411" s="56">
        <v>1</v>
      </c>
      <c r="O2411" s="11">
        <v>0</v>
      </c>
      <c r="P2411" s="11">
        <v>1209600</v>
      </c>
      <c r="Q2411" s="11">
        <v>3600</v>
      </c>
      <c r="R2411" s="11">
        <v>5</v>
      </c>
      <c r="S2411" s="11">
        <v>0</v>
      </c>
      <c r="T2411" s="11">
        <v>0</v>
      </c>
      <c r="U2411" s="11">
        <v>1</v>
      </c>
      <c r="V2411" s="11">
        <v>0</v>
      </c>
      <c r="W2411" s="11">
        <v>0</v>
      </c>
      <c r="X2411" s="11">
        <v>0</v>
      </c>
      <c r="Y2411" s="11">
        <v>0</v>
      </c>
      <c r="Z2411" s="16" t="s">
        <v>170</v>
      </c>
      <c r="AA2411" s="16">
        <v>0</v>
      </c>
      <c r="AB2411" s="16" t="s">
        <v>4</v>
      </c>
      <c r="AC2411" s="16">
        <v>0</v>
      </c>
      <c r="AD2411" s="11">
        <v>3</v>
      </c>
      <c r="AE2411" s="11">
        <v>100</v>
      </c>
      <c r="AF2411" s="56">
        <v>0</v>
      </c>
      <c r="AG2411" s="11">
        <v>0</v>
      </c>
      <c r="AH2411" s="11">
        <v>0</v>
      </c>
      <c r="AI2411" s="25" t="s">
        <v>8</v>
      </c>
      <c r="AJ2411" s="25" t="s">
        <v>8</v>
      </c>
      <c r="AK2411" s="25" t="s">
        <v>693</v>
      </c>
      <c r="AL2411" s="11" t="s">
        <v>395</v>
      </c>
      <c r="AM2411" s="11">
        <v>10013</v>
      </c>
      <c r="AN2411" s="25">
        <v>0</v>
      </c>
      <c r="AO2411" s="11">
        <v>0</v>
      </c>
      <c r="AP2411" s="12" t="s">
        <v>2634</v>
      </c>
      <c r="AQ2411" s="12" t="s">
        <v>6945</v>
      </c>
      <c r="AR2411" s="15" t="s">
        <v>5301</v>
      </c>
      <c r="AS2411" s="16" t="s">
        <v>357</v>
      </c>
      <c r="AU2411" s="11" t="s">
        <v>222</v>
      </c>
    </row>
    <row r="2412" spans="1:47" ht="24" x14ac:dyDescent="0.15">
      <c r="A2412" s="14">
        <v>34144</v>
      </c>
      <c r="B2412" s="16" t="s">
        <v>1961</v>
      </c>
      <c r="C2412" s="11">
        <v>10</v>
      </c>
      <c r="D2412" s="11">
        <v>1</v>
      </c>
      <c r="E2412" s="11">
        <v>0</v>
      </c>
      <c r="F2412" s="11">
        <v>0</v>
      </c>
      <c r="G2412" s="11">
        <v>9</v>
      </c>
      <c r="H2412" s="11">
        <v>70</v>
      </c>
      <c r="I2412" s="11">
        <v>65535</v>
      </c>
      <c r="J2412" s="11">
        <v>1</v>
      </c>
      <c r="K2412" s="11">
        <v>0</v>
      </c>
      <c r="L2412" s="11">
        <v>2</v>
      </c>
      <c r="M2412" s="56">
        <v>1</v>
      </c>
      <c r="N2412" s="56">
        <v>1</v>
      </c>
      <c r="O2412" s="11">
        <v>0</v>
      </c>
      <c r="P2412" s="11">
        <v>1209600</v>
      </c>
      <c r="Q2412" s="11">
        <v>3600</v>
      </c>
      <c r="R2412" s="11">
        <v>5</v>
      </c>
      <c r="S2412" s="11">
        <v>0</v>
      </c>
      <c r="T2412" s="11">
        <v>0</v>
      </c>
      <c r="U2412" s="11">
        <v>1</v>
      </c>
      <c r="V2412" s="11">
        <v>0</v>
      </c>
      <c r="W2412" s="11">
        <v>0</v>
      </c>
      <c r="X2412" s="11">
        <v>0</v>
      </c>
      <c r="Y2412" s="11">
        <v>0</v>
      </c>
      <c r="Z2412" s="16" t="s">
        <v>170</v>
      </c>
      <c r="AA2412" s="16">
        <v>0</v>
      </c>
      <c r="AB2412" s="16" t="s">
        <v>4</v>
      </c>
      <c r="AC2412" s="16">
        <v>0</v>
      </c>
      <c r="AD2412" s="11">
        <v>3</v>
      </c>
      <c r="AE2412" s="11">
        <v>100</v>
      </c>
      <c r="AF2412" s="56">
        <v>0</v>
      </c>
      <c r="AG2412" s="11">
        <v>0</v>
      </c>
      <c r="AH2412" s="11">
        <v>0</v>
      </c>
      <c r="AI2412" s="25" t="s">
        <v>8</v>
      </c>
      <c r="AJ2412" s="25" t="s">
        <v>8</v>
      </c>
      <c r="AK2412" s="25" t="s">
        <v>693</v>
      </c>
      <c r="AL2412" s="11" t="s">
        <v>395</v>
      </c>
      <c r="AM2412" s="11">
        <v>10013</v>
      </c>
      <c r="AN2412" s="25">
        <v>0</v>
      </c>
      <c r="AO2412" s="11">
        <v>0</v>
      </c>
      <c r="AP2412" s="12" t="s">
        <v>2634</v>
      </c>
      <c r="AQ2412" s="12" t="s">
        <v>6946</v>
      </c>
      <c r="AR2412" s="15" t="s">
        <v>5302</v>
      </c>
      <c r="AS2412" s="16" t="s">
        <v>357</v>
      </c>
      <c r="AU2412" s="11" t="s">
        <v>222</v>
      </c>
    </row>
    <row r="2413" spans="1:47" ht="24" x14ac:dyDescent="0.15">
      <c r="A2413" s="14">
        <v>34145</v>
      </c>
      <c r="B2413" s="16" t="s">
        <v>1962</v>
      </c>
      <c r="C2413" s="11">
        <v>10</v>
      </c>
      <c r="D2413" s="11">
        <v>1</v>
      </c>
      <c r="E2413" s="11">
        <v>0</v>
      </c>
      <c r="F2413" s="11">
        <v>0</v>
      </c>
      <c r="G2413" s="11">
        <v>9</v>
      </c>
      <c r="H2413" s="11">
        <v>80</v>
      </c>
      <c r="I2413" s="11">
        <v>65535</v>
      </c>
      <c r="J2413" s="11">
        <v>1</v>
      </c>
      <c r="K2413" s="11">
        <v>0</v>
      </c>
      <c r="L2413" s="11">
        <v>2</v>
      </c>
      <c r="M2413" s="56">
        <v>1</v>
      </c>
      <c r="N2413" s="56">
        <v>1</v>
      </c>
      <c r="O2413" s="11">
        <v>0</v>
      </c>
      <c r="P2413" s="11">
        <v>1209600</v>
      </c>
      <c r="Q2413" s="11">
        <v>3600</v>
      </c>
      <c r="R2413" s="11">
        <v>5</v>
      </c>
      <c r="S2413" s="11">
        <v>0</v>
      </c>
      <c r="T2413" s="11">
        <v>0</v>
      </c>
      <c r="U2413" s="11">
        <v>1</v>
      </c>
      <c r="V2413" s="11">
        <v>0</v>
      </c>
      <c r="W2413" s="11">
        <v>0</v>
      </c>
      <c r="X2413" s="11">
        <v>0</v>
      </c>
      <c r="Y2413" s="11">
        <v>0</v>
      </c>
      <c r="Z2413" s="16" t="s">
        <v>170</v>
      </c>
      <c r="AA2413" s="16">
        <v>0</v>
      </c>
      <c r="AB2413" s="16" t="s">
        <v>4</v>
      </c>
      <c r="AC2413" s="16">
        <v>0</v>
      </c>
      <c r="AD2413" s="11">
        <v>3</v>
      </c>
      <c r="AE2413" s="11">
        <v>100</v>
      </c>
      <c r="AF2413" s="56">
        <v>0</v>
      </c>
      <c r="AG2413" s="11">
        <v>0</v>
      </c>
      <c r="AH2413" s="11">
        <v>0</v>
      </c>
      <c r="AI2413" s="25" t="s">
        <v>8</v>
      </c>
      <c r="AJ2413" s="25" t="s">
        <v>8</v>
      </c>
      <c r="AK2413" s="25" t="s">
        <v>693</v>
      </c>
      <c r="AL2413" s="11" t="s">
        <v>395</v>
      </c>
      <c r="AM2413" s="11">
        <v>10013</v>
      </c>
      <c r="AN2413" s="25">
        <v>0</v>
      </c>
      <c r="AO2413" s="11">
        <v>0</v>
      </c>
      <c r="AP2413" s="12" t="s">
        <v>2634</v>
      </c>
      <c r="AQ2413" s="12" t="s">
        <v>6947</v>
      </c>
      <c r="AR2413" s="15" t="s">
        <v>5303</v>
      </c>
      <c r="AS2413" s="16" t="s">
        <v>357</v>
      </c>
      <c r="AU2413" s="11" t="s">
        <v>222</v>
      </c>
    </row>
    <row r="2414" spans="1:47" ht="36" x14ac:dyDescent="0.15">
      <c r="A2414" s="14">
        <v>34146</v>
      </c>
      <c r="B2414" s="16" t="s">
        <v>1963</v>
      </c>
      <c r="C2414" s="11">
        <v>35</v>
      </c>
      <c r="D2414" s="11">
        <v>1</v>
      </c>
      <c r="E2414" s="11">
        <v>0</v>
      </c>
      <c r="F2414" s="11">
        <v>0</v>
      </c>
      <c r="G2414" s="11">
        <v>9</v>
      </c>
      <c r="H2414" s="11">
        <v>51</v>
      </c>
      <c r="I2414" s="11">
        <v>65535</v>
      </c>
      <c r="J2414" s="11">
        <v>0</v>
      </c>
      <c r="K2414" s="11">
        <v>0</v>
      </c>
      <c r="L2414" s="11">
        <v>2</v>
      </c>
      <c r="M2414" s="56">
        <v>0</v>
      </c>
      <c r="N2414" s="56">
        <v>1</v>
      </c>
      <c r="O2414" s="11">
        <v>0</v>
      </c>
      <c r="P2414" s="11">
        <v>1209600</v>
      </c>
      <c r="Q2414" s="11">
        <v>3600</v>
      </c>
      <c r="R2414" s="11">
        <v>5</v>
      </c>
      <c r="S2414" s="11">
        <v>0</v>
      </c>
      <c r="T2414" s="11">
        <v>0</v>
      </c>
      <c r="U2414" s="11">
        <v>1</v>
      </c>
      <c r="V2414" s="11">
        <v>0</v>
      </c>
      <c r="W2414" s="11">
        <v>0</v>
      </c>
      <c r="X2414" s="11">
        <v>0</v>
      </c>
      <c r="Y2414" s="11">
        <v>0</v>
      </c>
      <c r="Z2414" s="16" t="s">
        <v>170</v>
      </c>
      <c r="AA2414" s="16">
        <v>0</v>
      </c>
      <c r="AB2414" s="16" t="s">
        <v>4</v>
      </c>
      <c r="AC2414" s="16">
        <v>0</v>
      </c>
      <c r="AD2414" s="11">
        <v>3</v>
      </c>
      <c r="AE2414" s="11">
        <v>100</v>
      </c>
      <c r="AF2414" s="56">
        <v>0</v>
      </c>
      <c r="AG2414" s="11">
        <v>0</v>
      </c>
      <c r="AH2414" s="11">
        <v>0</v>
      </c>
      <c r="AI2414" s="25" t="s">
        <v>8</v>
      </c>
      <c r="AJ2414" s="25" t="s">
        <v>8</v>
      </c>
      <c r="AK2414" s="25" t="s">
        <v>8</v>
      </c>
      <c r="AL2414" s="11" t="s">
        <v>782</v>
      </c>
      <c r="AM2414" s="25">
        <v>11003</v>
      </c>
      <c r="AN2414" s="25">
        <v>0</v>
      </c>
      <c r="AO2414" s="11">
        <v>0</v>
      </c>
      <c r="AP2414" s="12" t="s">
        <v>386</v>
      </c>
      <c r="AQ2414" s="12" t="s">
        <v>6599</v>
      </c>
      <c r="AR2414" s="15" t="s">
        <v>5304</v>
      </c>
      <c r="AS2414" s="16" t="s">
        <v>357</v>
      </c>
      <c r="AU2414" s="11" t="s">
        <v>222</v>
      </c>
    </row>
    <row r="2415" spans="1:47" x14ac:dyDescent="0.15">
      <c r="A2415" s="14">
        <v>34147</v>
      </c>
      <c r="B2415" s="16" t="s">
        <v>4165</v>
      </c>
      <c r="C2415" s="11">
        <v>35</v>
      </c>
      <c r="D2415" s="11">
        <v>1</v>
      </c>
      <c r="E2415" s="11">
        <v>0</v>
      </c>
      <c r="F2415" s="11">
        <v>0</v>
      </c>
      <c r="G2415" s="11">
        <v>9</v>
      </c>
      <c r="H2415" s="11">
        <v>1</v>
      </c>
      <c r="I2415" s="11">
        <v>65535</v>
      </c>
      <c r="J2415" s="11">
        <v>5</v>
      </c>
      <c r="K2415" s="11">
        <v>0</v>
      </c>
      <c r="L2415" s="11">
        <v>0</v>
      </c>
      <c r="M2415" s="56">
        <v>1</v>
      </c>
      <c r="N2415" s="56">
        <v>50</v>
      </c>
      <c r="O2415" s="11">
        <v>1</v>
      </c>
      <c r="P2415" s="11">
        <v>1209600</v>
      </c>
      <c r="Q2415" s="11">
        <v>3600</v>
      </c>
      <c r="R2415" s="11">
        <v>5</v>
      </c>
      <c r="S2415" s="11">
        <v>0</v>
      </c>
      <c r="T2415" s="11">
        <v>0</v>
      </c>
      <c r="U2415" s="11">
        <v>1</v>
      </c>
      <c r="V2415" s="11">
        <v>22</v>
      </c>
      <c r="W2415" s="11">
        <v>60</v>
      </c>
      <c r="X2415" s="11">
        <v>0</v>
      </c>
      <c r="Y2415" s="11">
        <v>0</v>
      </c>
      <c r="Z2415" s="16" t="s">
        <v>170</v>
      </c>
      <c r="AA2415" s="16">
        <v>0</v>
      </c>
      <c r="AB2415" s="16" t="s">
        <v>4</v>
      </c>
      <c r="AC2415" s="16">
        <v>0</v>
      </c>
      <c r="AD2415" s="11">
        <v>3</v>
      </c>
      <c r="AE2415" s="11">
        <v>10000</v>
      </c>
      <c r="AF2415" s="56">
        <v>1000</v>
      </c>
      <c r="AG2415" s="11">
        <v>0</v>
      </c>
      <c r="AH2415" s="11">
        <v>0</v>
      </c>
      <c r="AI2415" s="25" t="s">
        <v>8</v>
      </c>
      <c r="AJ2415" s="25" t="s">
        <v>8</v>
      </c>
      <c r="AK2415" s="25" t="s">
        <v>8</v>
      </c>
      <c r="AL2415" s="11" t="s">
        <v>782</v>
      </c>
      <c r="AM2415" s="25">
        <v>11003</v>
      </c>
      <c r="AN2415" s="25">
        <v>0</v>
      </c>
      <c r="AO2415" s="11">
        <v>0</v>
      </c>
      <c r="AP2415" s="12" t="s">
        <v>4166</v>
      </c>
      <c r="AQ2415" s="12" t="s">
        <v>6948</v>
      </c>
      <c r="AR2415" s="15" t="s">
        <v>5305</v>
      </c>
      <c r="AS2415" s="60" t="s">
        <v>4167</v>
      </c>
    </row>
    <row r="2416" spans="1:47" x14ac:dyDescent="0.15">
      <c r="A2416" s="14">
        <v>34148</v>
      </c>
      <c r="B2416" s="16" t="s">
        <v>4168</v>
      </c>
      <c r="C2416" s="11">
        <v>35</v>
      </c>
      <c r="D2416" s="11">
        <v>1</v>
      </c>
      <c r="E2416" s="11">
        <v>0</v>
      </c>
      <c r="F2416" s="11">
        <v>0</v>
      </c>
      <c r="G2416" s="11">
        <v>9</v>
      </c>
      <c r="H2416" s="11">
        <v>1</v>
      </c>
      <c r="I2416" s="11">
        <v>65535</v>
      </c>
      <c r="J2416" s="11">
        <v>2</v>
      </c>
      <c r="K2416" s="11">
        <v>0</v>
      </c>
      <c r="L2416" s="11">
        <v>0</v>
      </c>
      <c r="M2416" s="56">
        <v>1</v>
      </c>
      <c r="N2416" s="56">
        <v>50</v>
      </c>
      <c r="O2416" s="11">
        <v>1</v>
      </c>
      <c r="P2416" s="11">
        <v>1209600</v>
      </c>
      <c r="Q2416" s="11">
        <v>3600</v>
      </c>
      <c r="R2416" s="11">
        <v>5</v>
      </c>
      <c r="S2416" s="11">
        <v>0</v>
      </c>
      <c r="T2416" s="11">
        <v>0</v>
      </c>
      <c r="U2416" s="11">
        <v>1</v>
      </c>
      <c r="V2416" s="11">
        <v>23</v>
      </c>
      <c r="W2416" s="11">
        <v>5</v>
      </c>
      <c r="X2416" s="11">
        <v>0</v>
      </c>
      <c r="Y2416" s="11">
        <v>0</v>
      </c>
      <c r="Z2416" s="16" t="s">
        <v>170</v>
      </c>
      <c r="AA2416" s="16">
        <v>0</v>
      </c>
      <c r="AB2416" s="16" t="s">
        <v>3990</v>
      </c>
      <c r="AC2416" s="16">
        <v>0</v>
      </c>
      <c r="AD2416" s="11">
        <v>3</v>
      </c>
      <c r="AE2416" s="11">
        <v>10000</v>
      </c>
      <c r="AF2416" s="56">
        <v>1000</v>
      </c>
      <c r="AG2416" s="11">
        <v>0</v>
      </c>
      <c r="AH2416" s="11">
        <v>0</v>
      </c>
      <c r="AI2416" s="25" t="s">
        <v>3991</v>
      </c>
      <c r="AJ2416" s="25" t="s">
        <v>3991</v>
      </c>
      <c r="AK2416" s="25" t="s">
        <v>3991</v>
      </c>
      <c r="AL2416" s="11" t="s">
        <v>782</v>
      </c>
      <c r="AM2416" s="25">
        <v>11003</v>
      </c>
      <c r="AN2416" s="25">
        <v>0</v>
      </c>
      <c r="AO2416" s="11">
        <v>0</v>
      </c>
      <c r="AP2416" s="12" t="s">
        <v>4167</v>
      </c>
      <c r="AQ2416" s="12" t="s">
        <v>6949</v>
      </c>
      <c r="AR2416" s="15" t="s">
        <v>5306</v>
      </c>
      <c r="AS2416" s="60" t="s">
        <v>4167</v>
      </c>
    </row>
    <row r="2417" spans="1:47" x14ac:dyDescent="0.15">
      <c r="A2417" s="14">
        <v>34149</v>
      </c>
      <c r="B2417" s="16" t="s">
        <v>4169</v>
      </c>
      <c r="C2417" s="11">
        <v>35</v>
      </c>
      <c r="D2417" s="11">
        <v>1</v>
      </c>
      <c r="E2417" s="11">
        <v>0</v>
      </c>
      <c r="F2417" s="11">
        <v>0</v>
      </c>
      <c r="G2417" s="11">
        <v>9</v>
      </c>
      <c r="H2417" s="11">
        <v>1</v>
      </c>
      <c r="I2417" s="11">
        <v>65535</v>
      </c>
      <c r="J2417" s="11">
        <v>3</v>
      </c>
      <c r="K2417" s="11">
        <v>0</v>
      </c>
      <c r="L2417" s="11">
        <v>0</v>
      </c>
      <c r="M2417" s="56">
        <v>1</v>
      </c>
      <c r="N2417" s="56">
        <v>50</v>
      </c>
      <c r="O2417" s="11">
        <v>1</v>
      </c>
      <c r="P2417" s="11">
        <v>1209600</v>
      </c>
      <c r="Q2417" s="11">
        <v>3600</v>
      </c>
      <c r="R2417" s="11">
        <v>5</v>
      </c>
      <c r="S2417" s="11">
        <v>0</v>
      </c>
      <c r="T2417" s="11">
        <v>0</v>
      </c>
      <c r="U2417" s="11">
        <v>1</v>
      </c>
      <c r="V2417" s="11">
        <v>23</v>
      </c>
      <c r="W2417" s="11">
        <v>5</v>
      </c>
      <c r="X2417" s="11">
        <v>0</v>
      </c>
      <c r="Y2417" s="11">
        <v>0</v>
      </c>
      <c r="Z2417" s="16" t="s">
        <v>170</v>
      </c>
      <c r="AA2417" s="16">
        <v>0</v>
      </c>
      <c r="AB2417" s="16" t="s">
        <v>3990</v>
      </c>
      <c r="AC2417" s="16">
        <v>0</v>
      </c>
      <c r="AD2417" s="11">
        <v>3</v>
      </c>
      <c r="AE2417" s="11">
        <v>10000</v>
      </c>
      <c r="AF2417" s="56">
        <v>1000</v>
      </c>
      <c r="AG2417" s="11">
        <v>0</v>
      </c>
      <c r="AH2417" s="11">
        <v>0</v>
      </c>
      <c r="AI2417" s="25" t="s">
        <v>3991</v>
      </c>
      <c r="AJ2417" s="25" t="s">
        <v>3991</v>
      </c>
      <c r="AK2417" s="25" t="s">
        <v>3991</v>
      </c>
      <c r="AL2417" s="11" t="s">
        <v>782</v>
      </c>
      <c r="AM2417" s="25">
        <v>11003</v>
      </c>
      <c r="AN2417" s="25">
        <v>0</v>
      </c>
      <c r="AO2417" s="11">
        <v>0</v>
      </c>
      <c r="AP2417" s="12" t="s">
        <v>4167</v>
      </c>
      <c r="AQ2417" s="12" t="s">
        <v>6949</v>
      </c>
      <c r="AR2417" s="15" t="s">
        <v>5307</v>
      </c>
      <c r="AS2417" s="60" t="s">
        <v>4167</v>
      </c>
    </row>
    <row r="2418" spans="1:47" x14ac:dyDescent="0.15">
      <c r="A2418" s="14">
        <v>34150</v>
      </c>
      <c r="B2418" s="16" t="s">
        <v>4170</v>
      </c>
      <c r="C2418" s="11">
        <v>35</v>
      </c>
      <c r="D2418" s="11">
        <v>1</v>
      </c>
      <c r="E2418" s="11">
        <v>0</v>
      </c>
      <c r="F2418" s="11">
        <v>0</v>
      </c>
      <c r="G2418" s="11">
        <v>9</v>
      </c>
      <c r="H2418" s="11">
        <v>40</v>
      </c>
      <c r="I2418" s="11">
        <v>65535</v>
      </c>
      <c r="J2418" s="11">
        <v>4</v>
      </c>
      <c r="K2418" s="11">
        <v>0</v>
      </c>
      <c r="L2418" s="11">
        <v>0</v>
      </c>
      <c r="M2418" s="56">
        <v>1</v>
      </c>
      <c r="N2418" s="56">
        <v>50</v>
      </c>
      <c r="O2418" s="11">
        <v>1</v>
      </c>
      <c r="P2418" s="11">
        <v>1209600</v>
      </c>
      <c r="Q2418" s="11">
        <v>3600</v>
      </c>
      <c r="R2418" s="11">
        <v>5</v>
      </c>
      <c r="S2418" s="11">
        <v>0</v>
      </c>
      <c r="T2418" s="11">
        <v>0</v>
      </c>
      <c r="U2418" s="11">
        <v>1</v>
      </c>
      <c r="V2418" s="11">
        <v>23</v>
      </c>
      <c r="W2418" s="11">
        <v>5</v>
      </c>
      <c r="X2418" s="11">
        <v>0</v>
      </c>
      <c r="Y2418" s="11">
        <v>0</v>
      </c>
      <c r="Z2418" s="16" t="s">
        <v>170</v>
      </c>
      <c r="AA2418" s="16">
        <v>0</v>
      </c>
      <c r="AB2418" s="16" t="s">
        <v>3990</v>
      </c>
      <c r="AC2418" s="16">
        <v>0</v>
      </c>
      <c r="AD2418" s="11">
        <v>3</v>
      </c>
      <c r="AE2418" s="11">
        <v>10000</v>
      </c>
      <c r="AF2418" s="56">
        <v>1000</v>
      </c>
      <c r="AG2418" s="11">
        <v>0</v>
      </c>
      <c r="AH2418" s="11">
        <v>0</v>
      </c>
      <c r="AI2418" s="25" t="s">
        <v>3991</v>
      </c>
      <c r="AJ2418" s="25" t="s">
        <v>3991</v>
      </c>
      <c r="AK2418" s="25" t="s">
        <v>3991</v>
      </c>
      <c r="AL2418" s="11" t="s">
        <v>782</v>
      </c>
      <c r="AM2418" s="25">
        <v>11003</v>
      </c>
      <c r="AN2418" s="25">
        <v>0</v>
      </c>
      <c r="AO2418" s="11">
        <v>0</v>
      </c>
      <c r="AP2418" s="12" t="s">
        <v>4167</v>
      </c>
      <c r="AQ2418" s="12" t="s">
        <v>6949</v>
      </c>
      <c r="AR2418" s="15" t="s">
        <v>5308</v>
      </c>
      <c r="AS2418" s="60" t="s">
        <v>4171</v>
      </c>
    </row>
    <row r="2419" spans="1:47" x14ac:dyDescent="0.15">
      <c r="A2419" s="14">
        <v>34151</v>
      </c>
      <c r="B2419" s="16" t="s">
        <v>4172</v>
      </c>
      <c r="C2419" s="11">
        <v>35</v>
      </c>
      <c r="D2419" s="11">
        <v>1</v>
      </c>
      <c r="E2419" s="11">
        <v>0</v>
      </c>
      <c r="F2419" s="11">
        <v>0</v>
      </c>
      <c r="G2419" s="11">
        <v>9</v>
      </c>
      <c r="H2419" s="11">
        <v>1</v>
      </c>
      <c r="I2419" s="11">
        <v>65535</v>
      </c>
      <c r="J2419" s="11">
        <v>3</v>
      </c>
      <c r="K2419" s="11">
        <v>0</v>
      </c>
      <c r="L2419" s="11">
        <v>0</v>
      </c>
      <c r="M2419" s="56">
        <v>1</v>
      </c>
      <c r="N2419" s="56">
        <v>50</v>
      </c>
      <c r="O2419" s="11">
        <v>1</v>
      </c>
      <c r="P2419" s="11">
        <v>1209600</v>
      </c>
      <c r="Q2419" s="11">
        <v>3600</v>
      </c>
      <c r="R2419" s="11">
        <v>5</v>
      </c>
      <c r="S2419" s="11">
        <v>0</v>
      </c>
      <c r="T2419" s="11">
        <v>0</v>
      </c>
      <c r="U2419" s="11">
        <v>1</v>
      </c>
      <c r="V2419" s="11">
        <v>23</v>
      </c>
      <c r="W2419" s="11">
        <v>5</v>
      </c>
      <c r="X2419" s="11">
        <v>0</v>
      </c>
      <c r="Y2419" s="11">
        <v>0</v>
      </c>
      <c r="Z2419" s="16" t="s">
        <v>170</v>
      </c>
      <c r="AA2419" s="16">
        <v>0</v>
      </c>
      <c r="AB2419" s="16" t="s">
        <v>4065</v>
      </c>
      <c r="AC2419" s="16">
        <v>0</v>
      </c>
      <c r="AD2419" s="11">
        <v>3</v>
      </c>
      <c r="AE2419" s="11">
        <v>10000</v>
      </c>
      <c r="AF2419" s="56">
        <v>1000</v>
      </c>
      <c r="AG2419" s="11">
        <v>0</v>
      </c>
      <c r="AH2419" s="11">
        <v>0</v>
      </c>
      <c r="AI2419" s="25" t="s">
        <v>4055</v>
      </c>
      <c r="AJ2419" s="25" t="s">
        <v>4055</v>
      </c>
      <c r="AK2419" s="25" t="s">
        <v>4055</v>
      </c>
      <c r="AL2419" s="11" t="s">
        <v>782</v>
      </c>
      <c r="AM2419" s="25">
        <v>11003</v>
      </c>
      <c r="AN2419" s="25">
        <v>0</v>
      </c>
      <c r="AO2419" s="11">
        <v>0</v>
      </c>
      <c r="AP2419" s="12" t="s">
        <v>4171</v>
      </c>
      <c r="AQ2419" s="12" t="s">
        <v>6949</v>
      </c>
      <c r="AR2419" s="15" t="s">
        <v>5309</v>
      </c>
      <c r="AS2419" s="60" t="s">
        <v>4171</v>
      </c>
    </row>
    <row r="2420" spans="1:47" x14ac:dyDescent="0.15">
      <c r="A2420" s="14">
        <v>34152</v>
      </c>
      <c r="B2420" s="16" t="s">
        <v>4173</v>
      </c>
      <c r="C2420" s="11">
        <v>35</v>
      </c>
      <c r="D2420" s="11">
        <v>1</v>
      </c>
      <c r="E2420" s="11">
        <v>0</v>
      </c>
      <c r="F2420" s="11">
        <v>0</v>
      </c>
      <c r="G2420" s="11">
        <v>9</v>
      </c>
      <c r="H2420" s="11">
        <v>1</v>
      </c>
      <c r="I2420" s="11">
        <v>65535</v>
      </c>
      <c r="J2420" s="11">
        <v>5</v>
      </c>
      <c r="K2420" s="11">
        <v>0</v>
      </c>
      <c r="L2420" s="11">
        <v>0</v>
      </c>
      <c r="M2420" s="56">
        <v>1</v>
      </c>
      <c r="N2420" s="56">
        <v>50</v>
      </c>
      <c r="O2420" s="11">
        <v>1</v>
      </c>
      <c r="P2420" s="11">
        <v>1209600</v>
      </c>
      <c r="Q2420" s="11">
        <v>3600</v>
      </c>
      <c r="R2420" s="11">
        <v>5</v>
      </c>
      <c r="S2420" s="11">
        <v>0</v>
      </c>
      <c r="T2420" s="11">
        <v>0</v>
      </c>
      <c r="U2420" s="11">
        <v>1</v>
      </c>
      <c r="V2420" s="11">
        <v>23</v>
      </c>
      <c r="W2420" s="11">
        <v>5</v>
      </c>
      <c r="X2420" s="11">
        <v>0</v>
      </c>
      <c r="Y2420" s="11">
        <v>0</v>
      </c>
      <c r="Z2420" s="16" t="s">
        <v>170</v>
      </c>
      <c r="AA2420" s="16">
        <v>0</v>
      </c>
      <c r="AB2420" s="16" t="s">
        <v>4065</v>
      </c>
      <c r="AC2420" s="16">
        <v>0</v>
      </c>
      <c r="AD2420" s="11">
        <v>3</v>
      </c>
      <c r="AE2420" s="11">
        <v>10000</v>
      </c>
      <c r="AF2420" s="56">
        <v>1000</v>
      </c>
      <c r="AG2420" s="11">
        <v>0</v>
      </c>
      <c r="AH2420" s="11">
        <v>0</v>
      </c>
      <c r="AI2420" s="25" t="s">
        <v>4055</v>
      </c>
      <c r="AJ2420" s="25" t="s">
        <v>4055</v>
      </c>
      <c r="AK2420" s="25" t="s">
        <v>4055</v>
      </c>
      <c r="AL2420" s="11" t="s">
        <v>782</v>
      </c>
      <c r="AM2420" s="25">
        <v>11003</v>
      </c>
      <c r="AN2420" s="25">
        <v>0</v>
      </c>
      <c r="AO2420" s="11">
        <v>0</v>
      </c>
      <c r="AP2420" s="12" t="s">
        <v>4171</v>
      </c>
      <c r="AQ2420" s="12" t="s">
        <v>6949</v>
      </c>
      <c r="AR2420" s="15" t="s">
        <v>5310</v>
      </c>
      <c r="AS2420" s="60" t="s">
        <v>4171</v>
      </c>
    </row>
    <row r="2421" spans="1:47" x14ac:dyDescent="0.15">
      <c r="A2421" s="14">
        <v>34153</v>
      </c>
      <c r="B2421" s="16" t="s">
        <v>4174</v>
      </c>
      <c r="C2421" s="11">
        <v>35</v>
      </c>
      <c r="D2421" s="11">
        <v>1</v>
      </c>
      <c r="E2421" s="11">
        <v>0</v>
      </c>
      <c r="F2421" s="11">
        <v>0</v>
      </c>
      <c r="G2421" s="11">
        <v>9</v>
      </c>
      <c r="H2421" s="11">
        <v>1</v>
      </c>
      <c r="I2421" s="11">
        <v>65535</v>
      </c>
      <c r="J2421" s="11">
        <v>5</v>
      </c>
      <c r="K2421" s="11">
        <v>0</v>
      </c>
      <c r="L2421" s="11">
        <v>0</v>
      </c>
      <c r="M2421" s="56">
        <v>1</v>
      </c>
      <c r="N2421" s="56">
        <v>50</v>
      </c>
      <c r="O2421" s="11">
        <v>1</v>
      </c>
      <c r="P2421" s="11">
        <v>1209600</v>
      </c>
      <c r="Q2421" s="11">
        <v>3600</v>
      </c>
      <c r="R2421" s="11">
        <v>5</v>
      </c>
      <c r="S2421" s="11">
        <v>0</v>
      </c>
      <c r="T2421" s="11">
        <v>0</v>
      </c>
      <c r="U2421" s="11">
        <v>1</v>
      </c>
      <c r="V2421" s="11">
        <v>23</v>
      </c>
      <c r="W2421" s="11">
        <v>5</v>
      </c>
      <c r="X2421" s="11">
        <v>0</v>
      </c>
      <c r="Y2421" s="11">
        <v>0</v>
      </c>
      <c r="Z2421" s="16" t="s">
        <v>170</v>
      </c>
      <c r="AA2421" s="16">
        <v>0</v>
      </c>
      <c r="AB2421" s="16" t="s">
        <v>3990</v>
      </c>
      <c r="AC2421" s="16">
        <v>0</v>
      </c>
      <c r="AD2421" s="11">
        <v>3</v>
      </c>
      <c r="AE2421" s="11">
        <v>10000</v>
      </c>
      <c r="AF2421" s="56">
        <v>1000</v>
      </c>
      <c r="AG2421" s="11">
        <v>0</v>
      </c>
      <c r="AH2421" s="11">
        <v>0</v>
      </c>
      <c r="AI2421" s="25" t="s">
        <v>3991</v>
      </c>
      <c r="AJ2421" s="25" t="s">
        <v>3991</v>
      </c>
      <c r="AK2421" s="25" t="s">
        <v>3991</v>
      </c>
      <c r="AL2421" s="11" t="s">
        <v>782</v>
      </c>
      <c r="AM2421" s="25">
        <v>11003</v>
      </c>
      <c r="AN2421" s="25">
        <v>0</v>
      </c>
      <c r="AO2421" s="11">
        <v>0</v>
      </c>
      <c r="AP2421" s="12" t="s">
        <v>4167</v>
      </c>
      <c r="AQ2421" s="12" t="s">
        <v>6949</v>
      </c>
      <c r="AR2421" s="15" t="s">
        <v>5311</v>
      </c>
      <c r="AS2421" s="60" t="s">
        <v>4167</v>
      </c>
    </row>
    <row r="2422" spans="1:47" x14ac:dyDescent="0.15">
      <c r="A2422" s="14">
        <v>34154</v>
      </c>
      <c r="B2422" s="16" t="s">
        <v>4175</v>
      </c>
      <c r="C2422" s="11">
        <v>35</v>
      </c>
      <c r="D2422" s="11">
        <v>1</v>
      </c>
      <c r="E2422" s="11">
        <v>0</v>
      </c>
      <c r="F2422" s="11">
        <v>0</v>
      </c>
      <c r="G2422" s="11">
        <v>9</v>
      </c>
      <c r="H2422" s="11">
        <v>1</v>
      </c>
      <c r="I2422" s="11">
        <v>80</v>
      </c>
      <c r="J2422" s="11">
        <v>5</v>
      </c>
      <c r="K2422" s="11">
        <v>0</v>
      </c>
      <c r="L2422" s="11">
        <v>0</v>
      </c>
      <c r="M2422" s="56">
        <v>1</v>
      </c>
      <c r="N2422" s="56">
        <v>50</v>
      </c>
      <c r="O2422" s="11">
        <v>1</v>
      </c>
      <c r="P2422" s="11">
        <v>1209600</v>
      </c>
      <c r="Q2422" s="11">
        <v>3600</v>
      </c>
      <c r="R2422" s="11">
        <v>5</v>
      </c>
      <c r="S2422" s="11">
        <v>0</v>
      </c>
      <c r="T2422" s="11">
        <v>0</v>
      </c>
      <c r="U2422" s="11">
        <v>1</v>
      </c>
      <c r="V2422" s="11">
        <v>22</v>
      </c>
      <c r="W2422" s="11">
        <v>60</v>
      </c>
      <c r="X2422" s="11">
        <v>0</v>
      </c>
      <c r="Y2422" s="11">
        <v>0</v>
      </c>
      <c r="Z2422" s="16" t="s">
        <v>170</v>
      </c>
      <c r="AA2422" s="16">
        <v>0</v>
      </c>
      <c r="AB2422" s="16" t="s">
        <v>3990</v>
      </c>
      <c r="AC2422" s="16">
        <v>0</v>
      </c>
      <c r="AD2422" s="11">
        <v>3</v>
      </c>
      <c r="AE2422" s="11">
        <v>10000</v>
      </c>
      <c r="AF2422" s="56">
        <v>1000</v>
      </c>
      <c r="AG2422" s="11">
        <v>0</v>
      </c>
      <c r="AH2422" s="11">
        <v>0</v>
      </c>
      <c r="AI2422" s="25" t="s">
        <v>3991</v>
      </c>
      <c r="AJ2422" s="25" t="s">
        <v>3991</v>
      </c>
      <c r="AK2422" s="25" t="s">
        <v>3991</v>
      </c>
      <c r="AL2422" s="11" t="s">
        <v>782</v>
      </c>
      <c r="AM2422" s="25">
        <v>11003</v>
      </c>
      <c r="AN2422" s="25">
        <v>0</v>
      </c>
      <c r="AO2422" s="11">
        <v>0</v>
      </c>
      <c r="AP2422" s="12" t="s">
        <v>4167</v>
      </c>
      <c r="AQ2422" s="12" t="s">
        <v>6950</v>
      </c>
      <c r="AR2422" s="15" t="s">
        <v>5305</v>
      </c>
      <c r="AS2422" s="60" t="s">
        <v>4176</v>
      </c>
    </row>
    <row r="2423" spans="1:47" x14ac:dyDescent="0.15">
      <c r="A2423" s="14">
        <v>34155</v>
      </c>
      <c r="B2423" s="16" t="s">
        <v>4177</v>
      </c>
      <c r="C2423" s="11">
        <v>35</v>
      </c>
      <c r="D2423" s="11">
        <v>1</v>
      </c>
      <c r="E2423" s="11">
        <v>0</v>
      </c>
      <c r="F2423" s="11">
        <v>0</v>
      </c>
      <c r="G2423" s="11">
        <v>9</v>
      </c>
      <c r="H2423" s="11">
        <v>20</v>
      </c>
      <c r="I2423" s="11">
        <v>65535</v>
      </c>
      <c r="J2423" s="11">
        <v>3</v>
      </c>
      <c r="K2423" s="11">
        <v>0</v>
      </c>
      <c r="L2423" s="11">
        <v>0</v>
      </c>
      <c r="M2423" s="56">
        <v>1</v>
      </c>
      <c r="N2423" s="56">
        <v>50</v>
      </c>
      <c r="O2423" s="11">
        <v>1</v>
      </c>
      <c r="P2423" s="11">
        <v>1209600</v>
      </c>
      <c r="Q2423" s="11">
        <v>3600</v>
      </c>
      <c r="R2423" s="11">
        <v>5</v>
      </c>
      <c r="S2423" s="11">
        <v>0</v>
      </c>
      <c r="T2423" s="11">
        <v>0</v>
      </c>
      <c r="U2423" s="11">
        <v>1</v>
      </c>
      <c r="V2423" s="11">
        <v>23</v>
      </c>
      <c r="W2423" s="11">
        <v>5</v>
      </c>
      <c r="X2423" s="11">
        <v>0</v>
      </c>
      <c r="Y2423" s="11">
        <v>0</v>
      </c>
      <c r="Z2423" s="16" t="s">
        <v>170</v>
      </c>
      <c r="AA2423" s="16">
        <v>0</v>
      </c>
      <c r="AB2423" s="16" t="s">
        <v>4070</v>
      </c>
      <c r="AC2423" s="16">
        <v>0</v>
      </c>
      <c r="AD2423" s="11">
        <v>3</v>
      </c>
      <c r="AE2423" s="11">
        <v>10000</v>
      </c>
      <c r="AF2423" s="56">
        <v>1000</v>
      </c>
      <c r="AG2423" s="11">
        <v>0</v>
      </c>
      <c r="AH2423" s="11">
        <v>0</v>
      </c>
      <c r="AI2423" s="25" t="s">
        <v>4071</v>
      </c>
      <c r="AJ2423" s="25" t="s">
        <v>4071</v>
      </c>
      <c r="AK2423" s="25" t="s">
        <v>4071</v>
      </c>
      <c r="AL2423" s="11" t="s">
        <v>782</v>
      </c>
      <c r="AM2423" s="25">
        <v>11003</v>
      </c>
      <c r="AN2423" s="25">
        <v>0</v>
      </c>
      <c r="AO2423" s="11">
        <v>0</v>
      </c>
      <c r="AP2423" s="12" t="s">
        <v>4176</v>
      </c>
      <c r="AQ2423" s="12" t="s">
        <v>6949</v>
      </c>
      <c r="AR2423" s="15" t="s">
        <v>5312</v>
      </c>
      <c r="AS2423" s="60" t="s">
        <v>4176</v>
      </c>
    </row>
    <row r="2424" spans="1:47" x14ac:dyDescent="0.15">
      <c r="A2424" s="14">
        <v>34156</v>
      </c>
      <c r="B2424" s="16" t="s">
        <v>4178</v>
      </c>
      <c r="C2424" s="11">
        <v>35</v>
      </c>
      <c r="D2424" s="11">
        <v>1</v>
      </c>
      <c r="E2424" s="11">
        <v>0</v>
      </c>
      <c r="F2424" s="11">
        <v>0</v>
      </c>
      <c r="G2424" s="11">
        <v>9</v>
      </c>
      <c r="H2424" s="11">
        <v>10</v>
      </c>
      <c r="I2424" s="11">
        <v>65535</v>
      </c>
      <c r="J2424" s="11">
        <v>3</v>
      </c>
      <c r="K2424" s="11">
        <v>0</v>
      </c>
      <c r="L2424" s="11">
        <v>0</v>
      </c>
      <c r="M2424" s="56">
        <v>1</v>
      </c>
      <c r="N2424" s="56">
        <v>50</v>
      </c>
      <c r="O2424" s="11">
        <v>1</v>
      </c>
      <c r="P2424" s="11">
        <v>1209600</v>
      </c>
      <c r="Q2424" s="11">
        <v>3600</v>
      </c>
      <c r="R2424" s="11">
        <v>5</v>
      </c>
      <c r="S2424" s="11">
        <v>0</v>
      </c>
      <c r="T2424" s="11">
        <v>0</v>
      </c>
      <c r="U2424" s="11">
        <v>1</v>
      </c>
      <c r="V2424" s="11">
        <v>23</v>
      </c>
      <c r="W2424" s="11">
        <v>5</v>
      </c>
      <c r="X2424" s="11">
        <v>0</v>
      </c>
      <c r="Y2424" s="11">
        <v>0</v>
      </c>
      <c r="Z2424" s="16" t="s">
        <v>170</v>
      </c>
      <c r="AA2424" s="16">
        <v>0</v>
      </c>
      <c r="AB2424" s="16" t="s">
        <v>4070</v>
      </c>
      <c r="AC2424" s="16">
        <v>0</v>
      </c>
      <c r="AD2424" s="11">
        <v>3</v>
      </c>
      <c r="AE2424" s="11">
        <v>10000</v>
      </c>
      <c r="AF2424" s="56">
        <v>1000</v>
      </c>
      <c r="AG2424" s="11">
        <v>0</v>
      </c>
      <c r="AH2424" s="11">
        <v>0</v>
      </c>
      <c r="AI2424" s="25" t="s">
        <v>4071</v>
      </c>
      <c r="AJ2424" s="25" t="s">
        <v>4071</v>
      </c>
      <c r="AK2424" s="25" t="s">
        <v>4071</v>
      </c>
      <c r="AL2424" s="11" t="s">
        <v>782</v>
      </c>
      <c r="AM2424" s="25">
        <v>11003</v>
      </c>
      <c r="AN2424" s="25">
        <v>0</v>
      </c>
      <c r="AO2424" s="11">
        <v>0</v>
      </c>
      <c r="AP2424" s="12" t="s">
        <v>4176</v>
      </c>
      <c r="AQ2424" s="12" t="s">
        <v>6949</v>
      </c>
      <c r="AR2424" s="15" t="s">
        <v>5313</v>
      </c>
      <c r="AS2424" s="60" t="s">
        <v>4176</v>
      </c>
    </row>
    <row r="2425" spans="1:47" ht="24" x14ac:dyDescent="0.15">
      <c r="A2425" s="14">
        <v>34163</v>
      </c>
      <c r="B2425" s="16" t="s">
        <v>1964</v>
      </c>
      <c r="C2425" s="11">
        <v>35</v>
      </c>
      <c r="D2425" s="11">
        <v>1</v>
      </c>
      <c r="E2425" s="11">
        <v>0</v>
      </c>
      <c r="F2425" s="11">
        <v>0</v>
      </c>
      <c r="G2425" s="11">
        <v>9</v>
      </c>
      <c r="H2425" s="11">
        <v>40</v>
      </c>
      <c r="I2425" s="11">
        <v>50</v>
      </c>
      <c r="J2425" s="11">
        <v>0</v>
      </c>
      <c r="K2425" s="11">
        <v>0</v>
      </c>
      <c r="L2425" s="11">
        <v>0</v>
      </c>
      <c r="M2425" s="56">
        <v>1</v>
      </c>
      <c r="N2425" s="56">
        <v>50</v>
      </c>
      <c r="O2425" s="11">
        <v>1</v>
      </c>
      <c r="P2425" s="11">
        <v>1209600</v>
      </c>
      <c r="Q2425" s="11">
        <v>3600</v>
      </c>
      <c r="R2425" s="11">
        <v>5</v>
      </c>
      <c r="S2425" s="11">
        <v>0</v>
      </c>
      <c r="T2425" s="11">
        <v>0</v>
      </c>
      <c r="U2425" s="11">
        <v>1</v>
      </c>
      <c r="V2425" s="11">
        <v>22</v>
      </c>
      <c r="W2425" s="11">
        <v>1800</v>
      </c>
      <c r="X2425" s="11">
        <v>0</v>
      </c>
      <c r="Y2425" s="11">
        <v>0</v>
      </c>
      <c r="Z2425" s="16" t="s">
        <v>170</v>
      </c>
      <c r="AA2425" s="16">
        <v>0</v>
      </c>
      <c r="AB2425" s="16" t="s">
        <v>4</v>
      </c>
      <c r="AC2425" s="16">
        <v>0</v>
      </c>
      <c r="AD2425" s="11">
        <v>3</v>
      </c>
      <c r="AE2425" s="11">
        <v>10000</v>
      </c>
      <c r="AF2425" s="56">
        <v>1000</v>
      </c>
      <c r="AG2425" s="11">
        <v>0</v>
      </c>
      <c r="AH2425" s="11">
        <v>0</v>
      </c>
      <c r="AI2425" s="25" t="s">
        <v>8</v>
      </c>
      <c r="AJ2425" s="25" t="s">
        <v>8</v>
      </c>
      <c r="AK2425" s="25" t="s">
        <v>8</v>
      </c>
      <c r="AL2425" s="11" t="s">
        <v>782</v>
      </c>
      <c r="AM2425" s="25">
        <v>11003</v>
      </c>
      <c r="AN2425" s="25">
        <v>0</v>
      </c>
      <c r="AO2425" s="11">
        <v>0</v>
      </c>
      <c r="AP2425" s="12" t="s">
        <v>386</v>
      </c>
      <c r="AQ2425" s="12" t="s">
        <v>6951</v>
      </c>
      <c r="AR2425" s="15" t="s">
        <v>5298</v>
      </c>
      <c r="AS2425" s="16" t="s">
        <v>357</v>
      </c>
      <c r="AU2425" s="11" t="s">
        <v>222</v>
      </c>
    </row>
    <row r="2426" spans="1:47" ht="24" x14ac:dyDescent="0.15">
      <c r="A2426" s="14">
        <v>34164</v>
      </c>
      <c r="B2426" s="16" t="s">
        <v>1965</v>
      </c>
      <c r="C2426" s="11">
        <v>35</v>
      </c>
      <c r="D2426" s="11">
        <v>1</v>
      </c>
      <c r="E2426" s="11">
        <v>0</v>
      </c>
      <c r="F2426" s="11">
        <v>0</v>
      </c>
      <c r="G2426" s="11">
        <v>9</v>
      </c>
      <c r="H2426" s="11">
        <v>80</v>
      </c>
      <c r="I2426" s="11">
        <v>90</v>
      </c>
      <c r="J2426" s="11">
        <v>0</v>
      </c>
      <c r="K2426" s="11">
        <v>0</v>
      </c>
      <c r="L2426" s="11">
        <v>0</v>
      </c>
      <c r="M2426" s="56">
        <v>1</v>
      </c>
      <c r="N2426" s="56">
        <v>50</v>
      </c>
      <c r="O2426" s="11">
        <v>1</v>
      </c>
      <c r="P2426" s="11">
        <v>1209600</v>
      </c>
      <c r="Q2426" s="11">
        <v>3600</v>
      </c>
      <c r="R2426" s="11">
        <v>5</v>
      </c>
      <c r="S2426" s="11">
        <v>0</v>
      </c>
      <c r="T2426" s="11">
        <v>0</v>
      </c>
      <c r="U2426" s="11">
        <v>1</v>
      </c>
      <c r="V2426" s="11">
        <v>22</v>
      </c>
      <c r="W2426" s="11">
        <v>1800</v>
      </c>
      <c r="X2426" s="11">
        <v>0</v>
      </c>
      <c r="Y2426" s="11">
        <v>0</v>
      </c>
      <c r="Z2426" s="16" t="s">
        <v>170</v>
      </c>
      <c r="AA2426" s="16">
        <v>0</v>
      </c>
      <c r="AB2426" s="16" t="s">
        <v>4</v>
      </c>
      <c r="AC2426" s="16">
        <v>0</v>
      </c>
      <c r="AD2426" s="11">
        <v>3</v>
      </c>
      <c r="AE2426" s="11">
        <v>10000</v>
      </c>
      <c r="AF2426" s="56">
        <v>1000</v>
      </c>
      <c r="AG2426" s="11">
        <v>0</v>
      </c>
      <c r="AH2426" s="11">
        <v>0</v>
      </c>
      <c r="AI2426" s="25" t="s">
        <v>8</v>
      </c>
      <c r="AJ2426" s="25" t="s">
        <v>8</v>
      </c>
      <c r="AK2426" s="25" t="s">
        <v>8</v>
      </c>
      <c r="AL2426" s="11" t="s">
        <v>782</v>
      </c>
      <c r="AM2426" s="25">
        <v>11003</v>
      </c>
      <c r="AN2426" s="25">
        <v>0</v>
      </c>
      <c r="AO2426" s="11">
        <v>0</v>
      </c>
      <c r="AP2426" s="12" t="s">
        <v>386</v>
      </c>
      <c r="AQ2426" s="12" t="s">
        <v>6952</v>
      </c>
      <c r="AR2426" s="15" t="s">
        <v>5314</v>
      </c>
      <c r="AS2426" s="16" t="s">
        <v>357</v>
      </c>
      <c r="AU2426" s="11" t="s">
        <v>222</v>
      </c>
    </row>
    <row r="2427" spans="1:47" ht="24" x14ac:dyDescent="0.15">
      <c r="A2427" s="11">
        <v>34165</v>
      </c>
      <c r="B2427" s="14" t="s">
        <v>4476</v>
      </c>
      <c r="C2427" s="11">
        <v>35</v>
      </c>
      <c r="D2427" s="11">
        <v>1</v>
      </c>
      <c r="E2427" s="11">
        <v>0</v>
      </c>
      <c r="F2427" s="11">
        <v>0</v>
      </c>
      <c r="G2427" s="11">
        <v>9</v>
      </c>
      <c r="H2427" s="11">
        <v>31</v>
      </c>
      <c r="I2427" s="11">
        <v>65535</v>
      </c>
      <c r="J2427" s="11">
        <v>0</v>
      </c>
      <c r="K2427" s="11">
        <v>0</v>
      </c>
      <c r="L2427" s="11">
        <v>0</v>
      </c>
      <c r="M2427" s="56">
        <v>1</v>
      </c>
      <c r="N2427" s="56">
        <v>50</v>
      </c>
      <c r="O2427" s="11">
        <v>0</v>
      </c>
      <c r="P2427" s="11">
        <v>259200</v>
      </c>
      <c r="Q2427" s="11">
        <v>3600</v>
      </c>
      <c r="R2427" s="11">
        <v>5</v>
      </c>
      <c r="S2427" s="11">
        <v>0</v>
      </c>
      <c r="T2427" s="11">
        <v>0</v>
      </c>
      <c r="U2427" s="11">
        <v>1</v>
      </c>
      <c r="V2427" s="11">
        <v>0</v>
      </c>
      <c r="W2427" s="11">
        <v>0</v>
      </c>
      <c r="X2427" s="11">
        <v>0</v>
      </c>
      <c r="Y2427" s="11">
        <v>0</v>
      </c>
      <c r="Z2427" s="16" t="s">
        <v>170</v>
      </c>
      <c r="AA2427" s="16">
        <v>0</v>
      </c>
      <c r="AB2427" s="16" t="s">
        <v>4</v>
      </c>
      <c r="AC2427" s="16">
        <v>0</v>
      </c>
      <c r="AD2427" s="11">
        <v>3</v>
      </c>
      <c r="AE2427" s="11">
        <v>100</v>
      </c>
      <c r="AF2427" s="56">
        <v>1</v>
      </c>
      <c r="AG2427" s="11">
        <v>0</v>
      </c>
      <c r="AH2427" s="11">
        <v>0</v>
      </c>
      <c r="AI2427" s="25" t="s">
        <v>8</v>
      </c>
      <c r="AJ2427" s="25" t="s">
        <v>8</v>
      </c>
      <c r="AK2427" s="25" t="s">
        <v>8</v>
      </c>
      <c r="AL2427" s="11" t="s">
        <v>782</v>
      </c>
      <c r="AM2427" s="25">
        <v>11008</v>
      </c>
      <c r="AN2427" s="25">
        <v>0</v>
      </c>
      <c r="AO2427" s="11">
        <v>1</v>
      </c>
      <c r="AP2427" s="12" t="s">
        <v>383</v>
      </c>
      <c r="AQ2427" s="12" t="s">
        <v>6600</v>
      </c>
      <c r="AR2427" s="15" t="s">
        <v>5315</v>
      </c>
      <c r="AS2427" s="16" t="s">
        <v>3092</v>
      </c>
      <c r="AU2427" s="11" t="s">
        <v>222</v>
      </c>
    </row>
    <row r="2428" spans="1:47" ht="24" x14ac:dyDescent="0.15">
      <c r="A2428" s="11">
        <v>34166</v>
      </c>
      <c r="B2428" s="14" t="s">
        <v>2252</v>
      </c>
      <c r="C2428" s="11">
        <v>35</v>
      </c>
      <c r="D2428" s="11">
        <v>1</v>
      </c>
      <c r="E2428" s="11">
        <v>0</v>
      </c>
      <c r="F2428" s="11">
        <v>0</v>
      </c>
      <c r="G2428" s="11">
        <v>9</v>
      </c>
      <c r="H2428" s="11">
        <v>41</v>
      </c>
      <c r="I2428" s="11">
        <v>65535</v>
      </c>
      <c r="J2428" s="11">
        <v>0</v>
      </c>
      <c r="K2428" s="11">
        <v>0</v>
      </c>
      <c r="L2428" s="11">
        <v>0</v>
      </c>
      <c r="M2428" s="56">
        <v>1</v>
      </c>
      <c r="N2428" s="56">
        <v>50</v>
      </c>
      <c r="O2428" s="11">
        <v>0</v>
      </c>
      <c r="P2428" s="11">
        <v>259200</v>
      </c>
      <c r="Q2428" s="11">
        <v>3600</v>
      </c>
      <c r="R2428" s="11">
        <v>5</v>
      </c>
      <c r="S2428" s="11">
        <v>0</v>
      </c>
      <c r="T2428" s="11">
        <v>0</v>
      </c>
      <c r="U2428" s="11">
        <v>1</v>
      </c>
      <c r="V2428" s="11">
        <v>0</v>
      </c>
      <c r="W2428" s="11">
        <v>0</v>
      </c>
      <c r="X2428" s="11">
        <v>0</v>
      </c>
      <c r="Y2428" s="11">
        <v>0</v>
      </c>
      <c r="Z2428" s="16" t="s">
        <v>170</v>
      </c>
      <c r="AA2428" s="16">
        <v>0</v>
      </c>
      <c r="AB2428" s="16" t="s">
        <v>4</v>
      </c>
      <c r="AC2428" s="16">
        <v>0</v>
      </c>
      <c r="AD2428" s="11">
        <v>3</v>
      </c>
      <c r="AE2428" s="11">
        <v>100</v>
      </c>
      <c r="AF2428" s="56">
        <v>1</v>
      </c>
      <c r="AG2428" s="11">
        <v>0</v>
      </c>
      <c r="AH2428" s="11">
        <v>0</v>
      </c>
      <c r="AI2428" s="25" t="s">
        <v>8</v>
      </c>
      <c r="AJ2428" s="25" t="s">
        <v>8</v>
      </c>
      <c r="AK2428" s="25" t="s">
        <v>8</v>
      </c>
      <c r="AL2428" s="11" t="s">
        <v>782</v>
      </c>
      <c r="AM2428" s="25">
        <v>11008</v>
      </c>
      <c r="AN2428" s="25">
        <v>0</v>
      </c>
      <c r="AO2428" s="11">
        <v>1</v>
      </c>
      <c r="AP2428" s="12" t="s">
        <v>383</v>
      </c>
      <c r="AQ2428" s="12" t="s">
        <v>6601</v>
      </c>
      <c r="AR2428" s="15" t="s">
        <v>5316</v>
      </c>
      <c r="AS2428" s="16" t="s">
        <v>3097</v>
      </c>
      <c r="AU2428" s="11" t="s">
        <v>222</v>
      </c>
    </row>
    <row r="2429" spans="1:47" ht="48" x14ac:dyDescent="0.15">
      <c r="A2429" s="11">
        <v>34167</v>
      </c>
      <c r="B2429" s="14" t="s">
        <v>3877</v>
      </c>
      <c r="C2429" s="11">
        <v>35</v>
      </c>
      <c r="D2429" s="11">
        <v>1</v>
      </c>
      <c r="E2429" s="11">
        <v>0</v>
      </c>
      <c r="F2429" s="11">
        <v>0</v>
      </c>
      <c r="G2429" s="11">
        <v>9</v>
      </c>
      <c r="H2429" s="11">
        <v>1</v>
      </c>
      <c r="I2429" s="11">
        <v>65535</v>
      </c>
      <c r="J2429" s="11">
        <v>0</v>
      </c>
      <c r="K2429" s="11">
        <v>0</v>
      </c>
      <c r="L2429" s="11">
        <v>0</v>
      </c>
      <c r="M2429" s="56">
        <v>1</v>
      </c>
      <c r="N2429" s="56">
        <v>1000</v>
      </c>
      <c r="O2429" s="11">
        <v>0</v>
      </c>
      <c r="P2429" s="11">
        <v>604800</v>
      </c>
      <c r="Q2429" s="11">
        <v>3600</v>
      </c>
      <c r="R2429" s="11">
        <v>5</v>
      </c>
      <c r="S2429" s="11">
        <v>0</v>
      </c>
      <c r="T2429" s="11">
        <v>0</v>
      </c>
      <c r="U2429" s="11">
        <v>1</v>
      </c>
      <c r="V2429" s="11">
        <v>0</v>
      </c>
      <c r="W2429" s="11">
        <v>0</v>
      </c>
      <c r="X2429" s="11">
        <v>0</v>
      </c>
      <c r="Y2429" s="11">
        <v>0</v>
      </c>
      <c r="Z2429" s="16" t="s">
        <v>170</v>
      </c>
      <c r="AA2429" s="16">
        <v>0</v>
      </c>
      <c r="AB2429" s="16" t="s">
        <v>4</v>
      </c>
      <c r="AC2429" s="16">
        <v>0</v>
      </c>
      <c r="AD2429" s="11">
        <v>3</v>
      </c>
      <c r="AE2429" s="11">
        <v>100</v>
      </c>
      <c r="AF2429" s="56">
        <v>1</v>
      </c>
      <c r="AG2429" s="11">
        <v>0</v>
      </c>
      <c r="AH2429" s="11">
        <v>0</v>
      </c>
      <c r="AI2429" s="25" t="s">
        <v>8</v>
      </c>
      <c r="AJ2429" s="25" t="s">
        <v>8</v>
      </c>
      <c r="AK2429" s="25" t="s">
        <v>8</v>
      </c>
      <c r="AL2429" s="11" t="s">
        <v>782</v>
      </c>
      <c r="AM2429" s="25">
        <v>11008</v>
      </c>
      <c r="AN2429" s="25">
        <v>0</v>
      </c>
      <c r="AO2429" s="11">
        <v>1</v>
      </c>
      <c r="AP2429" s="12" t="s">
        <v>383</v>
      </c>
      <c r="AQ2429" s="12" t="s">
        <v>6602</v>
      </c>
      <c r="AR2429" s="12" t="s">
        <v>5317</v>
      </c>
      <c r="AS2429" s="16" t="s">
        <v>2362</v>
      </c>
      <c r="AU2429" s="11" t="s">
        <v>222</v>
      </c>
    </row>
    <row r="2430" spans="1:47" ht="48" x14ac:dyDescent="0.15">
      <c r="A2430" s="11">
        <v>34168</v>
      </c>
      <c r="B2430" s="14" t="s">
        <v>3878</v>
      </c>
      <c r="C2430" s="11">
        <v>35</v>
      </c>
      <c r="D2430" s="11">
        <v>1</v>
      </c>
      <c r="E2430" s="11">
        <v>0</v>
      </c>
      <c r="F2430" s="11">
        <v>0</v>
      </c>
      <c r="G2430" s="11">
        <v>9</v>
      </c>
      <c r="H2430" s="11">
        <v>61</v>
      </c>
      <c r="I2430" s="11">
        <v>65535</v>
      </c>
      <c r="J2430" s="11">
        <v>0</v>
      </c>
      <c r="K2430" s="11">
        <v>0</v>
      </c>
      <c r="L2430" s="11">
        <v>0</v>
      </c>
      <c r="M2430" s="56">
        <v>1</v>
      </c>
      <c r="N2430" s="56">
        <v>1000</v>
      </c>
      <c r="O2430" s="11">
        <v>0</v>
      </c>
      <c r="P2430" s="11">
        <v>604800</v>
      </c>
      <c r="Q2430" s="11">
        <v>3600</v>
      </c>
      <c r="R2430" s="11">
        <v>5</v>
      </c>
      <c r="S2430" s="11">
        <v>0</v>
      </c>
      <c r="T2430" s="11">
        <v>0</v>
      </c>
      <c r="U2430" s="11">
        <v>1</v>
      </c>
      <c r="V2430" s="11">
        <v>0</v>
      </c>
      <c r="W2430" s="11">
        <v>0</v>
      </c>
      <c r="X2430" s="11">
        <v>0</v>
      </c>
      <c r="Y2430" s="11">
        <v>0</v>
      </c>
      <c r="Z2430" s="16" t="s">
        <v>170</v>
      </c>
      <c r="AA2430" s="16">
        <v>0</v>
      </c>
      <c r="AB2430" s="16" t="s">
        <v>4</v>
      </c>
      <c r="AC2430" s="16">
        <v>0</v>
      </c>
      <c r="AD2430" s="11">
        <v>3</v>
      </c>
      <c r="AE2430" s="11">
        <v>100</v>
      </c>
      <c r="AF2430" s="56">
        <v>1</v>
      </c>
      <c r="AG2430" s="11">
        <v>0</v>
      </c>
      <c r="AH2430" s="11">
        <v>0</v>
      </c>
      <c r="AI2430" s="25" t="s">
        <v>8</v>
      </c>
      <c r="AJ2430" s="25" t="s">
        <v>8</v>
      </c>
      <c r="AK2430" s="25" t="s">
        <v>8</v>
      </c>
      <c r="AL2430" s="11" t="s">
        <v>782</v>
      </c>
      <c r="AM2430" s="25">
        <v>11008</v>
      </c>
      <c r="AN2430" s="25">
        <v>0</v>
      </c>
      <c r="AO2430" s="11">
        <v>1</v>
      </c>
      <c r="AP2430" s="12" t="s">
        <v>383</v>
      </c>
      <c r="AQ2430" s="12" t="s">
        <v>6603</v>
      </c>
      <c r="AR2430" s="12" t="s">
        <v>5318</v>
      </c>
      <c r="AS2430" s="16" t="s">
        <v>2362</v>
      </c>
      <c r="AU2430" s="11" t="s">
        <v>222</v>
      </c>
    </row>
    <row r="2431" spans="1:47" ht="24" x14ac:dyDescent="0.15">
      <c r="A2431" s="14">
        <v>34169</v>
      </c>
      <c r="B2431" s="16" t="s">
        <v>2632</v>
      </c>
      <c r="C2431" s="11">
        <v>35</v>
      </c>
      <c r="D2431" s="11">
        <v>1</v>
      </c>
      <c r="E2431" s="11">
        <v>0</v>
      </c>
      <c r="F2431" s="11">
        <v>0</v>
      </c>
      <c r="G2431" s="11">
        <v>9</v>
      </c>
      <c r="H2431" s="11">
        <v>90</v>
      </c>
      <c r="I2431" s="11">
        <v>99</v>
      </c>
      <c r="J2431" s="11">
        <v>0</v>
      </c>
      <c r="K2431" s="11">
        <v>0</v>
      </c>
      <c r="L2431" s="11">
        <v>0</v>
      </c>
      <c r="M2431" s="56">
        <v>1</v>
      </c>
      <c r="N2431" s="56">
        <v>50</v>
      </c>
      <c r="O2431" s="11">
        <v>1</v>
      </c>
      <c r="P2431" s="11">
        <v>1209600</v>
      </c>
      <c r="Q2431" s="11">
        <v>3600</v>
      </c>
      <c r="R2431" s="11">
        <v>5</v>
      </c>
      <c r="S2431" s="11">
        <v>0</v>
      </c>
      <c r="T2431" s="11">
        <v>0</v>
      </c>
      <c r="U2431" s="11">
        <v>1</v>
      </c>
      <c r="V2431" s="11">
        <v>22</v>
      </c>
      <c r="W2431" s="11">
        <v>1800</v>
      </c>
      <c r="X2431" s="11">
        <v>0</v>
      </c>
      <c r="Y2431" s="11">
        <v>0</v>
      </c>
      <c r="Z2431" s="16" t="s">
        <v>170</v>
      </c>
      <c r="AA2431" s="16">
        <v>0</v>
      </c>
      <c r="AB2431" s="16" t="s">
        <v>4</v>
      </c>
      <c r="AC2431" s="16">
        <v>0</v>
      </c>
      <c r="AD2431" s="11">
        <v>3</v>
      </c>
      <c r="AE2431" s="11">
        <v>10000</v>
      </c>
      <c r="AF2431" s="56">
        <v>1000</v>
      </c>
      <c r="AG2431" s="11">
        <v>0</v>
      </c>
      <c r="AH2431" s="11">
        <v>0</v>
      </c>
      <c r="AI2431" s="25" t="s">
        <v>8</v>
      </c>
      <c r="AJ2431" s="25" t="s">
        <v>8</v>
      </c>
      <c r="AK2431" s="25" t="s">
        <v>8</v>
      </c>
      <c r="AL2431" s="11" t="s">
        <v>782</v>
      </c>
      <c r="AM2431" s="25">
        <v>11003</v>
      </c>
      <c r="AN2431" s="25">
        <v>0</v>
      </c>
      <c r="AO2431" s="11">
        <v>0</v>
      </c>
      <c r="AP2431" s="12" t="s">
        <v>386</v>
      </c>
      <c r="AQ2431" s="12" t="s">
        <v>6953</v>
      </c>
      <c r="AR2431" s="15" t="s">
        <v>5314</v>
      </c>
      <c r="AS2431" s="16" t="s">
        <v>357</v>
      </c>
      <c r="AU2431" s="11" t="s">
        <v>222</v>
      </c>
    </row>
    <row r="2432" spans="1:47" ht="24" x14ac:dyDescent="0.15">
      <c r="A2432" s="14">
        <v>34170</v>
      </c>
      <c r="B2432" s="16" t="s">
        <v>2633</v>
      </c>
      <c r="C2432" s="11">
        <v>10</v>
      </c>
      <c r="D2432" s="11">
        <v>1</v>
      </c>
      <c r="E2432" s="11">
        <v>0</v>
      </c>
      <c r="F2432" s="11">
        <v>0</v>
      </c>
      <c r="G2432" s="11">
        <v>9</v>
      </c>
      <c r="H2432" s="11">
        <v>90</v>
      </c>
      <c r="I2432" s="11">
        <v>65535</v>
      </c>
      <c r="J2432" s="11">
        <v>1</v>
      </c>
      <c r="K2432" s="11">
        <v>0</v>
      </c>
      <c r="L2432" s="11">
        <v>2</v>
      </c>
      <c r="M2432" s="56">
        <v>1</v>
      </c>
      <c r="N2432" s="56">
        <v>1</v>
      </c>
      <c r="O2432" s="11">
        <v>0</v>
      </c>
      <c r="P2432" s="11">
        <v>1209600</v>
      </c>
      <c r="Q2432" s="11">
        <v>3600</v>
      </c>
      <c r="R2432" s="11">
        <v>5</v>
      </c>
      <c r="S2432" s="11">
        <v>0</v>
      </c>
      <c r="T2432" s="11">
        <v>0</v>
      </c>
      <c r="U2432" s="11">
        <v>1</v>
      </c>
      <c r="V2432" s="11">
        <v>0</v>
      </c>
      <c r="W2432" s="11">
        <v>0</v>
      </c>
      <c r="X2432" s="11">
        <v>0</v>
      </c>
      <c r="Y2432" s="11">
        <v>0</v>
      </c>
      <c r="Z2432" s="16" t="s">
        <v>170</v>
      </c>
      <c r="AA2432" s="16">
        <v>0</v>
      </c>
      <c r="AB2432" s="16" t="s">
        <v>4</v>
      </c>
      <c r="AC2432" s="16">
        <v>0</v>
      </c>
      <c r="AD2432" s="11">
        <v>3</v>
      </c>
      <c r="AE2432" s="11">
        <v>100</v>
      </c>
      <c r="AF2432" s="56">
        <v>0</v>
      </c>
      <c r="AG2432" s="11">
        <v>0</v>
      </c>
      <c r="AH2432" s="11">
        <v>0</v>
      </c>
      <c r="AI2432" s="25" t="s">
        <v>8</v>
      </c>
      <c r="AJ2432" s="25" t="s">
        <v>8</v>
      </c>
      <c r="AK2432" s="25" t="s">
        <v>693</v>
      </c>
      <c r="AL2432" s="11" t="s">
        <v>395</v>
      </c>
      <c r="AM2432" s="11">
        <v>10013</v>
      </c>
      <c r="AN2432" s="25">
        <v>0</v>
      </c>
      <c r="AO2432" s="11">
        <v>0</v>
      </c>
      <c r="AP2432" s="12" t="s">
        <v>386</v>
      </c>
      <c r="AQ2432" s="12" t="s">
        <v>6954</v>
      </c>
      <c r="AR2432" s="15" t="s">
        <v>5319</v>
      </c>
      <c r="AS2432" s="16" t="s">
        <v>357</v>
      </c>
      <c r="AU2432" s="11" t="s">
        <v>222</v>
      </c>
    </row>
    <row r="2433" spans="1:45" ht="24" x14ac:dyDescent="0.15">
      <c r="A2433" s="11">
        <v>34200</v>
      </c>
      <c r="B2433" s="14" t="s">
        <v>1966</v>
      </c>
      <c r="C2433" s="11">
        <v>35</v>
      </c>
      <c r="D2433" s="11">
        <v>0</v>
      </c>
      <c r="E2433" s="11">
        <v>50</v>
      </c>
      <c r="F2433" s="11">
        <v>0</v>
      </c>
      <c r="G2433" s="11">
        <v>9</v>
      </c>
      <c r="H2433" s="11">
        <v>1</v>
      </c>
      <c r="I2433" s="11">
        <v>65535</v>
      </c>
      <c r="J2433" s="11">
        <v>0</v>
      </c>
      <c r="K2433" s="11">
        <v>0</v>
      </c>
      <c r="L2433" s="11">
        <v>0</v>
      </c>
      <c r="M2433" s="56">
        <v>1</v>
      </c>
      <c r="N2433" s="56">
        <v>100</v>
      </c>
      <c r="O2433" s="11">
        <v>0</v>
      </c>
      <c r="P2433" s="11">
        <v>0</v>
      </c>
      <c r="Q2433" s="11">
        <v>100</v>
      </c>
      <c r="R2433" s="11">
        <v>0</v>
      </c>
      <c r="S2433" s="11">
        <v>0</v>
      </c>
      <c r="T2433" s="11">
        <v>0</v>
      </c>
      <c r="U2433" s="11">
        <v>1</v>
      </c>
      <c r="V2433" s="11">
        <v>0</v>
      </c>
      <c r="W2433" s="11">
        <v>0</v>
      </c>
      <c r="X2433" s="11">
        <v>0</v>
      </c>
      <c r="Y2433" s="11">
        <v>0</v>
      </c>
      <c r="Z2433" s="16" t="s">
        <v>170</v>
      </c>
      <c r="AA2433" s="16">
        <v>0</v>
      </c>
      <c r="AB2433" s="16" t="s">
        <v>4</v>
      </c>
      <c r="AC2433" s="16">
        <v>0</v>
      </c>
      <c r="AD2433" s="11">
        <v>3</v>
      </c>
      <c r="AE2433" s="11">
        <v>100</v>
      </c>
      <c r="AF2433" s="56">
        <v>1</v>
      </c>
      <c r="AG2433" s="11">
        <v>0</v>
      </c>
      <c r="AH2433" s="11">
        <v>0</v>
      </c>
      <c r="AI2433" s="25" t="s">
        <v>693</v>
      </c>
      <c r="AJ2433" s="25" t="s">
        <v>693</v>
      </c>
      <c r="AK2433" s="25" t="s">
        <v>8</v>
      </c>
      <c r="AL2433" s="11" t="s">
        <v>782</v>
      </c>
      <c r="AM2433" s="25">
        <v>11003</v>
      </c>
      <c r="AN2433" s="25">
        <v>0</v>
      </c>
      <c r="AO2433" s="11">
        <v>0</v>
      </c>
      <c r="AP2433" s="12" t="s">
        <v>390</v>
      </c>
      <c r="AQ2433" s="12" t="s">
        <v>6604</v>
      </c>
      <c r="AR2433" s="15" t="s">
        <v>5320</v>
      </c>
      <c r="AS2433" s="16" t="s">
        <v>357</v>
      </c>
    </row>
    <row r="2434" spans="1:45" ht="24" x14ac:dyDescent="0.15">
      <c r="A2434" s="11">
        <v>34201</v>
      </c>
      <c r="B2434" s="14" t="s">
        <v>1967</v>
      </c>
      <c r="C2434" s="11">
        <v>35</v>
      </c>
      <c r="D2434" s="11">
        <v>0</v>
      </c>
      <c r="E2434" s="11">
        <v>50</v>
      </c>
      <c r="F2434" s="11">
        <v>0</v>
      </c>
      <c r="G2434" s="11">
        <v>9</v>
      </c>
      <c r="H2434" s="11">
        <v>1</v>
      </c>
      <c r="I2434" s="11">
        <v>65535</v>
      </c>
      <c r="J2434" s="11">
        <v>0</v>
      </c>
      <c r="K2434" s="11">
        <v>0</v>
      </c>
      <c r="L2434" s="11">
        <v>0</v>
      </c>
      <c r="M2434" s="56">
        <v>1</v>
      </c>
      <c r="N2434" s="56">
        <v>100</v>
      </c>
      <c r="O2434" s="11">
        <v>0</v>
      </c>
      <c r="P2434" s="11">
        <v>0</v>
      </c>
      <c r="Q2434" s="11">
        <v>100</v>
      </c>
      <c r="R2434" s="11">
        <v>0</v>
      </c>
      <c r="S2434" s="11">
        <v>0</v>
      </c>
      <c r="T2434" s="11">
        <v>0</v>
      </c>
      <c r="U2434" s="11">
        <v>1</v>
      </c>
      <c r="V2434" s="11">
        <v>0</v>
      </c>
      <c r="W2434" s="11">
        <v>0</v>
      </c>
      <c r="X2434" s="11">
        <v>0</v>
      </c>
      <c r="Y2434" s="11">
        <v>0</v>
      </c>
      <c r="Z2434" s="16" t="s">
        <v>170</v>
      </c>
      <c r="AA2434" s="16">
        <v>0</v>
      </c>
      <c r="AB2434" s="16" t="s">
        <v>4</v>
      </c>
      <c r="AC2434" s="16">
        <v>0</v>
      </c>
      <c r="AD2434" s="11">
        <v>3</v>
      </c>
      <c r="AE2434" s="11">
        <v>100</v>
      </c>
      <c r="AF2434" s="56">
        <v>1</v>
      </c>
      <c r="AG2434" s="11">
        <v>0</v>
      </c>
      <c r="AH2434" s="11">
        <v>0</v>
      </c>
      <c r="AI2434" s="25" t="s">
        <v>693</v>
      </c>
      <c r="AJ2434" s="25" t="s">
        <v>693</v>
      </c>
      <c r="AK2434" s="25" t="s">
        <v>8</v>
      </c>
      <c r="AL2434" s="11" t="s">
        <v>782</v>
      </c>
      <c r="AM2434" s="25">
        <v>11003</v>
      </c>
      <c r="AN2434" s="25">
        <v>0</v>
      </c>
      <c r="AO2434" s="11">
        <v>0</v>
      </c>
      <c r="AP2434" s="12" t="s">
        <v>390</v>
      </c>
      <c r="AQ2434" s="12" t="s">
        <v>6605</v>
      </c>
      <c r="AR2434" s="15" t="s">
        <v>5320</v>
      </c>
      <c r="AS2434" s="16" t="s">
        <v>357</v>
      </c>
    </row>
    <row r="2435" spans="1:45" ht="24" x14ac:dyDescent="0.15">
      <c r="A2435" s="11">
        <v>34202</v>
      </c>
      <c r="B2435" s="14" t="s">
        <v>1968</v>
      </c>
      <c r="C2435" s="11">
        <v>35</v>
      </c>
      <c r="D2435" s="11">
        <v>0</v>
      </c>
      <c r="E2435" s="11">
        <v>50</v>
      </c>
      <c r="F2435" s="11">
        <v>0</v>
      </c>
      <c r="G2435" s="11">
        <v>9</v>
      </c>
      <c r="H2435" s="11">
        <v>1</v>
      </c>
      <c r="I2435" s="11">
        <v>65535</v>
      </c>
      <c r="J2435" s="11">
        <v>0</v>
      </c>
      <c r="K2435" s="11">
        <v>0</v>
      </c>
      <c r="L2435" s="11">
        <v>0</v>
      </c>
      <c r="M2435" s="56">
        <v>1</v>
      </c>
      <c r="N2435" s="56">
        <v>100</v>
      </c>
      <c r="O2435" s="11">
        <v>0</v>
      </c>
      <c r="P2435" s="11">
        <v>0</v>
      </c>
      <c r="Q2435" s="11">
        <v>100</v>
      </c>
      <c r="R2435" s="11">
        <v>0</v>
      </c>
      <c r="S2435" s="11">
        <v>0</v>
      </c>
      <c r="T2435" s="11">
        <v>0</v>
      </c>
      <c r="U2435" s="11">
        <v>1</v>
      </c>
      <c r="V2435" s="11">
        <v>0</v>
      </c>
      <c r="W2435" s="11">
        <v>0</v>
      </c>
      <c r="X2435" s="11">
        <v>0</v>
      </c>
      <c r="Y2435" s="11">
        <v>0</v>
      </c>
      <c r="Z2435" s="16" t="s">
        <v>170</v>
      </c>
      <c r="AA2435" s="16">
        <v>0</v>
      </c>
      <c r="AB2435" s="16" t="s">
        <v>4</v>
      </c>
      <c r="AC2435" s="16">
        <v>0</v>
      </c>
      <c r="AD2435" s="11">
        <v>3</v>
      </c>
      <c r="AE2435" s="11">
        <v>100</v>
      </c>
      <c r="AF2435" s="56">
        <v>1</v>
      </c>
      <c r="AG2435" s="11">
        <v>0</v>
      </c>
      <c r="AH2435" s="11">
        <v>0</v>
      </c>
      <c r="AI2435" s="25" t="s">
        <v>693</v>
      </c>
      <c r="AJ2435" s="25" t="s">
        <v>693</v>
      </c>
      <c r="AK2435" s="25" t="s">
        <v>8</v>
      </c>
      <c r="AL2435" s="11" t="s">
        <v>782</v>
      </c>
      <c r="AM2435" s="25">
        <v>11003</v>
      </c>
      <c r="AN2435" s="25">
        <v>0</v>
      </c>
      <c r="AO2435" s="11">
        <v>0</v>
      </c>
      <c r="AP2435" s="12" t="s">
        <v>390</v>
      </c>
      <c r="AQ2435" s="12" t="s">
        <v>6606</v>
      </c>
      <c r="AR2435" s="15" t="s">
        <v>5321</v>
      </c>
      <c r="AS2435" s="16" t="s">
        <v>357</v>
      </c>
    </row>
    <row r="2436" spans="1:45" ht="24" x14ac:dyDescent="0.15">
      <c r="A2436" s="11">
        <v>34203</v>
      </c>
      <c r="B2436" s="14" t="s">
        <v>1969</v>
      </c>
      <c r="C2436" s="11">
        <v>35</v>
      </c>
      <c r="D2436" s="11">
        <v>0</v>
      </c>
      <c r="E2436" s="11">
        <v>50</v>
      </c>
      <c r="F2436" s="11">
        <v>0</v>
      </c>
      <c r="G2436" s="11">
        <v>9</v>
      </c>
      <c r="H2436" s="11">
        <v>1</v>
      </c>
      <c r="I2436" s="11">
        <v>65535</v>
      </c>
      <c r="J2436" s="11">
        <v>0</v>
      </c>
      <c r="K2436" s="11">
        <v>0</v>
      </c>
      <c r="L2436" s="11">
        <v>0</v>
      </c>
      <c r="M2436" s="56">
        <v>1</v>
      </c>
      <c r="N2436" s="56">
        <v>100</v>
      </c>
      <c r="O2436" s="11">
        <v>0</v>
      </c>
      <c r="P2436" s="11">
        <v>0</v>
      </c>
      <c r="Q2436" s="11">
        <v>100</v>
      </c>
      <c r="R2436" s="11">
        <v>0</v>
      </c>
      <c r="S2436" s="11">
        <v>0</v>
      </c>
      <c r="T2436" s="11">
        <v>0</v>
      </c>
      <c r="U2436" s="11">
        <v>1</v>
      </c>
      <c r="V2436" s="11">
        <v>0</v>
      </c>
      <c r="W2436" s="11">
        <v>0</v>
      </c>
      <c r="X2436" s="11">
        <v>0</v>
      </c>
      <c r="Y2436" s="11">
        <v>0</v>
      </c>
      <c r="Z2436" s="16" t="s">
        <v>170</v>
      </c>
      <c r="AA2436" s="16">
        <v>0</v>
      </c>
      <c r="AB2436" s="16" t="s">
        <v>4</v>
      </c>
      <c r="AC2436" s="16">
        <v>0</v>
      </c>
      <c r="AD2436" s="11">
        <v>3</v>
      </c>
      <c r="AE2436" s="11">
        <v>100</v>
      </c>
      <c r="AF2436" s="56">
        <v>1</v>
      </c>
      <c r="AG2436" s="11">
        <v>0</v>
      </c>
      <c r="AH2436" s="11">
        <v>0</v>
      </c>
      <c r="AI2436" s="25" t="s">
        <v>693</v>
      </c>
      <c r="AJ2436" s="25" t="s">
        <v>693</v>
      </c>
      <c r="AK2436" s="25" t="s">
        <v>8</v>
      </c>
      <c r="AL2436" s="11" t="s">
        <v>782</v>
      </c>
      <c r="AM2436" s="25">
        <v>11003</v>
      </c>
      <c r="AN2436" s="25">
        <v>0</v>
      </c>
      <c r="AO2436" s="11">
        <v>0</v>
      </c>
      <c r="AP2436" s="12" t="s">
        <v>390</v>
      </c>
      <c r="AQ2436" s="12" t="s">
        <v>6607</v>
      </c>
      <c r="AR2436" s="15" t="s">
        <v>5321</v>
      </c>
      <c r="AS2436" s="16" t="s">
        <v>357</v>
      </c>
    </row>
    <row r="2437" spans="1:45" ht="24" x14ac:dyDescent="0.15">
      <c r="A2437" s="11">
        <v>34204</v>
      </c>
      <c r="B2437" s="14" t="s">
        <v>1970</v>
      </c>
      <c r="C2437" s="11">
        <v>35</v>
      </c>
      <c r="D2437" s="11">
        <v>0</v>
      </c>
      <c r="E2437" s="11">
        <v>50</v>
      </c>
      <c r="F2437" s="11">
        <v>0</v>
      </c>
      <c r="G2437" s="11">
        <v>9</v>
      </c>
      <c r="H2437" s="11">
        <v>1</v>
      </c>
      <c r="I2437" s="11">
        <v>65535</v>
      </c>
      <c r="J2437" s="11">
        <v>0</v>
      </c>
      <c r="K2437" s="11">
        <v>0</v>
      </c>
      <c r="L2437" s="11">
        <v>0</v>
      </c>
      <c r="M2437" s="56">
        <v>1</v>
      </c>
      <c r="N2437" s="56">
        <v>100</v>
      </c>
      <c r="O2437" s="11">
        <v>0</v>
      </c>
      <c r="P2437" s="11">
        <v>0</v>
      </c>
      <c r="Q2437" s="11">
        <v>100</v>
      </c>
      <c r="R2437" s="11">
        <v>0</v>
      </c>
      <c r="S2437" s="11">
        <v>0</v>
      </c>
      <c r="T2437" s="11">
        <v>0</v>
      </c>
      <c r="U2437" s="11">
        <v>1</v>
      </c>
      <c r="V2437" s="11">
        <v>0</v>
      </c>
      <c r="W2437" s="11">
        <v>0</v>
      </c>
      <c r="X2437" s="11">
        <v>0</v>
      </c>
      <c r="Y2437" s="11">
        <v>0</v>
      </c>
      <c r="Z2437" s="16" t="s">
        <v>170</v>
      </c>
      <c r="AA2437" s="16">
        <v>0</v>
      </c>
      <c r="AB2437" s="16" t="s">
        <v>4</v>
      </c>
      <c r="AC2437" s="16">
        <v>0</v>
      </c>
      <c r="AD2437" s="11">
        <v>3</v>
      </c>
      <c r="AE2437" s="11">
        <v>100</v>
      </c>
      <c r="AF2437" s="56">
        <v>1</v>
      </c>
      <c r="AG2437" s="11">
        <v>0</v>
      </c>
      <c r="AH2437" s="11">
        <v>0</v>
      </c>
      <c r="AI2437" s="25" t="s">
        <v>693</v>
      </c>
      <c r="AJ2437" s="25" t="s">
        <v>693</v>
      </c>
      <c r="AK2437" s="25" t="s">
        <v>8</v>
      </c>
      <c r="AL2437" s="11" t="s">
        <v>782</v>
      </c>
      <c r="AM2437" s="25">
        <v>11003</v>
      </c>
      <c r="AN2437" s="25">
        <v>0</v>
      </c>
      <c r="AO2437" s="11">
        <v>0</v>
      </c>
      <c r="AP2437" s="12" t="s">
        <v>390</v>
      </c>
      <c r="AQ2437" s="12" t="s">
        <v>6608</v>
      </c>
      <c r="AR2437" s="15" t="s">
        <v>5321</v>
      </c>
      <c r="AS2437" s="16" t="s">
        <v>357</v>
      </c>
    </row>
    <row r="2438" spans="1:45" x14ac:dyDescent="0.15">
      <c r="A2438" s="11">
        <v>34211</v>
      </c>
      <c r="B2438" s="14" t="s">
        <v>7218</v>
      </c>
      <c r="C2438" s="11">
        <v>35</v>
      </c>
      <c r="D2438" s="11">
        <v>1</v>
      </c>
      <c r="E2438" s="11">
        <v>0</v>
      </c>
      <c r="F2438" s="11">
        <v>0</v>
      </c>
      <c r="G2438" s="11">
        <v>9</v>
      </c>
      <c r="H2438" s="11">
        <v>41</v>
      </c>
      <c r="I2438" s="11">
        <v>65535</v>
      </c>
      <c r="J2438" s="11">
        <v>0</v>
      </c>
      <c r="K2438" s="11">
        <v>0</v>
      </c>
      <c r="L2438" s="11">
        <v>0</v>
      </c>
      <c r="M2438" s="56">
        <v>1</v>
      </c>
      <c r="N2438" s="56">
        <v>50</v>
      </c>
      <c r="O2438" s="11">
        <v>0</v>
      </c>
      <c r="P2438" s="11">
        <v>259200</v>
      </c>
      <c r="Q2438" s="11">
        <v>3600</v>
      </c>
      <c r="R2438" s="11">
        <v>5</v>
      </c>
      <c r="S2438" s="11">
        <v>0</v>
      </c>
      <c r="T2438" s="11">
        <v>0</v>
      </c>
      <c r="U2438" s="11">
        <v>1</v>
      </c>
      <c r="V2438" s="11">
        <v>0</v>
      </c>
      <c r="W2438" s="11">
        <v>0</v>
      </c>
      <c r="X2438" s="11">
        <v>0</v>
      </c>
      <c r="Y2438" s="11">
        <v>0</v>
      </c>
      <c r="Z2438" s="16" t="s">
        <v>170</v>
      </c>
      <c r="AA2438" s="16">
        <v>0</v>
      </c>
      <c r="AB2438" s="16" t="s">
        <v>4</v>
      </c>
      <c r="AC2438" s="16">
        <v>0</v>
      </c>
      <c r="AD2438" s="11">
        <v>3</v>
      </c>
      <c r="AE2438" s="11">
        <v>100</v>
      </c>
      <c r="AF2438" s="56">
        <v>1</v>
      </c>
      <c r="AG2438" s="11">
        <v>0</v>
      </c>
      <c r="AH2438" s="11">
        <v>0</v>
      </c>
      <c r="AI2438" s="25" t="s">
        <v>8</v>
      </c>
      <c r="AJ2438" s="25" t="s">
        <v>8</v>
      </c>
      <c r="AK2438" s="25" t="s">
        <v>8</v>
      </c>
      <c r="AL2438" s="11" t="s">
        <v>782</v>
      </c>
      <c r="AM2438" s="25">
        <v>11008</v>
      </c>
      <c r="AN2438" s="25">
        <v>0</v>
      </c>
      <c r="AO2438" s="11">
        <v>1</v>
      </c>
      <c r="AP2438" s="12" t="s">
        <v>383</v>
      </c>
      <c r="AQ2438" s="12" t="s">
        <v>6609</v>
      </c>
      <c r="AR2438" s="15" t="s">
        <v>7219</v>
      </c>
      <c r="AS2438" s="16" t="s">
        <v>7220</v>
      </c>
    </row>
    <row r="2439" spans="1:45" ht="24" x14ac:dyDescent="0.15">
      <c r="A2439" s="11">
        <v>34212</v>
      </c>
      <c r="B2439" s="14" t="s">
        <v>4189</v>
      </c>
      <c r="C2439" s="11">
        <v>35</v>
      </c>
      <c r="D2439" s="11">
        <v>1</v>
      </c>
      <c r="E2439" s="11">
        <v>0</v>
      </c>
      <c r="F2439" s="11">
        <v>0</v>
      </c>
      <c r="G2439" s="11">
        <v>9</v>
      </c>
      <c r="H2439" s="11">
        <v>70</v>
      </c>
      <c r="I2439" s="11">
        <v>65535</v>
      </c>
      <c r="J2439" s="11">
        <v>0</v>
      </c>
      <c r="K2439" s="11">
        <v>0</v>
      </c>
      <c r="L2439" s="11">
        <v>0</v>
      </c>
      <c r="M2439" s="56">
        <v>1</v>
      </c>
      <c r="N2439" s="56">
        <v>50</v>
      </c>
      <c r="O2439" s="11">
        <v>0</v>
      </c>
      <c r="P2439" s="11">
        <v>259200</v>
      </c>
      <c r="Q2439" s="11">
        <v>3600</v>
      </c>
      <c r="R2439" s="11">
        <v>5</v>
      </c>
      <c r="S2439" s="11">
        <v>0</v>
      </c>
      <c r="T2439" s="11">
        <v>0</v>
      </c>
      <c r="U2439" s="11">
        <v>1</v>
      </c>
      <c r="V2439" s="11">
        <v>0</v>
      </c>
      <c r="W2439" s="11">
        <v>0</v>
      </c>
      <c r="X2439" s="11">
        <v>0</v>
      </c>
      <c r="Y2439" s="11">
        <v>0</v>
      </c>
      <c r="Z2439" s="16" t="s">
        <v>170</v>
      </c>
      <c r="AA2439" s="16">
        <v>0</v>
      </c>
      <c r="AB2439" s="16" t="s">
        <v>4</v>
      </c>
      <c r="AC2439" s="16">
        <v>0</v>
      </c>
      <c r="AD2439" s="11">
        <v>3</v>
      </c>
      <c r="AE2439" s="11">
        <v>100</v>
      </c>
      <c r="AF2439" s="56">
        <v>1</v>
      </c>
      <c r="AG2439" s="11">
        <v>0</v>
      </c>
      <c r="AH2439" s="11">
        <v>0</v>
      </c>
      <c r="AI2439" s="25" t="s">
        <v>8</v>
      </c>
      <c r="AJ2439" s="25" t="s">
        <v>8</v>
      </c>
      <c r="AK2439" s="25" t="s">
        <v>8</v>
      </c>
      <c r="AL2439" s="11" t="s">
        <v>782</v>
      </c>
      <c r="AM2439" s="25">
        <v>11008</v>
      </c>
      <c r="AN2439" s="25">
        <v>0</v>
      </c>
      <c r="AO2439" s="11">
        <v>1</v>
      </c>
      <c r="AP2439" s="12" t="s">
        <v>383</v>
      </c>
      <c r="AQ2439" s="12" t="s">
        <v>6610</v>
      </c>
      <c r="AR2439" s="15" t="s">
        <v>5322</v>
      </c>
      <c r="AS2439" s="16" t="s">
        <v>4190</v>
      </c>
    </row>
    <row r="2440" spans="1:45" ht="24" x14ac:dyDescent="0.15">
      <c r="A2440" s="11">
        <v>34213</v>
      </c>
      <c r="B2440" s="14" t="s">
        <v>4191</v>
      </c>
      <c r="C2440" s="11">
        <v>35</v>
      </c>
      <c r="D2440" s="11">
        <v>1</v>
      </c>
      <c r="E2440" s="11">
        <v>0</v>
      </c>
      <c r="F2440" s="11">
        <v>0</v>
      </c>
      <c r="G2440" s="11">
        <v>9</v>
      </c>
      <c r="H2440" s="11">
        <v>80</v>
      </c>
      <c r="I2440" s="11">
        <v>65535</v>
      </c>
      <c r="J2440" s="11">
        <v>0</v>
      </c>
      <c r="K2440" s="11">
        <v>0</v>
      </c>
      <c r="L2440" s="11">
        <v>0</v>
      </c>
      <c r="M2440" s="56">
        <v>1</v>
      </c>
      <c r="N2440" s="56">
        <v>50</v>
      </c>
      <c r="O2440" s="11">
        <v>0</v>
      </c>
      <c r="P2440" s="11">
        <v>259200</v>
      </c>
      <c r="Q2440" s="11">
        <v>3600</v>
      </c>
      <c r="R2440" s="11">
        <v>5</v>
      </c>
      <c r="S2440" s="11">
        <v>0</v>
      </c>
      <c r="T2440" s="11">
        <v>0</v>
      </c>
      <c r="U2440" s="11">
        <v>1</v>
      </c>
      <c r="V2440" s="11">
        <v>0</v>
      </c>
      <c r="W2440" s="11">
        <v>0</v>
      </c>
      <c r="X2440" s="11">
        <v>0</v>
      </c>
      <c r="Y2440" s="11">
        <v>0</v>
      </c>
      <c r="Z2440" s="16" t="s">
        <v>170</v>
      </c>
      <c r="AA2440" s="16">
        <v>0</v>
      </c>
      <c r="AB2440" s="16" t="s">
        <v>4</v>
      </c>
      <c r="AC2440" s="16">
        <v>0</v>
      </c>
      <c r="AD2440" s="11">
        <v>3</v>
      </c>
      <c r="AE2440" s="11">
        <v>100</v>
      </c>
      <c r="AF2440" s="56">
        <v>1</v>
      </c>
      <c r="AG2440" s="11">
        <v>0</v>
      </c>
      <c r="AH2440" s="11">
        <v>0</v>
      </c>
      <c r="AI2440" s="25" t="s">
        <v>8</v>
      </c>
      <c r="AJ2440" s="25" t="s">
        <v>8</v>
      </c>
      <c r="AK2440" s="25" t="s">
        <v>8</v>
      </c>
      <c r="AL2440" s="11" t="s">
        <v>782</v>
      </c>
      <c r="AM2440" s="25">
        <v>11008</v>
      </c>
      <c r="AN2440" s="25">
        <v>0</v>
      </c>
      <c r="AO2440" s="11">
        <v>1</v>
      </c>
      <c r="AP2440" s="12" t="s">
        <v>383</v>
      </c>
      <c r="AQ2440" s="12" t="s">
        <v>6611</v>
      </c>
      <c r="AR2440" s="15" t="s">
        <v>5323</v>
      </c>
      <c r="AS2440" s="16" t="s">
        <v>4192</v>
      </c>
    </row>
    <row r="2441" spans="1:45" ht="24" x14ac:dyDescent="0.15">
      <c r="A2441" s="11">
        <v>34214</v>
      </c>
      <c r="B2441" s="14" t="s">
        <v>4193</v>
      </c>
      <c r="C2441" s="11">
        <v>35</v>
      </c>
      <c r="D2441" s="11">
        <v>1</v>
      </c>
      <c r="E2441" s="11">
        <v>0</v>
      </c>
      <c r="F2441" s="11">
        <v>0</v>
      </c>
      <c r="G2441" s="11">
        <v>9</v>
      </c>
      <c r="H2441" s="11">
        <v>70</v>
      </c>
      <c r="I2441" s="11">
        <v>65535</v>
      </c>
      <c r="J2441" s="11">
        <v>0</v>
      </c>
      <c r="K2441" s="11">
        <v>0</v>
      </c>
      <c r="L2441" s="11">
        <v>0</v>
      </c>
      <c r="M2441" s="56">
        <v>1</v>
      </c>
      <c r="N2441" s="56">
        <v>50</v>
      </c>
      <c r="O2441" s="11">
        <v>0</v>
      </c>
      <c r="P2441" s="11">
        <v>259200</v>
      </c>
      <c r="Q2441" s="11">
        <v>3600</v>
      </c>
      <c r="R2441" s="11">
        <v>5</v>
      </c>
      <c r="S2441" s="11">
        <v>0</v>
      </c>
      <c r="T2441" s="11">
        <v>0</v>
      </c>
      <c r="U2441" s="11">
        <v>1</v>
      </c>
      <c r="V2441" s="11">
        <v>0</v>
      </c>
      <c r="W2441" s="11">
        <v>0</v>
      </c>
      <c r="X2441" s="11">
        <v>0</v>
      </c>
      <c r="Y2441" s="11">
        <v>0</v>
      </c>
      <c r="Z2441" s="16" t="s">
        <v>170</v>
      </c>
      <c r="AA2441" s="16">
        <v>0</v>
      </c>
      <c r="AB2441" s="16" t="s">
        <v>4001</v>
      </c>
      <c r="AC2441" s="16">
        <v>0</v>
      </c>
      <c r="AD2441" s="11">
        <v>3</v>
      </c>
      <c r="AE2441" s="11">
        <v>100</v>
      </c>
      <c r="AF2441" s="56">
        <v>1</v>
      </c>
      <c r="AG2441" s="11">
        <v>0</v>
      </c>
      <c r="AH2441" s="11">
        <v>0</v>
      </c>
      <c r="AI2441" s="25" t="s">
        <v>4002</v>
      </c>
      <c r="AJ2441" s="25" t="s">
        <v>4002</v>
      </c>
      <c r="AK2441" s="25" t="s">
        <v>4002</v>
      </c>
      <c r="AL2441" s="11" t="s">
        <v>782</v>
      </c>
      <c r="AM2441" s="25">
        <v>11008</v>
      </c>
      <c r="AN2441" s="25">
        <v>0</v>
      </c>
      <c r="AO2441" s="11">
        <v>1</v>
      </c>
      <c r="AP2441" s="12" t="s">
        <v>4194</v>
      </c>
      <c r="AQ2441" s="12" t="s">
        <v>6612</v>
      </c>
      <c r="AR2441" s="15" t="s">
        <v>5324</v>
      </c>
      <c r="AS2441" s="16" t="s">
        <v>4195</v>
      </c>
    </row>
    <row r="2442" spans="1:45" ht="24" x14ac:dyDescent="0.15">
      <c r="A2442" s="11">
        <v>35000</v>
      </c>
      <c r="B2442" s="14" t="s">
        <v>2937</v>
      </c>
      <c r="C2442" s="11">
        <v>90</v>
      </c>
      <c r="D2442" s="11">
        <v>1</v>
      </c>
      <c r="E2442" s="11">
        <v>0</v>
      </c>
      <c r="F2442" s="11">
        <v>0</v>
      </c>
      <c r="G2442" s="11">
        <v>9</v>
      </c>
      <c r="H2442" s="11">
        <v>60</v>
      </c>
      <c r="I2442" s="11">
        <v>65535</v>
      </c>
      <c r="J2442" s="11">
        <v>5</v>
      </c>
      <c r="K2442" s="11">
        <v>0</v>
      </c>
      <c r="L2442" s="11">
        <v>0</v>
      </c>
      <c r="M2442" s="56">
        <v>0</v>
      </c>
      <c r="N2442" s="56">
        <v>1</v>
      </c>
      <c r="O2442" s="11">
        <v>0</v>
      </c>
      <c r="P2442" s="11">
        <v>0</v>
      </c>
      <c r="Q2442" s="11">
        <v>100</v>
      </c>
      <c r="R2442" s="11">
        <v>0</v>
      </c>
      <c r="S2442" s="11">
        <v>0</v>
      </c>
      <c r="T2442" s="11">
        <v>0</v>
      </c>
      <c r="U2442" s="11">
        <v>1</v>
      </c>
      <c r="V2442" s="11">
        <v>0</v>
      </c>
      <c r="W2442" s="11">
        <v>0</v>
      </c>
      <c r="X2442" s="11">
        <v>0</v>
      </c>
      <c r="Y2442" s="11">
        <v>0</v>
      </c>
      <c r="Z2442" s="16" t="s">
        <v>170</v>
      </c>
      <c r="AA2442" s="16">
        <v>0</v>
      </c>
      <c r="AB2442" s="16" t="s">
        <v>4</v>
      </c>
      <c r="AC2442" s="16">
        <v>0</v>
      </c>
      <c r="AD2442" s="11">
        <v>3</v>
      </c>
      <c r="AE2442" s="11">
        <v>100</v>
      </c>
      <c r="AF2442" s="56">
        <v>0</v>
      </c>
      <c r="AG2442" s="11">
        <v>0</v>
      </c>
      <c r="AH2442" s="11">
        <v>0</v>
      </c>
      <c r="AI2442" s="25" t="s">
        <v>8</v>
      </c>
      <c r="AJ2442" s="25" t="s">
        <v>8</v>
      </c>
      <c r="AK2442" s="25" t="s">
        <v>8</v>
      </c>
      <c r="AL2442" s="11" t="s">
        <v>782</v>
      </c>
      <c r="AM2442" s="25">
        <v>11003</v>
      </c>
      <c r="AN2442" s="25">
        <v>0</v>
      </c>
      <c r="AO2442" s="11">
        <v>0</v>
      </c>
      <c r="AP2442" s="12" t="s">
        <v>1374</v>
      </c>
      <c r="AQ2442" s="12" t="s">
        <v>6613</v>
      </c>
      <c r="AR2442" s="15" t="s">
        <v>5325</v>
      </c>
      <c r="AS2442" s="16" t="s">
        <v>357</v>
      </c>
    </row>
    <row r="2443" spans="1:45" x14ac:dyDescent="0.15">
      <c r="A2443" s="11">
        <v>35001</v>
      </c>
      <c r="B2443" s="14" t="s">
        <v>2936</v>
      </c>
      <c r="C2443" s="11">
        <v>90</v>
      </c>
      <c r="D2443" s="11">
        <v>1</v>
      </c>
      <c r="E2443" s="11">
        <v>0</v>
      </c>
      <c r="F2443" s="11">
        <v>0</v>
      </c>
      <c r="G2443" s="11">
        <v>9</v>
      </c>
      <c r="H2443" s="11">
        <v>41</v>
      </c>
      <c r="I2443" s="11">
        <v>65535</v>
      </c>
      <c r="J2443" s="11">
        <v>4</v>
      </c>
      <c r="K2443" s="11">
        <v>0</v>
      </c>
      <c r="L2443" s="11">
        <v>0</v>
      </c>
      <c r="M2443" s="56">
        <v>0</v>
      </c>
      <c r="N2443" s="56">
        <v>1</v>
      </c>
      <c r="O2443" s="11">
        <v>0</v>
      </c>
      <c r="P2443" s="11">
        <v>0</v>
      </c>
      <c r="Q2443" s="11">
        <v>100</v>
      </c>
      <c r="R2443" s="11">
        <v>0</v>
      </c>
      <c r="S2443" s="11">
        <v>0</v>
      </c>
      <c r="T2443" s="11">
        <v>0</v>
      </c>
      <c r="U2443" s="11">
        <v>1</v>
      </c>
      <c r="V2443" s="11">
        <v>0</v>
      </c>
      <c r="W2443" s="11">
        <v>0</v>
      </c>
      <c r="X2443" s="11">
        <v>0</v>
      </c>
      <c r="Y2443" s="11">
        <v>0</v>
      </c>
      <c r="Z2443" s="16" t="s">
        <v>170</v>
      </c>
      <c r="AA2443" s="16">
        <v>0</v>
      </c>
      <c r="AB2443" s="16" t="s">
        <v>4</v>
      </c>
      <c r="AC2443" s="16">
        <v>0</v>
      </c>
      <c r="AD2443" s="11">
        <v>3</v>
      </c>
      <c r="AE2443" s="11">
        <v>100</v>
      </c>
      <c r="AF2443" s="56">
        <v>0</v>
      </c>
      <c r="AG2443" s="11">
        <v>0</v>
      </c>
      <c r="AH2443" s="11">
        <v>0</v>
      </c>
      <c r="AI2443" s="25" t="s">
        <v>8</v>
      </c>
      <c r="AJ2443" s="25" t="s">
        <v>8</v>
      </c>
      <c r="AK2443" s="25" t="s">
        <v>8</v>
      </c>
      <c r="AL2443" s="11" t="s">
        <v>782</v>
      </c>
      <c r="AM2443" s="25">
        <v>11003</v>
      </c>
      <c r="AN2443" s="25">
        <v>0</v>
      </c>
      <c r="AO2443" s="11">
        <v>0</v>
      </c>
      <c r="AP2443" s="12" t="s">
        <v>223</v>
      </c>
      <c r="AQ2443" s="12" t="s">
        <v>6614</v>
      </c>
      <c r="AR2443" s="15" t="s">
        <v>5326</v>
      </c>
      <c r="AS2443" s="16" t="s">
        <v>620</v>
      </c>
    </row>
    <row r="2444" spans="1:45" x14ac:dyDescent="0.15">
      <c r="A2444" s="11">
        <v>35002</v>
      </c>
      <c r="B2444" s="14" t="s">
        <v>1971</v>
      </c>
      <c r="C2444" s="11">
        <v>90</v>
      </c>
      <c r="D2444" s="11">
        <v>1</v>
      </c>
      <c r="E2444" s="11">
        <v>0</v>
      </c>
      <c r="F2444" s="11">
        <v>0</v>
      </c>
      <c r="G2444" s="11">
        <v>9</v>
      </c>
      <c r="H2444" s="11">
        <v>31</v>
      </c>
      <c r="I2444" s="11">
        <v>65535</v>
      </c>
      <c r="J2444" s="11">
        <v>4</v>
      </c>
      <c r="K2444" s="11">
        <v>0</v>
      </c>
      <c r="L2444" s="11">
        <v>0</v>
      </c>
      <c r="M2444" s="56">
        <v>0</v>
      </c>
      <c r="N2444" s="56">
        <v>1</v>
      </c>
      <c r="O2444" s="11">
        <v>0</v>
      </c>
      <c r="P2444" s="11">
        <v>0</v>
      </c>
      <c r="Q2444" s="11">
        <v>100</v>
      </c>
      <c r="R2444" s="11">
        <v>0</v>
      </c>
      <c r="S2444" s="11">
        <v>0</v>
      </c>
      <c r="T2444" s="11">
        <v>0</v>
      </c>
      <c r="U2444" s="11">
        <v>1</v>
      </c>
      <c r="V2444" s="11">
        <v>0</v>
      </c>
      <c r="W2444" s="11">
        <v>0</v>
      </c>
      <c r="X2444" s="11">
        <v>0</v>
      </c>
      <c r="Y2444" s="11">
        <v>0</v>
      </c>
      <c r="Z2444" s="16" t="s">
        <v>170</v>
      </c>
      <c r="AA2444" s="16">
        <v>0</v>
      </c>
      <c r="AB2444" s="16" t="s">
        <v>4</v>
      </c>
      <c r="AC2444" s="16">
        <v>0</v>
      </c>
      <c r="AD2444" s="11">
        <v>3</v>
      </c>
      <c r="AE2444" s="11">
        <v>100</v>
      </c>
      <c r="AF2444" s="56">
        <v>0</v>
      </c>
      <c r="AG2444" s="11">
        <v>0</v>
      </c>
      <c r="AH2444" s="11">
        <v>0</v>
      </c>
      <c r="AI2444" s="25" t="s">
        <v>8</v>
      </c>
      <c r="AJ2444" s="25" t="s">
        <v>8</v>
      </c>
      <c r="AK2444" s="25" t="s">
        <v>8</v>
      </c>
      <c r="AL2444" s="11" t="s">
        <v>782</v>
      </c>
      <c r="AM2444" s="25">
        <v>11003</v>
      </c>
      <c r="AN2444" s="25">
        <v>0</v>
      </c>
      <c r="AO2444" s="11">
        <v>0</v>
      </c>
      <c r="AP2444" s="12" t="s">
        <v>223</v>
      </c>
      <c r="AQ2444" s="12" t="s">
        <v>6614</v>
      </c>
      <c r="AR2444" s="15" t="s">
        <v>5327</v>
      </c>
      <c r="AS2444" s="16" t="s">
        <v>620</v>
      </c>
    </row>
    <row r="2445" spans="1:45" x14ac:dyDescent="0.15">
      <c r="A2445" s="11">
        <v>35003</v>
      </c>
      <c r="B2445" s="14" t="s">
        <v>1972</v>
      </c>
      <c r="C2445" s="11">
        <v>90</v>
      </c>
      <c r="D2445" s="11">
        <v>1</v>
      </c>
      <c r="E2445" s="11">
        <v>0</v>
      </c>
      <c r="F2445" s="11">
        <v>0</v>
      </c>
      <c r="G2445" s="11">
        <v>9</v>
      </c>
      <c r="H2445" s="11">
        <v>31</v>
      </c>
      <c r="I2445" s="11">
        <v>65535</v>
      </c>
      <c r="J2445" s="11">
        <v>4</v>
      </c>
      <c r="K2445" s="11">
        <v>0</v>
      </c>
      <c r="L2445" s="11">
        <v>0</v>
      </c>
      <c r="M2445" s="56">
        <v>0</v>
      </c>
      <c r="N2445" s="56">
        <v>1</v>
      </c>
      <c r="O2445" s="11">
        <v>0</v>
      </c>
      <c r="P2445" s="11">
        <v>0</v>
      </c>
      <c r="Q2445" s="11">
        <v>100</v>
      </c>
      <c r="R2445" s="11">
        <v>0</v>
      </c>
      <c r="S2445" s="11">
        <v>0</v>
      </c>
      <c r="T2445" s="11">
        <v>0</v>
      </c>
      <c r="U2445" s="11">
        <v>1</v>
      </c>
      <c r="V2445" s="11">
        <v>0</v>
      </c>
      <c r="W2445" s="11">
        <v>0</v>
      </c>
      <c r="X2445" s="11">
        <v>0</v>
      </c>
      <c r="Y2445" s="11">
        <v>0</v>
      </c>
      <c r="Z2445" s="16" t="s">
        <v>170</v>
      </c>
      <c r="AA2445" s="16">
        <v>0</v>
      </c>
      <c r="AB2445" s="16" t="s">
        <v>4</v>
      </c>
      <c r="AC2445" s="16">
        <v>0</v>
      </c>
      <c r="AD2445" s="11">
        <v>3</v>
      </c>
      <c r="AE2445" s="11">
        <v>100</v>
      </c>
      <c r="AF2445" s="56">
        <v>0</v>
      </c>
      <c r="AG2445" s="11">
        <v>0</v>
      </c>
      <c r="AH2445" s="11">
        <v>0</v>
      </c>
      <c r="AI2445" s="25" t="s">
        <v>8</v>
      </c>
      <c r="AJ2445" s="25" t="s">
        <v>8</v>
      </c>
      <c r="AK2445" s="25" t="s">
        <v>8</v>
      </c>
      <c r="AL2445" s="11" t="s">
        <v>782</v>
      </c>
      <c r="AM2445" s="25">
        <v>11003</v>
      </c>
      <c r="AN2445" s="25">
        <v>0</v>
      </c>
      <c r="AO2445" s="11">
        <v>0</v>
      </c>
      <c r="AP2445" s="12" t="s">
        <v>223</v>
      </c>
      <c r="AQ2445" s="12" t="s">
        <v>6614</v>
      </c>
      <c r="AR2445" s="15" t="s">
        <v>5328</v>
      </c>
      <c r="AS2445" s="16" t="s">
        <v>620</v>
      </c>
    </row>
    <row r="2446" spans="1:45" x14ac:dyDescent="0.15">
      <c r="A2446" s="11">
        <v>35004</v>
      </c>
      <c r="B2446" s="14" t="s">
        <v>1973</v>
      </c>
      <c r="C2446" s="11">
        <v>90</v>
      </c>
      <c r="D2446" s="11">
        <v>1</v>
      </c>
      <c r="E2446" s="11">
        <v>0</v>
      </c>
      <c r="F2446" s="11">
        <v>0</v>
      </c>
      <c r="G2446" s="11">
        <v>9</v>
      </c>
      <c r="H2446" s="11">
        <v>41</v>
      </c>
      <c r="I2446" s="11">
        <v>65535</v>
      </c>
      <c r="J2446" s="11">
        <v>4</v>
      </c>
      <c r="K2446" s="11">
        <v>0</v>
      </c>
      <c r="L2446" s="11">
        <v>0</v>
      </c>
      <c r="M2446" s="56">
        <v>0</v>
      </c>
      <c r="N2446" s="56">
        <v>1</v>
      </c>
      <c r="O2446" s="11">
        <v>0</v>
      </c>
      <c r="P2446" s="11">
        <v>0</v>
      </c>
      <c r="Q2446" s="11">
        <v>100</v>
      </c>
      <c r="R2446" s="11">
        <v>0</v>
      </c>
      <c r="S2446" s="11">
        <v>0</v>
      </c>
      <c r="T2446" s="11">
        <v>0</v>
      </c>
      <c r="U2446" s="11">
        <v>1</v>
      </c>
      <c r="V2446" s="11">
        <v>0</v>
      </c>
      <c r="W2446" s="11">
        <v>0</v>
      </c>
      <c r="X2446" s="11">
        <v>0</v>
      </c>
      <c r="Y2446" s="11">
        <v>0</v>
      </c>
      <c r="Z2446" s="16" t="s">
        <v>170</v>
      </c>
      <c r="AA2446" s="16">
        <v>0</v>
      </c>
      <c r="AB2446" s="16" t="s">
        <v>4</v>
      </c>
      <c r="AC2446" s="16">
        <v>0</v>
      </c>
      <c r="AD2446" s="11">
        <v>3</v>
      </c>
      <c r="AE2446" s="11">
        <v>100</v>
      </c>
      <c r="AF2446" s="56">
        <v>0</v>
      </c>
      <c r="AG2446" s="11">
        <v>0</v>
      </c>
      <c r="AH2446" s="11">
        <v>0</v>
      </c>
      <c r="AI2446" s="25" t="s">
        <v>8</v>
      </c>
      <c r="AJ2446" s="25" t="s">
        <v>8</v>
      </c>
      <c r="AK2446" s="25" t="s">
        <v>8</v>
      </c>
      <c r="AL2446" s="11" t="s">
        <v>782</v>
      </c>
      <c r="AM2446" s="25">
        <v>11003</v>
      </c>
      <c r="AN2446" s="25">
        <v>0</v>
      </c>
      <c r="AO2446" s="11">
        <v>0</v>
      </c>
      <c r="AP2446" s="12" t="s">
        <v>223</v>
      </c>
      <c r="AQ2446" s="12" t="s">
        <v>6614</v>
      </c>
      <c r="AR2446" s="15" t="s">
        <v>5329</v>
      </c>
      <c r="AS2446" s="16" t="s">
        <v>620</v>
      </c>
    </row>
    <row r="2447" spans="1:45" x14ac:dyDescent="0.15">
      <c r="A2447" s="11">
        <v>35005</v>
      </c>
      <c r="B2447" s="14" t="s">
        <v>2263</v>
      </c>
      <c r="C2447" s="11">
        <v>90</v>
      </c>
      <c r="D2447" s="11">
        <v>1</v>
      </c>
      <c r="E2447" s="11">
        <v>0</v>
      </c>
      <c r="F2447" s="11">
        <v>0</v>
      </c>
      <c r="G2447" s="11">
        <v>9</v>
      </c>
      <c r="H2447" s="11">
        <v>21</v>
      </c>
      <c r="I2447" s="11">
        <v>65535</v>
      </c>
      <c r="J2447" s="11">
        <v>4</v>
      </c>
      <c r="K2447" s="11">
        <v>0</v>
      </c>
      <c r="L2447" s="11">
        <v>0</v>
      </c>
      <c r="M2447" s="56">
        <v>0</v>
      </c>
      <c r="N2447" s="56">
        <v>1</v>
      </c>
      <c r="O2447" s="11">
        <v>0</v>
      </c>
      <c r="P2447" s="11">
        <v>0</v>
      </c>
      <c r="Q2447" s="11">
        <v>100</v>
      </c>
      <c r="R2447" s="11">
        <v>0</v>
      </c>
      <c r="S2447" s="11">
        <v>0</v>
      </c>
      <c r="T2447" s="11">
        <v>0</v>
      </c>
      <c r="U2447" s="11">
        <v>1</v>
      </c>
      <c r="V2447" s="11">
        <v>0</v>
      </c>
      <c r="W2447" s="11">
        <v>0</v>
      </c>
      <c r="X2447" s="11">
        <v>0</v>
      </c>
      <c r="Y2447" s="11">
        <v>0</v>
      </c>
      <c r="Z2447" s="16" t="s">
        <v>170</v>
      </c>
      <c r="AA2447" s="16">
        <v>0</v>
      </c>
      <c r="AB2447" s="16" t="s">
        <v>4</v>
      </c>
      <c r="AC2447" s="16">
        <v>0</v>
      </c>
      <c r="AD2447" s="11">
        <v>3</v>
      </c>
      <c r="AE2447" s="11">
        <v>100</v>
      </c>
      <c r="AF2447" s="56">
        <v>0</v>
      </c>
      <c r="AG2447" s="11">
        <v>0</v>
      </c>
      <c r="AH2447" s="11">
        <v>0</v>
      </c>
      <c r="AI2447" s="25" t="s">
        <v>8</v>
      </c>
      <c r="AJ2447" s="25" t="s">
        <v>8</v>
      </c>
      <c r="AK2447" s="25" t="s">
        <v>8</v>
      </c>
      <c r="AL2447" s="11" t="s">
        <v>782</v>
      </c>
      <c r="AM2447" s="25">
        <v>11003</v>
      </c>
      <c r="AN2447" s="25">
        <v>0</v>
      </c>
      <c r="AO2447" s="11">
        <v>0</v>
      </c>
      <c r="AP2447" s="12" t="s">
        <v>223</v>
      </c>
      <c r="AQ2447" s="12" t="s">
        <v>6614</v>
      </c>
      <c r="AR2447" s="15" t="s">
        <v>5330</v>
      </c>
      <c r="AS2447" s="16" t="s">
        <v>620</v>
      </c>
    </row>
    <row r="2448" spans="1:45" x14ac:dyDescent="0.15">
      <c r="A2448" s="11">
        <v>35006</v>
      </c>
      <c r="B2448" s="14" t="s">
        <v>2255</v>
      </c>
      <c r="C2448" s="11">
        <v>90</v>
      </c>
      <c r="D2448" s="11">
        <v>1</v>
      </c>
      <c r="E2448" s="11">
        <v>0</v>
      </c>
      <c r="F2448" s="11">
        <v>0</v>
      </c>
      <c r="G2448" s="11">
        <v>9</v>
      </c>
      <c r="H2448" s="11">
        <v>23</v>
      </c>
      <c r="I2448" s="11">
        <v>65535</v>
      </c>
      <c r="J2448" s="11">
        <v>4</v>
      </c>
      <c r="K2448" s="11">
        <v>0</v>
      </c>
      <c r="L2448" s="11">
        <v>0</v>
      </c>
      <c r="M2448" s="56">
        <v>0</v>
      </c>
      <c r="N2448" s="56">
        <v>1</v>
      </c>
      <c r="O2448" s="11">
        <v>0</v>
      </c>
      <c r="P2448" s="11">
        <v>0</v>
      </c>
      <c r="Q2448" s="11">
        <v>100</v>
      </c>
      <c r="R2448" s="11">
        <v>0</v>
      </c>
      <c r="S2448" s="11">
        <v>0</v>
      </c>
      <c r="T2448" s="11">
        <v>0</v>
      </c>
      <c r="U2448" s="11">
        <v>1</v>
      </c>
      <c r="V2448" s="11">
        <v>0</v>
      </c>
      <c r="W2448" s="11">
        <v>0</v>
      </c>
      <c r="X2448" s="11">
        <v>0</v>
      </c>
      <c r="Y2448" s="11">
        <v>0</v>
      </c>
      <c r="Z2448" s="16" t="s">
        <v>170</v>
      </c>
      <c r="AA2448" s="16">
        <v>0</v>
      </c>
      <c r="AB2448" s="16" t="s">
        <v>4</v>
      </c>
      <c r="AC2448" s="16">
        <v>0</v>
      </c>
      <c r="AD2448" s="11">
        <v>3</v>
      </c>
      <c r="AE2448" s="11">
        <v>100</v>
      </c>
      <c r="AF2448" s="56">
        <v>0</v>
      </c>
      <c r="AG2448" s="11">
        <v>0</v>
      </c>
      <c r="AH2448" s="11">
        <v>0</v>
      </c>
      <c r="AI2448" s="25" t="s">
        <v>8</v>
      </c>
      <c r="AJ2448" s="25" t="s">
        <v>8</v>
      </c>
      <c r="AK2448" s="25" t="s">
        <v>8</v>
      </c>
      <c r="AL2448" s="11" t="s">
        <v>782</v>
      </c>
      <c r="AM2448" s="25">
        <v>11003</v>
      </c>
      <c r="AN2448" s="25">
        <v>0</v>
      </c>
      <c r="AO2448" s="11">
        <v>0</v>
      </c>
      <c r="AP2448" s="12" t="s">
        <v>223</v>
      </c>
      <c r="AQ2448" s="12" t="s">
        <v>6614</v>
      </c>
      <c r="AR2448" s="15" t="s">
        <v>5331</v>
      </c>
      <c r="AS2448" s="16" t="s">
        <v>620</v>
      </c>
    </row>
    <row r="2449" spans="1:45" x14ac:dyDescent="0.15">
      <c r="A2449" s="11">
        <v>35007</v>
      </c>
      <c r="B2449" s="14" t="s">
        <v>2256</v>
      </c>
      <c r="C2449" s="11">
        <v>90</v>
      </c>
      <c r="D2449" s="11">
        <v>1</v>
      </c>
      <c r="E2449" s="11">
        <v>0</v>
      </c>
      <c r="F2449" s="11">
        <v>0</v>
      </c>
      <c r="G2449" s="11">
        <v>9</v>
      </c>
      <c r="H2449" s="11">
        <v>33</v>
      </c>
      <c r="I2449" s="11">
        <v>65535</v>
      </c>
      <c r="J2449" s="11">
        <v>4</v>
      </c>
      <c r="K2449" s="11">
        <v>0</v>
      </c>
      <c r="L2449" s="11">
        <v>0</v>
      </c>
      <c r="M2449" s="56">
        <v>0</v>
      </c>
      <c r="N2449" s="56">
        <v>1</v>
      </c>
      <c r="O2449" s="11">
        <v>0</v>
      </c>
      <c r="P2449" s="11">
        <v>0</v>
      </c>
      <c r="Q2449" s="11">
        <v>100</v>
      </c>
      <c r="R2449" s="11">
        <v>0</v>
      </c>
      <c r="S2449" s="11">
        <v>0</v>
      </c>
      <c r="T2449" s="11">
        <v>0</v>
      </c>
      <c r="U2449" s="11">
        <v>1</v>
      </c>
      <c r="V2449" s="11">
        <v>0</v>
      </c>
      <c r="W2449" s="11">
        <v>0</v>
      </c>
      <c r="X2449" s="11">
        <v>0</v>
      </c>
      <c r="Y2449" s="11">
        <v>0</v>
      </c>
      <c r="Z2449" s="16" t="s">
        <v>170</v>
      </c>
      <c r="AA2449" s="16">
        <v>0</v>
      </c>
      <c r="AB2449" s="16" t="s">
        <v>4</v>
      </c>
      <c r="AC2449" s="16">
        <v>0</v>
      </c>
      <c r="AD2449" s="11">
        <v>3</v>
      </c>
      <c r="AE2449" s="11">
        <v>100</v>
      </c>
      <c r="AF2449" s="56">
        <v>0</v>
      </c>
      <c r="AG2449" s="11">
        <v>0</v>
      </c>
      <c r="AH2449" s="11">
        <v>0</v>
      </c>
      <c r="AI2449" s="25" t="s">
        <v>8</v>
      </c>
      <c r="AJ2449" s="25" t="s">
        <v>8</v>
      </c>
      <c r="AK2449" s="25" t="s">
        <v>8</v>
      </c>
      <c r="AL2449" s="11" t="s">
        <v>782</v>
      </c>
      <c r="AM2449" s="25">
        <v>11003</v>
      </c>
      <c r="AN2449" s="25">
        <v>0</v>
      </c>
      <c r="AO2449" s="11">
        <v>0</v>
      </c>
      <c r="AP2449" s="12" t="s">
        <v>223</v>
      </c>
      <c r="AQ2449" s="12" t="s">
        <v>6614</v>
      </c>
      <c r="AR2449" s="15" t="s">
        <v>5332</v>
      </c>
      <c r="AS2449" s="16" t="s">
        <v>620</v>
      </c>
    </row>
    <row r="2450" spans="1:45" x14ac:dyDescent="0.15">
      <c r="A2450" s="11">
        <v>35008</v>
      </c>
      <c r="B2450" s="14" t="s">
        <v>2257</v>
      </c>
      <c r="C2450" s="11">
        <v>90</v>
      </c>
      <c r="D2450" s="11">
        <v>1</v>
      </c>
      <c r="E2450" s="11">
        <v>0</v>
      </c>
      <c r="F2450" s="11">
        <v>0</v>
      </c>
      <c r="G2450" s="11">
        <v>9</v>
      </c>
      <c r="H2450" s="11">
        <v>43</v>
      </c>
      <c r="I2450" s="11">
        <v>65535</v>
      </c>
      <c r="J2450" s="11">
        <v>4</v>
      </c>
      <c r="K2450" s="11">
        <v>0</v>
      </c>
      <c r="L2450" s="11">
        <v>0</v>
      </c>
      <c r="M2450" s="56">
        <v>0</v>
      </c>
      <c r="N2450" s="56">
        <v>1</v>
      </c>
      <c r="O2450" s="11">
        <v>0</v>
      </c>
      <c r="P2450" s="11">
        <v>0</v>
      </c>
      <c r="Q2450" s="11">
        <v>100</v>
      </c>
      <c r="R2450" s="11">
        <v>0</v>
      </c>
      <c r="S2450" s="11">
        <v>0</v>
      </c>
      <c r="T2450" s="11">
        <v>0</v>
      </c>
      <c r="U2450" s="11">
        <v>1</v>
      </c>
      <c r="V2450" s="11">
        <v>0</v>
      </c>
      <c r="W2450" s="11">
        <v>0</v>
      </c>
      <c r="X2450" s="11">
        <v>0</v>
      </c>
      <c r="Y2450" s="11">
        <v>0</v>
      </c>
      <c r="Z2450" s="16" t="s">
        <v>170</v>
      </c>
      <c r="AA2450" s="16">
        <v>0</v>
      </c>
      <c r="AB2450" s="16" t="s">
        <v>4</v>
      </c>
      <c r="AC2450" s="16">
        <v>0</v>
      </c>
      <c r="AD2450" s="11">
        <v>3</v>
      </c>
      <c r="AE2450" s="11">
        <v>100</v>
      </c>
      <c r="AF2450" s="56">
        <v>0</v>
      </c>
      <c r="AG2450" s="11">
        <v>0</v>
      </c>
      <c r="AH2450" s="11">
        <v>0</v>
      </c>
      <c r="AI2450" s="25" t="s">
        <v>8</v>
      </c>
      <c r="AJ2450" s="25" t="s">
        <v>8</v>
      </c>
      <c r="AK2450" s="25" t="s">
        <v>8</v>
      </c>
      <c r="AL2450" s="11" t="s">
        <v>782</v>
      </c>
      <c r="AM2450" s="25">
        <v>11003</v>
      </c>
      <c r="AN2450" s="25">
        <v>0</v>
      </c>
      <c r="AO2450" s="11">
        <v>0</v>
      </c>
      <c r="AP2450" s="12" t="s">
        <v>223</v>
      </c>
      <c r="AQ2450" s="12" t="s">
        <v>6614</v>
      </c>
      <c r="AR2450" s="15" t="s">
        <v>5333</v>
      </c>
      <c r="AS2450" s="16" t="s">
        <v>620</v>
      </c>
    </row>
    <row r="2451" spans="1:45" x14ac:dyDescent="0.15">
      <c r="A2451" s="11">
        <v>35009</v>
      </c>
      <c r="B2451" s="14" t="s">
        <v>2258</v>
      </c>
      <c r="C2451" s="11">
        <v>90</v>
      </c>
      <c r="D2451" s="11">
        <v>1</v>
      </c>
      <c r="E2451" s="11">
        <v>0</v>
      </c>
      <c r="F2451" s="11">
        <v>0</v>
      </c>
      <c r="G2451" s="11">
        <v>9</v>
      </c>
      <c r="H2451" s="11">
        <v>53</v>
      </c>
      <c r="I2451" s="11">
        <v>65535</v>
      </c>
      <c r="J2451" s="11">
        <v>4</v>
      </c>
      <c r="K2451" s="11">
        <v>0</v>
      </c>
      <c r="L2451" s="11">
        <v>0</v>
      </c>
      <c r="M2451" s="56">
        <v>0</v>
      </c>
      <c r="N2451" s="56">
        <v>1</v>
      </c>
      <c r="O2451" s="11">
        <v>0</v>
      </c>
      <c r="P2451" s="11">
        <v>0</v>
      </c>
      <c r="Q2451" s="11">
        <v>100</v>
      </c>
      <c r="R2451" s="11">
        <v>0</v>
      </c>
      <c r="S2451" s="11">
        <v>0</v>
      </c>
      <c r="T2451" s="11">
        <v>0</v>
      </c>
      <c r="U2451" s="11">
        <v>1</v>
      </c>
      <c r="V2451" s="11">
        <v>0</v>
      </c>
      <c r="W2451" s="11">
        <v>0</v>
      </c>
      <c r="X2451" s="11">
        <v>0</v>
      </c>
      <c r="Y2451" s="11">
        <v>0</v>
      </c>
      <c r="Z2451" s="16" t="s">
        <v>170</v>
      </c>
      <c r="AA2451" s="16">
        <v>0</v>
      </c>
      <c r="AB2451" s="16" t="s">
        <v>4</v>
      </c>
      <c r="AC2451" s="16">
        <v>0</v>
      </c>
      <c r="AD2451" s="11">
        <v>3</v>
      </c>
      <c r="AE2451" s="11">
        <v>100</v>
      </c>
      <c r="AF2451" s="56">
        <v>0</v>
      </c>
      <c r="AG2451" s="11">
        <v>0</v>
      </c>
      <c r="AH2451" s="11">
        <v>0</v>
      </c>
      <c r="AI2451" s="25" t="s">
        <v>8</v>
      </c>
      <c r="AJ2451" s="25" t="s">
        <v>8</v>
      </c>
      <c r="AK2451" s="25" t="s">
        <v>8</v>
      </c>
      <c r="AL2451" s="11" t="s">
        <v>782</v>
      </c>
      <c r="AM2451" s="25">
        <v>11003</v>
      </c>
      <c r="AN2451" s="25">
        <v>0</v>
      </c>
      <c r="AO2451" s="11">
        <v>0</v>
      </c>
      <c r="AP2451" s="12" t="s">
        <v>223</v>
      </c>
      <c r="AQ2451" s="12" t="s">
        <v>6614</v>
      </c>
      <c r="AR2451" s="15" t="s">
        <v>5334</v>
      </c>
      <c r="AS2451" s="16" t="s">
        <v>620</v>
      </c>
    </row>
    <row r="2452" spans="1:45" x14ac:dyDescent="0.15">
      <c r="A2452" s="11">
        <v>35010</v>
      </c>
      <c r="B2452" s="14" t="s">
        <v>2259</v>
      </c>
      <c r="C2452" s="11">
        <v>90</v>
      </c>
      <c r="D2452" s="11">
        <v>1</v>
      </c>
      <c r="E2452" s="11">
        <v>0</v>
      </c>
      <c r="F2452" s="11">
        <v>0</v>
      </c>
      <c r="G2452" s="11">
        <v>9</v>
      </c>
      <c r="H2452" s="11">
        <v>15</v>
      </c>
      <c r="I2452" s="11">
        <v>65535</v>
      </c>
      <c r="J2452" s="11">
        <v>4</v>
      </c>
      <c r="K2452" s="11">
        <v>0</v>
      </c>
      <c r="L2452" s="11">
        <v>0</v>
      </c>
      <c r="M2452" s="56">
        <v>0</v>
      </c>
      <c r="N2452" s="56">
        <v>1</v>
      </c>
      <c r="O2452" s="11">
        <v>0</v>
      </c>
      <c r="P2452" s="11">
        <v>0</v>
      </c>
      <c r="Q2452" s="11">
        <v>100</v>
      </c>
      <c r="R2452" s="11">
        <v>0</v>
      </c>
      <c r="S2452" s="11">
        <v>0</v>
      </c>
      <c r="T2452" s="11">
        <v>0</v>
      </c>
      <c r="U2452" s="11">
        <v>1</v>
      </c>
      <c r="V2452" s="11">
        <v>0</v>
      </c>
      <c r="W2452" s="11">
        <v>0</v>
      </c>
      <c r="X2452" s="11">
        <v>0</v>
      </c>
      <c r="Y2452" s="11">
        <v>0</v>
      </c>
      <c r="Z2452" s="16" t="s">
        <v>170</v>
      </c>
      <c r="AA2452" s="16">
        <v>0</v>
      </c>
      <c r="AB2452" s="16" t="s">
        <v>4</v>
      </c>
      <c r="AC2452" s="16">
        <v>0</v>
      </c>
      <c r="AD2452" s="11">
        <v>3</v>
      </c>
      <c r="AE2452" s="11">
        <v>100</v>
      </c>
      <c r="AF2452" s="56">
        <v>0</v>
      </c>
      <c r="AG2452" s="11">
        <v>0</v>
      </c>
      <c r="AH2452" s="11">
        <v>0</v>
      </c>
      <c r="AI2452" s="25" t="s">
        <v>8</v>
      </c>
      <c r="AJ2452" s="25" t="s">
        <v>8</v>
      </c>
      <c r="AK2452" s="25" t="s">
        <v>8</v>
      </c>
      <c r="AL2452" s="11" t="s">
        <v>782</v>
      </c>
      <c r="AM2452" s="25">
        <v>11003</v>
      </c>
      <c r="AN2452" s="25">
        <v>0</v>
      </c>
      <c r="AO2452" s="11">
        <v>0</v>
      </c>
      <c r="AP2452" s="12" t="s">
        <v>223</v>
      </c>
      <c r="AQ2452" s="12" t="s">
        <v>6614</v>
      </c>
      <c r="AR2452" s="15" t="str">
        <f>"[描述]使用后获得对应职业的15级勋章2件！"</f>
        <v>[描述]使用后获得对应职业的15级勋章2件！</v>
      </c>
      <c r="AS2452" s="16" t="s">
        <v>620</v>
      </c>
    </row>
    <row r="2453" spans="1:45" x14ac:dyDescent="0.15">
      <c r="A2453" s="11">
        <v>35011</v>
      </c>
      <c r="B2453" s="14" t="s">
        <v>2260</v>
      </c>
      <c r="C2453" s="11">
        <v>90</v>
      </c>
      <c r="D2453" s="11">
        <v>1</v>
      </c>
      <c r="E2453" s="11">
        <v>0</v>
      </c>
      <c r="F2453" s="11">
        <v>0</v>
      </c>
      <c r="G2453" s="11">
        <v>9</v>
      </c>
      <c r="H2453" s="11">
        <v>25</v>
      </c>
      <c r="I2453" s="11">
        <v>65535</v>
      </c>
      <c r="J2453" s="11">
        <v>4</v>
      </c>
      <c r="K2453" s="11">
        <v>0</v>
      </c>
      <c r="L2453" s="11">
        <v>0</v>
      </c>
      <c r="M2453" s="56">
        <v>0</v>
      </c>
      <c r="N2453" s="56">
        <v>1</v>
      </c>
      <c r="O2453" s="11">
        <v>0</v>
      </c>
      <c r="P2453" s="11">
        <v>0</v>
      </c>
      <c r="Q2453" s="11">
        <v>100</v>
      </c>
      <c r="R2453" s="11">
        <v>0</v>
      </c>
      <c r="S2453" s="11">
        <v>0</v>
      </c>
      <c r="T2453" s="11">
        <v>0</v>
      </c>
      <c r="U2453" s="11">
        <v>1</v>
      </c>
      <c r="V2453" s="11">
        <v>0</v>
      </c>
      <c r="W2453" s="11">
        <v>0</v>
      </c>
      <c r="X2453" s="11">
        <v>0</v>
      </c>
      <c r="Y2453" s="11">
        <v>0</v>
      </c>
      <c r="Z2453" s="16" t="s">
        <v>170</v>
      </c>
      <c r="AA2453" s="16">
        <v>0</v>
      </c>
      <c r="AB2453" s="16" t="s">
        <v>4</v>
      </c>
      <c r="AC2453" s="16">
        <v>0</v>
      </c>
      <c r="AD2453" s="11">
        <v>3</v>
      </c>
      <c r="AE2453" s="11">
        <v>100</v>
      </c>
      <c r="AF2453" s="56">
        <v>0</v>
      </c>
      <c r="AG2453" s="11">
        <v>0</v>
      </c>
      <c r="AH2453" s="11">
        <v>0</v>
      </c>
      <c r="AI2453" s="25" t="s">
        <v>8</v>
      </c>
      <c r="AJ2453" s="25" t="s">
        <v>8</v>
      </c>
      <c r="AK2453" s="25" t="s">
        <v>8</v>
      </c>
      <c r="AL2453" s="11" t="s">
        <v>782</v>
      </c>
      <c r="AM2453" s="25">
        <v>11003</v>
      </c>
      <c r="AN2453" s="25">
        <v>0</v>
      </c>
      <c r="AO2453" s="11">
        <v>0</v>
      </c>
      <c r="AP2453" s="12" t="s">
        <v>223</v>
      </c>
      <c r="AQ2453" s="12" t="s">
        <v>6614</v>
      </c>
      <c r="AR2453" s="15" t="str">
        <f>"[描述]使用后获得对应职业的25级勋章2件！"</f>
        <v>[描述]使用后获得对应职业的25级勋章2件！</v>
      </c>
      <c r="AS2453" s="16" t="s">
        <v>620</v>
      </c>
    </row>
    <row r="2454" spans="1:45" x14ac:dyDescent="0.15">
      <c r="A2454" s="11">
        <v>35012</v>
      </c>
      <c r="B2454" s="14" t="s">
        <v>2261</v>
      </c>
      <c r="C2454" s="11">
        <v>90</v>
      </c>
      <c r="D2454" s="11">
        <v>1</v>
      </c>
      <c r="E2454" s="11">
        <v>0</v>
      </c>
      <c r="F2454" s="11">
        <v>0</v>
      </c>
      <c r="G2454" s="11">
        <v>9</v>
      </c>
      <c r="H2454" s="11">
        <v>55</v>
      </c>
      <c r="I2454" s="11">
        <v>65535</v>
      </c>
      <c r="J2454" s="11">
        <v>4</v>
      </c>
      <c r="K2454" s="11">
        <v>0</v>
      </c>
      <c r="L2454" s="11">
        <v>0</v>
      </c>
      <c r="M2454" s="56">
        <v>0</v>
      </c>
      <c r="N2454" s="56">
        <v>1</v>
      </c>
      <c r="O2454" s="11">
        <v>0</v>
      </c>
      <c r="P2454" s="11">
        <v>0</v>
      </c>
      <c r="Q2454" s="11">
        <v>100</v>
      </c>
      <c r="R2454" s="11">
        <v>0</v>
      </c>
      <c r="S2454" s="11">
        <v>0</v>
      </c>
      <c r="T2454" s="11">
        <v>0</v>
      </c>
      <c r="U2454" s="11">
        <v>1</v>
      </c>
      <c r="V2454" s="11">
        <v>0</v>
      </c>
      <c r="W2454" s="11">
        <v>0</v>
      </c>
      <c r="X2454" s="11">
        <v>0</v>
      </c>
      <c r="Y2454" s="11">
        <v>0</v>
      </c>
      <c r="Z2454" s="16" t="s">
        <v>170</v>
      </c>
      <c r="AA2454" s="16">
        <v>0</v>
      </c>
      <c r="AB2454" s="16" t="s">
        <v>4</v>
      </c>
      <c r="AC2454" s="16">
        <v>0</v>
      </c>
      <c r="AD2454" s="11">
        <v>3</v>
      </c>
      <c r="AE2454" s="11">
        <v>100</v>
      </c>
      <c r="AF2454" s="56">
        <v>0</v>
      </c>
      <c r="AG2454" s="11">
        <v>0</v>
      </c>
      <c r="AH2454" s="11">
        <v>0</v>
      </c>
      <c r="AI2454" s="25" t="s">
        <v>8</v>
      </c>
      <c r="AJ2454" s="25" t="s">
        <v>8</v>
      </c>
      <c r="AK2454" s="25" t="s">
        <v>8</v>
      </c>
      <c r="AL2454" s="11" t="s">
        <v>782</v>
      </c>
      <c r="AM2454" s="25">
        <v>11003</v>
      </c>
      <c r="AN2454" s="25">
        <v>0</v>
      </c>
      <c r="AO2454" s="11">
        <v>0</v>
      </c>
      <c r="AP2454" s="12" t="s">
        <v>223</v>
      </c>
      <c r="AQ2454" s="12" t="s">
        <v>6614</v>
      </c>
      <c r="AR2454" s="15" t="str">
        <f>"[描述]使用后获得对应职业的55级勋章2件！"</f>
        <v>[描述]使用后获得对应职业的55级勋章2件！</v>
      </c>
      <c r="AS2454" s="16" t="s">
        <v>620</v>
      </c>
    </row>
    <row r="2455" spans="1:45" x14ac:dyDescent="0.15">
      <c r="A2455" s="11">
        <v>35013</v>
      </c>
      <c r="B2455" s="14" t="s">
        <v>2262</v>
      </c>
      <c r="C2455" s="11">
        <v>90</v>
      </c>
      <c r="D2455" s="11">
        <v>1</v>
      </c>
      <c r="E2455" s="11">
        <v>0</v>
      </c>
      <c r="F2455" s="11">
        <v>0</v>
      </c>
      <c r="G2455" s="11">
        <v>9</v>
      </c>
      <c r="H2455" s="11">
        <v>41</v>
      </c>
      <c r="I2455" s="11">
        <v>65535</v>
      </c>
      <c r="J2455" s="11">
        <v>4</v>
      </c>
      <c r="K2455" s="11">
        <v>0</v>
      </c>
      <c r="L2455" s="11">
        <v>0</v>
      </c>
      <c r="M2455" s="56">
        <v>0</v>
      </c>
      <c r="N2455" s="56">
        <v>1</v>
      </c>
      <c r="O2455" s="11">
        <v>0</v>
      </c>
      <c r="P2455" s="11">
        <v>0</v>
      </c>
      <c r="Q2455" s="11">
        <v>100</v>
      </c>
      <c r="R2455" s="11">
        <v>0</v>
      </c>
      <c r="S2455" s="11">
        <v>0</v>
      </c>
      <c r="T2455" s="11">
        <v>0</v>
      </c>
      <c r="U2455" s="11">
        <v>1</v>
      </c>
      <c r="V2455" s="11">
        <v>0</v>
      </c>
      <c r="W2455" s="11">
        <v>0</v>
      </c>
      <c r="X2455" s="11">
        <v>0</v>
      </c>
      <c r="Y2455" s="11">
        <v>0</v>
      </c>
      <c r="Z2455" s="16" t="s">
        <v>170</v>
      </c>
      <c r="AA2455" s="16">
        <v>0</v>
      </c>
      <c r="AB2455" s="16" t="s">
        <v>4</v>
      </c>
      <c r="AC2455" s="16">
        <v>0</v>
      </c>
      <c r="AD2455" s="11">
        <v>3</v>
      </c>
      <c r="AE2455" s="11">
        <v>100</v>
      </c>
      <c r="AF2455" s="56">
        <v>0</v>
      </c>
      <c r="AG2455" s="11">
        <v>0</v>
      </c>
      <c r="AH2455" s="11">
        <v>0</v>
      </c>
      <c r="AI2455" s="25" t="s">
        <v>8</v>
      </c>
      <c r="AJ2455" s="25" t="s">
        <v>8</v>
      </c>
      <c r="AK2455" s="25" t="s">
        <v>8</v>
      </c>
      <c r="AL2455" s="11" t="s">
        <v>782</v>
      </c>
      <c r="AM2455" s="25">
        <v>11003</v>
      </c>
      <c r="AN2455" s="25">
        <v>0</v>
      </c>
      <c r="AO2455" s="11">
        <v>0</v>
      </c>
      <c r="AP2455" s="12" t="s">
        <v>223</v>
      </c>
      <c r="AQ2455" s="12" t="s">
        <v>6614</v>
      </c>
      <c r="AR2455" s="15" t="str">
        <f>"[描述]使用后获得对应职业的41级护腕2件！"</f>
        <v>[描述]使用后获得对应职业的41级护腕2件！</v>
      </c>
      <c r="AS2455" s="16" t="s">
        <v>620</v>
      </c>
    </row>
    <row r="2456" spans="1:45" x14ac:dyDescent="0.15">
      <c r="A2456" s="11">
        <v>35014</v>
      </c>
      <c r="B2456" s="14" t="s">
        <v>2266</v>
      </c>
      <c r="C2456" s="11">
        <v>90</v>
      </c>
      <c r="D2456" s="11">
        <v>1</v>
      </c>
      <c r="E2456" s="11">
        <v>0</v>
      </c>
      <c r="F2456" s="11">
        <v>0</v>
      </c>
      <c r="G2456" s="11">
        <v>9</v>
      </c>
      <c r="H2456" s="11">
        <v>51</v>
      </c>
      <c r="I2456" s="11">
        <v>65535</v>
      </c>
      <c r="J2456" s="11">
        <v>4</v>
      </c>
      <c r="K2456" s="11">
        <v>0</v>
      </c>
      <c r="L2456" s="11">
        <v>0</v>
      </c>
      <c r="M2456" s="56">
        <v>0</v>
      </c>
      <c r="N2456" s="56">
        <v>1</v>
      </c>
      <c r="O2456" s="11">
        <v>0</v>
      </c>
      <c r="P2456" s="11">
        <v>0</v>
      </c>
      <c r="Q2456" s="11">
        <v>100</v>
      </c>
      <c r="R2456" s="11">
        <v>0</v>
      </c>
      <c r="S2456" s="11">
        <v>0</v>
      </c>
      <c r="T2456" s="11">
        <v>0</v>
      </c>
      <c r="U2456" s="11">
        <v>1</v>
      </c>
      <c r="V2456" s="11">
        <v>0</v>
      </c>
      <c r="W2456" s="11">
        <v>0</v>
      </c>
      <c r="X2456" s="11">
        <v>0</v>
      </c>
      <c r="Y2456" s="11">
        <v>0</v>
      </c>
      <c r="Z2456" s="16" t="s">
        <v>170</v>
      </c>
      <c r="AA2456" s="16">
        <v>0</v>
      </c>
      <c r="AB2456" s="16" t="s">
        <v>4</v>
      </c>
      <c r="AC2456" s="16">
        <v>0</v>
      </c>
      <c r="AD2456" s="11">
        <v>3</v>
      </c>
      <c r="AE2456" s="11">
        <v>100</v>
      </c>
      <c r="AF2456" s="56">
        <v>0</v>
      </c>
      <c r="AG2456" s="11">
        <v>0</v>
      </c>
      <c r="AH2456" s="11">
        <v>0</v>
      </c>
      <c r="AI2456" s="25" t="s">
        <v>8</v>
      </c>
      <c r="AJ2456" s="25" t="s">
        <v>8</v>
      </c>
      <c r="AK2456" s="25" t="s">
        <v>8</v>
      </c>
      <c r="AL2456" s="11" t="s">
        <v>782</v>
      </c>
      <c r="AM2456" s="25">
        <v>11003</v>
      </c>
      <c r="AN2456" s="25">
        <v>0</v>
      </c>
      <c r="AO2456" s="11">
        <v>0</v>
      </c>
      <c r="AP2456" s="12" t="s">
        <v>223</v>
      </c>
      <c r="AQ2456" s="12" t="s">
        <v>6614</v>
      </c>
      <c r="AR2456" s="15" t="str">
        <f>"[描述]使用后获得对应职业的51级完美绿色武器1件！"</f>
        <v>[描述]使用后获得对应职业的51级完美绿色武器1件！</v>
      </c>
      <c r="AS2456" s="16" t="s">
        <v>620</v>
      </c>
    </row>
    <row r="2457" spans="1:45" x14ac:dyDescent="0.15">
      <c r="A2457" s="11">
        <v>35015</v>
      </c>
      <c r="B2457" s="14" t="s">
        <v>2264</v>
      </c>
      <c r="C2457" s="11">
        <v>90</v>
      </c>
      <c r="D2457" s="11">
        <v>1</v>
      </c>
      <c r="E2457" s="11">
        <v>0</v>
      </c>
      <c r="F2457" s="11">
        <v>0</v>
      </c>
      <c r="G2457" s="11">
        <v>9</v>
      </c>
      <c r="H2457" s="11">
        <v>13</v>
      </c>
      <c r="I2457" s="11">
        <v>65535</v>
      </c>
      <c r="J2457" s="11">
        <v>4</v>
      </c>
      <c r="K2457" s="11">
        <v>0</v>
      </c>
      <c r="L2457" s="11">
        <v>0</v>
      </c>
      <c r="M2457" s="56">
        <v>0</v>
      </c>
      <c r="N2457" s="56">
        <v>1</v>
      </c>
      <c r="O2457" s="11">
        <v>0</v>
      </c>
      <c r="P2457" s="11">
        <v>0</v>
      </c>
      <c r="Q2457" s="11">
        <v>100</v>
      </c>
      <c r="R2457" s="11">
        <v>0</v>
      </c>
      <c r="S2457" s="11">
        <v>0</v>
      </c>
      <c r="T2457" s="11">
        <v>0</v>
      </c>
      <c r="U2457" s="11">
        <v>1</v>
      </c>
      <c r="V2457" s="11">
        <v>0</v>
      </c>
      <c r="W2457" s="11">
        <v>0</v>
      </c>
      <c r="X2457" s="11">
        <v>0</v>
      </c>
      <c r="Y2457" s="11">
        <v>0</v>
      </c>
      <c r="Z2457" s="16" t="s">
        <v>170</v>
      </c>
      <c r="AA2457" s="16">
        <v>0</v>
      </c>
      <c r="AB2457" s="16" t="s">
        <v>4</v>
      </c>
      <c r="AC2457" s="16">
        <v>0</v>
      </c>
      <c r="AD2457" s="11">
        <v>3</v>
      </c>
      <c r="AE2457" s="11">
        <v>100</v>
      </c>
      <c r="AF2457" s="56">
        <v>0</v>
      </c>
      <c r="AG2457" s="11">
        <v>0</v>
      </c>
      <c r="AH2457" s="11">
        <v>0</v>
      </c>
      <c r="AI2457" s="25" t="s">
        <v>8</v>
      </c>
      <c r="AJ2457" s="25" t="s">
        <v>8</v>
      </c>
      <c r="AK2457" s="25" t="s">
        <v>8</v>
      </c>
      <c r="AL2457" s="11" t="s">
        <v>782</v>
      </c>
      <c r="AM2457" s="25">
        <v>11003</v>
      </c>
      <c r="AN2457" s="25">
        <v>0</v>
      </c>
      <c r="AO2457" s="11">
        <v>0</v>
      </c>
      <c r="AP2457" s="12" t="s">
        <v>223</v>
      </c>
      <c r="AQ2457" s="12" t="s">
        <v>6614</v>
      </c>
      <c r="AR2457" s="15" t="str">
        <f>"[描述]使用后获得对应职业的13级戒指2件！"</f>
        <v>[描述]使用后获得对应职业的13级戒指2件！</v>
      </c>
      <c r="AS2457" s="16" t="s">
        <v>620</v>
      </c>
    </row>
    <row r="2458" spans="1:45" x14ac:dyDescent="0.15">
      <c r="A2458" s="11">
        <v>35016</v>
      </c>
      <c r="B2458" s="14" t="s">
        <v>2265</v>
      </c>
      <c r="C2458" s="11">
        <v>90</v>
      </c>
      <c r="D2458" s="11">
        <v>1</v>
      </c>
      <c r="E2458" s="11">
        <v>0</v>
      </c>
      <c r="F2458" s="11">
        <v>0</v>
      </c>
      <c r="G2458" s="11">
        <v>9</v>
      </c>
      <c r="H2458" s="11">
        <v>31</v>
      </c>
      <c r="I2458" s="11">
        <v>65535</v>
      </c>
      <c r="J2458" s="11">
        <v>4</v>
      </c>
      <c r="K2458" s="11">
        <v>0</v>
      </c>
      <c r="L2458" s="11">
        <v>0</v>
      </c>
      <c r="M2458" s="56">
        <v>0</v>
      </c>
      <c r="N2458" s="56">
        <v>1</v>
      </c>
      <c r="O2458" s="11">
        <v>0</v>
      </c>
      <c r="P2458" s="11">
        <v>0</v>
      </c>
      <c r="Q2458" s="11">
        <v>100</v>
      </c>
      <c r="R2458" s="11">
        <v>0</v>
      </c>
      <c r="S2458" s="11">
        <v>0</v>
      </c>
      <c r="T2458" s="11">
        <v>0</v>
      </c>
      <c r="U2458" s="11">
        <v>1</v>
      </c>
      <c r="V2458" s="11">
        <v>0</v>
      </c>
      <c r="W2458" s="11">
        <v>0</v>
      </c>
      <c r="X2458" s="11">
        <v>0</v>
      </c>
      <c r="Y2458" s="11">
        <v>0</v>
      </c>
      <c r="Z2458" s="16" t="s">
        <v>170</v>
      </c>
      <c r="AA2458" s="16">
        <v>0</v>
      </c>
      <c r="AB2458" s="16" t="s">
        <v>4</v>
      </c>
      <c r="AC2458" s="16">
        <v>0</v>
      </c>
      <c r="AD2458" s="11">
        <v>3</v>
      </c>
      <c r="AE2458" s="11">
        <v>100</v>
      </c>
      <c r="AF2458" s="56">
        <v>0</v>
      </c>
      <c r="AG2458" s="11">
        <v>0</v>
      </c>
      <c r="AH2458" s="11">
        <v>0</v>
      </c>
      <c r="AI2458" s="25" t="s">
        <v>8</v>
      </c>
      <c r="AJ2458" s="25" t="s">
        <v>8</v>
      </c>
      <c r="AK2458" s="25" t="s">
        <v>8</v>
      </c>
      <c r="AL2458" s="11" t="s">
        <v>782</v>
      </c>
      <c r="AM2458" s="25">
        <v>11003</v>
      </c>
      <c r="AN2458" s="25">
        <v>0</v>
      </c>
      <c r="AO2458" s="11">
        <v>0</v>
      </c>
      <c r="AP2458" s="12" t="s">
        <v>223</v>
      </c>
      <c r="AQ2458" s="12" t="s">
        <v>6614</v>
      </c>
      <c r="AR2458" s="15" t="str">
        <f>"[描述]使用后获得对应职业的31级完美绿色武器1件！"</f>
        <v>[描述]使用后获得对应职业的31级完美绿色武器1件！</v>
      </c>
      <c r="AS2458" s="16" t="s">
        <v>620</v>
      </c>
    </row>
    <row r="2459" spans="1:45" x14ac:dyDescent="0.15">
      <c r="A2459" s="11">
        <v>35200</v>
      </c>
      <c r="B2459" s="14" t="s">
        <v>2380</v>
      </c>
      <c r="C2459" s="11">
        <v>35</v>
      </c>
      <c r="D2459" s="11">
        <v>1</v>
      </c>
      <c r="E2459" s="11">
        <v>0</v>
      </c>
      <c r="F2459" s="11">
        <v>0</v>
      </c>
      <c r="G2459" s="11">
        <v>9</v>
      </c>
      <c r="H2459" s="11">
        <v>41</v>
      </c>
      <c r="I2459" s="11">
        <v>65535</v>
      </c>
      <c r="J2459" s="11">
        <v>4</v>
      </c>
      <c r="K2459" s="11">
        <v>0</v>
      </c>
      <c r="L2459" s="11">
        <v>0</v>
      </c>
      <c r="M2459" s="56">
        <v>1</v>
      </c>
      <c r="N2459" s="56">
        <v>100</v>
      </c>
      <c r="O2459" s="11">
        <v>0</v>
      </c>
      <c r="P2459" s="11">
        <v>172800</v>
      </c>
      <c r="Q2459" s="11">
        <v>3600</v>
      </c>
      <c r="R2459" s="11">
        <v>5</v>
      </c>
      <c r="S2459" s="11">
        <v>0</v>
      </c>
      <c r="T2459" s="11">
        <v>0</v>
      </c>
      <c r="U2459" s="11">
        <v>1</v>
      </c>
      <c r="V2459" s="11">
        <v>22</v>
      </c>
      <c r="W2459" s="11">
        <v>1800</v>
      </c>
      <c r="X2459" s="11">
        <v>0</v>
      </c>
      <c r="Y2459" s="11">
        <v>0</v>
      </c>
      <c r="Z2459" s="16" t="s">
        <v>170</v>
      </c>
      <c r="AA2459" s="16">
        <v>0</v>
      </c>
      <c r="AB2459" s="16" t="s">
        <v>4</v>
      </c>
      <c r="AC2459" s="16">
        <v>0</v>
      </c>
      <c r="AD2459" s="11">
        <v>3</v>
      </c>
      <c r="AE2459" s="11">
        <v>100</v>
      </c>
      <c r="AF2459" s="56">
        <v>0</v>
      </c>
      <c r="AG2459" s="11">
        <v>0</v>
      </c>
      <c r="AH2459" s="11">
        <v>0</v>
      </c>
      <c r="AI2459" s="25" t="s">
        <v>8</v>
      </c>
      <c r="AJ2459" s="25" t="s">
        <v>8</v>
      </c>
      <c r="AK2459" s="25" t="s">
        <v>8</v>
      </c>
      <c r="AL2459" s="11" t="s">
        <v>782</v>
      </c>
      <c r="AM2459" s="25">
        <v>11003</v>
      </c>
      <c r="AN2459" s="25">
        <v>0</v>
      </c>
      <c r="AO2459" s="11">
        <v>0</v>
      </c>
      <c r="AP2459" s="12" t="s">
        <v>223</v>
      </c>
      <c r="AQ2459" s="12" t="s">
        <v>6615</v>
      </c>
      <c r="AR2459" s="15" t="s">
        <v>5335</v>
      </c>
      <c r="AS2459" s="16" t="s">
        <v>620</v>
      </c>
    </row>
    <row r="2460" spans="1:45" x14ac:dyDescent="0.15">
      <c r="A2460" s="11">
        <v>35201</v>
      </c>
      <c r="B2460" s="14" t="s">
        <v>4322</v>
      </c>
      <c r="C2460" s="11">
        <v>35</v>
      </c>
      <c r="D2460" s="11">
        <v>1</v>
      </c>
      <c r="E2460" s="11">
        <v>0</v>
      </c>
      <c r="F2460" s="11">
        <v>0</v>
      </c>
      <c r="G2460" s="11">
        <v>9</v>
      </c>
      <c r="H2460" s="11">
        <v>51</v>
      </c>
      <c r="I2460" s="11">
        <v>65535</v>
      </c>
      <c r="J2460" s="11">
        <v>3</v>
      </c>
      <c r="K2460" s="11">
        <v>0</v>
      </c>
      <c r="L2460" s="11">
        <v>0</v>
      </c>
      <c r="M2460" s="56">
        <v>1</v>
      </c>
      <c r="N2460" s="56">
        <v>100</v>
      </c>
      <c r="O2460" s="11">
        <v>0</v>
      </c>
      <c r="P2460" s="11">
        <v>172800</v>
      </c>
      <c r="Q2460" s="11">
        <v>3600</v>
      </c>
      <c r="R2460" s="11">
        <v>5</v>
      </c>
      <c r="S2460" s="11">
        <v>0</v>
      </c>
      <c r="T2460" s="11">
        <v>0</v>
      </c>
      <c r="U2460" s="11">
        <v>1</v>
      </c>
      <c r="V2460" s="11">
        <v>0</v>
      </c>
      <c r="W2460" s="11">
        <v>0</v>
      </c>
      <c r="X2460" s="11">
        <v>0</v>
      </c>
      <c r="Y2460" s="11">
        <v>0</v>
      </c>
      <c r="Z2460" s="16" t="s">
        <v>170</v>
      </c>
      <c r="AA2460" s="16">
        <v>0</v>
      </c>
      <c r="AB2460" s="16" t="s">
        <v>4</v>
      </c>
      <c r="AC2460" s="16">
        <v>0</v>
      </c>
      <c r="AD2460" s="11">
        <v>3</v>
      </c>
      <c r="AE2460" s="11">
        <v>100</v>
      </c>
      <c r="AF2460" s="56">
        <v>0</v>
      </c>
      <c r="AG2460" s="11">
        <v>0</v>
      </c>
      <c r="AH2460" s="11">
        <v>0</v>
      </c>
      <c r="AI2460" s="25" t="s">
        <v>8</v>
      </c>
      <c r="AJ2460" s="25" t="s">
        <v>8</v>
      </c>
      <c r="AK2460" s="25" t="s">
        <v>8</v>
      </c>
      <c r="AL2460" s="11" t="s">
        <v>782</v>
      </c>
      <c r="AM2460" s="25">
        <v>11003</v>
      </c>
      <c r="AN2460" s="25">
        <v>0</v>
      </c>
      <c r="AO2460" s="11">
        <v>0</v>
      </c>
      <c r="AP2460" s="12" t="s">
        <v>223</v>
      </c>
      <c r="AQ2460" s="12" t="s">
        <v>6615</v>
      </c>
      <c r="AR2460" s="15" t="s">
        <v>5336</v>
      </c>
      <c r="AS2460" s="16" t="s">
        <v>620</v>
      </c>
    </row>
    <row r="2461" spans="1:45" ht="24" x14ac:dyDescent="0.15">
      <c r="A2461" s="11">
        <v>35202</v>
      </c>
      <c r="B2461" s="14" t="s">
        <v>2833</v>
      </c>
      <c r="C2461" s="11">
        <v>35</v>
      </c>
      <c r="D2461" s="11">
        <v>1</v>
      </c>
      <c r="E2461" s="11">
        <v>0</v>
      </c>
      <c r="F2461" s="11">
        <v>0</v>
      </c>
      <c r="G2461" s="11">
        <v>9</v>
      </c>
      <c r="H2461" s="11">
        <v>51</v>
      </c>
      <c r="I2461" s="11">
        <v>65535</v>
      </c>
      <c r="J2461" s="11">
        <v>4</v>
      </c>
      <c r="K2461" s="11">
        <v>0</v>
      </c>
      <c r="L2461" s="11">
        <v>0</v>
      </c>
      <c r="M2461" s="56">
        <v>1</v>
      </c>
      <c r="N2461" s="56">
        <v>100</v>
      </c>
      <c r="O2461" s="11">
        <v>0</v>
      </c>
      <c r="P2461" s="11">
        <v>604800</v>
      </c>
      <c r="Q2461" s="11">
        <v>3600</v>
      </c>
      <c r="R2461" s="11">
        <v>5</v>
      </c>
      <c r="S2461" s="11">
        <v>0</v>
      </c>
      <c r="T2461" s="11">
        <v>0</v>
      </c>
      <c r="U2461" s="11">
        <v>1</v>
      </c>
      <c r="V2461" s="11">
        <v>0</v>
      </c>
      <c r="W2461" s="11">
        <v>0</v>
      </c>
      <c r="X2461" s="11">
        <v>0</v>
      </c>
      <c r="Y2461" s="11">
        <v>0</v>
      </c>
      <c r="Z2461" s="16" t="s">
        <v>170</v>
      </c>
      <c r="AA2461" s="16">
        <v>0</v>
      </c>
      <c r="AB2461" s="16" t="s">
        <v>4</v>
      </c>
      <c r="AC2461" s="16">
        <v>0</v>
      </c>
      <c r="AD2461" s="11">
        <v>3</v>
      </c>
      <c r="AE2461" s="11">
        <v>100</v>
      </c>
      <c r="AF2461" s="56">
        <v>0</v>
      </c>
      <c r="AG2461" s="11">
        <v>0</v>
      </c>
      <c r="AH2461" s="11">
        <v>0</v>
      </c>
      <c r="AI2461" s="25" t="s">
        <v>8</v>
      </c>
      <c r="AJ2461" s="25" t="s">
        <v>8</v>
      </c>
      <c r="AK2461" s="25" t="s">
        <v>8</v>
      </c>
      <c r="AL2461" s="11" t="s">
        <v>782</v>
      </c>
      <c r="AM2461" s="25">
        <v>11003</v>
      </c>
      <c r="AN2461" s="25">
        <v>0</v>
      </c>
      <c r="AO2461" s="11">
        <v>0</v>
      </c>
      <c r="AP2461" s="12" t="s">
        <v>223</v>
      </c>
      <c r="AQ2461" s="12" t="s">
        <v>6615</v>
      </c>
      <c r="AR2461" s="15" t="s">
        <v>5337</v>
      </c>
      <c r="AS2461" s="16" t="s">
        <v>620</v>
      </c>
    </row>
    <row r="2462" spans="1:45" x14ac:dyDescent="0.15">
      <c r="A2462" s="11">
        <v>35203</v>
      </c>
      <c r="B2462" s="14" t="s">
        <v>2381</v>
      </c>
      <c r="C2462" s="11">
        <v>35</v>
      </c>
      <c r="D2462" s="11">
        <v>1</v>
      </c>
      <c r="E2462" s="11">
        <v>0</v>
      </c>
      <c r="F2462" s="11">
        <v>0</v>
      </c>
      <c r="G2462" s="11">
        <v>9</v>
      </c>
      <c r="H2462" s="11">
        <v>51</v>
      </c>
      <c r="I2462" s="11">
        <v>65535</v>
      </c>
      <c r="J2462" s="11">
        <v>4</v>
      </c>
      <c r="K2462" s="11">
        <v>0</v>
      </c>
      <c r="L2462" s="11">
        <v>0</v>
      </c>
      <c r="M2462" s="56">
        <v>0</v>
      </c>
      <c r="N2462" s="56">
        <v>1</v>
      </c>
      <c r="O2462" s="11">
        <v>0</v>
      </c>
      <c r="P2462" s="11">
        <v>604800</v>
      </c>
      <c r="Q2462" s="11">
        <v>3600</v>
      </c>
      <c r="R2462" s="11">
        <v>5</v>
      </c>
      <c r="S2462" s="11">
        <v>0</v>
      </c>
      <c r="T2462" s="11">
        <v>0</v>
      </c>
      <c r="U2462" s="11">
        <v>1</v>
      </c>
      <c r="V2462" s="11">
        <v>0</v>
      </c>
      <c r="W2462" s="11">
        <v>0</v>
      </c>
      <c r="X2462" s="11">
        <v>0</v>
      </c>
      <c r="Y2462" s="11">
        <v>0</v>
      </c>
      <c r="Z2462" s="16" t="s">
        <v>170</v>
      </c>
      <c r="AA2462" s="16">
        <v>0</v>
      </c>
      <c r="AB2462" s="16" t="s">
        <v>4</v>
      </c>
      <c r="AC2462" s="16">
        <v>0</v>
      </c>
      <c r="AD2462" s="11">
        <v>3</v>
      </c>
      <c r="AE2462" s="11">
        <v>100</v>
      </c>
      <c r="AF2462" s="56">
        <v>0</v>
      </c>
      <c r="AG2462" s="11">
        <v>0</v>
      </c>
      <c r="AH2462" s="11">
        <v>0</v>
      </c>
      <c r="AI2462" s="25" t="s">
        <v>8</v>
      </c>
      <c r="AJ2462" s="25" t="s">
        <v>8</v>
      </c>
      <c r="AK2462" s="25" t="s">
        <v>8</v>
      </c>
      <c r="AL2462" s="11" t="s">
        <v>782</v>
      </c>
      <c r="AM2462" s="25">
        <v>11003</v>
      </c>
      <c r="AN2462" s="25">
        <v>0</v>
      </c>
      <c r="AO2462" s="11">
        <v>0</v>
      </c>
      <c r="AP2462" s="12" t="s">
        <v>223</v>
      </c>
      <c r="AQ2462" s="12" t="s">
        <v>6615</v>
      </c>
      <c r="AR2462" s="15" t="s">
        <v>5338</v>
      </c>
      <c r="AS2462" s="16" t="s">
        <v>620</v>
      </c>
    </row>
    <row r="2463" spans="1:45" x14ac:dyDescent="0.15">
      <c r="A2463" s="11">
        <v>35204</v>
      </c>
      <c r="B2463" s="14" t="s">
        <v>2391</v>
      </c>
      <c r="C2463" s="11">
        <v>35</v>
      </c>
      <c r="D2463" s="11">
        <v>1</v>
      </c>
      <c r="E2463" s="11">
        <v>0</v>
      </c>
      <c r="F2463" s="11">
        <v>0</v>
      </c>
      <c r="G2463" s="11">
        <v>9</v>
      </c>
      <c r="H2463" s="11">
        <v>51</v>
      </c>
      <c r="I2463" s="11">
        <v>65535</v>
      </c>
      <c r="J2463" s="11">
        <v>4</v>
      </c>
      <c r="K2463" s="11">
        <v>0</v>
      </c>
      <c r="L2463" s="11">
        <v>0</v>
      </c>
      <c r="M2463" s="56">
        <v>1</v>
      </c>
      <c r="N2463" s="56">
        <v>100</v>
      </c>
      <c r="O2463" s="11">
        <v>0</v>
      </c>
      <c r="P2463" s="11">
        <v>172800</v>
      </c>
      <c r="Q2463" s="11">
        <v>3600</v>
      </c>
      <c r="R2463" s="11">
        <v>5</v>
      </c>
      <c r="S2463" s="11">
        <v>0</v>
      </c>
      <c r="T2463" s="11">
        <v>0</v>
      </c>
      <c r="U2463" s="11">
        <v>1</v>
      </c>
      <c r="V2463" s="11">
        <v>0</v>
      </c>
      <c r="W2463" s="11">
        <v>0</v>
      </c>
      <c r="X2463" s="11">
        <v>0</v>
      </c>
      <c r="Y2463" s="11">
        <v>0</v>
      </c>
      <c r="Z2463" s="16" t="s">
        <v>170</v>
      </c>
      <c r="AA2463" s="16">
        <v>0</v>
      </c>
      <c r="AB2463" s="16" t="s">
        <v>4</v>
      </c>
      <c r="AC2463" s="16">
        <v>0</v>
      </c>
      <c r="AD2463" s="11">
        <v>3</v>
      </c>
      <c r="AE2463" s="11">
        <v>100</v>
      </c>
      <c r="AF2463" s="56">
        <v>0</v>
      </c>
      <c r="AG2463" s="11">
        <v>0</v>
      </c>
      <c r="AH2463" s="11">
        <v>0</v>
      </c>
      <c r="AI2463" s="25" t="s">
        <v>8</v>
      </c>
      <c r="AJ2463" s="25" t="s">
        <v>8</v>
      </c>
      <c r="AK2463" s="25" t="s">
        <v>8</v>
      </c>
      <c r="AL2463" s="11" t="s">
        <v>782</v>
      </c>
      <c r="AM2463" s="25">
        <v>11003</v>
      </c>
      <c r="AN2463" s="25">
        <v>0</v>
      </c>
      <c r="AO2463" s="11">
        <v>0</v>
      </c>
      <c r="AP2463" s="12" t="s">
        <v>223</v>
      </c>
      <c r="AQ2463" s="12" t="s">
        <v>6615</v>
      </c>
      <c r="AR2463" s="15" t="s">
        <v>5339</v>
      </c>
      <c r="AS2463" s="16" t="s">
        <v>620</v>
      </c>
    </row>
    <row r="2464" spans="1:45" ht="48" x14ac:dyDescent="0.15">
      <c r="A2464" s="11">
        <v>35205</v>
      </c>
      <c r="B2464" s="14" t="s">
        <v>2382</v>
      </c>
      <c r="C2464" s="11">
        <v>35</v>
      </c>
      <c r="D2464" s="11">
        <v>1</v>
      </c>
      <c r="E2464" s="11">
        <v>0</v>
      </c>
      <c r="F2464" s="11">
        <v>0</v>
      </c>
      <c r="G2464" s="11">
        <v>9</v>
      </c>
      <c r="H2464" s="11">
        <v>51</v>
      </c>
      <c r="I2464" s="11">
        <v>65535</v>
      </c>
      <c r="J2464" s="11">
        <v>4</v>
      </c>
      <c r="K2464" s="11">
        <v>0</v>
      </c>
      <c r="L2464" s="11">
        <v>0</v>
      </c>
      <c r="M2464" s="56">
        <v>1</v>
      </c>
      <c r="N2464" s="56">
        <v>100</v>
      </c>
      <c r="O2464" s="11">
        <v>0</v>
      </c>
      <c r="P2464" s="11">
        <v>172800</v>
      </c>
      <c r="Q2464" s="11">
        <v>3600</v>
      </c>
      <c r="R2464" s="11">
        <v>5</v>
      </c>
      <c r="S2464" s="11">
        <v>0</v>
      </c>
      <c r="T2464" s="11">
        <v>0</v>
      </c>
      <c r="U2464" s="11">
        <v>1</v>
      </c>
      <c r="V2464" s="11">
        <v>0</v>
      </c>
      <c r="W2464" s="11">
        <v>0</v>
      </c>
      <c r="X2464" s="11">
        <v>0</v>
      </c>
      <c r="Y2464" s="11">
        <v>0</v>
      </c>
      <c r="Z2464" s="16" t="s">
        <v>170</v>
      </c>
      <c r="AA2464" s="16">
        <v>0</v>
      </c>
      <c r="AB2464" s="16" t="s">
        <v>4</v>
      </c>
      <c r="AC2464" s="16">
        <v>0</v>
      </c>
      <c r="AD2464" s="11">
        <v>3</v>
      </c>
      <c r="AE2464" s="11">
        <v>100</v>
      </c>
      <c r="AF2464" s="56">
        <v>0</v>
      </c>
      <c r="AG2464" s="11">
        <v>0</v>
      </c>
      <c r="AH2464" s="11">
        <v>0</v>
      </c>
      <c r="AI2464" s="25" t="s">
        <v>8</v>
      </c>
      <c r="AJ2464" s="25" t="s">
        <v>8</v>
      </c>
      <c r="AK2464" s="25" t="s">
        <v>8</v>
      </c>
      <c r="AL2464" s="11" t="s">
        <v>782</v>
      </c>
      <c r="AM2464" s="25">
        <v>11003</v>
      </c>
      <c r="AN2464" s="25">
        <v>0</v>
      </c>
      <c r="AO2464" s="11">
        <v>0</v>
      </c>
      <c r="AP2464" s="12" t="s">
        <v>223</v>
      </c>
      <c r="AQ2464" s="12" t="s">
        <v>6615</v>
      </c>
      <c r="AR2464" s="12" t="s">
        <v>5340</v>
      </c>
      <c r="AS2464" s="16" t="s">
        <v>620</v>
      </c>
    </row>
    <row r="2465" spans="1:45" x14ac:dyDescent="0.15">
      <c r="A2465" s="11">
        <v>35206</v>
      </c>
      <c r="B2465" s="14" t="s">
        <v>2392</v>
      </c>
      <c r="C2465" s="11">
        <v>35</v>
      </c>
      <c r="D2465" s="11">
        <v>1</v>
      </c>
      <c r="E2465" s="11">
        <v>0</v>
      </c>
      <c r="F2465" s="11">
        <v>0</v>
      </c>
      <c r="G2465" s="11">
        <v>9</v>
      </c>
      <c r="H2465" s="11">
        <v>51</v>
      </c>
      <c r="I2465" s="11">
        <v>65535</v>
      </c>
      <c r="J2465" s="11">
        <v>4</v>
      </c>
      <c r="K2465" s="11">
        <v>0</v>
      </c>
      <c r="L2465" s="11">
        <v>0</v>
      </c>
      <c r="M2465" s="56">
        <v>0</v>
      </c>
      <c r="N2465" s="56">
        <v>1</v>
      </c>
      <c r="O2465" s="11">
        <v>0</v>
      </c>
      <c r="P2465" s="11">
        <v>172800</v>
      </c>
      <c r="Q2465" s="11">
        <v>3600</v>
      </c>
      <c r="R2465" s="11">
        <v>5</v>
      </c>
      <c r="S2465" s="11">
        <v>0</v>
      </c>
      <c r="T2465" s="11">
        <v>0</v>
      </c>
      <c r="U2465" s="11">
        <v>1</v>
      </c>
      <c r="V2465" s="11">
        <v>0</v>
      </c>
      <c r="W2465" s="11">
        <v>0</v>
      </c>
      <c r="X2465" s="11">
        <v>0</v>
      </c>
      <c r="Y2465" s="11">
        <v>0</v>
      </c>
      <c r="Z2465" s="16" t="s">
        <v>170</v>
      </c>
      <c r="AA2465" s="16">
        <v>0</v>
      </c>
      <c r="AB2465" s="16" t="s">
        <v>4</v>
      </c>
      <c r="AC2465" s="16">
        <v>0</v>
      </c>
      <c r="AD2465" s="11">
        <v>3</v>
      </c>
      <c r="AE2465" s="11">
        <v>100</v>
      </c>
      <c r="AF2465" s="56">
        <v>0</v>
      </c>
      <c r="AG2465" s="11">
        <v>0</v>
      </c>
      <c r="AH2465" s="11">
        <v>0</v>
      </c>
      <c r="AI2465" s="25" t="s">
        <v>8</v>
      </c>
      <c r="AJ2465" s="25" t="s">
        <v>8</v>
      </c>
      <c r="AK2465" s="25" t="s">
        <v>8</v>
      </c>
      <c r="AL2465" s="11" t="s">
        <v>782</v>
      </c>
      <c r="AM2465" s="25">
        <v>11003</v>
      </c>
      <c r="AN2465" s="25">
        <v>0</v>
      </c>
      <c r="AO2465" s="11">
        <v>0</v>
      </c>
      <c r="AP2465" s="12" t="s">
        <v>223</v>
      </c>
      <c r="AQ2465" s="12" t="s">
        <v>6615</v>
      </c>
      <c r="AR2465" s="15" t="s">
        <v>5341</v>
      </c>
      <c r="AS2465" s="16" t="s">
        <v>620</v>
      </c>
    </row>
    <row r="2466" spans="1:45" x14ac:dyDescent="0.15">
      <c r="A2466" s="11">
        <v>35207</v>
      </c>
      <c r="B2466" s="14" t="s">
        <v>4323</v>
      </c>
      <c r="C2466" s="11">
        <v>35</v>
      </c>
      <c r="D2466" s="11">
        <v>1</v>
      </c>
      <c r="E2466" s="11">
        <v>0</v>
      </c>
      <c r="F2466" s="11">
        <v>0</v>
      </c>
      <c r="G2466" s="11">
        <v>9</v>
      </c>
      <c r="H2466" s="11">
        <v>41</v>
      </c>
      <c r="I2466" s="11">
        <v>65535</v>
      </c>
      <c r="J2466" s="11">
        <v>4</v>
      </c>
      <c r="K2466" s="11">
        <v>0</v>
      </c>
      <c r="L2466" s="11">
        <v>0</v>
      </c>
      <c r="M2466" s="56">
        <v>1</v>
      </c>
      <c r="N2466" s="56">
        <v>100</v>
      </c>
      <c r="O2466" s="11">
        <v>0</v>
      </c>
      <c r="P2466" s="11">
        <v>172800</v>
      </c>
      <c r="Q2466" s="11">
        <v>3600</v>
      </c>
      <c r="R2466" s="11">
        <v>5</v>
      </c>
      <c r="S2466" s="11">
        <v>0</v>
      </c>
      <c r="T2466" s="11">
        <v>0</v>
      </c>
      <c r="U2466" s="11">
        <v>1</v>
      </c>
      <c r="V2466" s="11">
        <v>0</v>
      </c>
      <c r="W2466" s="11">
        <v>0</v>
      </c>
      <c r="X2466" s="11">
        <v>0</v>
      </c>
      <c r="Y2466" s="11">
        <v>0</v>
      </c>
      <c r="Z2466" s="16" t="s">
        <v>170</v>
      </c>
      <c r="AA2466" s="16">
        <v>0</v>
      </c>
      <c r="AB2466" s="16" t="s">
        <v>4</v>
      </c>
      <c r="AC2466" s="16">
        <v>0</v>
      </c>
      <c r="AD2466" s="11">
        <v>3</v>
      </c>
      <c r="AE2466" s="11">
        <v>100</v>
      </c>
      <c r="AF2466" s="56">
        <v>0</v>
      </c>
      <c r="AG2466" s="11">
        <v>0</v>
      </c>
      <c r="AH2466" s="11">
        <v>0</v>
      </c>
      <c r="AI2466" s="25" t="s">
        <v>8</v>
      </c>
      <c r="AJ2466" s="25" t="s">
        <v>8</v>
      </c>
      <c r="AK2466" s="25" t="s">
        <v>8</v>
      </c>
      <c r="AL2466" s="11" t="s">
        <v>782</v>
      </c>
      <c r="AM2466" s="25">
        <v>11003</v>
      </c>
      <c r="AN2466" s="25">
        <v>0</v>
      </c>
      <c r="AO2466" s="11">
        <v>0</v>
      </c>
      <c r="AP2466" s="12" t="s">
        <v>223</v>
      </c>
      <c r="AQ2466" s="12" t="s">
        <v>6615</v>
      </c>
      <c r="AR2466" s="15" t="s">
        <v>5342</v>
      </c>
      <c r="AS2466" s="16" t="s">
        <v>620</v>
      </c>
    </row>
    <row r="2467" spans="1:45" ht="24" x14ac:dyDescent="0.15">
      <c r="A2467" s="11">
        <v>35208</v>
      </c>
      <c r="B2467" s="14" t="s">
        <v>2383</v>
      </c>
      <c r="C2467" s="11">
        <v>35</v>
      </c>
      <c r="D2467" s="11">
        <v>1</v>
      </c>
      <c r="E2467" s="11">
        <v>0</v>
      </c>
      <c r="F2467" s="11">
        <v>0</v>
      </c>
      <c r="G2467" s="11">
        <v>9</v>
      </c>
      <c r="H2467" s="11">
        <v>51</v>
      </c>
      <c r="I2467" s="11">
        <v>65535</v>
      </c>
      <c r="J2467" s="11">
        <v>4</v>
      </c>
      <c r="K2467" s="11">
        <v>0</v>
      </c>
      <c r="L2467" s="11">
        <v>0</v>
      </c>
      <c r="M2467" s="56">
        <v>1</v>
      </c>
      <c r="N2467" s="56">
        <v>100</v>
      </c>
      <c r="O2467" s="11">
        <v>0</v>
      </c>
      <c r="P2467" s="11">
        <v>604800</v>
      </c>
      <c r="Q2467" s="11">
        <v>3600</v>
      </c>
      <c r="R2467" s="11">
        <v>5</v>
      </c>
      <c r="S2467" s="11">
        <v>0</v>
      </c>
      <c r="T2467" s="11">
        <v>0</v>
      </c>
      <c r="U2467" s="11">
        <v>1</v>
      </c>
      <c r="V2467" s="11">
        <v>0</v>
      </c>
      <c r="W2467" s="11">
        <v>0</v>
      </c>
      <c r="X2467" s="11">
        <v>0</v>
      </c>
      <c r="Y2467" s="11">
        <v>0</v>
      </c>
      <c r="Z2467" s="16" t="s">
        <v>170</v>
      </c>
      <c r="AA2467" s="16">
        <v>0</v>
      </c>
      <c r="AB2467" s="16" t="s">
        <v>4</v>
      </c>
      <c r="AC2467" s="16">
        <v>0</v>
      </c>
      <c r="AD2467" s="11">
        <v>3</v>
      </c>
      <c r="AE2467" s="11">
        <v>100</v>
      </c>
      <c r="AF2467" s="56">
        <v>0</v>
      </c>
      <c r="AG2467" s="11">
        <v>0</v>
      </c>
      <c r="AH2467" s="11">
        <v>0</v>
      </c>
      <c r="AI2467" s="25" t="s">
        <v>8</v>
      </c>
      <c r="AJ2467" s="25" t="s">
        <v>8</v>
      </c>
      <c r="AK2467" s="25" t="s">
        <v>8</v>
      </c>
      <c r="AL2467" s="11" t="s">
        <v>782</v>
      </c>
      <c r="AM2467" s="25">
        <v>11003</v>
      </c>
      <c r="AN2467" s="25">
        <v>0</v>
      </c>
      <c r="AO2467" s="11">
        <v>0</v>
      </c>
      <c r="AP2467" s="12" t="s">
        <v>223</v>
      </c>
      <c r="AQ2467" s="12" t="s">
        <v>6615</v>
      </c>
      <c r="AR2467" s="12" t="s">
        <v>5343</v>
      </c>
      <c r="AS2467" s="16" t="s">
        <v>620</v>
      </c>
    </row>
    <row r="2468" spans="1:45" x14ac:dyDescent="0.15">
      <c r="A2468" s="11">
        <v>35209</v>
      </c>
      <c r="B2468" s="14" t="s">
        <v>2384</v>
      </c>
      <c r="C2468" s="11">
        <v>35</v>
      </c>
      <c r="D2468" s="11">
        <v>1</v>
      </c>
      <c r="E2468" s="11">
        <v>0</v>
      </c>
      <c r="F2468" s="11">
        <v>0</v>
      </c>
      <c r="G2468" s="11">
        <v>9</v>
      </c>
      <c r="H2468" s="11">
        <v>51</v>
      </c>
      <c r="I2468" s="11">
        <v>65535</v>
      </c>
      <c r="J2468" s="11">
        <v>4</v>
      </c>
      <c r="K2468" s="11">
        <v>0</v>
      </c>
      <c r="L2468" s="11">
        <v>0</v>
      </c>
      <c r="M2468" s="56">
        <v>0</v>
      </c>
      <c r="N2468" s="56">
        <v>1</v>
      </c>
      <c r="O2468" s="11">
        <v>0</v>
      </c>
      <c r="P2468" s="11">
        <v>604800</v>
      </c>
      <c r="Q2468" s="11">
        <v>3600</v>
      </c>
      <c r="R2468" s="11">
        <v>5</v>
      </c>
      <c r="S2468" s="11">
        <v>0</v>
      </c>
      <c r="T2468" s="11">
        <v>0</v>
      </c>
      <c r="U2468" s="11">
        <v>1</v>
      </c>
      <c r="V2468" s="11">
        <v>0</v>
      </c>
      <c r="W2468" s="11">
        <v>0</v>
      </c>
      <c r="X2468" s="11">
        <v>0</v>
      </c>
      <c r="Y2468" s="11">
        <v>0</v>
      </c>
      <c r="Z2468" s="16" t="s">
        <v>170</v>
      </c>
      <c r="AA2468" s="16">
        <v>0</v>
      </c>
      <c r="AB2468" s="16" t="s">
        <v>4</v>
      </c>
      <c r="AC2468" s="16">
        <v>0</v>
      </c>
      <c r="AD2468" s="11">
        <v>3</v>
      </c>
      <c r="AE2468" s="11">
        <v>100</v>
      </c>
      <c r="AF2468" s="56">
        <v>0</v>
      </c>
      <c r="AG2468" s="11">
        <v>0</v>
      </c>
      <c r="AH2468" s="11">
        <v>0</v>
      </c>
      <c r="AI2468" s="25" t="s">
        <v>8</v>
      </c>
      <c r="AJ2468" s="25" t="s">
        <v>8</v>
      </c>
      <c r="AK2468" s="25" t="s">
        <v>8</v>
      </c>
      <c r="AL2468" s="11" t="s">
        <v>782</v>
      </c>
      <c r="AM2468" s="25">
        <v>11003</v>
      </c>
      <c r="AN2468" s="25">
        <v>0</v>
      </c>
      <c r="AO2468" s="11">
        <v>0</v>
      </c>
      <c r="AP2468" s="12" t="s">
        <v>223</v>
      </c>
      <c r="AQ2468" s="12" t="s">
        <v>6615</v>
      </c>
      <c r="AR2468" s="15" t="s">
        <v>5344</v>
      </c>
      <c r="AS2468" s="16" t="s">
        <v>620</v>
      </c>
    </row>
    <row r="2469" spans="1:45" x14ac:dyDescent="0.15">
      <c r="A2469" s="11">
        <v>35210</v>
      </c>
      <c r="B2469" s="14" t="s">
        <v>2390</v>
      </c>
      <c r="C2469" s="11">
        <v>35</v>
      </c>
      <c r="D2469" s="11">
        <v>1</v>
      </c>
      <c r="E2469" s="11">
        <v>0</v>
      </c>
      <c r="F2469" s="11">
        <v>0</v>
      </c>
      <c r="G2469" s="11">
        <v>9</v>
      </c>
      <c r="H2469" s="11">
        <v>51</v>
      </c>
      <c r="I2469" s="11">
        <v>65535</v>
      </c>
      <c r="J2469" s="11">
        <v>4</v>
      </c>
      <c r="K2469" s="11">
        <v>0</v>
      </c>
      <c r="L2469" s="11">
        <v>0</v>
      </c>
      <c r="M2469" s="56">
        <v>0</v>
      </c>
      <c r="N2469" s="56">
        <v>1</v>
      </c>
      <c r="O2469" s="11">
        <v>0</v>
      </c>
      <c r="P2469" s="11">
        <v>604800</v>
      </c>
      <c r="Q2469" s="11">
        <v>3600</v>
      </c>
      <c r="R2469" s="11">
        <v>5</v>
      </c>
      <c r="S2469" s="11">
        <v>0</v>
      </c>
      <c r="T2469" s="11">
        <v>0</v>
      </c>
      <c r="U2469" s="11">
        <v>1</v>
      </c>
      <c r="V2469" s="11">
        <v>0</v>
      </c>
      <c r="W2469" s="11">
        <v>0</v>
      </c>
      <c r="X2469" s="11">
        <v>0</v>
      </c>
      <c r="Y2469" s="11">
        <v>0</v>
      </c>
      <c r="Z2469" s="16" t="s">
        <v>170</v>
      </c>
      <c r="AA2469" s="16">
        <v>0</v>
      </c>
      <c r="AB2469" s="16" t="s">
        <v>4</v>
      </c>
      <c r="AC2469" s="16">
        <v>0</v>
      </c>
      <c r="AD2469" s="11">
        <v>3</v>
      </c>
      <c r="AE2469" s="11">
        <v>100</v>
      </c>
      <c r="AF2469" s="56">
        <v>0</v>
      </c>
      <c r="AG2469" s="11">
        <v>0</v>
      </c>
      <c r="AH2469" s="11">
        <v>0</v>
      </c>
      <c r="AI2469" s="25" t="s">
        <v>8</v>
      </c>
      <c r="AJ2469" s="25" t="s">
        <v>8</v>
      </c>
      <c r="AK2469" s="25" t="s">
        <v>693</v>
      </c>
      <c r="AL2469" s="11" t="s">
        <v>395</v>
      </c>
      <c r="AM2469" s="11">
        <v>0</v>
      </c>
      <c r="AN2469" s="25">
        <v>0</v>
      </c>
      <c r="AO2469" s="11">
        <v>0</v>
      </c>
      <c r="AP2469" s="12" t="s">
        <v>223</v>
      </c>
      <c r="AQ2469" s="12" t="s">
        <v>6615</v>
      </c>
      <c r="AR2469" s="15" t="s">
        <v>5345</v>
      </c>
      <c r="AS2469" s="16" t="s">
        <v>620</v>
      </c>
    </row>
    <row r="2470" spans="1:45" x14ac:dyDescent="0.15">
      <c r="A2470" s="11">
        <v>35211</v>
      </c>
      <c r="B2470" s="14" t="s">
        <v>2394</v>
      </c>
      <c r="C2470" s="11">
        <v>35</v>
      </c>
      <c r="D2470" s="11">
        <v>0</v>
      </c>
      <c r="E2470" s="11">
        <v>0</v>
      </c>
      <c r="F2470" s="11">
        <v>0</v>
      </c>
      <c r="G2470" s="11">
        <v>9</v>
      </c>
      <c r="H2470" s="11">
        <v>51</v>
      </c>
      <c r="I2470" s="11">
        <v>65535</v>
      </c>
      <c r="J2470" s="11">
        <v>4</v>
      </c>
      <c r="K2470" s="11">
        <v>0</v>
      </c>
      <c r="L2470" s="11">
        <v>0</v>
      </c>
      <c r="M2470" s="56">
        <v>1</v>
      </c>
      <c r="N2470" s="56">
        <v>500</v>
      </c>
      <c r="O2470" s="11">
        <v>0</v>
      </c>
      <c r="P2470" s="11">
        <v>604800</v>
      </c>
      <c r="Q2470" s="11">
        <v>3600</v>
      </c>
      <c r="R2470" s="11">
        <v>5</v>
      </c>
      <c r="S2470" s="11">
        <v>0</v>
      </c>
      <c r="T2470" s="11">
        <v>0</v>
      </c>
      <c r="U2470" s="11">
        <v>1</v>
      </c>
      <c r="V2470" s="11">
        <v>22</v>
      </c>
      <c r="W2470" s="11">
        <v>3600</v>
      </c>
      <c r="X2470" s="11">
        <v>0</v>
      </c>
      <c r="Y2470" s="11">
        <v>0</v>
      </c>
      <c r="Z2470" s="16" t="s">
        <v>170</v>
      </c>
      <c r="AA2470" s="16">
        <v>0</v>
      </c>
      <c r="AB2470" s="16" t="s">
        <v>4</v>
      </c>
      <c r="AC2470" s="16">
        <v>0</v>
      </c>
      <c r="AD2470" s="11">
        <v>3</v>
      </c>
      <c r="AE2470" s="11">
        <v>100</v>
      </c>
      <c r="AF2470" s="56">
        <v>0</v>
      </c>
      <c r="AG2470" s="11">
        <v>0</v>
      </c>
      <c r="AH2470" s="11">
        <v>0</v>
      </c>
      <c r="AI2470" s="25" t="s">
        <v>8</v>
      </c>
      <c r="AJ2470" s="25" t="s">
        <v>8</v>
      </c>
      <c r="AK2470" s="25" t="s">
        <v>693</v>
      </c>
      <c r="AL2470" s="11" t="s">
        <v>395</v>
      </c>
      <c r="AM2470" s="11">
        <v>0</v>
      </c>
      <c r="AN2470" s="25">
        <v>0</v>
      </c>
      <c r="AO2470" s="11">
        <v>0</v>
      </c>
      <c r="AP2470" s="12" t="s">
        <v>223</v>
      </c>
      <c r="AQ2470" s="12" t="s">
        <v>6615</v>
      </c>
      <c r="AR2470" s="15" t="s">
        <v>5346</v>
      </c>
      <c r="AS2470" s="16" t="s">
        <v>620</v>
      </c>
    </row>
    <row r="2471" spans="1:45" ht="24" x14ac:dyDescent="0.15">
      <c r="A2471" s="11">
        <v>35212</v>
      </c>
      <c r="B2471" s="14" t="s">
        <v>2586</v>
      </c>
      <c r="C2471" s="11">
        <v>35</v>
      </c>
      <c r="D2471" s="11">
        <v>1</v>
      </c>
      <c r="E2471" s="11">
        <v>0</v>
      </c>
      <c r="F2471" s="11">
        <v>0</v>
      </c>
      <c r="G2471" s="11">
        <v>9</v>
      </c>
      <c r="H2471" s="11">
        <v>41</v>
      </c>
      <c r="I2471" s="11">
        <v>65535</v>
      </c>
      <c r="J2471" s="11">
        <v>4</v>
      </c>
      <c r="K2471" s="11">
        <v>0</v>
      </c>
      <c r="L2471" s="11">
        <v>0</v>
      </c>
      <c r="M2471" s="56">
        <v>1</v>
      </c>
      <c r="N2471" s="56">
        <v>500</v>
      </c>
      <c r="O2471" s="11">
        <v>0</v>
      </c>
      <c r="P2471" s="11">
        <v>86400</v>
      </c>
      <c r="Q2471" s="11">
        <v>3600</v>
      </c>
      <c r="R2471" s="11">
        <v>5</v>
      </c>
      <c r="S2471" s="11">
        <v>0</v>
      </c>
      <c r="T2471" s="11">
        <v>0</v>
      </c>
      <c r="U2471" s="11">
        <v>1</v>
      </c>
      <c r="V2471" s="11">
        <v>0</v>
      </c>
      <c r="W2471" s="11">
        <v>0</v>
      </c>
      <c r="X2471" s="11">
        <v>0</v>
      </c>
      <c r="Y2471" s="11">
        <v>0</v>
      </c>
      <c r="Z2471" s="16" t="s">
        <v>170</v>
      </c>
      <c r="AA2471" s="16">
        <v>0</v>
      </c>
      <c r="AB2471" s="16" t="s">
        <v>4</v>
      </c>
      <c r="AC2471" s="16">
        <v>0</v>
      </c>
      <c r="AD2471" s="11">
        <v>3</v>
      </c>
      <c r="AE2471" s="11">
        <v>100</v>
      </c>
      <c r="AF2471" s="56">
        <v>0</v>
      </c>
      <c r="AG2471" s="11">
        <v>0</v>
      </c>
      <c r="AH2471" s="11">
        <v>0</v>
      </c>
      <c r="AI2471" s="25" t="s">
        <v>8</v>
      </c>
      <c r="AJ2471" s="25" t="s">
        <v>8</v>
      </c>
      <c r="AK2471" s="25" t="s">
        <v>693</v>
      </c>
      <c r="AL2471" s="11" t="s">
        <v>395</v>
      </c>
      <c r="AM2471" s="11">
        <v>0</v>
      </c>
      <c r="AN2471" s="25">
        <v>0</v>
      </c>
      <c r="AO2471" s="11">
        <v>0</v>
      </c>
      <c r="AP2471" s="12" t="s">
        <v>223</v>
      </c>
      <c r="AQ2471" s="12" t="s">
        <v>6615</v>
      </c>
      <c r="AR2471" s="15" t="s">
        <v>5347</v>
      </c>
      <c r="AS2471" s="16" t="s">
        <v>620</v>
      </c>
    </row>
    <row r="2472" spans="1:45" x14ac:dyDescent="0.15">
      <c r="A2472" s="11">
        <v>35213</v>
      </c>
      <c r="B2472" s="14" t="s">
        <v>2587</v>
      </c>
      <c r="C2472" s="11">
        <v>35</v>
      </c>
      <c r="D2472" s="11">
        <v>1</v>
      </c>
      <c r="E2472" s="11">
        <v>0</v>
      </c>
      <c r="F2472" s="11">
        <v>0</v>
      </c>
      <c r="G2472" s="11">
        <v>9</v>
      </c>
      <c r="H2472" s="11">
        <v>41</v>
      </c>
      <c r="I2472" s="11">
        <v>65535</v>
      </c>
      <c r="J2472" s="11">
        <v>4</v>
      </c>
      <c r="K2472" s="11">
        <v>0</v>
      </c>
      <c r="L2472" s="11">
        <v>0</v>
      </c>
      <c r="M2472" s="56">
        <v>1</v>
      </c>
      <c r="N2472" s="56">
        <v>500</v>
      </c>
      <c r="O2472" s="11">
        <v>0</v>
      </c>
      <c r="P2472" s="11">
        <v>172800</v>
      </c>
      <c r="Q2472" s="11">
        <v>3600</v>
      </c>
      <c r="R2472" s="11">
        <v>5</v>
      </c>
      <c r="S2472" s="11">
        <v>0</v>
      </c>
      <c r="T2472" s="11">
        <v>0</v>
      </c>
      <c r="U2472" s="11">
        <v>1</v>
      </c>
      <c r="V2472" s="11">
        <v>0</v>
      </c>
      <c r="W2472" s="11">
        <v>0</v>
      </c>
      <c r="X2472" s="11">
        <v>0</v>
      </c>
      <c r="Y2472" s="11">
        <v>0</v>
      </c>
      <c r="Z2472" s="16" t="s">
        <v>170</v>
      </c>
      <c r="AA2472" s="16">
        <v>0</v>
      </c>
      <c r="AB2472" s="16" t="s">
        <v>4</v>
      </c>
      <c r="AC2472" s="16">
        <v>0</v>
      </c>
      <c r="AD2472" s="11">
        <v>3</v>
      </c>
      <c r="AE2472" s="11">
        <v>100</v>
      </c>
      <c r="AF2472" s="56">
        <v>0</v>
      </c>
      <c r="AG2472" s="11">
        <v>0</v>
      </c>
      <c r="AH2472" s="11">
        <v>0</v>
      </c>
      <c r="AI2472" s="25" t="s">
        <v>8</v>
      </c>
      <c r="AJ2472" s="25" t="s">
        <v>8</v>
      </c>
      <c r="AK2472" s="25" t="s">
        <v>693</v>
      </c>
      <c r="AL2472" s="11" t="s">
        <v>395</v>
      </c>
      <c r="AM2472" s="11">
        <v>0</v>
      </c>
      <c r="AN2472" s="25">
        <v>0</v>
      </c>
      <c r="AO2472" s="11">
        <v>0</v>
      </c>
      <c r="AP2472" s="12" t="s">
        <v>223</v>
      </c>
      <c r="AQ2472" s="12" t="s">
        <v>6615</v>
      </c>
      <c r="AR2472" s="15" t="s">
        <v>5348</v>
      </c>
      <c r="AS2472" s="16" t="s">
        <v>620</v>
      </c>
    </row>
    <row r="2473" spans="1:45" x14ac:dyDescent="0.15">
      <c r="A2473" s="11">
        <v>35214</v>
      </c>
      <c r="B2473" s="14" t="s">
        <v>2588</v>
      </c>
      <c r="C2473" s="11">
        <v>35</v>
      </c>
      <c r="D2473" s="11">
        <v>1</v>
      </c>
      <c r="E2473" s="11">
        <v>0</v>
      </c>
      <c r="F2473" s="11">
        <v>0</v>
      </c>
      <c r="G2473" s="11">
        <v>9</v>
      </c>
      <c r="H2473" s="11">
        <v>41</v>
      </c>
      <c r="I2473" s="11">
        <v>65535</v>
      </c>
      <c r="J2473" s="11">
        <v>4</v>
      </c>
      <c r="K2473" s="11">
        <v>0</v>
      </c>
      <c r="L2473" s="11">
        <v>0</v>
      </c>
      <c r="M2473" s="56">
        <v>1</v>
      </c>
      <c r="N2473" s="56">
        <v>500</v>
      </c>
      <c r="O2473" s="11">
        <v>0</v>
      </c>
      <c r="P2473" s="11">
        <v>172800</v>
      </c>
      <c r="Q2473" s="11">
        <v>3600</v>
      </c>
      <c r="R2473" s="11">
        <v>5</v>
      </c>
      <c r="S2473" s="11">
        <v>0</v>
      </c>
      <c r="T2473" s="11">
        <v>0</v>
      </c>
      <c r="U2473" s="11">
        <v>1</v>
      </c>
      <c r="V2473" s="11">
        <v>0</v>
      </c>
      <c r="W2473" s="11">
        <v>0</v>
      </c>
      <c r="X2473" s="11">
        <v>0</v>
      </c>
      <c r="Y2473" s="11">
        <v>0</v>
      </c>
      <c r="Z2473" s="16" t="s">
        <v>170</v>
      </c>
      <c r="AA2473" s="16">
        <v>0</v>
      </c>
      <c r="AB2473" s="16" t="s">
        <v>4</v>
      </c>
      <c r="AC2473" s="16">
        <v>0</v>
      </c>
      <c r="AD2473" s="11">
        <v>3</v>
      </c>
      <c r="AE2473" s="11">
        <v>100</v>
      </c>
      <c r="AF2473" s="56">
        <v>0</v>
      </c>
      <c r="AG2473" s="11">
        <v>0</v>
      </c>
      <c r="AH2473" s="11">
        <v>0</v>
      </c>
      <c r="AI2473" s="25" t="s">
        <v>8</v>
      </c>
      <c r="AJ2473" s="25" t="s">
        <v>8</v>
      </c>
      <c r="AK2473" s="25" t="s">
        <v>693</v>
      </c>
      <c r="AL2473" s="11" t="s">
        <v>395</v>
      </c>
      <c r="AM2473" s="11">
        <v>0</v>
      </c>
      <c r="AN2473" s="25">
        <v>0</v>
      </c>
      <c r="AO2473" s="11">
        <v>0</v>
      </c>
      <c r="AP2473" s="12" t="s">
        <v>223</v>
      </c>
      <c r="AQ2473" s="12" t="s">
        <v>6615</v>
      </c>
      <c r="AR2473" s="15" t="s">
        <v>5349</v>
      </c>
      <c r="AS2473" s="16" t="s">
        <v>620</v>
      </c>
    </row>
    <row r="2474" spans="1:45" x14ac:dyDescent="0.15">
      <c r="A2474" s="11">
        <v>35300</v>
      </c>
      <c r="B2474" s="14" t="s">
        <v>2599</v>
      </c>
      <c r="C2474" s="11">
        <v>35</v>
      </c>
      <c r="D2474" s="11">
        <v>1</v>
      </c>
      <c r="E2474" s="11">
        <v>0</v>
      </c>
      <c r="F2474" s="11">
        <v>0</v>
      </c>
      <c r="G2474" s="11">
        <v>9</v>
      </c>
      <c r="H2474" s="11">
        <v>41</v>
      </c>
      <c r="I2474" s="11">
        <v>65535</v>
      </c>
      <c r="J2474" s="11">
        <v>4</v>
      </c>
      <c r="K2474" s="11">
        <v>0</v>
      </c>
      <c r="L2474" s="11">
        <v>0</v>
      </c>
      <c r="M2474" s="56">
        <v>0</v>
      </c>
      <c r="N2474" s="56">
        <v>1</v>
      </c>
      <c r="O2474" s="11">
        <v>0</v>
      </c>
      <c r="P2474" s="11">
        <v>604800</v>
      </c>
      <c r="Q2474" s="11">
        <v>3600</v>
      </c>
      <c r="R2474" s="11">
        <v>5</v>
      </c>
      <c r="S2474" s="11">
        <v>0</v>
      </c>
      <c r="T2474" s="11">
        <v>0</v>
      </c>
      <c r="U2474" s="11">
        <v>1</v>
      </c>
      <c r="V2474" s="11">
        <v>0</v>
      </c>
      <c r="W2474" s="11">
        <v>0</v>
      </c>
      <c r="X2474" s="11">
        <v>0</v>
      </c>
      <c r="Y2474" s="11">
        <v>0</v>
      </c>
      <c r="Z2474" s="16" t="s">
        <v>170</v>
      </c>
      <c r="AA2474" s="16">
        <v>0</v>
      </c>
      <c r="AB2474" s="16" t="s">
        <v>4</v>
      </c>
      <c r="AC2474" s="16">
        <v>0</v>
      </c>
      <c r="AD2474" s="11">
        <v>3</v>
      </c>
      <c r="AE2474" s="11">
        <v>100</v>
      </c>
      <c r="AF2474" s="56">
        <v>0</v>
      </c>
      <c r="AG2474" s="11">
        <v>0</v>
      </c>
      <c r="AH2474" s="11">
        <v>0</v>
      </c>
      <c r="AI2474" s="25" t="s">
        <v>8</v>
      </c>
      <c r="AJ2474" s="25" t="s">
        <v>8</v>
      </c>
      <c r="AK2474" s="25" t="s">
        <v>693</v>
      </c>
      <c r="AL2474" s="11" t="s">
        <v>395</v>
      </c>
      <c r="AM2474" s="11">
        <v>0</v>
      </c>
      <c r="AN2474" s="25">
        <v>0</v>
      </c>
      <c r="AO2474" s="11">
        <v>0</v>
      </c>
      <c r="AP2474" s="12" t="s">
        <v>223</v>
      </c>
      <c r="AQ2474" s="12" t="s">
        <v>6616</v>
      </c>
      <c r="AR2474" s="15" t="s">
        <v>5350</v>
      </c>
      <c r="AS2474" s="16" t="s">
        <v>2600</v>
      </c>
    </row>
    <row r="2475" spans="1:45" x14ac:dyDescent="0.15">
      <c r="A2475" s="11">
        <v>35301</v>
      </c>
      <c r="B2475" s="14" t="s">
        <v>2604</v>
      </c>
      <c r="C2475" s="11">
        <v>35</v>
      </c>
      <c r="D2475" s="11">
        <v>1</v>
      </c>
      <c r="E2475" s="11">
        <v>0</v>
      </c>
      <c r="F2475" s="11">
        <v>0</v>
      </c>
      <c r="G2475" s="11">
        <v>9</v>
      </c>
      <c r="H2475" s="11">
        <v>41</v>
      </c>
      <c r="I2475" s="11">
        <v>65535</v>
      </c>
      <c r="J2475" s="11">
        <v>4</v>
      </c>
      <c r="K2475" s="11">
        <v>0</v>
      </c>
      <c r="L2475" s="11">
        <v>0</v>
      </c>
      <c r="M2475" s="56">
        <v>0</v>
      </c>
      <c r="N2475" s="56">
        <v>1</v>
      </c>
      <c r="O2475" s="11">
        <v>0</v>
      </c>
      <c r="P2475" s="11">
        <v>2592000</v>
      </c>
      <c r="Q2475" s="11">
        <v>3600</v>
      </c>
      <c r="R2475" s="11">
        <v>5</v>
      </c>
      <c r="S2475" s="11">
        <v>0</v>
      </c>
      <c r="T2475" s="11">
        <v>0</v>
      </c>
      <c r="U2475" s="11">
        <v>1</v>
      </c>
      <c r="V2475" s="11">
        <v>0</v>
      </c>
      <c r="W2475" s="11">
        <v>0</v>
      </c>
      <c r="X2475" s="11">
        <v>0</v>
      </c>
      <c r="Y2475" s="11">
        <v>0</v>
      </c>
      <c r="Z2475" s="16" t="s">
        <v>170</v>
      </c>
      <c r="AA2475" s="16">
        <v>0</v>
      </c>
      <c r="AB2475" s="16" t="s">
        <v>4</v>
      </c>
      <c r="AC2475" s="16">
        <v>0</v>
      </c>
      <c r="AD2475" s="11">
        <v>3</v>
      </c>
      <c r="AE2475" s="11">
        <v>100</v>
      </c>
      <c r="AF2475" s="56">
        <v>0</v>
      </c>
      <c r="AG2475" s="11">
        <v>0</v>
      </c>
      <c r="AH2475" s="11">
        <v>0</v>
      </c>
      <c r="AI2475" s="25" t="s">
        <v>8</v>
      </c>
      <c r="AJ2475" s="25" t="s">
        <v>8</v>
      </c>
      <c r="AK2475" s="25" t="s">
        <v>693</v>
      </c>
      <c r="AL2475" s="11" t="s">
        <v>395</v>
      </c>
      <c r="AM2475" s="11">
        <v>0</v>
      </c>
      <c r="AN2475" s="25">
        <v>0</v>
      </c>
      <c r="AO2475" s="11">
        <v>0</v>
      </c>
      <c r="AP2475" s="12" t="s">
        <v>223</v>
      </c>
      <c r="AQ2475" s="12" t="str">
        <f>"[效果]使用后获得属于"&amp;SUBSTITUTE(B2475,"奖","",1)&amp;"的活动奖励！"</f>
        <v>[效果]使用后获得属于最牛指挥的活动奖励！</v>
      </c>
      <c r="AR2475" s="15" t="s">
        <v>5351</v>
      </c>
      <c r="AS2475" s="16" t="s">
        <v>357</v>
      </c>
    </row>
    <row r="2476" spans="1:45" x14ac:dyDescent="0.15">
      <c r="A2476" s="11">
        <v>35302</v>
      </c>
      <c r="B2476" s="14" t="s">
        <v>2605</v>
      </c>
      <c r="C2476" s="11">
        <v>35</v>
      </c>
      <c r="D2476" s="11">
        <v>1</v>
      </c>
      <c r="E2476" s="11">
        <v>0</v>
      </c>
      <c r="F2476" s="11">
        <v>0</v>
      </c>
      <c r="G2476" s="11">
        <v>9</v>
      </c>
      <c r="H2476" s="11">
        <v>41</v>
      </c>
      <c r="I2476" s="11">
        <v>65535</v>
      </c>
      <c r="J2476" s="11">
        <v>4</v>
      </c>
      <c r="K2476" s="11">
        <v>0</v>
      </c>
      <c r="L2476" s="11">
        <v>0</v>
      </c>
      <c r="M2476" s="56">
        <v>0</v>
      </c>
      <c r="N2476" s="56">
        <v>1</v>
      </c>
      <c r="O2476" s="11">
        <v>0</v>
      </c>
      <c r="P2476" s="11">
        <v>2592000</v>
      </c>
      <c r="Q2476" s="11">
        <v>3600</v>
      </c>
      <c r="R2476" s="11">
        <v>5</v>
      </c>
      <c r="S2476" s="11">
        <v>0</v>
      </c>
      <c r="T2476" s="11">
        <v>0</v>
      </c>
      <c r="U2476" s="11">
        <v>1</v>
      </c>
      <c r="V2476" s="11">
        <v>0</v>
      </c>
      <c r="W2476" s="11">
        <v>0</v>
      </c>
      <c r="X2476" s="11">
        <v>0</v>
      </c>
      <c r="Y2476" s="11">
        <v>0</v>
      </c>
      <c r="Z2476" s="16" t="s">
        <v>170</v>
      </c>
      <c r="AA2476" s="16">
        <v>0</v>
      </c>
      <c r="AB2476" s="16" t="s">
        <v>4</v>
      </c>
      <c r="AC2476" s="16">
        <v>0</v>
      </c>
      <c r="AD2476" s="11">
        <v>3</v>
      </c>
      <c r="AE2476" s="11">
        <v>100</v>
      </c>
      <c r="AF2476" s="56">
        <v>0</v>
      </c>
      <c r="AG2476" s="11">
        <v>0</v>
      </c>
      <c r="AH2476" s="11">
        <v>0</v>
      </c>
      <c r="AI2476" s="25" t="s">
        <v>8</v>
      </c>
      <c r="AJ2476" s="25" t="s">
        <v>8</v>
      </c>
      <c r="AK2476" s="25" t="s">
        <v>693</v>
      </c>
      <c r="AL2476" s="11" t="s">
        <v>395</v>
      </c>
      <c r="AM2476" s="11">
        <v>0</v>
      </c>
      <c r="AN2476" s="25">
        <v>0</v>
      </c>
      <c r="AO2476" s="11">
        <v>0</v>
      </c>
      <c r="AP2476" s="12" t="s">
        <v>223</v>
      </c>
      <c r="AQ2476" s="12" t="str">
        <f>"[效果]使用后获得属于"&amp;SUBSTITUTE(B2476,"奖","",1)&amp;"的活动奖励！"</f>
        <v>[效果]使用后获得属于传奇指挥的活动奖励！</v>
      </c>
      <c r="AR2476" s="15" t="s">
        <v>5351</v>
      </c>
      <c r="AS2476" s="16" t="s">
        <v>357</v>
      </c>
    </row>
    <row r="2477" spans="1:45" x14ac:dyDescent="0.15">
      <c r="A2477" s="11">
        <v>35303</v>
      </c>
      <c r="B2477" s="14" t="s">
        <v>2606</v>
      </c>
      <c r="C2477" s="11">
        <v>35</v>
      </c>
      <c r="D2477" s="11">
        <v>1</v>
      </c>
      <c r="E2477" s="11">
        <v>0</v>
      </c>
      <c r="F2477" s="11">
        <v>0</v>
      </c>
      <c r="G2477" s="11">
        <v>9</v>
      </c>
      <c r="H2477" s="11">
        <v>41</v>
      </c>
      <c r="I2477" s="11">
        <v>65535</v>
      </c>
      <c r="J2477" s="11">
        <v>4</v>
      </c>
      <c r="K2477" s="11">
        <v>0</v>
      </c>
      <c r="L2477" s="11">
        <v>0</v>
      </c>
      <c r="M2477" s="56">
        <v>0</v>
      </c>
      <c r="N2477" s="56">
        <v>1</v>
      </c>
      <c r="O2477" s="11">
        <v>0</v>
      </c>
      <c r="P2477" s="11">
        <v>2592000</v>
      </c>
      <c r="Q2477" s="11">
        <v>3600</v>
      </c>
      <c r="R2477" s="11">
        <v>5</v>
      </c>
      <c r="S2477" s="11">
        <v>0</v>
      </c>
      <c r="T2477" s="11">
        <v>0</v>
      </c>
      <c r="U2477" s="11">
        <v>1</v>
      </c>
      <c r="V2477" s="11">
        <v>0</v>
      </c>
      <c r="W2477" s="11">
        <v>0</v>
      </c>
      <c r="X2477" s="11">
        <v>0</v>
      </c>
      <c r="Y2477" s="11">
        <v>0</v>
      </c>
      <c r="Z2477" s="16" t="s">
        <v>170</v>
      </c>
      <c r="AA2477" s="16">
        <v>0</v>
      </c>
      <c r="AB2477" s="16" t="s">
        <v>4</v>
      </c>
      <c r="AC2477" s="16">
        <v>0</v>
      </c>
      <c r="AD2477" s="11">
        <v>3</v>
      </c>
      <c r="AE2477" s="11">
        <v>100</v>
      </c>
      <c r="AF2477" s="56">
        <v>0</v>
      </c>
      <c r="AG2477" s="11">
        <v>0</v>
      </c>
      <c r="AH2477" s="11">
        <v>0</v>
      </c>
      <c r="AI2477" s="25" t="s">
        <v>8</v>
      </c>
      <c r="AJ2477" s="25" t="s">
        <v>8</v>
      </c>
      <c r="AK2477" s="25" t="s">
        <v>693</v>
      </c>
      <c r="AL2477" s="11" t="s">
        <v>395</v>
      </c>
      <c r="AM2477" s="11">
        <v>0</v>
      </c>
      <c r="AN2477" s="25">
        <v>0</v>
      </c>
      <c r="AO2477" s="11">
        <v>0</v>
      </c>
      <c r="AP2477" s="12" t="s">
        <v>223</v>
      </c>
      <c r="AQ2477" s="12" t="str">
        <f>"[效果]使用后获得属于"&amp;SUBSTITUTE(B2477,"奖","",1)&amp;"的活动奖励！"</f>
        <v>[效果]使用后获得属于激情指挥的活动奖励！</v>
      </c>
      <c r="AR2477" s="15" t="s">
        <v>5351</v>
      </c>
      <c r="AS2477" s="16" t="s">
        <v>357</v>
      </c>
    </row>
    <row r="2478" spans="1:45" x14ac:dyDescent="0.15">
      <c r="A2478" s="11">
        <v>35304</v>
      </c>
      <c r="B2478" s="14" t="s">
        <v>2607</v>
      </c>
      <c r="C2478" s="11">
        <v>35</v>
      </c>
      <c r="D2478" s="11">
        <v>1</v>
      </c>
      <c r="E2478" s="11">
        <v>0</v>
      </c>
      <c r="F2478" s="11">
        <v>0</v>
      </c>
      <c r="G2478" s="11">
        <v>9</v>
      </c>
      <c r="H2478" s="11">
        <v>41</v>
      </c>
      <c r="I2478" s="11">
        <v>65535</v>
      </c>
      <c r="J2478" s="11">
        <v>4</v>
      </c>
      <c r="K2478" s="11">
        <v>0</v>
      </c>
      <c r="L2478" s="11">
        <v>0</v>
      </c>
      <c r="M2478" s="56">
        <v>0</v>
      </c>
      <c r="N2478" s="56">
        <v>1</v>
      </c>
      <c r="O2478" s="11">
        <v>0</v>
      </c>
      <c r="P2478" s="11">
        <v>2592000</v>
      </c>
      <c r="Q2478" s="11">
        <v>3600</v>
      </c>
      <c r="R2478" s="11">
        <v>5</v>
      </c>
      <c r="S2478" s="11">
        <v>0</v>
      </c>
      <c r="T2478" s="11">
        <v>0</v>
      </c>
      <c r="U2478" s="11">
        <v>1</v>
      </c>
      <c r="V2478" s="11">
        <v>0</v>
      </c>
      <c r="W2478" s="11">
        <v>0</v>
      </c>
      <c r="X2478" s="11">
        <v>0</v>
      </c>
      <c r="Y2478" s="11">
        <v>0</v>
      </c>
      <c r="Z2478" s="16" t="s">
        <v>170</v>
      </c>
      <c r="AA2478" s="16">
        <v>0</v>
      </c>
      <c r="AB2478" s="16" t="s">
        <v>4</v>
      </c>
      <c r="AC2478" s="16">
        <v>0</v>
      </c>
      <c r="AD2478" s="11">
        <v>3</v>
      </c>
      <c r="AE2478" s="11">
        <v>100</v>
      </c>
      <c r="AF2478" s="56">
        <v>0</v>
      </c>
      <c r="AG2478" s="11">
        <v>0</v>
      </c>
      <c r="AH2478" s="11">
        <v>0</v>
      </c>
      <c r="AI2478" s="25" t="s">
        <v>8</v>
      </c>
      <c r="AJ2478" s="25" t="s">
        <v>8</v>
      </c>
      <c r="AK2478" s="25" t="s">
        <v>693</v>
      </c>
      <c r="AL2478" s="11" t="s">
        <v>395</v>
      </c>
      <c r="AM2478" s="11">
        <v>0</v>
      </c>
      <c r="AN2478" s="25">
        <v>0</v>
      </c>
      <c r="AO2478" s="11">
        <v>0</v>
      </c>
      <c r="AP2478" s="12" t="s">
        <v>223</v>
      </c>
      <c r="AQ2478" s="12" t="str">
        <f>"[效果]使用后获得属于"&amp;SUBSTITUTE(B2478,"奖","",1)&amp;"的活动奖励！"</f>
        <v>[效果]使用后获得属于最囧指挥的活动奖励！</v>
      </c>
      <c r="AR2478" s="15" t="s">
        <v>5351</v>
      </c>
      <c r="AS2478" s="16" t="s">
        <v>357</v>
      </c>
    </row>
    <row r="2479" spans="1:45" x14ac:dyDescent="0.15">
      <c r="A2479" s="11">
        <v>35305</v>
      </c>
      <c r="B2479" s="14" t="s">
        <v>2838</v>
      </c>
      <c r="C2479" s="11">
        <v>35</v>
      </c>
      <c r="D2479" s="11">
        <v>1</v>
      </c>
      <c r="E2479" s="11">
        <v>0</v>
      </c>
      <c r="F2479" s="11">
        <v>0</v>
      </c>
      <c r="G2479" s="11">
        <v>9</v>
      </c>
      <c r="H2479" s="11">
        <v>80</v>
      </c>
      <c r="I2479" s="11">
        <v>65535</v>
      </c>
      <c r="J2479" s="11">
        <v>4</v>
      </c>
      <c r="K2479" s="11">
        <v>0</v>
      </c>
      <c r="L2479" s="11">
        <v>0</v>
      </c>
      <c r="M2479" s="56">
        <v>0</v>
      </c>
      <c r="N2479" s="56">
        <v>1</v>
      </c>
      <c r="O2479" s="11">
        <v>0</v>
      </c>
      <c r="P2479" s="11">
        <v>604800</v>
      </c>
      <c r="Q2479" s="11">
        <v>3600</v>
      </c>
      <c r="R2479" s="11">
        <v>5</v>
      </c>
      <c r="S2479" s="11">
        <v>0</v>
      </c>
      <c r="T2479" s="11">
        <v>0</v>
      </c>
      <c r="U2479" s="11">
        <v>1</v>
      </c>
      <c r="V2479" s="11">
        <v>0</v>
      </c>
      <c r="W2479" s="11">
        <v>0</v>
      </c>
      <c r="X2479" s="11">
        <v>0</v>
      </c>
      <c r="Y2479" s="11">
        <v>0</v>
      </c>
      <c r="Z2479" s="16" t="s">
        <v>170</v>
      </c>
      <c r="AA2479" s="16">
        <v>0</v>
      </c>
      <c r="AB2479" s="16" t="s">
        <v>4</v>
      </c>
      <c r="AC2479" s="16">
        <v>0</v>
      </c>
      <c r="AD2479" s="11">
        <v>3</v>
      </c>
      <c r="AE2479" s="11">
        <v>100</v>
      </c>
      <c r="AF2479" s="56">
        <v>0</v>
      </c>
      <c r="AG2479" s="11">
        <v>0</v>
      </c>
      <c r="AH2479" s="11">
        <v>0</v>
      </c>
      <c r="AI2479" s="25" t="s">
        <v>8</v>
      </c>
      <c r="AJ2479" s="25" t="s">
        <v>8</v>
      </c>
      <c r="AK2479" s="25" t="s">
        <v>693</v>
      </c>
      <c r="AL2479" s="11" t="s">
        <v>395</v>
      </c>
      <c r="AM2479" s="11">
        <v>0</v>
      </c>
      <c r="AN2479" s="25">
        <v>0</v>
      </c>
      <c r="AO2479" s="11">
        <v>0</v>
      </c>
      <c r="AP2479" s="12" t="s">
        <v>223</v>
      </c>
      <c r="AQ2479" s="12" t="s">
        <v>6617</v>
      </c>
      <c r="AR2479" s="15" t="s">
        <v>5352</v>
      </c>
      <c r="AS2479" s="16" t="s">
        <v>357</v>
      </c>
    </row>
    <row r="2480" spans="1:45" x14ac:dyDescent="0.15">
      <c r="A2480" s="11">
        <v>35306</v>
      </c>
      <c r="B2480" s="14" t="s">
        <v>2839</v>
      </c>
      <c r="C2480" s="11">
        <v>35</v>
      </c>
      <c r="D2480" s="11">
        <v>1</v>
      </c>
      <c r="E2480" s="11">
        <v>0</v>
      </c>
      <c r="F2480" s="11">
        <v>0</v>
      </c>
      <c r="G2480" s="11">
        <v>9</v>
      </c>
      <c r="H2480" s="11">
        <v>80</v>
      </c>
      <c r="I2480" s="11">
        <v>65535</v>
      </c>
      <c r="J2480" s="11">
        <v>4</v>
      </c>
      <c r="K2480" s="11">
        <v>0</v>
      </c>
      <c r="L2480" s="11">
        <v>0</v>
      </c>
      <c r="M2480" s="56">
        <v>0</v>
      </c>
      <c r="N2480" s="56">
        <v>1</v>
      </c>
      <c r="O2480" s="11">
        <v>0</v>
      </c>
      <c r="P2480" s="11">
        <v>604800</v>
      </c>
      <c r="Q2480" s="11">
        <v>3600</v>
      </c>
      <c r="R2480" s="11">
        <v>5</v>
      </c>
      <c r="S2480" s="11">
        <v>0</v>
      </c>
      <c r="T2480" s="11">
        <v>0</v>
      </c>
      <c r="U2480" s="11">
        <v>1</v>
      </c>
      <c r="V2480" s="11">
        <v>0</v>
      </c>
      <c r="W2480" s="11">
        <v>0</v>
      </c>
      <c r="X2480" s="11">
        <v>0</v>
      </c>
      <c r="Y2480" s="11">
        <v>0</v>
      </c>
      <c r="Z2480" s="16" t="s">
        <v>170</v>
      </c>
      <c r="AA2480" s="16">
        <v>0</v>
      </c>
      <c r="AB2480" s="16" t="s">
        <v>4</v>
      </c>
      <c r="AC2480" s="16">
        <v>0</v>
      </c>
      <c r="AD2480" s="11">
        <v>3</v>
      </c>
      <c r="AE2480" s="11">
        <v>100</v>
      </c>
      <c r="AF2480" s="56">
        <v>0</v>
      </c>
      <c r="AG2480" s="11">
        <v>0</v>
      </c>
      <c r="AH2480" s="11">
        <v>0</v>
      </c>
      <c r="AI2480" s="25" t="s">
        <v>8</v>
      </c>
      <c r="AJ2480" s="25" t="s">
        <v>8</v>
      </c>
      <c r="AK2480" s="25" t="s">
        <v>693</v>
      </c>
      <c r="AL2480" s="11" t="s">
        <v>395</v>
      </c>
      <c r="AM2480" s="11">
        <v>0</v>
      </c>
      <c r="AN2480" s="25">
        <v>0</v>
      </c>
      <c r="AO2480" s="11">
        <v>0</v>
      </c>
      <c r="AP2480" s="12" t="s">
        <v>223</v>
      </c>
      <c r="AQ2480" s="12" t="s">
        <v>6618</v>
      </c>
      <c r="AR2480" s="15" t="s">
        <v>5352</v>
      </c>
      <c r="AS2480" s="16" t="s">
        <v>357</v>
      </c>
    </row>
    <row r="2481" spans="1:45" x14ac:dyDescent="0.15">
      <c r="A2481" s="11">
        <v>35307</v>
      </c>
      <c r="B2481" s="14" t="s">
        <v>2840</v>
      </c>
      <c r="C2481" s="11">
        <v>35</v>
      </c>
      <c r="D2481" s="11">
        <v>1</v>
      </c>
      <c r="E2481" s="11">
        <v>0</v>
      </c>
      <c r="F2481" s="11">
        <v>0</v>
      </c>
      <c r="G2481" s="11">
        <v>9</v>
      </c>
      <c r="H2481" s="11">
        <v>80</v>
      </c>
      <c r="I2481" s="11">
        <v>65535</v>
      </c>
      <c r="J2481" s="11">
        <v>4</v>
      </c>
      <c r="K2481" s="11">
        <v>0</v>
      </c>
      <c r="L2481" s="11">
        <v>0</v>
      </c>
      <c r="M2481" s="56">
        <v>0</v>
      </c>
      <c r="N2481" s="56">
        <v>1</v>
      </c>
      <c r="O2481" s="11">
        <v>0</v>
      </c>
      <c r="P2481" s="11">
        <v>604800</v>
      </c>
      <c r="Q2481" s="11">
        <v>3600</v>
      </c>
      <c r="R2481" s="11">
        <v>5</v>
      </c>
      <c r="S2481" s="11">
        <v>0</v>
      </c>
      <c r="T2481" s="11">
        <v>0</v>
      </c>
      <c r="U2481" s="11">
        <v>1</v>
      </c>
      <c r="V2481" s="11">
        <v>0</v>
      </c>
      <c r="W2481" s="11">
        <v>0</v>
      </c>
      <c r="X2481" s="11">
        <v>0</v>
      </c>
      <c r="Y2481" s="11">
        <v>0</v>
      </c>
      <c r="Z2481" s="16" t="s">
        <v>170</v>
      </c>
      <c r="AA2481" s="16">
        <v>0</v>
      </c>
      <c r="AB2481" s="16" t="s">
        <v>4</v>
      </c>
      <c r="AC2481" s="16">
        <v>0</v>
      </c>
      <c r="AD2481" s="11">
        <v>3</v>
      </c>
      <c r="AE2481" s="11">
        <v>100</v>
      </c>
      <c r="AF2481" s="56">
        <v>0</v>
      </c>
      <c r="AG2481" s="11">
        <v>0</v>
      </c>
      <c r="AH2481" s="11">
        <v>0</v>
      </c>
      <c r="AI2481" s="25" t="s">
        <v>8</v>
      </c>
      <c r="AJ2481" s="25" t="s">
        <v>8</v>
      </c>
      <c r="AK2481" s="25" t="s">
        <v>693</v>
      </c>
      <c r="AL2481" s="11" t="s">
        <v>395</v>
      </c>
      <c r="AM2481" s="11">
        <v>0</v>
      </c>
      <c r="AN2481" s="25">
        <v>0</v>
      </c>
      <c r="AO2481" s="11">
        <v>0</v>
      </c>
      <c r="AP2481" s="12" t="s">
        <v>223</v>
      </c>
      <c r="AQ2481" s="12" t="s">
        <v>6619</v>
      </c>
      <c r="AR2481" s="15" t="s">
        <v>5352</v>
      </c>
      <c r="AS2481" s="16" t="s">
        <v>357</v>
      </c>
    </row>
    <row r="2482" spans="1:45" x14ac:dyDescent="0.15">
      <c r="A2482" s="11">
        <v>35308</v>
      </c>
      <c r="B2482" s="14" t="s">
        <v>3034</v>
      </c>
      <c r="C2482" s="11">
        <v>35</v>
      </c>
      <c r="D2482" s="11">
        <v>1</v>
      </c>
      <c r="E2482" s="11">
        <v>0</v>
      </c>
      <c r="F2482" s="11">
        <v>0</v>
      </c>
      <c r="G2482" s="11">
        <v>9</v>
      </c>
      <c r="H2482" s="11">
        <v>1</v>
      </c>
      <c r="I2482" s="11">
        <v>65535</v>
      </c>
      <c r="J2482" s="11">
        <v>5</v>
      </c>
      <c r="K2482" s="11">
        <v>0</v>
      </c>
      <c r="L2482" s="11">
        <v>0</v>
      </c>
      <c r="M2482" s="56">
        <v>0</v>
      </c>
      <c r="N2482" s="56">
        <v>1</v>
      </c>
      <c r="O2482" s="11">
        <v>0</v>
      </c>
      <c r="P2482" s="11">
        <v>2592000</v>
      </c>
      <c r="Q2482" s="11">
        <v>3600</v>
      </c>
      <c r="R2482" s="11">
        <v>5</v>
      </c>
      <c r="S2482" s="11">
        <v>0</v>
      </c>
      <c r="T2482" s="11">
        <v>0</v>
      </c>
      <c r="U2482" s="11">
        <v>1</v>
      </c>
      <c r="V2482" s="11">
        <v>0</v>
      </c>
      <c r="W2482" s="11">
        <v>0</v>
      </c>
      <c r="X2482" s="11">
        <v>0</v>
      </c>
      <c r="Y2482" s="11">
        <v>0</v>
      </c>
      <c r="Z2482" s="16" t="s">
        <v>170</v>
      </c>
      <c r="AA2482" s="16">
        <v>0</v>
      </c>
      <c r="AB2482" s="16" t="s">
        <v>4</v>
      </c>
      <c r="AC2482" s="16">
        <v>0</v>
      </c>
      <c r="AD2482" s="11">
        <v>3</v>
      </c>
      <c r="AE2482" s="11">
        <v>100</v>
      </c>
      <c r="AF2482" s="56">
        <v>0</v>
      </c>
      <c r="AG2482" s="11">
        <v>0</v>
      </c>
      <c r="AH2482" s="11">
        <v>0</v>
      </c>
      <c r="AI2482" s="25" t="s">
        <v>8</v>
      </c>
      <c r="AJ2482" s="25" t="s">
        <v>8</v>
      </c>
      <c r="AK2482" s="25" t="s">
        <v>693</v>
      </c>
      <c r="AL2482" s="11" t="s">
        <v>395</v>
      </c>
      <c r="AM2482" s="11">
        <v>0</v>
      </c>
      <c r="AN2482" s="25">
        <v>0</v>
      </c>
      <c r="AO2482" s="11">
        <v>0</v>
      </c>
      <c r="AP2482" s="12" t="s">
        <v>223</v>
      </c>
      <c r="AQ2482" s="12" t="s">
        <v>6620</v>
      </c>
      <c r="AR2482" s="15" t="s">
        <v>5353</v>
      </c>
      <c r="AS2482" s="16" t="s">
        <v>2600</v>
      </c>
    </row>
    <row r="2483" spans="1:45" ht="24" x14ac:dyDescent="0.15">
      <c r="A2483" s="11">
        <v>35309</v>
      </c>
      <c r="B2483" s="30" t="s">
        <v>4179</v>
      </c>
      <c r="C2483" s="11">
        <v>35</v>
      </c>
      <c r="D2483" s="11">
        <v>1</v>
      </c>
      <c r="E2483" s="11">
        <v>0</v>
      </c>
      <c r="F2483" s="11">
        <v>0</v>
      </c>
      <c r="G2483" s="11">
        <v>9</v>
      </c>
      <c r="H2483" s="11">
        <v>51</v>
      </c>
      <c r="I2483" s="11">
        <v>65535</v>
      </c>
      <c r="J2483" s="11">
        <v>4</v>
      </c>
      <c r="K2483" s="11">
        <v>0</v>
      </c>
      <c r="L2483" s="11">
        <v>0</v>
      </c>
      <c r="M2483" s="56">
        <v>1</v>
      </c>
      <c r="N2483" s="56">
        <v>100</v>
      </c>
      <c r="O2483" s="11">
        <v>0</v>
      </c>
      <c r="P2483" s="11">
        <v>172800</v>
      </c>
      <c r="Q2483" s="11">
        <v>3600</v>
      </c>
      <c r="R2483" s="11">
        <v>5</v>
      </c>
      <c r="S2483" s="11">
        <v>0</v>
      </c>
      <c r="T2483" s="11">
        <v>0</v>
      </c>
      <c r="U2483" s="11">
        <v>1</v>
      </c>
      <c r="V2483" s="11">
        <v>0</v>
      </c>
      <c r="W2483" s="11">
        <v>0</v>
      </c>
      <c r="X2483" s="11">
        <v>0</v>
      </c>
      <c r="Y2483" s="11">
        <v>0</v>
      </c>
      <c r="Z2483" s="16" t="s">
        <v>170</v>
      </c>
      <c r="AA2483" s="16">
        <v>0</v>
      </c>
      <c r="AB2483" s="16" t="s">
        <v>4</v>
      </c>
      <c r="AC2483" s="16">
        <v>0</v>
      </c>
      <c r="AD2483" s="11">
        <v>3</v>
      </c>
      <c r="AE2483" s="11">
        <v>100</v>
      </c>
      <c r="AF2483" s="56">
        <v>0</v>
      </c>
      <c r="AG2483" s="11">
        <v>0</v>
      </c>
      <c r="AH2483" s="11">
        <v>0</v>
      </c>
      <c r="AI2483" s="25" t="s">
        <v>8</v>
      </c>
      <c r="AJ2483" s="25" t="s">
        <v>8</v>
      </c>
      <c r="AK2483" s="25" t="s">
        <v>8</v>
      </c>
      <c r="AL2483" s="11" t="s">
        <v>782</v>
      </c>
      <c r="AM2483" s="25">
        <v>11003</v>
      </c>
      <c r="AN2483" s="25">
        <v>0</v>
      </c>
      <c r="AO2483" s="11">
        <v>0</v>
      </c>
      <c r="AP2483" s="12" t="s">
        <v>223</v>
      </c>
      <c r="AQ2483" s="12" t="s">
        <v>6615</v>
      </c>
      <c r="AR2483" s="12" t="s">
        <v>5354</v>
      </c>
      <c r="AS2483" s="16" t="s">
        <v>357</v>
      </c>
    </row>
    <row r="2484" spans="1:45" ht="24" x14ac:dyDescent="0.15">
      <c r="A2484" s="11">
        <v>35310</v>
      </c>
      <c r="B2484" s="30" t="s">
        <v>4180</v>
      </c>
      <c r="C2484" s="11">
        <v>35</v>
      </c>
      <c r="D2484" s="11">
        <v>1</v>
      </c>
      <c r="E2484" s="11">
        <v>0</v>
      </c>
      <c r="F2484" s="11">
        <v>0</v>
      </c>
      <c r="G2484" s="11">
        <v>9</v>
      </c>
      <c r="H2484" s="11">
        <v>51</v>
      </c>
      <c r="I2484" s="11">
        <v>65535</v>
      </c>
      <c r="J2484" s="11">
        <v>4</v>
      </c>
      <c r="K2484" s="11">
        <v>0</v>
      </c>
      <c r="L2484" s="11">
        <v>0</v>
      </c>
      <c r="M2484" s="56">
        <v>1</v>
      </c>
      <c r="N2484" s="56">
        <v>100</v>
      </c>
      <c r="O2484" s="11">
        <v>0</v>
      </c>
      <c r="P2484" s="11">
        <v>172800</v>
      </c>
      <c r="Q2484" s="11">
        <v>3600</v>
      </c>
      <c r="R2484" s="11">
        <v>5</v>
      </c>
      <c r="S2484" s="11">
        <v>0</v>
      </c>
      <c r="T2484" s="11">
        <v>0</v>
      </c>
      <c r="U2484" s="11">
        <v>1</v>
      </c>
      <c r="V2484" s="11">
        <v>0</v>
      </c>
      <c r="W2484" s="11">
        <v>0</v>
      </c>
      <c r="X2484" s="11">
        <v>0</v>
      </c>
      <c r="Y2484" s="11">
        <v>0</v>
      </c>
      <c r="Z2484" s="16" t="s">
        <v>170</v>
      </c>
      <c r="AA2484" s="16">
        <v>0</v>
      </c>
      <c r="AB2484" s="16" t="s">
        <v>4</v>
      </c>
      <c r="AC2484" s="16">
        <v>0</v>
      </c>
      <c r="AD2484" s="11">
        <v>3</v>
      </c>
      <c r="AE2484" s="11">
        <v>100</v>
      </c>
      <c r="AF2484" s="56">
        <v>0</v>
      </c>
      <c r="AG2484" s="11">
        <v>0</v>
      </c>
      <c r="AH2484" s="11">
        <v>0</v>
      </c>
      <c r="AI2484" s="25" t="s">
        <v>8</v>
      </c>
      <c r="AJ2484" s="25" t="s">
        <v>8</v>
      </c>
      <c r="AK2484" s="25" t="s">
        <v>8</v>
      </c>
      <c r="AL2484" s="11" t="s">
        <v>782</v>
      </c>
      <c r="AM2484" s="25">
        <v>11003</v>
      </c>
      <c r="AN2484" s="25">
        <v>0</v>
      </c>
      <c r="AO2484" s="11">
        <v>0</v>
      </c>
      <c r="AP2484" s="12" t="s">
        <v>223</v>
      </c>
      <c r="AQ2484" s="12" t="s">
        <v>6615</v>
      </c>
      <c r="AR2484" s="12" t="s">
        <v>5355</v>
      </c>
      <c r="AS2484" s="16" t="s">
        <v>357</v>
      </c>
    </row>
    <row r="2485" spans="1:45" ht="24" x14ac:dyDescent="0.15">
      <c r="A2485" s="11">
        <v>35311</v>
      </c>
      <c r="B2485" s="30" t="s">
        <v>4181</v>
      </c>
      <c r="C2485" s="11">
        <v>35</v>
      </c>
      <c r="D2485" s="11">
        <v>1</v>
      </c>
      <c r="E2485" s="11">
        <v>0</v>
      </c>
      <c r="F2485" s="11">
        <v>0</v>
      </c>
      <c r="G2485" s="11">
        <v>9</v>
      </c>
      <c r="H2485" s="11">
        <v>51</v>
      </c>
      <c r="I2485" s="11">
        <v>65535</v>
      </c>
      <c r="J2485" s="11">
        <v>4</v>
      </c>
      <c r="K2485" s="11">
        <v>0</v>
      </c>
      <c r="L2485" s="11">
        <v>0</v>
      </c>
      <c r="M2485" s="56">
        <v>1</v>
      </c>
      <c r="N2485" s="56">
        <v>100</v>
      </c>
      <c r="O2485" s="11">
        <v>0</v>
      </c>
      <c r="P2485" s="11">
        <v>172800</v>
      </c>
      <c r="Q2485" s="11">
        <v>3600</v>
      </c>
      <c r="R2485" s="11">
        <v>5</v>
      </c>
      <c r="S2485" s="11">
        <v>0</v>
      </c>
      <c r="T2485" s="11">
        <v>0</v>
      </c>
      <c r="U2485" s="11">
        <v>1</v>
      </c>
      <c r="V2485" s="11">
        <v>0</v>
      </c>
      <c r="W2485" s="11">
        <v>0</v>
      </c>
      <c r="X2485" s="11">
        <v>0</v>
      </c>
      <c r="Y2485" s="11">
        <v>0</v>
      </c>
      <c r="Z2485" s="16" t="s">
        <v>170</v>
      </c>
      <c r="AA2485" s="16">
        <v>0</v>
      </c>
      <c r="AB2485" s="16" t="s">
        <v>4</v>
      </c>
      <c r="AC2485" s="16">
        <v>0</v>
      </c>
      <c r="AD2485" s="11">
        <v>3</v>
      </c>
      <c r="AE2485" s="11">
        <v>100</v>
      </c>
      <c r="AF2485" s="56">
        <v>0</v>
      </c>
      <c r="AG2485" s="11">
        <v>0</v>
      </c>
      <c r="AH2485" s="11">
        <v>0</v>
      </c>
      <c r="AI2485" s="25" t="s">
        <v>8</v>
      </c>
      <c r="AJ2485" s="25" t="s">
        <v>8</v>
      </c>
      <c r="AK2485" s="25" t="s">
        <v>8</v>
      </c>
      <c r="AL2485" s="11" t="s">
        <v>782</v>
      </c>
      <c r="AM2485" s="25">
        <v>11003</v>
      </c>
      <c r="AN2485" s="25">
        <v>0</v>
      </c>
      <c r="AO2485" s="11">
        <v>0</v>
      </c>
      <c r="AP2485" s="12" t="s">
        <v>223</v>
      </c>
      <c r="AQ2485" s="12" t="s">
        <v>6615</v>
      </c>
      <c r="AR2485" s="12" t="s">
        <v>5356</v>
      </c>
      <c r="AS2485" s="16" t="s">
        <v>4182</v>
      </c>
    </row>
    <row r="2486" spans="1:45" ht="24" x14ac:dyDescent="0.15">
      <c r="A2486" s="11">
        <v>35312</v>
      </c>
      <c r="B2486" s="30" t="s">
        <v>4183</v>
      </c>
      <c r="C2486" s="11">
        <v>35</v>
      </c>
      <c r="D2486" s="11">
        <v>1</v>
      </c>
      <c r="E2486" s="11">
        <v>0</v>
      </c>
      <c r="F2486" s="11">
        <v>0</v>
      </c>
      <c r="G2486" s="11">
        <v>9</v>
      </c>
      <c r="H2486" s="11">
        <v>51</v>
      </c>
      <c r="I2486" s="11">
        <v>65535</v>
      </c>
      <c r="J2486" s="11">
        <v>4</v>
      </c>
      <c r="K2486" s="11">
        <v>0</v>
      </c>
      <c r="L2486" s="11">
        <v>0</v>
      </c>
      <c r="M2486" s="56">
        <v>1</v>
      </c>
      <c r="N2486" s="56">
        <v>100</v>
      </c>
      <c r="O2486" s="11">
        <v>0</v>
      </c>
      <c r="P2486" s="11">
        <v>172800</v>
      </c>
      <c r="Q2486" s="11">
        <v>3600</v>
      </c>
      <c r="R2486" s="11">
        <v>5</v>
      </c>
      <c r="S2486" s="11">
        <v>0</v>
      </c>
      <c r="T2486" s="11">
        <v>0</v>
      </c>
      <c r="U2486" s="11">
        <v>1</v>
      </c>
      <c r="V2486" s="11">
        <v>0</v>
      </c>
      <c r="W2486" s="11">
        <v>0</v>
      </c>
      <c r="X2486" s="11">
        <v>0</v>
      </c>
      <c r="Y2486" s="11">
        <v>0</v>
      </c>
      <c r="Z2486" s="16" t="s">
        <v>170</v>
      </c>
      <c r="AA2486" s="16">
        <v>0</v>
      </c>
      <c r="AB2486" s="16" t="s">
        <v>4065</v>
      </c>
      <c r="AC2486" s="16">
        <v>0</v>
      </c>
      <c r="AD2486" s="11">
        <v>3</v>
      </c>
      <c r="AE2486" s="11">
        <v>100</v>
      </c>
      <c r="AF2486" s="56">
        <v>0</v>
      </c>
      <c r="AG2486" s="11">
        <v>0</v>
      </c>
      <c r="AH2486" s="11">
        <v>0</v>
      </c>
      <c r="AI2486" s="25" t="s">
        <v>4055</v>
      </c>
      <c r="AJ2486" s="25" t="s">
        <v>4055</v>
      </c>
      <c r="AK2486" s="25" t="s">
        <v>4055</v>
      </c>
      <c r="AL2486" s="11" t="s">
        <v>782</v>
      </c>
      <c r="AM2486" s="25">
        <v>11003</v>
      </c>
      <c r="AN2486" s="25">
        <v>0</v>
      </c>
      <c r="AO2486" s="11">
        <v>0</v>
      </c>
      <c r="AP2486" s="12" t="s">
        <v>4067</v>
      </c>
      <c r="AQ2486" s="12" t="s">
        <v>6615</v>
      </c>
      <c r="AR2486" s="12" t="s">
        <v>5357</v>
      </c>
      <c r="AS2486" s="16" t="s">
        <v>4182</v>
      </c>
    </row>
    <row r="2487" spans="1:45" ht="24" x14ac:dyDescent="0.15">
      <c r="A2487" s="11">
        <v>35313</v>
      </c>
      <c r="B2487" s="30" t="s">
        <v>4184</v>
      </c>
      <c r="C2487" s="11">
        <v>35</v>
      </c>
      <c r="D2487" s="11">
        <v>1</v>
      </c>
      <c r="E2487" s="11">
        <v>0</v>
      </c>
      <c r="F2487" s="11">
        <v>0</v>
      </c>
      <c r="G2487" s="11">
        <v>9</v>
      </c>
      <c r="H2487" s="11">
        <v>51</v>
      </c>
      <c r="I2487" s="11">
        <v>65535</v>
      </c>
      <c r="J2487" s="11">
        <v>4</v>
      </c>
      <c r="K2487" s="11">
        <v>0</v>
      </c>
      <c r="L2487" s="11">
        <v>0</v>
      </c>
      <c r="M2487" s="56">
        <v>1</v>
      </c>
      <c r="N2487" s="56">
        <v>100</v>
      </c>
      <c r="O2487" s="11">
        <v>0</v>
      </c>
      <c r="P2487" s="11">
        <v>172800</v>
      </c>
      <c r="Q2487" s="11">
        <v>3600</v>
      </c>
      <c r="R2487" s="11">
        <v>5</v>
      </c>
      <c r="S2487" s="11">
        <v>0</v>
      </c>
      <c r="T2487" s="11">
        <v>0</v>
      </c>
      <c r="U2487" s="11">
        <v>1</v>
      </c>
      <c r="V2487" s="11">
        <v>0</v>
      </c>
      <c r="W2487" s="11">
        <v>0</v>
      </c>
      <c r="X2487" s="11">
        <v>0</v>
      </c>
      <c r="Y2487" s="11">
        <v>0</v>
      </c>
      <c r="Z2487" s="16" t="s">
        <v>170</v>
      </c>
      <c r="AA2487" s="16">
        <v>0</v>
      </c>
      <c r="AB2487" s="16" t="s">
        <v>4065</v>
      </c>
      <c r="AC2487" s="16">
        <v>0</v>
      </c>
      <c r="AD2487" s="11">
        <v>3</v>
      </c>
      <c r="AE2487" s="11">
        <v>100</v>
      </c>
      <c r="AF2487" s="56">
        <v>0</v>
      </c>
      <c r="AG2487" s="11">
        <v>0</v>
      </c>
      <c r="AH2487" s="11">
        <v>0</v>
      </c>
      <c r="AI2487" s="25" t="s">
        <v>4055</v>
      </c>
      <c r="AJ2487" s="25" t="s">
        <v>4055</v>
      </c>
      <c r="AK2487" s="25" t="s">
        <v>4055</v>
      </c>
      <c r="AL2487" s="11" t="s">
        <v>782</v>
      </c>
      <c r="AM2487" s="25">
        <v>11003</v>
      </c>
      <c r="AN2487" s="25">
        <v>0</v>
      </c>
      <c r="AO2487" s="11">
        <v>0</v>
      </c>
      <c r="AP2487" s="12" t="s">
        <v>4067</v>
      </c>
      <c r="AQ2487" s="12" t="s">
        <v>6615</v>
      </c>
      <c r="AR2487" s="12" t="s">
        <v>5358</v>
      </c>
      <c r="AS2487" s="16" t="s">
        <v>4182</v>
      </c>
    </row>
    <row r="2488" spans="1:45" x14ac:dyDescent="0.15">
      <c r="A2488" s="17">
        <v>36001</v>
      </c>
      <c r="B2488" s="21" t="s">
        <v>3194</v>
      </c>
      <c r="C2488" s="17">
        <v>35</v>
      </c>
      <c r="D2488" s="17">
        <v>0</v>
      </c>
      <c r="E2488" s="17">
        <v>0</v>
      </c>
      <c r="F2488" s="17">
        <v>0</v>
      </c>
      <c r="G2488" s="17">
        <v>9</v>
      </c>
      <c r="H2488" s="17">
        <v>0</v>
      </c>
      <c r="I2488" s="17">
        <v>65535</v>
      </c>
      <c r="J2488" s="17">
        <v>0</v>
      </c>
      <c r="K2488" s="17">
        <v>0</v>
      </c>
      <c r="L2488" s="17">
        <v>0</v>
      </c>
      <c r="M2488" s="57">
        <v>1</v>
      </c>
      <c r="N2488" s="57">
        <v>20</v>
      </c>
      <c r="O2488" s="17">
        <v>0</v>
      </c>
      <c r="P2488" s="17">
        <v>0</v>
      </c>
      <c r="Q2488" s="17">
        <v>100</v>
      </c>
      <c r="R2488" s="17">
        <v>0</v>
      </c>
      <c r="S2488" s="17">
        <v>0</v>
      </c>
      <c r="T2488" s="17">
        <v>0</v>
      </c>
      <c r="U2488" s="17">
        <v>1</v>
      </c>
      <c r="V2488" s="17">
        <v>0</v>
      </c>
      <c r="W2488" s="17">
        <v>0</v>
      </c>
      <c r="X2488" s="17">
        <v>0</v>
      </c>
      <c r="Y2488" s="17">
        <v>0</v>
      </c>
      <c r="Z2488" s="28" t="s">
        <v>170</v>
      </c>
      <c r="AA2488" s="28">
        <v>0</v>
      </c>
      <c r="AB2488" s="28" t="s">
        <v>170</v>
      </c>
      <c r="AC2488" s="28">
        <v>0</v>
      </c>
      <c r="AD2488" s="17">
        <v>3</v>
      </c>
      <c r="AE2488" s="17">
        <v>100</v>
      </c>
      <c r="AF2488" s="57">
        <v>0</v>
      </c>
      <c r="AG2488" s="17">
        <v>0</v>
      </c>
      <c r="AH2488" s="17">
        <v>0</v>
      </c>
      <c r="AI2488" s="29" t="s">
        <v>693</v>
      </c>
      <c r="AJ2488" s="29" t="s">
        <v>693</v>
      </c>
      <c r="AK2488" s="29" t="s">
        <v>693</v>
      </c>
      <c r="AL2488" s="17" t="s">
        <v>782</v>
      </c>
      <c r="AM2488" s="29">
        <v>11003</v>
      </c>
      <c r="AN2488" s="29">
        <v>0</v>
      </c>
      <c r="AO2488" s="17">
        <v>0</v>
      </c>
      <c r="AP2488" s="18" t="s">
        <v>755</v>
      </c>
      <c r="AQ2488" s="18" t="s">
        <v>6621</v>
      </c>
      <c r="AR2488" s="40"/>
      <c r="AS2488" s="62"/>
    </row>
    <row r="2489" spans="1:45" x14ac:dyDescent="0.15">
      <c r="A2489" s="17">
        <v>36002</v>
      </c>
      <c r="B2489" s="21" t="s">
        <v>3195</v>
      </c>
      <c r="C2489" s="17">
        <v>35</v>
      </c>
      <c r="D2489" s="17">
        <v>0</v>
      </c>
      <c r="E2489" s="17">
        <v>0</v>
      </c>
      <c r="F2489" s="17">
        <v>0</v>
      </c>
      <c r="G2489" s="17">
        <v>9</v>
      </c>
      <c r="H2489" s="17">
        <v>0</v>
      </c>
      <c r="I2489" s="17">
        <v>65535</v>
      </c>
      <c r="J2489" s="17">
        <v>0</v>
      </c>
      <c r="K2489" s="17">
        <v>0</v>
      </c>
      <c r="L2489" s="17">
        <v>0</v>
      </c>
      <c r="M2489" s="57">
        <v>1</v>
      </c>
      <c r="N2489" s="57">
        <v>20</v>
      </c>
      <c r="O2489" s="17">
        <v>0</v>
      </c>
      <c r="P2489" s="17">
        <v>0</v>
      </c>
      <c r="Q2489" s="17">
        <v>100</v>
      </c>
      <c r="R2489" s="17">
        <v>0</v>
      </c>
      <c r="S2489" s="17">
        <v>0</v>
      </c>
      <c r="T2489" s="17">
        <v>0</v>
      </c>
      <c r="U2489" s="17">
        <v>1</v>
      </c>
      <c r="V2489" s="17">
        <v>0</v>
      </c>
      <c r="W2489" s="17">
        <v>0</v>
      </c>
      <c r="X2489" s="17">
        <v>0</v>
      </c>
      <c r="Y2489" s="17">
        <v>0</v>
      </c>
      <c r="Z2489" s="28" t="s">
        <v>170</v>
      </c>
      <c r="AA2489" s="28">
        <v>0</v>
      </c>
      <c r="AB2489" s="28" t="s">
        <v>170</v>
      </c>
      <c r="AC2489" s="28">
        <v>0</v>
      </c>
      <c r="AD2489" s="17">
        <v>3</v>
      </c>
      <c r="AE2489" s="17">
        <v>100</v>
      </c>
      <c r="AF2489" s="57">
        <v>0</v>
      </c>
      <c r="AG2489" s="17">
        <v>0</v>
      </c>
      <c r="AH2489" s="17">
        <v>0</v>
      </c>
      <c r="AI2489" s="29" t="s">
        <v>693</v>
      </c>
      <c r="AJ2489" s="29" t="s">
        <v>693</v>
      </c>
      <c r="AK2489" s="29" t="s">
        <v>693</v>
      </c>
      <c r="AL2489" s="17" t="s">
        <v>782</v>
      </c>
      <c r="AM2489" s="29">
        <v>11003</v>
      </c>
      <c r="AN2489" s="29">
        <v>0</v>
      </c>
      <c r="AO2489" s="17">
        <v>0</v>
      </c>
      <c r="AP2489" s="18" t="s">
        <v>755</v>
      </c>
      <c r="AQ2489" s="18" t="s">
        <v>6622</v>
      </c>
      <c r="AR2489" s="40"/>
      <c r="AS2489" s="17"/>
    </row>
    <row r="2490" spans="1:45" x14ac:dyDescent="0.15">
      <c r="A2490" s="17">
        <v>36003</v>
      </c>
      <c r="B2490" s="21" t="s">
        <v>3196</v>
      </c>
      <c r="C2490" s="17">
        <v>35</v>
      </c>
      <c r="D2490" s="17">
        <v>0</v>
      </c>
      <c r="E2490" s="17">
        <v>0</v>
      </c>
      <c r="F2490" s="17">
        <v>0</v>
      </c>
      <c r="G2490" s="17">
        <v>9</v>
      </c>
      <c r="H2490" s="17">
        <v>0</v>
      </c>
      <c r="I2490" s="17">
        <v>65535</v>
      </c>
      <c r="J2490" s="17">
        <v>0</v>
      </c>
      <c r="K2490" s="17">
        <v>0</v>
      </c>
      <c r="L2490" s="17">
        <v>0</v>
      </c>
      <c r="M2490" s="57">
        <v>1</v>
      </c>
      <c r="N2490" s="57">
        <v>20</v>
      </c>
      <c r="O2490" s="17">
        <v>0</v>
      </c>
      <c r="P2490" s="17">
        <v>0</v>
      </c>
      <c r="Q2490" s="17">
        <v>100</v>
      </c>
      <c r="R2490" s="17">
        <v>0</v>
      </c>
      <c r="S2490" s="17">
        <v>0</v>
      </c>
      <c r="T2490" s="17">
        <v>0</v>
      </c>
      <c r="U2490" s="17">
        <v>1</v>
      </c>
      <c r="V2490" s="17">
        <v>0</v>
      </c>
      <c r="W2490" s="17">
        <v>0</v>
      </c>
      <c r="X2490" s="17">
        <v>0</v>
      </c>
      <c r="Y2490" s="17">
        <v>0</v>
      </c>
      <c r="Z2490" s="28" t="s">
        <v>170</v>
      </c>
      <c r="AA2490" s="28">
        <v>0</v>
      </c>
      <c r="AB2490" s="28" t="s">
        <v>170</v>
      </c>
      <c r="AC2490" s="28">
        <v>0</v>
      </c>
      <c r="AD2490" s="17">
        <v>3</v>
      </c>
      <c r="AE2490" s="17">
        <v>100</v>
      </c>
      <c r="AF2490" s="57">
        <v>0</v>
      </c>
      <c r="AG2490" s="17">
        <v>0</v>
      </c>
      <c r="AH2490" s="17">
        <v>0</v>
      </c>
      <c r="AI2490" s="29" t="s">
        <v>693</v>
      </c>
      <c r="AJ2490" s="29" t="s">
        <v>693</v>
      </c>
      <c r="AK2490" s="29" t="s">
        <v>693</v>
      </c>
      <c r="AL2490" s="17" t="s">
        <v>782</v>
      </c>
      <c r="AM2490" s="29">
        <v>11003</v>
      </c>
      <c r="AN2490" s="29">
        <v>0</v>
      </c>
      <c r="AO2490" s="17">
        <v>0</v>
      </c>
      <c r="AP2490" s="18" t="s">
        <v>755</v>
      </c>
      <c r="AQ2490" s="18" t="s">
        <v>6623</v>
      </c>
      <c r="AR2490" s="40"/>
      <c r="AS2490" s="17"/>
    </row>
    <row r="2491" spans="1:45" x14ac:dyDescent="0.15">
      <c r="A2491" s="17">
        <v>36004</v>
      </c>
      <c r="B2491" s="21" t="s">
        <v>3197</v>
      </c>
      <c r="C2491" s="17">
        <v>35</v>
      </c>
      <c r="D2491" s="17">
        <v>0</v>
      </c>
      <c r="E2491" s="17">
        <v>0</v>
      </c>
      <c r="F2491" s="17">
        <v>0</v>
      </c>
      <c r="G2491" s="17">
        <v>9</v>
      </c>
      <c r="H2491" s="17">
        <v>0</v>
      </c>
      <c r="I2491" s="17">
        <v>65535</v>
      </c>
      <c r="J2491" s="17">
        <v>0</v>
      </c>
      <c r="K2491" s="17">
        <v>0</v>
      </c>
      <c r="L2491" s="17">
        <v>0</v>
      </c>
      <c r="M2491" s="57">
        <v>1</v>
      </c>
      <c r="N2491" s="57">
        <v>20</v>
      </c>
      <c r="O2491" s="17">
        <v>0</v>
      </c>
      <c r="P2491" s="17">
        <v>0</v>
      </c>
      <c r="Q2491" s="17">
        <v>100</v>
      </c>
      <c r="R2491" s="17">
        <v>0</v>
      </c>
      <c r="S2491" s="17">
        <v>0</v>
      </c>
      <c r="T2491" s="17">
        <v>0</v>
      </c>
      <c r="U2491" s="17">
        <v>1</v>
      </c>
      <c r="V2491" s="17">
        <v>0</v>
      </c>
      <c r="W2491" s="17">
        <v>0</v>
      </c>
      <c r="X2491" s="17">
        <v>0</v>
      </c>
      <c r="Y2491" s="17">
        <v>0</v>
      </c>
      <c r="Z2491" s="28" t="s">
        <v>170</v>
      </c>
      <c r="AA2491" s="28">
        <v>0</v>
      </c>
      <c r="AB2491" s="28" t="s">
        <v>170</v>
      </c>
      <c r="AC2491" s="28">
        <v>0</v>
      </c>
      <c r="AD2491" s="17">
        <v>3</v>
      </c>
      <c r="AE2491" s="17">
        <v>100</v>
      </c>
      <c r="AF2491" s="57">
        <v>0</v>
      </c>
      <c r="AG2491" s="17">
        <v>0</v>
      </c>
      <c r="AH2491" s="17">
        <v>0</v>
      </c>
      <c r="AI2491" s="29" t="s">
        <v>693</v>
      </c>
      <c r="AJ2491" s="29" t="s">
        <v>693</v>
      </c>
      <c r="AK2491" s="29" t="s">
        <v>693</v>
      </c>
      <c r="AL2491" s="17" t="s">
        <v>782</v>
      </c>
      <c r="AM2491" s="29">
        <v>11003</v>
      </c>
      <c r="AN2491" s="29">
        <v>0</v>
      </c>
      <c r="AO2491" s="17">
        <v>0</v>
      </c>
      <c r="AP2491" s="18" t="s">
        <v>755</v>
      </c>
      <c r="AQ2491" s="18" t="s">
        <v>6624</v>
      </c>
      <c r="AR2491" s="40"/>
      <c r="AS2491" s="17"/>
    </row>
    <row r="2492" spans="1:45" x14ac:dyDescent="0.15">
      <c r="A2492" s="17">
        <v>36005</v>
      </c>
      <c r="B2492" s="21" t="s">
        <v>3872</v>
      </c>
      <c r="C2492" s="17">
        <v>35</v>
      </c>
      <c r="D2492" s="17">
        <v>0</v>
      </c>
      <c r="E2492" s="17">
        <v>0</v>
      </c>
      <c r="F2492" s="17">
        <v>0</v>
      </c>
      <c r="G2492" s="17">
        <v>9</v>
      </c>
      <c r="H2492" s="17">
        <v>0</v>
      </c>
      <c r="I2492" s="17">
        <v>65535</v>
      </c>
      <c r="J2492" s="17">
        <v>0</v>
      </c>
      <c r="K2492" s="17">
        <v>0</v>
      </c>
      <c r="L2492" s="17">
        <v>0</v>
      </c>
      <c r="M2492" s="57">
        <v>1</v>
      </c>
      <c r="N2492" s="57">
        <v>20</v>
      </c>
      <c r="O2492" s="17">
        <v>0</v>
      </c>
      <c r="P2492" s="17">
        <v>0</v>
      </c>
      <c r="Q2492" s="17">
        <v>100</v>
      </c>
      <c r="R2492" s="17">
        <v>0</v>
      </c>
      <c r="S2492" s="17">
        <v>0</v>
      </c>
      <c r="T2492" s="17">
        <v>0</v>
      </c>
      <c r="U2492" s="17">
        <v>1</v>
      </c>
      <c r="V2492" s="17">
        <v>0</v>
      </c>
      <c r="W2492" s="17">
        <v>0</v>
      </c>
      <c r="X2492" s="17">
        <v>0</v>
      </c>
      <c r="Y2492" s="17">
        <v>0</v>
      </c>
      <c r="Z2492" s="28" t="s">
        <v>170</v>
      </c>
      <c r="AA2492" s="28">
        <v>0</v>
      </c>
      <c r="AB2492" s="28" t="s">
        <v>170</v>
      </c>
      <c r="AC2492" s="28">
        <v>0</v>
      </c>
      <c r="AD2492" s="17">
        <v>3</v>
      </c>
      <c r="AE2492" s="17">
        <v>100</v>
      </c>
      <c r="AF2492" s="57">
        <v>0</v>
      </c>
      <c r="AG2492" s="17">
        <v>0</v>
      </c>
      <c r="AH2492" s="17">
        <v>0</v>
      </c>
      <c r="AI2492" s="29" t="s">
        <v>693</v>
      </c>
      <c r="AJ2492" s="29" t="s">
        <v>693</v>
      </c>
      <c r="AK2492" s="29" t="s">
        <v>693</v>
      </c>
      <c r="AL2492" s="17" t="s">
        <v>782</v>
      </c>
      <c r="AM2492" s="29">
        <v>11003</v>
      </c>
      <c r="AN2492" s="29">
        <v>0</v>
      </c>
      <c r="AO2492" s="17">
        <v>0</v>
      </c>
      <c r="AP2492" s="18" t="s">
        <v>755</v>
      </c>
      <c r="AQ2492" s="18" t="s">
        <v>6625</v>
      </c>
      <c r="AR2492" s="40"/>
      <c r="AS2492" s="17"/>
    </row>
    <row r="2493" spans="1:45" x14ac:dyDescent="0.15">
      <c r="A2493" s="17">
        <v>36006</v>
      </c>
      <c r="B2493" s="21" t="s">
        <v>3198</v>
      </c>
      <c r="C2493" s="17">
        <v>35</v>
      </c>
      <c r="D2493" s="17">
        <v>0</v>
      </c>
      <c r="E2493" s="17">
        <v>0</v>
      </c>
      <c r="F2493" s="17">
        <v>0</v>
      </c>
      <c r="G2493" s="17">
        <v>9</v>
      </c>
      <c r="H2493" s="17">
        <v>0</v>
      </c>
      <c r="I2493" s="17">
        <v>65535</v>
      </c>
      <c r="J2493" s="17">
        <v>0</v>
      </c>
      <c r="K2493" s="17">
        <v>0</v>
      </c>
      <c r="L2493" s="17">
        <v>0</v>
      </c>
      <c r="M2493" s="57">
        <v>1</v>
      </c>
      <c r="N2493" s="57">
        <v>20</v>
      </c>
      <c r="O2493" s="17">
        <v>0</v>
      </c>
      <c r="P2493" s="17">
        <v>0</v>
      </c>
      <c r="Q2493" s="17">
        <v>100</v>
      </c>
      <c r="R2493" s="17">
        <v>0</v>
      </c>
      <c r="S2493" s="17">
        <v>0</v>
      </c>
      <c r="T2493" s="17">
        <v>0</v>
      </c>
      <c r="U2493" s="17">
        <v>1</v>
      </c>
      <c r="V2493" s="17">
        <v>0</v>
      </c>
      <c r="W2493" s="17">
        <v>0</v>
      </c>
      <c r="X2493" s="17">
        <v>0</v>
      </c>
      <c r="Y2493" s="17">
        <v>0</v>
      </c>
      <c r="Z2493" s="28" t="s">
        <v>170</v>
      </c>
      <c r="AA2493" s="28">
        <v>0</v>
      </c>
      <c r="AB2493" s="28" t="s">
        <v>170</v>
      </c>
      <c r="AC2493" s="28">
        <v>0</v>
      </c>
      <c r="AD2493" s="17">
        <v>3</v>
      </c>
      <c r="AE2493" s="17">
        <v>100</v>
      </c>
      <c r="AF2493" s="57">
        <v>0</v>
      </c>
      <c r="AG2493" s="17">
        <v>0</v>
      </c>
      <c r="AH2493" s="17">
        <v>0</v>
      </c>
      <c r="AI2493" s="29" t="s">
        <v>693</v>
      </c>
      <c r="AJ2493" s="29" t="s">
        <v>693</v>
      </c>
      <c r="AK2493" s="29" t="s">
        <v>693</v>
      </c>
      <c r="AL2493" s="17" t="s">
        <v>782</v>
      </c>
      <c r="AM2493" s="29">
        <v>11003</v>
      </c>
      <c r="AN2493" s="29">
        <v>0</v>
      </c>
      <c r="AO2493" s="17">
        <v>0</v>
      </c>
      <c r="AP2493" s="18" t="s">
        <v>755</v>
      </c>
      <c r="AQ2493" s="18" t="s">
        <v>6626</v>
      </c>
      <c r="AR2493" s="40"/>
      <c r="AS2493" s="17"/>
    </row>
    <row r="2494" spans="1:45" x14ac:dyDescent="0.15">
      <c r="A2494" s="17">
        <v>36007</v>
      </c>
      <c r="B2494" s="21" t="s">
        <v>3199</v>
      </c>
      <c r="C2494" s="17">
        <v>35</v>
      </c>
      <c r="D2494" s="17">
        <v>0</v>
      </c>
      <c r="E2494" s="17">
        <v>0</v>
      </c>
      <c r="F2494" s="17">
        <v>0</v>
      </c>
      <c r="G2494" s="17">
        <v>9</v>
      </c>
      <c r="H2494" s="17">
        <v>0</v>
      </c>
      <c r="I2494" s="17">
        <v>65535</v>
      </c>
      <c r="J2494" s="17">
        <v>0</v>
      </c>
      <c r="K2494" s="17">
        <v>0</v>
      </c>
      <c r="L2494" s="17">
        <v>0</v>
      </c>
      <c r="M2494" s="57">
        <v>1</v>
      </c>
      <c r="N2494" s="57">
        <v>20</v>
      </c>
      <c r="O2494" s="17">
        <v>0</v>
      </c>
      <c r="P2494" s="17">
        <v>0</v>
      </c>
      <c r="Q2494" s="17">
        <v>100</v>
      </c>
      <c r="R2494" s="17">
        <v>0</v>
      </c>
      <c r="S2494" s="17">
        <v>0</v>
      </c>
      <c r="T2494" s="17">
        <v>0</v>
      </c>
      <c r="U2494" s="17">
        <v>1</v>
      </c>
      <c r="V2494" s="17">
        <v>0</v>
      </c>
      <c r="W2494" s="17">
        <v>0</v>
      </c>
      <c r="X2494" s="17">
        <v>0</v>
      </c>
      <c r="Y2494" s="17">
        <v>0</v>
      </c>
      <c r="Z2494" s="28" t="s">
        <v>170</v>
      </c>
      <c r="AA2494" s="28">
        <v>0</v>
      </c>
      <c r="AB2494" s="28" t="s">
        <v>170</v>
      </c>
      <c r="AC2494" s="28">
        <v>0</v>
      </c>
      <c r="AD2494" s="17">
        <v>3</v>
      </c>
      <c r="AE2494" s="17">
        <v>100</v>
      </c>
      <c r="AF2494" s="57">
        <v>0</v>
      </c>
      <c r="AG2494" s="17">
        <v>0</v>
      </c>
      <c r="AH2494" s="17">
        <v>0</v>
      </c>
      <c r="AI2494" s="29" t="s">
        <v>693</v>
      </c>
      <c r="AJ2494" s="29" t="s">
        <v>693</v>
      </c>
      <c r="AK2494" s="29" t="s">
        <v>693</v>
      </c>
      <c r="AL2494" s="17" t="s">
        <v>782</v>
      </c>
      <c r="AM2494" s="29">
        <v>11003</v>
      </c>
      <c r="AN2494" s="29">
        <v>0</v>
      </c>
      <c r="AO2494" s="17">
        <v>0</v>
      </c>
      <c r="AP2494" s="18" t="s">
        <v>755</v>
      </c>
      <c r="AQ2494" s="18" t="s">
        <v>6627</v>
      </c>
      <c r="AR2494" s="40"/>
      <c r="AS2494" s="17"/>
    </row>
    <row r="2495" spans="1:45" x14ac:dyDescent="0.15">
      <c r="A2495" s="17">
        <v>36008</v>
      </c>
      <c r="B2495" s="21" t="s">
        <v>3200</v>
      </c>
      <c r="C2495" s="17">
        <v>35</v>
      </c>
      <c r="D2495" s="17">
        <v>0</v>
      </c>
      <c r="E2495" s="17">
        <v>0</v>
      </c>
      <c r="F2495" s="17">
        <v>0</v>
      </c>
      <c r="G2495" s="17">
        <v>9</v>
      </c>
      <c r="H2495" s="17">
        <v>0</v>
      </c>
      <c r="I2495" s="17">
        <v>65535</v>
      </c>
      <c r="J2495" s="17">
        <v>0</v>
      </c>
      <c r="K2495" s="17">
        <v>0</v>
      </c>
      <c r="L2495" s="17">
        <v>0</v>
      </c>
      <c r="M2495" s="57">
        <v>1</v>
      </c>
      <c r="N2495" s="57">
        <v>20</v>
      </c>
      <c r="O2495" s="17">
        <v>0</v>
      </c>
      <c r="P2495" s="17">
        <v>0</v>
      </c>
      <c r="Q2495" s="17">
        <v>100</v>
      </c>
      <c r="R2495" s="17">
        <v>0</v>
      </c>
      <c r="S2495" s="17">
        <v>0</v>
      </c>
      <c r="T2495" s="17">
        <v>0</v>
      </c>
      <c r="U2495" s="17">
        <v>1</v>
      </c>
      <c r="V2495" s="17">
        <v>0</v>
      </c>
      <c r="W2495" s="17">
        <v>0</v>
      </c>
      <c r="X2495" s="17">
        <v>0</v>
      </c>
      <c r="Y2495" s="17">
        <v>0</v>
      </c>
      <c r="Z2495" s="28" t="s">
        <v>170</v>
      </c>
      <c r="AA2495" s="28">
        <v>0</v>
      </c>
      <c r="AB2495" s="28" t="s">
        <v>170</v>
      </c>
      <c r="AC2495" s="28">
        <v>0</v>
      </c>
      <c r="AD2495" s="17">
        <v>3</v>
      </c>
      <c r="AE2495" s="17">
        <v>100</v>
      </c>
      <c r="AF2495" s="57">
        <v>0</v>
      </c>
      <c r="AG2495" s="17">
        <v>0</v>
      </c>
      <c r="AH2495" s="17">
        <v>0</v>
      </c>
      <c r="AI2495" s="29" t="s">
        <v>693</v>
      </c>
      <c r="AJ2495" s="29" t="s">
        <v>693</v>
      </c>
      <c r="AK2495" s="29" t="s">
        <v>693</v>
      </c>
      <c r="AL2495" s="17" t="s">
        <v>782</v>
      </c>
      <c r="AM2495" s="29">
        <v>11003</v>
      </c>
      <c r="AN2495" s="29">
        <v>0</v>
      </c>
      <c r="AO2495" s="17">
        <v>0</v>
      </c>
      <c r="AP2495" s="18" t="s">
        <v>755</v>
      </c>
      <c r="AQ2495" s="18" t="s">
        <v>6628</v>
      </c>
      <c r="AR2495" s="40"/>
      <c r="AS2495" s="17"/>
    </row>
    <row r="2496" spans="1:45" x14ac:dyDescent="0.15">
      <c r="A2496" s="17">
        <v>36009</v>
      </c>
      <c r="B2496" s="21" t="s">
        <v>4286</v>
      </c>
      <c r="C2496" s="17">
        <v>35</v>
      </c>
      <c r="D2496" s="17">
        <v>0</v>
      </c>
      <c r="E2496" s="17">
        <v>0</v>
      </c>
      <c r="F2496" s="17">
        <v>0</v>
      </c>
      <c r="G2496" s="17">
        <v>9</v>
      </c>
      <c r="H2496" s="17">
        <v>0</v>
      </c>
      <c r="I2496" s="17">
        <v>65535</v>
      </c>
      <c r="J2496" s="17">
        <v>0</v>
      </c>
      <c r="K2496" s="17">
        <v>0</v>
      </c>
      <c r="L2496" s="17">
        <v>0</v>
      </c>
      <c r="M2496" s="57">
        <v>1</v>
      </c>
      <c r="N2496" s="57">
        <v>20</v>
      </c>
      <c r="O2496" s="17">
        <v>0</v>
      </c>
      <c r="P2496" s="17">
        <v>0</v>
      </c>
      <c r="Q2496" s="17">
        <v>100</v>
      </c>
      <c r="R2496" s="17">
        <v>0</v>
      </c>
      <c r="S2496" s="17">
        <v>0</v>
      </c>
      <c r="T2496" s="17">
        <v>0</v>
      </c>
      <c r="U2496" s="17">
        <v>1</v>
      </c>
      <c r="V2496" s="17">
        <v>0</v>
      </c>
      <c r="W2496" s="17">
        <v>0</v>
      </c>
      <c r="X2496" s="17">
        <v>0</v>
      </c>
      <c r="Y2496" s="17">
        <v>0</v>
      </c>
      <c r="Z2496" s="28" t="s">
        <v>170</v>
      </c>
      <c r="AA2496" s="28">
        <v>0</v>
      </c>
      <c r="AB2496" s="28" t="s">
        <v>170</v>
      </c>
      <c r="AC2496" s="28">
        <v>0</v>
      </c>
      <c r="AD2496" s="17">
        <v>3</v>
      </c>
      <c r="AE2496" s="17">
        <v>100</v>
      </c>
      <c r="AF2496" s="57">
        <v>0</v>
      </c>
      <c r="AG2496" s="17">
        <v>0</v>
      </c>
      <c r="AH2496" s="17">
        <v>0</v>
      </c>
      <c r="AI2496" s="29" t="s">
        <v>693</v>
      </c>
      <c r="AJ2496" s="29" t="s">
        <v>693</v>
      </c>
      <c r="AK2496" s="29" t="s">
        <v>693</v>
      </c>
      <c r="AL2496" s="17" t="s">
        <v>782</v>
      </c>
      <c r="AM2496" s="29">
        <v>11003</v>
      </c>
      <c r="AN2496" s="29">
        <v>0</v>
      </c>
      <c r="AO2496" s="17">
        <v>0</v>
      </c>
      <c r="AP2496" s="18" t="s">
        <v>755</v>
      </c>
      <c r="AQ2496" s="18" t="s">
        <v>6629</v>
      </c>
      <c r="AR2496" s="40"/>
      <c r="AS2496" s="17"/>
    </row>
    <row r="2497" spans="1:45" x14ac:dyDescent="0.15">
      <c r="A2497" s="17">
        <v>36010</v>
      </c>
      <c r="B2497" s="21" t="s">
        <v>3201</v>
      </c>
      <c r="C2497" s="17">
        <v>35</v>
      </c>
      <c r="D2497" s="17">
        <v>0</v>
      </c>
      <c r="E2497" s="17">
        <v>0</v>
      </c>
      <c r="F2497" s="17">
        <v>0</v>
      </c>
      <c r="G2497" s="17">
        <v>9</v>
      </c>
      <c r="H2497" s="17">
        <v>0</v>
      </c>
      <c r="I2497" s="17">
        <v>65535</v>
      </c>
      <c r="J2497" s="17">
        <v>0</v>
      </c>
      <c r="K2497" s="17">
        <v>0</v>
      </c>
      <c r="L2497" s="17">
        <v>0</v>
      </c>
      <c r="M2497" s="57">
        <v>1</v>
      </c>
      <c r="N2497" s="57">
        <v>20</v>
      </c>
      <c r="O2497" s="17">
        <v>0</v>
      </c>
      <c r="P2497" s="17">
        <v>0</v>
      </c>
      <c r="Q2497" s="17">
        <v>100</v>
      </c>
      <c r="R2497" s="17">
        <v>0</v>
      </c>
      <c r="S2497" s="17">
        <v>0</v>
      </c>
      <c r="T2497" s="17">
        <v>0</v>
      </c>
      <c r="U2497" s="17">
        <v>1</v>
      </c>
      <c r="V2497" s="17">
        <v>0</v>
      </c>
      <c r="W2497" s="17">
        <v>0</v>
      </c>
      <c r="X2497" s="17">
        <v>0</v>
      </c>
      <c r="Y2497" s="17">
        <v>0</v>
      </c>
      <c r="Z2497" s="28" t="s">
        <v>170</v>
      </c>
      <c r="AA2497" s="28">
        <v>0</v>
      </c>
      <c r="AB2497" s="28" t="s">
        <v>170</v>
      </c>
      <c r="AC2497" s="28">
        <v>0</v>
      </c>
      <c r="AD2497" s="17">
        <v>3</v>
      </c>
      <c r="AE2497" s="17">
        <v>100</v>
      </c>
      <c r="AF2497" s="57">
        <v>0</v>
      </c>
      <c r="AG2497" s="17">
        <v>0</v>
      </c>
      <c r="AH2497" s="17">
        <v>0</v>
      </c>
      <c r="AI2497" s="29" t="s">
        <v>693</v>
      </c>
      <c r="AJ2497" s="29" t="s">
        <v>693</v>
      </c>
      <c r="AK2497" s="29" t="s">
        <v>693</v>
      </c>
      <c r="AL2497" s="17" t="s">
        <v>782</v>
      </c>
      <c r="AM2497" s="29">
        <v>11003</v>
      </c>
      <c r="AN2497" s="29">
        <v>0</v>
      </c>
      <c r="AO2497" s="17">
        <v>0</v>
      </c>
      <c r="AP2497" s="18" t="s">
        <v>755</v>
      </c>
      <c r="AQ2497" s="18" t="s">
        <v>6630</v>
      </c>
      <c r="AR2497" s="40"/>
      <c r="AS2497" s="17"/>
    </row>
    <row r="2498" spans="1:45" x14ac:dyDescent="0.15">
      <c r="A2498" s="17">
        <v>36011</v>
      </c>
      <c r="B2498" s="21" t="s">
        <v>3202</v>
      </c>
      <c r="C2498" s="17">
        <v>35</v>
      </c>
      <c r="D2498" s="17">
        <v>0</v>
      </c>
      <c r="E2498" s="17">
        <v>0</v>
      </c>
      <c r="F2498" s="17">
        <v>0</v>
      </c>
      <c r="G2498" s="17">
        <v>9</v>
      </c>
      <c r="H2498" s="17">
        <v>0</v>
      </c>
      <c r="I2498" s="17">
        <v>65535</v>
      </c>
      <c r="J2498" s="17">
        <v>0</v>
      </c>
      <c r="K2498" s="17">
        <v>0</v>
      </c>
      <c r="L2498" s="17">
        <v>0</v>
      </c>
      <c r="M2498" s="57">
        <v>1</v>
      </c>
      <c r="N2498" s="57">
        <v>20</v>
      </c>
      <c r="O2498" s="17">
        <v>0</v>
      </c>
      <c r="P2498" s="17">
        <v>0</v>
      </c>
      <c r="Q2498" s="17">
        <v>100</v>
      </c>
      <c r="R2498" s="17">
        <v>0</v>
      </c>
      <c r="S2498" s="17">
        <v>0</v>
      </c>
      <c r="T2498" s="17">
        <v>0</v>
      </c>
      <c r="U2498" s="17">
        <v>1</v>
      </c>
      <c r="V2498" s="17">
        <v>0</v>
      </c>
      <c r="W2498" s="17">
        <v>0</v>
      </c>
      <c r="X2498" s="17">
        <v>0</v>
      </c>
      <c r="Y2498" s="17">
        <v>0</v>
      </c>
      <c r="Z2498" s="28" t="s">
        <v>170</v>
      </c>
      <c r="AA2498" s="28">
        <v>0</v>
      </c>
      <c r="AB2498" s="28" t="s">
        <v>170</v>
      </c>
      <c r="AC2498" s="28">
        <v>0</v>
      </c>
      <c r="AD2498" s="17">
        <v>3</v>
      </c>
      <c r="AE2498" s="17">
        <v>100</v>
      </c>
      <c r="AF2498" s="57">
        <v>0</v>
      </c>
      <c r="AG2498" s="17">
        <v>0</v>
      </c>
      <c r="AH2498" s="17">
        <v>0</v>
      </c>
      <c r="AI2498" s="29" t="s">
        <v>693</v>
      </c>
      <c r="AJ2498" s="29" t="s">
        <v>693</v>
      </c>
      <c r="AK2498" s="29" t="s">
        <v>693</v>
      </c>
      <c r="AL2498" s="17" t="s">
        <v>782</v>
      </c>
      <c r="AM2498" s="29">
        <v>11003</v>
      </c>
      <c r="AN2498" s="29">
        <v>0</v>
      </c>
      <c r="AO2498" s="17">
        <v>0</v>
      </c>
      <c r="AP2498" s="18" t="s">
        <v>755</v>
      </c>
      <c r="AQ2498" s="18" t="s">
        <v>6631</v>
      </c>
      <c r="AR2498" s="40"/>
      <c r="AS2498" s="17"/>
    </row>
    <row r="2499" spans="1:45" x14ac:dyDescent="0.15">
      <c r="A2499" s="17">
        <v>36012</v>
      </c>
      <c r="B2499" s="21" t="s">
        <v>3203</v>
      </c>
      <c r="C2499" s="17">
        <v>35</v>
      </c>
      <c r="D2499" s="17">
        <v>0</v>
      </c>
      <c r="E2499" s="17">
        <v>0</v>
      </c>
      <c r="F2499" s="17">
        <v>0</v>
      </c>
      <c r="G2499" s="17">
        <v>9</v>
      </c>
      <c r="H2499" s="17">
        <v>0</v>
      </c>
      <c r="I2499" s="17">
        <v>65535</v>
      </c>
      <c r="J2499" s="17">
        <v>0</v>
      </c>
      <c r="K2499" s="17">
        <v>0</v>
      </c>
      <c r="L2499" s="17">
        <v>0</v>
      </c>
      <c r="M2499" s="57">
        <v>1</v>
      </c>
      <c r="N2499" s="57">
        <v>20</v>
      </c>
      <c r="O2499" s="17">
        <v>0</v>
      </c>
      <c r="P2499" s="17">
        <v>0</v>
      </c>
      <c r="Q2499" s="17">
        <v>100</v>
      </c>
      <c r="R2499" s="17">
        <v>0</v>
      </c>
      <c r="S2499" s="17">
        <v>0</v>
      </c>
      <c r="T2499" s="17">
        <v>0</v>
      </c>
      <c r="U2499" s="17">
        <v>1</v>
      </c>
      <c r="V2499" s="17">
        <v>0</v>
      </c>
      <c r="W2499" s="17">
        <v>0</v>
      </c>
      <c r="X2499" s="17">
        <v>0</v>
      </c>
      <c r="Y2499" s="17">
        <v>0</v>
      </c>
      <c r="Z2499" s="28" t="s">
        <v>170</v>
      </c>
      <c r="AA2499" s="28">
        <v>0</v>
      </c>
      <c r="AB2499" s="28" t="s">
        <v>170</v>
      </c>
      <c r="AC2499" s="28">
        <v>0</v>
      </c>
      <c r="AD2499" s="17">
        <v>3</v>
      </c>
      <c r="AE2499" s="17">
        <v>100</v>
      </c>
      <c r="AF2499" s="57">
        <v>0</v>
      </c>
      <c r="AG2499" s="17">
        <v>0</v>
      </c>
      <c r="AH2499" s="17">
        <v>0</v>
      </c>
      <c r="AI2499" s="29" t="s">
        <v>693</v>
      </c>
      <c r="AJ2499" s="29" t="s">
        <v>693</v>
      </c>
      <c r="AK2499" s="29" t="s">
        <v>693</v>
      </c>
      <c r="AL2499" s="17" t="s">
        <v>782</v>
      </c>
      <c r="AM2499" s="29">
        <v>11003</v>
      </c>
      <c r="AN2499" s="29">
        <v>0</v>
      </c>
      <c r="AO2499" s="17">
        <v>0</v>
      </c>
      <c r="AP2499" s="18" t="s">
        <v>755</v>
      </c>
      <c r="AQ2499" s="18" t="s">
        <v>6632</v>
      </c>
      <c r="AR2499" s="40"/>
      <c r="AS2499" s="17"/>
    </row>
    <row r="2500" spans="1:45" x14ac:dyDescent="0.15">
      <c r="A2500" s="17">
        <v>36013</v>
      </c>
      <c r="B2500" s="21" t="s">
        <v>4300</v>
      </c>
      <c r="C2500" s="17">
        <v>35</v>
      </c>
      <c r="D2500" s="17">
        <v>0</v>
      </c>
      <c r="E2500" s="17">
        <v>0</v>
      </c>
      <c r="F2500" s="17">
        <v>0</v>
      </c>
      <c r="G2500" s="17">
        <v>9</v>
      </c>
      <c r="H2500" s="17">
        <v>0</v>
      </c>
      <c r="I2500" s="17">
        <v>65535</v>
      </c>
      <c r="J2500" s="17">
        <v>0</v>
      </c>
      <c r="K2500" s="17">
        <v>0</v>
      </c>
      <c r="L2500" s="17">
        <v>0</v>
      </c>
      <c r="M2500" s="57">
        <v>1</v>
      </c>
      <c r="N2500" s="57">
        <v>20</v>
      </c>
      <c r="O2500" s="17">
        <v>0</v>
      </c>
      <c r="P2500" s="17">
        <v>0</v>
      </c>
      <c r="Q2500" s="17">
        <v>100</v>
      </c>
      <c r="R2500" s="17">
        <v>0</v>
      </c>
      <c r="S2500" s="17">
        <v>0</v>
      </c>
      <c r="T2500" s="17">
        <v>0</v>
      </c>
      <c r="U2500" s="17">
        <v>1</v>
      </c>
      <c r="V2500" s="17">
        <v>0</v>
      </c>
      <c r="W2500" s="17">
        <v>0</v>
      </c>
      <c r="X2500" s="17">
        <v>0</v>
      </c>
      <c r="Y2500" s="17">
        <v>0</v>
      </c>
      <c r="Z2500" s="28" t="s">
        <v>170</v>
      </c>
      <c r="AA2500" s="28">
        <v>0</v>
      </c>
      <c r="AB2500" s="28" t="s">
        <v>170</v>
      </c>
      <c r="AC2500" s="28">
        <v>0</v>
      </c>
      <c r="AD2500" s="17">
        <v>3</v>
      </c>
      <c r="AE2500" s="17">
        <v>100</v>
      </c>
      <c r="AF2500" s="57">
        <v>0</v>
      </c>
      <c r="AG2500" s="17">
        <v>0</v>
      </c>
      <c r="AH2500" s="17">
        <v>0</v>
      </c>
      <c r="AI2500" s="29" t="s">
        <v>693</v>
      </c>
      <c r="AJ2500" s="29" t="s">
        <v>693</v>
      </c>
      <c r="AK2500" s="29" t="s">
        <v>693</v>
      </c>
      <c r="AL2500" s="17" t="s">
        <v>782</v>
      </c>
      <c r="AM2500" s="29">
        <v>11003</v>
      </c>
      <c r="AN2500" s="29">
        <v>0</v>
      </c>
      <c r="AO2500" s="17">
        <v>0</v>
      </c>
      <c r="AP2500" s="18" t="s">
        <v>755</v>
      </c>
      <c r="AQ2500" s="18" t="s">
        <v>6633</v>
      </c>
      <c r="AR2500" s="40"/>
      <c r="AS2500" s="17"/>
    </row>
    <row r="2501" spans="1:45" x14ac:dyDescent="0.15">
      <c r="A2501" s="17">
        <v>36014</v>
      </c>
      <c r="B2501" s="21" t="s">
        <v>3204</v>
      </c>
      <c r="C2501" s="17">
        <v>35</v>
      </c>
      <c r="D2501" s="17">
        <v>0</v>
      </c>
      <c r="E2501" s="17">
        <v>0</v>
      </c>
      <c r="F2501" s="17">
        <v>0</v>
      </c>
      <c r="G2501" s="17">
        <v>9</v>
      </c>
      <c r="H2501" s="17">
        <v>0</v>
      </c>
      <c r="I2501" s="17">
        <v>65535</v>
      </c>
      <c r="J2501" s="17">
        <v>0</v>
      </c>
      <c r="K2501" s="17">
        <v>0</v>
      </c>
      <c r="L2501" s="17">
        <v>0</v>
      </c>
      <c r="M2501" s="57">
        <v>1</v>
      </c>
      <c r="N2501" s="57">
        <v>20</v>
      </c>
      <c r="O2501" s="17">
        <v>0</v>
      </c>
      <c r="P2501" s="17">
        <v>0</v>
      </c>
      <c r="Q2501" s="17">
        <v>100</v>
      </c>
      <c r="R2501" s="17">
        <v>0</v>
      </c>
      <c r="S2501" s="17">
        <v>0</v>
      </c>
      <c r="T2501" s="17">
        <v>0</v>
      </c>
      <c r="U2501" s="17">
        <v>1</v>
      </c>
      <c r="V2501" s="17">
        <v>0</v>
      </c>
      <c r="W2501" s="17">
        <v>0</v>
      </c>
      <c r="X2501" s="17">
        <v>0</v>
      </c>
      <c r="Y2501" s="17">
        <v>0</v>
      </c>
      <c r="Z2501" s="28" t="s">
        <v>170</v>
      </c>
      <c r="AA2501" s="28">
        <v>0</v>
      </c>
      <c r="AB2501" s="28" t="s">
        <v>170</v>
      </c>
      <c r="AC2501" s="28">
        <v>0</v>
      </c>
      <c r="AD2501" s="17">
        <v>3</v>
      </c>
      <c r="AE2501" s="17">
        <v>100</v>
      </c>
      <c r="AF2501" s="57">
        <v>0</v>
      </c>
      <c r="AG2501" s="17">
        <v>0</v>
      </c>
      <c r="AH2501" s="17">
        <v>0</v>
      </c>
      <c r="AI2501" s="29" t="s">
        <v>693</v>
      </c>
      <c r="AJ2501" s="29" t="s">
        <v>693</v>
      </c>
      <c r="AK2501" s="29" t="s">
        <v>693</v>
      </c>
      <c r="AL2501" s="17" t="s">
        <v>782</v>
      </c>
      <c r="AM2501" s="29">
        <v>11003</v>
      </c>
      <c r="AN2501" s="29">
        <v>0</v>
      </c>
      <c r="AO2501" s="17">
        <v>0</v>
      </c>
      <c r="AP2501" s="18" t="s">
        <v>755</v>
      </c>
      <c r="AQ2501" s="18" t="s">
        <v>6634</v>
      </c>
      <c r="AR2501" s="40"/>
      <c r="AS2501" s="17"/>
    </row>
    <row r="2502" spans="1:45" x14ac:dyDescent="0.15">
      <c r="A2502" s="17">
        <v>36015</v>
      </c>
      <c r="B2502" s="21" t="s">
        <v>3205</v>
      </c>
      <c r="C2502" s="17">
        <v>35</v>
      </c>
      <c r="D2502" s="17">
        <v>0</v>
      </c>
      <c r="E2502" s="17">
        <v>0</v>
      </c>
      <c r="F2502" s="17">
        <v>0</v>
      </c>
      <c r="G2502" s="17">
        <v>9</v>
      </c>
      <c r="H2502" s="17">
        <v>0</v>
      </c>
      <c r="I2502" s="17">
        <v>65535</v>
      </c>
      <c r="J2502" s="17">
        <v>0</v>
      </c>
      <c r="K2502" s="17">
        <v>0</v>
      </c>
      <c r="L2502" s="17">
        <v>0</v>
      </c>
      <c r="M2502" s="57">
        <v>1</v>
      </c>
      <c r="N2502" s="57">
        <v>20</v>
      </c>
      <c r="O2502" s="17">
        <v>0</v>
      </c>
      <c r="P2502" s="17">
        <v>0</v>
      </c>
      <c r="Q2502" s="17">
        <v>100</v>
      </c>
      <c r="R2502" s="17">
        <v>0</v>
      </c>
      <c r="S2502" s="17">
        <v>0</v>
      </c>
      <c r="T2502" s="17">
        <v>0</v>
      </c>
      <c r="U2502" s="17">
        <v>1</v>
      </c>
      <c r="V2502" s="17">
        <v>0</v>
      </c>
      <c r="W2502" s="17">
        <v>0</v>
      </c>
      <c r="X2502" s="17">
        <v>0</v>
      </c>
      <c r="Y2502" s="17">
        <v>0</v>
      </c>
      <c r="Z2502" s="28" t="s">
        <v>170</v>
      </c>
      <c r="AA2502" s="28">
        <v>0</v>
      </c>
      <c r="AB2502" s="28" t="s">
        <v>170</v>
      </c>
      <c r="AC2502" s="28">
        <v>0</v>
      </c>
      <c r="AD2502" s="17">
        <v>3</v>
      </c>
      <c r="AE2502" s="17">
        <v>100</v>
      </c>
      <c r="AF2502" s="57">
        <v>0</v>
      </c>
      <c r="AG2502" s="17">
        <v>0</v>
      </c>
      <c r="AH2502" s="17">
        <v>0</v>
      </c>
      <c r="AI2502" s="29" t="s">
        <v>693</v>
      </c>
      <c r="AJ2502" s="29" t="s">
        <v>693</v>
      </c>
      <c r="AK2502" s="29" t="s">
        <v>693</v>
      </c>
      <c r="AL2502" s="17" t="s">
        <v>782</v>
      </c>
      <c r="AM2502" s="29">
        <v>11003</v>
      </c>
      <c r="AN2502" s="29">
        <v>0</v>
      </c>
      <c r="AO2502" s="17">
        <v>0</v>
      </c>
      <c r="AP2502" s="18" t="s">
        <v>755</v>
      </c>
      <c r="AQ2502" s="18" t="s">
        <v>6635</v>
      </c>
      <c r="AR2502" s="40"/>
      <c r="AS2502" s="17"/>
    </row>
    <row r="2503" spans="1:45" x14ac:dyDescent="0.15">
      <c r="A2503" s="17">
        <v>36016</v>
      </c>
      <c r="B2503" s="21" t="s">
        <v>3206</v>
      </c>
      <c r="C2503" s="17">
        <v>35</v>
      </c>
      <c r="D2503" s="17">
        <v>0</v>
      </c>
      <c r="E2503" s="17">
        <v>0</v>
      </c>
      <c r="F2503" s="17">
        <v>0</v>
      </c>
      <c r="G2503" s="17">
        <v>9</v>
      </c>
      <c r="H2503" s="17">
        <v>0</v>
      </c>
      <c r="I2503" s="17">
        <v>65535</v>
      </c>
      <c r="J2503" s="17">
        <v>0</v>
      </c>
      <c r="K2503" s="17">
        <v>0</v>
      </c>
      <c r="L2503" s="17">
        <v>0</v>
      </c>
      <c r="M2503" s="57">
        <v>1</v>
      </c>
      <c r="N2503" s="57">
        <v>20</v>
      </c>
      <c r="O2503" s="17">
        <v>0</v>
      </c>
      <c r="P2503" s="17">
        <v>0</v>
      </c>
      <c r="Q2503" s="17">
        <v>100</v>
      </c>
      <c r="R2503" s="17">
        <v>0</v>
      </c>
      <c r="S2503" s="17">
        <v>0</v>
      </c>
      <c r="T2503" s="17">
        <v>0</v>
      </c>
      <c r="U2503" s="17">
        <v>1</v>
      </c>
      <c r="V2503" s="17">
        <v>0</v>
      </c>
      <c r="W2503" s="17">
        <v>0</v>
      </c>
      <c r="X2503" s="17">
        <v>0</v>
      </c>
      <c r="Y2503" s="17">
        <v>0</v>
      </c>
      <c r="Z2503" s="28" t="s">
        <v>170</v>
      </c>
      <c r="AA2503" s="28">
        <v>0</v>
      </c>
      <c r="AB2503" s="28" t="s">
        <v>170</v>
      </c>
      <c r="AC2503" s="28">
        <v>0</v>
      </c>
      <c r="AD2503" s="17">
        <v>3</v>
      </c>
      <c r="AE2503" s="17">
        <v>100</v>
      </c>
      <c r="AF2503" s="57">
        <v>0</v>
      </c>
      <c r="AG2503" s="17">
        <v>0</v>
      </c>
      <c r="AH2503" s="17">
        <v>0</v>
      </c>
      <c r="AI2503" s="29" t="s">
        <v>693</v>
      </c>
      <c r="AJ2503" s="29" t="s">
        <v>693</v>
      </c>
      <c r="AK2503" s="29" t="s">
        <v>693</v>
      </c>
      <c r="AL2503" s="17" t="s">
        <v>782</v>
      </c>
      <c r="AM2503" s="29">
        <v>11003</v>
      </c>
      <c r="AN2503" s="29">
        <v>0</v>
      </c>
      <c r="AO2503" s="17">
        <v>0</v>
      </c>
      <c r="AP2503" s="18" t="s">
        <v>755</v>
      </c>
      <c r="AQ2503" s="18" t="s">
        <v>6636</v>
      </c>
      <c r="AR2503" s="40"/>
      <c r="AS2503" s="17"/>
    </row>
    <row r="2504" spans="1:45" x14ac:dyDescent="0.15">
      <c r="A2504" s="17">
        <v>36017</v>
      </c>
      <c r="B2504" s="21" t="s">
        <v>3207</v>
      </c>
      <c r="C2504" s="17">
        <v>35</v>
      </c>
      <c r="D2504" s="17">
        <v>0</v>
      </c>
      <c r="E2504" s="17">
        <v>0</v>
      </c>
      <c r="F2504" s="17">
        <v>0</v>
      </c>
      <c r="G2504" s="17">
        <v>9</v>
      </c>
      <c r="H2504" s="17">
        <v>0</v>
      </c>
      <c r="I2504" s="17">
        <v>65535</v>
      </c>
      <c r="J2504" s="17">
        <v>0</v>
      </c>
      <c r="K2504" s="17">
        <v>0</v>
      </c>
      <c r="L2504" s="17">
        <v>0</v>
      </c>
      <c r="M2504" s="57">
        <v>1</v>
      </c>
      <c r="N2504" s="57">
        <v>20</v>
      </c>
      <c r="O2504" s="17">
        <v>0</v>
      </c>
      <c r="P2504" s="17">
        <v>0</v>
      </c>
      <c r="Q2504" s="17">
        <v>100</v>
      </c>
      <c r="R2504" s="17">
        <v>0</v>
      </c>
      <c r="S2504" s="17">
        <v>0</v>
      </c>
      <c r="T2504" s="17">
        <v>0</v>
      </c>
      <c r="U2504" s="17">
        <v>1</v>
      </c>
      <c r="V2504" s="17">
        <v>0</v>
      </c>
      <c r="W2504" s="17">
        <v>0</v>
      </c>
      <c r="X2504" s="17">
        <v>0</v>
      </c>
      <c r="Y2504" s="17">
        <v>0</v>
      </c>
      <c r="Z2504" s="28" t="s">
        <v>170</v>
      </c>
      <c r="AA2504" s="28">
        <v>0</v>
      </c>
      <c r="AB2504" s="28" t="s">
        <v>170</v>
      </c>
      <c r="AC2504" s="28">
        <v>0</v>
      </c>
      <c r="AD2504" s="17">
        <v>3</v>
      </c>
      <c r="AE2504" s="17">
        <v>100</v>
      </c>
      <c r="AF2504" s="57">
        <v>0</v>
      </c>
      <c r="AG2504" s="17">
        <v>0</v>
      </c>
      <c r="AH2504" s="17">
        <v>0</v>
      </c>
      <c r="AI2504" s="29" t="s">
        <v>693</v>
      </c>
      <c r="AJ2504" s="29" t="s">
        <v>693</v>
      </c>
      <c r="AK2504" s="29" t="s">
        <v>693</v>
      </c>
      <c r="AL2504" s="17" t="s">
        <v>782</v>
      </c>
      <c r="AM2504" s="29">
        <v>11003</v>
      </c>
      <c r="AN2504" s="29">
        <v>0</v>
      </c>
      <c r="AO2504" s="17">
        <v>0</v>
      </c>
      <c r="AP2504" s="18" t="s">
        <v>755</v>
      </c>
      <c r="AQ2504" s="18" t="s">
        <v>6637</v>
      </c>
      <c r="AR2504" s="40"/>
      <c r="AS2504" s="17"/>
    </row>
    <row r="2505" spans="1:45" x14ac:dyDescent="0.15">
      <c r="A2505" s="17">
        <v>36018</v>
      </c>
      <c r="B2505" s="21" t="s">
        <v>4301</v>
      </c>
      <c r="C2505" s="17">
        <v>35</v>
      </c>
      <c r="D2505" s="17">
        <v>0</v>
      </c>
      <c r="E2505" s="17">
        <v>0</v>
      </c>
      <c r="F2505" s="17">
        <v>0</v>
      </c>
      <c r="G2505" s="17">
        <v>9</v>
      </c>
      <c r="H2505" s="17">
        <v>0</v>
      </c>
      <c r="I2505" s="17">
        <v>65535</v>
      </c>
      <c r="J2505" s="17">
        <v>0</v>
      </c>
      <c r="K2505" s="17">
        <v>0</v>
      </c>
      <c r="L2505" s="17">
        <v>0</v>
      </c>
      <c r="M2505" s="57">
        <v>1</v>
      </c>
      <c r="N2505" s="57">
        <v>20</v>
      </c>
      <c r="O2505" s="17">
        <v>0</v>
      </c>
      <c r="P2505" s="17">
        <v>0</v>
      </c>
      <c r="Q2505" s="17">
        <v>100</v>
      </c>
      <c r="R2505" s="17">
        <v>0</v>
      </c>
      <c r="S2505" s="17">
        <v>0</v>
      </c>
      <c r="T2505" s="17">
        <v>0</v>
      </c>
      <c r="U2505" s="17">
        <v>1</v>
      </c>
      <c r="V2505" s="17">
        <v>0</v>
      </c>
      <c r="W2505" s="17">
        <v>0</v>
      </c>
      <c r="X2505" s="17">
        <v>0</v>
      </c>
      <c r="Y2505" s="17">
        <v>0</v>
      </c>
      <c r="Z2505" s="28" t="s">
        <v>170</v>
      </c>
      <c r="AA2505" s="28">
        <v>0</v>
      </c>
      <c r="AB2505" s="28" t="s">
        <v>170</v>
      </c>
      <c r="AC2505" s="28">
        <v>0</v>
      </c>
      <c r="AD2505" s="17">
        <v>3</v>
      </c>
      <c r="AE2505" s="17">
        <v>100</v>
      </c>
      <c r="AF2505" s="57">
        <v>0</v>
      </c>
      <c r="AG2505" s="17">
        <v>0</v>
      </c>
      <c r="AH2505" s="17">
        <v>0</v>
      </c>
      <c r="AI2505" s="29" t="s">
        <v>693</v>
      </c>
      <c r="AJ2505" s="29" t="s">
        <v>693</v>
      </c>
      <c r="AK2505" s="29" t="s">
        <v>693</v>
      </c>
      <c r="AL2505" s="17" t="s">
        <v>782</v>
      </c>
      <c r="AM2505" s="29">
        <v>11003</v>
      </c>
      <c r="AN2505" s="29">
        <v>0</v>
      </c>
      <c r="AO2505" s="17">
        <v>0</v>
      </c>
      <c r="AP2505" s="18" t="s">
        <v>755</v>
      </c>
      <c r="AQ2505" s="18" t="s">
        <v>6638</v>
      </c>
      <c r="AR2505" s="40"/>
      <c r="AS2505" s="17"/>
    </row>
    <row r="2506" spans="1:45" x14ac:dyDescent="0.15">
      <c r="A2506" s="17">
        <v>36019</v>
      </c>
      <c r="B2506" s="21" t="s">
        <v>3208</v>
      </c>
      <c r="C2506" s="17">
        <v>35</v>
      </c>
      <c r="D2506" s="17">
        <v>0</v>
      </c>
      <c r="E2506" s="17">
        <v>0</v>
      </c>
      <c r="F2506" s="17">
        <v>0</v>
      </c>
      <c r="G2506" s="17">
        <v>9</v>
      </c>
      <c r="H2506" s="17">
        <v>0</v>
      </c>
      <c r="I2506" s="17">
        <v>65535</v>
      </c>
      <c r="J2506" s="17">
        <v>0</v>
      </c>
      <c r="K2506" s="17">
        <v>0</v>
      </c>
      <c r="L2506" s="17">
        <v>0</v>
      </c>
      <c r="M2506" s="57">
        <v>1</v>
      </c>
      <c r="N2506" s="57">
        <v>20</v>
      </c>
      <c r="O2506" s="17">
        <v>0</v>
      </c>
      <c r="P2506" s="17">
        <v>0</v>
      </c>
      <c r="Q2506" s="17">
        <v>100</v>
      </c>
      <c r="R2506" s="17">
        <v>0</v>
      </c>
      <c r="S2506" s="17">
        <v>0</v>
      </c>
      <c r="T2506" s="17">
        <v>0</v>
      </c>
      <c r="U2506" s="17">
        <v>1</v>
      </c>
      <c r="V2506" s="17">
        <v>0</v>
      </c>
      <c r="W2506" s="17">
        <v>0</v>
      </c>
      <c r="X2506" s="17">
        <v>0</v>
      </c>
      <c r="Y2506" s="17">
        <v>0</v>
      </c>
      <c r="Z2506" s="28" t="s">
        <v>170</v>
      </c>
      <c r="AA2506" s="28">
        <v>0</v>
      </c>
      <c r="AB2506" s="28" t="s">
        <v>170</v>
      </c>
      <c r="AC2506" s="28">
        <v>0</v>
      </c>
      <c r="AD2506" s="17">
        <v>3</v>
      </c>
      <c r="AE2506" s="17">
        <v>100</v>
      </c>
      <c r="AF2506" s="57">
        <v>0</v>
      </c>
      <c r="AG2506" s="17">
        <v>0</v>
      </c>
      <c r="AH2506" s="17">
        <v>0</v>
      </c>
      <c r="AI2506" s="29" t="s">
        <v>693</v>
      </c>
      <c r="AJ2506" s="29" t="s">
        <v>693</v>
      </c>
      <c r="AK2506" s="29" t="s">
        <v>693</v>
      </c>
      <c r="AL2506" s="17" t="s">
        <v>782</v>
      </c>
      <c r="AM2506" s="29">
        <v>11003</v>
      </c>
      <c r="AN2506" s="29">
        <v>0</v>
      </c>
      <c r="AO2506" s="17">
        <v>0</v>
      </c>
      <c r="AP2506" s="18" t="s">
        <v>755</v>
      </c>
      <c r="AQ2506" s="18" t="s">
        <v>6639</v>
      </c>
      <c r="AR2506" s="40"/>
      <c r="AS2506" s="17"/>
    </row>
    <row r="2507" spans="1:45" x14ac:dyDescent="0.15">
      <c r="A2507" s="17">
        <v>36020</v>
      </c>
      <c r="B2507" s="21" t="s">
        <v>3209</v>
      </c>
      <c r="C2507" s="17">
        <v>35</v>
      </c>
      <c r="D2507" s="17">
        <v>0</v>
      </c>
      <c r="E2507" s="17">
        <v>0</v>
      </c>
      <c r="F2507" s="17">
        <v>0</v>
      </c>
      <c r="G2507" s="17">
        <v>9</v>
      </c>
      <c r="H2507" s="17">
        <v>0</v>
      </c>
      <c r="I2507" s="17">
        <v>65535</v>
      </c>
      <c r="J2507" s="17">
        <v>0</v>
      </c>
      <c r="K2507" s="17">
        <v>0</v>
      </c>
      <c r="L2507" s="17">
        <v>0</v>
      </c>
      <c r="M2507" s="57">
        <v>1</v>
      </c>
      <c r="N2507" s="57">
        <v>20</v>
      </c>
      <c r="O2507" s="17">
        <v>0</v>
      </c>
      <c r="P2507" s="17">
        <v>0</v>
      </c>
      <c r="Q2507" s="17">
        <v>100</v>
      </c>
      <c r="R2507" s="17">
        <v>0</v>
      </c>
      <c r="S2507" s="17">
        <v>0</v>
      </c>
      <c r="T2507" s="17">
        <v>0</v>
      </c>
      <c r="U2507" s="17">
        <v>1</v>
      </c>
      <c r="V2507" s="17">
        <v>0</v>
      </c>
      <c r="W2507" s="17">
        <v>0</v>
      </c>
      <c r="X2507" s="17">
        <v>0</v>
      </c>
      <c r="Y2507" s="17">
        <v>0</v>
      </c>
      <c r="Z2507" s="28" t="s">
        <v>170</v>
      </c>
      <c r="AA2507" s="28">
        <v>0</v>
      </c>
      <c r="AB2507" s="28" t="s">
        <v>170</v>
      </c>
      <c r="AC2507" s="28">
        <v>0</v>
      </c>
      <c r="AD2507" s="17">
        <v>3</v>
      </c>
      <c r="AE2507" s="17">
        <v>100</v>
      </c>
      <c r="AF2507" s="57">
        <v>0</v>
      </c>
      <c r="AG2507" s="17">
        <v>0</v>
      </c>
      <c r="AH2507" s="17">
        <v>0</v>
      </c>
      <c r="AI2507" s="29" t="s">
        <v>693</v>
      </c>
      <c r="AJ2507" s="29" t="s">
        <v>693</v>
      </c>
      <c r="AK2507" s="29" t="s">
        <v>693</v>
      </c>
      <c r="AL2507" s="17" t="s">
        <v>782</v>
      </c>
      <c r="AM2507" s="29">
        <v>11003</v>
      </c>
      <c r="AN2507" s="29">
        <v>0</v>
      </c>
      <c r="AO2507" s="17">
        <v>0</v>
      </c>
      <c r="AP2507" s="18" t="s">
        <v>755</v>
      </c>
      <c r="AQ2507" s="18" t="s">
        <v>6640</v>
      </c>
      <c r="AR2507" s="40"/>
      <c r="AS2507" s="17"/>
    </row>
    <row r="2508" spans="1:45" x14ac:dyDescent="0.15">
      <c r="A2508" s="17">
        <v>36021</v>
      </c>
      <c r="B2508" s="21" t="s">
        <v>3241</v>
      </c>
      <c r="C2508" s="17">
        <v>35</v>
      </c>
      <c r="D2508" s="17">
        <v>0</v>
      </c>
      <c r="E2508" s="17">
        <v>0</v>
      </c>
      <c r="F2508" s="17">
        <v>0</v>
      </c>
      <c r="G2508" s="17">
        <v>9</v>
      </c>
      <c r="H2508" s="17">
        <v>0</v>
      </c>
      <c r="I2508" s="17">
        <v>65535</v>
      </c>
      <c r="J2508" s="17">
        <v>0</v>
      </c>
      <c r="K2508" s="17">
        <v>0</v>
      </c>
      <c r="L2508" s="17">
        <v>0</v>
      </c>
      <c r="M2508" s="57">
        <v>1</v>
      </c>
      <c r="N2508" s="57">
        <v>20</v>
      </c>
      <c r="O2508" s="17">
        <v>0</v>
      </c>
      <c r="P2508" s="17">
        <v>0</v>
      </c>
      <c r="Q2508" s="17">
        <v>100</v>
      </c>
      <c r="R2508" s="17">
        <v>0</v>
      </c>
      <c r="S2508" s="17">
        <v>0</v>
      </c>
      <c r="T2508" s="17">
        <v>0</v>
      </c>
      <c r="U2508" s="17">
        <v>1</v>
      </c>
      <c r="V2508" s="17">
        <v>0</v>
      </c>
      <c r="W2508" s="17">
        <v>0</v>
      </c>
      <c r="X2508" s="17">
        <v>0</v>
      </c>
      <c r="Y2508" s="17">
        <v>0</v>
      </c>
      <c r="Z2508" s="28" t="s">
        <v>170</v>
      </c>
      <c r="AA2508" s="28">
        <v>0</v>
      </c>
      <c r="AB2508" s="28" t="s">
        <v>170</v>
      </c>
      <c r="AC2508" s="28">
        <v>0</v>
      </c>
      <c r="AD2508" s="17">
        <v>3</v>
      </c>
      <c r="AE2508" s="17">
        <v>100</v>
      </c>
      <c r="AF2508" s="57">
        <v>0</v>
      </c>
      <c r="AG2508" s="17">
        <v>0</v>
      </c>
      <c r="AH2508" s="17">
        <v>0</v>
      </c>
      <c r="AI2508" s="29" t="s">
        <v>693</v>
      </c>
      <c r="AJ2508" s="29" t="s">
        <v>693</v>
      </c>
      <c r="AK2508" s="29" t="s">
        <v>693</v>
      </c>
      <c r="AL2508" s="17" t="s">
        <v>782</v>
      </c>
      <c r="AM2508" s="29">
        <v>11003</v>
      </c>
      <c r="AN2508" s="29">
        <v>0</v>
      </c>
      <c r="AO2508" s="17">
        <v>0</v>
      </c>
      <c r="AP2508" s="18" t="s">
        <v>755</v>
      </c>
      <c r="AQ2508" s="18" t="s">
        <v>6641</v>
      </c>
      <c r="AR2508" s="40"/>
      <c r="AS2508" s="17"/>
    </row>
    <row r="2509" spans="1:45" x14ac:dyDescent="0.15">
      <c r="A2509" s="17">
        <v>36022</v>
      </c>
      <c r="B2509" s="21" t="s">
        <v>3210</v>
      </c>
      <c r="C2509" s="17">
        <v>35</v>
      </c>
      <c r="D2509" s="17">
        <v>0</v>
      </c>
      <c r="E2509" s="17">
        <v>0</v>
      </c>
      <c r="F2509" s="17">
        <v>0</v>
      </c>
      <c r="G2509" s="17">
        <v>9</v>
      </c>
      <c r="H2509" s="17">
        <v>0</v>
      </c>
      <c r="I2509" s="17">
        <v>65535</v>
      </c>
      <c r="J2509" s="17">
        <v>0</v>
      </c>
      <c r="K2509" s="17">
        <v>0</v>
      </c>
      <c r="L2509" s="17">
        <v>0</v>
      </c>
      <c r="M2509" s="57">
        <v>1</v>
      </c>
      <c r="N2509" s="57">
        <v>20</v>
      </c>
      <c r="O2509" s="17">
        <v>0</v>
      </c>
      <c r="P2509" s="17">
        <v>0</v>
      </c>
      <c r="Q2509" s="17">
        <v>100</v>
      </c>
      <c r="R2509" s="17">
        <v>0</v>
      </c>
      <c r="S2509" s="17">
        <v>0</v>
      </c>
      <c r="T2509" s="17">
        <v>0</v>
      </c>
      <c r="U2509" s="17">
        <v>1</v>
      </c>
      <c r="V2509" s="17">
        <v>0</v>
      </c>
      <c r="W2509" s="17">
        <v>0</v>
      </c>
      <c r="X2509" s="17">
        <v>0</v>
      </c>
      <c r="Y2509" s="17">
        <v>0</v>
      </c>
      <c r="Z2509" s="28" t="s">
        <v>170</v>
      </c>
      <c r="AA2509" s="28">
        <v>0</v>
      </c>
      <c r="AB2509" s="28" t="s">
        <v>170</v>
      </c>
      <c r="AC2509" s="28">
        <v>0</v>
      </c>
      <c r="AD2509" s="17">
        <v>3</v>
      </c>
      <c r="AE2509" s="17">
        <v>100</v>
      </c>
      <c r="AF2509" s="57">
        <v>0</v>
      </c>
      <c r="AG2509" s="17">
        <v>0</v>
      </c>
      <c r="AH2509" s="17">
        <v>0</v>
      </c>
      <c r="AI2509" s="29" t="s">
        <v>693</v>
      </c>
      <c r="AJ2509" s="29" t="s">
        <v>693</v>
      </c>
      <c r="AK2509" s="29" t="s">
        <v>693</v>
      </c>
      <c r="AL2509" s="17" t="s">
        <v>782</v>
      </c>
      <c r="AM2509" s="29">
        <v>11003</v>
      </c>
      <c r="AN2509" s="29">
        <v>0</v>
      </c>
      <c r="AO2509" s="17">
        <v>0</v>
      </c>
      <c r="AP2509" s="18" t="s">
        <v>755</v>
      </c>
      <c r="AQ2509" s="18" t="s">
        <v>6642</v>
      </c>
      <c r="AR2509" s="40"/>
      <c r="AS2509" s="17"/>
    </row>
    <row r="2510" spans="1:45" x14ac:dyDescent="0.15">
      <c r="A2510" s="17">
        <v>36023</v>
      </c>
      <c r="B2510" s="21" t="s">
        <v>3211</v>
      </c>
      <c r="C2510" s="17">
        <v>35</v>
      </c>
      <c r="D2510" s="17">
        <v>0</v>
      </c>
      <c r="E2510" s="17">
        <v>0</v>
      </c>
      <c r="F2510" s="17">
        <v>0</v>
      </c>
      <c r="G2510" s="17">
        <v>9</v>
      </c>
      <c r="H2510" s="17">
        <v>0</v>
      </c>
      <c r="I2510" s="17">
        <v>65535</v>
      </c>
      <c r="J2510" s="17">
        <v>0</v>
      </c>
      <c r="K2510" s="17">
        <v>0</v>
      </c>
      <c r="L2510" s="17">
        <v>0</v>
      </c>
      <c r="M2510" s="57">
        <v>1</v>
      </c>
      <c r="N2510" s="57">
        <v>20</v>
      </c>
      <c r="O2510" s="17">
        <v>0</v>
      </c>
      <c r="P2510" s="17">
        <v>0</v>
      </c>
      <c r="Q2510" s="17">
        <v>100</v>
      </c>
      <c r="R2510" s="17">
        <v>0</v>
      </c>
      <c r="S2510" s="17">
        <v>0</v>
      </c>
      <c r="T2510" s="17">
        <v>0</v>
      </c>
      <c r="U2510" s="17">
        <v>1</v>
      </c>
      <c r="V2510" s="17">
        <v>0</v>
      </c>
      <c r="W2510" s="17">
        <v>0</v>
      </c>
      <c r="X2510" s="17">
        <v>0</v>
      </c>
      <c r="Y2510" s="17">
        <v>0</v>
      </c>
      <c r="Z2510" s="28" t="s">
        <v>170</v>
      </c>
      <c r="AA2510" s="28">
        <v>0</v>
      </c>
      <c r="AB2510" s="28" t="s">
        <v>170</v>
      </c>
      <c r="AC2510" s="28">
        <v>0</v>
      </c>
      <c r="AD2510" s="17">
        <v>3</v>
      </c>
      <c r="AE2510" s="17">
        <v>100</v>
      </c>
      <c r="AF2510" s="57">
        <v>0</v>
      </c>
      <c r="AG2510" s="17">
        <v>0</v>
      </c>
      <c r="AH2510" s="17">
        <v>0</v>
      </c>
      <c r="AI2510" s="29" t="s">
        <v>693</v>
      </c>
      <c r="AJ2510" s="29" t="s">
        <v>693</v>
      </c>
      <c r="AK2510" s="29" t="s">
        <v>693</v>
      </c>
      <c r="AL2510" s="17" t="s">
        <v>782</v>
      </c>
      <c r="AM2510" s="29">
        <v>11003</v>
      </c>
      <c r="AN2510" s="29">
        <v>0</v>
      </c>
      <c r="AO2510" s="17">
        <v>0</v>
      </c>
      <c r="AP2510" s="18" t="s">
        <v>755</v>
      </c>
      <c r="AQ2510" s="18" t="s">
        <v>6643</v>
      </c>
      <c r="AR2510" s="40"/>
      <c r="AS2510" s="17"/>
    </row>
    <row r="2511" spans="1:45" x14ac:dyDescent="0.15">
      <c r="A2511" s="17">
        <v>36024</v>
      </c>
      <c r="B2511" s="41" t="s">
        <v>3852</v>
      </c>
      <c r="C2511" s="17">
        <v>35</v>
      </c>
      <c r="D2511" s="17">
        <v>0</v>
      </c>
      <c r="E2511" s="17">
        <v>0</v>
      </c>
      <c r="F2511" s="17">
        <v>0</v>
      </c>
      <c r="G2511" s="17">
        <v>9</v>
      </c>
      <c r="H2511" s="17">
        <v>0</v>
      </c>
      <c r="I2511" s="17">
        <v>65535</v>
      </c>
      <c r="J2511" s="17">
        <v>0</v>
      </c>
      <c r="K2511" s="17">
        <v>0</v>
      </c>
      <c r="L2511" s="17">
        <v>0</v>
      </c>
      <c r="M2511" s="57">
        <v>1</v>
      </c>
      <c r="N2511" s="57">
        <v>20</v>
      </c>
      <c r="O2511" s="17">
        <v>0</v>
      </c>
      <c r="P2511" s="17">
        <v>0</v>
      </c>
      <c r="Q2511" s="17">
        <v>100</v>
      </c>
      <c r="R2511" s="17">
        <v>0</v>
      </c>
      <c r="S2511" s="17">
        <v>0</v>
      </c>
      <c r="T2511" s="17">
        <v>0</v>
      </c>
      <c r="U2511" s="17">
        <v>1</v>
      </c>
      <c r="V2511" s="17">
        <v>0</v>
      </c>
      <c r="W2511" s="17">
        <v>0</v>
      </c>
      <c r="X2511" s="17">
        <v>0</v>
      </c>
      <c r="Y2511" s="17">
        <v>0</v>
      </c>
      <c r="Z2511" s="28" t="s">
        <v>170</v>
      </c>
      <c r="AA2511" s="28">
        <v>0</v>
      </c>
      <c r="AB2511" s="28" t="s">
        <v>170</v>
      </c>
      <c r="AC2511" s="28">
        <v>0</v>
      </c>
      <c r="AD2511" s="17">
        <v>3</v>
      </c>
      <c r="AE2511" s="17">
        <v>100</v>
      </c>
      <c r="AF2511" s="57">
        <v>0</v>
      </c>
      <c r="AG2511" s="17">
        <v>0</v>
      </c>
      <c r="AH2511" s="17">
        <v>0</v>
      </c>
      <c r="AI2511" s="29" t="s">
        <v>693</v>
      </c>
      <c r="AJ2511" s="29" t="s">
        <v>693</v>
      </c>
      <c r="AK2511" s="29" t="s">
        <v>693</v>
      </c>
      <c r="AL2511" s="17" t="s">
        <v>782</v>
      </c>
      <c r="AM2511" s="29">
        <v>11003</v>
      </c>
      <c r="AN2511" s="29">
        <v>0</v>
      </c>
      <c r="AO2511" s="17">
        <v>0</v>
      </c>
      <c r="AP2511" s="18" t="s">
        <v>755</v>
      </c>
      <c r="AQ2511" s="18" t="s">
        <v>7045</v>
      </c>
      <c r="AR2511" s="40"/>
      <c r="AS2511" s="17"/>
    </row>
    <row r="2512" spans="1:45" x14ac:dyDescent="0.15">
      <c r="A2512" s="17">
        <v>36025</v>
      </c>
      <c r="B2512" s="41" t="s">
        <v>3853</v>
      </c>
      <c r="C2512" s="17">
        <v>35</v>
      </c>
      <c r="D2512" s="17">
        <v>0</v>
      </c>
      <c r="E2512" s="17">
        <v>0</v>
      </c>
      <c r="F2512" s="17">
        <v>0</v>
      </c>
      <c r="G2512" s="17">
        <v>9</v>
      </c>
      <c r="H2512" s="17">
        <v>0</v>
      </c>
      <c r="I2512" s="17">
        <v>65535</v>
      </c>
      <c r="J2512" s="17">
        <v>0</v>
      </c>
      <c r="K2512" s="17">
        <v>0</v>
      </c>
      <c r="L2512" s="17">
        <v>0</v>
      </c>
      <c r="M2512" s="57">
        <v>1</v>
      </c>
      <c r="N2512" s="57">
        <v>20</v>
      </c>
      <c r="O2512" s="17">
        <v>0</v>
      </c>
      <c r="P2512" s="17">
        <v>0</v>
      </c>
      <c r="Q2512" s="17">
        <v>100</v>
      </c>
      <c r="R2512" s="17">
        <v>0</v>
      </c>
      <c r="S2512" s="17">
        <v>0</v>
      </c>
      <c r="T2512" s="17">
        <v>0</v>
      </c>
      <c r="U2512" s="17">
        <v>1</v>
      </c>
      <c r="V2512" s="17">
        <v>0</v>
      </c>
      <c r="W2512" s="17">
        <v>0</v>
      </c>
      <c r="X2512" s="17">
        <v>0</v>
      </c>
      <c r="Y2512" s="17">
        <v>0</v>
      </c>
      <c r="Z2512" s="28" t="s">
        <v>170</v>
      </c>
      <c r="AA2512" s="28">
        <v>0</v>
      </c>
      <c r="AB2512" s="28" t="s">
        <v>170</v>
      </c>
      <c r="AC2512" s="28">
        <v>0</v>
      </c>
      <c r="AD2512" s="17">
        <v>3</v>
      </c>
      <c r="AE2512" s="17">
        <v>100</v>
      </c>
      <c r="AF2512" s="57">
        <v>0</v>
      </c>
      <c r="AG2512" s="17">
        <v>0</v>
      </c>
      <c r="AH2512" s="17">
        <v>0</v>
      </c>
      <c r="AI2512" s="29" t="s">
        <v>693</v>
      </c>
      <c r="AJ2512" s="29" t="s">
        <v>693</v>
      </c>
      <c r="AK2512" s="29" t="s">
        <v>693</v>
      </c>
      <c r="AL2512" s="17" t="s">
        <v>782</v>
      </c>
      <c r="AM2512" s="29">
        <v>11003</v>
      </c>
      <c r="AN2512" s="29">
        <v>0</v>
      </c>
      <c r="AO2512" s="17">
        <v>0</v>
      </c>
      <c r="AP2512" s="18" t="s">
        <v>755</v>
      </c>
      <c r="AQ2512" s="18" t="s">
        <v>7046</v>
      </c>
      <c r="AR2512" s="40"/>
      <c r="AS2512" s="17"/>
    </row>
    <row r="2513" spans="1:45" x14ac:dyDescent="0.15">
      <c r="A2513" s="17">
        <v>36026</v>
      </c>
      <c r="B2513" s="41" t="s">
        <v>3854</v>
      </c>
      <c r="C2513" s="17">
        <v>35</v>
      </c>
      <c r="D2513" s="17">
        <v>0</v>
      </c>
      <c r="E2513" s="17">
        <v>0</v>
      </c>
      <c r="F2513" s="17">
        <v>0</v>
      </c>
      <c r="G2513" s="17">
        <v>9</v>
      </c>
      <c r="H2513" s="17">
        <v>0</v>
      </c>
      <c r="I2513" s="17">
        <v>65535</v>
      </c>
      <c r="J2513" s="17">
        <v>0</v>
      </c>
      <c r="K2513" s="17">
        <v>0</v>
      </c>
      <c r="L2513" s="17">
        <v>0</v>
      </c>
      <c r="M2513" s="57">
        <v>1</v>
      </c>
      <c r="N2513" s="57">
        <v>20</v>
      </c>
      <c r="O2513" s="17">
        <v>0</v>
      </c>
      <c r="P2513" s="17">
        <v>0</v>
      </c>
      <c r="Q2513" s="17">
        <v>100</v>
      </c>
      <c r="R2513" s="17">
        <v>0</v>
      </c>
      <c r="S2513" s="17">
        <v>0</v>
      </c>
      <c r="T2513" s="17">
        <v>0</v>
      </c>
      <c r="U2513" s="17">
        <v>1</v>
      </c>
      <c r="V2513" s="17">
        <v>0</v>
      </c>
      <c r="W2513" s="17">
        <v>0</v>
      </c>
      <c r="X2513" s="17">
        <v>0</v>
      </c>
      <c r="Y2513" s="17">
        <v>0</v>
      </c>
      <c r="Z2513" s="28" t="s">
        <v>170</v>
      </c>
      <c r="AA2513" s="28">
        <v>0</v>
      </c>
      <c r="AB2513" s="28" t="s">
        <v>170</v>
      </c>
      <c r="AC2513" s="28">
        <v>0</v>
      </c>
      <c r="AD2513" s="17">
        <v>3</v>
      </c>
      <c r="AE2513" s="17">
        <v>100</v>
      </c>
      <c r="AF2513" s="57">
        <v>0</v>
      </c>
      <c r="AG2513" s="17">
        <v>0</v>
      </c>
      <c r="AH2513" s="17">
        <v>0</v>
      </c>
      <c r="AI2513" s="29" t="s">
        <v>693</v>
      </c>
      <c r="AJ2513" s="29" t="s">
        <v>693</v>
      </c>
      <c r="AK2513" s="29" t="s">
        <v>693</v>
      </c>
      <c r="AL2513" s="17" t="s">
        <v>782</v>
      </c>
      <c r="AM2513" s="29">
        <v>11003</v>
      </c>
      <c r="AN2513" s="29">
        <v>0</v>
      </c>
      <c r="AO2513" s="17">
        <v>0</v>
      </c>
      <c r="AP2513" s="18" t="s">
        <v>755</v>
      </c>
      <c r="AQ2513" s="18" t="s">
        <v>7047</v>
      </c>
      <c r="AR2513" s="40"/>
      <c r="AS2513" s="17"/>
    </row>
    <row r="2514" spans="1:45" x14ac:dyDescent="0.15">
      <c r="A2514" s="17">
        <v>36027</v>
      </c>
      <c r="B2514" s="41" t="s">
        <v>7124</v>
      </c>
      <c r="C2514" s="17">
        <v>35</v>
      </c>
      <c r="D2514" s="17">
        <v>0</v>
      </c>
      <c r="E2514" s="17">
        <v>0</v>
      </c>
      <c r="F2514" s="17">
        <v>0</v>
      </c>
      <c r="G2514" s="17">
        <v>9</v>
      </c>
      <c r="H2514" s="17">
        <v>0</v>
      </c>
      <c r="I2514" s="17">
        <v>65535</v>
      </c>
      <c r="J2514" s="17">
        <v>0</v>
      </c>
      <c r="K2514" s="17">
        <v>0</v>
      </c>
      <c r="L2514" s="17">
        <v>0</v>
      </c>
      <c r="M2514" s="57">
        <v>1</v>
      </c>
      <c r="N2514" s="57">
        <v>20</v>
      </c>
      <c r="O2514" s="17">
        <v>0</v>
      </c>
      <c r="P2514" s="17">
        <v>0</v>
      </c>
      <c r="Q2514" s="17">
        <v>100</v>
      </c>
      <c r="R2514" s="17">
        <v>0</v>
      </c>
      <c r="S2514" s="17">
        <v>0</v>
      </c>
      <c r="T2514" s="17">
        <v>0</v>
      </c>
      <c r="U2514" s="17">
        <v>1</v>
      </c>
      <c r="V2514" s="17">
        <v>0</v>
      </c>
      <c r="W2514" s="17">
        <v>0</v>
      </c>
      <c r="X2514" s="17">
        <v>0</v>
      </c>
      <c r="Y2514" s="17">
        <v>0</v>
      </c>
      <c r="Z2514" s="28" t="s">
        <v>170</v>
      </c>
      <c r="AA2514" s="28">
        <v>0</v>
      </c>
      <c r="AB2514" s="28" t="s">
        <v>170</v>
      </c>
      <c r="AC2514" s="28">
        <v>0</v>
      </c>
      <c r="AD2514" s="17">
        <v>3</v>
      </c>
      <c r="AE2514" s="17">
        <v>100</v>
      </c>
      <c r="AF2514" s="57">
        <v>0</v>
      </c>
      <c r="AG2514" s="17">
        <v>0</v>
      </c>
      <c r="AH2514" s="17">
        <v>0</v>
      </c>
      <c r="AI2514" s="29" t="s">
        <v>693</v>
      </c>
      <c r="AJ2514" s="29" t="s">
        <v>693</v>
      </c>
      <c r="AK2514" s="29" t="s">
        <v>693</v>
      </c>
      <c r="AL2514" s="17" t="s">
        <v>782</v>
      </c>
      <c r="AM2514" s="29">
        <v>11003</v>
      </c>
      <c r="AN2514" s="29">
        <v>0</v>
      </c>
      <c r="AO2514" s="17">
        <v>0</v>
      </c>
      <c r="AP2514" s="18" t="s">
        <v>755</v>
      </c>
      <c r="AQ2514" s="18" t="s">
        <v>7126</v>
      </c>
      <c r="AR2514" s="40"/>
      <c r="AS2514" s="17"/>
    </row>
    <row r="2515" spans="1:45" x14ac:dyDescent="0.15">
      <c r="A2515" s="17">
        <v>36028</v>
      </c>
      <c r="B2515" s="41" t="s">
        <v>7125</v>
      </c>
      <c r="C2515" s="17">
        <v>35</v>
      </c>
      <c r="D2515" s="17">
        <v>0</v>
      </c>
      <c r="E2515" s="17">
        <v>0</v>
      </c>
      <c r="F2515" s="17">
        <v>0</v>
      </c>
      <c r="G2515" s="17">
        <v>9</v>
      </c>
      <c r="H2515" s="17">
        <v>0</v>
      </c>
      <c r="I2515" s="17">
        <v>65535</v>
      </c>
      <c r="J2515" s="17">
        <v>0</v>
      </c>
      <c r="K2515" s="17">
        <v>0</v>
      </c>
      <c r="L2515" s="17">
        <v>0</v>
      </c>
      <c r="M2515" s="57">
        <v>1</v>
      </c>
      <c r="N2515" s="57">
        <v>20</v>
      </c>
      <c r="O2515" s="17">
        <v>0</v>
      </c>
      <c r="P2515" s="17">
        <v>0</v>
      </c>
      <c r="Q2515" s="17">
        <v>100</v>
      </c>
      <c r="R2515" s="17">
        <v>0</v>
      </c>
      <c r="S2515" s="17">
        <v>0</v>
      </c>
      <c r="T2515" s="17">
        <v>0</v>
      </c>
      <c r="U2515" s="17">
        <v>1</v>
      </c>
      <c r="V2515" s="17">
        <v>0</v>
      </c>
      <c r="W2515" s="17">
        <v>0</v>
      </c>
      <c r="X2515" s="17">
        <v>0</v>
      </c>
      <c r="Y2515" s="17">
        <v>0</v>
      </c>
      <c r="Z2515" s="28" t="s">
        <v>170</v>
      </c>
      <c r="AA2515" s="28">
        <v>0</v>
      </c>
      <c r="AB2515" s="28" t="s">
        <v>170</v>
      </c>
      <c r="AC2515" s="28">
        <v>0</v>
      </c>
      <c r="AD2515" s="17">
        <v>3</v>
      </c>
      <c r="AE2515" s="17">
        <v>100</v>
      </c>
      <c r="AF2515" s="57">
        <v>0</v>
      </c>
      <c r="AG2515" s="17">
        <v>0</v>
      </c>
      <c r="AH2515" s="17">
        <v>0</v>
      </c>
      <c r="AI2515" s="29" t="s">
        <v>693</v>
      </c>
      <c r="AJ2515" s="29" t="s">
        <v>693</v>
      </c>
      <c r="AK2515" s="29" t="s">
        <v>693</v>
      </c>
      <c r="AL2515" s="17" t="s">
        <v>782</v>
      </c>
      <c r="AM2515" s="29">
        <v>11003</v>
      </c>
      <c r="AN2515" s="29">
        <v>0</v>
      </c>
      <c r="AO2515" s="17">
        <v>0</v>
      </c>
      <c r="AP2515" s="18" t="s">
        <v>755</v>
      </c>
      <c r="AQ2515" s="18" t="s">
        <v>7127</v>
      </c>
      <c r="AR2515" s="40"/>
      <c r="AS2515" s="17"/>
    </row>
    <row r="2516" spans="1:45" x14ac:dyDescent="0.15">
      <c r="A2516" s="17">
        <v>36029</v>
      </c>
      <c r="B2516" s="41" t="s">
        <v>3855</v>
      </c>
      <c r="C2516" s="17">
        <v>35</v>
      </c>
      <c r="D2516" s="17">
        <v>0</v>
      </c>
      <c r="E2516" s="17">
        <v>0</v>
      </c>
      <c r="F2516" s="17">
        <v>0</v>
      </c>
      <c r="G2516" s="17">
        <v>9</v>
      </c>
      <c r="H2516" s="17">
        <v>0</v>
      </c>
      <c r="I2516" s="17">
        <v>65535</v>
      </c>
      <c r="J2516" s="17">
        <v>0</v>
      </c>
      <c r="K2516" s="17">
        <v>0</v>
      </c>
      <c r="L2516" s="17">
        <v>0</v>
      </c>
      <c r="M2516" s="57">
        <v>1</v>
      </c>
      <c r="N2516" s="57">
        <v>20</v>
      </c>
      <c r="O2516" s="17">
        <v>0</v>
      </c>
      <c r="P2516" s="17">
        <v>0</v>
      </c>
      <c r="Q2516" s="17">
        <v>100</v>
      </c>
      <c r="R2516" s="17">
        <v>0</v>
      </c>
      <c r="S2516" s="17">
        <v>0</v>
      </c>
      <c r="T2516" s="17">
        <v>0</v>
      </c>
      <c r="U2516" s="17">
        <v>1</v>
      </c>
      <c r="V2516" s="17">
        <v>0</v>
      </c>
      <c r="W2516" s="17">
        <v>0</v>
      </c>
      <c r="X2516" s="17">
        <v>0</v>
      </c>
      <c r="Y2516" s="17">
        <v>0</v>
      </c>
      <c r="Z2516" s="28" t="s">
        <v>170</v>
      </c>
      <c r="AA2516" s="28">
        <v>0</v>
      </c>
      <c r="AB2516" s="28" t="s">
        <v>170</v>
      </c>
      <c r="AC2516" s="28">
        <v>0</v>
      </c>
      <c r="AD2516" s="17">
        <v>3</v>
      </c>
      <c r="AE2516" s="17">
        <v>100</v>
      </c>
      <c r="AF2516" s="57">
        <v>0</v>
      </c>
      <c r="AG2516" s="17">
        <v>0</v>
      </c>
      <c r="AH2516" s="17">
        <v>0</v>
      </c>
      <c r="AI2516" s="29" t="s">
        <v>693</v>
      </c>
      <c r="AJ2516" s="29" t="s">
        <v>693</v>
      </c>
      <c r="AK2516" s="29" t="s">
        <v>693</v>
      </c>
      <c r="AL2516" s="17" t="s">
        <v>782</v>
      </c>
      <c r="AM2516" s="29">
        <v>11003</v>
      </c>
      <c r="AN2516" s="29">
        <v>0</v>
      </c>
      <c r="AO2516" s="17">
        <v>0</v>
      </c>
      <c r="AP2516" s="18" t="s">
        <v>755</v>
      </c>
      <c r="AQ2516" s="18" t="s">
        <v>7128</v>
      </c>
      <c r="AR2516" s="40"/>
      <c r="AS2516" s="17"/>
    </row>
    <row r="2517" spans="1:45" x14ac:dyDescent="0.15">
      <c r="A2517" s="17">
        <v>36030</v>
      </c>
      <c r="B2517" s="41" t="s">
        <v>3856</v>
      </c>
      <c r="C2517" s="17">
        <v>35</v>
      </c>
      <c r="D2517" s="17">
        <v>0</v>
      </c>
      <c r="E2517" s="17">
        <v>0</v>
      </c>
      <c r="F2517" s="17">
        <v>0</v>
      </c>
      <c r="G2517" s="17">
        <v>9</v>
      </c>
      <c r="H2517" s="17">
        <v>0</v>
      </c>
      <c r="I2517" s="17">
        <v>65535</v>
      </c>
      <c r="J2517" s="17">
        <v>0</v>
      </c>
      <c r="K2517" s="17">
        <v>0</v>
      </c>
      <c r="L2517" s="17">
        <v>0</v>
      </c>
      <c r="M2517" s="57">
        <v>1</v>
      </c>
      <c r="N2517" s="57">
        <v>20</v>
      </c>
      <c r="O2517" s="17">
        <v>0</v>
      </c>
      <c r="P2517" s="17">
        <v>0</v>
      </c>
      <c r="Q2517" s="17">
        <v>100</v>
      </c>
      <c r="R2517" s="17">
        <v>0</v>
      </c>
      <c r="S2517" s="17">
        <v>0</v>
      </c>
      <c r="T2517" s="17">
        <v>0</v>
      </c>
      <c r="U2517" s="17">
        <v>1</v>
      </c>
      <c r="V2517" s="17">
        <v>0</v>
      </c>
      <c r="W2517" s="17">
        <v>0</v>
      </c>
      <c r="X2517" s="17">
        <v>0</v>
      </c>
      <c r="Y2517" s="17">
        <v>0</v>
      </c>
      <c r="Z2517" s="28" t="s">
        <v>170</v>
      </c>
      <c r="AA2517" s="28">
        <v>0</v>
      </c>
      <c r="AB2517" s="28" t="s">
        <v>170</v>
      </c>
      <c r="AC2517" s="28">
        <v>0</v>
      </c>
      <c r="AD2517" s="17">
        <v>3</v>
      </c>
      <c r="AE2517" s="17">
        <v>100</v>
      </c>
      <c r="AF2517" s="57">
        <v>0</v>
      </c>
      <c r="AG2517" s="17">
        <v>0</v>
      </c>
      <c r="AH2517" s="17">
        <v>0</v>
      </c>
      <c r="AI2517" s="29" t="s">
        <v>693</v>
      </c>
      <c r="AJ2517" s="29" t="s">
        <v>693</v>
      </c>
      <c r="AK2517" s="29" t="s">
        <v>693</v>
      </c>
      <c r="AL2517" s="17" t="s">
        <v>782</v>
      </c>
      <c r="AM2517" s="29">
        <v>11003</v>
      </c>
      <c r="AN2517" s="29">
        <v>0</v>
      </c>
      <c r="AO2517" s="17">
        <v>0</v>
      </c>
      <c r="AP2517" s="18" t="s">
        <v>755</v>
      </c>
      <c r="AQ2517" s="18" t="s">
        <v>7129</v>
      </c>
      <c r="AR2517" s="40"/>
      <c r="AS2517" s="17"/>
    </row>
    <row r="2518" spans="1:45" x14ac:dyDescent="0.15">
      <c r="A2518" s="17">
        <v>36031</v>
      </c>
      <c r="B2518" s="41" t="s">
        <v>3857</v>
      </c>
      <c r="C2518" s="17">
        <v>35</v>
      </c>
      <c r="D2518" s="17">
        <v>0</v>
      </c>
      <c r="E2518" s="17">
        <v>0</v>
      </c>
      <c r="F2518" s="17">
        <v>0</v>
      </c>
      <c r="G2518" s="17">
        <v>9</v>
      </c>
      <c r="H2518" s="17">
        <v>0</v>
      </c>
      <c r="I2518" s="17">
        <v>65535</v>
      </c>
      <c r="J2518" s="17">
        <v>0</v>
      </c>
      <c r="K2518" s="17">
        <v>0</v>
      </c>
      <c r="L2518" s="17">
        <v>0</v>
      </c>
      <c r="M2518" s="57">
        <v>1</v>
      </c>
      <c r="N2518" s="57">
        <v>20</v>
      </c>
      <c r="O2518" s="17">
        <v>0</v>
      </c>
      <c r="P2518" s="17">
        <v>0</v>
      </c>
      <c r="Q2518" s="17">
        <v>100</v>
      </c>
      <c r="R2518" s="17">
        <v>0</v>
      </c>
      <c r="S2518" s="17">
        <v>0</v>
      </c>
      <c r="T2518" s="17">
        <v>0</v>
      </c>
      <c r="U2518" s="17">
        <v>1</v>
      </c>
      <c r="V2518" s="17">
        <v>0</v>
      </c>
      <c r="W2518" s="17">
        <v>0</v>
      </c>
      <c r="X2518" s="17">
        <v>0</v>
      </c>
      <c r="Y2518" s="17">
        <v>0</v>
      </c>
      <c r="Z2518" s="28" t="s">
        <v>170</v>
      </c>
      <c r="AA2518" s="28">
        <v>0</v>
      </c>
      <c r="AB2518" s="28" t="s">
        <v>170</v>
      </c>
      <c r="AC2518" s="28">
        <v>0</v>
      </c>
      <c r="AD2518" s="17">
        <v>3</v>
      </c>
      <c r="AE2518" s="17">
        <v>100</v>
      </c>
      <c r="AF2518" s="57">
        <v>0</v>
      </c>
      <c r="AG2518" s="17">
        <v>0</v>
      </c>
      <c r="AH2518" s="17">
        <v>0</v>
      </c>
      <c r="AI2518" s="29" t="s">
        <v>693</v>
      </c>
      <c r="AJ2518" s="29" t="s">
        <v>693</v>
      </c>
      <c r="AK2518" s="29" t="s">
        <v>693</v>
      </c>
      <c r="AL2518" s="17" t="s">
        <v>782</v>
      </c>
      <c r="AM2518" s="29">
        <v>11003</v>
      </c>
      <c r="AN2518" s="29">
        <v>0</v>
      </c>
      <c r="AO2518" s="17">
        <v>0</v>
      </c>
      <c r="AP2518" s="18" t="s">
        <v>755</v>
      </c>
      <c r="AQ2518" s="18" t="s">
        <v>6644</v>
      </c>
      <c r="AR2518" s="40"/>
      <c r="AS2518" s="17"/>
    </row>
    <row r="2519" spans="1:45" x14ac:dyDescent="0.15">
      <c r="A2519" s="17">
        <v>36032</v>
      </c>
      <c r="B2519" s="41" t="s">
        <v>7130</v>
      </c>
      <c r="C2519" s="17">
        <v>35</v>
      </c>
      <c r="D2519" s="17">
        <v>0</v>
      </c>
      <c r="E2519" s="17">
        <v>0</v>
      </c>
      <c r="F2519" s="17">
        <v>0</v>
      </c>
      <c r="G2519" s="17">
        <v>9</v>
      </c>
      <c r="H2519" s="17">
        <v>0</v>
      </c>
      <c r="I2519" s="17">
        <v>65535</v>
      </c>
      <c r="J2519" s="17">
        <v>0</v>
      </c>
      <c r="K2519" s="17">
        <v>0</v>
      </c>
      <c r="L2519" s="17">
        <v>0</v>
      </c>
      <c r="M2519" s="57">
        <v>1</v>
      </c>
      <c r="N2519" s="57">
        <v>20</v>
      </c>
      <c r="O2519" s="17">
        <v>0</v>
      </c>
      <c r="P2519" s="17">
        <v>0</v>
      </c>
      <c r="Q2519" s="17">
        <v>100</v>
      </c>
      <c r="R2519" s="17">
        <v>0</v>
      </c>
      <c r="S2519" s="17">
        <v>0</v>
      </c>
      <c r="T2519" s="17">
        <v>0</v>
      </c>
      <c r="U2519" s="17">
        <v>1</v>
      </c>
      <c r="V2519" s="17">
        <v>0</v>
      </c>
      <c r="W2519" s="17">
        <v>0</v>
      </c>
      <c r="X2519" s="17">
        <v>0</v>
      </c>
      <c r="Y2519" s="17">
        <v>0</v>
      </c>
      <c r="Z2519" s="28" t="s">
        <v>170</v>
      </c>
      <c r="AA2519" s="28">
        <v>0</v>
      </c>
      <c r="AB2519" s="28" t="s">
        <v>170</v>
      </c>
      <c r="AC2519" s="28">
        <v>0</v>
      </c>
      <c r="AD2519" s="17">
        <v>3</v>
      </c>
      <c r="AE2519" s="17">
        <v>100</v>
      </c>
      <c r="AF2519" s="57">
        <v>0</v>
      </c>
      <c r="AG2519" s="17">
        <v>0</v>
      </c>
      <c r="AH2519" s="17">
        <v>0</v>
      </c>
      <c r="AI2519" s="29" t="s">
        <v>693</v>
      </c>
      <c r="AJ2519" s="29" t="s">
        <v>693</v>
      </c>
      <c r="AK2519" s="29" t="s">
        <v>693</v>
      </c>
      <c r="AL2519" s="17" t="s">
        <v>782</v>
      </c>
      <c r="AM2519" s="29">
        <v>11003</v>
      </c>
      <c r="AN2519" s="29">
        <v>0</v>
      </c>
      <c r="AO2519" s="17">
        <v>0</v>
      </c>
      <c r="AP2519" s="18" t="s">
        <v>755</v>
      </c>
      <c r="AQ2519" s="18" t="s">
        <v>7131</v>
      </c>
      <c r="AR2519" s="40"/>
      <c r="AS2519" s="17"/>
    </row>
    <row r="2520" spans="1:45" x14ac:dyDescent="0.15">
      <c r="A2520" s="17">
        <v>36033</v>
      </c>
      <c r="B2520" s="21" t="s">
        <v>7132</v>
      </c>
      <c r="C2520" s="17">
        <v>35</v>
      </c>
      <c r="D2520" s="17">
        <v>0</v>
      </c>
      <c r="E2520" s="17">
        <v>0</v>
      </c>
      <c r="F2520" s="17">
        <v>0</v>
      </c>
      <c r="G2520" s="17">
        <v>9</v>
      </c>
      <c r="H2520" s="17">
        <v>0</v>
      </c>
      <c r="I2520" s="17">
        <v>65535</v>
      </c>
      <c r="J2520" s="17">
        <v>0</v>
      </c>
      <c r="K2520" s="17">
        <v>0</v>
      </c>
      <c r="L2520" s="17">
        <v>0</v>
      </c>
      <c r="M2520" s="57">
        <v>1</v>
      </c>
      <c r="N2520" s="57">
        <v>20</v>
      </c>
      <c r="O2520" s="17">
        <v>0</v>
      </c>
      <c r="P2520" s="17">
        <v>0</v>
      </c>
      <c r="Q2520" s="17">
        <v>100</v>
      </c>
      <c r="R2520" s="17">
        <v>0</v>
      </c>
      <c r="S2520" s="17">
        <v>0</v>
      </c>
      <c r="T2520" s="17">
        <v>0</v>
      </c>
      <c r="U2520" s="17">
        <v>1</v>
      </c>
      <c r="V2520" s="17">
        <v>0</v>
      </c>
      <c r="W2520" s="17">
        <v>0</v>
      </c>
      <c r="X2520" s="17">
        <v>0</v>
      </c>
      <c r="Y2520" s="17">
        <v>0</v>
      </c>
      <c r="Z2520" s="28" t="s">
        <v>170</v>
      </c>
      <c r="AA2520" s="28">
        <v>0</v>
      </c>
      <c r="AB2520" s="28" t="s">
        <v>170</v>
      </c>
      <c r="AC2520" s="28">
        <v>0</v>
      </c>
      <c r="AD2520" s="17">
        <v>3</v>
      </c>
      <c r="AE2520" s="17">
        <v>100</v>
      </c>
      <c r="AF2520" s="57">
        <v>0</v>
      </c>
      <c r="AG2520" s="17">
        <v>0</v>
      </c>
      <c r="AH2520" s="17">
        <v>0</v>
      </c>
      <c r="AI2520" s="29" t="s">
        <v>693</v>
      </c>
      <c r="AJ2520" s="29" t="s">
        <v>693</v>
      </c>
      <c r="AK2520" s="29" t="s">
        <v>693</v>
      </c>
      <c r="AL2520" s="17" t="s">
        <v>782</v>
      </c>
      <c r="AM2520" s="29">
        <v>11003</v>
      </c>
      <c r="AN2520" s="29">
        <v>0</v>
      </c>
      <c r="AO2520" s="17">
        <v>0</v>
      </c>
      <c r="AP2520" s="18" t="s">
        <v>755</v>
      </c>
      <c r="AQ2520" s="18" t="s">
        <v>7133</v>
      </c>
      <c r="AR2520" s="40"/>
      <c r="AS2520" s="17"/>
    </row>
    <row r="2521" spans="1:45" x14ac:dyDescent="0.15">
      <c r="A2521" s="17">
        <v>36034</v>
      </c>
      <c r="B2521" s="21" t="s">
        <v>7134</v>
      </c>
      <c r="C2521" s="17">
        <v>35</v>
      </c>
      <c r="D2521" s="17">
        <v>0</v>
      </c>
      <c r="E2521" s="17">
        <v>0</v>
      </c>
      <c r="F2521" s="17">
        <v>0</v>
      </c>
      <c r="G2521" s="17">
        <v>9</v>
      </c>
      <c r="H2521" s="17">
        <v>0</v>
      </c>
      <c r="I2521" s="17">
        <v>65535</v>
      </c>
      <c r="J2521" s="17">
        <v>0</v>
      </c>
      <c r="K2521" s="17">
        <v>0</v>
      </c>
      <c r="L2521" s="17">
        <v>0</v>
      </c>
      <c r="M2521" s="57">
        <v>1</v>
      </c>
      <c r="N2521" s="57">
        <v>20</v>
      </c>
      <c r="O2521" s="17">
        <v>0</v>
      </c>
      <c r="P2521" s="17">
        <v>0</v>
      </c>
      <c r="Q2521" s="17">
        <v>100</v>
      </c>
      <c r="R2521" s="17">
        <v>0</v>
      </c>
      <c r="S2521" s="17">
        <v>0</v>
      </c>
      <c r="T2521" s="17">
        <v>0</v>
      </c>
      <c r="U2521" s="17">
        <v>1</v>
      </c>
      <c r="V2521" s="17">
        <v>0</v>
      </c>
      <c r="W2521" s="17">
        <v>0</v>
      </c>
      <c r="X2521" s="17">
        <v>0</v>
      </c>
      <c r="Y2521" s="17">
        <v>0</v>
      </c>
      <c r="Z2521" s="28" t="s">
        <v>170</v>
      </c>
      <c r="AA2521" s="28">
        <v>0</v>
      </c>
      <c r="AB2521" s="28" t="s">
        <v>170</v>
      </c>
      <c r="AC2521" s="28">
        <v>0</v>
      </c>
      <c r="AD2521" s="17">
        <v>3</v>
      </c>
      <c r="AE2521" s="17">
        <v>100</v>
      </c>
      <c r="AF2521" s="57">
        <v>0</v>
      </c>
      <c r="AG2521" s="17">
        <v>0</v>
      </c>
      <c r="AH2521" s="17">
        <v>0</v>
      </c>
      <c r="AI2521" s="29" t="s">
        <v>693</v>
      </c>
      <c r="AJ2521" s="29" t="s">
        <v>693</v>
      </c>
      <c r="AK2521" s="29" t="s">
        <v>693</v>
      </c>
      <c r="AL2521" s="17" t="s">
        <v>782</v>
      </c>
      <c r="AM2521" s="29">
        <v>11003</v>
      </c>
      <c r="AN2521" s="29">
        <v>0</v>
      </c>
      <c r="AO2521" s="17">
        <v>0</v>
      </c>
      <c r="AP2521" s="18" t="s">
        <v>755</v>
      </c>
      <c r="AQ2521" s="18" t="s">
        <v>6254</v>
      </c>
      <c r="AR2521" s="40"/>
      <c r="AS2521" s="17"/>
    </row>
    <row r="2522" spans="1:45" x14ac:dyDescent="0.15">
      <c r="A2522" s="17">
        <v>36035</v>
      </c>
      <c r="B2522" s="21" t="s">
        <v>7135</v>
      </c>
      <c r="C2522" s="17">
        <v>35</v>
      </c>
      <c r="D2522" s="17">
        <v>0</v>
      </c>
      <c r="E2522" s="17">
        <v>0</v>
      </c>
      <c r="F2522" s="17">
        <v>0</v>
      </c>
      <c r="G2522" s="17">
        <v>9</v>
      </c>
      <c r="H2522" s="17">
        <v>0</v>
      </c>
      <c r="I2522" s="17">
        <v>65535</v>
      </c>
      <c r="J2522" s="17">
        <v>0</v>
      </c>
      <c r="K2522" s="17">
        <v>0</v>
      </c>
      <c r="L2522" s="17">
        <v>0</v>
      </c>
      <c r="M2522" s="57">
        <v>1</v>
      </c>
      <c r="N2522" s="57">
        <v>20</v>
      </c>
      <c r="O2522" s="17">
        <v>0</v>
      </c>
      <c r="P2522" s="17">
        <v>0</v>
      </c>
      <c r="Q2522" s="17">
        <v>100</v>
      </c>
      <c r="R2522" s="17">
        <v>0</v>
      </c>
      <c r="S2522" s="17">
        <v>0</v>
      </c>
      <c r="T2522" s="17">
        <v>0</v>
      </c>
      <c r="U2522" s="17">
        <v>1</v>
      </c>
      <c r="V2522" s="17">
        <v>0</v>
      </c>
      <c r="W2522" s="17">
        <v>0</v>
      </c>
      <c r="X2522" s="17">
        <v>0</v>
      </c>
      <c r="Y2522" s="17">
        <v>0</v>
      </c>
      <c r="Z2522" s="28" t="s">
        <v>170</v>
      </c>
      <c r="AA2522" s="28">
        <v>0</v>
      </c>
      <c r="AB2522" s="28" t="s">
        <v>170</v>
      </c>
      <c r="AC2522" s="28">
        <v>0</v>
      </c>
      <c r="AD2522" s="17">
        <v>3</v>
      </c>
      <c r="AE2522" s="17">
        <v>100</v>
      </c>
      <c r="AF2522" s="57">
        <v>0</v>
      </c>
      <c r="AG2522" s="17">
        <v>0</v>
      </c>
      <c r="AH2522" s="17">
        <v>0</v>
      </c>
      <c r="AI2522" s="29" t="s">
        <v>693</v>
      </c>
      <c r="AJ2522" s="29" t="s">
        <v>693</v>
      </c>
      <c r="AK2522" s="29" t="s">
        <v>693</v>
      </c>
      <c r="AL2522" s="17" t="s">
        <v>782</v>
      </c>
      <c r="AM2522" s="29">
        <v>11003</v>
      </c>
      <c r="AN2522" s="29">
        <v>0</v>
      </c>
      <c r="AO2522" s="17">
        <v>0</v>
      </c>
      <c r="AP2522" s="18" t="s">
        <v>755</v>
      </c>
      <c r="AQ2522" s="18" t="s">
        <v>7136</v>
      </c>
      <c r="AR2522" s="40"/>
      <c r="AS2522" s="17"/>
    </row>
    <row r="2523" spans="1:45" x14ac:dyDescent="0.15">
      <c r="A2523" s="17">
        <v>36036</v>
      </c>
      <c r="B2523" s="21" t="s">
        <v>7147</v>
      </c>
      <c r="C2523" s="17">
        <v>35</v>
      </c>
      <c r="D2523" s="17">
        <v>0</v>
      </c>
      <c r="E2523" s="17">
        <v>0</v>
      </c>
      <c r="F2523" s="17">
        <v>0</v>
      </c>
      <c r="G2523" s="17">
        <v>9</v>
      </c>
      <c r="H2523" s="17">
        <v>0</v>
      </c>
      <c r="I2523" s="17">
        <v>65535</v>
      </c>
      <c r="J2523" s="17">
        <v>0</v>
      </c>
      <c r="K2523" s="17">
        <v>0</v>
      </c>
      <c r="L2523" s="17">
        <v>0</v>
      </c>
      <c r="M2523" s="57">
        <v>1</v>
      </c>
      <c r="N2523" s="57">
        <v>20</v>
      </c>
      <c r="O2523" s="17">
        <v>0</v>
      </c>
      <c r="P2523" s="17">
        <v>0</v>
      </c>
      <c r="Q2523" s="17">
        <v>100</v>
      </c>
      <c r="R2523" s="17">
        <v>0</v>
      </c>
      <c r="S2523" s="17">
        <v>0</v>
      </c>
      <c r="T2523" s="17">
        <v>0</v>
      </c>
      <c r="U2523" s="17">
        <v>1</v>
      </c>
      <c r="V2523" s="17">
        <v>0</v>
      </c>
      <c r="W2523" s="17">
        <v>0</v>
      </c>
      <c r="X2523" s="17">
        <v>0</v>
      </c>
      <c r="Y2523" s="17">
        <v>0</v>
      </c>
      <c r="Z2523" s="28" t="s">
        <v>170</v>
      </c>
      <c r="AA2523" s="28">
        <v>0</v>
      </c>
      <c r="AB2523" s="28" t="s">
        <v>170</v>
      </c>
      <c r="AC2523" s="28">
        <v>0</v>
      </c>
      <c r="AD2523" s="17">
        <v>3</v>
      </c>
      <c r="AE2523" s="17">
        <v>100</v>
      </c>
      <c r="AF2523" s="57">
        <v>0</v>
      </c>
      <c r="AG2523" s="17">
        <v>0</v>
      </c>
      <c r="AH2523" s="17">
        <v>0</v>
      </c>
      <c r="AI2523" s="29" t="s">
        <v>693</v>
      </c>
      <c r="AJ2523" s="29" t="s">
        <v>693</v>
      </c>
      <c r="AK2523" s="29" t="s">
        <v>693</v>
      </c>
      <c r="AL2523" s="17" t="s">
        <v>782</v>
      </c>
      <c r="AM2523" s="29">
        <v>11003</v>
      </c>
      <c r="AN2523" s="29">
        <v>0</v>
      </c>
      <c r="AO2523" s="17">
        <v>0</v>
      </c>
      <c r="AP2523" s="18" t="s">
        <v>755</v>
      </c>
      <c r="AQ2523" s="18" t="s">
        <v>7149</v>
      </c>
      <c r="AR2523" s="40"/>
      <c r="AS2523" s="17"/>
    </row>
    <row r="2524" spans="1:45" x14ac:dyDescent="0.15">
      <c r="A2524" s="17">
        <v>36037</v>
      </c>
      <c r="B2524" s="21" t="s">
        <v>7148</v>
      </c>
      <c r="C2524" s="17">
        <v>35</v>
      </c>
      <c r="D2524" s="17">
        <v>0</v>
      </c>
      <c r="E2524" s="17">
        <v>0</v>
      </c>
      <c r="F2524" s="17">
        <v>0</v>
      </c>
      <c r="G2524" s="17">
        <v>9</v>
      </c>
      <c r="H2524" s="17">
        <v>0</v>
      </c>
      <c r="I2524" s="17">
        <v>65535</v>
      </c>
      <c r="J2524" s="17">
        <v>0</v>
      </c>
      <c r="K2524" s="17">
        <v>0</v>
      </c>
      <c r="L2524" s="17">
        <v>0</v>
      </c>
      <c r="M2524" s="57">
        <v>1</v>
      </c>
      <c r="N2524" s="57">
        <v>20</v>
      </c>
      <c r="O2524" s="17">
        <v>0</v>
      </c>
      <c r="P2524" s="17">
        <v>0</v>
      </c>
      <c r="Q2524" s="17">
        <v>100</v>
      </c>
      <c r="R2524" s="17">
        <v>0</v>
      </c>
      <c r="S2524" s="17">
        <v>0</v>
      </c>
      <c r="T2524" s="17">
        <v>0</v>
      </c>
      <c r="U2524" s="17">
        <v>1</v>
      </c>
      <c r="V2524" s="17">
        <v>0</v>
      </c>
      <c r="W2524" s="17">
        <v>0</v>
      </c>
      <c r="X2524" s="17">
        <v>0</v>
      </c>
      <c r="Y2524" s="17">
        <v>0</v>
      </c>
      <c r="Z2524" s="28" t="s">
        <v>170</v>
      </c>
      <c r="AA2524" s="28">
        <v>0</v>
      </c>
      <c r="AB2524" s="28" t="s">
        <v>170</v>
      </c>
      <c r="AC2524" s="28">
        <v>0</v>
      </c>
      <c r="AD2524" s="17">
        <v>3</v>
      </c>
      <c r="AE2524" s="17">
        <v>100</v>
      </c>
      <c r="AF2524" s="57">
        <v>0</v>
      </c>
      <c r="AG2524" s="17">
        <v>0</v>
      </c>
      <c r="AH2524" s="17">
        <v>0</v>
      </c>
      <c r="AI2524" s="29" t="s">
        <v>693</v>
      </c>
      <c r="AJ2524" s="29" t="s">
        <v>693</v>
      </c>
      <c r="AK2524" s="29" t="s">
        <v>693</v>
      </c>
      <c r="AL2524" s="17" t="s">
        <v>782</v>
      </c>
      <c r="AM2524" s="29">
        <v>11003</v>
      </c>
      <c r="AN2524" s="29">
        <v>0</v>
      </c>
      <c r="AO2524" s="17">
        <v>0</v>
      </c>
      <c r="AP2524" s="18" t="s">
        <v>755</v>
      </c>
      <c r="AQ2524" s="18" t="s">
        <v>7150</v>
      </c>
      <c r="AR2524" s="40"/>
      <c r="AS2524" s="17"/>
    </row>
    <row r="2525" spans="1:45" x14ac:dyDescent="0.15">
      <c r="A2525" s="17">
        <v>36038</v>
      </c>
      <c r="B2525" s="21" t="s">
        <v>3179</v>
      </c>
      <c r="C2525" s="17">
        <v>35</v>
      </c>
      <c r="D2525" s="17">
        <v>0</v>
      </c>
      <c r="E2525" s="17">
        <v>0</v>
      </c>
      <c r="F2525" s="17">
        <v>0</v>
      </c>
      <c r="G2525" s="17">
        <v>9</v>
      </c>
      <c r="H2525" s="17">
        <v>0</v>
      </c>
      <c r="I2525" s="17">
        <v>65535</v>
      </c>
      <c r="J2525" s="17">
        <v>0</v>
      </c>
      <c r="K2525" s="17">
        <v>0</v>
      </c>
      <c r="L2525" s="17">
        <v>0</v>
      </c>
      <c r="M2525" s="57">
        <v>1</v>
      </c>
      <c r="N2525" s="57">
        <v>20</v>
      </c>
      <c r="O2525" s="17">
        <v>0</v>
      </c>
      <c r="P2525" s="17">
        <v>0</v>
      </c>
      <c r="Q2525" s="17">
        <v>100</v>
      </c>
      <c r="R2525" s="17">
        <v>0</v>
      </c>
      <c r="S2525" s="17">
        <v>0</v>
      </c>
      <c r="T2525" s="17">
        <v>0</v>
      </c>
      <c r="U2525" s="17">
        <v>1</v>
      </c>
      <c r="V2525" s="17">
        <v>0</v>
      </c>
      <c r="W2525" s="17">
        <v>0</v>
      </c>
      <c r="X2525" s="17">
        <v>0</v>
      </c>
      <c r="Y2525" s="17">
        <v>0</v>
      </c>
      <c r="Z2525" s="28" t="s">
        <v>170</v>
      </c>
      <c r="AA2525" s="28">
        <v>0</v>
      </c>
      <c r="AB2525" s="28" t="s">
        <v>170</v>
      </c>
      <c r="AC2525" s="28">
        <v>0</v>
      </c>
      <c r="AD2525" s="17">
        <v>3</v>
      </c>
      <c r="AE2525" s="17">
        <v>100</v>
      </c>
      <c r="AF2525" s="57">
        <v>0</v>
      </c>
      <c r="AG2525" s="17">
        <v>0</v>
      </c>
      <c r="AH2525" s="17">
        <v>0</v>
      </c>
      <c r="AI2525" s="29" t="s">
        <v>693</v>
      </c>
      <c r="AJ2525" s="29" t="s">
        <v>693</v>
      </c>
      <c r="AK2525" s="29" t="s">
        <v>693</v>
      </c>
      <c r="AL2525" s="17" t="s">
        <v>782</v>
      </c>
      <c r="AM2525" s="29">
        <v>11003</v>
      </c>
      <c r="AN2525" s="29">
        <v>0</v>
      </c>
      <c r="AO2525" s="17">
        <v>0</v>
      </c>
      <c r="AP2525" s="18" t="s">
        <v>755</v>
      </c>
      <c r="AQ2525" s="18" t="s">
        <v>6254</v>
      </c>
      <c r="AR2525" s="40"/>
      <c r="AS2525" s="17"/>
    </row>
    <row r="2526" spans="1:45" x14ac:dyDescent="0.15">
      <c r="A2526" s="17">
        <v>36039</v>
      </c>
      <c r="B2526" s="21" t="s">
        <v>3180</v>
      </c>
      <c r="C2526" s="17">
        <v>35</v>
      </c>
      <c r="D2526" s="17">
        <v>0</v>
      </c>
      <c r="E2526" s="17">
        <v>0</v>
      </c>
      <c r="F2526" s="17">
        <v>0</v>
      </c>
      <c r="G2526" s="17">
        <v>9</v>
      </c>
      <c r="H2526" s="17">
        <v>0</v>
      </c>
      <c r="I2526" s="17">
        <v>65535</v>
      </c>
      <c r="J2526" s="17">
        <v>0</v>
      </c>
      <c r="K2526" s="17">
        <v>0</v>
      </c>
      <c r="L2526" s="17">
        <v>0</v>
      </c>
      <c r="M2526" s="57">
        <v>1</v>
      </c>
      <c r="N2526" s="57">
        <v>20</v>
      </c>
      <c r="O2526" s="17">
        <v>0</v>
      </c>
      <c r="P2526" s="17">
        <v>0</v>
      </c>
      <c r="Q2526" s="17">
        <v>100</v>
      </c>
      <c r="R2526" s="17">
        <v>0</v>
      </c>
      <c r="S2526" s="17">
        <v>0</v>
      </c>
      <c r="T2526" s="17">
        <v>0</v>
      </c>
      <c r="U2526" s="17">
        <v>1</v>
      </c>
      <c r="V2526" s="17">
        <v>0</v>
      </c>
      <c r="W2526" s="17">
        <v>0</v>
      </c>
      <c r="X2526" s="17">
        <v>0</v>
      </c>
      <c r="Y2526" s="17">
        <v>0</v>
      </c>
      <c r="Z2526" s="28" t="s">
        <v>170</v>
      </c>
      <c r="AA2526" s="28">
        <v>0</v>
      </c>
      <c r="AB2526" s="28" t="s">
        <v>170</v>
      </c>
      <c r="AC2526" s="28">
        <v>0</v>
      </c>
      <c r="AD2526" s="17">
        <v>3</v>
      </c>
      <c r="AE2526" s="17">
        <v>100</v>
      </c>
      <c r="AF2526" s="57">
        <v>0</v>
      </c>
      <c r="AG2526" s="17">
        <v>0</v>
      </c>
      <c r="AH2526" s="17">
        <v>0</v>
      </c>
      <c r="AI2526" s="29" t="s">
        <v>693</v>
      </c>
      <c r="AJ2526" s="29" t="s">
        <v>693</v>
      </c>
      <c r="AK2526" s="29" t="s">
        <v>693</v>
      </c>
      <c r="AL2526" s="17" t="s">
        <v>782</v>
      </c>
      <c r="AM2526" s="29">
        <v>11003</v>
      </c>
      <c r="AN2526" s="29">
        <v>0</v>
      </c>
      <c r="AO2526" s="17">
        <v>0</v>
      </c>
      <c r="AP2526" s="18" t="s">
        <v>755</v>
      </c>
      <c r="AQ2526" s="18" t="s">
        <v>6254</v>
      </c>
      <c r="AR2526" s="40"/>
      <c r="AS2526" s="17"/>
    </row>
    <row r="2527" spans="1:45" x14ac:dyDescent="0.15">
      <c r="A2527" s="17">
        <v>36040</v>
      </c>
      <c r="B2527" s="21" t="s">
        <v>3181</v>
      </c>
      <c r="C2527" s="17">
        <v>35</v>
      </c>
      <c r="D2527" s="17">
        <v>0</v>
      </c>
      <c r="E2527" s="17">
        <v>0</v>
      </c>
      <c r="F2527" s="17">
        <v>0</v>
      </c>
      <c r="G2527" s="17">
        <v>9</v>
      </c>
      <c r="H2527" s="17">
        <v>0</v>
      </c>
      <c r="I2527" s="17">
        <v>65535</v>
      </c>
      <c r="J2527" s="17">
        <v>0</v>
      </c>
      <c r="K2527" s="17">
        <v>0</v>
      </c>
      <c r="L2527" s="17">
        <v>0</v>
      </c>
      <c r="M2527" s="57">
        <v>1</v>
      </c>
      <c r="N2527" s="57">
        <v>20</v>
      </c>
      <c r="O2527" s="17">
        <v>0</v>
      </c>
      <c r="P2527" s="17">
        <v>0</v>
      </c>
      <c r="Q2527" s="17">
        <v>100</v>
      </c>
      <c r="R2527" s="17">
        <v>0</v>
      </c>
      <c r="S2527" s="17">
        <v>0</v>
      </c>
      <c r="T2527" s="17">
        <v>0</v>
      </c>
      <c r="U2527" s="17">
        <v>1</v>
      </c>
      <c r="V2527" s="17">
        <v>0</v>
      </c>
      <c r="W2527" s="17">
        <v>0</v>
      </c>
      <c r="X2527" s="17">
        <v>0</v>
      </c>
      <c r="Y2527" s="17">
        <v>0</v>
      </c>
      <c r="Z2527" s="28" t="s">
        <v>170</v>
      </c>
      <c r="AA2527" s="28">
        <v>0</v>
      </c>
      <c r="AB2527" s="28" t="s">
        <v>170</v>
      </c>
      <c r="AC2527" s="28">
        <v>0</v>
      </c>
      <c r="AD2527" s="17">
        <v>3</v>
      </c>
      <c r="AE2527" s="17">
        <v>100</v>
      </c>
      <c r="AF2527" s="57">
        <v>0</v>
      </c>
      <c r="AG2527" s="17">
        <v>0</v>
      </c>
      <c r="AH2527" s="17">
        <v>0</v>
      </c>
      <c r="AI2527" s="29" t="s">
        <v>693</v>
      </c>
      <c r="AJ2527" s="29" t="s">
        <v>693</v>
      </c>
      <c r="AK2527" s="29" t="s">
        <v>693</v>
      </c>
      <c r="AL2527" s="17" t="s">
        <v>782</v>
      </c>
      <c r="AM2527" s="29">
        <v>11003</v>
      </c>
      <c r="AN2527" s="29">
        <v>0</v>
      </c>
      <c r="AO2527" s="17">
        <v>0</v>
      </c>
      <c r="AP2527" s="18" t="s">
        <v>755</v>
      </c>
      <c r="AQ2527" s="18" t="s">
        <v>6254</v>
      </c>
      <c r="AR2527" s="40"/>
      <c r="AS2527" s="17"/>
    </row>
    <row r="2528" spans="1:45" x14ac:dyDescent="0.15">
      <c r="A2528" s="17">
        <v>36041</v>
      </c>
      <c r="B2528" s="21" t="s">
        <v>3182</v>
      </c>
      <c r="C2528" s="17">
        <v>35</v>
      </c>
      <c r="D2528" s="17">
        <v>0</v>
      </c>
      <c r="E2528" s="17">
        <v>0</v>
      </c>
      <c r="F2528" s="17">
        <v>0</v>
      </c>
      <c r="G2528" s="17">
        <v>9</v>
      </c>
      <c r="H2528" s="17">
        <v>0</v>
      </c>
      <c r="I2528" s="17">
        <v>65535</v>
      </c>
      <c r="J2528" s="17">
        <v>0</v>
      </c>
      <c r="K2528" s="17">
        <v>0</v>
      </c>
      <c r="L2528" s="17">
        <v>0</v>
      </c>
      <c r="M2528" s="57">
        <v>1</v>
      </c>
      <c r="N2528" s="57">
        <v>20</v>
      </c>
      <c r="O2528" s="17">
        <v>0</v>
      </c>
      <c r="P2528" s="17">
        <v>0</v>
      </c>
      <c r="Q2528" s="17">
        <v>100</v>
      </c>
      <c r="R2528" s="17">
        <v>0</v>
      </c>
      <c r="S2528" s="17">
        <v>0</v>
      </c>
      <c r="T2528" s="17">
        <v>0</v>
      </c>
      <c r="U2528" s="17">
        <v>1</v>
      </c>
      <c r="V2528" s="17">
        <v>0</v>
      </c>
      <c r="W2528" s="17">
        <v>0</v>
      </c>
      <c r="X2528" s="17">
        <v>0</v>
      </c>
      <c r="Y2528" s="17">
        <v>0</v>
      </c>
      <c r="Z2528" s="28" t="s">
        <v>170</v>
      </c>
      <c r="AA2528" s="28">
        <v>0</v>
      </c>
      <c r="AB2528" s="28" t="s">
        <v>170</v>
      </c>
      <c r="AC2528" s="28">
        <v>0</v>
      </c>
      <c r="AD2528" s="17">
        <v>3</v>
      </c>
      <c r="AE2528" s="17">
        <v>100</v>
      </c>
      <c r="AF2528" s="57">
        <v>0</v>
      </c>
      <c r="AG2528" s="17">
        <v>0</v>
      </c>
      <c r="AH2528" s="17">
        <v>0</v>
      </c>
      <c r="AI2528" s="29" t="s">
        <v>693</v>
      </c>
      <c r="AJ2528" s="29" t="s">
        <v>693</v>
      </c>
      <c r="AK2528" s="29" t="s">
        <v>693</v>
      </c>
      <c r="AL2528" s="17" t="s">
        <v>782</v>
      </c>
      <c r="AM2528" s="29">
        <v>11003</v>
      </c>
      <c r="AN2528" s="29">
        <v>0</v>
      </c>
      <c r="AO2528" s="17">
        <v>0</v>
      </c>
      <c r="AP2528" s="18" t="s">
        <v>755</v>
      </c>
      <c r="AQ2528" s="18" t="s">
        <v>6254</v>
      </c>
      <c r="AR2528" s="40"/>
      <c r="AS2528" s="17"/>
    </row>
    <row r="2529" spans="1:45" x14ac:dyDescent="0.15">
      <c r="A2529" s="17">
        <v>36042</v>
      </c>
      <c r="B2529" s="21" t="s">
        <v>3193</v>
      </c>
      <c r="C2529" s="17">
        <v>35</v>
      </c>
      <c r="D2529" s="17">
        <v>0</v>
      </c>
      <c r="E2529" s="17">
        <v>0</v>
      </c>
      <c r="F2529" s="17">
        <v>0</v>
      </c>
      <c r="G2529" s="17">
        <v>9</v>
      </c>
      <c r="H2529" s="17">
        <v>0</v>
      </c>
      <c r="I2529" s="17">
        <v>65535</v>
      </c>
      <c r="J2529" s="17">
        <v>0</v>
      </c>
      <c r="K2529" s="17">
        <v>0</v>
      </c>
      <c r="L2529" s="17">
        <v>0</v>
      </c>
      <c r="M2529" s="57">
        <v>1</v>
      </c>
      <c r="N2529" s="57">
        <v>20</v>
      </c>
      <c r="O2529" s="17">
        <v>0</v>
      </c>
      <c r="P2529" s="17">
        <v>0</v>
      </c>
      <c r="Q2529" s="17">
        <v>100</v>
      </c>
      <c r="R2529" s="17">
        <v>0</v>
      </c>
      <c r="S2529" s="17">
        <v>0</v>
      </c>
      <c r="T2529" s="17">
        <v>0</v>
      </c>
      <c r="U2529" s="17">
        <v>1</v>
      </c>
      <c r="V2529" s="17">
        <v>0</v>
      </c>
      <c r="W2529" s="17">
        <v>0</v>
      </c>
      <c r="X2529" s="17">
        <v>0</v>
      </c>
      <c r="Y2529" s="17">
        <v>0</v>
      </c>
      <c r="Z2529" s="28" t="s">
        <v>170</v>
      </c>
      <c r="AA2529" s="28">
        <v>0</v>
      </c>
      <c r="AB2529" s="28" t="s">
        <v>170</v>
      </c>
      <c r="AC2529" s="28">
        <v>0</v>
      </c>
      <c r="AD2529" s="17">
        <v>3</v>
      </c>
      <c r="AE2529" s="17">
        <v>100</v>
      </c>
      <c r="AF2529" s="57">
        <v>0</v>
      </c>
      <c r="AG2529" s="17">
        <v>0</v>
      </c>
      <c r="AH2529" s="17">
        <v>0</v>
      </c>
      <c r="AI2529" s="29" t="s">
        <v>693</v>
      </c>
      <c r="AJ2529" s="29" t="s">
        <v>693</v>
      </c>
      <c r="AK2529" s="29" t="s">
        <v>693</v>
      </c>
      <c r="AL2529" s="17" t="s">
        <v>782</v>
      </c>
      <c r="AM2529" s="29">
        <v>11003</v>
      </c>
      <c r="AN2529" s="29">
        <v>0</v>
      </c>
      <c r="AO2529" s="17">
        <v>0</v>
      </c>
      <c r="AP2529" s="18" t="s">
        <v>755</v>
      </c>
      <c r="AQ2529" s="18" t="s">
        <v>6254</v>
      </c>
      <c r="AR2529" s="40"/>
      <c r="AS2529" s="17"/>
    </row>
    <row r="2530" spans="1:45" x14ac:dyDescent="0.15">
      <c r="A2530" s="17">
        <v>36043</v>
      </c>
      <c r="B2530" s="21" t="s">
        <v>3183</v>
      </c>
      <c r="C2530" s="17">
        <v>35</v>
      </c>
      <c r="D2530" s="17">
        <v>0</v>
      </c>
      <c r="E2530" s="17">
        <v>0</v>
      </c>
      <c r="F2530" s="17">
        <v>0</v>
      </c>
      <c r="G2530" s="17">
        <v>9</v>
      </c>
      <c r="H2530" s="17">
        <v>0</v>
      </c>
      <c r="I2530" s="17">
        <v>65535</v>
      </c>
      <c r="J2530" s="17">
        <v>0</v>
      </c>
      <c r="K2530" s="17">
        <v>0</v>
      </c>
      <c r="L2530" s="17">
        <v>0</v>
      </c>
      <c r="M2530" s="57">
        <v>1</v>
      </c>
      <c r="N2530" s="57">
        <v>20</v>
      </c>
      <c r="O2530" s="17">
        <v>0</v>
      </c>
      <c r="P2530" s="17">
        <v>0</v>
      </c>
      <c r="Q2530" s="17">
        <v>100</v>
      </c>
      <c r="R2530" s="17">
        <v>0</v>
      </c>
      <c r="S2530" s="17">
        <v>0</v>
      </c>
      <c r="T2530" s="17">
        <v>0</v>
      </c>
      <c r="U2530" s="17">
        <v>1</v>
      </c>
      <c r="V2530" s="17">
        <v>0</v>
      </c>
      <c r="W2530" s="17">
        <v>0</v>
      </c>
      <c r="X2530" s="17">
        <v>0</v>
      </c>
      <c r="Y2530" s="17">
        <v>0</v>
      </c>
      <c r="Z2530" s="28" t="s">
        <v>170</v>
      </c>
      <c r="AA2530" s="28">
        <v>0</v>
      </c>
      <c r="AB2530" s="28" t="s">
        <v>170</v>
      </c>
      <c r="AC2530" s="28">
        <v>0</v>
      </c>
      <c r="AD2530" s="17">
        <v>3</v>
      </c>
      <c r="AE2530" s="17">
        <v>100</v>
      </c>
      <c r="AF2530" s="57">
        <v>0</v>
      </c>
      <c r="AG2530" s="17">
        <v>0</v>
      </c>
      <c r="AH2530" s="17">
        <v>0</v>
      </c>
      <c r="AI2530" s="29" t="s">
        <v>693</v>
      </c>
      <c r="AJ2530" s="29" t="s">
        <v>693</v>
      </c>
      <c r="AK2530" s="29" t="s">
        <v>693</v>
      </c>
      <c r="AL2530" s="17" t="s">
        <v>782</v>
      </c>
      <c r="AM2530" s="29">
        <v>11003</v>
      </c>
      <c r="AN2530" s="29">
        <v>0</v>
      </c>
      <c r="AO2530" s="17">
        <v>0</v>
      </c>
      <c r="AP2530" s="18" t="s">
        <v>755</v>
      </c>
      <c r="AQ2530" s="18" t="s">
        <v>6254</v>
      </c>
      <c r="AR2530" s="40"/>
      <c r="AS2530" s="17"/>
    </row>
    <row r="2531" spans="1:45" x14ac:dyDescent="0.15">
      <c r="A2531" s="17">
        <v>36044</v>
      </c>
      <c r="B2531" s="21" t="s">
        <v>3184</v>
      </c>
      <c r="C2531" s="17">
        <v>35</v>
      </c>
      <c r="D2531" s="17">
        <v>0</v>
      </c>
      <c r="E2531" s="17">
        <v>0</v>
      </c>
      <c r="F2531" s="17">
        <v>0</v>
      </c>
      <c r="G2531" s="17">
        <v>9</v>
      </c>
      <c r="H2531" s="17">
        <v>0</v>
      </c>
      <c r="I2531" s="17">
        <v>65535</v>
      </c>
      <c r="J2531" s="17">
        <v>0</v>
      </c>
      <c r="K2531" s="17">
        <v>0</v>
      </c>
      <c r="L2531" s="17">
        <v>0</v>
      </c>
      <c r="M2531" s="57">
        <v>1</v>
      </c>
      <c r="N2531" s="57">
        <v>20</v>
      </c>
      <c r="O2531" s="17">
        <v>0</v>
      </c>
      <c r="P2531" s="17">
        <v>0</v>
      </c>
      <c r="Q2531" s="17">
        <v>100</v>
      </c>
      <c r="R2531" s="17">
        <v>0</v>
      </c>
      <c r="S2531" s="17">
        <v>0</v>
      </c>
      <c r="T2531" s="17">
        <v>0</v>
      </c>
      <c r="U2531" s="17">
        <v>1</v>
      </c>
      <c r="V2531" s="17">
        <v>0</v>
      </c>
      <c r="W2531" s="17">
        <v>0</v>
      </c>
      <c r="X2531" s="17">
        <v>0</v>
      </c>
      <c r="Y2531" s="17">
        <v>0</v>
      </c>
      <c r="Z2531" s="28" t="s">
        <v>170</v>
      </c>
      <c r="AA2531" s="28">
        <v>0</v>
      </c>
      <c r="AB2531" s="28" t="s">
        <v>170</v>
      </c>
      <c r="AC2531" s="28">
        <v>0</v>
      </c>
      <c r="AD2531" s="17">
        <v>3</v>
      </c>
      <c r="AE2531" s="17">
        <v>100</v>
      </c>
      <c r="AF2531" s="57">
        <v>0</v>
      </c>
      <c r="AG2531" s="17">
        <v>0</v>
      </c>
      <c r="AH2531" s="17">
        <v>0</v>
      </c>
      <c r="AI2531" s="29" t="s">
        <v>693</v>
      </c>
      <c r="AJ2531" s="29" t="s">
        <v>693</v>
      </c>
      <c r="AK2531" s="29" t="s">
        <v>693</v>
      </c>
      <c r="AL2531" s="17" t="s">
        <v>782</v>
      </c>
      <c r="AM2531" s="29">
        <v>11003</v>
      </c>
      <c r="AN2531" s="29">
        <v>0</v>
      </c>
      <c r="AO2531" s="17">
        <v>0</v>
      </c>
      <c r="AP2531" s="18" t="s">
        <v>755</v>
      </c>
      <c r="AQ2531" s="18" t="s">
        <v>6254</v>
      </c>
      <c r="AR2531" s="40"/>
      <c r="AS2531" s="17"/>
    </row>
    <row r="2532" spans="1:45" x14ac:dyDescent="0.15">
      <c r="A2532" s="17">
        <v>36045</v>
      </c>
      <c r="B2532" s="21" t="s">
        <v>3185</v>
      </c>
      <c r="C2532" s="17">
        <v>35</v>
      </c>
      <c r="D2532" s="17">
        <v>0</v>
      </c>
      <c r="E2532" s="17">
        <v>0</v>
      </c>
      <c r="F2532" s="17">
        <v>0</v>
      </c>
      <c r="G2532" s="17">
        <v>9</v>
      </c>
      <c r="H2532" s="17">
        <v>0</v>
      </c>
      <c r="I2532" s="17">
        <v>65535</v>
      </c>
      <c r="J2532" s="17">
        <v>0</v>
      </c>
      <c r="K2532" s="17">
        <v>0</v>
      </c>
      <c r="L2532" s="17">
        <v>0</v>
      </c>
      <c r="M2532" s="57">
        <v>1</v>
      </c>
      <c r="N2532" s="57">
        <v>20</v>
      </c>
      <c r="O2532" s="17">
        <v>0</v>
      </c>
      <c r="P2532" s="17">
        <v>0</v>
      </c>
      <c r="Q2532" s="17">
        <v>100</v>
      </c>
      <c r="R2532" s="17">
        <v>0</v>
      </c>
      <c r="S2532" s="17">
        <v>0</v>
      </c>
      <c r="T2532" s="17">
        <v>0</v>
      </c>
      <c r="U2532" s="17">
        <v>1</v>
      </c>
      <c r="V2532" s="17">
        <v>0</v>
      </c>
      <c r="W2532" s="17">
        <v>0</v>
      </c>
      <c r="X2532" s="17">
        <v>0</v>
      </c>
      <c r="Y2532" s="17">
        <v>0</v>
      </c>
      <c r="Z2532" s="28" t="s">
        <v>170</v>
      </c>
      <c r="AA2532" s="28">
        <v>0</v>
      </c>
      <c r="AB2532" s="28" t="s">
        <v>170</v>
      </c>
      <c r="AC2532" s="28">
        <v>0</v>
      </c>
      <c r="AD2532" s="17">
        <v>3</v>
      </c>
      <c r="AE2532" s="17">
        <v>100</v>
      </c>
      <c r="AF2532" s="57">
        <v>0</v>
      </c>
      <c r="AG2532" s="17">
        <v>0</v>
      </c>
      <c r="AH2532" s="17">
        <v>0</v>
      </c>
      <c r="AI2532" s="29" t="s">
        <v>693</v>
      </c>
      <c r="AJ2532" s="29" t="s">
        <v>693</v>
      </c>
      <c r="AK2532" s="29" t="s">
        <v>693</v>
      </c>
      <c r="AL2532" s="17" t="s">
        <v>782</v>
      </c>
      <c r="AM2532" s="29">
        <v>11003</v>
      </c>
      <c r="AN2532" s="29">
        <v>0</v>
      </c>
      <c r="AO2532" s="17">
        <v>0</v>
      </c>
      <c r="AP2532" s="18" t="s">
        <v>755</v>
      </c>
      <c r="AQ2532" s="18" t="s">
        <v>6254</v>
      </c>
      <c r="AR2532" s="40"/>
      <c r="AS2532" s="17"/>
    </row>
    <row r="2533" spans="1:45" x14ac:dyDescent="0.15">
      <c r="A2533" s="17">
        <v>36046</v>
      </c>
      <c r="B2533" s="21" t="s">
        <v>3186</v>
      </c>
      <c r="C2533" s="17">
        <v>35</v>
      </c>
      <c r="D2533" s="17">
        <v>0</v>
      </c>
      <c r="E2533" s="17">
        <v>0</v>
      </c>
      <c r="F2533" s="17">
        <v>0</v>
      </c>
      <c r="G2533" s="17">
        <v>9</v>
      </c>
      <c r="H2533" s="17">
        <v>0</v>
      </c>
      <c r="I2533" s="17">
        <v>65535</v>
      </c>
      <c r="J2533" s="17">
        <v>0</v>
      </c>
      <c r="K2533" s="17">
        <v>0</v>
      </c>
      <c r="L2533" s="17">
        <v>0</v>
      </c>
      <c r="M2533" s="57">
        <v>1</v>
      </c>
      <c r="N2533" s="57">
        <v>20</v>
      </c>
      <c r="O2533" s="17">
        <v>0</v>
      </c>
      <c r="P2533" s="17">
        <v>0</v>
      </c>
      <c r="Q2533" s="17">
        <v>100</v>
      </c>
      <c r="R2533" s="17">
        <v>0</v>
      </c>
      <c r="S2533" s="17">
        <v>0</v>
      </c>
      <c r="T2533" s="17">
        <v>0</v>
      </c>
      <c r="U2533" s="17">
        <v>1</v>
      </c>
      <c r="V2533" s="17">
        <v>0</v>
      </c>
      <c r="W2533" s="17">
        <v>0</v>
      </c>
      <c r="X2533" s="17">
        <v>0</v>
      </c>
      <c r="Y2533" s="17">
        <v>0</v>
      </c>
      <c r="Z2533" s="28" t="s">
        <v>170</v>
      </c>
      <c r="AA2533" s="28">
        <v>0</v>
      </c>
      <c r="AB2533" s="28" t="s">
        <v>170</v>
      </c>
      <c r="AC2533" s="28">
        <v>0</v>
      </c>
      <c r="AD2533" s="17">
        <v>3</v>
      </c>
      <c r="AE2533" s="17">
        <v>100</v>
      </c>
      <c r="AF2533" s="57">
        <v>0</v>
      </c>
      <c r="AG2533" s="17">
        <v>0</v>
      </c>
      <c r="AH2533" s="17">
        <v>0</v>
      </c>
      <c r="AI2533" s="29" t="s">
        <v>693</v>
      </c>
      <c r="AJ2533" s="29" t="s">
        <v>693</v>
      </c>
      <c r="AK2533" s="29" t="s">
        <v>693</v>
      </c>
      <c r="AL2533" s="17" t="s">
        <v>782</v>
      </c>
      <c r="AM2533" s="29">
        <v>11003</v>
      </c>
      <c r="AN2533" s="29">
        <v>0</v>
      </c>
      <c r="AO2533" s="17">
        <v>0</v>
      </c>
      <c r="AP2533" s="18" t="s">
        <v>755</v>
      </c>
      <c r="AQ2533" s="18" t="s">
        <v>6254</v>
      </c>
      <c r="AR2533" s="40"/>
      <c r="AS2533" s="17"/>
    </row>
    <row r="2534" spans="1:45" x14ac:dyDescent="0.15">
      <c r="A2534" s="17">
        <v>36047</v>
      </c>
      <c r="B2534" s="21" t="s">
        <v>3187</v>
      </c>
      <c r="C2534" s="17">
        <v>35</v>
      </c>
      <c r="D2534" s="17">
        <v>0</v>
      </c>
      <c r="E2534" s="17">
        <v>0</v>
      </c>
      <c r="F2534" s="17">
        <v>0</v>
      </c>
      <c r="G2534" s="17">
        <v>9</v>
      </c>
      <c r="H2534" s="17">
        <v>0</v>
      </c>
      <c r="I2534" s="17">
        <v>65535</v>
      </c>
      <c r="J2534" s="17">
        <v>0</v>
      </c>
      <c r="K2534" s="17">
        <v>0</v>
      </c>
      <c r="L2534" s="17">
        <v>0</v>
      </c>
      <c r="M2534" s="57">
        <v>1</v>
      </c>
      <c r="N2534" s="57">
        <v>20</v>
      </c>
      <c r="O2534" s="17">
        <v>0</v>
      </c>
      <c r="P2534" s="17">
        <v>0</v>
      </c>
      <c r="Q2534" s="17">
        <v>100</v>
      </c>
      <c r="R2534" s="17">
        <v>0</v>
      </c>
      <c r="S2534" s="17">
        <v>0</v>
      </c>
      <c r="T2534" s="17">
        <v>0</v>
      </c>
      <c r="U2534" s="17">
        <v>1</v>
      </c>
      <c r="V2534" s="17">
        <v>0</v>
      </c>
      <c r="W2534" s="17">
        <v>0</v>
      </c>
      <c r="X2534" s="17">
        <v>0</v>
      </c>
      <c r="Y2534" s="17">
        <v>0</v>
      </c>
      <c r="Z2534" s="28" t="s">
        <v>170</v>
      </c>
      <c r="AA2534" s="28">
        <v>0</v>
      </c>
      <c r="AB2534" s="28" t="s">
        <v>170</v>
      </c>
      <c r="AC2534" s="28">
        <v>0</v>
      </c>
      <c r="AD2534" s="17">
        <v>3</v>
      </c>
      <c r="AE2534" s="17">
        <v>100</v>
      </c>
      <c r="AF2534" s="57">
        <v>0</v>
      </c>
      <c r="AG2534" s="17">
        <v>0</v>
      </c>
      <c r="AH2534" s="17">
        <v>0</v>
      </c>
      <c r="AI2534" s="29" t="s">
        <v>693</v>
      </c>
      <c r="AJ2534" s="29" t="s">
        <v>693</v>
      </c>
      <c r="AK2534" s="29" t="s">
        <v>693</v>
      </c>
      <c r="AL2534" s="17" t="s">
        <v>782</v>
      </c>
      <c r="AM2534" s="29">
        <v>11003</v>
      </c>
      <c r="AN2534" s="29">
        <v>0</v>
      </c>
      <c r="AO2534" s="17">
        <v>0</v>
      </c>
      <c r="AP2534" s="18" t="s">
        <v>755</v>
      </c>
      <c r="AQ2534" s="18" t="s">
        <v>6254</v>
      </c>
      <c r="AR2534" s="40"/>
      <c r="AS2534" s="17"/>
    </row>
    <row r="2535" spans="1:45" x14ac:dyDescent="0.15">
      <c r="A2535" s="17">
        <v>36048</v>
      </c>
      <c r="B2535" s="21" t="s">
        <v>3188</v>
      </c>
      <c r="C2535" s="17">
        <v>35</v>
      </c>
      <c r="D2535" s="17">
        <v>0</v>
      </c>
      <c r="E2535" s="17">
        <v>0</v>
      </c>
      <c r="F2535" s="17">
        <v>0</v>
      </c>
      <c r="G2535" s="17">
        <v>9</v>
      </c>
      <c r="H2535" s="17">
        <v>0</v>
      </c>
      <c r="I2535" s="17">
        <v>65535</v>
      </c>
      <c r="J2535" s="17">
        <v>0</v>
      </c>
      <c r="K2535" s="17">
        <v>0</v>
      </c>
      <c r="L2535" s="17">
        <v>0</v>
      </c>
      <c r="M2535" s="57">
        <v>1</v>
      </c>
      <c r="N2535" s="57">
        <v>20</v>
      </c>
      <c r="O2535" s="17">
        <v>0</v>
      </c>
      <c r="P2535" s="17">
        <v>0</v>
      </c>
      <c r="Q2535" s="17">
        <v>100</v>
      </c>
      <c r="R2535" s="17">
        <v>0</v>
      </c>
      <c r="S2535" s="17">
        <v>0</v>
      </c>
      <c r="T2535" s="17">
        <v>0</v>
      </c>
      <c r="U2535" s="17">
        <v>1</v>
      </c>
      <c r="V2535" s="17">
        <v>0</v>
      </c>
      <c r="W2535" s="17">
        <v>0</v>
      </c>
      <c r="X2535" s="17">
        <v>0</v>
      </c>
      <c r="Y2535" s="17">
        <v>0</v>
      </c>
      <c r="Z2535" s="28" t="s">
        <v>170</v>
      </c>
      <c r="AA2535" s="28">
        <v>0</v>
      </c>
      <c r="AB2535" s="28" t="s">
        <v>170</v>
      </c>
      <c r="AC2535" s="28">
        <v>0</v>
      </c>
      <c r="AD2535" s="17">
        <v>3</v>
      </c>
      <c r="AE2535" s="17">
        <v>100</v>
      </c>
      <c r="AF2535" s="57">
        <v>0</v>
      </c>
      <c r="AG2535" s="17">
        <v>0</v>
      </c>
      <c r="AH2535" s="17">
        <v>0</v>
      </c>
      <c r="AI2535" s="29" t="s">
        <v>693</v>
      </c>
      <c r="AJ2535" s="29" t="s">
        <v>693</v>
      </c>
      <c r="AK2535" s="29" t="s">
        <v>693</v>
      </c>
      <c r="AL2535" s="17" t="s">
        <v>782</v>
      </c>
      <c r="AM2535" s="29">
        <v>11003</v>
      </c>
      <c r="AN2535" s="29">
        <v>0</v>
      </c>
      <c r="AO2535" s="17">
        <v>0</v>
      </c>
      <c r="AP2535" s="18" t="s">
        <v>755</v>
      </c>
      <c r="AQ2535" s="18" t="s">
        <v>6254</v>
      </c>
      <c r="AR2535" s="40"/>
      <c r="AS2535" s="17"/>
    </row>
    <row r="2536" spans="1:45" x14ac:dyDescent="0.15">
      <c r="A2536" s="17">
        <v>36049</v>
      </c>
      <c r="B2536" s="21" t="s">
        <v>3189</v>
      </c>
      <c r="C2536" s="17">
        <v>35</v>
      </c>
      <c r="D2536" s="17">
        <v>0</v>
      </c>
      <c r="E2536" s="17">
        <v>0</v>
      </c>
      <c r="F2536" s="17">
        <v>0</v>
      </c>
      <c r="G2536" s="17">
        <v>9</v>
      </c>
      <c r="H2536" s="17">
        <v>0</v>
      </c>
      <c r="I2536" s="17">
        <v>65535</v>
      </c>
      <c r="J2536" s="17">
        <v>0</v>
      </c>
      <c r="K2536" s="17">
        <v>0</v>
      </c>
      <c r="L2536" s="17">
        <v>0</v>
      </c>
      <c r="M2536" s="57">
        <v>1</v>
      </c>
      <c r="N2536" s="57">
        <v>20</v>
      </c>
      <c r="O2536" s="17">
        <v>0</v>
      </c>
      <c r="P2536" s="17">
        <v>0</v>
      </c>
      <c r="Q2536" s="17">
        <v>100</v>
      </c>
      <c r="R2536" s="17">
        <v>0</v>
      </c>
      <c r="S2536" s="17">
        <v>0</v>
      </c>
      <c r="T2536" s="17">
        <v>0</v>
      </c>
      <c r="U2536" s="17">
        <v>1</v>
      </c>
      <c r="V2536" s="17">
        <v>0</v>
      </c>
      <c r="W2536" s="17">
        <v>0</v>
      </c>
      <c r="X2536" s="17">
        <v>0</v>
      </c>
      <c r="Y2536" s="17">
        <v>0</v>
      </c>
      <c r="Z2536" s="28" t="s">
        <v>170</v>
      </c>
      <c r="AA2536" s="28">
        <v>0</v>
      </c>
      <c r="AB2536" s="28" t="s">
        <v>170</v>
      </c>
      <c r="AC2536" s="28">
        <v>0</v>
      </c>
      <c r="AD2536" s="17">
        <v>3</v>
      </c>
      <c r="AE2536" s="17">
        <v>100</v>
      </c>
      <c r="AF2536" s="57">
        <v>0</v>
      </c>
      <c r="AG2536" s="17">
        <v>0</v>
      </c>
      <c r="AH2536" s="17">
        <v>0</v>
      </c>
      <c r="AI2536" s="29" t="s">
        <v>693</v>
      </c>
      <c r="AJ2536" s="29" t="s">
        <v>693</v>
      </c>
      <c r="AK2536" s="29" t="s">
        <v>693</v>
      </c>
      <c r="AL2536" s="17" t="s">
        <v>782</v>
      </c>
      <c r="AM2536" s="29">
        <v>11003</v>
      </c>
      <c r="AN2536" s="29">
        <v>0</v>
      </c>
      <c r="AO2536" s="17">
        <v>0</v>
      </c>
      <c r="AP2536" s="18" t="s">
        <v>755</v>
      </c>
      <c r="AQ2536" s="18" t="s">
        <v>6254</v>
      </c>
      <c r="AR2536" s="40"/>
      <c r="AS2536" s="17"/>
    </row>
    <row r="2537" spans="1:45" x14ac:dyDescent="0.15">
      <c r="A2537" s="17">
        <v>36050</v>
      </c>
      <c r="B2537" s="21" t="s">
        <v>3190</v>
      </c>
      <c r="C2537" s="17">
        <v>35</v>
      </c>
      <c r="D2537" s="17">
        <v>0</v>
      </c>
      <c r="E2537" s="17">
        <v>0</v>
      </c>
      <c r="F2537" s="17">
        <v>0</v>
      </c>
      <c r="G2537" s="17">
        <v>9</v>
      </c>
      <c r="H2537" s="17">
        <v>0</v>
      </c>
      <c r="I2537" s="17">
        <v>65535</v>
      </c>
      <c r="J2537" s="17">
        <v>0</v>
      </c>
      <c r="K2537" s="17">
        <v>0</v>
      </c>
      <c r="L2537" s="17">
        <v>0</v>
      </c>
      <c r="M2537" s="57">
        <v>1</v>
      </c>
      <c r="N2537" s="57">
        <v>20</v>
      </c>
      <c r="O2537" s="17">
        <v>0</v>
      </c>
      <c r="P2537" s="17">
        <v>0</v>
      </c>
      <c r="Q2537" s="17">
        <v>100</v>
      </c>
      <c r="R2537" s="17">
        <v>0</v>
      </c>
      <c r="S2537" s="17">
        <v>0</v>
      </c>
      <c r="T2537" s="17">
        <v>0</v>
      </c>
      <c r="U2537" s="17">
        <v>1</v>
      </c>
      <c r="V2537" s="17">
        <v>0</v>
      </c>
      <c r="W2537" s="17">
        <v>0</v>
      </c>
      <c r="X2537" s="17">
        <v>0</v>
      </c>
      <c r="Y2537" s="17">
        <v>0</v>
      </c>
      <c r="Z2537" s="28" t="s">
        <v>170</v>
      </c>
      <c r="AA2537" s="28">
        <v>0</v>
      </c>
      <c r="AB2537" s="28" t="s">
        <v>170</v>
      </c>
      <c r="AC2537" s="28">
        <v>0</v>
      </c>
      <c r="AD2537" s="17">
        <v>3</v>
      </c>
      <c r="AE2537" s="17">
        <v>100</v>
      </c>
      <c r="AF2537" s="57">
        <v>0</v>
      </c>
      <c r="AG2537" s="17">
        <v>0</v>
      </c>
      <c r="AH2537" s="17">
        <v>0</v>
      </c>
      <c r="AI2537" s="29" t="s">
        <v>693</v>
      </c>
      <c r="AJ2537" s="29" t="s">
        <v>693</v>
      </c>
      <c r="AK2537" s="29" t="s">
        <v>693</v>
      </c>
      <c r="AL2537" s="17" t="s">
        <v>782</v>
      </c>
      <c r="AM2537" s="29">
        <v>11003</v>
      </c>
      <c r="AN2537" s="29">
        <v>0</v>
      </c>
      <c r="AO2537" s="17">
        <v>0</v>
      </c>
      <c r="AP2537" s="18" t="s">
        <v>755</v>
      </c>
      <c r="AQ2537" s="18" t="s">
        <v>6254</v>
      </c>
      <c r="AR2537" s="40"/>
      <c r="AS2537" s="17"/>
    </row>
    <row r="2538" spans="1:45" x14ac:dyDescent="0.15">
      <c r="A2538" s="17">
        <v>36051</v>
      </c>
      <c r="B2538" s="21" t="s">
        <v>3191</v>
      </c>
      <c r="C2538" s="17">
        <v>35</v>
      </c>
      <c r="D2538" s="17">
        <v>0</v>
      </c>
      <c r="E2538" s="17">
        <v>0</v>
      </c>
      <c r="F2538" s="17">
        <v>0</v>
      </c>
      <c r="G2538" s="17">
        <v>9</v>
      </c>
      <c r="H2538" s="17">
        <v>0</v>
      </c>
      <c r="I2538" s="17">
        <v>65535</v>
      </c>
      <c r="J2538" s="17">
        <v>0</v>
      </c>
      <c r="K2538" s="17">
        <v>0</v>
      </c>
      <c r="L2538" s="17">
        <v>0</v>
      </c>
      <c r="M2538" s="57">
        <v>1</v>
      </c>
      <c r="N2538" s="57">
        <v>20</v>
      </c>
      <c r="O2538" s="17">
        <v>0</v>
      </c>
      <c r="P2538" s="17">
        <v>0</v>
      </c>
      <c r="Q2538" s="17">
        <v>100</v>
      </c>
      <c r="R2538" s="17">
        <v>0</v>
      </c>
      <c r="S2538" s="17">
        <v>0</v>
      </c>
      <c r="T2538" s="17">
        <v>0</v>
      </c>
      <c r="U2538" s="17">
        <v>1</v>
      </c>
      <c r="V2538" s="17">
        <v>0</v>
      </c>
      <c r="W2538" s="17">
        <v>0</v>
      </c>
      <c r="X2538" s="17">
        <v>0</v>
      </c>
      <c r="Y2538" s="17">
        <v>0</v>
      </c>
      <c r="Z2538" s="28" t="s">
        <v>170</v>
      </c>
      <c r="AA2538" s="28">
        <v>0</v>
      </c>
      <c r="AB2538" s="28" t="s">
        <v>170</v>
      </c>
      <c r="AC2538" s="28">
        <v>0</v>
      </c>
      <c r="AD2538" s="17">
        <v>3</v>
      </c>
      <c r="AE2538" s="17">
        <v>100</v>
      </c>
      <c r="AF2538" s="57">
        <v>0</v>
      </c>
      <c r="AG2538" s="17">
        <v>0</v>
      </c>
      <c r="AH2538" s="17">
        <v>0</v>
      </c>
      <c r="AI2538" s="29" t="s">
        <v>693</v>
      </c>
      <c r="AJ2538" s="29" t="s">
        <v>693</v>
      </c>
      <c r="AK2538" s="29" t="s">
        <v>693</v>
      </c>
      <c r="AL2538" s="17" t="s">
        <v>782</v>
      </c>
      <c r="AM2538" s="29">
        <v>11003</v>
      </c>
      <c r="AN2538" s="29">
        <v>0</v>
      </c>
      <c r="AO2538" s="17">
        <v>0</v>
      </c>
      <c r="AP2538" s="18" t="s">
        <v>755</v>
      </c>
      <c r="AQ2538" s="18" t="s">
        <v>6254</v>
      </c>
      <c r="AR2538" s="40"/>
      <c r="AS2538" s="17"/>
    </row>
    <row r="2539" spans="1:45" x14ac:dyDescent="0.15">
      <c r="A2539" s="17">
        <v>36052</v>
      </c>
      <c r="B2539" s="21" t="s">
        <v>3192</v>
      </c>
      <c r="C2539" s="17">
        <v>35</v>
      </c>
      <c r="D2539" s="17">
        <v>0</v>
      </c>
      <c r="E2539" s="17">
        <v>0</v>
      </c>
      <c r="F2539" s="17">
        <v>0</v>
      </c>
      <c r="G2539" s="17">
        <v>9</v>
      </c>
      <c r="H2539" s="17">
        <v>0</v>
      </c>
      <c r="I2539" s="17">
        <v>65535</v>
      </c>
      <c r="J2539" s="17">
        <v>0</v>
      </c>
      <c r="K2539" s="17">
        <v>0</v>
      </c>
      <c r="L2539" s="17">
        <v>0</v>
      </c>
      <c r="M2539" s="57">
        <v>1</v>
      </c>
      <c r="N2539" s="57">
        <v>20</v>
      </c>
      <c r="O2539" s="17">
        <v>0</v>
      </c>
      <c r="P2539" s="17">
        <v>0</v>
      </c>
      <c r="Q2539" s="17">
        <v>100</v>
      </c>
      <c r="R2539" s="17">
        <v>0</v>
      </c>
      <c r="S2539" s="17">
        <v>0</v>
      </c>
      <c r="T2539" s="17">
        <v>0</v>
      </c>
      <c r="U2539" s="17">
        <v>1</v>
      </c>
      <c r="V2539" s="17">
        <v>0</v>
      </c>
      <c r="W2539" s="17">
        <v>0</v>
      </c>
      <c r="X2539" s="17">
        <v>0</v>
      </c>
      <c r="Y2539" s="17">
        <v>0</v>
      </c>
      <c r="Z2539" s="28" t="s">
        <v>170</v>
      </c>
      <c r="AA2539" s="28">
        <v>0</v>
      </c>
      <c r="AB2539" s="28" t="s">
        <v>170</v>
      </c>
      <c r="AC2539" s="28">
        <v>0</v>
      </c>
      <c r="AD2539" s="17">
        <v>3</v>
      </c>
      <c r="AE2539" s="17">
        <v>100</v>
      </c>
      <c r="AF2539" s="57">
        <v>0</v>
      </c>
      <c r="AG2539" s="17">
        <v>0</v>
      </c>
      <c r="AH2539" s="17">
        <v>0</v>
      </c>
      <c r="AI2539" s="29" t="s">
        <v>693</v>
      </c>
      <c r="AJ2539" s="29" t="s">
        <v>693</v>
      </c>
      <c r="AK2539" s="29" t="s">
        <v>693</v>
      </c>
      <c r="AL2539" s="17" t="s">
        <v>782</v>
      </c>
      <c r="AM2539" s="29">
        <v>11003</v>
      </c>
      <c r="AN2539" s="29">
        <v>0</v>
      </c>
      <c r="AO2539" s="17">
        <v>0</v>
      </c>
      <c r="AP2539" s="18" t="s">
        <v>755</v>
      </c>
      <c r="AQ2539" s="18" t="s">
        <v>6254</v>
      </c>
      <c r="AR2539" s="40"/>
      <c r="AS2539" s="17"/>
    </row>
    <row r="2540" spans="1:45" x14ac:dyDescent="0.15">
      <c r="A2540" s="11">
        <v>41001</v>
      </c>
      <c r="B2540" s="14" t="s">
        <v>216</v>
      </c>
      <c r="C2540" s="11">
        <v>41</v>
      </c>
      <c r="D2540" s="11">
        <v>0</v>
      </c>
      <c r="E2540" s="11">
        <v>0</v>
      </c>
      <c r="F2540" s="11">
        <v>0</v>
      </c>
      <c r="G2540" s="11">
        <v>9</v>
      </c>
      <c r="H2540" s="11">
        <v>1</v>
      </c>
      <c r="I2540" s="11">
        <v>65535</v>
      </c>
      <c r="J2540" s="11">
        <v>0</v>
      </c>
      <c r="K2540" s="11">
        <v>0</v>
      </c>
      <c r="L2540" s="11">
        <v>0</v>
      </c>
      <c r="M2540" s="56">
        <v>0</v>
      </c>
      <c r="N2540" s="56">
        <v>1</v>
      </c>
      <c r="O2540" s="11">
        <v>0</v>
      </c>
      <c r="P2540" s="11">
        <v>0</v>
      </c>
      <c r="Q2540" s="11">
        <v>100</v>
      </c>
      <c r="R2540" s="11">
        <v>0</v>
      </c>
      <c r="S2540" s="11">
        <v>0</v>
      </c>
      <c r="T2540" s="11">
        <v>0</v>
      </c>
      <c r="U2540" s="11">
        <v>1</v>
      </c>
      <c r="V2540" s="11">
        <v>0</v>
      </c>
      <c r="W2540" s="11">
        <v>0</v>
      </c>
      <c r="X2540" s="11">
        <v>0</v>
      </c>
      <c r="Y2540" s="11">
        <v>0</v>
      </c>
      <c r="Z2540" s="16" t="s">
        <v>170</v>
      </c>
      <c r="AA2540" s="16">
        <v>0</v>
      </c>
      <c r="AB2540" s="16" t="s">
        <v>4</v>
      </c>
      <c r="AC2540" s="16">
        <v>0</v>
      </c>
      <c r="AD2540" s="11">
        <v>3</v>
      </c>
      <c r="AE2540" s="11">
        <v>100</v>
      </c>
      <c r="AF2540" s="56">
        <v>1</v>
      </c>
      <c r="AG2540" s="11">
        <v>10</v>
      </c>
      <c r="AH2540" s="11">
        <v>0</v>
      </c>
      <c r="AI2540" s="25" t="s">
        <v>693</v>
      </c>
      <c r="AJ2540" s="25" t="s">
        <v>693</v>
      </c>
      <c r="AK2540" s="25" t="s">
        <v>326</v>
      </c>
      <c r="AL2540" s="11" t="s">
        <v>782</v>
      </c>
      <c r="AM2540" s="25">
        <v>11003</v>
      </c>
      <c r="AN2540" s="25">
        <v>0</v>
      </c>
      <c r="AO2540" s="11">
        <v>0</v>
      </c>
      <c r="AP2540" s="12" t="s">
        <v>389</v>
      </c>
      <c r="AQ2540" s="12" t="s">
        <v>6645</v>
      </c>
    </row>
    <row r="2541" spans="1:45" x14ac:dyDescent="0.15">
      <c r="A2541" s="11">
        <v>41002</v>
      </c>
      <c r="B2541" s="14" t="s">
        <v>217</v>
      </c>
      <c r="C2541" s="11">
        <v>41</v>
      </c>
      <c r="D2541" s="11">
        <v>0</v>
      </c>
      <c r="E2541" s="11">
        <v>0</v>
      </c>
      <c r="F2541" s="11">
        <v>0</v>
      </c>
      <c r="G2541" s="11">
        <v>9</v>
      </c>
      <c r="H2541" s="11">
        <v>1</v>
      </c>
      <c r="I2541" s="11">
        <v>65535</v>
      </c>
      <c r="J2541" s="11">
        <v>0</v>
      </c>
      <c r="K2541" s="11">
        <v>0</v>
      </c>
      <c r="L2541" s="11">
        <v>0</v>
      </c>
      <c r="M2541" s="56">
        <v>0</v>
      </c>
      <c r="N2541" s="56">
        <v>1</v>
      </c>
      <c r="O2541" s="11">
        <v>0</v>
      </c>
      <c r="P2541" s="11">
        <v>0</v>
      </c>
      <c r="Q2541" s="11">
        <v>100</v>
      </c>
      <c r="R2541" s="11">
        <v>0</v>
      </c>
      <c r="S2541" s="11">
        <v>0</v>
      </c>
      <c r="T2541" s="11">
        <v>0</v>
      </c>
      <c r="U2541" s="11">
        <v>1</v>
      </c>
      <c r="V2541" s="11">
        <v>0</v>
      </c>
      <c r="W2541" s="11">
        <v>0</v>
      </c>
      <c r="X2541" s="11">
        <v>0</v>
      </c>
      <c r="Y2541" s="11">
        <v>0</v>
      </c>
      <c r="Z2541" s="16" t="s">
        <v>170</v>
      </c>
      <c r="AA2541" s="16">
        <v>0</v>
      </c>
      <c r="AB2541" s="16" t="s">
        <v>4</v>
      </c>
      <c r="AC2541" s="16">
        <v>0</v>
      </c>
      <c r="AD2541" s="11">
        <v>3</v>
      </c>
      <c r="AE2541" s="11">
        <v>100</v>
      </c>
      <c r="AF2541" s="56">
        <v>1</v>
      </c>
      <c r="AG2541" s="11">
        <v>10</v>
      </c>
      <c r="AH2541" s="11">
        <v>0</v>
      </c>
      <c r="AI2541" s="25" t="s">
        <v>693</v>
      </c>
      <c r="AJ2541" s="25" t="s">
        <v>693</v>
      </c>
      <c r="AK2541" s="25" t="s">
        <v>801</v>
      </c>
      <c r="AL2541" s="11" t="s">
        <v>782</v>
      </c>
      <c r="AM2541" s="25">
        <v>11003</v>
      </c>
      <c r="AN2541" s="25">
        <v>0</v>
      </c>
      <c r="AO2541" s="11">
        <v>0</v>
      </c>
      <c r="AP2541" s="12" t="s">
        <v>389</v>
      </c>
      <c r="AQ2541" s="12" t="s">
        <v>6645</v>
      </c>
    </row>
    <row r="2542" spans="1:45" x14ac:dyDescent="0.15">
      <c r="A2542" s="11">
        <v>41003</v>
      </c>
      <c r="B2542" s="14" t="s">
        <v>218</v>
      </c>
      <c r="C2542" s="11">
        <v>41</v>
      </c>
      <c r="D2542" s="11">
        <v>0</v>
      </c>
      <c r="E2542" s="11">
        <v>0</v>
      </c>
      <c r="F2542" s="11">
        <v>0</v>
      </c>
      <c r="G2542" s="11">
        <v>9</v>
      </c>
      <c r="H2542" s="11">
        <v>1</v>
      </c>
      <c r="I2542" s="11">
        <v>65535</v>
      </c>
      <c r="J2542" s="11">
        <v>0</v>
      </c>
      <c r="K2542" s="11">
        <v>0</v>
      </c>
      <c r="L2542" s="11">
        <v>0</v>
      </c>
      <c r="M2542" s="56">
        <v>0</v>
      </c>
      <c r="N2542" s="56">
        <v>1</v>
      </c>
      <c r="O2542" s="11">
        <v>0</v>
      </c>
      <c r="P2542" s="11">
        <v>0</v>
      </c>
      <c r="Q2542" s="11">
        <v>100</v>
      </c>
      <c r="R2542" s="11">
        <v>0</v>
      </c>
      <c r="S2542" s="11">
        <v>0</v>
      </c>
      <c r="T2542" s="11">
        <v>0</v>
      </c>
      <c r="U2542" s="11">
        <v>1</v>
      </c>
      <c r="V2542" s="11">
        <v>0</v>
      </c>
      <c r="W2542" s="11">
        <v>0</v>
      </c>
      <c r="X2542" s="11">
        <v>0</v>
      </c>
      <c r="Y2542" s="11">
        <v>0</v>
      </c>
      <c r="Z2542" s="16" t="s">
        <v>170</v>
      </c>
      <c r="AA2542" s="16">
        <v>0</v>
      </c>
      <c r="AB2542" s="16" t="s">
        <v>4</v>
      </c>
      <c r="AC2542" s="16">
        <v>0</v>
      </c>
      <c r="AD2542" s="11">
        <v>3</v>
      </c>
      <c r="AE2542" s="11">
        <v>100</v>
      </c>
      <c r="AF2542" s="56">
        <v>1</v>
      </c>
      <c r="AG2542" s="11">
        <v>10</v>
      </c>
      <c r="AH2542" s="11">
        <v>0</v>
      </c>
      <c r="AI2542" s="25" t="s">
        <v>693</v>
      </c>
      <c r="AJ2542" s="25" t="s">
        <v>693</v>
      </c>
      <c r="AK2542" s="25" t="s">
        <v>801</v>
      </c>
      <c r="AL2542" s="11" t="s">
        <v>782</v>
      </c>
      <c r="AM2542" s="25">
        <v>11003</v>
      </c>
      <c r="AN2542" s="25">
        <v>0</v>
      </c>
      <c r="AO2542" s="11">
        <v>0</v>
      </c>
      <c r="AP2542" s="12" t="s">
        <v>389</v>
      </c>
      <c r="AQ2542" s="12" t="s">
        <v>6645</v>
      </c>
    </row>
    <row r="2543" spans="1:45" x14ac:dyDescent="0.15">
      <c r="A2543" s="11">
        <v>41004</v>
      </c>
      <c r="B2543" s="14" t="s">
        <v>219</v>
      </c>
      <c r="C2543" s="11">
        <v>41</v>
      </c>
      <c r="D2543" s="11">
        <v>0</v>
      </c>
      <c r="E2543" s="11">
        <v>0</v>
      </c>
      <c r="F2543" s="11">
        <v>0</v>
      </c>
      <c r="G2543" s="11">
        <v>9</v>
      </c>
      <c r="H2543" s="11">
        <v>1</v>
      </c>
      <c r="I2543" s="11">
        <v>65535</v>
      </c>
      <c r="J2543" s="11">
        <v>0</v>
      </c>
      <c r="K2543" s="11">
        <v>0</v>
      </c>
      <c r="L2543" s="11">
        <v>0</v>
      </c>
      <c r="M2543" s="56">
        <v>0</v>
      </c>
      <c r="N2543" s="56">
        <v>1</v>
      </c>
      <c r="O2543" s="11">
        <v>0</v>
      </c>
      <c r="P2543" s="11">
        <v>0</v>
      </c>
      <c r="Q2543" s="11">
        <v>100</v>
      </c>
      <c r="R2543" s="11">
        <v>0</v>
      </c>
      <c r="S2543" s="11">
        <v>0</v>
      </c>
      <c r="T2543" s="11">
        <v>0</v>
      </c>
      <c r="U2543" s="11">
        <v>1</v>
      </c>
      <c r="V2543" s="11">
        <v>0</v>
      </c>
      <c r="W2543" s="11">
        <v>0</v>
      </c>
      <c r="X2543" s="11">
        <v>0</v>
      </c>
      <c r="Y2543" s="11">
        <v>0</v>
      </c>
      <c r="Z2543" s="16" t="s">
        <v>170</v>
      </c>
      <c r="AA2543" s="16">
        <v>0</v>
      </c>
      <c r="AB2543" s="16" t="s">
        <v>4</v>
      </c>
      <c r="AC2543" s="16">
        <v>0</v>
      </c>
      <c r="AD2543" s="11">
        <v>3</v>
      </c>
      <c r="AE2543" s="11">
        <v>100</v>
      </c>
      <c r="AF2543" s="56">
        <v>1</v>
      </c>
      <c r="AG2543" s="11">
        <v>10</v>
      </c>
      <c r="AH2543" s="11">
        <v>0</v>
      </c>
      <c r="AI2543" s="25" t="s">
        <v>693</v>
      </c>
      <c r="AJ2543" s="25" t="s">
        <v>693</v>
      </c>
      <c r="AK2543" s="25" t="s">
        <v>801</v>
      </c>
      <c r="AL2543" s="11" t="s">
        <v>782</v>
      </c>
      <c r="AM2543" s="25">
        <v>11003</v>
      </c>
      <c r="AN2543" s="25">
        <v>0</v>
      </c>
      <c r="AO2543" s="11">
        <v>0</v>
      </c>
      <c r="AP2543" s="12" t="s">
        <v>389</v>
      </c>
      <c r="AQ2543" s="12" t="s">
        <v>6645</v>
      </c>
    </row>
    <row r="2544" spans="1:45" x14ac:dyDescent="0.15">
      <c r="A2544" s="11">
        <v>41005</v>
      </c>
      <c r="B2544" s="14" t="s">
        <v>220</v>
      </c>
      <c r="C2544" s="11">
        <v>41</v>
      </c>
      <c r="D2544" s="11">
        <v>0</v>
      </c>
      <c r="E2544" s="11">
        <v>0</v>
      </c>
      <c r="F2544" s="11">
        <v>0</v>
      </c>
      <c r="G2544" s="11">
        <v>9</v>
      </c>
      <c r="H2544" s="11">
        <v>1</v>
      </c>
      <c r="I2544" s="11">
        <v>65535</v>
      </c>
      <c r="J2544" s="11">
        <v>0</v>
      </c>
      <c r="K2544" s="11">
        <v>0</v>
      </c>
      <c r="L2544" s="11">
        <v>0</v>
      </c>
      <c r="M2544" s="56">
        <v>0</v>
      </c>
      <c r="N2544" s="56">
        <v>1</v>
      </c>
      <c r="O2544" s="11">
        <v>0</v>
      </c>
      <c r="P2544" s="11">
        <v>0</v>
      </c>
      <c r="Q2544" s="11">
        <v>100</v>
      </c>
      <c r="R2544" s="11">
        <v>0</v>
      </c>
      <c r="S2544" s="11">
        <v>0</v>
      </c>
      <c r="T2544" s="11">
        <v>0</v>
      </c>
      <c r="U2544" s="11">
        <v>1</v>
      </c>
      <c r="V2544" s="11">
        <v>0</v>
      </c>
      <c r="W2544" s="11">
        <v>0</v>
      </c>
      <c r="X2544" s="11">
        <v>0</v>
      </c>
      <c r="Y2544" s="11">
        <v>0</v>
      </c>
      <c r="Z2544" s="16" t="s">
        <v>170</v>
      </c>
      <c r="AA2544" s="16">
        <v>0</v>
      </c>
      <c r="AB2544" s="16" t="s">
        <v>4</v>
      </c>
      <c r="AC2544" s="16">
        <v>0</v>
      </c>
      <c r="AD2544" s="11">
        <v>3</v>
      </c>
      <c r="AE2544" s="11">
        <v>100</v>
      </c>
      <c r="AF2544" s="56">
        <v>1</v>
      </c>
      <c r="AG2544" s="11">
        <v>10</v>
      </c>
      <c r="AH2544" s="11">
        <v>0</v>
      </c>
      <c r="AI2544" s="25" t="s">
        <v>693</v>
      </c>
      <c r="AJ2544" s="25" t="s">
        <v>693</v>
      </c>
      <c r="AK2544" s="25" t="s">
        <v>801</v>
      </c>
      <c r="AL2544" s="11" t="s">
        <v>782</v>
      </c>
      <c r="AM2544" s="25">
        <v>11003</v>
      </c>
      <c r="AN2544" s="25">
        <v>0</v>
      </c>
      <c r="AO2544" s="11">
        <v>0</v>
      </c>
      <c r="AP2544" s="12" t="s">
        <v>389</v>
      </c>
      <c r="AQ2544" s="12" t="s">
        <v>6645</v>
      </c>
    </row>
    <row r="2545" spans="1:45" x14ac:dyDescent="0.15">
      <c r="A2545" s="11">
        <v>41006</v>
      </c>
      <c r="B2545" s="14" t="s">
        <v>221</v>
      </c>
      <c r="C2545" s="11">
        <v>41</v>
      </c>
      <c r="D2545" s="11">
        <v>0</v>
      </c>
      <c r="E2545" s="11">
        <v>0</v>
      </c>
      <c r="F2545" s="11">
        <v>0</v>
      </c>
      <c r="G2545" s="11">
        <v>9</v>
      </c>
      <c r="H2545" s="11">
        <v>1</v>
      </c>
      <c r="I2545" s="11">
        <v>65535</v>
      </c>
      <c r="J2545" s="11">
        <v>0</v>
      </c>
      <c r="K2545" s="11">
        <v>0</v>
      </c>
      <c r="L2545" s="11">
        <v>0</v>
      </c>
      <c r="M2545" s="56">
        <v>0</v>
      </c>
      <c r="N2545" s="56">
        <v>1</v>
      </c>
      <c r="O2545" s="11">
        <v>0</v>
      </c>
      <c r="P2545" s="11">
        <v>0</v>
      </c>
      <c r="Q2545" s="11">
        <v>100</v>
      </c>
      <c r="R2545" s="11">
        <v>0</v>
      </c>
      <c r="S2545" s="11">
        <v>0</v>
      </c>
      <c r="T2545" s="11">
        <v>0</v>
      </c>
      <c r="U2545" s="11">
        <v>1</v>
      </c>
      <c r="V2545" s="11">
        <v>0</v>
      </c>
      <c r="W2545" s="11">
        <v>0</v>
      </c>
      <c r="X2545" s="11">
        <v>0</v>
      </c>
      <c r="Y2545" s="11">
        <v>0</v>
      </c>
      <c r="Z2545" s="16" t="s">
        <v>170</v>
      </c>
      <c r="AA2545" s="16">
        <v>0</v>
      </c>
      <c r="AB2545" s="16" t="s">
        <v>4</v>
      </c>
      <c r="AC2545" s="16">
        <v>0</v>
      </c>
      <c r="AD2545" s="11">
        <v>3</v>
      </c>
      <c r="AE2545" s="11">
        <v>100</v>
      </c>
      <c r="AF2545" s="56">
        <v>1</v>
      </c>
      <c r="AG2545" s="11">
        <v>10</v>
      </c>
      <c r="AH2545" s="11">
        <v>0</v>
      </c>
      <c r="AI2545" s="25" t="s">
        <v>693</v>
      </c>
      <c r="AJ2545" s="25" t="s">
        <v>693</v>
      </c>
      <c r="AK2545" s="25" t="s">
        <v>801</v>
      </c>
      <c r="AL2545" s="11" t="s">
        <v>782</v>
      </c>
      <c r="AM2545" s="25">
        <v>11003</v>
      </c>
      <c r="AN2545" s="25">
        <v>0</v>
      </c>
      <c r="AO2545" s="11">
        <v>0</v>
      </c>
      <c r="AP2545" s="12" t="s">
        <v>389</v>
      </c>
      <c r="AQ2545" s="12" t="s">
        <v>6645</v>
      </c>
    </row>
    <row r="2546" spans="1:45" x14ac:dyDescent="0.15">
      <c r="A2546" s="11">
        <v>41007</v>
      </c>
      <c r="B2546" s="14" t="s">
        <v>1974</v>
      </c>
      <c r="C2546" s="11">
        <v>41</v>
      </c>
      <c r="D2546" s="11">
        <v>0</v>
      </c>
      <c r="E2546" s="11">
        <v>0</v>
      </c>
      <c r="F2546" s="11">
        <v>0</v>
      </c>
      <c r="G2546" s="11">
        <v>9</v>
      </c>
      <c r="H2546" s="11">
        <v>1</v>
      </c>
      <c r="I2546" s="11">
        <v>65535</v>
      </c>
      <c r="J2546" s="11">
        <v>0</v>
      </c>
      <c r="K2546" s="11">
        <v>0</v>
      </c>
      <c r="L2546" s="11">
        <v>0</v>
      </c>
      <c r="M2546" s="56">
        <v>0</v>
      </c>
      <c r="N2546" s="56">
        <v>1</v>
      </c>
      <c r="O2546" s="11">
        <v>0</v>
      </c>
      <c r="P2546" s="11">
        <v>0</v>
      </c>
      <c r="Q2546" s="11">
        <v>100</v>
      </c>
      <c r="R2546" s="11">
        <v>0</v>
      </c>
      <c r="S2546" s="11">
        <v>0</v>
      </c>
      <c r="T2546" s="11">
        <v>0</v>
      </c>
      <c r="U2546" s="11">
        <v>1</v>
      </c>
      <c r="V2546" s="11">
        <v>0</v>
      </c>
      <c r="W2546" s="11">
        <v>0</v>
      </c>
      <c r="X2546" s="11">
        <v>0</v>
      </c>
      <c r="Y2546" s="11">
        <v>0</v>
      </c>
      <c r="Z2546" s="16" t="s">
        <v>170</v>
      </c>
      <c r="AA2546" s="16">
        <v>0</v>
      </c>
      <c r="AB2546" s="16" t="s">
        <v>4</v>
      </c>
      <c r="AC2546" s="16">
        <v>0</v>
      </c>
      <c r="AD2546" s="11">
        <v>3</v>
      </c>
      <c r="AE2546" s="11">
        <v>100</v>
      </c>
      <c r="AF2546" s="56">
        <v>1</v>
      </c>
      <c r="AG2546" s="11">
        <v>30</v>
      </c>
      <c r="AH2546" s="11">
        <v>0</v>
      </c>
      <c r="AI2546" s="25" t="s">
        <v>693</v>
      </c>
      <c r="AJ2546" s="25" t="s">
        <v>693</v>
      </c>
      <c r="AK2546" s="25" t="s">
        <v>8</v>
      </c>
      <c r="AL2546" s="11" t="s">
        <v>782</v>
      </c>
      <c r="AM2546" s="25">
        <v>11003</v>
      </c>
      <c r="AN2546" s="25">
        <v>0</v>
      </c>
      <c r="AO2546" s="11">
        <v>0</v>
      </c>
      <c r="AP2546" s="12" t="s">
        <v>389</v>
      </c>
      <c r="AQ2546" s="12" t="s">
        <v>6645</v>
      </c>
    </row>
    <row r="2547" spans="1:45" ht="24" x14ac:dyDescent="0.15">
      <c r="A2547" s="11">
        <v>41111</v>
      </c>
      <c r="B2547" s="14" t="s">
        <v>397</v>
      </c>
      <c r="C2547" s="11">
        <v>41</v>
      </c>
      <c r="D2547" s="11">
        <v>0</v>
      </c>
      <c r="E2547" s="11">
        <v>0</v>
      </c>
      <c r="F2547" s="11">
        <v>0</v>
      </c>
      <c r="G2547" s="11">
        <v>9</v>
      </c>
      <c r="H2547" s="11">
        <v>31</v>
      </c>
      <c r="I2547" s="11">
        <v>65535</v>
      </c>
      <c r="J2547" s="11">
        <v>0</v>
      </c>
      <c r="K2547" s="11">
        <v>0</v>
      </c>
      <c r="L2547" s="11">
        <v>0</v>
      </c>
      <c r="M2547" s="56">
        <v>0</v>
      </c>
      <c r="N2547" s="56">
        <v>1</v>
      </c>
      <c r="O2547" s="11">
        <v>0</v>
      </c>
      <c r="P2547" s="11">
        <v>0</v>
      </c>
      <c r="Q2547" s="11">
        <v>100</v>
      </c>
      <c r="R2547" s="11">
        <v>0</v>
      </c>
      <c r="S2547" s="11">
        <v>0</v>
      </c>
      <c r="T2547" s="11">
        <v>0</v>
      </c>
      <c r="U2547" s="11">
        <v>1</v>
      </c>
      <c r="V2547" s="11">
        <v>0</v>
      </c>
      <c r="W2547" s="11">
        <v>0</v>
      </c>
      <c r="X2547" s="11">
        <v>0</v>
      </c>
      <c r="Y2547" s="11">
        <v>0</v>
      </c>
      <c r="Z2547" s="16" t="s">
        <v>170</v>
      </c>
      <c r="AA2547" s="16">
        <v>0</v>
      </c>
      <c r="AB2547" s="16" t="s">
        <v>4</v>
      </c>
      <c r="AC2547" s="16">
        <v>0</v>
      </c>
      <c r="AD2547" s="11">
        <v>3</v>
      </c>
      <c r="AE2547" s="11">
        <v>100</v>
      </c>
      <c r="AF2547" s="56">
        <v>1</v>
      </c>
      <c r="AG2547" s="11">
        <v>30</v>
      </c>
      <c r="AH2547" s="11">
        <v>0</v>
      </c>
      <c r="AI2547" s="25" t="s">
        <v>693</v>
      </c>
      <c r="AJ2547" s="25" t="s">
        <v>693</v>
      </c>
      <c r="AK2547" s="25" t="s">
        <v>801</v>
      </c>
      <c r="AL2547" s="11" t="s">
        <v>782</v>
      </c>
      <c r="AM2547" s="25">
        <v>11003</v>
      </c>
      <c r="AN2547" s="25">
        <v>0</v>
      </c>
      <c r="AO2547" s="11">
        <v>0</v>
      </c>
      <c r="AP2547" s="12" t="s">
        <v>390</v>
      </c>
      <c r="AQ2547" s="12" t="s">
        <v>6646</v>
      </c>
    </row>
    <row r="2548" spans="1:45" ht="24" x14ac:dyDescent="0.15">
      <c r="A2548" s="11">
        <v>41112</v>
      </c>
      <c r="B2548" s="14" t="s">
        <v>398</v>
      </c>
      <c r="C2548" s="11">
        <v>41</v>
      </c>
      <c r="D2548" s="11">
        <v>0</v>
      </c>
      <c r="E2548" s="11">
        <v>0</v>
      </c>
      <c r="F2548" s="11">
        <v>0</v>
      </c>
      <c r="G2548" s="11">
        <v>9</v>
      </c>
      <c r="H2548" s="11">
        <v>31</v>
      </c>
      <c r="I2548" s="11">
        <v>65535</v>
      </c>
      <c r="J2548" s="11">
        <v>0</v>
      </c>
      <c r="K2548" s="11">
        <v>0</v>
      </c>
      <c r="L2548" s="11">
        <v>0</v>
      </c>
      <c r="M2548" s="56">
        <v>0</v>
      </c>
      <c r="N2548" s="56">
        <v>1</v>
      </c>
      <c r="O2548" s="11">
        <v>0</v>
      </c>
      <c r="P2548" s="11">
        <v>0</v>
      </c>
      <c r="Q2548" s="11">
        <v>100</v>
      </c>
      <c r="R2548" s="11">
        <v>0</v>
      </c>
      <c r="S2548" s="11">
        <v>0</v>
      </c>
      <c r="T2548" s="11">
        <v>0</v>
      </c>
      <c r="U2548" s="11">
        <v>1</v>
      </c>
      <c r="V2548" s="11">
        <v>0</v>
      </c>
      <c r="W2548" s="11">
        <v>0</v>
      </c>
      <c r="X2548" s="11">
        <v>0</v>
      </c>
      <c r="Y2548" s="11">
        <v>0</v>
      </c>
      <c r="Z2548" s="16" t="s">
        <v>170</v>
      </c>
      <c r="AA2548" s="16">
        <v>0</v>
      </c>
      <c r="AB2548" s="16" t="s">
        <v>4</v>
      </c>
      <c r="AC2548" s="16">
        <v>0</v>
      </c>
      <c r="AD2548" s="11">
        <v>3</v>
      </c>
      <c r="AE2548" s="11">
        <v>100</v>
      </c>
      <c r="AF2548" s="56">
        <v>1</v>
      </c>
      <c r="AG2548" s="11">
        <v>30</v>
      </c>
      <c r="AH2548" s="11">
        <v>0</v>
      </c>
      <c r="AI2548" s="25" t="s">
        <v>693</v>
      </c>
      <c r="AJ2548" s="25" t="s">
        <v>693</v>
      </c>
      <c r="AK2548" s="25" t="s">
        <v>801</v>
      </c>
      <c r="AL2548" s="11" t="s">
        <v>782</v>
      </c>
      <c r="AM2548" s="25">
        <v>11003</v>
      </c>
      <c r="AN2548" s="25">
        <v>0</v>
      </c>
      <c r="AO2548" s="11">
        <v>0</v>
      </c>
      <c r="AP2548" s="12" t="s">
        <v>390</v>
      </c>
      <c r="AQ2548" s="12" t="s">
        <v>6646</v>
      </c>
    </row>
    <row r="2549" spans="1:45" ht="24" x14ac:dyDescent="0.15">
      <c r="A2549" s="11">
        <v>41113</v>
      </c>
      <c r="B2549" s="14" t="s">
        <v>399</v>
      </c>
      <c r="C2549" s="11">
        <v>41</v>
      </c>
      <c r="D2549" s="11">
        <v>0</v>
      </c>
      <c r="E2549" s="11">
        <v>0</v>
      </c>
      <c r="F2549" s="11">
        <v>0</v>
      </c>
      <c r="G2549" s="11">
        <v>9</v>
      </c>
      <c r="H2549" s="11">
        <v>31</v>
      </c>
      <c r="I2549" s="11">
        <v>65535</v>
      </c>
      <c r="J2549" s="11">
        <v>0</v>
      </c>
      <c r="K2549" s="11">
        <v>0</v>
      </c>
      <c r="L2549" s="11">
        <v>0</v>
      </c>
      <c r="M2549" s="56">
        <v>0</v>
      </c>
      <c r="N2549" s="56">
        <v>1</v>
      </c>
      <c r="O2549" s="11">
        <v>0</v>
      </c>
      <c r="P2549" s="11">
        <v>0</v>
      </c>
      <c r="Q2549" s="11">
        <v>100</v>
      </c>
      <c r="R2549" s="11">
        <v>0</v>
      </c>
      <c r="S2549" s="11">
        <v>0</v>
      </c>
      <c r="T2549" s="11">
        <v>0</v>
      </c>
      <c r="U2549" s="11">
        <v>1</v>
      </c>
      <c r="V2549" s="11">
        <v>0</v>
      </c>
      <c r="W2549" s="11">
        <v>0</v>
      </c>
      <c r="X2549" s="11">
        <v>0</v>
      </c>
      <c r="Y2549" s="11">
        <v>0</v>
      </c>
      <c r="Z2549" s="16" t="s">
        <v>170</v>
      </c>
      <c r="AA2549" s="16">
        <v>0</v>
      </c>
      <c r="AB2549" s="16" t="s">
        <v>4</v>
      </c>
      <c r="AC2549" s="16">
        <v>0</v>
      </c>
      <c r="AD2549" s="11">
        <v>3</v>
      </c>
      <c r="AE2549" s="11">
        <v>100</v>
      </c>
      <c r="AF2549" s="56">
        <v>1</v>
      </c>
      <c r="AG2549" s="11">
        <v>30</v>
      </c>
      <c r="AH2549" s="11">
        <v>0</v>
      </c>
      <c r="AI2549" s="25" t="s">
        <v>693</v>
      </c>
      <c r="AJ2549" s="25" t="s">
        <v>693</v>
      </c>
      <c r="AK2549" s="25" t="s">
        <v>801</v>
      </c>
      <c r="AL2549" s="11" t="s">
        <v>782</v>
      </c>
      <c r="AM2549" s="25">
        <v>11003</v>
      </c>
      <c r="AN2549" s="25">
        <v>0</v>
      </c>
      <c r="AO2549" s="11">
        <v>0</v>
      </c>
      <c r="AP2549" s="12" t="s">
        <v>390</v>
      </c>
      <c r="AQ2549" s="12" t="s">
        <v>6646</v>
      </c>
    </row>
    <row r="2550" spans="1:45" ht="24" x14ac:dyDescent="0.15">
      <c r="A2550" s="11">
        <v>41114</v>
      </c>
      <c r="B2550" s="14" t="s">
        <v>400</v>
      </c>
      <c r="C2550" s="11">
        <v>41</v>
      </c>
      <c r="D2550" s="11">
        <v>0</v>
      </c>
      <c r="E2550" s="11">
        <v>0</v>
      </c>
      <c r="F2550" s="11">
        <v>0</v>
      </c>
      <c r="G2550" s="11">
        <v>9</v>
      </c>
      <c r="H2550" s="11">
        <v>31</v>
      </c>
      <c r="I2550" s="11">
        <v>65535</v>
      </c>
      <c r="J2550" s="11">
        <v>0</v>
      </c>
      <c r="K2550" s="11">
        <v>0</v>
      </c>
      <c r="L2550" s="11">
        <v>0</v>
      </c>
      <c r="M2550" s="56">
        <v>0</v>
      </c>
      <c r="N2550" s="56">
        <v>1</v>
      </c>
      <c r="O2550" s="11">
        <v>0</v>
      </c>
      <c r="P2550" s="11">
        <v>0</v>
      </c>
      <c r="Q2550" s="11">
        <v>100</v>
      </c>
      <c r="R2550" s="11">
        <v>0</v>
      </c>
      <c r="S2550" s="11">
        <v>0</v>
      </c>
      <c r="T2550" s="11">
        <v>0</v>
      </c>
      <c r="U2550" s="11">
        <v>1</v>
      </c>
      <c r="V2550" s="11">
        <v>0</v>
      </c>
      <c r="W2550" s="11">
        <v>0</v>
      </c>
      <c r="X2550" s="11">
        <v>0</v>
      </c>
      <c r="Y2550" s="11">
        <v>0</v>
      </c>
      <c r="Z2550" s="16" t="s">
        <v>170</v>
      </c>
      <c r="AA2550" s="16">
        <v>0</v>
      </c>
      <c r="AB2550" s="16" t="s">
        <v>4</v>
      </c>
      <c r="AC2550" s="16">
        <v>0</v>
      </c>
      <c r="AD2550" s="11">
        <v>3</v>
      </c>
      <c r="AE2550" s="11">
        <v>100</v>
      </c>
      <c r="AF2550" s="56">
        <v>1</v>
      </c>
      <c r="AG2550" s="11">
        <v>30</v>
      </c>
      <c r="AH2550" s="11">
        <v>0</v>
      </c>
      <c r="AI2550" s="25" t="s">
        <v>693</v>
      </c>
      <c r="AJ2550" s="25" t="s">
        <v>693</v>
      </c>
      <c r="AK2550" s="25" t="s">
        <v>801</v>
      </c>
      <c r="AL2550" s="11" t="s">
        <v>782</v>
      </c>
      <c r="AM2550" s="25">
        <v>11003</v>
      </c>
      <c r="AN2550" s="25">
        <v>0</v>
      </c>
      <c r="AO2550" s="11">
        <v>0</v>
      </c>
      <c r="AP2550" s="12" t="s">
        <v>390</v>
      </c>
      <c r="AQ2550" s="12" t="s">
        <v>6646</v>
      </c>
    </row>
    <row r="2551" spans="1:45" ht="24" x14ac:dyDescent="0.15">
      <c r="A2551" s="11">
        <v>41115</v>
      </c>
      <c r="B2551" s="14" t="s">
        <v>401</v>
      </c>
      <c r="C2551" s="11">
        <v>41</v>
      </c>
      <c r="D2551" s="11">
        <v>0</v>
      </c>
      <c r="E2551" s="11">
        <v>0</v>
      </c>
      <c r="F2551" s="11">
        <v>0</v>
      </c>
      <c r="G2551" s="11">
        <v>9</v>
      </c>
      <c r="H2551" s="11">
        <v>31</v>
      </c>
      <c r="I2551" s="11">
        <v>65535</v>
      </c>
      <c r="J2551" s="11">
        <v>0</v>
      </c>
      <c r="K2551" s="11">
        <v>0</v>
      </c>
      <c r="L2551" s="11">
        <v>0</v>
      </c>
      <c r="M2551" s="56">
        <v>0</v>
      </c>
      <c r="N2551" s="56">
        <v>1</v>
      </c>
      <c r="O2551" s="11">
        <v>0</v>
      </c>
      <c r="P2551" s="11">
        <v>0</v>
      </c>
      <c r="Q2551" s="11">
        <v>100</v>
      </c>
      <c r="R2551" s="11">
        <v>0</v>
      </c>
      <c r="S2551" s="11">
        <v>0</v>
      </c>
      <c r="T2551" s="11">
        <v>0</v>
      </c>
      <c r="U2551" s="11">
        <v>1</v>
      </c>
      <c r="V2551" s="11">
        <v>0</v>
      </c>
      <c r="W2551" s="11">
        <v>0</v>
      </c>
      <c r="X2551" s="11">
        <v>0</v>
      </c>
      <c r="Y2551" s="11">
        <v>0</v>
      </c>
      <c r="Z2551" s="16" t="s">
        <v>170</v>
      </c>
      <c r="AA2551" s="16">
        <v>0</v>
      </c>
      <c r="AB2551" s="16" t="s">
        <v>4</v>
      </c>
      <c r="AC2551" s="16">
        <v>0</v>
      </c>
      <c r="AD2551" s="11">
        <v>3</v>
      </c>
      <c r="AE2551" s="11">
        <v>100</v>
      </c>
      <c r="AF2551" s="56">
        <v>1</v>
      </c>
      <c r="AG2551" s="11">
        <v>30</v>
      </c>
      <c r="AH2551" s="11">
        <v>0</v>
      </c>
      <c r="AI2551" s="25" t="s">
        <v>693</v>
      </c>
      <c r="AJ2551" s="25" t="s">
        <v>693</v>
      </c>
      <c r="AK2551" s="25" t="s">
        <v>801</v>
      </c>
      <c r="AL2551" s="11" t="s">
        <v>782</v>
      </c>
      <c r="AM2551" s="25">
        <v>11003</v>
      </c>
      <c r="AN2551" s="25">
        <v>0</v>
      </c>
      <c r="AO2551" s="11">
        <v>0</v>
      </c>
      <c r="AP2551" s="12" t="s">
        <v>390</v>
      </c>
      <c r="AQ2551" s="12" t="s">
        <v>6646</v>
      </c>
    </row>
    <row r="2552" spans="1:45" ht="24" x14ac:dyDescent="0.15">
      <c r="A2552" s="11">
        <v>41116</v>
      </c>
      <c r="B2552" s="14" t="s">
        <v>1975</v>
      </c>
      <c r="C2552" s="11">
        <v>41</v>
      </c>
      <c r="D2552" s="11">
        <v>0</v>
      </c>
      <c r="E2552" s="11">
        <v>0</v>
      </c>
      <c r="F2552" s="11">
        <v>0</v>
      </c>
      <c r="G2552" s="11">
        <v>9</v>
      </c>
      <c r="H2552" s="11">
        <v>31</v>
      </c>
      <c r="I2552" s="11">
        <v>65535</v>
      </c>
      <c r="J2552" s="11">
        <v>0</v>
      </c>
      <c r="K2552" s="11">
        <v>0</v>
      </c>
      <c r="L2552" s="11">
        <v>0</v>
      </c>
      <c r="M2552" s="56">
        <v>0</v>
      </c>
      <c r="N2552" s="56">
        <v>1</v>
      </c>
      <c r="O2552" s="11">
        <v>0</v>
      </c>
      <c r="P2552" s="11">
        <v>0</v>
      </c>
      <c r="Q2552" s="11">
        <v>100</v>
      </c>
      <c r="R2552" s="11">
        <v>0</v>
      </c>
      <c r="S2552" s="11">
        <v>0</v>
      </c>
      <c r="T2552" s="11">
        <v>0</v>
      </c>
      <c r="U2552" s="11">
        <v>1</v>
      </c>
      <c r="V2552" s="11">
        <v>0</v>
      </c>
      <c r="W2552" s="11">
        <v>0</v>
      </c>
      <c r="X2552" s="11">
        <v>0</v>
      </c>
      <c r="Y2552" s="11">
        <v>0</v>
      </c>
      <c r="Z2552" s="16" t="s">
        <v>170</v>
      </c>
      <c r="AA2552" s="16">
        <v>0</v>
      </c>
      <c r="AB2552" s="16" t="s">
        <v>197</v>
      </c>
      <c r="AC2552" s="16">
        <v>0</v>
      </c>
      <c r="AD2552" s="11">
        <v>3</v>
      </c>
      <c r="AE2552" s="11">
        <v>100</v>
      </c>
      <c r="AF2552" s="56">
        <v>1</v>
      </c>
      <c r="AG2552" s="11">
        <v>30</v>
      </c>
      <c r="AH2552" s="11">
        <v>0</v>
      </c>
      <c r="AI2552" s="25" t="s">
        <v>693</v>
      </c>
      <c r="AJ2552" s="25" t="s">
        <v>693</v>
      </c>
      <c r="AK2552" s="25" t="s">
        <v>801</v>
      </c>
      <c r="AL2552" s="11" t="s">
        <v>782</v>
      </c>
      <c r="AM2552" s="25">
        <v>11003</v>
      </c>
      <c r="AN2552" s="25">
        <v>0</v>
      </c>
      <c r="AO2552" s="11">
        <v>0</v>
      </c>
      <c r="AP2552" s="12" t="s">
        <v>390</v>
      </c>
      <c r="AQ2552" s="12" t="s">
        <v>6646</v>
      </c>
    </row>
    <row r="2553" spans="1:45" ht="24" x14ac:dyDescent="0.15">
      <c r="A2553" s="11">
        <v>41117</v>
      </c>
      <c r="B2553" s="14" t="s">
        <v>1976</v>
      </c>
      <c r="C2553" s="11">
        <v>41</v>
      </c>
      <c r="D2553" s="11">
        <v>0</v>
      </c>
      <c r="E2553" s="11">
        <v>0</v>
      </c>
      <c r="F2553" s="11">
        <v>0</v>
      </c>
      <c r="G2553" s="11">
        <v>9</v>
      </c>
      <c r="H2553" s="11">
        <v>31</v>
      </c>
      <c r="I2553" s="11">
        <v>65535</v>
      </c>
      <c r="J2553" s="11">
        <v>0</v>
      </c>
      <c r="K2553" s="11">
        <v>0</v>
      </c>
      <c r="L2553" s="11">
        <v>0</v>
      </c>
      <c r="M2553" s="56">
        <v>0</v>
      </c>
      <c r="N2553" s="56">
        <v>1</v>
      </c>
      <c r="O2553" s="11">
        <v>0</v>
      </c>
      <c r="P2553" s="11">
        <v>0</v>
      </c>
      <c r="Q2553" s="11">
        <v>100</v>
      </c>
      <c r="R2553" s="11">
        <v>0</v>
      </c>
      <c r="S2553" s="11">
        <v>0</v>
      </c>
      <c r="T2553" s="11">
        <v>0</v>
      </c>
      <c r="U2553" s="11">
        <v>1</v>
      </c>
      <c r="V2553" s="11">
        <v>0</v>
      </c>
      <c r="W2553" s="11">
        <v>0</v>
      </c>
      <c r="X2553" s="11">
        <v>0</v>
      </c>
      <c r="Y2553" s="11">
        <v>0</v>
      </c>
      <c r="Z2553" s="16" t="s">
        <v>170</v>
      </c>
      <c r="AA2553" s="16">
        <v>0</v>
      </c>
      <c r="AB2553" s="16" t="s">
        <v>197</v>
      </c>
      <c r="AC2553" s="16">
        <v>0</v>
      </c>
      <c r="AD2553" s="11">
        <v>3</v>
      </c>
      <c r="AE2553" s="11">
        <v>100</v>
      </c>
      <c r="AF2553" s="56">
        <v>1</v>
      </c>
      <c r="AG2553" s="11">
        <v>30</v>
      </c>
      <c r="AH2553" s="11">
        <v>0</v>
      </c>
      <c r="AI2553" s="25" t="s">
        <v>693</v>
      </c>
      <c r="AJ2553" s="25" t="s">
        <v>693</v>
      </c>
      <c r="AK2553" s="25" t="s">
        <v>801</v>
      </c>
      <c r="AL2553" s="11" t="s">
        <v>782</v>
      </c>
      <c r="AM2553" s="25">
        <v>11003</v>
      </c>
      <c r="AN2553" s="25">
        <v>0</v>
      </c>
      <c r="AO2553" s="11">
        <v>0</v>
      </c>
      <c r="AP2553" s="12" t="s">
        <v>390</v>
      </c>
      <c r="AQ2553" s="12" t="s">
        <v>6646</v>
      </c>
    </row>
    <row r="2554" spans="1:45" ht="24" x14ac:dyDescent="0.15">
      <c r="A2554" s="11">
        <v>41118</v>
      </c>
      <c r="B2554" s="14" t="s">
        <v>1977</v>
      </c>
      <c r="C2554" s="11">
        <v>41</v>
      </c>
      <c r="D2554" s="11">
        <v>0</v>
      </c>
      <c r="E2554" s="11">
        <v>0</v>
      </c>
      <c r="F2554" s="11">
        <v>0</v>
      </c>
      <c r="G2554" s="11">
        <v>9</v>
      </c>
      <c r="H2554" s="11">
        <v>31</v>
      </c>
      <c r="I2554" s="11">
        <v>65535</v>
      </c>
      <c r="J2554" s="11">
        <v>0</v>
      </c>
      <c r="K2554" s="11">
        <v>0</v>
      </c>
      <c r="L2554" s="11">
        <v>0</v>
      </c>
      <c r="M2554" s="56">
        <v>0</v>
      </c>
      <c r="N2554" s="56">
        <v>1</v>
      </c>
      <c r="O2554" s="11">
        <v>0</v>
      </c>
      <c r="P2554" s="11">
        <v>0</v>
      </c>
      <c r="Q2554" s="11">
        <v>100</v>
      </c>
      <c r="R2554" s="11">
        <v>0</v>
      </c>
      <c r="S2554" s="11">
        <v>0</v>
      </c>
      <c r="T2554" s="11">
        <v>0</v>
      </c>
      <c r="U2554" s="11">
        <v>1</v>
      </c>
      <c r="V2554" s="11">
        <v>0</v>
      </c>
      <c r="W2554" s="11">
        <v>0</v>
      </c>
      <c r="X2554" s="11">
        <v>0</v>
      </c>
      <c r="Y2554" s="11">
        <v>0</v>
      </c>
      <c r="Z2554" s="16" t="s">
        <v>170</v>
      </c>
      <c r="AA2554" s="16">
        <v>0</v>
      </c>
      <c r="AB2554" s="16" t="s">
        <v>197</v>
      </c>
      <c r="AC2554" s="16">
        <v>0</v>
      </c>
      <c r="AD2554" s="11">
        <v>3</v>
      </c>
      <c r="AE2554" s="11">
        <v>100</v>
      </c>
      <c r="AF2554" s="56">
        <v>1</v>
      </c>
      <c r="AG2554" s="11">
        <v>30</v>
      </c>
      <c r="AH2554" s="11">
        <v>0</v>
      </c>
      <c r="AI2554" s="25" t="s">
        <v>693</v>
      </c>
      <c r="AJ2554" s="25" t="s">
        <v>693</v>
      </c>
      <c r="AK2554" s="25" t="s">
        <v>801</v>
      </c>
      <c r="AL2554" s="11" t="s">
        <v>782</v>
      </c>
      <c r="AM2554" s="25">
        <v>11003</v>
      </c>
      <c r="AN2554" s="25">
        <v>0</v>
      </c>
      <c r="AO2554" s="11">
        <v>0</v>
      </c>
      <c r="AP2554" s="12" t="s">
        <v>390</v>
      </c>
      <c r="AQ2554" s="12" t="s">
        <v>6646</v>
      </c>
    </row>
    <row r="2555" spans="1:45" ht="24" x14ac:dyDescent="0.15">
      <c r="A2555" s="11">
        <v>41119</v>
      </c>
      <c r="B2555" s="14" t="s">
        <v>1978</v>
      </c>
      <c r="C2555" s="11">
        <v>41</v>
      </c>
      <c r="D2555" s="11">
        <v>0</v>
      </c>
      <c r="E2555" s="11">
        <v>0</v>
      </c>
      <c r="F2555" s="11">
        <v>0</v>
      </c>
      <c r="G2555" s="11">
        <v>9</v>
      </c>
      <c r="H2555" s="11">
        <v>31</v>
      </c>
      <c r="I2555" s="11">
        <v>65535</v>
      </c>
      <c r="J2555" s="11">
        <v>0</v>
      </c>
      <c r="K2555" s="11">
        <v>0</v>
      </c>
      <c r="L2555" s="11">
        <v>0</v>
      </c>
      <c r="M2555" s="56">
        <v>0</v>
      </c>
      <c r="N2555" s="56">
        <v>1</v>
      </c>
      <c r="O2555" s="11">
        <v>0</v>
      </c>
      <c r="P2555" s="11">
        <v>0</v>
      </c>
      <c r="Q2555" s="11">
        <v>100</v>
      </c>
      <c r="R2555" s="11">
        <v>0</v>
      </c>
      <c r="S2555" s="11">
        <v>0</v>
      </c>
      <c r="T2555" s="11">
        <v>0</v>
      </c>
      <c r="U2555" s="11">
        <v>1</v>
      </c>
      <c r="V2555" s="11">
        <v>0</v>
      </c>
      <c r="W2555" s="11">
        <v>0</v>
      </c>
      <c r="X2555" s="11">
        <v>0</v>
      </c>
      <c r="Y2555" s="11">
        <v>0</v>
      </c>
      <c r="Z2555" s="16" t="s">
        <v>170</v>
      </c>
      <c r="AA2555" s="16">
        <v>0</v>
      </c>
      <c r="AB2555" s="16" t="s">
        <v>197</v>
      </c>
      <c r="AC2555" s="16">
        <v>0</v>
      </c>
      <c r="AD2555" s="11">
        <v>3</v>
      </c>
      <c r="AE2555" s="11">
        <v>100</v>
      </c>
      <c r="AF2555" s="56">
        <v>1</v>
      </c>
      <c r="AG2555" s="11">
        <v>30</v>
      </c>
      <c r="AH2555" s="11">
        <v>0</v>
      </c>
      <c r="AI2555" s="25" t="s">
        <v>693</v>
      </c>
      <c r="AJ2555" s="25" t="s">
        <v>693</v>
      </c>
      <c r="AK2555" s="25" t="s">
        <v>801</v>
      </c>
      <c r="AL2555" s="11" t="s">
        <v>782</v>
      </c>
      <c r="AM2555" s="25">
        <v>11003</v>
      </c>
      <c r="AN2555" s="25">
        <v>0</v>
      </c>
      <c r="AO2555" s="11">
        <v>0</v>
      </c>
      <c r="AP2555" s="12" t="s">
        <v>390</v>
      </c>
      <c r="AQ2555" s="12" t="s">
        <v>6646</v>
      </c>
    </row>
    <row r="2556" spans="1:45" ht="24" x14ac:dyDescent="0.15">
      <c r="A2556" s="11">
        <v>41120</v>
      </c>
      <c r="B2556" s="14" t="s">
        <v>1979</v>
      </c>
      <c r="C2556" s="11">
        <v>41</v>
      </c>
      <c r="D2556" s="11">
        <v>0</v>
      </c>
      <c r="E2556" s="11">
        <v>0</v>
      </c>
      <c r="F2556" s="11">
        <v>0</v>
      </c>
      <c r="G2556" s="11">
        <v>9</v>
      </c>
      <c r="H2556" s="11">
        <v>31</v>
      </c>
      <c r="I2556" s="11">
        <v>65535</v>
      </c>
      <c r="J2556" s="11">
        <v>0</v>
      </c>
      <c r="K2556" s="11">
        <v>0</v>
      </c>
      <c r="L2556" s="11">
        <v>0</v>
      </c>
      <c r="M2556" s="56">
        <v>0</v>
      </c>
      <c r="N2556" s="56">
        <v>1</v>
      </c>
      <c r="O2556" s="11">
        <v>0</v>
      </c>
      <c r="P2556" s="11">
        <v>0</v>
      </c>
      <c r="Q2556" s="11">
        <v>100</v>
      </c>
      <c r="R2556" s="11">
        <v>0</v>
      </c>
      <c r="S2556" s="11">
        <v>0</v>
      </c>
      <c r="T2556" s="11">
        <v>0</v>
      </c>
      <c r="U2556" s="11">
        <v>1</v>
      </c>
      <c r="V2556" s="11">
        <v>0</v>
      </c>
      <c r="W2556" s="11">
        <v>0</v>
      </c>
      <c r="X2556" s="11">
        <v>0</v>
      </c>
      <c r="Y2556" s="11">
        <v>0</v>
      </c>
      <c r="Z2556" s="16" t="s">
        <v>170</v>
      </c>
      <c r="AA2556" s="16">
        <v>0</v>
      </c>
      <c r="AB2556" s="16" t="s">
        <v>197</v>
      </c>
      <c r="AC2556" s="16">
        <v>0</v>
      </c>
      <c r="AD2556" s="11">
        <v>3</v>
      </c>
      <c r="AE2556" s="11">
        <v>100</v>
      </c>
      <c r="AF2556" s="56">
        <v>1</v>
      </c>
      <c r="AG2556" s="11">
        <v>30</v>
      </c>
      <c r="AH2556" s="11">
        <v>0</v>
      </c>
      <c r="AI2556" s="25" t="s">
        <v>693</v>
      </c>
      <c r="AJ2556" s="25" t="s">
        <v>693</v>
      </c>
      <c r="AK2556" s="25" t="s">
        <v>801</v>
      </c>
      <c r="AL2556" s="11" t="s">
        <v>782</v>
      </c>
      <c r="AM2556" s="25">
        <v>11003</v>
      </c>
      <c r="AN2556" s="25">
        <v>0</v>
      </c>
      <c r="AO2556" s="11">
        <v>0</v>
      </c>
      <c r="AP2556" s="12" t="s">
        <v>390</v>
      </c>
      <c r="AQ2556" s="12" t="s">
        <v>6646</v>
      </c>
    </row>
    <row r="2557" spans="1:45" ht="24" x14ac:dyDescent="0.15">
      <c r="A2557" s="11">
        <v>41121</v>
      </c>
      <c r="B2557" s="14" t="s">
        <v>1980</v>
      </c>
      <c r="C2557" s="11">
        <v>41</v>
      </c>
      <c r="D2557" s="11">
        <v>0</v>
      </c>
      <c r="E2557" s="11">
        <v>0</v>
      </c>
      <c r="F2557" s="11">
        <v>0</v>
      </c>
      <c r="G2557" s="11">
        <v>9</v>
      </c>
      <c r="H2557" s="11">
        <v>70</v>
      </c>
      <c r="I2557" s="11">
        <v>65535</v>
      </c>
      <c r="J2557" s="11">
        <v>0</v>
      </c>
      <c r="K2557" s="11">
        <v>0</v>
      </c>
      <c r="L2557" s="11">
        <v>0</v>
      </c>
      <c r="M2557" s="56">
        <v>0</v>
      </c>
      <c r="N2557" s="56">
        <v>1</v>
      </c>
      <c r="O2557" s="11">
        <v>0</v>
      </c>
      <c r="P2557" s="11">
        <v>0</v>
      </c>
      <c r="Q2557" s="11">
        <v>100</v>
      </c>
      <c r="R2557" s="11">
        <v>0</v>
      </c>
      <c r="S2557" s="11">
        <v>0</v>
      </c>
      <c r="T2557" s="11">
        <v>0</v>
      </c>
      <c r="U2557" s="11">
        <v>1</v>
      </c>
      <c r="V2557" s="11">
        <v>0</v>
      </c>
      <c r="W2557" s="11">
        <v>0</v>
      </c>
      <c r="X2557" s="11">
        <v>0</v>
      </c>
      <c r="Y2557" s="11">
        <v>0</v>
      </c>
      <c r="Z2557" s="16" t="s">
        <v>170</v>
      </c>
      <c r="AA2557" s="16">
        <v>0</v>
      </c>
      <c r="AB2557" s="16" t="s">
        <v>4</v>
      </c>
      <c r="AC2557" s="16">
        <v>0</v>
      </c>
      <c r="AD2557" s="11">
        <v>3</v>
      </c>
      <c r="AE2557" s="11">
        <v>100</v>
      </c>
      <c r="AF2557" s="56">
        <v>1</v>
      </c>
      <c r="AG2557" s="11">
        <v>40</v>
      </c>
      <c r="AH2557" s="11">
        <v>0</v>
      </c>
      <c r="AI2557" s="25" t="s">
        <v>693</v>
      </c>
      <c r="AJ2557" s="25" t="s">
        <v>693</v>
      </c>
      <c r="AK2557" s="25" t="s">
        <v>8</v>
      </c>
      <c r="AL2557" s="11" t="s">
        <v>782</v>
      </c>
      <c r="AM2557" s="25">
        <v>11003</v>
      </c>
      <c r="AN2557" s="25">
        <v>0</v>
      </c>
      <c r="AO2557" s="11">
        <v>0</v>
      </c>
      <c r="AP2557" s="12" t="s">
        <v>390</v>
      </c>
      <c r="AQ2557" s="12" t="s">
        <v>6647</v>
      </c>
      <c r="AS2557" s="16" t="s">
        <v>2626</v>
      </c>
    </row>
    <row r="2558" spans="1:45" ht="24" x14ac:dyDescent="0.15">
      <c r="A2558" s="11">
        <v>41122</v>
      </c>
      <c r="B2558" s="14" t="s">
        <v>1981</v>
      </c>
      <c r="C2558" s="11">
        <v>41</v>
      </c>
      <c r="D2558" s="11">
        <v>0</v>
      </c>
      <c r="E2558" s="11">
        <v>0</v>
      </c>
      <c r="F2558" s="11">
        <v>0</v>
      </c>
      <c r="G2558" s="11">
        <v>9</v>
      </c>
      <c r="H2558" s="11">
        <v>70</v>
      </c>
      <c r="I2558" s="11">
        <v>65535</v>
      </c>
      <c r="J2558" s="11">
        <v>0</v>
      </c>
      <c r="K2558" s="11">
        <v>0</v>
      </c>
      <c r="L2558" s="11">
        <v>0</v>
      </c>
      <c r="M2558" s="56">
        <v>0</v>
      </c>
      <c r="N2558" s="56">
        <v>1</v>
      </c>
      <c r="O2558" s="11">
        <v>0</v>
      </c>
      <c r="P2558" s="11">
        <v>0</v>
      </c>
      <c r="Q2558" s="11">
        <v>100</v>
      </c>
      <c r="R2558" s="11">
        <v>0</v>
      </c>
      <c r="S2558" s="11">
        <v>0</v>
      </c>
      <c r="T2558" s="11">
        <v>0</v>
      </c>
      <c r="U2558" s="11">
        <v>1</v>
      </c>
      <c r="V2558" s="11">
        <v>0</v>
      </c>
      <c r="W2558" s="11">
        <v>0</v>
      </c>
      <c r="X2558" s="11">
        <v>0</v>
      </c>
      <c r="Y2558" s="11">
        <v>0</v>
      </c>
      <c r="Z2558" s="16" t="s">
        <v>170</v>
      </c>
      <c r="AA2558" s="16">
        <v>0</v>
      </c>
      <c r="AB2558" s="16" t="s">
        <v>4</v>
      </c>
      <c r="AC2558" s="16">
        <v>0</v>
      </c>
      <c r="AD2558" s="11">
        <v>3</v>
      </c>
      <c r="AE2558" s="11">
        <v>100</v>
      </c>
      <c r="AF2558" s="56">
        <v>1</v>
      </c>
      <c r="AG2558" s="11">
        <v>40</v>
      </c>
      <c r="AH2558" s="11">
        <v>0</v>
      </c>
      <c r="AI2558" s="25" t="s">
        <v>693</v>
      </c>
      <c r="AJ2558" s="25" t="s">
        <v>693</v>
      </c>
      <c r="AK2558" s="25" t="s">
        <v>8</v>
      </c>
      <c r="AL2558" s="11" t="s">
        <v>782</v>
      </c>
      <c r="AM2558" s="25">
        <v>11003</v>
      </c>
      <c r="AN2558" s="25">
        <v>0</v>
      </c>
      <c r="AO2558" s="11">
        <v>0</v>
      </c>
      <c r="AP2558" s="12" t="s">
        <v>390</v>
      </c>
      <c r="AQ2558" s="12" t="s">
        <v>6647</v>
      </c>
      <c r="AS2558" s="16" t="s">
        <v>2626</v>
      </c>
    </row>
    <row r="2559" spans="1:45" ht="24" x14ac:dyDescent="0.15">
      <c r="A2559" s="11">
        <v>41123</v>
      </c>
      <c r="B2559" s="14" t="s">
        <v>1982</v>
      </c>
      <c r="C2559" s="11">
        <v>41</v>
      </c>
      <c r="D2559" s="11">
        <v>0</v>
      </c>
      <c r="E2559" s="11">
        <v>0</v>
      </c>
      <c r="F2559" s="11">
        <v>0</v>
      </c>
      <c r="G2559" s="11">
        <v>9</v>
      </c>
      <c r="H2559" s="11">
        <v>81</v>
      </c>
      <c r="I2559" s="11">
        <v>65535</v>
      </c>
      <c r="J2559" s="11">
        <v>0</v>
      </c>
      <c r="K2559" s="11">
        <v>0</v>
      </c>
      <c r="L2559" s="11">
        <v>0</v>
      </c>
      <c r="M2559" s="56">
        <v>0</v>
      </c>
      <c r="N2559" s="56">
        <v>1</v>
      </c>
      <c r="O2559" s="11">
        <v>0</v>
      </c>
      <c r="P2559" s="11">
        <v>0</v>
      </c>
      <c r="Q2559" s="11">
        <v>100</v>
      </c>
      <c r="R2559" s="11">
        <v>0</v>
      </c>
      <c r="S2559" s="11">
        <v>0</v>
      </c>
      <c r="T2559" s="11">
        <v>0</v>
      </c>
      <c r="U2559" s="11">
        <v>1</v>
      </c>
      <c r="V2559" s="11">
        <v>0</v>
      </c>
      <c r="W2559" s="11">
        <v>0</v>
      </c>
      <c r="X2559" s="11">
        <v>0</v>
      </c>
      <c r="Y2559" s="11">
        <v>0</v>
      </c>
      <c r="Z2559" s="16" t="s">
        <v>170</v>
      </c>
      <c r="AA2559" s="16">
        <v>0</v>
      </c>
      <c r="AB2559" s="16" t="s">
        <v>4</v>
      </c>
      <c r="AC2559" s="16">
        <v>0</v>
      </c>
      <c r="AD2559" s="11">
        <v>3</v>
      </c>
      <c r="AE2559" s="11">
        <v>100</v>
      </c>
      <c r="AF2559" s="56">
        <v>1</v>
      </c>
      <c r="AG2559" s="11">
        <v>50</v>
      </c>
      <c r="AH2559" s="11">
        <v>0</v>
      </c>
      <c r="AI2559" s="25" t="s">
        <v>693</v>
      </c>
      <c r="AJ2559" s="25" t="s">
        <v>693</v>
      </c>
      <c r="AK2559" s="25" t="s">
        <v>8</v>
      </c>
      <c r="AL2559" s="11" t="s">
        <v>782</v>
      </c>
      <c r="AM2559" s="25">
        <v>11003</v>
      </c>
      <c r="AN2559" s="25">
        <v>0</v>
      </c>
      <c r="AO2559" s="11">
        <v>0</v>
      </c>
      <c r="AP2559" s="12" t="s">
        <v>390</v>
      </c>
      <c r="AQ2559" s="12" t="s">
        <v>6648</v>
      </c>
    </row>
    <row r="2560" spans="1:45" ht="24" x14ac:dyDescent="0.15">
      <c r="A2560" s="11">
        <v>41124</v>
      </c>
      <c r="B2560" s="14" t="s">
        <v>1983</v>
      </c>
      <c r="C2560" s="11">
        <v>41</v>
      </c>
      <c r="D2560" s="11">
        <v>0</v>
      </c>
      <c r="E2560" s="11">
        <v>0</v>
      </c>
      <c r="F2560" s="11">
        <v>0</v>
      </c>
      <c r="G2560" s="11">
        <v>9</v>
      </c>
      <c r="H2560" s="11">
        <v>81</v>
      </c>
      <c r="I2560" s="11">
        <v>65535</v>
      </c>
      <c r="J2560" s="11">
        <v>0</v>
      </c>
      <c r="K2560" s="11">
        <v>0</v>
      </c>
      <c r="L2560" s="11">
        <v>0</v>
      </c>
      <c r="M2560" s="56">
        <v>0</v>
      </c>
      <c r="N2560" s="56">
        <v>1</v>
      </c>
      <c r="O2560" s="11">
        <v>0</v>
      </c>
      <c r="P2560" s="11">
        <v>0</v>
      </c>
      <c r="Q2560" s="11">
        <v>100</v>
      </c>
      <c r="R2560" s="11">
        <v>0</v>
      </c>
      <c r="S2560" s="11">
        <v>0</v>
      </c>
      <c r="T2560" s="11">
        <v>0</v>
      </c>
      <c r="U2560" s="11">
        <v>1</v>
      </c>
      <c r="V2560" s="11">
        <v>0</v>
      </c>
      <c r="W2560" s="11">
        <v>0</v>
      </c>
      <c r="X2560" s="11">
        <v>0</v>
      </c>
      <c r="Y2560" s="11">
        <v>0</v>
      </c>
      <c r="Z2560" s="16" t="s">
        <v>170</v>
      </c>
      <c r="AA2560" s="16">
        <v>0</v>
      </c>
      <c r="AB2560" s="16" t="s">
        <v>4</v>
      </c>
      <c r="AC2560" s="16">
        <v>0</v>
      </c>
      <c r="AD2560" s="11">
        <v>3</v>
      </c>
      <c r="AE2560" s="11">
        <v>100</v>
      </c>
      <c r="AF2560" s="56">
        <v>1</v>
      </c>
      <c r="AG2560" s="11">
        <v>50</v>
      </c>
      <c r="AH2560" s="11">
        <v>0</v>
      </c>
      <c r="AI2560" s="25" t="s">
        <v>693</v>
      </c>
      <c r="AJ2560" s="25" t="s">
        <v>693</v>
      </c>
      <c r="AK2560" s="25" t="s">
        <v>8</v>
      </c>
      <c r="AL2560" s="11" t="s">
        <v>782</v>
      </c>
      <c r="AM2560" s="25">
        <v>11003</v>
      </c>
      <c r="AN2560" s="25">
        <v>0</v>
      </c>
      <c r="AO2560" s="11">
        <v>0</v>
      </c>
      <c r="AP2560" s="12" t="s">
        <v>390</v>
      </c>
      <c r="AQ2560" s="12" t="s">
        <v>6648</v>
      </c>
    </row>
    <row r="2561" spans="1:45" ht="24" x14ac:dyDescent="0.15">
      <c r="A2561" s="11">
        <v>41125</v>
      </c>
      <c r="B2561" s="14" t="s">
        <v>1984</v>
      </c>
      <c r="C2561" s="11">
        <v>41</v>
      </c>
      <c r="D2561" s="11">
        <v>0</v>
      </c>
      <c r="E2561" s="11">
        <v>0</v>
      </c>
      <c r="F2561" s="11">
        <v>0</v>
      </c>
      <c r="G2561" s="11">
        <v>9</v>
      </c>
      <c r="H2561" s="11">
        <v>91</v>
      </c>
      <c r="I2561" s="11">
        <v>65535</v>
      </c>
      <c r="J2561" s="11">
        <v>0</v>
      </c>
      <c r="K2561" s="11">
        <v>0</v>
      </c>
      <c r="L2561" s="11">
        <v>0</v>
      </c>
      <c r="M2561" s="56">
        <v>0</v>
      </c>
      <c r="N2561" s="56">
        <v>1</v>
      </c>
      <c r="O2561" s="11">
        <v>0</v>
      </c>
      <c r="P2561" s="11">
        <v>0</v>
      </c>
      <c r="Q2561" s="11">
        <v>100</v>
      </c>
      <c r="R2561" s="11">
        <v>0</v>
      </c>
      <c r="S2561" s="11">
        <v>0</v>
      </c>
      <c r="T2561" s="11">
        <v>0</v>
      </c>
      <c r="U2561" s="11">
        <v>1</v>
      </c>
      <c r="V2561" s="11">
        <v>0</v>
      </c>
      <c r="W2561" s="11">
        <v>0</v>
      </c>
      <c r="X2561" s="11">
        <v>0</v>
      </c>
      <c r="Y2561" s="11">
        <v>0</v>
      </c>
      <c r="Z2561" s="16" t="s">
        <v>170</v>
      </c>
      <c r="AA2561" s="16">
        <v>0</v>
      </c>
      <c r="AB2561" s="16" t="s">
        <v>4</v>
      </c>
      <c r="AC2561" s="16">
        <v>0</v>
      </c>
      <c r="AD2561" s="11">
        <v>3</v>
      </c>
      <c r="AE2561" s="11">
        <v>100</v>
      </c>
      <c r="AF2561" s="56">
        <v>1</v>
      </c>
      <c r="AG2561" s="11">
        <v>50</v>
      </c>
      <c r="AH2561" s="11">
        <v>0</v>
      </c>
      <c r="AI2561" s="25" t="s">
        <v>693</v>
      </c>
      <c r="AJ2561" s="25" t="s">
        <v>693</v>
      </c>
      <c r="AK2561" s="25" t="s">
        <v>8</v>
      </c>
      <c r="AL2561" s="11" t="s">
        <v>782</v>
      </c>
      <c r="AM2561" s="25">
        <v>11003</v>
      </c>
      <c r="AN2561" s="25">
        <v>0</v>
      </c>
      <c r="AO2561" s="11">
        <v>0</v>
      </c>
      <c r="AP2561" s="12" t="s">
        <v>390</v>
      </c>
      <c r="AQ2561" s="12" t="s">
        <v>6649</v>
      </c>
    </row>
    <row r="2562" spans="1:45" ht="24" x14ac:dyDescent="0.15">
      <c r="A2562" s="11">
        <v>41126</v>
      </c>
      <c r="B2562" s="24" t="s">
        <v>1985</v>
      </c>
      <c r="C2562" s="11">
        <v>41</v>
      </c>
      <c r="D2562" s="11">
        <v>0</v>
      </c>
      <c r="E2562" s="11">
        <v>0</v>
      </c>
      <c r="F2562" s="11">
        <v>0</v>
      </c>
      <c r="G2562" s="11">
        <v>9</v>
      </c>
      <c r="H2562" s="11">
        <v>81</v>
      </c>
      <c r="I2562" s="11">
        <v>65535</v>
      </c>
      <c r="J2562" s="11">
        <v>0</v>
      </c>
      <c r="K2562" s="11">
        <v>0</v>
      </c>
      <c r="L2562" s="11">
        <v>0</v>
      </c>
      <c r="M2562" s="56">
        <v>0</v>
      </c>
      <c r="N2562" s="56">
        <v>1</v>
      </c>
      <c r="O2562" s="11">
        <v>0</v>
      </c>
      <c r="P2562" s="11">
        <v>0</v>
      </c>
      <c r="Q2562" s="11">
        <v>100</v>
      </c>
      <c r="R2562" s="11">
        <v>0</v>
      </c>
      <c r="S2562" s="11">
        <v>0</v>
      </c>
      <c r="T2562" s="11">
        <v>0</v>
      </c>
      <c r="U2562" s="11">
        <v>1</v>
      </c>
      <c r="V2562" s="11">
        <v>0</v>
      </c>
      <c r="W2562" s="11">
        <v>0</v>
      </c>
      <c r="X2562" s="11">
        <v>0</v>
      </c>
      <c r="Y2562" s="11">
        <v>0</v>
      </c>
      <c r="Z2562" s="16" t="s">
        <v>170</v>
      </c>
      <c r="AA2562" s="16">
        <v>0</v>
      </c>
      <c r="AB2562" s="16" t="s">
        <v>4</v>
      </c>
      <c r="AC2562" s="16">
        <v>0</v>
      </c>
      <c r="AD2562" s="11">
        <v>3</v>
      </c>
      <c r="AE2562" s="11">
        <v>100</v>
      </c>
      <c r="AF2562" s="56">
        <v>1</v>
      </c>
      <c r="AG2562" s="11">
        <v>30</v>
      </c>
      <c r="AH2562" s="11">
        <v>0</v>
      </c>
      <c r="AI2562" s="25" t="s">
        <v>693</v>
      </c>
      <c r="AJ2562" s="25" t="s">
        <v>693</v>
      </c>
      <c r="AK2562" s="25" t="s">
        <v>8</v>
      </c>
      <c r="AL2562" s="11" t="s">
        <v>782</v>
      </c>
      <c r="AM2562" s="25">
        <v>11003</v>
      </c>
      <c r="AN2562" s="25">
        <v>0</v>
      </c>
      <c r="AO2562" s="11">
        <v>0</v>
      </c>
      <c r="AP2562" s="12" t="s">
        <v>389</v>
      </c>
      <c r="AQ2562" s="12" t="s">
        <v>6650</v>
      </c>
      <c r="AS2562" s="16" t="s">
        <v>2626</v>
      </c>
    </row>
    <row r="2563" spans="1:45" ht="24" x14ac:dyDescent="0.15">
      <c r="A2563" s="11">
        <v>41127</v>
      </c>
      <c r="B2563" s="24" t="s">
        <v>1986</v>
      </c>
      <c r="C2563" s="11">
        <v>41</v>
      </c>
      <c r="D2563" s="11">
        <v>0</v>
      </c>
      <c r="E2563" s="11">
        <v>0</v>
      </c>
      <c r="F2563" s="11">
        <v>0</v>
      </c>
      <c r="G2563" s="11">
        <v>9</v>
      </c>
      <c r="H2563" s="11">
        <v>81</v>
      </c>
      <c r="I2563" s="11">
        <v>65535</v>
      </c>
      <c r="J2563" s="11">
        <v>0</v>
      </c>
      <c r="K2563" s="11">
        <v>0</v>
      </c>
      <c r="L2563" s="11">
        <v>0</v>
      </c>
      <c r="M2563" s="56">
        <v>0</v>
      </c>
      <c r="N2563" s="56">
        <v>1</v>
      </c>
      <c r="O2563" s="11">
        <v>0</v>
      </c>
      <c r="P2563" s="11">
        <v>0</v>
      </c>
      <c r="Q2563" s="11">
        <v>100</v>
      </c>
      <c r="R2563" s="11">
        <v>0</v>
      </c>
      <c r="S2563" s="11">
        <v>0</v>
      </c>
      <c r="T2563" s="11">
        <v>0</v>
      </c>
      <c r="U2563" s="11">
        <v>1</v>
      </c>
      <c r="V2563" s="11">
        <v>0</v>
      </c>
      <c r="W2563" s="11">
        <v>0</v>
      </c>
      <c r="X2563" s="11">
        <v>0</v>
      </c>
      <c r="Y2563" s="11">
        <v>0</v>
      </c>
      <c r="Z2563" s="16" t="s">
        <v>170</v>
      </c>
      <c r="AA2563" s="16">
        <v>0</v>
      </c>
      <c r="AB2563" s="16" t="s">
        <v>4</v>
      </c>
      <c r="AC2563" s="16">
        <v>0</v>
      </c>
      <c r="AD2563" s="11">
        <v>3</v>
      </c>
      <c r="AE2563" s="11">
        <v>100</v>
      </c>
      <c r="AF2563" s="56">
        <v>1</v>
      </c>
      <c r="AG2563" s="11">
        <v>30</v>
      </c>
      <c r="AH2563" s="11">
        <v>0</v>
      </c>
      <c r="AI2563" s="25" t="s">
        <v>693</v>
      </c>
      <c r="AJ2563" s="25" t="s">
        <v>693</v>
      </c>
      <c r="AK2563" s="25" t="s">
        <v>8</v>
      </c>
      <c r="AL2563" s="11" t="s">
        <v>782</v>
      </c>
      <c r="AM2563" s="25">
        <v>11003</v>
      </c>
      <c r="AN2563" s="25">
        <v>0</v>
      </c>
      <c r="AO2563" s="11">
        <v>0</v>
      </c>
      <c r="AP2563" s="12" t="s">
        <v>389</v>
      </c>
      <c r="AQ2563" s="12" t="s">
        <v>6651</v>
      </c>
      <c r="AS2563" s="16" t="s">
        <v>2626</v>
      </c>
    </row>
    <row r="2564" spans="1:45" ht="24" x14ac:dyDescent="0.15">
      <c r="A2564" s="11">
        <v>41128</v>
      </c>
      <c r="B2564" s="24" t="s">
        <v>1987</v>
      </c>
      <c r="C2564" s="11">
        <v>41</v>
      </c>
      <c r="D2564" s="11">
        <v>0</v>
      </c>
      <c r="E2564" s="11">
        <v>0</v>
      </c>
      <c r="F2564" s="11">
        <v>0</v>
      </c>
      <c r="G2564" s="11">
        <v>9</v>
      </c>
      <c r="H2564" s="11">
        <v>81</v>
      </c>
      <c r="I2564" s="11">
        <v>65535</v>
      </c>
      <c r="J2564" s="11">
        <v>0</v>
      </c>
      <c r="K2564" s="11">
        <v>0</v>
      </c>
      <c r="L2564" s="11">
        <v>0</v>
      </c>
      <c r="M2564" s="56">
        <v>0</v>
      </c>
      <c r="N2564" s="56">
        <v>1</v>
      </c>
      <c r="O2564" s="11">
        <v>0</v>
      </c>
      <c r="P2564" s="11">
        <v>0</v>
      </c>
      <c r="Q2564" s="11">
        <v>100</v>
      </c>
      <c r="R2564" s="11">
        <v>0</v>
      </c>
      <c r="S2564" s="11">
        <v>0</v>
      </c>
      <c r="T2564" s="11">
        <v>0</v>
      </c>
      <c r="U2564" s="11">
        <v>1</v>
      </c>
      <c r="V2564" s="11">
        <v>0</v>
      </c>
      <c r="W2564" s="11">
        <v>0</v>
      </c>
      <c r="X2564" s="11">
        <v>0</v>
      </c>
      <c r="Y2564" s="11">
        <v>0</v>
      </c>
      <c r="Z2564" s="16" t="s">
        <v>170</v>
      </c>
      <c r="AA2564" s="16">
        <v>0</v>
      </c>
      <c r="AB2564" s="16" t="s">
        <v>4</v>
      </c>
      <c r="AC2564" s="16">
        <v>0</v>
      </c>
      <c r="AD2564" s="11">
        <v>3</v>
      </c>
      <c r="AE2564" s="11">
        <v>100</v>
      </c>
      <c r="AF2564" s="56">
        <v>1</v>
      </c>
      <c r="AG2564" s="11">
        <v>30</v>
      </c>
      <c r="AH2564" s="11">
        <v>0</v>
      </c>
      <c r="AI2564" s="25" t="s">
        <v>693</v>
      </c>
      <c r="AJ2564" s="25" t="s">
        <v>693</v>
      </c>
      <c r="AK2564" s="25" t="s">
        <v>8</v>
      </c>
      <c r="AL2564" s="11" t="s">
        <v>782</v>
      </c>
      <c r="AM2564" s="25">
        <v>11003</v>
      </c>
      <c r="AN2564" s="25">
        <v>0</v>
      </c>
      <c r="AO2564" s="11">
        <v>0</v>
      </c>
      <c r="AP2564" s="12" t="s">
        <v>389</v>
      </c>
      <c r="AQ2564" s="12" t="s">
        <v>6652</v>
      </c>
      <c r="AS2564" s="16" t="s">
        <v>2626</v>
      </c>
    </row>
    <row r="2565" spans="1:45" x14ac:dyDescent="0.15">
      <c r="A2565" s="11">
        <v>41129</v>
      </c>
      <c r="B2565" s="24" t="s">
        <v>1988</v>
      </c>
      <c r="C2565" s="11">
        <v>41</v>
      </c>
      <c r="D2565" s="11">
        <v>0</v>
      </c>
      <c r="E2565" s="11">
        <v>0</v>
      </c>
      <c r="F2565" s="11">
        <v>0</v>
      </c>
      <c r="G2565" s="11">
        <v>9</v>
      </c>
      <c r="H2565" s="11">
        <v>1</v>
      </c>
      <c r="I2565" s="11">
        <v>65535</v>
      </c>
      <c r="J2565" s="11">
        <v>0</v>
      </c>
      <c r="K2565" s="11">
        <v>0</v>
      </c>
      <c r="L2565" s="11">
        <v>0</v>
      </c>
      <c r="M2565" s="56">
        <v>0</v>
      </c>
      <c r="N2565" s="56">
        <v>1</v>
      </c>
      <c r="O2565" s="11">
        <v>0</v>
      </c>
      <c r="P2565" s="11">
        <v>0</v>
      </c>
      <c r="Q2565" s="11">
        <v>100</v>
      </c>
      <c r="R2565" s="11">
        <v>0</v>
      </c>
      <c r="S2565" s="11">
        <v>0</v>
      </c>
      <c r="T2565" s="11">
        <v>0</v>
      </c>
      <c r="U2565" s="11">
        <v>1</v>
      </c>
      <c r="V2565" s="11">
        <v>0</v>
      </c>
      <c r="W2565" s="11">
        <v>0</v>
      </c>
      <c r="X2565" s="11">
        <v>0</v>
      </c>
      <c r="Y2565" s="11">
        <v>0</v>
      </c>
      <c r="Z2565" s="16" t="s">
        <v>170</v>
      </c>
      <c r="AA2565" s="16">
        <v>0</v>
      </c>
      <c r="AB2565" s="16" t="s">
        <v>4</v>
      </c>
      <c r="AC2565" s="16">
        <v>0</v>
      </c>
      <c r="AD2565" s="11">
        <v>3</v>
      </c>
      <c r="AE2565" s="11">
        <v>100</v>
      </c>
      <c r="AF2565" s="56">
        <v>1</v>
      </c>
      <c r="AG2565" s="11">
        <v>10</v>
      </c>
      <c r="AH2565" s="11">
        <v>0</v>
      </c>
      <c r="AI2565" s="25" t="s">
        <v>693</v>
      </c>
      <c r="AJ2565" s="25" t="s">
        <v>693</v>
      </c>
      <c r="AK2565" s="25" t="s">
        <v>8</v>
      </c>
      <c r="AL2565" s="11" t="s">
        <v>782</v>
      </c>
      <c r="AM2565" s="25">
        <v>11003</v>
      </c>
      <c r="AN2565" s="25">
        <v>0</v>
      </c>
      <c r="AO2565" s="11">
        <v>0</v>
      </c>
      <c r="AP2565" s="12" t="s">
        <v>389</v>
      </c>
      <c r="AQ2565" s="12" t="s">
        <v>6653</v>
      </c>
    </row>
    <row r="2566" spans="1:45" ht="24" x14ac:dyDescent="0.15">
      <c r="A2566" s="11">
        <v>41130</v>
      </c>
      <c r="B2566" s="24" t="s">
        <v>1989</v>
      </c>
      <c r="C2566" s="11">
        <v>41</v>
      </c>
      <c r="D2566" s="11">
        <v>0</v>
      </c>
      <c r="E2566" s="11">
        <v>0</v>
      </c>
      <c r="F2566" s="11">
        <v>0</v>
      </c>
      <c r="G2566" s="11">
        <v>9</v>
      </c>
      <c r="H2566" s="11">
        <v>1</v>
      </c>
      <c r="I2566" s="11">
        <v>65535</v>
      </c>
      <c r="J2566" s="11">
        <v>0</v>
      </c>
      <c r="K2566" s="11">
        <v>0</v>
      </c>
      <c r="L2566" s="11">
        <v>0</v>
      </c>
      <c r="M2566" s="56">
        <v>0</v>
      </c>
      <c r="N2566" s="56">
        <v>1</v>
      </c>
      <c r="O2566" s="11">
        <v>0</v>
      </c>
      <c r="P2566" s="11">
        <v>0</v>
      </c>
      <c r="Q2566" s="11">
        <v>100</v>
      </c>
      <c r="R2566" s="11">
        <v>0</v>
      </c>
      <c r="S2566" s="11">
        <v>0</v>
      </c>
      <c r="T2566" s="11">
        <v>0</v>
      </c>
      <c r="U2566" s="11">
        <v>1</v>
      </c>
      <c r="V2566" s="11">
        <v>0</v>
      </c>
      <c r="W2566" s="11">
        <v>0</v>
      </c>
      <c r="X2566" s="11">
        <v>0</v>
      </c>
      <c r="Y2566" s="11">
        <v>0</v>
      </c>
      <c r="Z2566" s="16" t="s">
        <v>170</v>
      </c>
      <c r="AA2566" s="16">
        <v>0</v>
      </c>
      <c r="AB2566" s="16" t="s">
        <v>4</v>
      </c>
      <c r="AC2566" s="16">
        <v>0</v>
      </c>
      <c r="AD2566" s="11">
        <v>3</v>
      </c>
      <c r="AE2566" s="11">
        <v>100</v>
      </c>
      <c r="AF2566" s="56">
        <v>1</v>
      </c>
      <c r="AG2566" s="11">
        <v>10</v>
      </c>
      <c r="AH2566" s="11">
        <v>0</v>
      </c>
      <c r="AI2566" s="25" t="s">
        <v>693</v>
      </c>
      <c r="AJ2566" s="25" t="s">
        <v>693</v>
      </c>
      <c r="AK2566" s="25" t="s">
        <v>8</v>
      </c>
      <c r="AL2566" s="11" t="s">
        <v>782</v>
      </c>
      <c r="AM2566" s="25">
        <v>11003</v>
      </c>
      <c r="AN2566" s="25">
        <v>0</v>
      </c>
      <c r="AO2566" s="11">
        <v>0</v>
      </c>
      <c r="AP2566" s="12" t="s">
        <v>389</v>
      </c>
      <c r="AQ2566" s="12" t="s">
        <v>6654</v>
      </c>
    </row>
    <row r="2567" spans="1:45" x14ac:dyDescent="0.15">
      <c r="A2567" s="11">
        <v>41613</v>
      </c>
      <c r="B2567" s="14" t="s">
        <v>2879</v>
      </c>
      <c r="C2567" s="11">
        <v>41</v>
      </c>
      <c r="D2567" s="11">
        <v>0</v>
      </c>
      <c r="E2567" s="11">
        <v>0</v>
      </c>
      <c r="F2567" s="11">
        <v>0</v>
      </c>
      <c r="G2567" s="11">
        <v>9</v>
      </c>
      <c r="H2567" s="11">
        <v>1</v>
      </c>
      <c r="I2567" s="11">
        <v>65535</v>
      </c>
      <c r="J2567" s="11">
        <v>0</v>
      </c>
      <c r="K2567" s="11">
        <v>0</v>
      </c>
      <c r="L2567" s="11">
        <v>0</v>
      </c>
      <c r="M2567" s="56">
        <v>0</v>
      </c>
      <c r="N2567" s="56">
        <v>1</v>
      </c>
      <c r="O2567" s="11">
        <v>0</v>
      </c>
      <c r="P2567" s="11">
        <v>0</v>
      </c>
      <c r="Q2567" s="11">
        <v>100</v>
      </c>
      <c r="R2567" s="11">
        <v>0</v>
      </c>
      <c r="S2567" s="11">
        <v>0</v>
      </c>
      <c r="T2567" s="11">
        <v>0</v>
      </c>
      <c r="U2567" s="11">
        <v>1</v>
      </c>
      <c r="V2567" s="11">
        <v>0</v>
      </c>
      <c r="W2567" s="11">
        <v>0</v>
      </c>
      <c r="X2567" s="11">
        <v>0</v>
      </c>
      <c r="Y2567" s="11">
        <v>0</v>
      </c>
      <c r="Z2567" s="16" t="s">
        <v>170</v>
      </c>
      <c r="AA2567" s="16">
        <v>0</v>
      </c>
      <c r="AB2567" s="16" t="s">
        <v>4</v>
      </c>
      <c r="AC2567" s="16">
        <v>0</v>
      </c>
      <c r="AD2567" s="11">
        <v>3</v>
      </c>
      <c r="AE2567" s="11">
        <v>100</v>
      </c>
      <c r="AF2567" s="56">
        <v>1</v>
      </c>
      <c r="AG2567" s="11">
        <v>10</v>
      </c>
      <c r="AH2567" s="11">
        <v>0</v>
      </c>
      <c r="AI2567" s="25" t="s">
        <v>693</v>
      </c>
      <c r="AJ2567" s="25" t="s">
        <v>693</v>
      </c>
      <c r="AK2567" s="25" t="s">
        <v>326</v>
      </c>
      <c r="AL2567" s="11" t="s">
        <v>782</v>
      </c>
      <c r="AM2567" s="25">
        <v>11003</v>
      </c>
      <c r="AN2567" s="25">
        <v>0</v>
      </c>
      <c r="AO2567" s="11">
        <v>0</v>
      </c>
      <c r="AP2567" s="12" t="s">
        <v>389</v>
      </c>
      <c r="AQ2567" s="12" t="s">
        <v>6653</v>
      </c>
    </row>
    <row r="2568" spans="1:45" x14ac:dyDescent="0.15">
      <c r="A2568" s="11">
        <v>41614</v>
      </c>
      <c r="B2568" s="14" t="s">
        <v>2880</v>
      </c>
      <c r="C2568" s="11">
        <v>41</v>
      </c>
      <c r="D2568" s="11">
        <v>0</v>
      </c>
      <c r="E2568" s="11">
        <v>0</v>
      </c>
      <c r="F2568" s="11">
        <v>0</v>
      </c>
      <c r="G2568" s="11">
        <v>9</v>
      </c>
      <c r="H2568" s="11">
        <v>1</v>
      </c>
      <c r="I2568" s="11">
        <v>65535</v>
      </c>
      <c r="J2568" s="11">
        <v>0</v>
      </c>
      <c r="K2568" s="11">
        <v>0</v>
      </c>
      <c r="L2568" s="11">
        <v>0</v>
      </c>
      <c r="M2568" s="56">
        <v>0</v>
      </c>
      <c r="N2568" s="56">
        <v>1</v>
      </c>
      <c r="O2568" s="11">
        <v>0</v>
      </c>
      <c r="P2568" s="11">
        <v>0</v>
      </c>
      <c r="Q2568" s="11">
        <v>100</v>
      </c>
      <c r="R2568" s="11">
        <v>0</v>
      </c>
      <c r="S2568" s="11">
        <v>0</v>
      </c>
      <c r="T2568" s="11">
        <v>0</v>
      </c>
      <c r="U2568" s="11">
        <v>1</v>
      </c>
      <c r="V2568" s="11">
        <v>0</v>
      </c>
      <c r="W2568" s="11">
        <v>0</v>
      </c>
      <c r="X2568" s="11">
        <v>0</v>
      </c>
      <c r="Y2568" s="11">
        <v>0</v>
      </c>
      <c r="Z2568" s="16" t="s">
        <v>170</v>
      </c>
      <c r="AA2568" s="16">
        <v>0</v>
      </c>
      <c r="AB2568" s="16" t="s">
        <v>4</v>
      </c>
      <c r="AC2568" s="16">
        <v>0</v>
      </c>
      <c r="AD2568" s="11">
        <v>3</v>
      </c>
      <c r="AE2568" s="11">
        <v>100</v>
      </c>
      <c r="AF2568" s="56">
        <v>1</v>
      </c>
      <c r="AG2568" s="11">
        <v>10</v>
      </c>
      <c r="AH2568" s="11">
        <v>0</v>
      </c>
      <c r="AI2568" s="25" t="s">
        <v>693</v>
      </c>
      <c r="AJ2568" s="25" t="s">
        <v>693</v>
      </c>
      <c r="AK2568" s="25" t="s">
        <v>326</v>
      </c>
      <c r="AL2568" s="11" t="s">
        <v>782</v>
      </c>
      <c r="AM2568" s="25">
        <v>11003</v>
      </c>
      <c r="AN2568" s="25">
        <v>0</v>
      </c>
      <c r="AO2568" s="11">
        <v>0</v>
      </c>
      <c r="AP2568" s="12" t="s">
        <v>389</v>
      </c>
      <c r="AQ2568" s="12" t="s">
        <v>6653</v>
      </c>
    </row>
    <row r="2569" spans="1:45" x14ac:dyDescent="0.15">
      <c r="A2569" s="11">
        <v>41625</v>
      </c>
      <c r="B2569" s="14" t="s">
        <v>1065</v>
      </c>
      <c r="C2569" s="11">
        <v>41</v>
      </c>
      <c r="D2569" s="11">
        <v>0</v>
      </c>
      <c r="E2569" s="11">
        <v>0</v>
      </c>
      <c r="F2569" s="11">
        <v>0</v>
      </c>
      <c r="G2569" s="11">
        <v>9</v>
      </c>
      <c r="H2569" s="11">
        <v>1</v>
      </c>
      <c r="I2569" s="11">
        <v>65535</v>
      </c>
      <c r="J2569" s="11">
        <v>0</v>
      </c>
      <c r="K2569" s="11">
        <v>0</v>
      </c>
      <c r="L2569" s="11">
        <v>0</v>
      </c>
      <c r="M2569" s="56">
        <v>0</v>
      </c>
      <c r="N2569" s="56">
        <v>1</v>
      </c>
      <c r="O2569" s="11">
        <v>0</v>
      </c>
      <c r="P2569" s="11">
        <v>0</v>
      </c>
      <c r="Q2569" s="11">
        <v>100</v>
      </c>
      <c r="R2569" s="11">
        <v>0</v>
      </c>
      <c r="S2569" s="11">
        <v>0</v>
      </c>
      <c r="T2569" s="11">
        <v>0</v>
      </c>
      <c r="U2569" s="11">
        <v>1</v>
      </c>
      <c r="V2569" s="11">
        <v>0</v>
      </c>
      <c r="W2569" s="11">
        <v>0</v>
      </c>
      <c r="X2569" s="11">
        <v>0</v>
      </c>
      <c r="Y2569" s="11">
        <v>0</v>
      </c>
      <c r="Z2569" s="16" t="s">
        <v>170</v>
      </c>
      <c r="AA2569" s="16">
        <v>0</v>
      </c>
      <c r="AB2569" s="16" t="s">
        <v>4</v>
      </c>
      <c r="AC2569" s="16">
        <v>0</v>
      </c>
      <c r="AD2569" s="11">
        <v>3</v>
      </c>
      <c r="AE2569" s="11">
        <v>100</v>
      </c>
      <c r="AF2569" s="56">
        <v>1</v>
      </c>
      <c r="AG2569" s="11">
        <v>30</v>
      </c>
      <c r="AH2569" s="11">
        <v>0</v>
      </c>
      <c r="AI2569" s="25" t="s">
        <v>693</v>
      </c>
      <c r="AJ2569" s="25" t="s">
        <v>693</v>
      </c>
      <c r="AK2569" s="25" t="s">
        <v>8</v>
      </c>
      <c r="AL2569" s="11" t="s">
        <v>782</v>
      </c>
      <c r="AM2569" s="25">
        <v>11003</v>
      </c>
      <c r="AN2569" s="25">
        <v>0</v>
      </c>
      <c r="AO2569" s="11">
        <v>0</v>
      </c>
      <c r="AP2569" s="12" t="s">
        <v>389</v>
      </c>
      <c r="AQ2569" s="12" t="s">
        <v>6655</v>
      </c>
    </row>
    <row r="2570" spans="1:45" ht="24" x14ac:dyDescent="0.15">
      <c r="A2570" s="11">
        <v>41626</v>
      </c>
      <c r="B2570" s="14" t="s">
        <v>1990</v>
      </c>
      <c r="C2570" s="11">
        <v>41</v>
      </c>
      <c r="D2570" s="11">
        <v>0</v>
      </c>
      <c r="E2570" s="11">
        <v>0</v>
      </c>
      <c r="F2570" s="11">
        <v>0</v>
      </c>
      <c r="G2570" s="11">
        <v>9</v>
      </c>
      <c r="H2570" s="11">
        <v>1</v>
      </c>
      <c r="I2570" s="11">
        <v>65535</v>
      </c>
      <c r="J2570" s="11">
        <v>0</v>
      </c>
      <c r="K2570" s="11">
        <v>0</v>
      </c>
      <c r="L2570" s="11">
        <v>0</v>
      </c>
      <c r="M2570" s="56">
        <v>0</v>
      </c>
      <c r="N2570" s="56">
        <v>1</v>
      </c>
      <c r="O2570" s="11">
        <v>0</v>
      </c>
      <c r="P2570" s="11">
        <v>0</v>
      </c>
      <c r="Q2570" s="11">
        <v>100</v>
      </c>
      <c r="R2570" s="11">
        <v>0</v>
      </c>
      <c r="S2570" s="11">
        <v>0</v>
      </c>
      <c r="T2570" s="11">
        <v>0</v>
      </c>
      <c r="U2570" s="11">
        <v>1</v>
      </c>
      <c r="V2570" s="11">
        <v>0</v>
      </c>
      <c r="W2570" s="11">
        <v>0</v>
      </c>
      <c r="X2570" s="11">
        <v>0</v>
      </c>
      <c r="Y2570" s="11">
        <v>0</v>
      </c>
      <c r="Z2570" s="16" t="s">
        <v>170</v>
      </c>
      <c r="AA2570" s="16">
        <v>0</v>
      </c>
      <c r="AB2570" s="16" t="s">
        <v>197</v>
      </c>
      <c r="AC2570" s="16">
        <v>0</v>
      </c>
      <c r="AD2570" s="11">
        <v>3</v>
      </c>
      <c r="AE2570" s="11">
        <v>100</v>
      </c>
      <c r="AF2570" s="56">
        <v>1</v>
      </c>
      <c r="AG2570" s="11">
        <v>30</v>
      </c>
      <c r="AH2570" s="11">
        <v>0</v>
      </c>
      <c r="AI2570" s="25" t="s">
        <v>693</v>
      </c>
      <c r="AJ2570" s="25" t="s">
        <v>693</v>
      </c>
      <c r="AK2570" s="25" t="s">
        <v>8</v>
      </c>
      <c r="AL2570" s="11" t="s">
        <v>782</v>
      </c>
      <c r="AM2570" s="25">
        <v>11003</v>
      </c>
      <c r="AN2570" s="25">
        <v>0</v>
      </c>
      <c r="AO2570" s="11">
        <v>0</v>
      </c>
      <c r="AP2570" s="12" t="s">
        <v>389</v>
      </c>
      <c r="AQ2570" s="12" t="s">
        <v>6656</v>
      </c>
      <c r="AS2570" s="16" t="s">
        <v>956</v>
      </c>
    </row>
    <row r="2571" spans="1:45" ht="24" x14ac:dyDescent="0.15">
      <c r="A2571" s="11">
        <v>41627</v>
      </c>
      <c r="B2571" s="14" t="s">
        <v>1991</v>
      </c>
      <c r="C2571" s="11">
        <v>41</v>
      </c>
      <c r="D2571" s="11">
        <v>0</v>
      </c>
      <c r="E2571" s="11">
        <v>0</v>
      </c>
      <c r="F2571" s="11">
        <v>0</v>
      </c>
      <c r="G2571" s="11">
        <v>9</v>
      </c>
      <c r="H2571" s="11">
        <v>1</v>
      </c>
      <c r="I2571" s="11">
        <v>65535</v>
      </c>
      <c r="J2571" s="11">
        <v>0</v>
      </c>
      <c r="K2571" s="11">
        <v>0</v>
      </c>
      <c r="L2571" s="11">
        <v>0</v>
      </c>
      <c r="M2571" s="56">
        <v>0</v>
      </c>
      <c r="N2571" s="56">
        <v>1</v>
      </c>
      <c r="O2571" s="11">
        <v>0</v>
      </c>
      <c r="P2571" s="11">
        <v>0</v>
      </c>
      <c r="Q2571" s="11">
        <v>100</v>
      </c>
      <c r="R2571" s="11">
        <v>0</v>
      </c>
      <c r="S2571" s="11">
        <v>0</v>
      </c>
      <c r="T2571" s="11">
        <v>0</v>
      </c>
      <c r="U2571" s="11">
        <v>1</v>
      </c>
      <c r="V2571" s="11">
        <v>0</v>
      </c>
      <c r="W2571" s="11">
        <v>0</v>
      </c>
      <c r="X2571" s="11">
        <v>0</v>
      </c>
      <c r="Y2571" s="11">
        <v>0</v>
      </c>
      <c r="Z2571" s="16" t="s">
        <v>170</v>
      </c>
      <c r="AA2571" s="16">
        <v>0</v>
      </c>
      <c r="AB2571" s="16" t="s">
        <v>197</v>
      </c>
      <c r="AC2571" s="16">
        <v>0</v>
      </c>
      <c r="AD2571" s="11">
        <v>3</v>
      </c>
      <c r="AE2571" s="11">
        <v>100</v>
      </c>
      <c r="AF2571" s="56">
        <v>1</v>
      </c>
      <c r="AG2571" s="11">
        <v>30</v>
      </c>
      <c r="AH2571" s="11">
        <v>0</v>
      </c>
      <c r="AI2571" s="25" t="s">
        <v>693</v>
      </c>
      <c r="AJ2571" s="25" t="s">
        <v>693</v>
      </c>
      <c r="AK2571" s="25" t="s">
        <v>8</v>
      </c>
      <c r="AL2571" s="11" t="s">
        <v>782</v>
      </c>
      <c r="AM2571" s="25">
        <v>11003</v>
      </c>
      <c r="AN2571" s="25">
        <v>0</v>
      </c>
      <c r="AO2571" s="11">
        <v>0</v>
      </c>
      <c r="AP2571" s="12" t="s">
        <v>389</v>
      </c>
      <c r="AQ2571" s="12" t="s">
        <v>6657</v>
      </c>
      <c r="AS2571" s="16" t="s">
        <v>957</v>
      </c>
    </row>
    <row r="2572" spans="1:45" ht="24" x14ac:dyDescent="0.15">
      <c r="A2572" s="11">
        <v>41628</v>
      </c>
      <c r="B2572" s="14" t="s">
        <v>1992</v>
      </c>
      <c r="C2572" s="11">
        <v>41</v>
      </c>
      <c r="D2572" s="11">
        <v>0</v>
      </c>
      <c r="E2572" s="11">
        <v>0</v>
      </c>
      <c r="F2572" s="11">
        <v>0</v>
      </c>
      <c r="G2572" s="11">
        <v>9</v>
      </c>
      <c r="H2572" s="11">
        <v>1</v>
      </c>
      <c r="I2572" s="11">
        <v>65535</v>
      </c>
      <c r="J2572" s="11">
        <v>0</v>
      </c>
      <c r="K2572" s="11">
        <v>0</v>
      </c>
      <c r="L2572" s="11">
        <v>0</v>
      </c>
      <c r="M2572" s="56">
        <v>0</v>
      </c>
      <c r="N2572" s="56">
        <v>1</v>
      </c>
      <c r="O2572" s="11">
        <v>0</v>
      </c>
      <c r="P2572" s="11">
        <v>0</v>
      </c>
      <c r="Q2572" s="11">
        <v>100</v>
      </c>
      <c r="R2572" s="11">
        <v>0</v>
      </c>
      <c r="S2572" s="11">
        <v>0</v>
      </c>
      <c r="T2572" s="11">
        <v>0</v>
      </c>
      <c r="U2572" s="11">
        <v>1</v>
      </c>
      <c r="V2572" s="11">
        <v>0</v>
      </c>
      <c r="W2572" s="11">
        <v>0</v>
      </c>
      <c r="X2572" s="11">
        <v>0</v>
      </c>
      <c r="Y2572" s="11">
        <v>0</v>
      </c>
      <c r="Z2572" s="16" t="s">
        <v>170</v>
      </c>
      <c r="AA2572" s="16">
        <v>0</v>
      </c>
      <c r="AB2572" s="16" t="s">
        <v>197</v>
      </c>
      <c r="AC2572" s="16">
        <v>0</v>
      </c>
      <c r="AD2572" s="11">
        <v>3</v>
      </c>
      <c r="AE2572" s="11">
        <v>100</v>
      </c>
      <c r="AF2572" s="56">
        <v>1</v>
      </c>
      <c r="AG2572" s="11">
        <v>30</v>
      </c>
      <c r="AH2572" s="11">
        <v>0</v>
      </c>
      <c r="AI2572" s="25" t="s">
        <v>693</v>
      </c>
      <c r="AJ2572" s="25" t="s">
        <v>693</v>
      </c>
      <c r="AK2572" s="25" t="s">
        <v>8</v>
      </c>
      <c r="AL2572" s="11" t="s">
        <v>782</v>
      </c>
      <c r="AM2572" s="25">
        <v>11003</v>
      </c>
      <c r="AN2572" s="25">
        <v>0</v>
      </c>
      <c r="AO2572" s="11">
        <v>0</v>
      </c>
      <c r="AP2572" s="12" t="s">
        <v>389</v>
      </c>
      <c r="AQ2572" s="12" t="s">
        <v>6658</v>
      </c>
      <c r="AS2572" s="16" t="s">
        <v>959</v>
      </c>
    </row>
    <row r="2573" spans="1:45" ht="24" x14ac:dyDescent="0.15">
      <c r="A2573" s="11">
        <v>41629</v>
      </c>
      <c r="B2573" s="14" t="s">
        <v>1993</v>
      </c>
      <c r="C2573" s="11">
        <v>41</v>
      </c>
      <c r="D2573" s="11">
        <v>0</v>
      </c>
      <c r="E2573" s="11">
        <v>0</v>
      </c>
      <c r="F2573" s="11">
        <v>0</v>
      </c>
      <c r="G2573" s="11">
        <v>9</v>
      </c>
      <c r="H2573" s="11">
        <v>1</v>
      </c>
      <c r="I2573" s="11">
        <v>65535</v>
      </c>
      <c r="J2573" s="11">
        <v>0</v>
      </c>
      <c r="K2573" s="11">
        <v>0</v>
      </c>
      <c r="L2573" s="11">
        <v>0</v>
      </c>
      <c r="M2573" s="56">
        <v>0</v>
      </c>
      <c r="N2573" s="56">
        <v>1</v>
      </c>
      <c r="O2573" s="11">
        <v>0</v>
      </c>
      <c r="P2573" s="11">
        <v>0</v>
      </c>
      <c r="Q2573" s="11">
        <v>100</v>
      </c>
      <c r="R2573" s="11">
        <v>0</v>
      </c>
      <c r="S2573" s="11">
        <v>0</v>
      </c>
      <c r="T2573" s="11">
        <v>0</v>
      </c>
      <c r="U2573" s="11">
        <v>1</v>
      </c>
      <c r="V2573" s="11">
        <v>0</v>
      </c>
      <c r="W2573" s="11">
        <v>0</v>
      </c>
      <c r="X2573" s="11">
        <v>0</v>
      </c>
      <c r="Y2573" s="11">
        <v>0</v>
      </c>
      <c r="Z2573" s="16" t="s">
        <v>170</v>
      </c>
      <c r="AA2573" s="16">
        <v>0</v>
      </c>
      <c r="AB2573" s="16" t="s">
        <v>197</v>
      </c>
      <c r="AC2573" s="16">
        <v>0</v>
      </c>
      <c r="AD2573" s="11">
        <v>3</v>
      </c>
      <c r="AE2573" s="11">
        <v>100</v>
      </c>
      <c r="AF2573" s="56">
        <v>1</v>
      </c>
      <c r="AG2573" s="11">
        <v>30</v>
      </c>
      <c r="AH2573" s="11">
        <v>0</v>
      </c>
      <c r="AI2573" s="25" t="s">
        <v>693</v>
      </c>
      <c r="AJ2573" s="25" t="s">
        <v>693</v>
      </c>
      <c r="AK2573" s="25" t="s">
        <v>8</v>
      </c>
      <c r="AL2573" s="11" t="s">
        <v>782</v>
      </c>
      <c r="AM2573" s="25">
        <v>11003</v>
      </c>
      <c r="AN2573" s="25">
        <v>0</v>
      </c>
      <c r="AO2573" s="11">
        <v>0</v>
      </c>
      <c r="AP2573" s="12" t="s">
        <v>389</v>
      </c>
      <c r="AQ2573" s="12" t="s">
        <v>6659</v>
      </c>
      <c r="AS2573" s="16" t="s">
        <v>958</v>
      </c>
    </row>
    <row r="2574" spans="1:45" ht="24" x14ac:dyDescent="0.15">
      <c r="A2574" s="11">
        <v>41630</v>
      </c>
      <c r="B2574" s="14" t="s">
        <v>1994</v>
      </c>
      <c r="C2574" s="11">
        <v>41</v>
      </c>
      <c r="D2574" s="11">
        <v>0</v>
      </c>
      <c r="E2574" s="11">
        <v>0</v>
      </c>
      <c r="F2574" s="11">
        <v>0</v>
      </c>
      <c r="G2574" s="11">
        <v>9</v>
      </c>
      <c r="H2574" s="11">
        <v>1</v>
      </c>
      <c r="I2574" s="11">
        <v>65535</v>
      </c>
      <c r="J2574" s="11">
        <v>0</v>
      </c>
      <c r="K2574" s="11">
        <v>0</v>
      </c>
      <c r="L2574" s="11">
        <v>0</v>
      </c>
      <c r="M2574" s="56">
        <v>0</v>
      </c>
      <c r="N2574" s="56">
        <v>1</v>
      </c>
      <c r="O2574" s="11">
        <v>0</v>
      </c>
      <c r="P2574" s="11">
        <v>0</v>
      </c>
      <c r="Q2574" s="11">
        <v>100</v>
      </c>
      <c r="R2574" s="11">
        <v>0</v>
      </c>
      <c r="S2574" s="11">
        <v>0</v>
      </c>
      <c r="T2574" s="11">
        <v>0</v>
      </c>
      <c r="U2574" s="11">
        <v>1</v>
      </c>
      <c r="V2574" s="11">
        <v>0</v>
      </c>
      <c r="W2574" s="11">
        <v>0</v>
      </c>
      <c r="X2574" s="11">
        <v>0</v>
      </c>
      <c r="Y2574" s="11">
        <v>0</v>
      </c>
      <c r="Z2574" s="16" t="s">
        <v>170</v>
      </c>
      <c r="AA2574" s="16">
        <v>0</v>
      </c>
      <c r="AB2574" s="16" t="s">
        <v>197</v>
      </c>
      <c r="AC2574" s="16">
        <v>0</v>
      </c>
      <c r="AD2574" s="11">
        <v>3</v>
      </c>
      <c r="AE2574" s="11">
        <v>100</v>
      </c>
      <c r="AF2574" s="56">
        <v>1</v>
      </c>
      <c r="AG2574" s="11">
        <v>30</v>
      </c>
      <c r="AH2574" s="11">
        <v>0</v>
      </c>
      <c r="AI2574" s="25" t="s">
        <v>693</v>
      </c>
      <c r="AJ2574" s="25" t="s">
        <v>693</v>
      </c>
      <c r="AK2574" s="25" t="s">
        <v>8</v>
      </c>
      <c r="AL2574" s="11" t="s">
        <v>782</v>
      </c>
      <c r="AM2574" s="25">
        <v>11003</v>
      </c>
      <c r="AN2574" s="25">
        <v>0</v>
      </c>
      <c r="AO2574" s="11">
        <v>0</v>
      </c>
      <c r="AP2574" s="12" t="s">
        <v>389</v>
      </c>
      <c r="AQ2574" s="12" t="s">
        <v>6660</v>
      </c>
      <c r="AS2574" s="16" t="s">
        <v>960</v>
      </c>
    </row>
    <row r="2575" spans="1:45" ht="24" x14ac:dyDescent="0.15">
      <c r="A2575" s="11">
        <v>41631</v>
      </c>
      <c r="B2575" s="14" t="s">
        <v>1995</v>
      </c>
      <c r="C2575" s="11">
        <v>41</v>
      </c>
      <c r="D2575" s="11">
        <v>0</v>
      </c>
      <c r="E2575" s="11">
        <v>0</v>
      </c>
      <c r="F2575" s="11">
        <v>0</v>
      </c>
      <c r="G2575" s="11">
        <v>9</v>
      </c>
      <c r="H2575" s="11">
        <v>1</v>
      </c>
      <c r="I2575" s="11">
        <v>65535</v>
      </c>
      <c r="J2575" s="11">
        <v>0</v>
      </c>
      <c r="K2575" s="11">
        <v>0</v>
      </c>
      <c r="L2575" s="11">
        <v>0</v>
      </c>
      <c r="M2575" s="56">
        <v>0</v>
      </c>
      <c r="N2575" s="56">
        <v>1</v>
      </c>
      <c r="O2575" s="11">
        <v>0</v>
      </c>
      <c r="P2575" s="11">
        <v>0</v>
      </c>
      <c r="Q2575" s="11">
        <v>100</v>
      </c>
      <c r="R2575" s="11">
        <v>0</v>
      </c>
      <c r="S2575" s="11">
        <v>0</v>
      </c>
      <c r="T2575" s="11">
        <v>0</v>
      </c>
      <c r="U2575" s="11">
        <v>1</v>
      </c>
      <c r="V2575" s="11">
        <v>0</v>
      </c>
      <c r="W2575" s="11">
        <v>0</v>
      </c>
      <c r="X2575" s="11">
        <v>0</v>
      </c>
      <c r="Y2575" s="11">
        <v>0</v>
      </c>
      <c r="Z2575" s="16" t="s">
        <v>170</v>
      </c>
      <c r="AA2575" s="16">
        <v>0</v>
      </c>
      <c r="AB2575" s="16" t="s">
        <v>197</v>
      </c>
      <c r="AC2575" s="16">
        <v>0</v>
      </c>
      <c r="AD2575" s="11">
        <v>3</v>
      </c>
      <c r="AE2575" s="11">
        <v>100</v>
      </c>
      <c r="AF2575" s="56">
        <v>1</v>
      </c>
      <c r="AG2575" s="11">
        <v>30</v>
      </c>
      <c r="AH2575" s="11">
        <v>0</v>
      </c>
      <c r="AI2575" s="25" t="s">
        <v>693</v>
      </c>
      <c r="AJ2575" s="25" t="s">
        <v>693</v>
      </c>
      <c r="AK2575" s="25" t="s">
        <v>8</v>
      </c>
      <c r="AL2575" s="11" t="s">
        <v>782</v>
      </c>
      <c r="AM2575" s="25">
        <v>11003</v>
      </c>
      <c r="AN2575" s="25">
        <v>0</v>
      </c>
      <c r="AO2575" s="11">
        <v>0</v>
      </c>
      <c r="AP2575" s="12" t="s">
        <v>389</v>
      </c>
      <c r="AQ2575" s="12" t="s">
        <v>6658</v>
      </c>
      <c r="AS2575" s="16" t="s">
        <v>959</v>
      </c>
    </row>
    <row r="2576" spans="1:45" ht="24" x14ac:dyDescent="0.15">
      <c r="A2576" s="11">
        <v>41632</v>
      </c>
      <c r="B2576" s="14" t="s">
        <v>2881</v>
      </c>
      <c r="C2576" s="11">
        <v>41</v>
      </c>
      <c r="D2576" s="11">
        <v>0</v>
      </c>
      <c r="E2576" s="11">
        <v>0</v>
      </c>
      <c r="F2576" s="11">
        <v>0</v>
      </c>
      <c r="G2576" s="11">
        <v>9</v>
      </c>
      <c r="H2576" s="11">
        <v>31</v>
      </c>
      <c r="I2576" s="11">
        <v>65535</v>
      </c>
      <c r="J2576" s="11">
        <v>0</v>
      </c>
      <c r="K2576" s="11">
        <v>0</v>
      </c>
      <c r="L2576" s="11">
        <v>0</v>
      </c>
      <c r="M2576" s="56">
        <v>0</v>
      </c>
      <c r="N2576" s="56">
        <v>1</v>
      </c>
      <c r="O2576" s="11">
        <v>0</v>
      </c>
      <c r="P2576" s="11">
        <v>0</v>
      </c>
      <c r="Q2576" s="11">
        <v>100</v>
      </c>
      <c r="R2576" s="11">
        <v>0</v>
      </c>
      <c r="S2576" s="11">
        <v>0</v>
      </c>
      <c r="T2576" s="11">
        <v>0</v>
      </c>
      <c r="U2576" s="11">
        <v>1</v>
      </c>
      <c r="V2576" s="11">
        <v>0</v>
      </c>
      <c r="W2576" s="11">
        <v>0</v>
      </c>
      <c r="X2576" s="11">
        <v>0</v>
      </c>
      <c r="Y2576" s="11">
        <v>0</v>
      </c>
      <c r="Z2576" s="16" t="s">
        <v>170</v>
      </c>
      <c r="AA2576" s="16">
        <v>0</v>
      </c>
      <c r="AB2576" s="16" t="s">
        <v>197</v>
      </c>
      <c r="AC2576" s="16">
        <v>0</v>
      </c>
      <c r="AD2576" s="11">
        <v>3</v>
      </c>
      <c r="AE2576" s="11">
        <v>100</v>
      </c>
      <c r="AF2576" s="56">
        <v>1</v>
      </c>
      <c r="AG2576" s="11">
        <v>30</v>
      </c>
      <c r="AH2576" s="11">
        <v>0</v>
      </c>
      <c r="AI2576" s="25" t="s">
        <v>693</v>
      </c>
      <c r="AJ2576" s="25" t="s">
        <v>693</v>
      </c>
      <c r="AK2576" s="25" t="s">
        <v>801</v>
      </c>
      <c r="AL2576" s="11" t="s">
        <v>782</v>
      </c>
      <c r="AM2576" s="25">
        <v>11003</v>
      </c>
      <c r="AN2576" s="25">
        <v>0</v>
      </c>
      <c r="AO2576" s="11">
        <v>0</v>
      </c>
      <c r="AP2576" s="12" t="s">
        <v>390</v>
      </c>
      <c r="AQ2576" s="12" t="s">
        <v>6646</v>
      </c>
    </row>
    <row r="2577" spans="1:45" ht="24" x14ac:dyDescent="0.15">
      <c r="A2577" s="11">
        <v>41633</v>
      </c>
      <c r="B2577" s="14" t="s">
        <v>1996</v>
      </c>
      <c r="C2577" s="11">
        <v>41</v>
      </c>
      <c r="D2577" s="11">
        <v>0</v>
      </c>
      <c r="E2577" s="11">
        <v>0</v>
      </c>
      <c r="F2577" s="11">
        <v>0</v>
      </c>
      <c r="G2577" s="11">
        <v>9</v>
      </c>
      <c r="H2577" s="11">
        <v>1</v>
      </c>
      <c r="I2577" s="11">
        <v>65535</v>
      </c>
      <c r="J2577" s="11">
        <v>0</v>
      </c>
      <c r="K2577" s="11">
        <v>0</v>
      </c>
      <c r="L2577" s="11">
        <v>0</v>
      </c>
      <c r="M2577" s="56">
        <v>0</v>
      </c>
      <c r="N2577" s="56">
        <v>1</v>
      </c>
      <c r="O2577" s="11">
        <v>0</v>
      </c>
      <c r="P2577" s="11">
        <v>0</v>
      </c>
      <c r="Q2577" s="11">
        <v>100</v>
      </c>
      <c r="R2577" s="11">
        <v>0</v>
      </c>
      <c r="S2577" s="11">
        <v>0</v>
      </c>
      <c r="T2577" s="11">
        <v>0</v>
      </c>
      <c r="U2577" s="11">
        <v>1</v>
      </c>
      <c r="V2577" s="11">
        <v>0</v>
      </c>
      <c r="W2577" s="11">
        <v>0</v>
      </c>
      <c r="X2577" s="11">
        <v>0</v>
      </c>
      <c r="Y2577" s="11">
        <v>0</v>
      </c>
      <c r="Z2577" s="16" t="s">
        <v>170</v>
      </c>
      <c r="AA2577" s="16">
        <v>0</v>
      </c>
      <c r="AB2577" s="16" t="s">
        <v>4</v>
      </c>
      <c r="AC2577" s="16">
        <v>0</v>
      </c>
      <c r="AD2577" s="11">
        <v>3</v>
      </c>
      <c r="AE2577" s="11">
        <v>100</v>
      </c>
      <c r="AF2577" s="56">
        <v>1</v>
      </c>
      <c r="AG2577" s="11">
        <v>30</v>
      </c>
      <c r="AH2577" s="11">
        <v>0</v>
      </c>
      <c r="AI2577" s="25" t="s">
        <v>693</v>
      </c>
      <c r="AJ2577" s="25" t="s">
        <v>693</v>
      </c>
      <c r="AK2577" s="25" t="s">
        <v>8</v>
      </c>
      <c r="AL2577" s="11" t="s">
        <v>782</v>
      </c>
      <c r="AM2577" s="25">
        <v>11003</v>
      </c>
      <c r="AN2577" s="25">
        <v>0</v>
      </c>
      <c r="AO2577" s="11">
        <v>0</v>
      </c>
      <c r="AP2577" s="12" t="s">
        <v>389</v>
      </c>
      <c r="AQ2577" s="12" t="s">
        <v>6661</v>
      </c>
      <c r="AS2577" s="16" t="s">
        <v>966</v>
      </c>
    </row>
    <row r="2578" spans="1:45" ht="24" x14ac:dyDescent="0.15">
      <c r="A2578" s="11">
        <v>41634</v>
      </c>
      <c r="B2578" s="14" t="s">
        <v>1997</v>
      </c>
      <c r="C2578" s="11">
        <v>41</v>
      </c>
      <c r="D2578" s="11">
        <v>0</v>
      </c>
      <c r="E2578" s="11">
        <v>0</v>
      </c>
      <c r="F2578" s="11">
        <v>0</v>
      </c>
      <c r="G2578" s="11">
        <v>9</v>
      </c>
      <c r="H2578" s="11">
        <v>1</v>
      </c>
      <c r="I2578" s="11">
        <v>65535</v>
      </c>
      <c r="J2578" s="11">
        <v>0</v>
      </c>
      <c r="K2578" s="11">
        <v>0</v>
      </c>
      <c r="L2578" s="11">
        <v>0</v>
      </c>
      <c r="M2578" s="56">
        <v>0</v>
      </c>
      <c r="N2578" s="56">
        <v>1</v>
      </c>
      <c r="O2578" s="11">
        <v>0</v>
      </c>
      <c r="P2578" s="11">
        <v>0</v>
      </c>
      <c r="Q2578" s="11">
        <v>100</v>
      </c>
      <c r="R2578" s="11">
        <v>0</v>
      </c>
      <c r="S2578" s="11">
        <v>0</v>
      </c>
      <c r="T2578" s="11">
        <v>0</v>
      </c>
      <c r="U2578" s="11">
        <v>1</v>
      </c>
      <c r="V2578" s="11">
        <v>0</v>
      </c>
      <c r="W2578" s="11">
        <v>0</v>
      </c>
      <c r="X2578" s="11">
        <v>0</v>
      </c>
      <c r="Y2578" s="11">
        <v>0</v>
      </c>
      <c r="Z2578" s="16" t="s">
        <v>170</v>
      </c>
      <c r="AA2578" s="16">
        <v>0</v>
      </c>
      <c r="AB2578" s="16" t="s">
        <v>4</v>
      </c>
      <c r="AC2578" s="16">
        <v>0</v>
      </c>
      <c r="AD2578" s="11">
        <v>3</v>
      </c>
      <c r="AE2578" s="11">
        <v>100</v>
      </c>
      <c r="AF2578" s="56">
        <v>1</v>
      </c>
      <c r="AG2578" s="11">
        <v>30</v>
      </c>
      <c r="AH2578" s="11">
        <v>0</v>
      </c>
      <c r="AI2578" s="25" t="s">
        <v>693</v>
      </c>
      <c r="AJ2578" s="25" t="s">
        <v>693</v>
      </c>
      <c r="AK2578" s="25" t="s">
        <v>8</v>
      </c>
      <c r="AL2578" s="11" t="s">
        <v>782</v>
      </c>
      <c r="AM2578" s="25">
        <v>11003</v>
      </c>
      <c r="AN2578" s="25">
        <v>0</v>
      </c>
      <c r="AO2578" s="11">
        <v>0</v>
      </c>
      <c r="AP2578" s="12" t="s">
        <v>389</v>
      </c>
      <c r="AQ2578" s="12" t="s">
        <v>6661</v>
      </c>
      <c r="AS2578" s="16" t="s">
        <v>966</v>
      </c>
    </row>
    <row r="2579" spans="1:45" ht="24" x14ac:dyDescent="0.15">
      <c r="A2579" s="11">
        <v>41635</v>
      </c>
      <c r="B2579" s="14" t="s">
        <v>1998</v>
      </c>
      <c r="C2579" s="11">
        <v>41</v>
      </c>
      <c r="D2579" s="11">
        <v>0</v>
      </c>
      <c r="E2579" s="11">
        <v>0</v>
      </c>
      <c r="F2579" s="11">
        <v>0</v>
      </c>
      <c r="G2579" s="11">
        <v>9</v>
      </c>
      <c r="H2579" s="11">
        <v>41</v>
      </c>
      <c r="I2579" s="11">
        <v>65535</v>
      </c>
      <c r="J2579" s="11">
        <v>0</v>
      </c>
      <c r="K2579" s="11">
        <v>0</v>
      </c>
      <c r="L2579" s="11">
        <v>0</v>
      </c>
      <c r="M2579" s="56">
        <v>0</v>
      </c>
      <c r="N2579" s="56">
        <v>1</v>
      </c>
      <c r="O2579" s="11">
        <v>0</v>
      </c>
      <c r="P2579" s="11">
        <v>0</v>
      </c>
      <c r="Q2579" s="11">
        <v>100</v>
      </c>
      <c r="R2579" s="11">
        <v>0</v>
      </c>
      <c r="S2579" s="11">
        <v>0</v>
      </c>
      <c r="T2579" s="11">
        <v>0</v>
      </c>
      <c r="U2579" s="11">
        <v>1</v>
      </c>
      <c r="V2579" s="11">
        <v>0</v>
      </c>
      <c r="W2579" s="11">
        <v>0</v>
      </c>
      <c r="X2579" s="11">
        <v>0</v>
      </c>
      <c r="Y2579" s="11">
        <v>0</v>
      </c>
      <c r="Z2579" s="16" t="s">
        <v>170</v>
      </c>
      <c r="AA2579" s="16">
        <v>0</v>
      </c>
      <c r="AB2579" s="16" t="s">
        <v>4</v>
      </c>
      <c r="AC2579" s="16">
        <v>0</v>
      </c>
      <c r="AD2579" s="11">
        <v>3</v>
      </c>
      <c r="AE2579" s="11">
        <v>100</v>
      </c>
      <c r="AF2579" s="56">
        <v>1</v>
      </c>
      <c r="AG2579" s="11">
        <v>30</v>
      </c>
      <c r="AH2579" s="11">
        <v>0</v>
      </c>
      <c r="AI2579" s="25" t="s">
        <v>693</v>
      </c>
      <c r="AJ2579" s="25" t="s">
        <v>693</v>
      </c>
      <c r="AK2579" s="25" t="s">
        <v>8</v>
      </c>
      <c r="AL2579" s="11" t="s">
        <v>782</v>
      </c>
      <c r="AM2579" s="25">
        <v>11003</v>
      </c>
      <c r="AN2579" s="25">
        <v>0</v>
      </c>
      <c r="AO2579" s="11">
        <v>0</v>
      </c>
      <c r="AP2579" s="12" t="s">
        <v>389</v>
      </c>
      <c r="AQ2579" s="12" t="s">
        <v>6662</v>
      </c>
    </row>
    <row r="2580" spans="1:45" ht="24" x14ac:dyDescent="0.15">
      <c r="A2580" s="11">
        <v>41636</v>
      </c>
      <c r="B2580" s="14" t="s">
        <v>1999</v>
      </c>
      <c r="C2580" s="11">
        <v>41</v>
      </c>
      <c r="D2580" s="11">
        <v>0</v>
      </c>
      <c r="E2580" s="11">
        <v>0</v>
      </c>
      <c r="F2580" s="11">
        <v>0</v>
      </c>
      <c r="G2580" s="11">
        <v>9</v>
      </c>
      <c r="H2580" s="11">
        <v>41</v>
      </c>
      <c r="I2580" s="11">
        <v>65535</v>
      </c>
      <c r="J2580" s="11">
        <v>0</v>
      </c>
      <c r="K2580" s="11">
        <v>0</v>
      </c>
      <c r="L2580" s="11">
        <v>0</v>
      </c>
      <c r="M2580" s="56">
        <v>0</v>
      </c>
      <c r="N2580" s="56">
        <v>1</v>
      </c>
      <c r="O2580" s="11">
        <v>0</v>
      </c>
      <c r="P2580" s="11">
        <v>0</v>
      </c>
      <c r="Q2580" s="11">
        <v>100</v>
      </c>
      <c r="R2580" s="11">
        <v>0</v>
      </c>
      <c r="S2580" s="11">
        <v>0</v>
      </c>
      <c r="T2580" s="11">
        <v>0</v>
      </c>
      <c r="U2580" s="11">
        <v>1</v>
      </c>
      <c r="V2580" s="11">
        <v>0</v>
      </c>
      <c r="W2580" s="11">
        <v>0</v>
      </c>
      <c r="X2580" s="11">
        <v>0</v>
      </c>
      <c r="Y2580" s="11">
        <v>0</v>
      </c>
      <c r="Z2580" s="16" t="s">
        <v>170</v>
      </c>
      <c r="AA2580" s="16">
        <v>0</v>
      </c>
      <c r="AB2580" s="16" t="s">
        <v>4</v>
      </c>
      <c r="AC2580" s="16">
        <v>0</v>
      </c>
      <c r="AD2580" s="11">
        <v>3</v>
      </c>
      <c r="AE2580" s="11">
        <v>100</v>
      </c>
      <c r="AF2580" s="56">
        <v>1</v>
      </c>
      <c r="AG2580" s="11">
        <v>30</v>
      </c>
      <c r="AH2580" s="11">
        <v>0</v>
      </c>
      <c r="AI2580" s="25" t="s">
        <v>693</v>
      </c>
      <c r="AJ2580" s="25" t="s">
        <v>693</v>
      </c>
      <c r="AK2580" s="25" t="s">
        <v>8</v>
      </c>
      <c r="AL2580" s="11" t="s">
        <v>782</v>
      </c>
      <c r="AM2580" s="25">
        <v>11003</v>
      </c>
      <c r="AN2580" s="25">
        <v>0</v>
      </c>
      <c r="AO2580" s="11">
        <v>0</v>
      </c>
      <c r="AP2580" s="12" t="s">
        <v>389</v>
      </c>
      <c r="AQ2580" s="12" t="s">
        <v>6662</v>
      </c>
    </row>
    <row r="2581" spans="1:45" ht="24" x14ac:dyDescent="0.15">
      <c r="A2581" s="11">
        <v>41637</v>
      </c>
      <c r="B2581" s="14" t="s">
        <v>2000</v>
      </c>
      <c r="C2581" s="11">
        <v>41</v>
      </c>
      <c r="D2581" s="11">
        <v>0</v>
      </c>
      <c r="E2581" s="11">
        <v>0</v>
      </c>
      <c r="F2581" s="11">
        <v>0</v>
      </c>
      <c r="G2581" s="11">
        <v>9</v>
      </c>
      <c r="H2581" s="11">
        <v>1</v>
      </c>
      <c r="I2581" s="11">
        <v>65535</v>
      </c>
      <c r="J2581" s="11">
        <v>0</v>
      </c>
      <c r="K2581" s="11">
        <v>0</v>
      </c>
      <c r="L2581" s="11">
        <v>0</v>
      </c>
      <c r="M2581" s="56">
        <v>0</v>
      </c>
      <c r="N2581" s="56">
        <v>1</v>
      </c>
      <c r="O2581" s="11">
        <v>0</v>
      </c>
      <c r="P2581" s="11">
        <v>0</v>
      </c>
      <c r="Q2581" s="11">
        <v>100</v>
      </c>
      <c r="R2581" s="11">
        <v>0</v>
      </c>
      <c r="S2581" s="11">
        <v>0</v>
      </c>
      <c r="T2581" s="11">
        <v>0</v>
      </c>
      <c r="U2581" s="11">
        <v>1</v>
      </c>
      <c r="V2581" s="11">
        <v>0</v>
      </c>
      <c r="W2581" s="11">
        <v>0</v>
      </c>
      <c r="X2581" s="11">
        <v>0</v>
      </c>
      <c r="Y2581" s="11">
        <v>0</v>
      </c>
      <c r="Z2581" s="16" t="s">
        <v>170</v>
      </c>
      <c r="AA2581" s="16">
        <v>0</v>
      </c>
      <c r="AB2581" s="16" t="s">
        <v>4</v>
      </c>
      <c r="AC2581" s="16">
        <v>0</v>
      </c>
      <c r="AD2581" s="11">
        <v>3</v>
      </c>
      <c r="AE2581" s="11">
        <v>100</v>
      </c>
      <c r="AF2581" s="56">
        <v>1</v>
      </c>
      <c r="AG2581" s="11">
        <v>30</v>
      </c>
      <c r="AH2581" s="11">
        <v>0</v>
      </c>
      <c r="AI2581" s="25" t="s">
        <v>693</v>
      </c>
      <c r="AJ2581" s="25" t="s">
        <v>693</v>
      </c>
      <c r="AK2581" s="25" t="s">
        <v>8</v>
      </c>
      <c r="AL2581" s="11" t="s">
        <v>782</v>
      </c>
      <c r="AM2581" s="25">
        <v>11003</v>
      </c>
      <c r="AN2581" s="25">
        <v>0</v>
      </c>
      <c r="AO2581" s="11">
        <v>1</v>
      </c>
      <c r="AP2581" s="12" t="s">
        <v>389</v>
      </c>
      <c r="AQ2581" s="12" t="s">
        <v>6663</v>
      </c>
    </row>
    <row r="2582" spans="1:45" ht="24" x14ac:dyDescent="0.15">
      <c r="A2582" s="11">
        <v>41638</v>
      </c>
      <c r="B2582" s="14" t="s">
        <v>2001</v>
      </c>
      <c r="C2582" s="11">
        <v>41</v>
      </c>
      <c r="D2582" s="11">
        <v>0</v>
      </c>
      <c r="E2582" s="11">
        <v>0</v>
      </c>
      <c r="F2582" s="11">
        <v>0</v>
      </c>
      <c r="G2582" s="11">
        <v>9</v>
      </c>
      <c r="H2582" s="11">
        <v>1</v>
      </c>
      <c r="I2582" s="11">
        <v>65535</v>
      </c>
      <c r="J2582" s="11">
        <v>0</v>
      </c>
      <c r="K2582" s="11">
        <v>0</v>
      </c>
      <c r="L2582" s="11">
        <v>0</v>
      </c>
      <c r="M2582" s="56">
        <v>0</v>
      </c>
      <c r="N2582" s="56">
        <v>1</v>
      </c>
      <c r="O2582" s="11">
        <v>0</v>
      </c>
      <c r="P2582" s="11">
        <v>0</v>
      </c>
      <c r="Q2582" s="11">
        <v>100</v>
      </c>
      <c r="R2582" s="11">
        <v>0</v>
      </c>
      <c r="S2582" s="11">
        <v>0</v>
      </c>
      <c r="T2582" s="11">
        <v>0</v>
      </c>
      <c r="U2582" s="11">
        <v>1</v>
      </c>
      <c r="V2582" s="11">
        <v>0</v>
      </c>
      <c r="W2582" s="11">
        <v>0</v>
      </c>
      <c r="X2582" s="11">
        <v>0</v>
      </c>
      <c r="Y2582" s="11">
        <v>0</v>
      </c>
      <c r="Z2582" s="16" t="s">
        <v>170</v>
      </c>
      <c r="AA2582" s="16">
        <v>0</v>
      </c>
      <c r="AB2582" s="16" t="s">
        <v>4</v>
      </c>
      <c r="AC2582" s="16">
        <v>0</v>
      </c>
      <c r="AD2582" s="11">
        <v>3</v>
      </c>
      <c r="AE2582" s="11">
        <v>100</v>
      </c>
      <c r="AF2582" s="56">
        <v>1</v>
      </c>
      <c r="AG2582" s="11">
        <v>30</v>
      </c>
      <c r="AH2582" s="11">
        <v>0</v>
      </c>
      <c r="AI2582" s="25" t="s">
        <v>693</v>
      </c>
      <c r="AJ2582" s="25" t="s">
        <v>693</v>
      </c>
      <c r="AK2582" s="25" t="s">
        <v>8</v>
      </c>
      <c r="AL2582" s="11" t="s">
        <v>782</v>
      </c>
      <c r="AM2582" s="25">
        <v>11003</v>
      </c>
      <c r="AN2582" s="25">
        <v>0</v>
      </c>
      <c r="AO2582" s="11">
        <v>1</v>
      </c>
      <c r="AP2582" s="12" t="s">
        <v>389</v>
      </c>
      <c r="AQ2582" s="12" t="s">
        <v>6664</v>
      </c>
      <c r="AS2582" s="16" t="s">
        <v>1035</v>
      </c>
    </row>
    <row r="2583" spans="1:45" ht="24" x14ac:dyDescent="0.15">
      <c r="A2583" s="11">
        <v>41639</v>
      </c>
      <c r="B2583" s="14" t="s">
        <v>2002</v>
      </c>
      <c r="C2583" s="11">
        <v>41</v>
      </c>
      <c r="D2583" s="11">
        <v>0</v>
      </c>
      <c r="E2583" s="11">
        <v>0</v>
      </c>
      <c r="F2583" s="11">
        <v>0</v>
      </c>
      <c r="G2583" s="11">
        <v>9</v>
      </c>
      <c r="H2583" s="11">
        <v>1</v>
      </c>
      <c r="I2583" s="11">
        <v>65535</v>
      </c>
      <c r="J2583" s="11">
        <v>0</v>
      </c>
      <c r="K2583" s="11">
        <v>0</v>
      </c>
      <c r="L2583" s="11">
        <v>0</v>
      </c>
      <c r="M2583" s="56">
        <v>0</v>
      </c>
      <c r="N2583" s="56">
        <v>1</v>
      </c>
      <c r="O2583" s="11">
        <v>0</v>
      </c>
      <c r="P2583" s="11">
        <v>0</v>
      </c>
      <c r="Q2583" s="11">
        <v>100</v>
      </c>
      <c r="R2583" s="11">
        <v>0</v>
      </c>
      <c r="S2583" s="11">
        <v>0</v>
      </c>
      <c r="T2583" s="11">
        <v>0</v>
      </c>
      <c r="U2583" s="11">
        <v>1</v>
      </c>
      <c r="V2583" s="11">
        <v>0</v>
      </c>
      <c r="W2583" s="11">
        <v>0</v>
      </c>
      <c r="X2583" s="11">
        <v>0</v>
      </c>
      <c r="Y2583" s="11">
        <v>0</v>
      </c>
      <c r="Z2583" s="16" t="s">
        <v>170</v>
      </c>
      <c r="AA2583" s="16">
        <v>0</v>
      </c>
      <c r="AB2583" s="16" t="s">
        <v>4</v>
      </c>
      <c r="AC2583" s="16">
        <v>0</v>
      </c>
      <c r="AD2583" s="11">
        <v>3</v>
      </c>
      <c r="AE2583" s="11">
        <v>100</v>
      </c>
      <c r="AF2583" s="56">
        <v>1</v>
      </c>
      <c r="AG2583" s="11">
        <v>30</v>
      </c>
      <c r="AH2583" s="11">
        <v>0</v>
      </c>
      <c r="AI2583" s="25" t="s">
        <v>693</v>
      </c>
      <c r="AJ2583" s="25" t="s">
        <v>693</v>
      </c>
      <c r="AK2583" s="25" t="s">
        <v>8</v>
      </c>
      <c r="AL2583" s="11" t="s">
        <v>782</v>
      </c>
      <c r="AM2583" s="25">
        <v>11003</v>
      </c>
      <c r="AN2583" s="25">
        <v>0</v>
      </c>
      <c r="AO2583" s="11">
        <v>1</v>
      </c>
      <c r="AP2583" s="12" t="s">
        <v>389</v>
      </c>
      <c r="AQ2583" s="12" t="s">
        <v>6665</v>
      </c>
      <c r="AS2583" s="16" t="s">
        <v>1036</v>
      </c>
    </row>
    <row r="2584" spans="1:45" ht="24" x14ac:dyDescent="0.15">
      <c r="A2584" s="11">
        <v>41640</v>
      </c>
      <c r="B2584" s="14" t="s">
        <v>2003</v>
      </c>
      <c r="C2584" s="11">
        <v>41</v>
      </c>
      <c r="D2584" s="11">
        <v>0</v>
      </c>
      <c r="E2584" s="11">
        <v>0</v>
      </c>
      <c r="F2584" s="11">
        <v>0</v>
      </c>
      <c r="G2584" s="11">
        <v>9</v>
      </c>
      <c r="H2584" s="11">
        <v>1</v>
      </c>
      <c r="I2584" s="11">
        <v>65535</v>
      </c>
      <c r="J2584" s="11">
        <v>0</v>
      </c>
      <c r="K2584" s="11">
        <v>0</v>
      </c>
      <c r="L2584" s="11">
        <v>0</v>
      </c>
      <c r="M2584" s="56">
        <v>0</v>
      </c>
      <c r="N2584" s="56">
        <v>1</v>
      </c>
      <c r="O2584" s="11">
        <v>0</v>
      </c>
      <c r="P2584" s="11">
        <v>0</v>
      </c>
      <c r="Q2584" s="11">
        <v>100</v>
      </c>
      <c r="R2584" s="11">
        <v>0</v>
      </c>
      <c r="S2584" s="11">
        <v>0</v>
      </c>
      <c r="T2584" s="11">
        <v>0</v>
      </c>
      <c r="U2584" s="11">
        <v>1</v>
      </c>
      <c r="V2584" s="11">
        <v>0</v>
      </c>
      <c r="W2584" s="11">
        <v>0</v>
      </c>
      <c r="X2584" s="11">
        <v>0</v>
      </c>
      <c r="Y2584" s="11">
        <v>0</v>
      </c>
      <c r="Z2584" s="16" t="s">
        <v>170</v>
      </c>
      <c r="AA2584" s="16">
        <v>0</v>
      </c>
      <c r="AB2584" s="16" t="s">
        <v>4</v>
      </c>
      <c r="AC2584" s="16">
        <v>0</v>
      </c>
      <c r="AD2584" s="11">
        <v>3</v>
      </c>
      <c r="AE2584" s="11">
        <v>100</v>
      </c>
      <c r="AF2584" s="56">
        <v>1</v>
      </c>
      <c r="AG2584" s="11">
        <v>30</v>
      </c>
      <c r="AH2584" s="11">
        <v>0</v>
      </c>
      <c r="AI2584" s="25" t="s">
        <v>693</v>
      </c>
      <c r="AJ2584" s="25" t="s">
        <v>693</v>
      </c>
      <c r="AK2584" s="25" t="s">
        <v>8</v>
      </c>
      <c r="AL2584" s="11" t="s">
        <v>782</v>
      </c>
      <c r="AM2584" s="25">
        <v>11003</v>
      </c>
      <c r="AN2584" s="25">
        <v>0</v>
      </c>
      <c r="AO2584" s="11">
        <v>1</v>
      </c>
      <c r="AP2584" s="12" t="s">
        <v>389</v>
      </c>
      <c r="AQ2584" s="12" t="s">
        <v>6666</v>
      </c>
    </row>
    <row r="2585" spans="1:45" ht="24" x14ac:dyDescent="0.15">
      <c r="A2585" s="11">
        <v>41641</v>
      </c>
      <c r="B2585" s="14" t="s">
        <v>2004</v>
      </c>
      <c r="C2585" s="11">
        <v>41</v>
      </c>
      <c r="D2585" s="11">
        <v>0</v>
      </c>
      <c r="E2585" s="11">
        <v>0</v>
      </c>
      <c r="F2585" s="11">
        <v>0</v>
      </c>
      <c r="G2585" s="11">
        <v>9</v>
      </c>
      <c r="H2585" s="11">
        <v>1</v>
      </c>
      <c r="I2585" s="11">
        <v>65535</v>
      </c>
      <c r="J2585" s="11">
        <v>0</v>
      </c>
      <c r="K2585" s="11">
        <v>0</v>
      </c>
      <c r="L2585" s="11">
        <v>0</v>
      </c>
      <c r="M2585" s="56">
        <v>0</v>
      </c>
      <c r="N2585" s="56">
        <v>1</v>
      </c>
      <c r="O2585" s="11">
        <v>0</v>
      </c>
      <c r="P2585" s="11">
        <v>0</v>
      </c>
      <c r="Q2585" s="11">
        <v>100</v>
      </c>
      <c r="R2585" s="11">
        <v>0</v>
      </c>
      <c r="S2585" s="11">
        <v>0</v>
      </c>
      <c r="T2585" s="11">
        <v>0</v>
      </c>
      <c r="U2585" s="11">
        <v>1</v>
      </c>
      <c r="V2585" s="11">
        <v>0</v>
      </c>
      <c r="W2585" s="11">
        <v>0</v>
      </c>
      <c r="X2585" s="11">
        <v>0</v>
      </c>
      <c r="Y2585" s="11">
        <v>0</v>
      </c>
      <c r="Z2585" s="16" t="s">
        <v>170</v>
      </c>
      <c r="AA2585" s="16">
        <v>0</v>
      </c>
      <c r="AB2585" s="16" t="s">
        <v>4</v>
      </c>
      <c r="AC2585" s="16">
        <v>0</v>
      </c>
      <c r="AD2585" s="11">
        <v>3</v>
      </c>
      <c r="AE2585" s="11">
        <v>100</v>
      </c>
      <c r="AF2585" s="56">
        <v>1</v>
      </c>
      <c r="AG2585" s="11">
        <v>30</v>
      </c>
      <c r="AH2585" s="11">
        <v>0</v>
      </c>
      <c r="AI2585" s="25" t="s">
        <v>693</v>
      </c>
      <c r="AJ2585" s="25" t="s">
        <v>693</v>
      </c>
      <c r="AK2585" s="25" t="s">
        <v>8</v>
      </c>
      <c r="AL2585" s="11" t="s">
        <v>782</v>
      </c>
      <c r="AM2585" s="25">
        <v>11003</v>
      </c>
      <c r="AN2585" s="25">
        <v>0</v>
      </c>
      <c r="AO2585" s="11">
        <v>1</v>
      </c>
      <c r="AP2585" s="12" t="s">
        <v>389</v>
      </c>
      <c r="AQ2585" s="12" t="s">
        <v>6667</v>
      </c>
      <c r="AS2585" s="16" t="s">
        <v>1071</v>
      </c>
    </row>
    <row r="2586" spans="1:45" ht="24" x14ac:dyDescent="0.15">
      <c r="A2586" s="11">
        <v>41642</v>
      </c>
      <c r="B2586" s="14" t="s">
        <v>2005</v>
      </c>
      <c r="C2586" s="11">
        <v>41</v>
      </c>
      <c r="D2586" s="11">
        <v>0</v>
      </c>
      <c r="E2586" s="11">
        <v>0</v>
      </c>
      <c r="F2586" s="11">
        <v>0</v>
      </c>
      <c r="G2586" s="11">
        <v>9</v>
      </c>
      <c r="H2586" s="11">
        <v>1</v>
      </c>
      <c r="I2586" s="11">
        <v>65535</v>
      </c>
      <c r="J2586" s="11">
        <v>0</v>
      </c>
      <c r="K2586" s="11">
        <v>0</v>
      </c>
      <c r="L2586" s="11">
        <v>0</v>
      </c>
      <c r="M2586" s="56">
        <v>0</v>
      </c>
      <c r="N2586" s="56">
        <v>1</v>
      </c>
      <c r="O2586" s="11">
        <v>0</v>
      </c>
      <c r="P2586" s="11">
        <v>0</v>
      </c>
      <c r="Q2586" s="11">
        <v>100</v>
      </c>
      <c r="R2586" s="11">
        <v>0</v>
      </c>
      <c r="S2586" s="11">
        <v>0</v>
      </c>
      <c r="T2586" s="11">
        <v>0</v>
      </c>
      <c r="U2586" s="11">
        <v>1</v>
      </c>
      <c r="V2586" s="11">
        <v>0</v>
      </c>
      <c r="W2586" s="11">
        <v>0</v>
      </c>
      <c r="X2586" s="11">
        <v>0</v>
      </c>
      <c r="Y2586" s="11">
        <v>0</v>
      </c>
      <c r="Z2586" s="16" t="s">
        <v>170</v>
      </c>
      <c r="AA2586" s="16">
        <v>0</v>
      </c>
      <c r="AB2586" s="16" t="s">
        <v>4</v>
      </c>
      <c r="AC2586" s="16">
        <v>0</v>
      </c>
      <c r="AD2586" s="11">
        <v>3</v>
      </c>
      <c r="AE2586" s="11">
        <v>100</v>
      </c>
      <c r="AF2586" s="56">
        <v>1</v>
      </c>
      <c r="AG2586" s="11">
        <v>10</v>
      </c>
      <c r="AH2586" s="11">
        <v>0</v>
      </c>
      <c r="AI2586" s="25" t="s">
        <v>693</v>
      </c>
      <c r="AJ2586" s="25" t="s">
        <v>693</v>
      </c>
      <c r="AK2586" s="25" t="s">
        <v>8</v>
      </c>
      <c r="AL2586" s="11" t="s">
        <v>782</v>
      </c>
      <c r="AM2586" s="25">
        <v>11003</v>
      </c>
      <c r="AN2586" s="25">
        <v>0</v>
      </c>
      <c r="AO2586" s="11">
        <v>1</v>
      </c>
      <c r="AP2586" s="12" t="s">
        <v>389</v>
      </c>
      <c r="AQ2586" s="12" t="s">
        <v>6668</v>
      </c>
      <c r="AS2586" s="16" t="s">
        <v>1083</v>
      </c>
    </row>
    <row r="2587" spans="1:45" ht="24" x14ac:dyDescent="0.15">
      <c r="A2587" s="11">
        <v>41643</v>
      </c>
      <c r="B2587" s="14" t="s">
        <v>2006</v>
      </c>
      <c r="C2587" s="11">
        <v>41</v>
      </c>
      <c r="D2587" s="11">
        <v>0</v>
      </c>
      <c r="E2587" s="11">
        <v>0</v>
      </c>
      <c r="F2587" s="11">
        <v>0</v>
      </c>
      <c r="G2587" s="11">
        <v>9</v>
      </c>
      <c r="H2587" s="11">
        <v>1</v>
      </c>
      <c r="I2587" s="11">
        <v>65535</v>
      </c>
      <c r="J2587" s="11">
        <v>0</v>
      </c>
      <c r="K2587" s="11">
        <v>0</v>
      </c>
      <c r="L2587" s="11">
        <v>0</v>
      </c>
      <c r="M2587" s="56">
        <v>0</v>
      </c>
      <c r="N2587" s="56">
        <v>1</v>
      </c>
      <c r="O2587" s="11">
        <v>0</v>
      </c>
      <c r="P2587" s="11">
        <v>0</v>
      </c>
      <c r="Q2587" s="11">
        <v>100</v>
      </c>
      <c r="R2587" s="11">
        <v>0</v>
      </c>
      <c r="S2587" s="11">
        <v>0</v>
      </c>
      <c r="T2587" s="11">
        <v>0</v>
      </c>
      <c r="U2587" s="11">
        <v>1</v>
      </c>
      <c r="V2587" s="11">
        <v>0</v>
      </c>
      <c r="W2587" s="11">
        <v>0</v>
      </c>
      <c r="X2587" s="11">
        <v>0</v>
      </c>
      <c r="Y2587" s="11">
        <v>0</v>
      </c>
      <c r="Z2587" s="16" t="s">
        <v>170</v>
      </c>
      <c r="AA2587" s="16">
        <v>0</v>
      </c>
      <c r="AB2587" s="16" t="s">
        <v>4</v>
      </c>
      <c r="AC2587" s="16">
        <v>0</v>
      </c>
      <c r="AD2587" s="11">
        <v>3</v>
      </c>
      <c r="AE2587" s="11">
        <v>100</v>
      </c>
      <c r="AF2587" s="56">
        <v>1</v>
      </c>
      <c r="AG2587" s="11">
        <v>30</v>
      </c>
      <c r="AH2587" s="11">
        <v>0</v>
      </c>
      <c r="AI2587" s="25" t="s">
        <v>693</v>
      </c>
      <c r="AJ2587" s="25" t="s">
        <v>693</v>
      </c>
      <c r="AK2587" s="25" t="s">
        <v>8</v>
      </c>
      <c r="AL2587" s="11" t="s">
        <v>782</v>
      </c>
      <c r="AM2587" s="25">
        <v>11003</v>
      </c>
      <c r="AN2587" s="25">
        <v>0</v>
      </c>
      <c r="AO2587" s="11">
        <v>1</v>
      </c>
      <c r="AP2587" s="12" t="s">
        <v>1082</v>
      </c>
      <c r="AQ2587" s="12" t="s">
        <v>6669</v>
      </c>
      <c r="AR2587" s="15" t="s">
        <v>5359</v>
      </c>
      <c r="AS2587" s="16" t="s">
        <v>796</v>
      </c>
    </row>
    <row r="2588" spans="1:45" ht="24" x14ac:dyDescent="0.15">
      <c r="A2588" s="11">
        <v>41644</v>
      </c>
      <c r="B2588" s="14" t="s">
        <v>2007</v>
      </c>
      <c r="C2588" s="11">
        <v>41</v>
      </c>
      <c r="D2588" s="11">
        <v>0</v>
      </c>
      <c r="E2588" s="11">
        <v>0</v>
      </c>
      <c r="F2588" s="11">
        <v>0</v>
      </c>
      <c r="G2588" s="11">
        <v>9</v>
      </c>
      <c r="H2588" s="11">
        <v>1</v>
      </c>
      <c r="I2588" s="11">
        <v>65535</v>
      </c>
      <c r="J2588" s="11">
        <v>0</v>
      </c>
      <c r="K2588" s="11">
        <v>0</v>
      </c>
      <c r="L2588" s="11">
        <v>0</v>
      </c>
      <c r="M2588" s="56">
        <v>0</v>
      </c>
      <c r="N2588" s="56">
        <v>1</v>
      </c>
      <c r="O2588" s="11">
        <v>0</v>
      </c>
      <c r="P2588" s="11">
        <v>0</v>
      </c>
      <c r="Q2588" s="11">
        <v>100</v>
      </c>
      <c r="R2588" s="11">
        <v>0</v>
      </c>
      <c r="S2588" s="11">
        <v>0</v>
      </c>
      <c r="T2588" s="11">
        <v>0</v>
      </c>
      <c r="U2588" s="11">
        <v>1</v>
      </c>
      <c r="V2588" s="11">
        <v>0</v>
      </c>
      <c r="W2588" s="11">
        <v>0</v>
      </c>
      <c r="X2588" s="11">
        <v>0</v>
      </c>
      <c r="Y2588" s="11">
        <v>0</v>
      </c>
      <c r="Z2588" s="16" t="s">
        <v>170</v>
      </c>
      <c r="AA2588" s="16">
        <v>0</v>
      </c>
      <c r="AB2588" s="16" t="s">
        <v>4</v>
      </c>
      <c r="AC2588" s="16">
        <v>0</v>
      </c>
      <c r="AD2588" s="11">
        <v>3</v>
      </c>
      <c r="AE2588" s="11">
        <v>100</v>
      </c>
      <c r="AF2588" s="56">
        <v>1</v>
      </c>
      <c r="AG2588" s="11">
        <v>10</v>
      </c>
      <c r="AH2588" s="11">
        <v>0</v>
      </c>
      <c r="AI2588" s="25" t="s">
        <v>693</v>
      </c>
      <c r="AJ2588" s="25" t="s">
        <v>693</v>
      </c>
      <c r="AK2588" s="25" t="s">
        <v>8</v>
      </c>
      <c r="AL2588" s="11" t="s">
        <v>782</v>
      </c>
      <c r="AM2588" s="25">
        <v>11003</v>
      </c>
      <c r="AN2588" s="25">
        <v>0</v>
      </c>
      <c r="AO2588" s="11">
        <v>1</v>
      </c>
      <c r="AP2588" s="12" t="s">
        <v>389</v>
      </c>
      <c r="AQ2588" s="12" t="s">
        <v>6670</v>
      </c>
      <c r="AR2588" s="15" t="s">
        <v>5360</v>
      </c>
      <c r="AS2588" s="16" t="s">
        <v>1386</v>
      </c>
    </row>
    <row r="2589" spans="1:45" ht="24" x14ac:dyDescent="0.15">
      <c r="A2589" s="11">
        <v>41645</v>
      </c>
      <c r="B2589" s="14" t="s">
        <v>2008</v>
      </c>
      <c r="C2589" s="11">
        <v>41</v>
      </c>
      <c r="D2589" s="11">
        <v>0</v>
      </c>
      <c r="E2589" s="11">
        <v>0</v>
      </c>
      <c r="F2589" s="11">
        <v>0</v>
      </c>
      <c r="G2589" s="11">
        <v>9</v>
      </c>
      <c r="H2589" s="11">
        <v>1</v>
      </c>
      <c r="I2589" s="11">
        <v>65535</v>
      </c>
      <c r="J2589" s="11">
        <v>0</v>
      </c>
      <c r="K2589" s="11">
        <v>0</v>
      </c>
      <c r="L2589" s="11">
        <v>0</v>
      </c>
      <c r="M2589" s="56">
        <v>0</v>
      </c>
      <c r="N2589" s="56">
        <v>1</v>
      </c>
      <c r="O2589" s="11">
        <v>0</v>
      </c>
      <c r="P2589" s="11">
        <v>0</v>
      </c>
      <c r="Q2589" s="11">
        <v>100</v>
      </c>
      <c r="R2589" s="11">
        <v>0</v>
      </c>
      <c r="S2589" s="11">
        <v>0</v>
      </c>
      <c r="T2589" s="11">
        <v>0</v>
      </c>
      <c r="U2589" s="11">
        <v>1</v>
      </c>
      <c r="V2589" s="11">
        <v>0</v>
      </c>
      <c r="W2589" s="11">
        <v>0</v>
      </c>
      <c r="X2589" s="11">
        <v>0</v>
      </c>
      <c r="Y2589" s="11">
        <v>0</v>
      </c>
      <c r="Z2589" s="16" t="s">
        <v>170</v>
      </c>
      <c r="AA2589" s="16">
        <v>0</v>
      </c>
      <c r="AB2589" s="16" t="s">
        <v>4</v>
      </c>
      <c r="AC2589" s="16">
        <v>0</v>
      </c>
      <c r="AD2589" s="11">
        <v>3</v>
      </c>
      <c r="AE2589" s="11">
        <v>100</v>
      </c>
      <c r="AF2589" s="56">
        <v>1</v>
      </c>
      <c r="AG2589" s="11">
        <v>10</v>
      </c>
      <c r="AH2589" s="11">
        <v>0</v>
      </c>
      <c r="AI2589" s="25" t="s">
        <v>693</v>
      </c>
      <c r="AJ2589" s="25" t="s">
        <v>693</v>
      </c>
      <c r="AK2589" s="25" t="s">
        <v>8</v>
      </c>
      <c r="AL2589" s="11" t="s">
        <v>782</v>
      </c>
      <c r="AM2589" s="25">
        <v>11003</v>
      </c>
      <c r="AN2589" s="25">
        <v>0</v>
      </c>
      <c r="AO2589" s="11">
        <v>1</v>
      </c>
      <c r="AP2589" s="12" t="s">
        <v>389</v>
      </c>
      <c r="AQ2589" s="12" t="s">
        <v>6670</v>
      </c>
      <c r="AR2589" s="15" t="s">
        <v>5360</v>
      </c>
      <c r="AS2589" s="16" t="s">
        <v>1386</v>
      </c>
    </row>
    <row r="2590" spans="1:45" ht="24" x14ac:dyDescent="0.15">
      <c r="A2590" s="3">
        <v>41646</v>
      </c>
      <c r="B2590" s="3" t="s">
        <v>2298</v>
      </c>
      <c r="C2590" s="11">
        <v>41</v>
      </c>
      <c r="D2590" s="11">
        <v>0</v>
      </c>
      <c r="E2590" s="11">
        <v>0</v>
      </c>
      <c r="F2590" s="11">
        <v>0</v>
      </c>
      <c r="G2590" s="11">
        <v>9</v>
      </c>
      <c r="H2590" s="11">
        <v>61</v>
      </c>
      <c r="I2590" s="11">
        <v>65535</v>
      </c>
      <c r="J2590" s="11">
        <v>0</v>
      </c>
      <c r="K2590" s="11">
        <v>0</v>
      </c>
      <c r="L2590" s="11">
        <v>0</v>
      </c>
      <c r="M2590" s="56">
        <v>0</v>
      </c>
      <c r="N2590" s="56">
        <v>1</v>
      </c>
      <c r="O2590" s="11">
        <v>0</v>
      </c>
      <c r="P2590" s="11">
        <v>0</v>
      </c>
      <c r="Q2590" s="11">
        <v>100</v>
      </c>
      <c r="R2590" s="11">
        <v>0</v>
      </c>
      <c r="S2590" s="11">
        <v>0</v>
      </c>
      <c r="T2590" s="11">
        <v>0</v>
      </c>
      <c r="U2590" s="11">
        <v>1</v>
      </c>
      <c r="V2590" s="11">
        <v>0</v>
      </c>
      <c r="W2590" s="11">
        <v>0</v>
      </c>
      <c r="X2590" s="11">
        <v>0</v>
      </c>
      <c r="Y2590" s="11">
        <v>0</v>
      </c>
      <c r="Z2590" s="16" t="s">
        <v>170</v>
      </c>
      <c r="AA2590" s="16">
        <v>0</v>
      </c>
      <c r="AB2590" s="16" t="s">
        <v>4</v>
      </c>
      <c r="AC2590" s="16">
        <v>0</v>
      </c>
      <c r="AD2590" s="11">
        <v>3</v>
      </c>
      <c r="AE2590" s="11">
        <v>100</v>
      </c>
      <c r="AF2590" s="56">
        <v>1</v>
      </c>
      <c r="AG2590" s="11">
        <v>20</v>
      </c>
      <c r="AH2590" s="11">
        <v>0</v>
      </c>
      <c r="AI2590" s="25" t="s">
        <v>693</v>
      </c>
      <c r="AJ2590" s="25" t="s">
        <v>693</v>
      </c>
      <c r="AK2590" s="25" t="s">
        <v>8</v>
      </c>
      <c r="AL2590" s="11" t="s">
        <v>782</v>
      </c>
      <c r="AM2590" s="25">
        <v>11003</v>
      </c>
      <c r="AN2590" s="25">
        <v>0</v>
      </c>
      <c r="AO2590" s="11">
        <v>1</v>
      </c>
      <c r="AP2590" s="12" t="s">
        <v>389</v>
      </c>
      <c r="AQ2590" s="12" t="s">
        <v>6671</v>
      </c>
      <c r="AS2590" s="16" t="s">
        <v>2303</v>
      </c>
    </row>
    <row r="2591" spans="1:45" ht="24" x14ac:dyDescent="0.15">
      <c r="A2591" s="3">
        <v>41647</v>
      </c>
      <c r="B2591" s="3" t="s">
        <v>2299</v>
      </c>
      <c r="C2591" s="11">
        <v>41</v>
      </c>
      <c r="D2591" s="11">
        <v>0</v>
      </c>
      <c r="E2591" s="11">
        <v>0</v>
      </c>
      <c r="F2591" s="11">
        <v>0</v>
      </c>
      <c r="G2591" s="11">
        <v>9</v>
      </c>
      <c r="H2591" s="11">
        <v>61</v>
      </c>
      <c r="I2591" s="11">
        <v>65535</v>
      </c>
      <c r="J2591" s="11">
        <v>0</v>
      </c>
      <c r="K2591" s="11">
        <v>0</v>
      </c>
      <c r="L2591" s="11">
        <v>0</v>
      </c>
      <c r="M2591" s="56">
        <v>0</v>
      </c>
      <c r="N2591" s="56">
        <v>1</v>
      </c>
      <c r="O2591" s="11">
        <v>0</v>
      </c>
      <c r="P2591" s="11">
        <v>0</v>
      </c>
      <c r="Q2591" s="11">
        <v>100</v>
      </c>
      <c r="R2591" s="11">
        <v>0</v>
      </c>
      <c r="S2591" s="11">
        <v>0</v>
      </c>
      <c r="T2591" s="11">
        <v>0</v>
      </c>
      <c r="U2591" s="11">
        <v>1</v>
      </c>
      <c r="V2591" s="11">
        <v>0</v>
      </c>
      <c r="W2591" s="11">
        <v>0</v>
      </c>
      <c r="X2591" s="11">
        <v>0</v>
      </c>
      <c r="Y2591" s="11">
        <v>0</v>
      </c>
      <c r="Z2591" s="16" t="s">
        <v>170</v>
      </c>
      <c r="AA2591" s="16">
        <v>0</v>
      </c>
      <c r="AB2591" s="16" t="s">
        <v>4</v>
      </c>
      <c r="AC2591" s="16">
        <v>0</v>
      </c>
      <c r="AD2591" s="11">
        <v>3</v>
      </c>
      <c r="AE2591" s="11">
        <v>100</v>
      </c>
      <c r="AF2591" s="56">
        <v>1</v>
      </c>
      <c r="AG2591" s="11">
        <v>20</v>
      </c>
      <c r="AH2591" s="11">
        <v>0</v>
      </c>
      <c r="AI2591" s="25" t="s">
        <v>693</v>
      </c>
      <c r="AJ2591" s="25" t="s">
        <v>693</v>
      </c>
      <c r="AK2591" s="25" t="s">
        <v>8</v>
      </c>
      <c r="AL2591" s="11" t="s">
        <v>782</v>
      </c>
      <c r="AM2591" s="25">
        <v>11003</v>
      </c>
      <c r="AN2591" s="25">
        <v>0</v>
      </c>
      <c r="AO2591" s="11">
        <v>1</v>
      </c>
      <c r="AP2591" s="12" t="s">
        <v>389</v>
      </c>
      <c r="AQ2591" s="12" t="s">
        <v>6672</v>
      </c>
      <c r="AS2591" s="16" t="s">
        <v>2303</v>
      </c>
    </row>
    <row r="2592" spans="1:45" ht="24" x14ac:dyDescent="0.15">
      <c r="A2592" s="3">
        <v>41648</v>
      </c>
      <c r="B2592" s="3" t="s">
        <v>2300</v>
      </c>
      <c r="C2592" s="11">
        <v>41</v>
      </c>
      <c r="D2592" s="11">
        <v>0</v>
      </c>
      <c r="E2592" s="11">
        <v>0</v>
      </c>
      <c r="F2592" s="11">
        <v>0</v>
      </c>
      <c r="G2592" s="11">
        <v>9</v>
      </c>
      <c r="H2592" s="11">
        <v>61</v>
      </c>
      <c r="I2592" s="11">
        <v>65535</v>
      </c>
      <c r="J2592" s="11">
        <v>0</v>
      </c>
      <c r="K2592" s="11">
        <v>0</v>
      </c>
      <c r="L2592" s="11">
        <v>0</v>
      </c>
      <c r="M2592" s="56">
        <v>0</v>
      </c>
      <c r="N2592" s="56">
        <v>1</v>
      </c>
      <c r="O2592" s="11">
        <v>0</v>
      </c>
      <c r="P2592" s="11">
        <v>0</v>
      </c>
      <c r="Q2592" s="11">
        <v>100</v>
      </c>
      <c r="R2592" s="11">
        <v>0</v>
      </c>
      <c r="S2592" s="11">
        <v>0</v>
      </c>
      <c r="T2592" s="11">
        <v>0</v>
      </c>
      <c r="U2592" s="11">
        <v>1</v>
      </c>
      <c r="V2592" s="11">
        <v>0</v>
      </c>
      <c r="W2592" s="11">
        <v>0</v>
      </c>
      <c r="X2592" s="11">
        <v>0</v>
      </c>
      <c r="Y2592" s="11">
        <v>0</v>
      </c>
      <c r="Z2592" s="16" t="s">
        <v>170</v>
      </c>
      <c r="AA2592" s="16">
        <v>0</v>
      </c>
      <c r="AB2592" s="16" t="s">
        <v>4</v>
      </c>
      <c r="AC2592" s="16">
        <v>0</v>
      </c>
      <c r="AD2592" s="11">
        <v>3</v>
      </c>
      <c r="AE2592" s="11">
        <v>100</v>
      </c>
      <c r="AF2592" s="56">
        <v>1</v>
      </c>
      <c r="AG2592" s="11">
        <v>20</v>
      </c>
      <c r="AH2592" s="11">
        <v>0</v>
      </c>
      <c r="AI2592" s="25" t="s">
        <v>693</v>
      </c>
      <c r="AJ2592" s="25" t="s">
        <v>693</v>
      </c>
      <c r="AK2592" s="25" t="s">
        <v>8</v>
      </c>
      <c r="AL2592" s="11" t="s">
        <v>782</v>
      </c>
      <c r="AM2592" s="25">
        <v>11003</v>
      </c>
      <c r="AN2592" s="25">
        <v>0</v>
      </c>
      <c r="AO2592" s="11">
        <v>1</v>
      </c>
      <c r="AP2592" s="12" t="s">
        <v>389</v>
      </c>
      <c r="AQ2592" s="12" t="s">
        <v>6673</v>
      </c>
      <c r="AS2592" s="16" t="s">
        <v>2303</v>
      </c>
    </row>
    <row r="2593" spans="1:45" ht="24" x14ac:dyDescent="0.15">
      <c r="A2593" s="3">
        <v>41649</v>
      </c>
      <c r="B2593" s="3" t="s">
        <v>2302</v>
      </c>
      <c r="C2593" s="11">
        <v>41</v>
      </c>
      <c r="D2593" s="11">
        <v>0</v>
      </c>
      <c r="E2593" s="11">
        <v>0</v>
      </c>
      <c r="F2593" s="11">
        <v>0</v>
      </c>
      <c r="G2593" s="11">
        <v>9</v>
      </c>
      <c r="H2593" s="11">
        <v>61</v>
      </c>
      <c r="I2593" s="11">
        <v>65535</v>
      </c>
      <c r="J2593" s="11">
        <v>0</v>
      </c>
      <c r="K2593" s="11">
        <v>0</v>
      </c>
      <c r="L2593" s="11">
        <v>0</v>
      </c>
      <c r="M2593" s="56">
        <v>0</v>
      </c>
      <c r="N2593" s="56">
        <v>1</v>
      </c>
      <c r="O2593" s="11">
        <v>0</v>
      </c>
      <c r="P2593" s="11">
        <v>0</v>
      </c>
      <c r="Q2593" s="11">
        <v>100</v>
      </c>
      <c r="R2593" s="11">
        <v>0</v>
      </c>
      <c r="S2593" s="11">
        <v>0</v>
      </c>
      <c r="T2593" s="11">
        <v>0</v>
      </c>
      <c r="U2593" s="11">
        <v>1</v>
      </c>
      <c r="V2593" s="11">
        <v>0</v>
      </c>
      <c r="W2593" s="11">
        <v>0</v>
      </c>
      <c r="X2593" s="11">
        <v>0</v>
      </c>
      <c r="Y2593" s="11">
        <v>0</v>
      </c>
      <c r="Z2593" s="16" t="s">
        <v>170</v>
      </c>
      <c r="AA2593" s="16">
        <v>0</v>
      </c>
      <c r="AB2593" s="16" t="s">
        <v>4</v>
      </c>
      <c r="AC2593" s="16">
        <v>0</v>
      </c>
      <c r="AD2593" s="11">
        <v>3</v>
      </c>
      <c r="AE2593" s="11">
        <v>100</v>
      </c>
      <c r="AF2593" s="56">
        <v>1</v>
      </c>
      <c r="AG2593" s="11">
        <v>20</v>
      </c>
      <c r="AH2593" s="11">
        <v>0</v>
      </c>
      <c r="AI2593" s="25" t="s">
        <v>693</v>
      </c>
      <c r="AJ2593" s="25" t="s">
        <v>693</v>
      </c>
      <c r="AK2593" s="25" t="s">
        <v>8</v>
      </c>
      <c r="AL2593" s="11" t="s">
        <v>782</v>
      </c>
      <c r="AM2593" s="25">
        <v>11003</v>
      </c>
      <c r="AN2593" s="25">
        <v>0</v>
      </c>
      <c r="AO2593" s="11">
        <v>1</v>
      </c>
      <c r="AP2593" s="12" t="s">
        <v>389</v>
      </c>
      <c r="AQ2593" s="12" t="s">
        <v>6674</v>
      </c>
      <c r="AS2593" s="16" t="s">
        <v>2303</v>
      </c>
    </row>
    <row r="2594" spans="1:45" ht="24" x14ac:dyDescent="0.15">
      <c r="A2594" s="3">
        <v>41650</v>
      </c>
      <c r="B2594" s="3" t="s">
        <v>2301</v>
      </c>
      <c r="C2594" s="11">
        <v>41</v>
      </c>
      <c r="D2594" s="11">
        <v>0</v>
      </c>
      <c r="E2594" s="11">
        <v>0</v>
      </c>
      <c r="F2594" s="11">
        <v>0</v>
      </c>
      <c r="G2594" s="11">
        <v>9</v>
      </c>
      <c r="H2594" s="11">
        <v>61</v>
      </c>
      <c r="I2594" s="11">
        <v>65535</v>
      </c>
      <c r="J2594" s="11">
        <v>0</v>
      </c>
      <c r="K2594" s="11">
        <v>0</v>
      </c>
      <c r="L2594" s="11">
        <v>0</v>
      </c>
      <c r="M2594" s="56">
        <v>0</v>
      </c>
      <c r="N2594" s="56">
        <v>1</v>
      </c>
      <c r="O2594" s="11">
        <v>0</v>
      </c>
      <c r="P2594" s="11">
        <v>0</v>
      </c>
      <c r="Q2594" s="11">
        <v>100</v>
      </c>
      <c r="R2594" s="11">
        <v>0</v>
      </c>
      <c r="S2594" s="11">
        <v>0</v>
      </c>
      <c r="T2594" s="11">
        <v>0</v>
      </c>
      <c r="U2594" s="11">
        <v>1</v>
      </c>
      <c r="V2594" s="11">
        <v>0</v>
      </c>
      <c r="W2594" s="11">
        <v>0</v>
      </c>
      <c r="X2594" s="11">
        <v>0</v>
      </c>
      <c r="Y2594" s="11">
        <v>0</v>
      </c>
      <c r="Z2594" s="16" t="s">
        <v>170</v>
      </c>
      <c r="AA2594" s="16">
        <v>0</v>
      </c>
      <c r="AB2594" s="16" t="s">
        <v>4</v>
      </c>
      <c r="AC2594" s="16">
        <v>0</v>
      </c>
      <c r="AD2594" s="11">
        <v>3</v>
      </c>
      <c r="AE2594" s="11">
        <v>100</v>
      </c>
      <c r="AF2594" s="56">
        <v>1</v>
      </c>
      <c r="AG2594" s="11">
        <v>20</v>
      </c>
      <c r="AH2594" s="11">
        <v>0</v>
      </c>
      <c r="AI2594" s="25" t="s">
        <v>693</v>
      </c>
      <c r="AJ2594" s="25" t="s">
        <v>693</v>
      </c>
      <c r="AK2594" s="25" t="s">
        <v>8</v>
      </c>
      <c r="AL2594" s="11" t="s">
        <v>782</v>
      </c>
      <c r="AM2594" s="25">
        <v>11003</v>
      </c>
      <c r="AN2594" s="25">
        <v>0</v>
      </c>
      <c r="AO2594" s="11">
        <v>1</v>
      </c>
      <c r="AP2594" s="12" t="s">
        <v>389</v>
      </c>
      <c r="AQ2594" s="12" t="s">
        <v>6675</v>
      </c>
      <c r="AS2594" s="16" t="s">
        <v>2303</v>
      </c>
    </row>
    <row r="2595" spans="1:45" ht="24" x14ac:dyDescent="0.15">
      <c r="A2595" s="3">
        <v>41651</v>
      </c>
      <c r="B2595" s="42" t="s">
        <v>2625</v>
      </c>
      <c r="C2595" s="11">
        <v>41</v>
      </c>
      <c r="D2595" s="11">
        <v>0</v>
      </c>
      <c r="E2595" s="11">
        <v>0</v>
      </c>
      <c r="F2595" s="11">
        <v>0</v>
      </c>
      <c r="G2595" s="11">
        <v>9</v>
      </c>
      <c r="H2595" s="11">
        <v>100</v>
      </c>
      <c r="I2595" s="11">
        <v>65535</v>
      </c>
      <c r="J2595" s="11">
        <v>0</v>
      </c>
      <c r="K2595" s="11">
        <v>0</v>
      </c>
      <c r="L2595" s="11">
        <v>0</v>
      </c>
      <c r="M2595" s="56">
        <v>0</v>
      </c>
      <c r="N2595" s="56">
        <v>1</v>
      </c>
      <c r="O2595" s="11">
        <v>0</v>
      </c>
      <c r="P2595" s="11">
        <v>0</v>
      </c>
      <c r="Q2595" s="11">
        <v>100</v>
      </c>
      <c r="R2595" s="11">
        <v>0</v>
      </c>
      <c r="S2595" s="11">
        <v>0</v>
      </c>
      <c r="T2595" s="11">
        <v>0</v>
      </c>
      <c r="U2595" s="11">
        <v>1</v>
      </c>
      <c r="V2595" s="11">
        <v>0</v>
      </c>
      <c r="W2595" s="11">
        <v>0</v>
      </c>
      <c r="X2595" s="11">
        <v>0</v>
      </c>
      <c r="Y2595" s="11">
        <v>0</v>
      </c>
      <c r="Z2595" s="16" t="s">
        <v>170</v>
      </c>
      <c r="AA2595" s="16">
        <v>0</v>
      </c>
      <c r="AB2595" s="16" t="s">
        <v>4</v>
      </c>
      <c r="AC2595" s="16">
        <v>0</v>
      </c>
      <c r="AD2595" s="11">
        <v>3</v>
      </c>
      <c r="AE2595" s="11">
        <v>100</v>
      </c>
      <c r="AF2595" s="56">
        <v>1</v>
      </c>
      <c r="AG2595" s="11">
        <v>40</v>
      </c>
      <c r="AH2595" s="11">
        <v>0</v>
      </c>
      <c r="AI2595" s="25" t="s">
        <v>693</v>
      </c>
      <c r="AJ2595" s="25" t="s">
        <v>693</v>
      </c>
      <c r="AK2595" s="25" t="s">
        <v>8</v>
      </c>
      <c r="AL2595" s="11" t="s">
        <v>782</v>
      </c>
      <c r="AM2595" s="25">
        <v>11003</v>
      </c>
      <c r="AN2595" s="25">
        <v>0</v>
      </c>
      <c r="AO2595" s="11">
        <v>1</v>
      </c>
      <c r="AP2595" s="12" t="s">
        <v>389</v>
      </c>
      <c r="AQ2595" s="12" t="s">
        <v>6676</v>
      </c>
      <c r="AS2595" s="16" t="s">
        <v>2626</v>
      </c>
    </row>
    <row r="2596" spans="1:45" x14ac:dyDescent="0.15">
      <c r="A2596" s="3">
        <v>41652</v>
      </c>
      <c r="B2596" s="42" t="s">
        <v>2268</v>
      </c>
      <c r="C2596" s="11">
        <v>41</v>
      </c>
      <c r="D2596" s="11">
        <v>0</v>
      </c>
      <c r="E2596" s="11">
        <v>0</v>
      </c>
      <c r="F2596" s="11">
        <v>0</v>
      </c>
      <c r="G2596" s="11">
        <v>9</v>
      </c>
      <c r="H2596" s="11">
        <v>1</v>
      </c>
      <c r="I2596" s="11">
        <v>65535</v>
      </c>
      <c r="J2596" s="11">
        <v>0</v>
      </c>
      <c r="K2596" s="11">
        <v>0</v>
      </c>
      <c r="L2596" s="11">
        <v>0</v>
      </c>
      <c r="M2596" s="56">
        <v>0</v>
      </c>
      <c r="N2596" s="56">
        <v>1</v>
      </c>
      <c r="O2596" s="11">
        <v>0</v>
      </c>
      <c r="P2596" s="11">
        <v>0</v>
      </c>
      <c r="Q2596" s="11">
        <v>100</v>
      </c>
      <c r="R2596" s="11">
        <v>0</v>
      </c>
      <c r="S2596" s="11">
        <v>0</v>
      </c>
      <c r="T2596" s="11">
        <v>0</v>
      </c>
      <c r="U2596" s="11">
        <v>1</v>
      </c>
      <c r="V2596" s="11">
        <v>0</v>
      </c>
      <c r="W2596" s="11">
        <v>0</v>
      </c>
      <c r="X2596" s="11">
        <v>0</v>
      </c>
      <c r="Y2596" s="11">
        <v>0</v>
      </c>
      <c r="Z2596" s="16" t="s">
        <v>170</v>
      </c>
      <c r="AA2596" s="16">
        <v>0</v>
      </c>
      <c r="AB2596" s="16" t="s">
        <v>4</v>
      </c>
      <c r="AC2596" s="16">
        <v>0</v>
      </c>
      <c r="AD2596" s="11">
        <v>3</v>
      </c>
      <c r="AE2596" s="11">
        <v>100</v>
      </c>
      <c r="AF2596" s="56">
        <v>1</v>
      </c>
      <c r="AG2596" s="11">
        <v>30</v>
      </c>
      <c r="AH2596" s="11">
        <v>0</v>
      </c>
      <c r="AI2596" s="25" t="s">
        <v>693</v>
      </c>
      <c r="AJ2596" s="25" t="s">
        <v>693</v>
      </c>
      <c r="AK2596" s="25" t="s">
        <v>8</v>
      </c>
      <c r="AL2596" s="11" t="s">
        <v>782</v>
      </c>
      <c r="AM2596" s="25">
        <v>11003</v>
      </c>
      <c r="AN2596" s="25">
        <v>0</v>
      </c>
      <c r="AO2596" s="11">
        <v>1</v>
      </c>
      <c r="AP2596" s="12" t="s">
        <v>389</v>
      </c>
      <c r="AQ2596" s="12" t="s">
        <v>2273</v>
      </c>
      <c r="AS2596" s="16" t="s">
        <v>984</v>
      </c>
    </row>
    <row r="2597" spans="1:45" x14ac:dyDescent="0.15">
      <c r="A2597" s="3">
        <v>41653</v>
      </c>
      <c r="B2597" s="42" t="s">
        <v>2269</v>
      </c>
      <c r="C2597" s="11">
        <v>41</v>
      </c>
      <c r="D2597" s="11">
        <v>0</v>
      </c>
      <c r="E2597" s="11">
        <v>0</v>
      </c>
      <c r="F2597" s="11">
        <v>0</v>
      </c>
      <c r="G2597" s="11">
        <v>9</v>
      </c>
      <c r="H2597" s="11">
        <v>1</v>
      </c>
      <c r="I2597" s="11">
        <v>65535</v>
      </c>
      <c r="J2597" s="11">
        <v>0</v>
      </c>
      <c r="K2597" s="11">
        <v>0</v>
      </c>
      <c r="L2597" s="11">
        <v>0</v>
      </c>
      <c r="M2597" s="56">
        <v>0</v>
      </c>
      <c r="N2597" s="56">
        <v>1</v>
      </c>
      <c r="O2597" s="11">
        <v>0</v>
      </c>
      <c r="P2597" s="11">
        <v>0</v>
      </c>
      <c r="Q2597" s="11">
        <v>100</v>
      </c>
      <c r="R2597" s="11">
        <v>0</v>
      </c>
      <c r="S2597" s="11">
        <v>0</v>
      </c>
      <c r="T2597" s="11">
        <v>0</v>
      </c>
      <c r="U2597" s="11">
        <v>1</v>
      </c>
      <c r="V2597" s="11">
        <v>0</v>
      </c>
      <c r="W2597" s="11">
        <v>0</v>
      </c>
      <c r="X2597" s="11">
        <v>0</v>
      </c>
      <c r="Y2597" s="11">
        <v>0</v>
      </c>
      <c r="Z2597" s="16" t="s">
        <v>170</v>
      </c>
      <c r="AA2597" s="16">
        <v>0</v>
      </c>
      <c r="AB2597" s="16" t="s">
        <v>4</v>
      </c>
      <c r="AC2597" s="16">
        <v>0</v>
      </c>
      <c r="AD2597" s="11">
        <v>3</v>
      </c>
      <c r="AE2597" s="11">
        <v>100</v>
      </c>
      <c r="AF2597" s="56">
        <v>1</v>
      </c>
      <c r="AG2597" s="11">
        <v>30</v>
      </c>
      <c r="AH2597" s="11">
        <v>0</v>
      </c>
      <c r="AI2597" s="25" t="s">
        <v>693</v>
      </c>
      <c r="AJ2597" s="25" t="s">
        <v>693</v>
      </c>
      <c r="AK2597" s="25" t="s">
        <v>8</v>
      </c>
      <c r="AL2597" s="11" t="s">
        <v>782</v>
      </c>
      <c r="AM2597" s="25">
        <v>11003</v>
      </c>
      <c r="AN2597" s="25">
        <v>0</v>
      </c>
      <c r="AO2597" s="11">
        <v>1</v>
      </c>
      <c r="AP2597" s="12" t="s">
        <v>389</v>
      </c>
      <c r="AQ2597" s="12" t="s">
        <v>2273</v>
      </c>
      <c r="AS2597" s="16" t="s">
        <v>984</v>
      </c>
    </row>
    <row r="2598" spans="1:45" x14ac:dyDescent="0.15">
      <c r="A2598" s="3">
        <v>41654</v>
      </c>
      <c r="B2598" s="42" t="s">
        <v>2270</v>
      </c>
      <c r="C2598" s="11">
        <v>41</v>
      </c>
      <c r="D2598" s="11">
        <v>0</v>
      </c>
      <c r="E2598" s="11">
        <v>0</v>
      </c>
      <c r="F2598" s="11">
        <v>0</v>
      </c>
      <c r="G2598" s="11">
        <v>9</v>
      </c>
      <c r="H2598" s="11">
        <v>1</v>
      </c>
      <c r="I2598" s="11">
        <v>65535</v>
      </c>
      <c r="J2598" s="11">
        <v>0</v>
      </c>
      <c r="K2598" s="11">
        <v>0</v>
      </c>
      <c r="L2598" s="11">
        <v>0</v>
      </c>
      <c r="M2598" s="56">
        <v>0</v>
      </c>
      <c r="N2598" s="56">
        <v>1</v>
      </c>
      <c r="O2598" s="11">
        <v>0</v>
      </c>
      <c r="P2598" s="11">
        <v>0</v>
      </c>
      <c r="Q2598" s="11">
        <v>100</v>
      </c>
      <c r="R2598" s="11">
        <v>0</v>
      </c>
      <c r="S2598" s="11">
        <v>0</v>
      </c>
      <c r="T2598" s="11">
        <v>0</v>
      </c>
      <c r="U2598" s="11">
        <v>1</v>
      </c>
      <c r="V2598" s="11">
        <v>0</v>
      </c>
      <c r="W2598" s="11">
        <v>0</v>
      </c>
      <c r="X2598" s="11">
        <v>0</v>
      </c>
      <c r="Y2598" s="11">
        <v>0</v>
      </c>
      <c r="Z2598" s="16" t="s">
        <v>170</v>
      </c>
      <c r="AA2598" s="16">
        <v>0</v>
      </c>
      <c r="AB2598" s="16" t="s">
        <v>4</v>
      </c>
      <c r="AC2598" s="16">
        <v>0</v>
      </c>
      <c r="AD2598" s="11">
        <v>3</v>
      </c>
      <c r="AE2598" s="11">
        <v>100</v>
      </c>
      <c r="AF2598" s="56">
        <v>1</v>
      </c>
      <c r="AG2598" s="11">
        <v>30</v>
      </c>
      <c r="AH2598" s="11">
        <v>0</v>
      </c>
      <c r="AI2598" s="25" t="s">
        <v>693</v>
      </c>
      <c r="AJ2598" s="25" t="s">
        <v>693</v>
      </c>
      <c r="AK2598" s="25" t="s">
        <v>8</v>
      </c>
      <c r="AL2598" s="11" t="s">
        <v>782</v>
      </c>
      <c r="AM2598" s="25">
        <v>11003</v>
      </c>
      <c r="AN2598" s="25">
        <v>0</v>
      </c>
      <c r="AO2598" s="11">
        <v>1</v>
      </c>
      <c r="AP2598" s="12" t="s">
        <v>389</v>
      </c>
      <c r="AQ2598" s="12" t="s">
        <v>2273</v>
      </c>
      <c r="AS2598" s="16" t="s">
        <v>984</v>
      </c>
    </row>
    <row r="2599" spans="1:45" ht="24" x14ac:dyDescent="0.15">
      <c r="A2599" s="3">
        <v>41655</v>
      </c>
      <c r="B2599" s="42" t="s">
        <v>2624</v>
      </c>
      <c r="C2599" s="11">
        <v>41</v>
      </c>
      <c r="D2599" s="11">
        <v>0</v>
      </c>
      <c r="E2599" s="11">
        <v>0</v>
      </c>
      <c r="F2599" s="11">
        <v>0</v>
      </c>
      <c r="G2599" s="11">
        <v>9</v>
      </c>
      <c r="H2599" s="11">
        <v>100</v>
      </c>
      <c r="I2599" s="11">
        <v>65535</v>
      </c>
      <c r="J2599" s="11">
        <v>0</v>
      </c>
      <c r="K2599" s="11">
        <v>0</v>
      </c>
      <c r="L2599" s="11">
        <v>0</v>
      </c>
      <c r="M2599" s="56">
        <v>0</v>
      </c>
      <c r="N2599" s="56">
        <v>1</v>
      </c>
      <c r="O2599" s="11">
        <v>0</v>
      </c>
      <c r="P2599" s="11">
        <v>0</v>
      </c>
      <c r="Q2599" s="11">
        <v>100</v>
      </c>
      <c r="R2599" s="11">
        <v>0</v>
      </c>
      <c r="S2599" s="11">
        <v>0</v>
      </c>
      <c r="T2599" s="11">
        <v>0</v>
      </c>
      <c r="U2599" s="11">
        <v>1</v>
      </c>
      <c r="V2599" s="11">
        <v>0</v>
      </c>
      <c r="W2599" s="11">
        <v>0</v>
      </c>
      <c r="X2599" s="11">
        <v>0</v>
      </c>
      <c r="Y2599" s="11">
        <v>0</v>
      </c>
      <c r="Z2599" s="16" t="s">
        <v>170</v>
      </c>
      <c r="AA2599" s="16">
        <v>0</v>
      </c>
      <c r="AB2599" s="16" t="s">
        <v>4</v>
      </c>
      <c r="AC2599" s="16">
        <v>0</v>
      </c>
      <c r="AD2599" s="11">
        <v>3</v>
      </c>
      <c r="AE2599" s="11">
        <v>100</v>
      </c>
      <c r="AF2599" s="56">
        <v>1</v>
      </c>
      <c r="AG2599" s="11">
        <v>40</v>
      </c>
      <c r="AH2599" s="11">
        <v>0</v>
      </c>
      <c r="AI2599" s="25" t="s">
        <v>693</v>
      </c>
      <c r="AJ2599" s="25" t="s">
        <v>693</v>
      </c>
      <c r="AK2599" s="25" t="s">
        <v>8</v>
      </c>
      <c r="AL2599" s="11" t="s">
        <v>782</v>
      </c>
      <c r="AM2599" s="25">
        <v>11003</v>
      </c>
      <c r="AN2599" s="25">
        <v>0</v>
      </c>
      <c r="AO2599" s="11">
        <v>1</v>
      </c>
      <c r="AP2599" s="12" t="s">
        <v>389</v>
      </c>
      <c r="AQ2599" s="12" t="s">
        <v>6677</v>
      </c>
      <c r="AS2599" s="16" t="s">
        <v>2626</v>
      </c>
    </row>
    <row r="2600" spans="1:45" ht="24" x14ac:dyDescent="0.15">
      <c r="A2600" s="3">
        <v>41656</v>
      </c>
      <c r="B2600" s="42" t="s">
        <v>2271</v>
      </c>
      <c r="C2600" s="11">
        <v>41</v>
      </c>
      <c r="D2600" s="11">
        <v>0</v>
      </c>
      <c r="E2600" s="11">
        <v>0</v>
      </c>
      <c r="F2600" s="11">
        <v>0</v>
      </c>
      <c r="G2600" s="11">
        <v>9</v>
      </c>
      <c r="H2600" s="11">
        <v>100</v>
      </c>
      <c r="I2600" s="11">
        <v>65535</v>
      </c>
      <c r="J2600" s="11">
        <v>0</v>
      </c>
      <c r="K2600" s="11">
        <v>0</v>
      </c>
      <c r="L2600" s="11">
        <v>0</v>
      </c>
      <c r="M2600" s="56">
        <v>0</v>
      </c>
      <c r="N2600" s="56">
        <v>1</v>
      </c>
      <c r="O2600" s="11">
        <v>0</v>
      </c>
      <c r="P2600" s="11">
        <v>0</v>
      </c>
      <c r="Q2600" s="11">
        <v>100</v>
      </c>
      <c r="R2600" s="11">
        <v>0</v>
      </c>
      <c r="S2600" s="11">
        <v>0</v>
      </c>
      <c r="T2600" s="11">
        <v>0</v>
      </c>
      <c r="U2600" s="11">
        <v>1</v>
      </c>
      <c r="V2600" s="11">
        <v>0</v>
      </c>
      <c r="W2600" s="11">
        <v>0</v>
      </c>
      <c r="X2600" s="11">
        <v>0</v>
      </c>
      <c r="Y2600" s="11">
        <v>0</v>
      </c>
      <c r="Z2600" s="16" t="s">
        <v>170</v>
      </c>
      <c r="AA2600" s="16">
        <v>0</v>
      </c>
      <c r="AB2600" s="16" t="s">
        <v>4</v>
      </c>
      <c r="AC2600" s="16">
        <v>0</v>
      </c>
      <c r="AD2600" s="11">
        <v>3</v>
      </c>
      <c r="AE2600" s="11">
        <v>100</v>
      </c>
      <c r="AF2600" s="56">
        <v>1</v>
      </c>
      <c r="AG2600" s="11">
        <v>40</v>
      </c>
      <c r="AH2600" s="11">
        <v>0</v>
      </c>
      <c r="AI2600" s="25" t="s">
        <v>693</v>
      </c>
      <c r="AJ2600" s="25" t="s">
        <v>693</v>
      </c>
      <c r="AK2600" s="25" t="s">
        <v>8</v>
      </c>
      <c r="AL2600" s="11" t="s">
        <v>782</v>
      </c>
      <c r="AM2600" s="25">
        <v>11003</v>
      </c>
      <c r="AN2600" s="25">
        <v>0</v>
      </c>
      <c r="AO2600" s="11">
        <v>1</v>
      </c>
      <c r="AP2600" s="12" t="s">
        <v>389</v>
      </c>
      <c r="AQ2600" s="12" t="s">
        <v>6678</v>
      </c>
      <c r="AS2600" s="16" t="s">
        <v>2626</v>
      </c>
    </row>
    <row r="2601" spans="1:45" x14ac:dyDescent="0.15">
      <c r="A2601" s="3">
        <v>41657</v>
      </c>
      <c r="B2601" s="42" t="s">
        <v>2853</v>
      </c>
      <c r="C2601" s="11">
        <v>41</v>
      </c>
      <c r="D2601" s="11">
        <v>0</v>
      </c>
      <c r="E2601" s="11">
        <v>0</v>
      </c>
      <c r="F2601" s="11">
        <v>0</v>
      </c>
      <c r="G2601" s="11">
        <v>9</v>
      </c>
      <c r="H2601" s="11">
        <v>1</v>
      </c>
      <c r="I2601" s="11">
        <v>65535</v>
      </c>
      <c r="J2601" s="11">
        <v>0</v>
      </c>
      <c r="K2601" s="11">
        <v>0</v>
      </c>
      <c r="L2601" s="11">
        <v>0</v>
      </c>
      <c r="M2601" s="56">
        <v>0</v>
      </c>
      <c r="N2601" s="56">
        <v>1</v>
      </c>
      <c r="O2601" s="11">
        <v>0</v>
      </c>
      <c r="P2601" s="11">
        <v>0</v>
      </c>
      <c r="Q2601" s="11">
        <v>100</v>
      </c>
      <c r="R2601" s="11">
        <v>0</v>
      </c>
      <c r="S2601" s="11">
        <v>0</v>
      </c>
      <c r="T2601" s="11">
        <v>0</v>
      </c>
      <c r="U2601" s="11">
        <v>1</v>
      </c>
      <c r="V2601" s="11">
        <v>0</v>
      </c>
      <c r="W2601" s="11">
        <v>0</v>
      </c>
      <c r="X2601" s="11">
        <v>0</v>
      </c>
      <c r="Y2601" s="11">
        <v>0</v>
      </c>
      <c r="Z2601" s="16" t="s">
        <v>170</v>
      </c>
      <c r="AA2601" s="16">
        <v>0</v>
      </c>
      <c r="AB2601" s="16" t="s">
        <v>4</v>
      </c>
      <c r="AC2601" s="16">
        <v>0</v>
      </c>
      <c r="AD2601" s="11">
        <v>3</v>
      </c>
      <c r="AE2601" s="11">
        <v>100</v>
      </c>
      <c r="AF2601" s="56">
        <v>1</v>
      </c>
      <c r="AG2601" s="11">
        <v>30</v>
      </c>
      <c r="AH2601" s="11">
        <v>0</v>
      </c>
      <c r="AI2601" s="25" t="s">
        <v>693</v>
      </c>
      <c r="AJ2601" s="25" t="s">
        <v>693</v>
      </c>
      <c r="AK2601" s="25" t="s">
        <v>8</v>
      </c>
      <c r="AL2601" s="11" t="s">
        <v>782</v>
      </c>
      <c r="AM2601" s="25">
        <v>11003</v>
      </c>
      <c r="AN2601" s="25">
        <v>0</v>
      </c>
      <c r="AO2601" s="11">
        <v>1</v>
      </c>
      <c r="AP2601" s="12" t="s">
        <v>389</v>
      </c>
      <c r="AQ2601" s="12" t="s">
        <v>6679</v>
      </c>
    </row>
    <row r="2602" spans="1:45" x14ac:dyDescent="0.15">
      <c r="A2602" s="3">
        <v>41658</v>
      </c>
      <c r="B2602" s="42" t="s">
        <v>2272</v>
      </c>
      <c r="C2602" s="11">
        <v>41</v>
      </c>
      <c r="D2602" s="11">
        <v>0</v>
      </c>
      <c r="E2602" s="11">
        <v>0</v>
      </c>
      <c r="F2602" s="11">
        <v>0</v>
      </c>
      <c r="G2602" s="11">
        <v>9</v>
      </c>
      <c r="H2602" s="11">
        <v>1</v>
      </c>
      <c r="I2602" s="11">
        <v>65535</v>
      </c>
      <c r="J2602" s="11">
        <v>0</v>
      </c>
      <c r="K2602" s="11">
        <v>0</v>
      </c>
      <c r="L2602" s="11">
        <v>0</v>
      </c>
      <c r="M2602" s="56">
        <v>0</v>
      </c>
      <c r="N2602" s="56">
        <v>1</v>
      </c>
      <c r="O2602" s="11">
        <v>0</v>
      </c>
      <c r="P2602" s="11">
        <v>0</v>
      </c>
      <c r="Q2602" s="11">
        <v>100</v>
      </c>
      <c r="R2602" s="11">
        <v>0</v>
      </c>
      <c r="S2602" s="11">
        <v>0</v>
      </c>
      <c r="T2602" s="11">
        <v>0</v>
      </c>
      <c r="U2602" s="11">
        <v>1</v>
      </c>
      <c r="V2602" s="11">
        <v>0</v>
      </c>
      <c r="W2602" s="11">
        <v>0</v>
      </c>
      <c r="X2602" s="11">
        <v>0</v>
      </c>
      <c r="Y2602" s="11">
        <v>0</v>
      </c>
      <c r="Z2602" s="16" t="s">
        <v>170</v>
      </c>
      <c r="AA2602" s="16">
        <v>0</v>
      </c>
      <c r="AB2602" s="16" t="s">
        <v>4</v>
      </c>
      <c r="AC2602" s="16">
        <v>0</v>
      </c>
      <c r="AD2602" s="11">
        <v>3</v>
      </c>
      <c r="AE2602" s="11">
        <v>100</v>
      </c>
      <c r="AF2602" s="56">
        <v>1</v>
      </c>
      <c r="AG2602" s="11">
        <v>30</v>
      </c>
      <c r="AH2602" s="11">
        <v>0</v>
      </c>
      <c r="AI2602" s="25" t="s">
        <v>693</v>
      </c>
      <c r="AJ2602" s="25" t="s">
        <v>693</v>
      </c>
      <c r="AK2602" s="25" t="s">
        <v>8</v>
      </c>
      <c r="AL2602" s="11" t="s">
        <v>782</v>
      </c>
      <c r="AM2602" s="25">
        <v>11003</v>
      </c>
      <c r="AN2602" s="25">
        <v>0</v>
      </c>
      <c r="AO2602" s="11">
        <v>1</v>
      </c>
      <c r="AP2602" s="12" t="s">
        <v>389</v>
      </c>
      <c r="AQ2602" s="12" t="s">
        <v>2273</v>
      </c>
      <c r="AS2602" s="16" t="s">
        <v>984</v>
      </c>
    </row>
    <row r="2603" spans="1:45" x14ac:dyDescent="0.15">
      <c r="A2603" s="3">
        <v>41659</v>
      </c>
      <c r="B2603" s="42" t="s">
        <v>2686</v>
      </c>
      <c r="C2603" s="11">
        <v>41</v>
      </c>
      <c r="D2603" s="11">
        <v>0</v>
      </c>
      <c r="E2603" s="11">
        <v>0</v>
      </c>
      <c r="F2603" s="11">
        <v>0</v>
      </c>
      <c r="G2603" s="11">
        <v>9</v>
      </c>
      <c r="H2603" s="11">
        <v>1</v>
      </c>
      <c r="I2603" s="11">
        <v>65535</v>
      </c>
      <c r="J2603" s="11">
        <v>0</v>
      </c>
      <c r="K2603" s="11">
        <v>0</v>
      </c>
      <c r="L2603" s="11">
        <v>0</v>
      </c>
      <c r="M2603" s="56">
        <v>0</v>
      </c>
      <c r="N2603" s="56">
        <v>1</v>
      </c>
      <c r="O2603" s="11">
        <v>0</v>
      </c>
      <c r="P2603" s="11">
        <v>0</v>
      </c>
      <c r="Q2603" s="11">
        <v>100</v>
      </c>
      <c r="R2603" s="11">
        <v>0</v>
      </c>
      <c r="S2603" s="11">
        <v>0</v>
      </c>
      <c r="T2603" s="11">
        <v>0</v>
      </c>
      <c r="U2603" s="11">
        <v>1</v>
      </c>
      <c r="V2603" s="11">
        <v>0</v>
      </c>
      <c r="W2603" s="11">
        <v>0</v>
      </c>
      <c r="X2603" s="11">
        <v>0</v>
      </c>
      <c r="Y2603" s="11">
        <v>0</v>
      </c>
      <c r="Z2603" s="16" t="s">
        <v>170</v>
      </c>
      <c r="AA2603" s="16">
        <v>0</v>
      </c>
      <c r="AB2603" s="16" t="s">
        <v>4</v>
      </c>
      <c r="AC2603" s="16">
        <v>0</v>
      </c>
      <c r="AD2603" s="11">
        <v>3</v>
      </c>
      <c r="AE2603" s="11">
        <v>100</v>
      </c>
      <c r="AF2603" s="56">
        <v>1</v>
      </c>
      <c r="AG2603" s="11">
        <v>30</v>
      </c>
      <c r="AH2603" s="11">
        <v>0</v>
      </c>
      <c r="AI2603" s="25" t="s">
        <v>693</v>
      </c>
      <c r="AJ2603" s="25" t="s">
        <v>693</v>
      </c>
      <c r="AK2603" s="25" t="s">
        <v>8</v>
      </c>
      <c r="AL2603" s="11" t="s">
        <v>782</v>
      </c>
      <c r="AM2603" s="25">
        <v>11003</v>
      </c>
      <c r="AN2603" s="25">
        <v>0</v>
      </c>
      <c r="AO2603" s="11">
        <v>1</v>
      </c>
      <c r="AP2603" s="12" t="s">
        <v>389</v>
      </c>
      <c r="AQ2603" s="12" t="s">
        <v>2273</v>
      </c>
      <c r="AS2603" s="16" t="s">
        <v>984</v>
      </c>
    </row>
    <row r="2604" spans="1:45" x14ac:dyDescent="0.15">
      <c r="A2604" s="3">
        <v>41660</v>
      </c>
      <c r="B2604" s="42" t="s">
        <v>2687</v>
      </c>
      <c r="C2604" s="11">
        <v>41</v>
      </c>
      <c r="D2604" s="11">
        <v>0</v>
      </c>
      <c r="E2604" s="11">
        <v>0</v>
      </c>
      <c r="F2604" s="11">
        <v>0</v>
      </c>
      <c r="G2604" s="11">
        <v>9</v>
      </c>
      <c r="H2604" s="11">
        <v>1</v>
      </c>
      <c r="I2604" s="11">
        <v>65535</v>
      </c>
      <c r="J2604" s="11">
        <v>0</v>
      </c>
      <c r="K2604" s="11">
        <v>0</v>
      </c>
      <c r="L2604" s="11">
        <v>0</v>
      </c>
      <c r="M2604" s="56">
        <v>0</v>
      </c>
      <c r="N2604" s="56">
        <v>1</v>
      </c>
      <c r="O2604" s="11">
        <v>0</v>
      </c>
      <c r="P2604" s="11">
        <v>0</v>
      </c>
      <c r="Q2604" s="11">
        <v>100</v>
      </c>
      <c r="R2604" s="11">
        <v>0</v>
      </c>
      <c r="S2604" s="11">
        <v>0</v>
      </c>
      <c r="T2604" s="11">
        <v>0</v>
      </c>
      <c r="U2604" s="11">
        <v>1</v>
      </c>
      <c r="V2604" s="11">
        <v>0</v>
      </c>
      <c r="W2604" s="11">
        <v>0</v>
      </c>
      <c r="X2604" s="11">
        <v>0</v>
      </c>
      <c r="Y2604" s="11">
        <v>0</v>
      </c>
      <c r="Z2604" s="16" t="s">
        <v>170</v>
      </c>
      <c r="AA2604" s="16">
        <v>0</v>
      </c>
      <c r="AB2604" s="16" t="s">
        <v>4</v>
      </c>
      <c r="AC2604" s="16">
        <v>0</v>
      </c>
      <c r="AD2604" s="11">
        <v>3</v>
      </c>
      <c r="AE2604" s="11">
        <v>100</v>
      </c>
      <c r="AF2604" s="56">
        <v>1</v>
      </c>
      <c r="AG2604" s="11">
        <v>30</v>
      </c>
      <c r="AH2604" s="11">
        <v>0</v>
      </c>
      <c r="AI2604" s="25" t="s">
        <v>693</v>
      </c>
      <c r="AJ2604" s="25" t="s">
        <v>693</v>
      </c>
      <c r="AK2604" s="25" t="s">
        <v>8</v>
      </c>
      <c r="AL2604" s="11" t="s">
        <v>782</v>
      </c>
      <c r="AM2604" s="25">
        <v>11003</v>
      </c>
      <c r="AN2604" s="25">
        <v>0</v>
      </c>
      <c r="AO2604" s="11">
        <v>1</v>
      </c>
      <c r="AP2604" s="12" t="s">
        <v>389</v>
      </c>
      <c r="AQ2604" s="12" t="s">
        <v>2273</v>
      </c>
      <c r="AS2604" s="16" t="s">
        <v>984</v>
      </c>
    </row>
    <row r="2605" spans="1:45" x14ac:dyDescent="0.15">
      <c r="A2605" s="3">
        <v>41661</v>
      </c>
      <c r="B2605" s="42" t="s">
        <v>2282</v>
      </c>
      <c r="C2605" s="11">
        <v>41</v>
      </c>
      <c r="D2605" s="11">
        <v>0</v>
      </c>
      <c r="E2605" s="11">
        <v>0</v>
      </c>
      <c r="F2605" s="11">
        <v>0</v>
      </c>
      <c r="G2605" s="11">
        <v>9</v>
      </c>
      <c r="H2605" s="11">
        <v>1</v>
      </c>
      <c r="I2605" s="11">
        <v>65535</v>
      </c>
      <c r="J2605" s="11">
        <v>0</v>
      </c>
      <c r="K2605" s="11">
        <v>0</v>
      </c>
      <c r="L2605" s="11">
        <v>0</v>
      </c>
      <c r="M2605" s="56">
        <v>0</v>
      </c>
      <c r="N2605" s="56">
        <v>1</v>
      </c>
      <c r="O2605" s="11">
        <v>0</v>
      </c>
      <c r="P2605" s="11">
        <v>0</v>
      </c>
      <c r="Q2605" s="11">
        <v>100</v>
      </c>
      <c r="R2605" s="11">
        <v>0</v>
      </c>
      <c r="S2605" s="11">
        <v>0</v>
      </c>
      <c r="T2605" s="11">
        <v>0</v>
      </c>
      <c r="U2605" s="11">
        <v>1</v>
      </c>
      <c r="V2605" s="11">
        <v>0</v>
      </c>
      <c r="W2605" s="11">
        <v>0</v>
      </c>
      <c r="X2605" s="11">
        <v>0</v>
      </c>
      <c r="Y2605" s="11">
        <v>0</v>
      </c>
      <c r="Z2605" s="16" t="s">
        <v>170</v>
      </c>
      <c r="AA2605" s="16">
        <v>0</v>
      </c>
      <c r="AB2605" s="16" t="s">
        <v>4</v>
      </c>
      <c r="AC2605" s="16">
        <v>0</v>
      </c>
      <c r="AD2605" s="11">
        <v>3</v>
      </c>
      <c r="AE2605" s="11">
        <v>100</v>
      </c>
      <c r="AF2605" s="56">
        <v>1</v>
      </c>
      <c r="AG2605" s="11">
        <v>30</v>
      </c>
      <c r="AH2605" s="11">
        <v>0</v>
      </c>
      <c r="AI2605" s="25" t="s">
        <v>693</v>
      </c>
      <c r="AJ2605" s="25" t="s">
        <v>693</v>
      </c>
      <c r="AK2605" s="25" t="s">
        <v>8</v>
      </c>
      <c r="AL2605" s="11" t="s">
        <v>782</v>
      </c>
      <c r="AM2605" s="25">
        <v>11003</v>
      </c>
      <c r="AN2605" s="25">
        <v>0</v>
      </c>
      <c r="AO2605" s="11">
        <v>1</v>
      </c>
      <c r="AP2605" s="12" t="s">
        <v>389</v>
      </c>
      <c r="AQ2605" s="12" t="s">
        <v>2273</v>
      </c>
      <c r="AS2605" s="16" t="s">
        <v>984</v>
      </c>
    </row>
    <row r="2606" spans="1:45" x14ac:dyDescent="0.15">
      <c r="A2606" s="3">
        <v>41662</v>
      </c>
      <c r="B2606" s="42" t="s">
        <v>2283</v>
      </c>
      <c r="C2606" s="11">
        <v>41</v>
      </c>
      <c r="D2606" s="11">
        <v>0</v>
      </c>
      <c r="E2606" s="11">
        <v>0</v>
      </c>
      <c r="F2606" s="11">
        <v>0</v>
      </c>
      <c r="G2606" s="11">
        <v>9</v>
      </c>
      <c r="H2606" s="11">
        <v>1</v>
      </c>
      <c r="I2606" s="11">
        <v>65535</v>
      </c>
      <c r="J2606" s="11">
        <v>0</v>
      </c>
      <c r="K2606" s="11">
        <v>0</v>
      </c>
      <c r="L2606" s="11">
        <v>0</v>
      </c>
      <c r="M2606" s="56">
        <v>0</v>
      </c>
      <c r="N2606" s="56">
        <v>1</v>
      </c>
      <c r="O2606" s="11">
        <v>0</v>
      </c>
      <c r="P2606" s="11">
        <v>0</v>
      </c>
      <c r="Q2606" s="11">
        <v>100</v>
      </c>
      <c r="R2606" s="11">
        <v>0</v>
      </c>
      <c r="S2606" s="11">
        <v>0</v>
      </c>
      <c r="T2606" s="11">
        <v>0</v>
      </c>
      <c r="U2606" s="11">
        <v>1</v>
      </c>
      <c r="V2606" s="11">
        <v>0</v>
      </c>
      <c r="W2606" s="11">
        <v>0</v>
      </c>
      <c r="X2606" s="11">
        <v>0</v>
      </c>
      <c r="Y2606" s="11">
        <v>0</v>
      </c>
      <c r="Z2606" s="16" t="s">
        <v>170</v>
      </c>
      <c r="AA2606" s="16">
        <v>0</v>
      </c>
      <c r="AB2606" s="16" t="s">
        <v>4</v>
      </c>
      <c r="AC2606" s="16">
        <v>0</v>
      </c>
      <c r="AD2606" s="11">
        <v>3</v>
      </c>
      <c r="AE2606" s="11">
        <v>100</v>
      </c>
      <c r="AF2606" s="56">
        <v>1</v>
      </c>
      <c r="AG2606" s="11">
        <v>30</v>
      </c>
      <c r="AH2606" s="11">
        <v>0</v>
      </c>
      <c r="AI2606" s="25" t="s">
        <v>693</v>
      </c>
      <c r="AJ2606" s="25" t="s">
        <v>693</v>
      </c>
      <c r="AK2606" s="25" t="s">
        <v>8</v>
      </c>
      <c r="AL2606" s="11" t="s">
        <v>782</v>
      </c>
      <c r="AM2606" s="25">
        <v>11003</v>
      </c>
      <c r="AN2606" s="25">
        <v>0</v>
      </c>
      <c r="AO2606" s="11">
        <v>1</v>
      </c>
      <c r="AP2606" s="12" t="s">
        <v>389</v>
      </c>
      <c r="AQ2606" s="12" t="s">
        <v>2273</v>
      </c>
      <c r="AS2606" s="16" t="s">
        <v>984</v>
      </c>
    </row>
    <row r="2607" spans="1:45" x14ac:dyDescent="0.15">
      <c r="A2607" s="3">
        <v>41663</v>
      </c>
      <c r="B2607" s="42" t="s">
        <v>2284</v>
      </c>
      <c r="C2607" s="11">
        <v>41</v>
      </c>
      <c r="D2607" s="11">
        <v>0</v>
      </c>
      <c r="E2607" s="11">
        <v>0</v>
      </c>
      <c r="F2607" s="11">
        <v>0</v>
      </c>
      <c r="G2607" s="11">
        <v>9</v>
      </c>
      <c r="H2607" s="11">
        <v>1</v>
      </c>
      <c r="I2607" s="11">
        <v>65535</v>
      </c>
      <c r="J2607" s="11">
        <v>0</v>
      </c>
      <c r="K2607" s="11">
        <v>0</v>
      </c>
      <c r="L2607" s="11">
        <v>0</v>
      </c>
      <c r="M2607" s="56">
        <v>0</v>
      </c>
      <c r="N2607" s="56">
        <v>1</v>
      </c>
      <c r="O2607" s="11">
        <v>0</v>
      </c>
      <c r="P2607" s="11">
        <v>0</v>
      </c>
      <c r="Q2607" s="11">
        <v>100</v>
      </c>
      <c r="R2607" s="11">
        <v>0</v>
      </c>
      <c r="S2607" s="11">
        <v>0</v>
      </c>
      <c r="T2607" s="11">
        <v>0</v>
      </c>
      <c r="U2607" s="11">
        <v>1</v>
      </c>
      <c r="V2607" s="11">
        <v>0</v>
      </c>
      <c r="W2607" s="11">
        <v>0</v>
      </c>
      <c r="X2607" s="11">
        <v>0</v>
      </c>
      <c r="Y2607" s="11">
        <v>0</v>
      </c>
      <c r="Z2607" s="16" t="s">
        <v>170</v>
      </c>
      <c r="AA2607" s="16">
        <v>0</v>
      </c>
      <c r="AB2607" s="16" t="s">
        <v>4</v>
      </c>
      <c r="AC2607" s="16">
        <v>0</v>
      </c>
      <c r="AD2607" s="11">
        <v>3</v>
      </c>
      <c r="AE2607" s="11">
        <v>100</v>
      </c>
      <c r="AF2607" s="56">
        <v>1</v>
      </c>
      <c r="AG2607" s="11">
        <v>30</v>
      </c>
      <c r="AH2607" s="11">
        <v>0</v>
      </c>
      <c r="AI2607" s="25" t="s">
        <v>693</v>
      </c>
      <c r="AJ2607" s="25" t="s">
        <v>693</v>
      </c>
      <c r="AK2607" s="25" t="s">
        <v>8</v>
      </c>
      <c r="AL2607" s="11" t="s">
        <v>782</v>
      </c>
      <c r="AM2607" s="25">
        <v>11003</v>
      </c>
      <c r="AN2607" s="25">
        <v>0</v>
      </c>
      <c r="AO2607" s="11">
        <v>1</v>
      </c>
      <c r="AP2607" s="12" t="s">
        <v>389</v>
      </c>
      <c r="AQ2607" s="12" t="s">
        <v>2273</v>
      </c>
      <c r="AS2607" s="16" t="s">
        <v>984</v>
      </c>
    </row>
    <row r="2608" spans="1:45" x14ac:dyDescent="0.15">
      <c r="A2608" s="3">
        <v>41664</v>
      </c>
      <c r="B2608" s="42" t="s">
        <v>2285</v>
      </c>
      <c r="C2608" s="11">
        <v>41</v>
      </c>
      <c r="D2608" s="11">
        <v>0</v>
      </c>
      <c r="E2608" s="11">
        <v>0</v>
      </c>
      <c r="F2608" s="11">
        <v>0</v>
      </c>
      <c r="G2608" s="11">
        <v>9</v>
      </c>
      <c r="H2608" s="11">
        <v>1</v>
      </c>
      <c r="I2608" s="11">
        <v>65535</v>
      </c>
      <c r="J2608" s="11">
        <v>0</v>
      </c>
      <c r="K2608" s="11">
        <v>0</v>
      </c>
      <c r="L2608" s="11">
        <v>0</v>
      </c>
      <c r="M2608" s="56">
        <v>0</v>
      </c>
      <c r="N2608" s="56">
        <v>1</v>
      </c>
      <c r="O2608" s="11">
        <v>0</v>
      </c>
      <c r="P2608" s="11">
        <v>0</v>
      </c>
      <c r="Q2608" s="11">
        <v>100</v>
      </c>
      <c r="R2608" s="11">
        <v>0</v>
      </c>
      <c r="S2608" s="11">
        <v>0</v>
      </c>
      <c r="T2608" s="11">
        <v>0</v>
      </c>
      <c r="U2608" s="11">
        <v>1</v>
      </c>
      <c r="V2608" s="11">
        <v>0</v>
      </c>
      <c r="W2608" s="11">
        <v>0</v>
      </c>
      <c r="X2608" s="11">
        <v>0</v>
      </c>
      <c r="Y2608" s="11">
        <v>0</v>
      </c>
      <c r="Z2608" s="16" t="s">
        <v>170</v>
      </c>
      <c r="AA2608" s="16">
        <v>0</v>
      </c>
      <c r="AB2608" s="16" t="s">
        <v>4</v>
      </c>
      <c r="AC2608" s="16">
        <v>0</v>
      </c>
      <c r="AD2608" s="11">
        <v>3</v>
      </c>
      <c r="AE2608" s="11">
        <v>100</v>
      </c>
      <c r="AF2608" s="56">
        <v>1</v>
      </c>
      <c r="AG2608" s="11">
        <v>30</v>
      </c>
      <c r="AH2608" s="11">
        <v>0</v>
      </c>
      <c r="AI2608" s="25" t="s">
        <v>693</v>
      </c>
      <c r="AJ2608" s="25" t="s">
        <v>693</v>
      </c>
      <c r="AK2608" s="25" t="s">
        <v>8</v>
      </c>
      <c r="AL2608" s="11" t="s">
        <v>782</v>
      </c>
      <c r="AM2608" s="25">
        <v>11003</v>
      </c>
      <c r="AN2608" s="25">
        <v>0</v>
      </c>
      <c r="AO2608" s="11">
        <v>1</v>
      </c>
      <c r="AP2608" s="12" t="s">
        <v>389</v>
      </c>
      <c r="AQ2608" s="12" t="s">
        <v>2273</v>
      </c>
      <c r="AS2608" s="16" t="s">
        <v>984</v>
      </c>
    </row>
    <row r="2609" spans="1:45" x14ac:dyDescent="0.15">
      <c r="A2609" s="3">
        <v>41665</v>
      </c>
      <c r="B2609" s="42" t="s">
        <v>2395</v>
      </c>
      <c r="C2609" s="11">
        <v>41</v>
      </c>
      <c r="D2609" s="11">
        <v>0</v>
      </c>
      <c r="E2609" s="11">
        <v>0</v>
      </c>
      <c r="F2609" s="11">
        <v>0</v>
      </c>
      <c r="G2609" s="11">
        <v>9</v>
      </c>
      <c r="H2609" s="11">
        <v>1</v>
      </c>
      <c r="I2609" s="11">
        <v>65535</v>
      </c>
      <c r="J2609" s="11">
        <v>0</v>
      </c>
      <c r="K2609" s="11">
        <v>0</v>
      </c>
      <c r="L2609" s="11">
        <v>0</v>
      </c>
      <c r="M2609" s="56">
        <v>0</v>
      </c>
      <c r="N2609" s="56">
        <v>1</v>
      </c>
      <c r="O2609" s="11">
        <v>0</v>
      </c>
      <c r="P2609" s="11">
        <v>0</v>
      </c>
      <c r="Q2609" s="11">
        <v>100</v>
      </c>
      <c r="R2609" s="11">
        <v>0</v>
      </c>
      <c r="S2609" s="11">
        <v>0</v>
      </c>
      <c r="T2609" s="11">
        <v>0</v>
      </c>
      <c r="U2609" s="11">
        <v>1</v>
      </c>
      <c r="V2609" s="11">
        <v>0</v>
      </c>
      <c r="W2609" s="11">
        <v>0</v>
      </c>
      <c r="X2609" s="11">
        <v>0</v>
      </c>
      <c r="Y2609" s="11">
        <v>0</v>
      </c>
      <c r="Z2609" s="16" t="s">
        <v>170</v>
      </c>
      <c r="AA2609" s="16">
        <v>0</v>
      </c>
      <c r="AB2609" s="16" t="s">
        <v>4</v>
      </c>
      <c r="AC2609" s="16">
        <v>0</v>
      </c>
      <c r="AD2609" s="11">
        <v>3</v>
      </c>
      <c r="AE2609" s="11">
        <v>100</v>
      </c>
      <c r="AF2609" s="56">
        <v>1</v>
      </c>
      <c r="AG2609" s="11">
        <v>30</v>
      </c>
      <c r="AH2609" s="11">
        <v>0</v>
      </c>
      <c r="AI2609" s="25" t="s">
        <v>693</v>
      </c>
      <c r="AJ2609" s="25" t="s">
        <v>693</v>
      </c>
      <c r="AK2609" s="25" t="s">
        <v>8</v>
      </c>
      <c r="AL2609" s="11" t="s">
        <v>782</v>
      </c>
      <c r="AM2609" s="25">
        <v>11003</v>
      </c>
      <c r="AN2609" s="25">
        <v>0</v>
      </c>
      <c r="AO2609" s="11">
        <v>1</v>
      </c>
      <c r="AP2609" s="12" t="s">
        <v>389</v>
      </c>
      <c r="AQ2609" s="12" t="s">
        <v>2273</v>
      </c>
      <c r="AS2609" s="16" t="s">
        <v>984</v>
      </c>
    </row>
    <row r="2610" spans="1:45" x14ac:dyDescent="0.15">
      <c r="A2610" s="3">
        <v>41666</v>
      </c>
      <c r="B2610" s="42" t="s">
        <v>2396</v>
      </c>
      <c r="C2610" s="11">
        <v>41</v>
      </c>
      <c r="D2610" s="11">
        <v>0</v>
      </c>
      <c r="E2610" s="11">
        <v>0</v>
      </c>
      <c r="F2610" s="11">
        <v>0</v>
      </c>
      <c r="G2610" s="11">
        <v>9</v>
      </c>
      <c r="H2610" s="11">
        <v>1</v>
      </c>
      <c r="I2610" s="11">
        <v>65535</v>
      </c>
      <c r="J2610" s="11">
        <v>0</v>
      </c>
      <c r="K2610" s="11">
        <v>0</v>
      </c>
      <c r="L2610" s="11">
        <v>0</v>
      </c>
      <c r="M2610" s="56">
        <v>0</v>
      </c>
      <c r="N2610" s="56">
        <v>1</v>
      </c>
      <c r="O2610" s="11">
        <v>0</v>
      </c>
      <c r="P2610" s="11">
        <v>0</v>
      </c>
      <c r="Q2610" s="11">
        <v>100</v>
      </c>
      <c r="R2610" s="11">
        <v>0</v>
      </c>
      <c r="S2610" s="11">
        <v>0</v>
      </c>
      <c r="T2610" s="11">
        <v>0</v>
      </c>
      <c r="U2610" s="11">
        <v>1</v>
      </c>
      <c r="V2610" s="11">
        <v>0</v>
      </c>
      <c r="W2610" s="11">
        <v>0</v>
      </c>
      <c r="X2610" s="11">
        <v>0</v>
      </c>
      <c r="Y2610" s="11">
        <v>0</v>
      </c>
      <c r="Z2610" s="16" t="s">
        <v>170</v>
      </c>
      <c r="AA2610" s="16">
        <v>0</v>
      </c>
      <c r="AB2610" s="16" t="s">
        <v>4</v>
      </c>
      <c r="AC2610" s="16">
        <v>0</v>
      </c>
      <c r="AD2610" s="11">
        <v>3</v>
      </c>
      <c r="AE2610" s="11">
        <v>100</v>
      </c>
      <c r="AF2610" s="56">
        <v>1</v>
      </c>
      <c r="AG2610" s="11">
        <v>30</v>
      </c>
      <c r="AH2610" s="11">
        <v>0</v>
      </c>
      <c r="AI2610" s="25" t="s">
        <v>693</v>
      </c>
      <c r="AJ2610" s="25" t="s">
        <v>693</v>
      </c>
      <c r="AK2610" s="25" t="s">
        <v>8</v>
      </c>
      <c r="AL2610" s="11" t="s">
        <v>782</v>
      </c>
      <c r="AM2610" s="25">
        <v>11003</v>
      </c>
      <c r="AN2610" s="25">
        <v>0</v>
      </c>
      <c r="AO2610" s="11">
        <v>1</v>
      </c>
      <c r="AP2610" s="12" t="s">
        <v>389</v>
      </c>
      <c r="AQ2610" s="12" t="s">
        <v>2273</v>
      </c>
      <c r="AS2610" s="16" t="s">
        <v>984</v>
      </c>
    </row>
    <row r="2611" spans="1:45" x14ac:dyDescent="0.15">
      <c r="A2611" s="3">
        <v>41667</v>
      </c>
      <c r="B2611" s="42" t="s">
        <v>2397</v>
      </c>
      <c r="C2611" s="11">
        <v>41</v>
      </c>
      <c r="D2611" s="11">
        <v>0</v>
      </c>
      <c r="E2611" s="11">
        <v>0</v>
      </c>
      <c r="F2611" s="11">
        <v>0</v>
      </c>
      <c r="G2611" s="11">
        <v>9</v>
      </c>
      <c r="H2611" s="11">
        <v>1</v>
      </c>
      <c r="I2611" s="11">
        <v>65535</v>
      </c>
      <c r="J2611" s="11">
        <v>0</v>
      </c>
      <c r="K2611" s="11">
        <v>0</v>
      </c>
      <c r="L2611" s="11">
        <v>0</v>
      </c>
      <c r="M2611" s="56">
        <v>0</v>
      </c>
      <c r="N2611" s="56">
        <v>1</v>
      </c>
      <c r="O2611" s="11">
        <v>0</v>
      </c>
      <c r="P2611" s="11">
        <v>0</v>
      </c>
      <c r="Q2611" s="11">
        <v>100</v>
      </c>
      <c r="R2611" s="11">
        <v>0</v>
      </c>
      <c r="S2611" s="11">
        <v>0</v>
      </c>
      <c r="T2611" s="11">
        <v>0</v>
      </c>
      <c r="U2611" s="11">
        <v>1</v>
      </c>
      <c r="V2611" s="11">
        <v>0</v>
      </c>
      <c r="W2611" s="11">
        <v>0</v>
      </c>
      <c r="X2611" s="11">
        <v>0</v>
      </c>
      <c r="Y2611" s="11">
        <v>0</v>
      </c>
      <c r="Z2611" s="16" t="s">
        <v>170</v>
      </c>
      <c r="AA2611" s="16">
        <v>0</v>
      </c>
      <c r="AB2611" s="16" t="s">
        <v>4</v>
      </c>
      <c r="AC2611" s="16">
        <v>0</v>
      </c>
      <c r="AD2611" s="11">
        <v>3</v>
      </c>
      <c r="AE2611" s="11">
        <v>100</v>
      </c>
      <c r="AF2611" s="56">
        <v>1</v>
      </c>
      <c r="AG2611" s="11">
        <v>30</v>
      </c>
      <c r="AH2611" s="11">
        <v>0</v>
      </c>
      <c r="AI2611" s="25" t="s">
        <v>693</v>
      </c>
      <c r="AJ2611" s="25" t="s">
        <v>693</v>
      </c>
      <c r="AK2611" s="25" t="s">
        <v>8</v>
      </c>
      <c r="AL2611" s="11" t="s">
        <v>782</v>
      </c>
      <c r="AM2611" s="25">
        <v>11003</v>
      </c>
      <c r="AN2611" s="25">
        <v>0</v>
      </c>
      <c r="AO2611" s="11">
        <v>1</v>
      </c>
      <c r="AP2611" s="12" t="s">
        <v>389</v>
      </c>
      <c r="AQ2611" s="12" t="s">
        <v>2273</v>
      </c>
      <c r="AS2611" s="16" t="s">
        <v>984</v>
      </c>
    </row>
    <row r="2612" spans="1:45" x14ac:dyDescent="0.15">
      <c r="A2612" s="3">
        <v>41668</v>
      </c>
      <c r="B2612" s="42" t="s">
        <v>2715</v>
      </c>
      <c r="C2612" s="11">
        <v>41</v>
      </c>
      <c r="D2612" s="11">
        <v>0</v>
      </c>
      <c r="E2612" s="11">
        <v>0</v>
      </c>
      <c r="F2612" s="11">
        <v>0</v>
      </c>
      <c r="G2612" s="11">
        <v>9</v>
      </c>
      <c r="H2612" s="11">
        <v>1</v>
      </c>
      <c r="I2612" s="11">
        <v>65535</v>
      </c>
      <c r="J2612" s="11">
        <v>0</v>
      </c>
      <c r="K2612" s="11">
        <v>0</v>
      </c>
      <c r="L2612" s="11">
        <v>0</v>
      </c>
      <c r="M2612" s="56">
        <v>0</v>
      </c>
      <c r="N2612" s="56">
        <v>1</v>
      </c>
      <c r="O2612" s="11">
        <v>0</v>
      </c>
      <c r="P2612" s="11">
        <v>0</v>
      </c>
      <c r="Q2612" s="11">
        <v>100</v>
      </c>
      <c r="R2612" s="11">
        <v>0</v>
      </c>
      <c r="S2612" s="11">
        <v>0</v>
      </c>
      <c r="T2612" s="11">
        <v>0</v>
      </c>
      <c r="U2612" s="11">
        <v>1</v>
      </c>
      <c r="V2612" s="11">
        <v>0</v>
      </c>
      <c r="W2612" s="11">
        <v>0</v>
      </c>
      <c r="X2612" s="11">
        <v>0</v>
      </c>
      <c r="Y2612" s="11">
        <v>0</v>
      </c>
      <c r="Z2612" s="16" t="s">
        <v>170</v>
      </c>
      <c r="AA2612" s="16">
        <v>0</v>
      </c>
      <c r="AB2612" s="16" t="s">
        <v>4</v>
      </c>
      <c r="AC2612" s="16">
        <v>0</v>
      </c>
      <c r="AD2612" s="11">
        <v>3</v>
      </c>
      <c r="AE2612" s="11">
        <v>100</v>
      </c>
      <c r="AF2612" s="56">
        <v>1</v>
      </c>
      <c r="AG2612" s="11">
        <v>30</v>
      </c>
      <c r="AH2612" s="11">
        <v>0</v>
      </c>
      <c r="AI2612" s="25" t="s">
        <v>693</v>
      </c>
      <c r="AJ2612" s="25" t="s">
        <v>693</v>
      </c>
      <c r="AK2612" s="25" t="s">
        <v>8</v>
      </c>
      <c r="AL2612" s="11" t="s">
        <v>782</v>
      </c>
      <c r="AM2612" s="25">
        <v>11003</v>
      </c>
      <c r="AN2612" s="25">
        <v>0</v>
      </c>
      <c r="AO2612" s="11">
        <v>1</v>
      </c>
      <c r="AP2612" s="12" t="s">
        <v>389</v>
      </c>
      <c r="AQ2612" s="12" t="s">
        <v>2273</v>
      </c>
      <c r="AS2612" s="16" t="s">
        <v>984</v>
      </c>
    </row>
    <row r="2613" spans="1:45" ht="24" x14ac:dyDescent="0.15">
      <c r="A2613" s="11">
        <v>41669</v>
      </c>
      <c r="B2613" s="14" t="s">
        <v>2363</v>
      </c>
      <c r="C2613" s="11">
        <v>41</v>
      </c>
      <c r="D2613" s="11">
        <v>0</v>
      </c>
      <c r="E2613" s="11">
        <v>0</v>
      </c>
      <c r="F2613" s="11">
        <v>0</v>
      </c>
      <c r="G2613" s="11">
        <v>9</v>
      </c>
      <c r="H2613" s="11">
        <v>31</v>
      </c>
      <c r="I2613" s="11">
        <v>65535</v>
      </c>
      <c r="J2613" s="11">
        <v>0</v>
      </c>
      <c r="K2613" s="11">
        <v>0</v>
      </c>
      <c r="L2613" s="11">
        <v>0</v>
      </c>
      <c r="M2613" s="56">
        <v>0</v>
      </c>
      <c r="N2613" s="56">
        <v>1</v>
      </c>
      <c r="O2613" s="11">
        <v>0</v>
      </c>
      <c r="P2613" s="11">
        <v>0</v>
      </c>
      <c r="Q2613" s="11">
        <v>100</v>
      </c>
      <c r="R2613" s="11">
        <v>0</v>
      </c>
      <c r="S2613" s="11">
        <v>0</v>
      </c>
      <c r="T2613" s="11">
        <v>0</v>
      </c>
      <c r="U2613" s="11">
        <v>1</v>
      </c>
      <c r="V2613" s="11">
        <v>0</v>
      </c>
      <c r="W2613" s="11">
        <v>0</v>
      </c>
      <c r="X2613" s="11">
        <v>0</v>
      </c>
      <c r="Y2613" s="11">
        <v>0</v>
      </c>
      <c r="Z2613" s="16" t="s">
        <v>170</v>
      </c>
      <c r="AA2613" s="16">
        <v>0</v>
      </c>
      <c r="AB2613" s="16" t="s">
        <v>4</v>
      </c>
      <c r="AC2613" s="16">
        <v>0</v>
      </c>
      <c r="AD2613" s="11">
        <v>3</v>
      </c>
      <c r="AE2613" s="11">
        <v>100</v>
      </c>
      <c r="AF2613" s="56">
        <v>1</v>
      </c>
      <c r="AG2613" s="11">
        <v>30</v>
      </c>
      <c r="AH2613" s="11">
        <v>0</v>
      </c>
      <c r="AI2613" s="25" t="s">
        <v>693</v>
      </c>
      <c r="AJ2613" s="25" t="s">
        <v>693</v>
      </c>
      <c r="AK2613" s="25" t="s">
        <v>8</v>
      </c>
      <c r="AL2613" s="11" t="s">
        <v>782</v>
      </c>
      <c r="AM2613" s="25">
        <v>11003</v>
      </c>
      <c r="AN2613" s="25">
        <v>0</v>
      </c>
      <c r="AO2613" s="11">
        <v>0</v>
      </c>
      <c r="AP2613" s="12" t="s">
        <v>390</v>
      </c>
      <c r="AQ2613" s="12" t="s">
        <v>6680</v>
      </c>
      <c r="AS2613" s="16" t="s">
        <v>2389</v>
      </c>
    </row>
    <row r="2614" spans="1:45" ht="24" x14ac:dyDescent="0.15">
      <c r="A2614" s="3">
        <v>41670</v>
      </c>
      <c r="B2614" s="42" t="s">
        <v>2357</v>
      </c>
      <c r="C2614" s="11">
        <v>41</v>
      </c>
      <c r="D2614" s="11">
        <v>0</v>
      </c>
      <c r="E2614" s="11">
        <v>0</v>
      </c>
      <c r="F2614" s="11">
        <v>0</v>
      </c>
      <c r="G2614" s="11">
        <v>9</v>
      </c>
      <c r="H2614" s="11">
        <v>31</v>
      </c>
      <c r="I2614" s="11">
        <v>65535</v>
      </c>
      <c r="J2614" s="11">
        <v>0</v>
      </c>
      <c r="K2614" s="11">
        <v>0</v>
      </c>
      <c r="L2614" s="11">
        <v>0</v>
      </c>
      <c r="M2614" s="56">
        <v>0</v>
      </c>
      <c r="N2614" s="56">
        <v>1</v>
      </c>
      <c r="O2614" s="11">
        <v>0</v>
      </c>
      <c r="P2614" s="11">
        <v>0</v>
      </c>
      <c r="Q2614" s="11">
        <v>100</v>
      </c>
      <c r="R2614" s="11">
        <v>0</v>
      </c>
      <c r="S2614" s="11">
        <v>0</v>
      </c>
      <c r="T2614" s="11">
        <v>0</v>
      </c>
      <c r="U2614" s="11">
        <v>1</v>
      </c>
      <c r="V2614" s="11">
        <v>0</v>
      </c>
      <c r="W2614" s="11">
        <v>0</v>
      </c>
      <c r="X2614" s="11">
        <v>0</v>
      </c>
      <c r="Y2614" s="11">
        <v>0</v>
      </c>
      <c r="Z2614" s="16" t="s">
        <v>170</v>
      </c>
      <c r="AA2614" s="16">
        <v>0</v>
      </c>
      <c r="AB2614" s="16" t="s">
        <v>4</v>
      </c>
      <c r="AC2614" s="16">
        <v>0</v>
      </c>
      <c r="AD2614" s="11">
        <v>3</v>
      </c>
      <c r="AE2614" s="11">
        <v>100</v>
      </c>
      <c r="AF2614" s="56">
        <v>1</v>
      </c>
      <c r="AG2614" s="11">
        <v>30</v>
      </c>
      <c r="AH2614" s="11">
        <v>0</v>
      </c>
      <c r="AI2614" s="25" t="s">
        <v>693</v>
      </c>
      <c r="AJ2614" s="25" t="s">
        <v>693</v>
      </c>
      <c r="AK2614" s="25" t="s">
        <v>8</v>
      </c>
      <c r="AL2614" s="11" t="s">
        <v>782</v>
      </c>
      <c r="AM2614" s="25">
        <v>11003</v>
      </c>
      <c r="AN2614" s="25">
        <v>0</v>
      </c>
      <c r="AO2614" s="11">
        <v>1</v>
      </c>
      <c r="AP2614" s="12" t="s">
        <v>390</v>
      </c>
      <c r="AQ2614" s="12" t="s">
        <v>6681</v>
      </c>
      <c r="AS2614" s="16" t="s">
        <v>984</v>
      </c>
    </row>
    <row r="2615" spans="1:45" ht="24" x14ac:dyDescent="0.15">
      <c r="A2615" s="3">
        <v>41671</v>
      </c>
      <c r="B2615" s="42" t="s">
        <v>2617</v>
      </c>
      <c r="C2615" s="11">
        <v>41</v>
      </c>
      <c r="D2615" s="11">
        <v>0</v>
      </c>
      <c r="E2615" s="11">
        <v>0</v>
      </c>
      <c r="F2615" s="11">
        <v>0</v>
      </c>
      <c r="G2615" s="11">
        <v>9</v>
      </c>
      <c r="H2615" s="11">
        <v>70</v>
      </c>
      <c r="I2615" s="11">
        <v>65535</v>
      </c>
      <c r="J2615" s="11">
        <v>0</v>
      </c>
      <c r="K2615" s="11">
        <v>0</v>
      </c>
      <c r="L2615" s="11">
        <v>0</v>
      </c>
      <c r="M2615" s="56">
        <v>0</v>
      </c>
      <c r="N2615" s="56">
        <v>1</v>
      </c>
      <c r="O2615" s="11">
        <v>0</v>
      </c>
      <c r="P2615" s="11">
        <v>0</v>
      </c>
      <c r="Q2615" s="11">
        <v>100</v>
      </c>
      <c r="R2615" s="11">
        <v>0</v>
      </c>
      <c r="S2615" s="11">
        <v>0</v>
      </c>
      <c r="T2615" s="11">
        <v>0</v>
      </c>
      <c r="U2615" s="11">
        <v>1</v>
      </c>
      <c r="V2615" s="11">
        <v>0</v>
      </c>
      <c r="W2615" s="11">
        <v>0</v>
      </c>
      <c r="X2615" s="11">
        <v>0</v>
      </c>
      <c r="Y2615" s="11">
        <v>0</v>
      </c>
      <c r="Z2615" s="16" t="s">
        <v>170</v>
      </c>
      <c r="AA2615" s="16">
        <v>0</v>
      </c>
      <c r="AB2615" s="16" t="s">
        <v>4</v>
      </c>
      <c r="AC2615" s="16">
        <v>0</v>
      </c>
      <c r="AD2615" s="11">
        <v>3</v>
      </c>
      <c r="AE2615" s="11">
        <v>100</v>
      </c>
      <c r="AF2615" s="56">
        <v>1</v>
      </c>
      <c r="AG2615" s="11">
        <v>40</v>
      </c>
      <c r="AH2615" s="11">
        <v>0</v>
      </c>
      <c r="AI2615" s="25" t="s">
        <v>693</v>
      </c>
      <c r="AJ2615" s="25" t="s">
        <v>693</v>
      </c>
      <c r="AK2615" s="25" t="s">
        <v>8</v>
      </c>
      <c r="AL2615" s="11" t="s">
        <v>782</v>
      </c>
      <c r="AM2615" s="25">
        <v>11003</v>
      </c>
      <c r="AN2615" s="25">
        <v>0</v>
      </c>
      <c r="AO2615" s="11">
        <v>1</v>
      </c>
      <c r="AP2615" s="12" t="s">
        <v>390</v>
      </c>
      <c r="AQ2615" s="12" t="s">
        <v>6682</v>
      </c>
      <c r="AS2615" s="16" t="s">
        <v>2626</v>
      </c>
    </row>
    <row r="2616" spans="1:45" ht="24" x14ac:dyDescent="0.15">
      <c r="A2616" s="3">
        <v>41672</v>
      </c>
      <c r="B2616" s="42" t="s">
        <v>2616</v>
      </c>
      <c r="C2616" s="11">
        <v>41</v>
      </c>
      <c r="D2616" s="11">
        <v>0</v>
      </c>
      <c r="E2616" s="11">
        <v>0</v>
      </c>
      <c r="F2616" s="11">
        <v>0</v>
      </c>
      <c r="G2616" s="11">
        <v>9</v>
      </c>
      <c r="H2616" s="11">
        <v>70</v>
      </c>
      <c r="I2616" s="11">
        <v>65535</v>
      </c>
      <c r="J2616" s="11">
        <v>0</v>
      </c>
      <c r="K2616" s="11">
        <v>0</v>
      </c>
      <c r="L2616" s="11">
        <v>0</v>
      </c>
      <c r="M2616" s="56">
        <v>0</v>
      </c>
      <c r="N2616" s="56">
        <v>1</v>
      </c>
      <c r="O2616" s="11">
        <v>0</v>
      </c>
      <c r="P2616" s="11">
        <v>0</v>
      </c>
      <c r="Q2616" s="11">
        <v>100</v>
      </c>
      <c r="R2616" s="11">
        <v>0</v>
      </c>
      <c r="S2616" s="11">
        <v>0</v>
      </c>
      <c r="T2616" s="11">
        <v>0</v>
      </c>
      <c r="U2616" s="11">
        <v>1</v>
      </c>
      <c r="V2616" s="11">
        <v>0</v>
      </c>
      <c r="W2616" s="11">
        <v>0</v>
      </c>
      <c r="X2616" s="11">
        <v>0</v>
      </c>
      <c r="Y2616" s="11">
        <v>0</v>
      </c>
      <c r="Z2616" s="16" t="s">
        <v>170</v>
      </c>
      <c r="AA2616" s="16">
        <v>0</v>
      </c>
      <c r="AB2616" s="16" t="s">
        <v>4</v>
      </c>
      <c r="AC2616" s="16">
        <v>0</v>
      </c>
      <c r="AD2616" s="11">
        <v>3</v>
      </c>
      <c r="AE2616" s="11">
        <v>100</v>
      </c>
      <c r="AF2616" s="56">
        <v>1</v>
      </c>
      <c r="AG2616" s="11">
        <v>40</v>
      </c>
      <c r="AH2616" s="11">
        <v>0</v>
      </c>
      <c r="AI2616" s="25" t="s">
        <v>693</v>
      </c>
      <c r="AJ2616" s="25" t="s">
        <v>693</v>
      </c>
      <c r="AK2616" s="25" t="s">
        <v>8</v>
      </c>
      <c r="AL2616" s="11" t="s">
        <v>782</v>
      </c>
      <c r="AM2616" s="25">
        <v>11003</v>
      </c>
      <c r="AN2616" s="25">
        <v>0</v>
      </c>
      <c r="AO2616" s="11">
        <v>1</v>
      </c>
      <c r="AP2616" s="12" t="s">
        <v>390</v>
      </c>
      <c r="AQ2616" s="12" t="s">
        <v>6683</v>
      </c>
      <c r="AS2616" s="16" t="s">
        <v>2626</v>
      </c>
    </row>
    <row r="2617" spans="1:45" ht="24" x14ac:dyDescent="0.15">
      <c r="A2617" s="3">
        <v>41673</v>
      </c>
      <c r="B2617" s="42" t="s">
        <v>2623</v>
      </c>
      <c r="C2617" s="11">
        <v>41</v>
      </c>
      <c r="D2617" s="11">
        <v>0</v>
      </c>
      <c r="E2617" s="11">
        <v>0</v>
      </c>
      <c r="F2617" s="11">
        <v>0</v>
      </c>
      <c r="G2617" s="11">
        <v>9</v>
      </c>
      <c r="H2617" s="11">
        <v>70</v>
      </c>
      <c r="I2617" s="11">
        <v>65535</v>
      </c>
      <c r="J2617" s="11">
        <v>0</v>
      </c>
      <c r="K2617" s="11">
        <v>0</v>
      </c>
      <c r="L2617" s="11">
        <v>0</v>
      </c>
      <c r="M2617" s="56">
        <v>0</v>
      </c>
      <c r="N2617" s="56">
        <v>1</v>
      </c>
      <c r="O2617" s="11">
        <v>0</v>
      </c>
      <c r="P2617" s="11">
        <v>0</v>
      </c>
      <c r="Q2617" s="11">
        <v>100</v>
      </c>
      <c r="R2617" s="11">
        <v>0</v>
      </c>
      <c r="S2617" s="11">
        <v>0</v>
      </c>
      <c r="T2617" s="11">
        <v>0</v>
      </c>
      <c r="U2617" s="11">
        <v>1</v>
      </c>
      <c r="V2617" s="11">
        <v>0</v>
      </c>
      <c r="W2617" s="11">
        <v>0</v>
      </c>
      <c r="X2617" s="11">
        <v>0</v>
      </c>
      <c r="Y2617" s="11">
        <v>0</v>
      </c>
      <c r="Z2617" s="16" t="s">
        <v>170</v>
      </c>
      <c r="AA2617" s="16">
        <v>0</v>
      </c>
      <c r="AB2617" s="16" t="s">
        <v>4</v>
      </c>
      <c r="AC2617" s="16">
        <v>0</v>
      </c>
      <c r="AD2617" s="11">
        <v>3</v>
      </c>
      <c r="AE2617" s="11">
        <v>100</v>
      </c>
      <c r="AF2617" s="56">
        <v>1</v>
      </c>
      <c r="AG2617" s="11">
        <v>40</v>
      </c>
      <c r="AH2617" s="11">
        <v>0</v>
      </c>
      <c r="AI2617" s="25" t="s">
        <v>693</v>
      </c>
      <c r="AJ2617" s="25" t="s">
        <v>693</v>
      </c>
      <c r="AK2617" s="25" t="s">
        <v>8</v>
      </c>
      <c r="AL2617" s="11" t="s">
        <v>782</v>
      </c>
      <c r="AM2617" s="25">
        <v>11003</v>
      </c>
      <c r="AN2617" s="25">
        <v>0</v>
      </c>
      <c r="AO2617" s="11">
        <v>1</v>
      </c>
      <c r="AP2617" s="12" t="s">
        <v>390</v>
      </c>
      <c r="AQ2617" s="12" t="s">
        <v>6684</v>
      </c>
      <c r="AS2617" s="16" t="s">
        <v>2626</v>
      </c>
    </row>
    <row r="2618" spans="1:45" ht="24" x14ac:dyDescent="0.15">
      <c r="A2618" s="3">
        <v>41674</v>
      </c>
      <c r="B2618" s="42" t="s">
        <v>2618</v>
      </c>
      <c r="C2618" s="11">
        <v>41</v>
      </c>
      <c r="D2618" s="11">
        <v>0</v>
      </c>
      <c r="E2618" s="11">
        <v>0</v>
      </c>
      <c r="F2618" s="11">
        <v>0</v>
      </c>
      <c r="G2618" s="11">
        <v>9</v>
      </c>
      <c r="H2618" s="11">
        <v>91</v>
      </c>
      <c r="I2618" s="11">
        <v>65535</v>
      </c>
      <c r="J2618" s="11">
        <v>0</v>
      </c>
      <c r="K2618" s="11">
        <v>0</v>
      </c>
      <c r="L2618" s="11">
        <v>0</v>
      </c>
      <c r="M2618" s="56">
        <v>0</v>
      </c>
      <c r="N2618" s="56">
        <v>1</v>
      </c>
      <c r="O2618" s="11">
        <v>0</v>
      </c>
      <c r="P2618" s="11">
        <v>0</v>
      </c>
      <c r="Q2618" s="11">
        <v>100</v>
      </c>
      <c r="R2618" s="11">
        <v>0</v>
      </c>
      <c r="S2618" s="11">
        <v>0</v>
      </c>
      <c r="T2618" s="11">
        <v>0</v>
      </c>
      <c r="U2618" s="11">
        <v>1</v>
      </c>
      <c r="V2618" s="11">
        <v>0</v>
      </c>
      <c r="W2618" s="11">
        <v>0</v>
      </c>
      <c r="X2618" s="11">
        <v>0</v>
      </c>
      <c r="Y2618" s="11">
        <v>0</v>
      </c>
      <c r="Z2618" s="16" t="s">
        <v>170</v>
      </c>
      <c r="AA2618" s="16">
        <v>0</v>
      </c>
      <c r="AB2618" s="16" t="s">
        <v>4</v>
      </c>
      <c r="AC2618" s="16">
        <v>0</v>
      </c>
      <c r="AD2618" s="11">
        <v>3</v>
      </c>
      <c r="AE2618" s="11">
        <v>100</v>
      </c>
      <c r="AF2618" s="56">
        <v>1</v>
      </c>
      <c r="AG2618" s="11">
        <v>50</v>
      </c>
      <c r="AH2618" s="11">
        <v>0</v>
      </c>
      <c r="AI2618" s="25" t="s">
        <v>693</v>
      </c>
      <c r="AJ2618" s="25" t="s">
        <v>693</v>
      </c>
      <c r="AK2618" s="25" t="s">
        <v>8</v>
      </c>
      <c r="AL2618" s="11" t="s">
        <v>782</v>
      </c>
      <c r="AM2618" s="25">
        <v>11003</v>
      </c>
      <c r="AN2618" s="25">
        <v>0</v>
      </c>
      <c r="AO2618" s="11">
        <v>1</v>
      </c>
      <c r="AP2618" s="12" t="s">
        <v>390</v>
      </c>
      <c r="AQ2618" s="12" t="s">
        <v>6685</v>
      </c>
      <c r="AS2618" s="16" t="s">
        <v>2626</v>
      </c>
    </row>
    <row r="2619" spans="1:45" ht="24" x14ac:dyDescent="0.15">
      <c r="A2619" s="3">
        <v>41675</v>
      </c>
      <c r="B2619" s="42" t="s">
        <v>2619</v>
      </c>
      <c r="C2619" s="11">
        <v>41</v>
      </c>
      <c r="D2619" s="11">
        <v>0</v>
      </c>
      <c r="E2619" s="11">
        <v>0</v>
      </c>
      <c r="F2619" s="11">
        <v>0</v>
      </c>
      <c r="G2619" s="11">
        <v>9</v>
      </c>
      <c r="H2619" s="11">
        <v>91</v>
      </c>
      <c r="I2619" s="11">
        <v>65535</v>
      </c>
      <c r="J2619" s="11">
        <v>0</v>
      </c>
      <c r="K2619" s="11">
        <v>0</v>
      </c>
      <c r="L2619" s="11">
        <v>0</v>
      </c>
      <c r="M2619" s="56">
        <v>0</v>
      </c>
      <c r="N2619" s="56">
        <v>1</v>
      </c>
      <c r="O2619" s="11">
        <v>0</v>
      </c>
      <c r="P2619" s="11">
        <v>0</v>
      </c>
      <c r="Q2619" s="11">
        <v>100</v>
      </c>
      <c r="R2619" s="11">
        <v>0</v>
      </c>
      <c r="S2619" s="11">
        <v>0</v>
      </c>
      <c r="T2619" s="11">
        <v>0</v>
      </c>
      <c r="U2619" s="11">
        <v>1</v>
      </c>
      <c r="V2619" s="11">
        <v>0</v>
      </c>
      <c r="W2619" s="11">
        <v>0</v>
      </c>
      <c r="X2619" s="11">
        <v>0</v>
      </c>
      <c r="Y2619" s="11">
        <v>0</v>
      </c>
      <c r="Z2619" s="16" t="s">
        <v>170</v>
      </c>
      <c r="AA2619" s="16">
        <v>0</v>
      </c>
      <c r="AB2619" s="16" t="s">
        <v>4</v>
      </c>
      <c r="AC2619" s="16">
        <v>0</v>
      </c>
      <c r="AD2619" s="11">
        <v>3</v>
      </c>
      <c r="AE2619" s="11">
        <v>100</v>
      </c>
      <c r="AF2619" s="56">
        <v>1</v>
      </c>
      <c r="AG2619" s="11">
        <v>50</v>
      </c>
      <c r="AH2619" s="11">
        <v>0</v>
      </c>
      <c r="AI2619" s="25" t="s">
        <v>693</v>
      </c>
      <c r="AJ2619" s="25" t="s">
        <v>693</v>
      </c>
      <c r="AK2619" s="25" t="s">
        <v>8</v>
      </c>
      <c r="AL2619" s="11" t="s">
        <v>782</v>
      </c>
      <c r="AM2619" s="25">
        <v>11003</v>
      </c>
      <c r="AN2619" s="25">
        <v>0</v>
      </c>
      <c r="AO2619" s="11">
        <v>1</v>
      </c>
      <c r="AP2619" s="12" t="s">
        <v>390</v>
      </c>
      <c r="AQ2619" s="12" t="s">
        <v>6686</v>
      </c>
      <c r="AS2619" s="16" t="s">
        <v>2626</v>
      </c>
    </row>
    <row r="2620" spans="1:45" ht="24" x14ac:dyDescent="0.15">
      <c r="A2620" s="3">
        <v>41676</v>
      </c>
      <c r="B2620" s="42" t="s">
        <v>2620</v>
      </c>
      <c r="C2620" s="11">
        <v>41</v>
      </c>
      <c r="D2620" s="11">
        <v>0</v>
      </c>
      <c r="E2620" s="11">
        <v>0</v>
      </c>
      <c r="F2620" s="11">
        <v>0</v>
      </c>
      <c r="G2620" s="11">
        <v>9</v>
      </c>
      <c r="H2620" s="11">
        <v>91</v>
      </c>
      <c r="I2620" s="11">
        <v>65535</v>
      </c>
      <c r="J2620" s="11">
        <v>0</v>
      </c>
      <c r="K2620" s="11">
        <v>0</v>
      </c>
      <c r="L2620" s="11">
        <v>0</v>
      </c>
      <c r="M2620" s="56">
        <v>0</v>
      </c>
      <c r="N2620" s="56">
        <v>1</v>
      </c>
      <c r="O2620" s="11">
        <v>0</v>
      </c>
      <c r="P2620" s="11">
        <v>0</v>
      </c>
      <c r="Q2620" s="11">
        <v>100</v>
      </c>
      <c r="R2620" s="11">
        <v>0</v>
      </c>
      <c r="S2620" s="11">
        <v>0</v>
      </c>
      <c r="T2620" s="11">
        <v>0</v>
      </c>
      <c r="U2620" s="11">
        <v>1</v>
      </c>
      <c r="V2620" s="11">
        <v>0</v>
      </c>
      <c r="W2620" s="11">
        <v>0</v>
      </c>
      <c r="X2620" s="11">
        <v>0</v>
      </c>
      <c r="Y2620" s="11">
        <v>0</v>
      </c>
      <c r="Z2620" s="16" t="s">
        <v>170</v>
      </c>
      <c r="AA2620" s="16">
        <v>0</v>
      </c>
      <c r="AB2620" s="16" t="s">
        <v>4</v>
      </c>
      <c r="AC2620" s="16">
        <v>0</v>
      </c>
      <c r="AD2620" s="11">
        <v>3</v>
      </c>
      <c r="AE2620" s="11">
        <v>100</v>
      </c>
      <c r="AF2620" s="56">
        <v>1</v>
      </c>
      <c r="AG2620" s="11">
        <v>50</v>
      </c>
      <c r="AH2620" s="11">
        <v>0</v>
      </c>
      <c r="AI2620" s="25" t="s">
        <v>693</v>
      </c>
      <c r="AJ2620" s="25" t="s">
        <v>693</v>
      </c>
      <c r="AK2620" s="25" t="s">
        <v>8</v>
      </c>
      <c r="AL2620" s="11" t="s">
        <v>782</v>
      </c>
      <c r="AM2620" s="25">
        <v>11003</v>
      </c>
      <c r="AN2620" s="25">
        <v>0</v>
      </c>
      <c r="AO2620" s="11">
        <v>1</v>
      </c>
      <c r="AP2620" s="12" t="s">
        <v>390</v>
      </c>
      <c r="AQ2620" s="12" t="s">
        <v>6687</v>
      </c>
      <c r="AS2620" s="16" t="s">
        <v>2626</v>
      </c>
    </row>
    <row r="2621" spans="1:45" ht="24" x14ac:dyDescent="0.15">
      <c r="A2621" s="3">
        <v>41677</v>
      </c>
      <c r="B2621" s="42" t="s">
        <v>2621</v>
      </c>
      <c r="C2621" s="11">
        <v>41</v>
      </c>
      <c r="D2621" s="11">
        <v>0</v>
      </c>
      <c r="E2621" s="11">
        <v>0</v>
      </c>
      <c r="F2621" s="11">
        <v>0</v>
      </c>
      <c r="G2621" s="11">
        <v>9</v>
      </c>
      <c r="H2621" s="11">
        <v>91</v>
      </c>
      <c r="I2621" s="11">
        <v>65535</v>
      </c>
      <c r="J2621" s="11">
        <v>0</v>
      </c>
      <c r="K2621" s="11">
        <v>0</v>
      </c>
      <c r="L2621" s="11">
        <v>0</v>
      </c>
      <c r="M2621" s="56">
        <v>0</v>
      </c>
      <c r="N2621" s="56">
        <v>1</v>
      </c>
      <c r="O2621" s="11">
        <v>0</v>
      </c>
      <c r="P2621" s="11">
        <v>0</v>
      </c>
      <c r="Q2621" s="11">
        <v>100</v>
      </c>
      <c r="R2621" s="11">
        <v>0</v>
      </c>
      <c r="S2621" s="11">
        <v>0</v>
      </c>
      <c r="T2621" s="11">
        <v>0</v>
      </c>
      <c r="U2621" s="11">
        <v>1</v>
      </c>
      <c r="V2621" s="11">
        <v>0</v>
      </c>
      <c r="W2621" s="11">
        <v>0</v>
      </c>
      <c r="X2621" s="11">
        <v>0</v>
      </c>
      <c r="Y2621" s="11">
        <v>0</v>
      </c>
      <c r="Z2621" s="16" t="s">
        <v>170</v>
      </c>
      <c r="AA2621" s="16">
        <v>0</v>
      </c>
      <c r="AB2621" s="16" t="s">
        <v>4</v>
      </c>
      <c r="AC2621" s="16">
        <v>0</v>
      </c>
      <c r="AD2621" s="11">
        <v>3</v>
      </c>
      <c r="AE2621" s="11">
        <v>100</v>
      </c>
      <c r="AF2621" s="56">
        <v>1</v>
      </c>
      <c r="AG2621" s="11">
        <v>50</v>
      </c>
      <c r="AH2621" s="11">
        <v>0</v>
      </c>
      <c r="AI2621" s="25" t="s">
        <v>693</v>
      </c>
      <c r="AJ2621" s="25" t="s">
        <v>693</v>
      </c>
      <c r="AK2621" s="25" t="s">
        <v>8</v>
      </c>
      <c r="AL2621" s="11" t="s">
        <v>782</v>
      </c>
      <c r="AM2621" s="25">
        <v>11003</v>
      </c>
      <c r="AN2621" s="25">
        <v>0</v>
      </c>
      <c r="AO2621" s="11">
        <v>1</v>
      </c>
      <c r="AP2621" s="12" t="s">
        <v>390</v>
      </c>
      <c r="AQ2621" s="12" t="s">
        <v>6688</v>
      </c>
      <c r="AS2621" s="16" t="s">
        <v>2626</v>
      </c>
    </row>
    <row r="2622" spans="1:45" ht="24" x14ac:dyDescent="0.15">
      <c r="A2622" s="3">
        <v>41678</v>
      </c>
      <c r="B2622" s="42" t="s">
        <v>2622</v>
      </c>
      <c r="C2622" s="11">
        <v>41</v>
      </c>
      <c r="D2622" s="11">
        <v>0</v>
      </c>
      <c r="E2622" s="11">
        <v>0</v>
      </c>
      <c r="F2622" s="11">
        <v>0</v>
      </c>
      <c r="G2622" s="11">
        <v>9</v>
      </c>
      <c r="H2622" s="11">
        <v>91</v>
      </c>
      <c r="I2622" s="11">
        <v>65535</v>
      </c>
      <c r="J2622" s="11">
        <v>0</v>
      </c>
      <c r="K2622" s="11">
        <v>0</v>
      </c>
      <c r="L2622" s="11">
        <v>0</v>
      </c>
      <c r="M2622" s="56">
        <v>0</v>
      </c>
      <c r="N2622" s="56">
        <v>1</v>
      </c>
      <c r="O2622" s="11">
        <v>0</v>
      </c>
      <c r="P2622" s="11">
        <v>0</v>
      </c>
      <c r="Q2622" s="11">
        <v>100</v>
      </c>
      <c r="R2622" s="11">
        <v>0</v>
      </c>
      <c r="S2622" s="11">
        <v>0</v>
      </c>
      <c r="T2622" s="11">
        <v>0</v>
      </c>
      <c r="U2622" s="11">
        <v>1</v>
      </c>
      <c r="V2622" s="11">
        <v>0</v>
      </c>
      <c r="W2622" s="11">
        <v>0</v>
      </c>
      <c r="X2622" s="11">
        <v>0</v>
      </c>
      <c r="Y2622" s="11">
        <v>0</v>
      </c>
      <c r="Z2622" s="16" t="s">
        <v>170</v>
      </c>
      <c r="AA2622" s="16">
        <v>0</v>
      </c>
      <c r="AB2622" s="16" t="s">
        <v>4</v>
      </c>
      <c r="AC2622" s="16">
        <v>0</v>
      </c>
      <c r="AD2622" s="11">
        <v>3</v>
      </c>
      <c r="AE2622" s="11">
        <v>100</v>
      </c>
      <c r="AF2622" s="56">
        <v>1</v>
      </c>
      <c r="AG2622" s="11">
        <v>50</v>
      </c>
      <c r="AH2622" s="11">
        <v>0</v>
      </c>
      <c r="AI2622" s="25" t="s">
        <v>693</v>
      </c>
      <c r="AJ2622" s="25" t="s">
        <v>693</v>
      </c>
      <c r="AK2622" s="25" t="s">
        <v>8</v>
      </c>
      <c r="AL2622" s="11" t="s">
        <v>782</v>
      </c>
      <c r="AM2622" s="25">
        <v>11003</v>
      </c>
      <c r="AN2622" s="25">
        <v>0</v>
      </c>
      <c r="AO2622" s="11">
        <v>1</v>
      </c>
      <c r="AP2622" s="12" t="s">
        <v>390</v>
      </c>
      <c r="AQ2622" s="12" t="s">
        <v>6689</v>
      </c>
      <c r="AS2622" s="16" t="s">
        <v>2626</v>
      </c>
    </row>
    <row r="2623" spans="1:45" ht="24" x14ac:dyDescent="0.15">
      <c r="A2623" s="3">
        <v>41679</v>
      </c>
      <c r="B2623" s="42" t="s">
        <v>3948</v>
      </c>
      <c r="C2623" s="11">
        <v>41</v>
      </c>
      <c r="D2623" s="11">
        <v>0</v>
      </c>
      <c r="E2623" s="11">
        <v>0</v>
      </c>
      <c r="F2623" s="11">
        <v>0</v>
      </c>
      <c r="G2623" s="11">
        <v>9</v>
      </c>
      <c r="H2623" s="11">
        <v>91</v>
      </c>
      <c r="I2623" s="11">
        <v>65535</v>
      </c>
      <c r="J2623" s="11">
        <v>0</v>
      </c>
      <c r="K2623" s="11">
        <v>0</v>
      </c>
      <c r="L2623" s="11">
        <v>0</v>
      </c>
      <c r="M2623" s="56">
        <v>0</v>
      </c>
      <c r="N2623" s="56">
        <v>1</v>
      </c>
      <c r="O2623" s="11">
        <v>0</v>
      </c>
      <c r="P2623" s="11">
        <v>0</v>
      </c>
      <c r="Q2623" s="11">
        <v>100</v>
      </c>
      <c r="R2623" s="11">
        <v>0</v>
      </c>
      <c r="S2623" s="11">
        <v>0</v>
      </c>
      <c r="T2623" s="11">
        <v>0</v>
      </c>
      <c r="U2623" s="11">
        <v>1</v>
      </c>
      <c r="V2623" s="11">
        <v>0</v>
      </c>
      <c r="W2623" s="11">
        <v>0</v>
      </c>
      <c r="X2623" s="11">
        <v>0</v>
      </c>
      <c r="Y2623" s="11">
        <v>0</v>
      </c>
      <c r="Z2623" s="16" t="s">
        <v>170</v>
      </c>
      <c r="AA2623" s="16">
        <v>0</v>
      </c>
      <c r="AB2623" s="16" t="s">
        <v>4</v>
      </c>
      <c r="AC2623" s="16">
        <v>0</v>
      </c>
      <c r="AD2623" s="11">
        <v>3</v>
      </c>
      <c r="AE2623" s="11">
        <v>100</v>
      </c>
      <c r="AF2623" s="56">
        <v>1</v>
      </c>
      <c r="AG2623" s="11">
        <v>50</v>
      </c>
      <c r="AH2623" s="11">
        <v>0</v>
      </c>
      <c r="AI2623" s="25" t="s">
        <v>693</v>
      </c>
      <c r="AJ2623" s="25" t="s">
        <v>693</v>
      </c>
      <c r="AK2623" s="25" t="s">
        <v>8</v>
      </c>
      <c r="AL2623" s="11" t="s">
        <v>782</v>
      </c>
      <c r="AM2623" s="25">
        <v>11003</v>
      </c>
      <c r="AN2623" s="25">
        <v>0</v>
      </c>
      <c r="AO2623" s="11">
        <v>1</v>
      </c>
      <c r="AP2623" s="12" t="s">
        <v>390</v>
      </c>
      <c r="AQ2623" s="12" t="s">
        <v>6689</v>
      </c>
      <c r="AS2623" s="16" t="s">
        <v>2626</v>
      </c>
    </row>
    <row r="2624" spans="1:45" ht="48" x14ac:dyDescent="0.15">
      <c r="A2624" s="11">
        <v>42001</v>
      </c>
      <c r="B2624" s="14" t="s">
        <v>2716</v>
      </c>
      <c r="C2624" s="11">
        <v>84</v>
      </c>
      <c r="D2624" s="11">
        <v>0</v>
      </c>
      <c r="E2624" s="11">
        <v>0</v>
      </c>
      <c r="F2624" s="11">
        <v>0</v>
      </c>
      <c r="G2624" s="11">
        <v>9</v>
      </c>
      <c r="H2624" s="11">
        <v>60</v>
      </c>
      <c r="I2624" s="11">
        <v>65535</v>
      </c>
      <c r="J2624" s="11">
        <v>0</v>
      </c>
      <c r="K2624" s="11">
        <v>0</v>
      </c>
      <c r="L2624" s="11">
        <v>0</v>
      </c>
      <c r="M2624" s="56">
        <v>0</v>
      </c>
      <c r="N2624" s="56">
        <v>1</v>
      </c>
      <c r="O2624" s="11">
        <v>0</v>
      </c>
      <c r="P2624" s="11">
        <f>60*60*24*7</f>
        <v>604800</v>
      </c>
      <c r="Q2624" s="11">
        <v>3600</v>
      </c>
      <c r="R2624" s="11">
        <v>4</v>
      </c>
      <c r="S2624" s="11">
        <v>0</v>
      </c>
      <c r="T2624" s="11">
        <v>0</v>
      </c>
      <c r="U2624" s="11">
        <v>1</v>
      </c>
      <c r="V2624" s="11">
        <v>0</v>
      </c>
      <c r="W2624" s="11">
        <v>0</v>
      </c>
      <c r="X2624" s="11">
        <v>0</v>
      </c>
      <c r="Y2624" s="11">
        <v>0</v>
      </c>
      <c r="Z2624" s="16" t="s">
        <v>170</v>
      </c>
      <c r="AA2624" s="16">
        <v>0</v>
      </c>
      <c r="AB2624" s="16" t="s">
        <v>4</v>
      </c>
      <c r="AC2624" s="16">
        <v>0</v>
      </c>
      <c r="AD2624" s="11">
        <v>3</v>
      </c>
      <c r="AE2624" s="11">
        <v>100</v>
      </c>
      <c r="AF2624" s="56">
        <v>1</v>
      </c>
      <c r="AG2624" s="11">
        <v>0</v>
      </c>
      <c r="AH2624" s="11">
        <v>0</v>
      </c>
      <c r="AI2624" s="25" t="s">
        <v>693</v>
      </c>
      <c r="AJ2624" s="25" t="s">
        <v>693</v>
      </c>
      <c r="AK2624" s="25" t="s">
        <v>693</v>
      </c>
      <c r="AL2624" s="11" t="s">
        <v>782</v>
      </c>
      <c r="AM2624" s="25">
        <v>11003</v>
      </c>
      <c r="AN2624" s="25">
        <v>0</v>
      </c>
      <c r="AO2624" s="11">
        <v>1</v>
      </c>
      <c r="AP2624" s="12" t="s">
        <v>2710</v>
      </c>
      <c r="AQ2624" s="12" t="s">
        <v>6690</v>
      </c>
      <c r="AR2624" s="12" t="s">
        <v>5361</v>
      </c>
      <c r="AS2624" s="16" t="s">
        <v>2711</v>
      </c>
    </row>
    <row r="2625" spans="1:45" ht="48" x14ac:dyDescent="0.15">
      <c r="A2625" s="11">
        <v>42002</v>
      </c>
      <c r="B2625" s="14" t="s">
        <v>2764</v>
      </c>
      <c r="C2625" s="11">
        <v>84</v>
      </c>
      <c r="D2625" s="11">
        <v>0</v>
      </c>
      <c r="E2625" s="11">
        <v>0</v>
      </c>
      <c r="F2625" s="11">
        <v>0</v>
      </c>
      <c r="G2625" s="11">
        <v>9</v>
      </c>
      <c r="H2625" s="11">
        <v>60</v>
      </c>
      <c r="I2625" s="11">
        <v>65535</v>
      </c>
      <c r="J2625" s="11">
        <v>0</v>
      </c>
      <c r="K2625" s="11">
        <v>0</v>
      </c>
      <c r="L2625" s="11">
        <v>0</v>
      </c>
      <c r="M2625" s="56">
        <v>0</v>
      </c>
      <c r="N2625" s="56">
        <v>1</v>
      </c>
      <c r="O2625" s="11">
        <v>0</v>
      </c>
      <c r="P2625" s="11">
        <f>60*60*24*7</f>
        <v>604800</v>
      </c>
      <c r="Q2625" s="11">
        <v>3600</v>
      </c>
      <c r="R2625" s="11">
        <v>4</v>
      </c>
      <c r="S2625" s="11">
        <v>0</v>
      </c>
      <c r="T2625" s="11">
        <v>0</v>
      </c>
      <c r="U2625" s="11">
        <v>1</v>
      </c>
      <c r="V2625" s="11">
        <v>0</v>
      </c>
      <c r="W2625" s="11">
        <v>0</v>
      </c>
      <c r="X2625" s="11">
        <v>0</v>
      </c>
      <c r="Y2625" s="11">
        <v>0</v>
      </c>
      <c r="Z2625" s="16" t="s">
        <v>170</v>
      </c>
      <c r="AA2625" s="16">
        <v>0</v>
      </c>
      <c r="AB2625" s="16" t="s">
        <v>4</v>
      </c>
      <c r="AC2625" s="16">
        <v>0</v>
      </c>
      <c r="AD2625" s="11">
        <v>3</v>
      </c>
      <c r="AE2625" s="11">
        <v>100</v>
      </c>
      <c r="AF2625" s="56">
        <v>1</v>
      </c>
      <c r="AG2625" s="11">
        <v>0</v>
      </c>
      <c r="AH2625" s="11">
        <v>0</v>
      </c>
      <c r="AI2625" s="25" t="s">
        <v>693</v>
      </c>
      <c r="AJ2625" s="25" t="s">
        <v>693</v>
      </c>
      <c r="AK2625" s="25" t="s">
        <v>693</v>
      </c>
      <c r="AL2625" s="11" t="s">
        <v>782</v>
      </c>
      <c r="AM2625" s="25">
        <v>11003</v>
      </c>
      <c r="AN2625" s="25">
        <v>0</v>
      </c>
      <c r="AO2625" s="11">
        <v>1</v>
      </c>
      <c r="AP2625" s="12" t="s">
        <v>2710</v>
      </c>
      <c r="AQ2625" s="12" t="s">
        <v>6691</v>
      </c>
      <c r="AR2625" s="12" t="s">
        <v>5361</v>
      </c>
      <c r="AS2625" s="16" t="s">
        <v>1272</v>
      </c>
    </row>
    <row r="2626" spans="1:45" ht="48" x14ac:dyDescent="0.15">
      <c r="A2626" s="11">
        <v>42003</v>
      </c>
      <c r="B2626" s="14" t="s">
        <v>2791</v>
      </c>
      <c r="C2626" s="11">
        <v>84</v>
      </c>
      <c r="D2626" s="11">
        <v>0</v>
      </c>
      <c r="E2626" s="11">
        <v>0</v>
      </c>
      <c r="F2626" s="11">
        <v>0</v>
      </c>
      <c r="G2626" s="11">
        <v>9</v>
      </c>
      <c r="H2626" s="11">
        <v>60</v>
      </c>
      <c r="I2626" s="11">
        <v>65535</v>
      </c>
      <c r="J2626" s="11">
        <v>0</v>
      </c>
      <c r="K2626" s="11">
        <v>0</v>
      </c>
      <c r="L2626" s="11">
        <v>0</v>
      </c>
      <c r="M2626" s="56">
        <v>0</v>
      </c>
      <c r="N2626" s="56">
        <v>1</v>
      </c>
      <c r="O2626" s="11">
        <v>0</v>
      </c>
      <c r="P2626" s="11">
        <f>60*60*24*3</f>
        <v>259200</v>
      </c>
      <c r="Q2626" s="11">
        <v>3600</v>
      </c>
      <c r="R2626" s="11">
        <v>4</v>
      </c>
      <c r="S2626" s="11">
        <v>0</v>
      </c>
      <c r="T2626" s="11">
        <v>0</v>
      </c>
      <c r="U2626" s="11">
        <v>1</v>
      </c>
      <c r="V2626" s="11">
        <v>0</v>
      </c>
      <c r="W2626" s="11">
        <v>0</v>
      </c>
      <c r="X2626" s="11">
        <v>0</v>
      </c>
      <c r="Y2626" s="11">
        <v>0</v>
      </c>
      <c r="Z2626" s="16" t="s">
        <v>170</v>
      </c>
      <c r="AA2626" s="16">
        <v>0</v>
      </c>
      <c r="AB2626" s="16" t="s">
        <v>4</v>
      </c>
      <c r="AC2626" s="16">
        <v>0</v>
      </c>
      <c r="AD2626" s="11">
        <v>3</v>
      </c>
      <c r="AE2626" s="11">
        <v>100</v>
      </c>
      <c r="AF2626" s="56">
        <v>1</v>
      </c>
      <c r="AG2626" s="11">
        <v>0</v>
      </c>
      <c r="AH2626" s="11">
        <v>0</v>
      </c>
      <c r="AI2626" s="25" t="s">
        <v>693</v>
      </c>
      <c r="AJ2626" s="25" t="s">
        <v>693</v>
      </c>
      <c r="AK2626" s="25" t="s">
        <v>693</v>
      </c>
      <c r="AL2626" s="11" t="s">
        <v>782</v>
      </c>
      <c r="AM2626" s="25">
        <v>11003</v>
      </c>
      <c r="AN2626" s="25">
        <v>0</v>
      </c>
      <c r="AO2626" s="11">
        <v>1</v>
      </c>
      <c r="AP2626" s="12" t="s">
        <v>2710</v>
      </c>
      <c r="AQ2626" s="12" t="s">
        <v>6692</v>
      </c>
      <c r="AR2626" s="12" t="s">
        <v>5361</v>
      </c>
      <c r="AS2626" s="16" t="s">
        <v>1272</v>
      </c>
    </row>
    <row r="2627" spans="1:45" ht="48" x14ac:dyDescent="0.15">
      <c r="A2627" s="11">
        <v>42004</v>
      </c>
      <c r="B2627" s="14" t="s">
        <v>1990</v>
      </c>
      <c r="C2627" s="11">
        <v>84</v>
      </c>
      <c r="D2627" s="11">
        <v>0</v>
      </c>
      <c r="E2627" s="11">
        <v>0</v>
      </c>
      <c r="F2627" s="11">
        <v>0</v>
      </c>
      <c r="G2627" s="11">
        <v>9</v>
      </c>
      <c r="H2627" s="11">
        <v>60</v>
      </c>
      <c r="I2627" s="11">
        <v>65535</v>
      </c>
      <c r="J2627" s="11">
        <v>0</v>
      </c>
      <c r="K2627" s="11">
        <v>0</v>
      </c>
      <c r="L2627" s="11">
        <v>0</v>
      </c>
      <c r="M2627" s="56">
        <v>0</v>
      </c>
      <c r="N2627" s="56">
        <v>1</v>
      </c>
      <c r="O2627" s="11">
        <v>0</v>
      </c>
      <c r="P2627" s="11">
        <f>60*60*24*7</f>
        <v>604800</v>
      </c>
      <c r="Q2627" s="11">
        <v>3600</v>
      </c>
      <c r="R2627" s="11">
        <v>4</v>
      </c>
      <c r="S2627" s="11">
        <v>0</v>
      </c>
      <c r="T2627" s="11">
        <v>0</v>
      </c>
      <c r="U2627" s="11">
        <v>1</v>
      </c>
      <c r="V2627" s="11">
        <v>0</v>
      </c>
      <c r="W2627" s="11">
        <v>0</v>
      </c>
      <c r="X2627" s="11">
        <v>0</v>
      </c>
      <c r="Y2627" s="11">
        <v>0</v>
      </c>
      <c r="Z2627" s="16" t="s">
        <v>170</v>
      </c>
      <c r="AA2627" s="16">
        <v>0</v>
      </c>
      <c r="AB2627" s="16" t="s">
        <v>4</v>
      </c>
      <c r="AC2627" s="16">
        <v>0</v>
      </c>
      <c r="AD2627" s="11">
        <v>3</v>
      </c>
      <c r="AE2627" s="11">
        <v>100</v>
      </c>
      <c r="AF2627" s="56">
        <v>1</v>
      </c>
      <c r="AG2627" s="11">
        <v>0</v>
      </c>
      <c r="AH2627" s="11">
        <v>0</v>
      </c>
      <c r="AI2627" s="25" t="s">
        <v>693</v>
      </c>
      <c r="AJ2627" s="25" t="s">
        <v>693</v>
      </c>
      <c r="AK2627" s="25" t="s">
        <v>693</v>
      </c>
      <c r="AL2627" s="11" t="s">
        <v>782</v>
      </c>
      <c r="AM2627" s="25">
        <v>11003</v>
      </c>
      <c r="AN2627" s="25">
        <v>0</v>
      </c>
      <c r="AO2627" s="11">
        <v>1</v>
      </c>
      <c r="AP2627" s="12" t="s">
        <v>2710</v>
      </c>
      <c r="AQ2627" s="12" t="str">
        <f t="shared" ref="AQ2627:AQ2638" si="52">"[描述]可将宠物幻化为“"&amp;B2627&amp;"”外观的神奇道具。"</f>
        <v>[描述]可将宠物幻化为“YY小熊”外观的神奇道具。</v>
      </c>
      <c r="AR2627" s="12" t="s">
        <v>5361</v>
      </c>
      <c r="AS2627" s="16" t="s">
        <v>1272</v>
      </c>
    </row>
    <row r="2628" spans="1:45" ht="48" x14ac:dyDescent="0.15">
      <c r="A2628" s="11">
        <v>42005</v>
      </c>
      <c r="B2628" s="14" t="s">
        <v>1991</v>
      </c>
      <c r="C2628" s="11">
        <v>84</v>
      </c>
      <c r="D2628" s="11">
        <v>0</v>
      </c>
      <c r="E2628" s="11">
        <v>0</v>
      </c>
      <c r="F2628" s="11">
        <v>0</v>
      </c>
      <c r="G2628" s="11">
        <v>9</v>
      </c>
      <c r="H2628" s="11">
        <v>60</v>
      </c>
      <c r="I2628" s="11">
        <v>65535</v>
      </c>
      <c r="J2628" s="11">
        <v>0</v>
      </c>
      <c r="K2628" s="11">
        <v>0</v>
      </c>
      <c r="L2628" s="11">
        <v>0</v>
      </c>
      <c r="M2628" s="56">
        <v>0</v>
      </c>
      <c r="N2628" s="56">
        <v>1</v>
      </c>
      <c r="O2628" s="11">
        <v>0</v>
      </c>
      <c r="P2628" s="11">
        <f>60*60*24*7</f>
        <v>604800</v>
      </c>
      <c r="Q2628" s="11">
        <v>3600</v>
      </c>
      <c r="R2628" s="11">
        <v>4</v>
      </c>
      <c r="S2628" s="11">
        <v>0</v>
      </c>
      <c r="T2628" s="11">
        <v>0</v>
      </c>
      <c r="U2628" s="11">
        <v>1</v>
      </c>
      <c r="V2628" s="11">
        <v>0</v>
      </c>
      <c r="W2628" s="11">
        <v>0</v>
      </c>
      <c r="X2628" s="11">
        <v>0</v>
      </c>
      <c r="Y2628" s="11">
        <v>0</v>
      </c>
      <c r="Z2628" s="16" t="s">
        <v>170</v>
      </c>
      <c r="AA2628" s="16">
        <v>0</v>
      </c>
      <c r="AB2628" s="16" t="s">
        <v>4</v>
      </c>
      <c r="AC2628" s="16">
        <v>0</v>
      </c>
      <c r="AD2628" s="11">
        <v>3</v>
      </c>
      <c r="AE2628" s="11">
        <v>100</v>
      </c>
      <c r="AF2628" s="56">
        <v>1</v>
      </c>
      <c r="AG2628" s="11">
        <v>0</v>
      </c>
      <c r="AH2628" s="11">
        <v>0</v>
      </c>
      <c r="AI2628" s="25" t="s">
        <v>693</v>
      </c>
      <c r="AJ2628" s="25" t="s">
        <v>693</v>
      </c>
      <c r="AK2628" s="25" t="s">
        <v>693</v>
      </c>
      <c r="AL2628" s="11" t="s">
        <v>782</v>
      </c>
      <c r="AM2628" s="25">
        <v>11003</v>
      </c>
      <c r="AN2628" s="25">
        <v>0</v>
      </c>
      <c r="AO2628" s="11">
        <v>1</v>
      </c>
      <c r="AP2628" s="12" t="s">
        <v>2710</v>
      </c>
      <c r="AQ2628" s="12" t="str">
        <f t="shared" si="52"/>
        <v>[描述]可将宠物幻化为“小易”外观的神奇道具。</v>
      </c>
      <c r="AR2628" s="12" t="s">
        <v>5361</v>
      </c>
      <c r="AS2628" s="16" t="s">
        <v>1272</v>
      </c>
    </row>
    <row r="2629" spans="1:45" ht="48" x14ac:dyDescent="0.15">
      <c r="A2629" s="11">
        <v>42006</v>
      </c>
      <c r="B2629" s="14" t="s">
        <v>1992</v>
      </c>
      <c r="C2629" s="11">
        <v>84</v>
      </c>
      <c r="D2629" s="11">
        <v>0</v>
      </c>
      <c r="E2629" s="11">
        <v>0</v>
      </c>
      <c r="F2629" s="11">
        <v>0</v>
      </c>
      <c r="G2629" s="11">
        <v>9</v>
      </c>
      <c r="H2629" s="11">
        <v>60</v>
      </c>
      <c r="I2629" s="11">
        <v>65535</v>
      </c>
      <c r="J2629" s="11">
        <v>0</v>
      </c>
      <c r="K2629" s="11">
        <v>0</v>
      </c>
      <c r="L2629" s="11">
        <v>0</v>
      </c>
      <c r="M2629" s="56">
        <v>0</v>
      </c>
      <c r="N2629" s="56">
        <v>1</v>
      </c>
      <c r="O2629" s="11">
        <v>0</v>
      </c>
      <c r="P2629" s="11">
        <f t="shared" ref="P2629:P2644" si="53">60*60*24*7</f>
        <v>604800</v>
      </c>
      <c r="Q2629" s="11">
        <v>3600</v>
      </c>
      <c r="R2629" s="11">
        <v>4</v>
      </c>
      <c r="S2629" s="11">
        <v>0</v>
      </c>
      <c r="T2629" s="11">
        <v>0</v>
      </c>
      <c r="U2629" s="11">
        <v>1</v>
      </c>
      <c r="V2629" s="11">
        <v>0</v>
      </c>
      <c r="W2629" s="11">
        <v>0</v>
      </c>
      <c r="X2629" s="11">
        <v>0</v>
      </c>
      <c r="Y2629" s="11">
        <v>0</v>
      </c>
      <c r="Z2629" s="16" t="s">
        <v>170</v>
      </c>
      <c r="AA2629" s="16">
        <v>0</v>
      </c>
      <c r="AB2629" s="16" t="s">
        <v>4</v>
      </c>
      <c r="AC2629" s="16">
        <v>0</v>
      </c>
      <c r="AD2629" s="11">
        <v>3</v>
      </c>
      <c r="AE2629" s="11">
        <v>100</v>
      </c>
      <c r="AF2629" s="56">
        <v>1</v>
      </c>
      <c r="AG2629" s="11">
        <v>0</v>
      </c>
      <c r="AH2629" s="11">
        <v>0</v>
      </c>
      <c r="AI2629" s="25" t="s">
        <v>693</v>
      </c>
      <c r="AJ2629" s="25" t="s">
        <v>693</v>
      </c>
      <c r="AK2629" s="25" t="s">
        <v>693</v>
      </c>
      <c r="AL2629" s="11" t="s">
        <v>782</v>
      </c>
      <c r="AM2629" s="25">
        <v>11003</v>
      </c>
      <c r="AN2629" s="25">
        <v>0</v>
      </c>
      <c r="AO2629" s="11">
        <v>1</v>
      </c>
      <c r="AP2629" s="12" t="s">
        <v>2710</v>
      </c>
      <c r="AQ2629" s="12" t="str">
        <f t="shared" si="52"/>
        <v>[描述]可将宠物幻化为“奇奇”外观的神奇道具。</v>
      </c>
      <c r="AR2629" s="12" t="s">
        <v>5361</v>
      </c>
      <c r="AS2629" s="16" t="s">
        <v>1272</v>
      </c>
    </row>
    <row r="2630" spans="1:45" ht="48" x14ac:dyDescent="0.15">
      <c r="A2630" s="11">
        <v>42007</v>
      </c>
      <c r="B2630" s="14" t="s">
        <v>1993</v>
      </c>
      <c r="C2630" s="11">
        <v>84</v>
      </c>
      <c r="D2630" s="11">
        <v>0</v>
      </c>
      <c r="E2630" s="11">
        <v>0</v>
      </c>
      <c r="F2630" s="11">
        <v>0</v>
      </c>
      <c r="G2630" s="11">
        <v>9</v>
      </c>
      <c r="H2630" s="11">
        <v>60</v>
      </c>
      <c r="I2630" s="11">
        <v>65535</v>
      </c>
      <c r="J2630" s="11">
        <v>0</v>
      </c>
      <c r="K2630" s="11">
        <v>0</v>
      </c>
      <c r="L2630" s="11">
        <v>0</v>
      </c>
      <c r="M2630" s="56">
        <v>0</v>
      </c>
      <c r="N2630" s="56">
        <v>1</v>
      </c>
      <c r="O2630" s="11">
        <v>0</v>
      </c>
      <c r="P2630" s="11">
        <f t="shared" si="53"/>
        <v>604800</v>
      </c>
      <c r="Q2630" s="11">
        <v>3600</v>
      </c>
      <c r="R2630" s="11">
        <v>4</v>
      </c>
      <c r="S2630" s="11">
        <v>0</v>
      </c>
      <c r="T2630" s="11">
        <v>0</v>
      </c>
      <c r="U2630" s="11">
        <v>1</v>
      </c>
      <c r="V2630" s="11">
        <v>0</v>
      </c>
      <c r="W2630" s="11">
        <v>0</v>
      </c>
      <c r="X2630" s="11">
        <v>0</v>
      </c>
      <c r="Y2630" s="11">
        <v>0</v>
      </c>
      <c r="Z2630" s="16" t="s">
        <v>170</v>
      </c>
      <c r="AA2630" s="16">
        <v>0</v>
      </c>
      <c r="AB2630" s="16" t="s">
        <v>4</v>
      </c>
      <c r="AC2630" s="16">
        <v>0</v>
      </c>
      <c r="AD2630" s="11">
        <v>3</v>
      </c>
      <c r="AE2630" s="11">
        <v>100</v>
      </c>
      <c r="AF2630" s="56">
        <v>1</v>
      </c>
      <c r="AG2630" s="11">
        <v>0</v>
      </c>
      <c r="AH2630" s="11">
        <v>0</v>
      </c>
      <c r="AI2630" s="25" t="s">
        <v>693</v>
      </c>
      <c r="AJ2630" s="25" t="s">
        <v>693</v>
      </c>
      <c r="AK2630" s="25" t="s">
        <v>693</v>
      </c>
      <c r="AL2630" s="11" t="s">
        <v>782</v>
      </c>
      <c r="AM2630" s="25">
        <v>11003</v>
      </c>
      <c r="AN2630" s="25">
        <v>0</v>
      </c>
      <c r="AO2630" s="11">
        <v>1</v>
      </c>
      <c r="AP2630" s="12" t="s">
        <v>2710</v>
      </c>
      <c r="AQ2630" s="12" t="str">
        <f t="shared" si="52"/>
        <v>[描述]可将宠物幻化为“小浪人”外观的神奇道具。</v>
      </c>
      <c r="AR2630" s="12" t="s">
        <v>5361</v>
      </c>
      <c r="AS2630" s="16" t="s">
        <v>1272</v>
      </c>
    </row>
    <row r="2631" spans="1:45" ht="48" x14ac:dyDescent="0.15">
      <c r="A2631" s="11">
        <v>42008</v>
      </c>
      <c r="B2631" s="14" t="s">
        <v>1994</v>
      </c>
      <c r="C2631" s="11">
        <v>84</v>
      </c>
      <c r="D2631" s="11">
        <v>0</v>
      </c>
      <c r="E2631" s="11">
        <v>0</v>
      </c>
      <c r="F2631" s="11">
        <v>0</v>
      </c>
      <c r="G2631" s="11">
        <v>9</v>
      </c>
      <c r="H2631" s="11">
        <v>60</v>
      </c>
      <c r="I2631" s="11">
        <v>65535</v>
      </c>
      <c r="J2631" s="11">
        <v>0</v>
      </c>
      <c r="K2631" s="11">
        <v>0</v>
      </c>
      <c r="L2631" s="11">
        <v>0</v>
      </c>
      <c r="M2631" s="56">
        <v>0</v>
      </c>
      <c r="N2631" s="56">
        <v>1</v>
      </c>
      <c r="O2631" s="11">
        <v>0</v>
      </c>
      <c r="P2631" s="11">
        <f t="shared" si="53"/>
        <v>604800</v>
      </c>
      <c r="Q2631" s="11">
        <v>3600</v>
      </c>
      <c r="R2631" s="11">
        <v>4</v>
      </c>
      <c r="S2631" s="11">
        <v>0</v>
      </c>
      <c r="T2631" s="11">
        <v>0</v>
      </c>
      <c r="U2631" s="11">
        <v>1</v>
      </c>
      <c r="V2631" s="11">
        <v>0</v>
      </c>
      <c r="W2631" s="11">
        <v>0</v>
      </c>
      <c r="X2631" s="11">
        <v>0</v>
      </c>
      <c r="Y2631" s="11">
        <v>0</v>
      </c>
      <c r="Z2631" s="16" t="s">
        <v>170</v>
      </c>
      <c r="AA2631" s="16">
        <v>0</v>
      </c>
      <c r="AB2631" s="16" t="s">
        <v>4</v>
      </c>
      <c r="AC2631" s="16">
        <v>0</v>
      </c>
      <c r="AD2631" s="11">
        <v>3</v>
      </c>
      <c r="AE2631" s="11">
        <v>100</v>
      </c>
      <c r="AF2631" s="56">
        <v>1</v>
      </c>
      <c r="AG2631" s="11">
        <v>0</v>
      </c>
      <c r="AH2631" s="11">
        <v>0</v>
      </c>
      <c r="AI2631" s="25" t="s">
        <v>693</v>
      </c>
      <c r="AJ2631" s="25" t="s">
        <v>693</v>
      </c>
      <c r="AK2631" s="25" t="s">
        <v>693</v>
      </c>
      <c r="AL2631" s="11" t="s">
        <v>782</v>
      </c>
      <c r="AM2631" s="25">
        <v>11003</v>
      </c>
      <c r="AN2631" s="25">
        <v>0</v>
      </c>
      <c r="AO2631" s="11">
        <v>1</v>
      </c>
      <c r="AP2631" s="12" t="s">
        <v>2710</v>
      </c>
      <c r="AQ2631" s="12" t="str">
        <f t="shared" si="52"/>
        <v>[描述]可将宠物幻化为“嘟宝”外观的神奇道具。</v>
      </c>
      <c r="AR2631" s="12" t="s">
        <v>5361</v>
      </c>
      <c r="AS2631" s="16" t="s">
        <v>1272</v>
      </c>
    </row>
    <row r="2632" spans="1:45" ht="48" x14ac:dyDescent="0.15">
      <c r="A2632" s="11">
        <v>42009</v>
      </c>
      <c r="B2632" s="14" t="s">
        <v>1995</v>
      </c>
      <c r="C2632" s="11">
        <v>84</v>
      </c>
      <c r="D2632" s="11">
        <v>0</v>
      </c>
      <c r="E2632" s="11">
        <v>0</v>
      </c>
      <c r="F2632" s="11">
        <v>0</v>
      </c>
      <c r="G2632" s="11">
        <v>9</v>
      </c>
      <c r="H2632" s="11">
        <v>60</v>
      </c>
      <c r="I2632" s="11">
        <v>65535</v>
      </c>
      <c r="J2632" s="11">
        <v>0</v>
      </c>
      <c r="K2632" s="11">
        <v>0</v>
      </c>
      <c r="L2632" s="11">
        <v>0</v>
      </c>
      <c r="M2632" s="56">
        <v>0</v>
      </c>
      <c r="N2632" s="56">
        <v>1</v>
      </c>
      <c r="O2632" s="11">
        <v>0</v>
      </c>
      <c r="P2632" s="11">
        <f t="shared" si="53"/>
        <v>604800</v>
      </c>
      <c r="Q2632" s="11">
        <v>3600</v>
      </c>
      <c r="R2632" s="11">
        <v>4</v>
      </c>
      <c r="S2632" s="11">
        <v>0</v>
      </c>
      <c r="T2632" s="11">
        <v>0</v>
      </c>
      <c r="U2632" s="11">
        <v>1</v>
      </c>
      <c r="V2632" s="11">
        <v>0</v>
      </c>
      <c r="W2632" s="11">
        <v>0</v>
      </c>
      <c r="X2632" s="11">
        <v>0</v>
      </c>
      <c r="Y2632" s="11">
        <v>0</v>
      </c>
      <c r="Z2632" s="16" t="s">
        <v>170</v>
      </c>
      <c r="AA2632" s="16">
        <v>0</v>
      </c>
      <c r="AB2632" s="16" t="s">
        <v>4</v>
      </c>
      <c r="AC2632" s="16">
        <v>0</v>
      </c>
      <c r="AD2632" s="11">
        <v>3</v>
      </c>
      <c r="AE2632" s="11">
        <v>100</v>
      </c>
      <c r="AF2632" s="56">
        <v>1</v>
      </c>
      <c r="AG2632" s="11">
        <v>0</v>
      </c>
      <c r="AH2632" s="11">
        <v>0</v>
      </c>
      <c r="AI2632" s="25" t="s">
        <v>693</v>
      </c>
      <c r="AJ2632" s="25" t="s">
        <v>693</v>
      </c>
      <c r="AK2632" s="25" t="s">
        <v>693</v>
      </c>
      <c r="AL2632" s="11" t="s">
        <v>782</v>
      </c>
      <c r="AM2632" s="25">
        <v>11003</v>
      </c>
      <c r="AN2632" s="25">
        <v>0</v>
      </c>
      <c r="AO2632" s="11">
        <v>1</v>
      </c>
      <c r="AP2632" s="12" t="s">
        <v>2710</v>
      </c>
      <c r="AQ2632" s="12" t="str">
        <f t="shared" si="52"/>
        <v>[描述]可将宠物幻化为“依依”外观的神奇道具。</v>
      </c>
      <c r="AR2632" s="12" t="s">
        <v>5361</v>
      </c>
      <c r="AS2632" s="16" t="s">
        <v>1272</v>
      </c>
    </row>
    <row r="2633" spans="1:45" ht="48" x14ac:dyDescent="0.15">
      <c r="A2633" s="11">
        <v>42010</v>
      </c>
      <c r="B2633" s="14" t="s">
        <v>1996</v>
      </c>
      <c r="C2633" s="11">
        <v>84</v>
      </c>
      <c r="D2633" s="11">
        <v>0</v>
      </c>
      <c r="E2633" s="11">
        <v>0</v>
      </c>
      <c r="F2633" s="11">
        <v>0</v>
      </c>
      <c r="G2633" s="11">
        <v>9</v>
      </c>
      <c r="H2633" s="11">
        <v>60</v>
      </c>
      <c r="I2633" s="11">
        <v>65535</v>
      </c>
      <c r="J2633" s="11">
        <v>0</v>
      </c>
      <c r="K2633" s="11">
        <v>0</v>
      </c>
      <c r="L2633" s="11">
        <v>0</v>
      </c>
      <c r="M2633" s="56">
        <v>0</v>
      </c>
      <c r="N2633" s="56">
        <v>1</v>
      </c>
      <c r="O2633" s="11">
        <v>0</v>
      </c>
      <c r="P2633" s="11">
        <f t="shared" si="53"/>
        <v>604800</v>
      </c>
      <c r="Q2633" s="11">
        <v>3600</v>
      </c>
      <c r="R2633" s="11">
        <v>4</v>
      </c>
      <c r="S2633" s="11">
        <v>0</v>
      </c>
      <c r="T2633" s="11">
        <v>0</v>
      </c>
      <c r="U2633" s="11">
        <v>1</v>
      </c>
      <c r="V2633" s="11">
        <v>0</v>
      </c>
      <c r="W2633" s="11">
        <v>0</v>
      </c>
      <c r="X2633" s="11">
        <v>0</v>
      </c>
      <c r="Y2633" s="11">
        <v>0</v>
      </c>
      <c r="Z2633" s="16" t="s">
        <v>170</v>
      </c>
      <c r="AA2633" s="16">
        <v>0</v>
      </c>
      <c r="AB2633" s="16" t="s">
        <v>4</v>
      </c>
      <c r="AC2633" s="16">
        <v>0</v>
      </c>
      <c r="AD2633" s="11">
        <v>3</v>
      </c>
      <c r="AE2633" s="11">
        <v>100</v>
      </c>
      <c r="AF2633" s="56">
        <v>1</v>
      </c>
      <c r="AG2633" s="11">
        <v>0</v>
      </c>
      <c r="AH2633" s="11">
        <v>0</v>
      </c>
      <c r="AI2633" s="25" t="s">
        <v>693</v>
      </c>
      <c r="AJ2633" s="25" t="s">
        <v>693</v>
      </c>
      <c r="AK2633" s="25" t="s">
        <v>693</v>
      </c>
      <c r="AL2633" s="11" t="s">
        <v>782</v>
      </c>
      <c r="AM2633" s="25">
        <v>11003</v>
      </c>
      <c r="AN2633" s="25">
        <v>0</v>
      </c>
      <c r="AO2633" s="11">
        <v>1</v>
      </c>
      <c r="AP2633" s="12" t="s">
        <v>2710</v>
      </c>
      <c r="AQ2633" s="12" t="str">
        <f t="shared" si="52"/>
        <v>[描述]可将宠物幻化为“怕怕”外观的神奇道具。</v>
      </c>
      <c r="AR2633" s="12" t="s">
        <v>5361</v>
      </c>
      <c r="AS2633" s="16" t="s">
        <v>1272</v>
      </c>
    </row>
    <row r="2634" spans="1:45" ht="48" x14ac:dyDescent="0.15">
      <c r="A2634" s="11">
        <v>42011</v>
      </c>
      <c r="B2634" s="14" t="s">
        <v>1997</v>
      </c>
      <c r="C2634" s="11">
        <v>84</v>
      </c>
      <c r="D2634" s="11">
        <v>0</v>
      </c>
      <c r="E2634" s="11">
        <v>0</v>
      </c>
      <c r="F2634" s="11">
        <v>0</v>
      </c>
      <c r="G2634" s="11">
        <v>9</v>
      </c>
      <c r="H2634" s="11">
        <v>60</v>
      </c>
      <c r="I2634" s="11">
        <v>65535</v>
      </c>
      <c r="J2634" s="11">
        <v>0</v>
      </c>
      <c r="K2634" s="11">
        <v>0</v>
      </c>
      <c r="L2634" s="11">
        <v>0</v>
      </c>
      <c r="M2634" s="56">
        <v>0</v>
      </c>
      <c r="N2634" s="56">
        <v>1</v>
      </c>
      <c r="O2634" s="11">
        <v>0</v>
      </c>
      <c r="P2634" s="11">
        <f t="shared" si="53"/>
        <v>604800</v>
      </c>
      <c r="Q2634" s="11">
        <v>3600</v>
      </c>
      <c r="R2634" s="11">
        <v>4</v>
      </c>
      <c r="S2634" s="11">
        <v>0</v>
      </c>
      <c r="T2634" s="11">
        <v>0</v>
      </c>
      <c r="U2634" s="11">
        <v>1</v>
      </c>
      <c r="V2634" s="11">
        <v>0</v>
      </c>
      <c r="W2634" s="11">
        <v>0</v>
      </c>
      <c r="X2634" s="11">
        <v>0</v>
      </c>
      <c r="Y2634" s="11">
        <v>0</v>
      </c>
      <c r="Z2634" s="16" t="s">
        <v>170</v>
      </c>
      <c r="AA2634" s="16">
        <v>0</v>
      </c>
      <c r="AB2634" s="16" t="s">
        <v>4</v>
      </c>
      <c r="AC2634" s="16">
        <v>0</v>
      </c>
      <c r="AD2634" s="11">
        <v>3</v>
      </c>
      <c r="AE2634" s="11">
        <v>100</v>
      </c>
      <c r="AF2634" s="56">
        <v>1</v>
      </c>
      <c r="AG2634" s="11">
        <v>0</v>
      </c>
      <c r="AH2634" s="11">
        <v>0</v>
      </c>
      <c r="AI2634" s="25" t="s">
        <v>693</v>
      </c>
      <c r="AJ2634" s="25" t="s">
        <v>693</v>
      </c>
      <c r="AK2634" s="25" t="s">
        <v>693</v>
      </c>
      <c r="AL2634" s="11" t="s">
        <v>782</v>
      </c>
      <c r="AM2634" s="25">
        <v>11003</v>
      </c>
      <c r="AN2634" s="25">
        <v>0</v>
      </c>
      <c r="AO2634" s="11">
        <v>1</v>
      </c>
      <c r="AP2634" s="12" t="s">
        <v>2710</v>
      </c>
      <c r="AQ2634" s="12" t="str">
        <f t="shared" si="52"/>
        <v>[描述]可将宠物幻化为“雯雯”外观的神奇道具。</v>
      </c>
      <c r="AR2634" s="12" t="s">
        <v>5361</v>
      </c>
      <c r="AS2634" s="16" t="s">
        <v>1272</v>
      </c>
    </row>
    <row r="2635" spans="1:45" ht="48" x14ac:dyDescent="0.15">
      <c r="A2635" s="11">
        <v>42012</v>
      </c>
      <c r="B2635" s="14" t="s">
        <v>2001</v>
      </c>
      <c r="C2635" s="11">
        <v>84</v>
      </c>
      <c r="D2635" s="11">
        <v>0</v>
      </c>
      <c r="E2635" s="11">
        <v>0</v>
      </c>
      <c r="F2635" s="11">
        <v>0</v>
      </c>
      <c r="G2635" s="11">
        <v>9</v>
      </c>
      <c r="H2635" s="11">
        <v>60</v>
      </c>
      <c r="I2635" s="11">
        <v>65535</v>
      </c>
      <c r="J2635" s="11">
        <v>0</v>
      </c>
      <c r="K2635" s="11">
        <v>0</v>
      </c>
      <c r="L2635" s="11">
        <v>0</v>
      </c>
      <c r="M2635" s="56">
        <v>0</v>
      </c>
      <c r="N2635" s="56">
        <v>1</v>
      </c>
      <c r="O2635" s="11">
        <v>0</v>
      </c>
      <c r="P2635" s="11">
        <f t="shared" si="53"/>
        <v>604800</v>
      </c>
      <c r="Q2635" s="11">
        <v>3600</v>
      </c>
      <c r="R2635" s="11">
        <v>4</v>
      </c>
      <c r="S2635" s="11">
        <v>0</v>
      </c>
      <c r="T2635" s="11">
        <v>0</v>
      </c>
      <c r="U2635" s="11">
        <v>1</v>
      </c>
      <c r="V2635" s="11">
        <v>0</v>
      </c>
      <c r="W2635" s="11">
        <v>0</v>
      </c>
      <c r="X2635" s="11">
        <v>0</v>
      </c>
      <c r="Y2635" s="11">
        <v>0</v>
      </c>
      <c r="Z2635" s="16" t="s">
        <v>170</v>
      </c>
      <c r="AA2635" s="16">
        <v>0</v>
      </c>
      <c r="AB2635" s="16" t="s">
        <v>4</v>
      </c>
      <c r="AC2635" s="16">
        <v>0</v>
      </c>
      <c r="AD2635" s="11">
        <v>3</v>
      </c>
      <c r="AE2635" s="11">
        <v>100</v>
      </c>
      <c r="AF2635" s="56">
        <v>1</v>
      </c>
      <c r="AG2635" s="11">
        <v>0</v>
      </c>
      <c r="AH2635" s="11">
        <v>0</v>
      </c>
      <c r="AI2635" s="25" t="s">
        <v>693</v>
      </c>
      <c r="AJ2635" s="25" t="s">
        <v>693</v>
      </c>
      <c r="AK2635" s="25" t="s">
        <v>693</v>
      </c>
      <c r="AL2635" s="11" t="s">
        <v>782</v>
      </c>
      <c r="AM2635" s="25">
        <v>11003</v>
      </c>
      <c r="AN2635" s="25">
        <v>0</v>
      </c>
      <c r="AO2635" s="11">
        <v>1</v>
      </c>
      <c r="AP2635" s="12" t="s">
        <v>2710</v>
      </c>
      <c r="AQ2635" s="12" t="str">
        <f t="shared" si="52"/>
        <v>[描述]可将宠物幻化为“蝌蚪”外观的神奇道具。</v>
      </c>
      <c r="AR2635" s="12" t="s">
        <v>5361</v>
      </c>
      <c r="AS2635" s="16" t="s">
        <v>1272</v>
      </c>
    </row>
    <row r="2636" spans="1:45" ht="48" x14ac:dyDescent="0.15">
      <c r="A2636" s="11">
        <v>42013</v>
      </c>
      <c r="B2636" s="14" t="s">
        <v>2002</v>
      </c>
      <c r="C2636" s="11">
        <v>84</v>
      </c>
      <c r="D2636" s="11">
        <v>0</v>
      </c>
      <c r="E2636" s="11">
        <v>0</v>
      </c>
      <c r="F2636" s="11">
        <v>0</v>
      </c>
      <c r="G2636" s="11">
        <v>9</v>
      </c>
      <c r="H2636" s="11">
        <v>60</v>
      </c>
      <c r="I2636" s="11">
        <v>65535</v>
      </c>
      <c r="J2636" s="11">
        <v>0</v>
      </c>
      <c r="K2636" s="11">
        <v>0</v>
      </c>
      <c r="L2636" s="11">
        <v>0</v>
      </c>
      <c r="M2636" s="56">
        <v>0</v>
      </c>
      <c r="N2636" s="56">
        <v>1</v>
      </c>
      <c r="O2636" s="11">
        <v>0</v>
      </c>
      <c r="P2636" s="11">
        <f t="shared" si="53"/>
        <v>604800</v>
      </c>
      <c r="Q2636" s="11">
        <v>3600</v>
      </c>
      <c r="R2636" s="11">
        <v>4</v>
      </c>
      <c r="S2636" s="11">
        <v>0</v>
      </c>
      <c r="T2636" s="11">
        <v>0</v>
      </c>
      <c r="U2636" s="11">
        <v>1</v>
      </c>
      <c r="V2636" s="11">
        <v>0</v>
      </c>
      <c r="W2636" s="11">
        <v>0</v>
      </c>
      <c r="X2636" s="11">
        <v>0</v>
      </c>
      <c r="Y2636" s="11">
        <v>0</v>
      </c>
      <c r="Z2636" s="16" t="s">
        <v>170</v>
      </c>
      <c r="AA2636" s="16">
        <v>0</v>
      </c>
      <c r="AB2636" s="16" t="s">
        <v>4</v>
      </c>
      <c r="AC2636" s="16">
        <v>0</v>
      </c>
      <c r="AD2636" s="11">
        <v>3</v>
      </c>
      <c r="AE2636" s="11">
        <v>100</v>
      </c>
      <c r="AF2636" s="56">
        <v>1</v>
      </c>
      <c r="AG2636" s="11">
        <v>0</v>
      </c>
      <c r="AH2636" s="11">
        <v>0</v>
      </c>
      <c r="AI2636" s="25" t="s">
        <v>693</v>
      </c>
      <c r="AJ2636" s="25" t="s">
        <v>693</v>
      </c>
      <c r="AK2636" s="25" t="s">
        <v>693</v>
      </c>
      <c r="AL2636" s="11" t="s">
        <v>782</v>
      </c>
      <c r="AM2636" s="25">
        <v>11003</v>
      </c>
      <c r="AN2636" s="25">
        <v>0</v>
      </c>
      <c r="AO2636" s="11">
        <v>1</v>
      </c>
      <c r="AP2636" s="12" t="s">
        <v>2710</v>
      </c>
      <c r="AQ2636" s="12" t="str">
        <f t="shared" si="52"/>
        <v>[描述]可将宠物幻化为“企鹅”外观的神奇道具。</v>
      </c>
      <c r="AR2636" s="12" t="s">
        <v>5361</v>
      </c>
      <c r="AS2636" s="16" t="s">
        <v>1272</v>
      </c>
    </row>
    <row r="2637" spans="1:45" ht="48" x14ac:dyDescent="0.15">
      <c r="A2637" s="11">
        <v>42014</v>
      </c>
      <c r="B2637" s="14" t="s">
        <v>2004</v>
      </c>
      <c r="C2637" s="11">
        <v>84</v>
      </c>
      <c r="D2637" s="11">
        <v>0</v>
      </c>
      <c r="E2637" s="11">
        <v>0</v>
      </c>
      <c r="F2637" s="11">
        <v>0</v>
      </c>
      <c r="G2637" s="11">
        <v>9</v>
      </c>
      <c r="H2637" s="11">
        <v>60</v>
      </c>
      <c r="I2637" s="11">
        <v>65535</v>
      </c>
      <c r="J2637" s="11">
        <v>0</v>
      </c>
      <c r="K2637" s="11">
        <v>0</v>
      </c>
      <c r="L2637" s="11">
        <v>0</v>
      </c>
      <c r="M2637" s="56">
        <v>0</v>
      </c>
      <c r="N2637" s="56">
        <v>1</v>
      </c>
      <c r="O2637" s="11">
        <v>0</v>
      </c>
      <c r="P2637" s="11">
        <f t="shared" si="53"/>
        <v>604800</v>
      </c>
      <c r="Q2637" s="11">
        <v>3600</v>
      </c>
      <c r="R2637" s="11">
        <v>4</v>
      </c>
      <c r="S2637" s="11">
        <v>0</v>
      </c>
      <c r="T2637" s="11">
        <v>0</v>
      </c>
      <c r="U2637" s="11">
        <v>1</v>
      </c>
      <c r="V2637" s="11">
        <v>0</v>
      </c>
      <c r="W2637" s="11">
        <v>0</v>
      </c>
      <c r="X2637" s="11">
        <v>0</v>
      </c>
      <c r="Y2637" s="11">
        <v>0</v>
      </c>
      <c r="Z2637" s="16" t="s">
        <v>170</v>
      </c>
      <c r="AA2637" s="16">
        <v>0</v>
      </c>
      <c r="AB2637" s="16" t="s">
        <v>4</v>
      </c>
      <c r="AC2637" s="16">
        <v>0</v>
      </c>
      <c r="AD2637" s="11">
        <v>3</v>
      </c>
      <c r="AE2637" s="11">
        <v>100</v>
      </c>
      <c r="AF2637" s="56">
        <v>1</v>
      </c>
      <c r="AG2637" s="11">
        <v>0</v>
      </c>
      <c r="AH2637" s="11">
        <v>0</v>
      </c>
      <c r="AI2637" s="25" t="s">
        <v>693</v>
      </c>
      <c r="AJ2637" s="25" t="s">
        <v>693</v>
      </c>
      <c r="AK2637" s="25" t="s">
        <v>693</v>
      </c>
      <c r="AL2637" s="11" t="s">
        <v>782</v>
      </c>
      <c r="AM2637" s="25">
        <v>11003</v>
      </c>
      <c r="AN2637" s="25">
        <v>0</v>
      </c>
      <c r="AO2637" s="11">
        <v>1</v>
      </c>
      <c r="AP2637" s="12" t="s">
        <v>2710</v>
      </c>
      <c r="AQ2637" s="12" t="str">
        <f t="shared" si="52"/>
        <v>[描述]可将宠物幻化为“360安仔”外观的神奇道具。</v>
      </c>
      <c r="AR2637" s="12" t="s">
        <v>5361</v>
      </c>
      <c r="AS2637" s="16" t="s">
        <v>1272</v>
      </c>
    </row>
    <row r="2638" spans="1:45" ht="48" x14ac:dyDescent="0.15">
      <c r="A2638" s="11">
        <v>42015</v>
      </c>
      <c r="B2638" s="14" t="s">
        <v>2000</v>
      </c>
      <c r="C2638" s="11">
        <v>84</v>
      </c>
      <c r="D2638" s="11">
        <v>0</v>
      </c>
      <c r="E2638" s="11">
        <v>0</v>
      </c>
      <c r="F2638" s="11">
        <v>0</v>
      </c>
      <c r="G2638" s="11">
        <v>9</v>
      </c>
      <c r="H2638" s="11">
        <v>60</v>
      </c>
      <c r="I2638" s="11">
        <v>65535</v>
      </c>
      <c r="J2638" s="11">
        <v>0</v>
      </c>
      <c r="K2638" s="11">
        <v>0</v>
      </c>
      <c r="L2638" s="11">
        <v>0</v>
      </c>
      <c r="M2638" s="56">
        <v>0</v>
      </c>
      <c r="N2638" s="56">
        <v>1</v>
      </c>
      <c r="O2638" s="11">
        <v>0</v>
      </c>
      <c r="P2638" s="11">
        <f t="shared" si="53"/>
        <v>604800</v>
      </c>
      <c r="Q2638" s="11">
        <v>3600</v>
      </c>
      <c r="R2638" s="11">
        <v>4</v>
      </c>
      <c r="S2638" s="11">
        <v>0</v>
      </c>
      <c r="T2638" s="11">
        <v>0</v>
      </c>
      <c r="U2638" s="11">
        <v>1</v>
      </c>
      <c r="V2638" s="11">
        <v>0</v>
      </c>
      <c r="W2638" s="11">
        <v>0</v>
      </c>
      <c r="X2638" s="11">
        <v>0</v>
      </c>
      <c r="Y2638" s="11">
        <v>0</v>
      </c>
      <c r="Z2638" s="16" t="s">
        <v>170</v>
      </c>
      <c r="AA2638" s="16">
        <v>0</v>
      </c>
      <c r="AB2638" s="16" t="s">
        <v>4</v>
      </c>
      <c r="AC2638" s="16">
        <v>0</v>
      </c>
      <c r="AD2638" s="11">
        <v>3</v>
      </c>
      <c r="AE2638" s="11">
        <v>100</v>
      </c>
      <c r="AF2638" s="56">
        <v>1</v>
      </c>
      <c r="AG2638" s="11">
        <v>0</v>
      </c>
      <c r="AH2638" s="11">
        <v>0</v>
      </c>
      <c r="AI2638" s="25" t="s">
        <v>693</v>
      </c>
      <c r="AJ2638" s="25" t="s">
        <v>693</v>
      </c>
      <c r="AK2638" s="25" t="s">
        <v>693</v>
      </c>
      <c r="AL2638" s="11" t="s">
        <v>782</v>
      </c>
      <c r="AM2638" s="25">
        <v>11003</v>
      </c>
      <c r="AN2638" s="25">
        <v>0</v>
      </c>
      <c r="AO2638" s="11">
        <v>1</v>
      </c>
      <c r="AP2638" s="12" t="s">
        <v>2710</v>
      </c>
      <c r="AQ2638" s="12" t="str">
        <f t="shared" si="52"/>
        <v>[描述]可将宠物幻化为“宫廷小丑”外观的神奇道具。</v>
      </c>
      <c r="AR2638" s="12" t="s">
        <v>5361</v>
      </c>
      <c r="AS2638" s="16" t="s">
        <v>2837</v>
      </c>
    </row>
    <row r="2639" spans="1:45" ht="48" x14ac:dyDescent="0.15">
      <c r="A2639" s="11">
        <v>42016</v>
      </c>
      <c r="B2639" s="14" t="s">
        <v>2863</v>
      </c>
      <c r="C2639" s="11">
        <v>84</v>
      </c>
      <c r="D2639" s="11">
        <v>0</v>
      </c>
      <c r="E2639" s="11">
        <v>0</v>
      </c>
      <c r="F2639" s="11">
        <v>0</v>
      </c>
      <c r="G2639" s="11">
        <v>9</v>
      </c>
      <c r="H2639" s="11">
        <v>60</v>
      </c>
      <c r="I2639" s="11">
        <v>65535</v>
      </c>
      <c r="J2639" s="11">
        <v>0</v>
      </c>
      <c r="K2639" s="11">
        <v>0</v>
      </c>
      <c r="L2639" s="11">
        <v>0</v>
      </c>
      <c r="M2639" s="56">
        <v>0</v>
      </c>
      <c r="N2639" s="56">
        <v>1</v>
      </c>
      <c r="O2639" s="11">
        <v>0</v>
      </c>
      <c r="P2639" s="11">
        <f t="shared" si="53"/>
        <v>604800</v>
      </c>
      <c r="Q2639" s="11">
        <v>3600</v>
      </c>
      <c r="R2639" s="11">
        <v>4</v>
      </c>
      <c r="S2639" s="11">
        <v>0</v>
      </c>
      <c r="T2639" s="11">
        <v>0</v>
      </c>
      <c r="U2639" s="11">
        <v>1</v>
      </c>
      <c r="V2639" s="11">
        <v>0</v>
      </c>
      <c r="W2639" s="11">
        <v>0</v>
      </c>
      <c r="X2639" s="11">
        <v>0</v>
      </c>
      <c r="Y2639" s="11">
        <v>0</v>
      </c>
      <c r="Z2639" s="16" t="s">
        <v>170</v>
      </c>
      <c r="AA2639" s="16">
        <v>0</v>
      </c>
      <c r="AB2639" s="16" t="s">
        <v>4</v>
      </c>
      <c r="AC2639" s="16">
        <v>0</v>
      </c>
      <c r="AD2639" s="11">
        <v>3</v>
      </c>
      <c r="AE2639" s="11">
        <v>100</v>
      </c>
      <c r="AF2639" s="56">
        <v>1</v>
      </c>
      <c r="AG2639" s="11">
        <v>0</v>
      </c>
      <c r="AH2639" s="11">
        <v>0</v>
      </c>
      <c r="AI2639" s="25" t="s">
        <v>693</v>
      </c>
      <c r="AJ2639" s="25" t="s">
        <v>693</v>
      </c>
      <c r="AK2639" s="25" t="s">
        <v>693</v>
      </c>
      <c r="AL2639" s="11" t="s">
        <v>782</v>
      </c>
      <c r="AM2639" s="25">
        <v>11003</v>
      </c>
      <c r="AN2639" s="25">
        <v>0</v>
      </c>
      <c r="AO2639" s="11">
        <v>1</v>
      </c>
      <c r="AP2639" s="12" t="s">
        <v>2710</v>
      </c>
      <c r="AQ2639" s="12" t="str">
        <f>"[描述]可将宠物幻化为“"&amp;B2639&amp;"”外观的神奇道具。
[特典]万圣节特典宠物幻化。"</f>
        <v>[描述]可将宠物幻化为“南瓜头”外观的神奇道具。
[特典]万圣节特典宠物幻化。</v>
      </c>
      <c r="AR2639" s="12" t="s">
        <v>5361</v>
      </c>
      <c r="AS2639" s="16" t="s">
        <v>2836</v>
      </c>
    </row>
    <row r="2640" spans="1:45" ht="48" x14ac:dyDescent="0.15">
      <c r="A2640" s="11">
        <v>42017</v>
      </c>
      <c r="B2640" s="14" t="s">
        <v>2930</v>
      </c>
      <c r="C2640" s="11">
        <v>84</v>
      </c>
      <c r="D2640" s="11">
        <v>0</v>
      </c>
      <c r="E2640" s="11">
        <v>0</v>
      </c>
      <c r="F2640" s="11">
        <v>0</v>
      </c>
      <c r="G2640" s="11">
        <v>9</v>
      </c>
      <c r="H2640" s="11">
        <v>60</v>
      </c>
      <c r="I2640" s="11">
        <v>65535</v>
      </c>
      <c r="J2640" s="11">
        <v>0</v>
      </c>
      <c r="K2640" s="11">
        <v>0</v>
      </c>
      <c r="L2640" s="11">
        <v>0</v>
      </c>
      <c r="M2640" s="56">
        <v>0</v>
      </c>
      <c r="N2640" s="56">
        <v>1</v>
      </c>
      <c r="O2640" s="11">
        <v>0</v>
      </c>
      <c r="P2640" s="11">
        <f t="shared" si="53"/>
        <v>604800</v>
      </c>
      <c r="Q2640" s="11">
        <v>3600</v>
      </c>
      <c r="R2640" s="11">
        <v>4</v>
      </c>
      <c r="S2640" s="11">
        <v>0</v>
      </c>
      <c r="T2640" s="11">
        <v>0</v>
      </c>
      <c r="U2640" s="11">
        <v>1</v>
      </c>
      <c r="V2640" s="11">
        <v>0</v>
      </c>
      <c r="W2640" s="11">
        <v>0</v>
      </c>
      <c r="X2640" s="11">
        <v>0</v>
      </c>
      <c r="Y2640" s="11">
        <v>0</v>
      </c>
      <c r="Z2640" s="16" t="s">
        <v>170</v>
      </c>
      <c r="AA2640" s="16">
        <v>0</v>
      </c>
      <c r="AB2640" s="16" t="s">
        <v>4</v>
      </c>
      <c r="AC2640" s="16">
        <v>0</v>
      </c>
      <c r="AD2640" s="11">
        <v>3</v>
      </c>
      <c r="AE2640" s="11">
        <v>100</v>
      </c>
      <c r="AF2640" s="56">
        <v>1</v>
      </c>
      <c r="AG2640" s="11">
        <v>0</v>
      </c>
      <c r="AH2640" s="11">
        <v>0</v>
      </c>
      <c r="AI2640" s="25" t="s">
        <v>693</v>
      </c>
      <c r="AJ2640" s="25" t="s">
        <v>693</v>
      </c>
      <c r="AK2640" s="25" t="s">
        <v>693</v>
      </c>
      <c r="AL2640" s="11" t="s">
        <v>782</v>
      </c>
      <c r="AM2640" s="25">
        <v>11003</v>
      </c>
      <c r="AN2640" s="25">
        <v>0</v>
      </c>
      <c r="AO2640" s="11">
        <v>1</v>
      </c>
      <c r="AP2640" s="12" t="s">
        <v>2710</v>
      </c>
      <c r="AQ2640" s="12" t="str">
        <f>"[描述]可将宠物幻化为“"&amp;B2640&amp;"”外观的神奇道具。
[特典]圣诞节特典宠物幻化。"</f>
        <v>[描述]可将宠物幻化为“圣诞雪人”外观的神奇道具。
[特典]圣诞节特典宠物幻化。</v>
      </c>
      <c r="AR2640" s="12" t="s">
        <v>5362</v>
      </c>
      <c r="AS2640" s="16" t="s">
        <v>2836</v>
      </c>
    </row>
    <row r="2641" spans="1:45" ht="48" x14ac:dyDescent="0.15">
      <c r="A2641" s="11">
        <v>42018</v>
      </c>
      <c r="B2641" s="14" t="s">
        <v>1978</v>
      </c>
      <c r="C2641" s="11">
        <v>84</v>
      </c>
      <c r="D2641" s="11">
        <v>0</v>
      </c>
      <c r="E2641" s="11">
        <v>0</v>
      </c>
      <c r="F2641" s="11">
        <v>0</v>
      </c>
      <c r="G2641" s="11">
        <v>9</v>
      </c>
      <c r="H2641" s="11">
        <v>60</v>
      </c>
      <c r="I2641" s="11">
        <v>65535</v>
      </c>
      <c r="J2641" s="11">
        <v>0</v>
      </c>
      <c r="K2641" s="11">
        <v>0</v>
      </c>
      <c r="L2641" s="11">
        <v>0</v>
      </c>
      <c r="M2641" s="56">
        <v>0</v>
      </c>
      <c r="N2641" s="56">
        <v>1</v>
      </c>
      <c r="O2641" s="11">
        <v>0</v>
      </c>
      <c r="P2641" s="11">
        <f t="shared" si="53"/>
        <v>604800</v>
      </c>
      <c r="Q2641" s="11">
        <v>3600</v>
      </c>
      <c r="R2641" s="11">
        <v>4</v>
      </c>
      <c r="S2641" s="11">
        <v>0</v>
      </c>
      <c r="T2641" s="11">
        <v>0</v>
      </c>
      <c r="U2641" s="11">
        <v>1</v>
      </c>
      <c r="V2641" s="11">
        <v>0</v>
      </c>
      <c r="W2641" s="11">
        <v>0</v>
      </c>
      <c r="X2641" s="11">
        <v>0</v>
      </c>
      <c r="Y2641" s="11">
        <v>0</v>
      </c>
      <c r="Z2641" s="16" t="s">
        <v>170</v>
      </c>
      <c r="AA2641" s="16">
        <v>0</v>
      </c>
      <c r="AB2641" s="16" t="s">
        <v>4</v>
      </c>
      <c r="AC2641" s="16">
        <v>0</v>
      </c>
      <c r="AD2641" s="11">
        <v>3</v>
      </c>
      <c r="AE2641" s="11">
        <v>100</v>
      </c>
      <c r="AF2641" s="56">
        <v>1</v>
      </c>
      <c r="AG2641" s="11">
        <v>0</v>
      </c>
      <c r="AH2641" s="11">
        <v>0</v>
      </c>
      <c r="AI2641" s="25" t="s">
        <v>693</v>
      </c>
      <c r="AJ2641" s="25" t="s">
        <v>693</v>
      </c>
      <c r="AK2641" s="25" t="s">
        <v>693</v>
      </c>
      <c r="AL2641" s="11" t="s">
        <v>782</v>
      </c>
      <c r="AM2641" s="25">
        <v>11003</v>
      </c>
      <c r="AN2641" s="25">
        <v>0</v>
      </c>
      <c r="AO2641" s="11">
        <v>1</v>
      </c>
      <c r="AP2641" s="12" t="s">
        <v>2710</v>
      </c>
      <c r="AQ2641" s="12" t="str">
        <f>"[描述]可将宠物幻化为“"&amp;B2641&amp;"”外观的神奇道具。
战宠综合评分排行榜前10名可获得"</f>
        <v>[描述]可将宠物幻化为“嗜血梅尔”外观的神奇道具。
战宠综合评分排行榜前10名可获得</v>
      </c>
      <c r="AR2641" s="12" t="s">
        <v>5362</v>
      </c>
      <c r="AS2641" s="16" t="s">
        <v>2836</v>
      </c>
    </row>
    <row r="2642" spans="1:45" ht="48" x14ac:dyDescent="0.15">
      <c r="A2642" s="11">
        <v>42019</v>
      </c>
      <c r="B2642" s="14" t="s">
        <v>1979</v>
      </c>
      <c r="C2642" s="11">
        <v>84</v>
      </c>
      <c r="D2642" s="11">
        <v>0</v>
      </c>
      <c r="E2642" s="11">
        <v>0</v>
      </c>
      <c r="F2642" s="11">
        <v>0</v>
      </c>
      <c r="G2642" s="11">
        <v>9</v>
      </c>
      <c r="H2642" s="11">
        <v>60</v>
      </c>
      <c r="I2642" s="11">
        <v>65535</v>
      </c>
      <c r="J2642" s="11">
        <v>0</v>
      </c>
      <c r="K2642" s="11">
        <v>0</v>
      </c>
      <c r="L2642" s="11">
        <v>0</v>
      </c>
      <c r="M2642" s="56">
        <v>0</v>
      </c>
      <c r="N2642" s="56">
        <v>1</v>
      </c>
      <c r="O2642" s="11">
        <v>0</v>
      </c>
      <c r="P2642" s="11">
        <f t="shared" si="53"/>
        <v>604800</v>
      </c>
      <c r="Q2642" s="11">
        <v>3600</v>
      </c>
      <c r="R2642" s="11">
        <v>4</v>
      </c>
      <c r="S2642" s="11">
        <v>0</v>
      </c>
      <c r="T2642" s="11">
        <v>0</v>
      </c>
      <c r="U2642" s="11">
        <v>1</v>
      </c>
      <c r="V2642" s="11">
        <v>0</v>
      </c>
      <c r="W2642" s="11">
        <v>0</v>
      </c>
      <c r="X2642" s="11">
        <v>0</v>
      </c>
      <c r="Y2642" s="11">
        <v>0</v>
      </c>
      <c r="Z2642" s="16" t="s">
        <v>170</v>
      </c>
      <c r="AA2642" s="16">
        <v>0</v>
      </c>
      <c r="AB2642" s="16" t="s">
        <v>4</v>
      </c>
      <c r="AC2642" s="16">
        <v>0</v>
      </c>
      <c r="AD2642" s="11">
        <v>3</v>
      </c>
      <c r="AE2642" s="11">
        <v>100</v>
      </c>
      <c r="AF2642" s="56">
        <v>1</v>
      </c>
      <c r="AG2642" s="11">
        <v>0</v>
      </c>
      <c r="AH2642" s="11">
        <v>0</v>
      </c>
      <c r="AI2642" s="25" t="s">
        <v>693</v>
      </c>
      <c r="AJ2642" s="25" t="s">
        <v>693</v>
      </c>
      <c r="AK2642" s="25" t="s">
        <v>693</v>
      </c>
      <c r="AL2642" s="11" t="s">
        <v>782</v>
      </c>
      <c r="AM2642" s="25">
        <v>11003</v>
      </c>
      <c r="AN2642" s="25">
        <v>0</v>
      </c>
      <c r="AO2642" s="11">
        <v>1</v>
      </c>
      <c r="AP2642" s="12" t="s">
        <v>2710</v>
      </c>
      <c r="AQ2642" s="12" t="str">
        <f>"[描述]可将宠物幻化为“"&amp;B2642&amp;"”外观的神奇道具。
侍宠综合评分排行榜前10名可获得"</f>
        <v>[描述]可将宠物幻化为“死神巴特”外观的神奇道具。
侍宠综合评分排行榜前10名可获得</v>
      </c>
      <c r="AR2642" s="12" t="s">
        <v>5362</v>
      </c>
      <c r="AS2642" s="16" t="s">
        <v>2836</v>
      </c>
    </row>
    <row r="2643" spans="1:45" ht="48" x14ac:dyDescent="0.15">
      <c r="A2643" s="11">
        <v>42020</v>
      </c>
      <c r="B2643" s="14" t="s">
        <v>2959</v>
      </c>
      <c r="C2643" s="11">
        <v>84</v>
      </c>
      <c r="D2643" s="11">
        <v>0</v>
      </c>
      <c r="E2643" s="11">
        <v>0</v>
      </c>
      <c r="F2643" s="11">
        <v>0</v>
      </c>
      <c r="G2643" s="11">
        <v>9</v>
      </c>
      <c r="H2643" s="11">
        <v>60</v>
      </c>
      <c r="I2643" s="11">
        <v>65535</v>
      </c>
      <c r="J2643" s="11">
        <v>0</v>
      </c>
      <c r="K2643" s="11">
        <v>0</v>
      </c>
      <c r="L2643" s="11">
        <v>0</v>
      </c>
      <c r="M2643" s="56">
        <v>0</v>
      </c>
      <c r="N2643" s="56">
        <v>1</v>
      </c>
      <c r="O2643" s="11">
        <v>0</v>
      </c>
      <c r="P2643" s="11">
        <f t="shared" si="53"/>
        <v>604800</v>
      </c>
      <c r="Q2643" s="11">
        <v>3600</v>
      </c>
      <c r="R2643" s="11">
        <v>4</v>
      </c>
      <c r="S2643" s="11">
        <v>0</v>
      </c>
      <c r="T2643" s="11">
        <v>0</v>
      </c>
      <c r="U2643" s="11">
        <v>1</v>
      </c>
      <c r="V2643" s="11">
        <v>0</v>
      </c>
      <c r="W2643" s="11">
        <v>0</v>
      </c>
      <c r="X2643" s="11">
        <v>0</v>
      </c>
      <c r="Y2643" s="11">
        <v>0</v>
      </c>
      <c r="Z2643" s="16" t="s">
        <v>170</v>
      </c>
      <c r="AA2643" s="16">
        <v>0</v>
      </c>
      <c r="AB2643" s="16" t="s">
        <v>197</v>
      </c>
      <c r="AC2643" s="16">
        <v>0</v>
      </c>
      <c r="AD2643" s="11">
        <v>3</v>
      </c>
      <c r="AE2643" s="11">
        <v>100</v>
      </c>
      <c r="AF2643" s="56">
        <v>1</v>
      </c>
      <c r="AG2643" s="11">
        <v>0</v>
      </c>
      <c r="AH2643" s="11">
        <v>0</v>
      </c>
      <c r="AI2643" s="25" t="s">
        <v>693</v>
      </c>
      <c r="AJ2643" s="25" t="s">
        <v>693</v>
      </c>
      <c r="AK2643" s="25" t="s">
        <v>693</v>
      </c>
      <c r="AL2643" s="11" t="s">
        <v>782</v>
      </c>
      <c r="AM2643" s="25">
        <v>11003</v>
      </c>
      <c r="AN2643" s="25">
        <v>0</v>
      </c>
      <c r="AO2643" s="11">
        <v>1</v>
      </c>
      <c r="AP2643" s="12" t="s">
        <v>2710</v>
      </c>
      <c r="AQ2643" s="12" t="str">
        <f>"[描述]可将宠物幻化为“"&amp;B2643&amp;"”外观的神奇道具。"</f>
        <v>[描述]可将宠物幻化为“戏珠祥龙”外观的神奇道具。</v>
      </c>
      <c r="AR2643" s="12" t="s">
        <v>5362</v>
      </c>
      <c r="AS2643" s="16" t="s">
        <v>1085</v>
      </c>
    </row>
    <row r="2644" spans="1:45" ht="48" x14ac:dyDescent="0.15">
      <c r="A2644" s="11">
        <v>42021</v>
      </c>
      <c r="B2644" s="14" t="s">
        <v>2005</v>
      </c>
      <c r="C2644" s="11">
        <v>84</v>
      </c>
      <c r="D2644" s="11">
        <v>0</v>
      </c>
      <c r="E2644" s="11">
        <v>0</v>
      </c>
      <c r="F2644" s="11">
        <v>0</v>
      </c>
      <c r="G2644" s="11">
        <v>9</v>
      </c>
      <c r="H2644" s="11">
        <v>60</v>
      </c>
      <c r="I2644" s="11">
        <v>65535</v>
      </c>
      <c r="J2644" s="11">
        <v>0</v>
      </c>
      <c r="K2644" s="11">
        <v>0</v>
      </c>
      <c r="L2644" s="11">
        <v>0</v>
      </c>
      <c r="M2644" s="56">
        <v>0</v>
      </c>
      <c r="N2644" s="56">
        <v>1</v>
      </c>
      <c r="O2644" s="11">
        <v>0</v>
      </c>
      <c r="P2644" s="11">
        <f t="shared" si="53"/>
        <v>604800</v>
      </c>
      <c r="Q2644" s="11">
        <v>3600</v>
      </c>
      <c r="R2644" s="11">
        <v>4</v>
      </c>
      <c r="S2644" s="11">
        <v>0</v>
      </c>
      <c r="T2644" s="11">
        <v>0</v>
      </c>
      <c r="U2644" s="11">
        <v>1</v>
      </c>
      <c r="V2644" s="11">
        <v>0</v>
      </c>
      <c r="W2644" s="11">
        <v>0</v>
      </c>
      <c r="X2644" s="11">
        <v>0</v>
      </c>
      <c r="Y2644" s="11">
        <v>0</v>
      </c>
      <c r="Z2644" s="16" t="s">
        <v>170</v>
      </c>
      <c r="AA2644" s="16">
        <v>0</v>
      </c>
      <c r="AB2644" s="16" t="s">
        <v>4</v>
      </c>
      <c r="AC2644" s="16">
        <v>0</v>
      </c>
      <c r="AD2644" s="11">
        <v>3</v>
      </c>
      <c r="AE2644" s="11">
        <v>100</v>
      </c>
      <c r="AF2644" s="56">
        <v>1</v>
      </c>
      <c r="AG2644" s="11">
        <v>0</v>
      </c>
      <c r="AH2644" s="11">
        <v>0</v>
      </c>
      <c r="AI2644" s="25" t="s">
        <v>693</v>
      </c>
      <c r="AJ2644" s="25" t="s">
        <v>693</v>
      </c>
      <c r="AK2644" s="25" t="s">
        <v>8</v>
      </c>
      <c r="AL2644" s="11" t="s">
        <v>782</v>
      </c>
      <c r="AM2644" s="25">
        <v>11003</v>
      </c>
      <c r="AN2644" s="25">
        <v>0</v>
      </c>
      <c r="AO2644" s="11">
        <v>1</v>
      </c>
      <c r="AP2644" s="12" t="s">
        <v>4185</v>
      </c>
      <c r="AQ2644" s="12" t="str">
        <f>"[描述]可将宠物幻化为“"&amp;B2644&amp;"”外观的神奇道具。"</f>
        <v>[描述]可将宠物幻化为“顽皮年兽”外观的神奇道具。</v>
      </c>
      <c r="AR2644" s="12" t="s">
        <v>5362</v>
      </c>
      <c r="AS2644" s="16" t="s">
        <v>4102</v>
      </c>
    </row>
    <row r="2645" spans="1:45" ht="48" x14ac:dyDescent="0.15">
      <c r="A2645" s="11">
        <v>42022</v>
      </c>
      <c r="B2645" s="14" t="s">
        <v>4186</v>
      </c>
      <c r="C2645" s="11">
        <v>84</v>
      </c>
      <c r="D2645" s="11">
        <v>0</v>
      </c>
      <c r="E2645" s="11">
        <v>0</v>
      </c>
      <c r="F2645" s="11">
        <v>0</v>
      </c>
      <c r="G2645" s="11">
        <v>9</v>
      </c>
      <c r="H2645" s="11">
        <v>60</v>
      </c>
      <c r="I2645" s="11">
        <v>65535</v>
      </c>
      <c r="J2645" s="11">
        <v>0</v>
      </c>
      <c r="K2645" s="11">
        <v>0</v>
      </c>
      <c r="L2645" s="11">
        <v>0</v>
      </c>
      <c r="M2645" s="56">
        <v>0</v>
      </c>
      <c r="N2645" s="56">
        <v>1</v>
      </c>
      <c r="O2645" s="11">
        <v>0</v>
      </c>
      <c r="P2645" s="11">
        <f>60*60*24*18</f>
        <v>1555200</v>
      </c>
      <c r="Q2645" s="11">
        <v>3600</v>
      </c>
      <c r="R2645" s="11">
        <v>4</v>
      </c>
      <c r="S2645" s="11">
        <v>0</v>
      </c>
      <c r="T2645" s="11">
        <v>0</v>
      </c>
      <c r="U2645" s="11">
        <v>1</v>
      </c>
      <c r="V2645" s="11">
        <v>0</v>
      </c>
      <c r="W2645" s="11">
        <v>0</v>
      </c>
      <c r="X2645" s="11">
        <v>0</v>
      </c>
      <c r="Y2645" s="11">
        <v>0</v>
      </c>
      <c r="Z2645" s="16" t="s">
        <v>170</v>
      </c>
      <c r="AA2645" s="16">
        <v>0</v>
      </c>
      <c r="AB2645" s="16" t="s">
        <v>4065</v>
      </c>
      <c r="AC2645" s="16">
        <v>0</v>
      </c>
      <c r="AD2645" s="11">
        <v>3</v>
      </c>
      <c r="AE2645" s="11">
        <v>100</v>
      </c>
      <c r="AF2645" s="56">
        <v>1</v>
      </c>
      <c r="AG2645" s="11">
        <v>0</v>
      </c>
      <c r="AH2645" s="11">
        <v>0</v>
      </c>
      <c r="AI2645" s="25" t="s">
        <v>693</v>
      </c>
      <c r="AJ2645" s="25" t="s">
        <v>693</v>
      </c>
      <c r="AK2645" s="25" t="s">
        <v>4055</v>
      </c>
      <c r="AL2645" s="11" t="s">
        <v>782</v>
      </c>
      <c r="AM2645" s="25">
        <v>11003</v>
      </c>
      <c r="AN2645" s="25">
        <v>0</v>
      </c>
      <c r="AO2645" s="11">
        <v>1</v>
      </c>
      <c r="AP2645" s="12" t="s">
        <v>4187</v>
      </c>
      <c r="AQ2645" s="12" t="str">
        <f>"[描述]可将宠物幻化为“"&amp;B2645&amp;"”外观的神奇道具。"</f>
        <v>[描述]可将宠物幻化为“赤狐灵”外观的神奇道具。</v>
      </c>
      <c r="AR2645" s="12" t="s">
        <v>5362</v>
      </c>
      <c r="AS2645" s="16" t="s">
        <v>4102</v>
      </c>
    </row>
    <row r="2646" spans="1:45" ht="48" x14ac:dyDescent="0.15">
      <c r="A2646" s="11">
        <v>42023</v>
      </c>
      <c r="B2646" s="14" t="s">
        <v>4188</v>
      </c>
      <c r="C2646" s="11">
        <v>84</v>
      </c>
      <c r="D2646" s="11">
        <v>0</v>
      </c>
      <c r="E2646" s="11">
        <v>0</v>
      </c>
      <c r="F2646" s="11">
        <v>0</v>
      </c>
      <c r="G2646" s="11">
        <v>9</v>
      </c>
      <c r="H2646" s="11">
        <v>60</v>
      </c>
      <c r="I2646" s="11">
        <v>65535</v>
      </c>
      <c r="J2646" s="11">
        <v>0</v>
      </c>
      <c r="K2646" s="11">
        <v>0</v>
      </c>
      <c r="L2646" s="11">
        <v>0</v>
      </c>
      <c r="M2646" s="56">
        <v>0</v>
      </c>
      <c r="N2646" s="56">
        <v>1</v>
      </c>
      <c r="O2646" s="11">
        <v>0</v>
      </c>
      <c r="P2646" s="11">
        <f>60*60*24*18</f>
        <v>1555200</v>
      </c>
      <c r="Q2646" s="11">
        <v>3600</v>
      </c>
      <c r="R2646" s="11">
        <v>4</v>
      </c>
      <c r="S2646" s="11">
        <v>0</v>
      </c>
      <c r="T2646" s="11">
        <v>0</v>
      </c>
      <c r="U2646" s="11">
        <v>1</v>
      </c>
      <c r="V2646" s="11">
        <v>0</v>
      </c>
      <c r="W2646" s="11">
        <v>0</v>
      </c>
      <c r="X2646" s="11">
        <v>0</v>
      </c>
      <c r="Y2646" s="11">
        <v>0</v>
      </c>
      <c r="Z2646" s="16" t="s">
        <v>170</v>
      </c>
      <c r="AA2646" s="16">
        <v>0</v>
      </c>
      <c r="AB2646" s="16" t="s">
        <v>4065</v>
      </c>
      <c r="AC2646" s="16">
        <v>0</v>
      </c>
      <c r="AD2646" s="11">
        <v>3</v>
      </c>
      <c r="AE2646" s="11">
        <v>100</v>
      </c>
      <c r="AF2646" s="56">
        <v>1</v>
      </c>
      <c r="AG2646" s="11">
        <v>0</v>
      </c>
      <c r="AH2646" s="11">
        <v>0</v>
      </c>
      <c r="AI2646" s="25" t="s">
        <v>693</v>
      </c>
      <c r="AJ2646" s="25" t="s">
        <v>693</v>
      </c>
      <c r="AK2646" s="25" t="s">
        <v>4055</v>
      </c>
      <c r="AL2646" s="11" t="s">
        <v>782</v>
      </c>
      <c r="AM2646" s="25">
        <v>11003</v>
      </c>
      <c r="AN2646" s="25">
        <v>0</v>
      </c>
      <c r="AO2646" s="11">
        <v>1</v>
      </c>
      <c r="AP2646" s="12" t="s">
        <v>4187</v>
      </c>
      <c r="AQ2646" s="12" t="str">
        <f>"[描述]可将宠物幻化为“"&amp;B2646&amp;"”外观的神奇道具。"</f>
        <v>[描述]可将宠物幻化为“玉狐灵”外观的神奇道具。</v>
      </c>
      <c r="AR2646" s="12" t="s">
        <v>5362</v>
      </c>
      <c r="AS2646" s="16" t="s">
        <v>4102</v>
      </c>
    </row>
    <row r="2647" spans="1:45" ht="24" x14ac:dyDescent="0.15">
      <c r="A2647" s="11">
        <v>43002</v>
      </c>
      <c r="B2647" s="14" t="s">
        <v>2009</v>
      </c>
      <c r="C2647" s="11">
        <v>42</v>
      </c>
      <c r="D2647" s="11">
        <v>2</v>
      </c>
      <c r="E2647" s="11">
        <v>0</v>
      </c>
      <c r="F2647" s="11">
        <v>0</v>
      </c>
      <c r="G2647" s="11">
        <v>8</v>
      </c>
      <c r="H2647" s="11">
        <v>0</v>
      </c>
      <c r="I2647" s="11">
        <v>65535</v>
      </c>
      <c r="J2647" s="11">
        <v>4</v>
      </c>
      <c r="K2647" s="11">
        <v>0</v>
      </c>
      <c r="L2647" s="11">
        <v>0</v>
      </c>
      <c r="M2647" s="56">
        <v>1</v>
      </c>
      <c r="N2647" s="56">
        <v>40</v>
      </c>
      <c r="O2647" s="11">
        <v>0</v>
      </c>
      <c r="P2647" s="11">
        <v>0</v>
      </c>
      <c r="Q2647" s="11">
        <v>100</v>
      </c>
      <c r="R2647" s="11">
        <v>0</v>
      </c>
      <c r="S2647" s="11">
        <v>0</v>
      </c>
      <c r="T2647" s="11">
        <v>0</v>
      </c>
      <c r="U2647" s="11">
        <v>1</v>
      </c>
      <c r="V2647" s="11">
        <v>0</v>
      </c>
      <c r="W2647" s="11">
        <v>0</v>
      </c>
      <c r="X2647" s="11">
        <v>0</v>
      </c>
      <c r="Y2647" s="11">
        <v>0</v>
      </c>
      <c r="Z2647" s="16" t="s">
        <v>170</v>
      </c>
      <c r="AA2647" s="16">
        <v>0</v>
      </c>
      <c r="AB2647" s="16" t="s">
        <v>4</v>
      </c>
      <c r="AC2647" s="16">
        <v>0</v>
      </c>
      <c r="AD2647" s="11">
        <v>12</v>
      </c>
      <c r="AE2647" s="11">
        <v>5</v>
      </c>
      <c r="AF2647" s="56">
        <v>1</v>
      </c>
      <c r="AG2647" s="11">
        <v>0</v>
      </c>
      <c r="AH2647" s="11">
        <v>0</v>
      </c>
      <c r="AI2647" s="25" t="s">
        <v>693</v>
      </c>
      <c r="AJ2647" s="25" t="s">
        <v>693</v>
      </c>
      <c r="AK2647" s="25" t="s">
        <v>693</v>
      </c>
      <c r="AL2647" s="11" t="s">
        <v>782</v>
      </c>
      <c r="AM2647" s="25">
        <v>11003</v>
      </c>
      <c r="AN2647" s="25">
        <v>0</v>
      </c>
      <c r="AO2647" s="11">
        <v>1</v>
      </c>
      <c r="AP2647" s="12" t="s">
        <v>391</v>
      </c>
      <c r="AQ2647" s="12" t="s">
        <v>6693</v>
      </c>
      <c r="AR2647" s="12" t="s">
        <v>5363</v>
      </c>
      <c r="AS2647" s="60" t="s">
        <v>1300</v>
      </c>
    </row>
    <row r="2648" spans="1:45" ht="60" x14ac:dyDescent="0.15">
      <c r="A2648" s="11">
        <v>43004</v>
      </c>
      <c r="B2648" s="14" t="s">
        <v>2010</v>
      </c>
      <c r="C2648" s="11">
        <v>42</v>
      </c>
      <c r="D2648" s="11">
        <v>0</v>
      </c>
      <c r="E2648" s="11">
        <v>0</v>
      </c>
      <c r="F2648" s="11">
        <v>0</v>
      </c>
      <c r="G2648" s="11">
        <v>8</v>
      </c>
      <c r="H2648" s="11">
        <v>0</v>
      </c>
      <c r="I2648" s="11">
        <v>65535</v>
      </c>
      <c r="J2648" s="11">
        <v>4</v>
      </c>
      <c r="K2648" s="11">
        <v>0</v>
      </c>
      <c r="L2648" s="11">
        <v>0</v>
      </c>
      <c r="M2648" s="56">
        <v>1</v>
      </c>
      <c r="N2648" s="56">
        <v>10</v>
      </c>
      <c r="O2648" s="11">
        <v>0</v>
      </c>
      <c r="P2648" s="11">
        <v>0</v>
      </c>
      <c r="Q2648" s="11">
        <v>100</v>
      </c>
      <c r="R2648" s="11">
        <v>0</v>
      </c>
      <c r="S2648" s="11">
        <v>0</v>
      </c>
      <c r="T2648" s="11">
        <v>0</v>
      </c>
      <c r="U2648" s="11">
        <v>1</v>
      </c>
      <c r="V2648" s="11">
        <v>0</v>
      </c>
      <c r="W2648" s="11">
        <v>0</v>
      </c>
      <c r="X2648" s="11">
        <v>0</v>
      </c>
      <c r="Y2648" s="11">
        <v>0</v>
      </c>
      <c r="Z2648" s="16" t="s">
        <v>170</v>
      </c>
      <c r="AA2648" s="16">
        <v>0</v>
      </c>
      <c r="AB2648" s="16" t="s">
        <v>4</v>
      </c>
      <c r="AC2648" s="16">
        <v>0</v>
      </c>
      <c r="AD2648" s="11">
        <v>14</v>
      </c>
      <c r="AE2648" s="11">
        <v>300</v>
      </c>
      <c r="AF2648" s="56">
        <v>1</v>
      </c>
      <c r="AG2648" s="11">
        <v>0</v>
      </c>
      <c r="AH2648" s="11">
        <v>0</v>
      </c>
      <c r="AI2648" s="25" t="s">
        <v>693</v>
      </c>
      <c r="AJ2648" s="25" t="s">
        <v>693</v>
      </c>
      <c r="AK2648" s="25" t="s">
        <v>693</v>
      </c>
      <c r="AL2648" s="11" t="s">
        <v>782</v>
      </c>
      <c r="AM2648" s="25">
        <v>11003</v>
      </c>
      <c r="AN2648" s="25">
        <v>0</v>
      </c>
      <c r="AO2648" s="11">
        <v>1</v>
      </c>
      <c r="AP2648" s="12" t="s">
        <v>391</v>
      </c>
      <c r="AQ2648" s="12" t="s">
        <v>6694</v>
      </c>
      <c r="AR2648" s="12" t="s">
        <v>5364</v>
      </c>
      <c r="AS2648" s="16" t="s">
        <v>2911</v>
      </c>
    </row>
    <row r="2649" spans="1:45" ht="72" x14ac:dyDescent="0.15">
      <c r="A2649" s="11">
        <v>43005</v>
      </c>
      <c r="B2649" s="14" t="s">
        <v>2011</v>
      </c>
      <c r="C2649" s="11">
        <v>42</v>
      </c>
      <c r="D2649" s="11">
        <v>0</v>
      </c>
      <c r="E2649" s="11">
        <v>0</v>
      </c>
      <c r="F2649" s="11">
        <v>0</v>
      </c>
      <c r="G2649" s="11">
        <v>8</v>
      </c>
      <c r="H2649" s="11">
        <v>0</v>
      </c>
      <c r="I2649" s="11">
        <v>65535</v>
      </c>
      <c r="J2649" s="11">
        <v>4</v>
      </c>
      <c r="K2649" s="11">
        <v>0</v>
      </c>
      <c r="L2649" s="11">
        <v>0</v>
      </c>
      <c r="M2649" s="56">
        <v>1</v>
      </c>
      <c r="N2649" s="56">
        <v>10</v>
      </c>
      <c r="O2649" s="11">
        <v>0</v>
      </c>
      <c r="P2649" s="11">
        <v>0</v>
      </c>
      <c r="Q2649" s="11">
        <v>100</v>
      </c>
      <c r="R2649" s="11">
        <v>0</v>
      </c>
      <c r="S2649" s="11">
        <v>0</v>
      </c>
      <c r="T2649" s="11">
        <v>0</v>
      </c>
      <c r="U2649" s="11">
        <v>1</v>
      </c>
      <c r="V2649" s="11">
        <v>0</v>
      </c>
      <c r="W2649" s="11">
        <v>0</v>
      </c>
      <c r="X2649" s="11">
        <v>0</v>
      </c>
      <c r="Y2649" s="11">
        <v>0</v>
      </c>
      <c r="Z2649" s="16" t="s">
        <v>170</v>
      </c>
      <c r="AA2649" s="16">
        <v>0</v>
      </c>
      <c r="AB2649" s="16" t="s">
        <v>4</v>
      </c>
      <c r="AC2649" s="16">
        <v>0</v>
      </c>
      <c r="AD2649" s="11">
        <v>14</v>
      </c>
      <c r="AE2649" s="11">
        <v>1000</v>
      </c>
      <c r="AF2649" s="56">
        <v>1</v>
      </c>
      <c r="AG2649" s="11">
        <v>0</v>
      </c>
      <c r="AH2649" s="11">
        <v>0</v>
      </c>
      <c r="AI2649" s="25" t="s">
        <v>693</v>
      </c>
      <c r="AJ2649" s="25" t="s">
        <v>693</v>
      </c>
      <c r="AK2649" s="25" t="s">
        <v>693</v>
      </c>
      <c r="AL2649" s="11" t="s">
        <v>782</v>
      </c>
      <c r="AM2649" s="25">
        <v>11003</v>
      </c>
      <c r="AN2649" s="25">
        <v>0</v>
      </c>
      <c r="AO2649" s="11">
        <v>1</v>
      </c>
      <c r="AP2649" s="12" t="s">
        <v>391</v>
      </c>
      <c r="AQ2649" s="12" t="s">
        <v>6695</v>
      </c>
      <c r="AR2649" s="12" t="s">
        <v>5365</v>
      </c>
      <c r="AS2649" s="16" t="s">
        <v>2911</v>
      </c>
    </row>
    <row r="2650" spans="1:45" ht="60" x14ac:dyDescent="0.15">
      <c r="A2650" s="11">
        <v>43006</v>
      </c>
      <c r="B2650" s="14" t="s">
        <v>2430</v>
      </c>
      <c r="C2650" s="11">
        <v>42</v>
      </c>
      <c r="D2650" s="11">
        <v>0</v>
      </c>
      <c r="E2650" s="11">
        <v>60</v>
      </c>
      <c r="F2650" s="11">
        <v>0</v>
      </c>
      <c r="G2650" s="11">
        <v>8</v>
      </c>
      <c r="H2650" s="11">
        <v>0</v>
      </c>
      <c r="I2650" s="11">
        <v>65535</v>
      </c>
      <c r="J2650" s="11">
        <v>0</v>
      </c>
      <c r="K2650" s="11">
        <v>0</v>
      </c>
      <c r="L2650" s="11">
        <v>0</v>
      </c>
      <c r="M2650" s="56">
        <v>1</v>
      </c>
      <c r="N2650" s="56">
        <v>500</v>
      </c>
      <c r="O2650" s="11">
        <v>0</v>
      </c>
      <c r="P2650" s="11">
        <v>0</v>
      </c>
      <c r="Q2650" s="11">
        <v>100</v>
      </c>
      <c r="R2650" s="11">
        <v>0</v>
      </c>
      <c r="S2650" s="11">
        <v>0</v>
      </c>
      <c r="T2650" s="11">
        <v>0</v>
      </c>
      <c r="U2650" s="11">
        <v>1</v>
      </c>
      <c r="V2650" s="11">
        <v>0</v>
      </c>
      <c r="W2650" s="11">
        <v>0</v>
      </c>
      <c r="X2650" s="11">
        <v>0</v>
      </c>
      <c r="Y2650" s="11">
        <v>0</v>
      </c>
      <c r="Z2650" s="16" t="s">
        <v>170</v>
      </c>
      <c r="AA2650" s="16">
        <v>0</v>
      </c>
      <c r="AB2650" s="16" t="s">
        <v>170</v>
      </c>
      <c r="AC2650" s="16">
        <v>0</v>
      </c>
      <c r="AD2650" s="11">
        <v>3</v>
      </c>
      <c r="AE2650" s="11">
        <v>100</v>
      </c>
      <c r="AF2650" s="56">
        <v>1</v>
      </c>
      <c r="AG2650" s="11">
        <v>15</v>
      </c>
      <c r="AH2650" s="11">
        <v>0</v>
      </c>
      <c r="AI2650" s="25" t="s">
        <v>693</v>
      </c>
      <c r="AJ2650" s="25" t="s">
        <v>693</v>
      </c>
      <c r="AK2650" s="25" t="s">
        <v>693</v>
      </c>
      <c r="AL2650" s="11" t="s">
        <v>782</v>
      </c>
      <c r="AM2650" s="25">
        <v>11003</v>
      </c>
      <c r="AN2650" s="25">
        <v>0</v>
      </c>
      <c r="AO2650" s="11">
        <v>1</v>
      </c>
      <c r="AP2650" s="12" t="s">
        <v>391</v>
      </c>
      <c r="AQ2650" s="12" t="s">
        <v>6696</v>
      </c>
      <c r="AR2650" s="12" t="s">
        <v>5366</v>
      </c>
      <c r="AS2650" s="60" t="s">
        <v>2628</v>
      </c>
    </row>
    <row r="2651" spans="1:45" ht="72" x14ac:dyDescent="0.15">
      <c r="A2651" s="11">
        <v>43007</v>
      </c>
      <c r="B2651" s="14" t="s">
        <v>2431</v>
      </c>
      <c r="C2651" s="11">
        <v>42</v>
      </c>
      <c r="D2651" s="11">
        <v>0</v>
      </c>
      <c r="E2651" s="11">
        <v>62</v>
      </c>
      <c r="F2651" s="11">
        <v>0</v>
      </c>
      <c r="G2651" s="11">
        <v>8</v>
      </c>
      <c r="H2651" s="11">
        <v>0</v>
      </c>
      <c r="I2651" s="11">
        <v>65535</v>
      </c>
      <c r="J2651" s="11">
        <v>0</v>
      </c>
      <c r="K2651" s="11">
        <v>0</v>
      </c>
      <c r="L2651" s="11">
        <v>0</v>
      </c>
      <c r="M2651" s="56">
        <v>1</v>
      </c>
      <c r="N2651" s="56">
        <v>500</v>
      </c>
      <c r="O2651" s="11">
        <v>0</v>
      </c>
      <c r="P2651" s="11">
        <v>0</v>
      </c>
      <c r="Q2651" s="11">
        <v>100</v>
      </c>
      <c r="R2651" s="11">
        <v>0</v>
      </c>
      <c r="S2651" s="11">
        <v>0</v>
      </c>
      <c r="T2651" s="11">
        <v>0</v>
      </c>
      <c r="U2651" s="11">
        <v>1</v>
      </c>
      <c r="V2651" s="11">
        <v>0</v>
      </c>
      <c r="W2651" s="11">
        <v>0</v>
      </c>
      <c r="X2651" s="11">
        <v>0</v>
      </c>
      <c r="Y2651" s="11">
        <v>0</v>
      </c>
      <c r="Z2651" s="16" t="s">
        <v>170</v>
      </c>
      <c r="AA2651" s="16">
        <v>0</v>
      </c>
      <c r="AB2651" s="16" t="s">
        <v>170</v>
      </c>
      <c r="AC2651" s="16">
        <v>0</v>
      </c>
      <c r="AD2651" s="11">
        <v>3</v>
      </c>
      <c r="AE2651" s="11">
        <v>100</v>
      </c>
      <c r="AF2651" s="56">
        <v>1</v>
      </c>
      <c r="AG2651" s="11">
        <v>0</v>
      </c>
      <c r="AH2651" s="11">
        <v>0</v>
      </c>
      <c r="AI2651" s="25" t="s">
        <v>693</v>
      </c>
      <c r="AJ2651" s="25" t="s">
        <v>693</v>
      </c>
      <c r="AK2651" s="25" t="s">
        <v>693</v>
      </c>
      <c r="AL2651" s="11" t="s">
        <v>782</v>
      </c>
      <c r="AM2651" s="25">
        <v>11003</v>
      </c>
      <c r="AN2651" s="25">
        <v>0</v>
      </c>
      <c r="AO2651" s="11">
        <v>1</v>
      </c>
      <c r="AP2651" s="12" t="s">
        <v>391</v>
      </c>
      <c r="AQ2651" s="12" t="s">
        <v>6697</v>
      </c>
      <c r="AR2651" s="12" t="s">
        <v>5367</v>
      </c>
      <c r="AS2651" s="60" t="s">
        <v>2630</v>
      </c>
    </row>
    <row r="2652" spans="1:45" ht="60" x14ac:dyDescent="0.15">
      <c r="A2652" s="11">
        <v>43008</v>
      </c>
      <c r="B2652" s="14" t="s">
        <v>2521</v>
      </c>
      <c r="C2652" s="11">
        <v>42</v>
      </c>
      <c r="D2652" s="11">
        <v>0</v>
      </c>
      <c r="E2652" s="11">
        <v>64</v>
      </c>
      <c r="F2652" s="11">
        <v>0</v>
      </c>
      <c r="G2652" s="11">
        <v>8</v>
      </c>
      <c r="H2652" s="11">
        <v>0</v>
      </c>
      <c r="I2652" s="11">
        <v>65535</v>
      </c>
      <c r="J2652" s="11">
        <v>0</v>
      </c>
      <c r="K2652" s="11">
        <v>0</v>
      </c>
      <c r="L2652" s="11">
        <v>0</v>
      </c>
      <c r="M2652" s="56">
        <v>1</v>
      </c>
      <c r="N2652" s="56">
        <v>100</v>
      </c>
      <c r="O2652" s="11">
        <v>0</v>
      </c>
      <c r="P2652" s="11">
        <v>0</v>
      </c>
      <c r="Q2652" s="11">
        <v>100</v>
      </c>
      <c r="R2652" s="11">
        <v>0</v>
      </c>
      <c r="S2652" s="11">
        <v>0</v>
      </c>
      <c r="T2652" s="11">
        <v>0</v>
      </c>
      <c r="U2652" s="11">
        <v>1</v>
      </c>
      <c r="V2652" s="11">
        <v>0</v>
      </c>
      <c r="W2652" s="11">
        <v>0</v>
      </c>
      <c r="X2652" s="11">
        <v>0</v>
      </c>
      <c r="Y2652" s="11">
        <v>0</v>
      </c>
      <c r="Z2652" s="16" t="s">
        <v>170</v>
      </c>
      <c r="AA2652" s="16">
        <v>0</v>
      </c>
      <c r="AB2652" s="16" t="s">
        <v>4</v>
      </c>
      <c r="AC2652" s="16">
        <v>0</v>
      </c>
      <c r="AD2652" s="11">
        <v>3</v>
      </c>
      <c r="AE2652" s="11">
        <v>100</v>
      </c>
      <c r="AF2652" s="56">
        <v>1</v>
      </c>
      <c r="AG2652" s="11">
        <v>0</v>
      </c>
      <c r="AH2652" s="11">
        <v>0</v>
      </c>
      <c r="AI2652" s="25" t="s">
        <v>693</v>
      </c>
      <c r="AJ2652" s="25" t="s">
        <v>693</v>
      </c>
      <c r="AK2652" s="25" t="s">
        <v>693</v>
      </c>
      <c r="AL2652" s="11" t="s">
        <v>782</v>
      </c>
      <c r="AM2652" s="25">
        <v>11003</v>
      </c>
      <c r="AN2652" s="25">
        <v>0</v>
      </c>
      <c r="AO2652" s="11">
        <v>1</v>
      </c>
      <c r="AP2652" s="12" t="s">
        <v>391</v>
      </c>
      <c r="AQ2652" s="12" t="s">
        <v>6698</v>
      </c>
      <c r="AR2652" s="12" t="s">
        <v>5368</v>
      </c>
      <c r="AS2652" s="16" t="s">
        <v>2522</v>
      </c>
    </row>
    <row r="2653" spans="1:45" ht="60" x14ac:dyDescent="0.15">
      <c r="A2653" s="11">
        <v>43009</v>
      </c>
      <c r="B2653" s="14" t="s">
        <v>2627</v>
      </c>
      <c r="C2653" s="11">
        <v>42</v>
      </c>
      <c r="D2653" s="11">
        <v>1</v>
      </c>
      <c r="E2653" s="11">
        <v>61</v>
      </c>
      <c r="F2653" s="11">
        <v>0</v>
      </c>
      <c r="G2653" s="11">
        <v>8</v>
      </c>
      <c r="H2653" s="11">
        <v>70</v>
      </c>
      <c r="I2653" s="11">
        <v>65535</v>
      </c>
      <c r="J2653" s="11">
        <v>0</v>
      </c>
      <c r="K2653" s="11">
        <v>0</v>
      </c>
      <c r="L2653" s="11">
        <v>0</v>
      </c>
      <c r="M2653" s="56">
        <v>1</v>
      </c>
      <c r="N2653" s="56">
        <v>500</v>
      </c>
      <c r="O2653" s="11">
        <v>0</v>
      </c>
      <c r="P2653" s="11">
        <v>0</v>
      </c>
      <c r="Q2653" s="11">
        <v>100</v>
      </c>
      <c r="R2653" s="11">
        <v>0</v>
      </c>
      <c r="S2653" s="11">
        <v>0</v>
      </c>
      <c r="T2653" s="11">
        <v>0</v>
      </c>
      <c r="U2653" s="11">
        <v>1</v>
      </c>
      <c r="V2653" s="11">
        <v>0</v>
      </c>
      <c r="W2653" s="11">
        <v>0</v>
      </c>
      <c r="X2653" s="11">
        <v>0</v>
      </c>
      <c r="Y2653" s="11">
        <v>0</v>
      </c>
      <c r="Z2653" s="16" t="s">
        <v>170</v>
      </c>
      <c r="AA2653" s="16">
        <v>0</v>
      </c>
      <c r="AB2653" s="16" t="s">
        <v>4</v>
      </c>
      <c r="AC2653" s="16">
        <v>0</v>
      </c>
      <c r="AD2653" s="11">
        <v>3</v>
      </c>
      <c r="AE2653" s="11">
        <v>100</v>
      </c>
      <c r="AF2653" s="56">
        <v>1</v>
      </c>
      <c r="AG2653" s="11">
        <v>15</v>
      </c>
      <c r="AH2653" s="11">
        <v>0</v>
      </c>
      <c r="AI2653" s="25" t="s">
        <v>693</v>
      </c>
      <c r="AJ2653" s="25" t="s">
        <v>693</v>
      </c>
      <c r="AK2653" s="25" t="s">
        <v>693</v>
      </c>
      <c r="AL2653" s="11" t="s">
        <v>782</v>
      </c>
      <c r="AM2653" s="25">
        <v>11003</v>
      </c>
      <c r="AN2653" s="25">
        <v>0</v>
      </c>
      <c r="AO2653" s="11">
        <v>1</v>
      </c>
      <c r="AP2653" s="12" t="s">
        <v>391</v>
      </c>
      <c r="AQ2653" s="12" t="s">
        <v>6699</v>
      </c>
      <c r="AR2653" s="12" t="s">
        <v>5369</v>
      </c>
      <c r="AS2653" s="60" t="s">
        <v>2629</v>
      </c>
    </row>
    <row r="2654" spans="1:45" x14ac:dyDescent="0.15">
      <c r="A2654" s="11">
        <v>43010</v>
      </c>
      <c r="B2654" s="14" t="s">
        <v>2432</v>
      </c>
      <c r="C2654" s="11">
        <v>84</v>
      </c>
      <c r="D2654" s="11">
        <v>0</v>
      </c>
      <c r="E2654" s="11">
        <v>0</v>
      </c>
      <c r="F2654" s="11">
        <v>0</v>
      </c>
      <c r="G2654" s="11">
        <v>8</v>
      </c>
      <c r="H2654" s="11">
        <v>60</v>
      </c>
      <c r="I2654" s="11">
        <v>65535</v>
      </c>
      <c r="J2654" s="11">
        <v>0</v>
      </c>
      <c r="K2654" s="11">
        <v>0</v>
      </c>
      <c r="L2654" s="11">
        <v>0</v>
      </c>
      <c r="M2654" s="56">
        <v>0</v>
      </c>
      <c r="N2654" s="56">
        <v>1</v>
      </c>
      <c r="O2654" s="11">
        <v>0</v>
      </c>
      <c r="P2654" s="11">
        <f>60*60*24*7</f>
        <v>604800</v>
      </c>
      <c r="Q2654" s="11">
        <v>3600</v>
      </c>
      <c r="R2654" s="11">
        <v>4</v>
      </c>
      <c r="S2654" s="11">
        <v>0</v>
      </c>
      <c r="T2654" s="11">
        <v>0</v>
      </c>
      <c r="U2654" s="11">
        <v>1</v>
      </c>
      <c r="V2654" s="11">
        <v>0</v>
      </c>
      <c r="W2654" s="11">
        <v>0</v>
      </c>
      <c r="X2654" s="11">
        <v>0</v>
      </c>
      <c r="Y2654" s="11">
        <v>0</v>
      </c>
      <c r="Z2654" s="16" t="s">
        <v>170</v>
      </c>
      <c r="AA2654" s="16">
        <v>0</v>
      </c>
      <c r="AB2654" s="16" t="s">
        <v>4</v>
      </c>
      <c r="AC2654" s="16">
        <v>0</v>
      </c>
      <c r="AD2654" s="11">
        <v>3</v>
      </c>
      <c r="AE2654" s="11">
        <v>100</v>
      </c>
      <c r="AF2654" s="56">
        <v>1</v>
      </c>
      <c r="AG2654" s="11">
        <v>0</v>
      </c>
      <c r="AH2654" s="11">
        <v>0</v>
      </c>
      <c r="AI2654" s="25" t="s">
        <v>693</v>
      </c>
      <c r="AJ2654" s="25" t="s">
        <v>693</v>
      </c>
      <c r="AK2654" s="25" t="s">
        <v>693</v>
      </c>
      <c r="AL2654" s="11" t="s">
        <v>782</v>
      </c>
      <c r="AM2654" s="25">
        <v>11003</v>
      </c>
      <c r="AN2654" s="25">
        <v>0</v>
      </c>
      <c r="AO2654" s="11">
        <v>1</v>
      </c>
      <c r="AP2654" s="12" t="s">
        <v>2596</v>
      </c>
      <c r="AQ2654" s="12" t="s">
        <v>6700</v>
      </c>
      <c r="AR2654" s="12" t="s">
        <v>2597</v>
      </c>
    </row>
    <row r="2655" spans="1:45" ht="24" x14ac:dyDescent="0.15">
      <c r="A2655" s="11">
        <v>43011</v>
      </c>
      <c r="B2655" s="14" t="s">
        <v>2012</v>
      </c>
      <c r="C2655" s="11">
        <v>23</v>
      </c>
      <c r="D2655" s="11">
        <v>1</v>
      </c>
      <c r="E2655" s="11">
        <v>0</v>
      </c>
      <c r="F2655" s="11">
        <v>0</v>
      </c>
      <c r="G2655" s="11">
        <v>8</v>
      </c>
      <c r="H2655" s="11">
        <v>0</v>
      </c>
      <c r="I2655" s="11">
        <v>65535</v>
      </c>
      <c r="J2655" s="11">
        <v>3</v>
      </c>
      <c r="K2655" s="11">
        <v>0</v>
      </c>
      <c r="L2655" s="11">
        <v>2</v>
      </c>
      <c r="M2655" s="56">
        <v>1</v>
      </c>
      <c r="N2655" s="56">
        <v>1000</v>
      </c>
      <c r="O2655" s="11">
        <v>0</v>
      </c>
      <c r="P2655" s="11">
        <v>0</v>
      </c>
      <c r="Q2655" s="11">
        <v>100</v>
      </c>
      <c r="R2655" s="11">
        <v>0</v>
      </c>
      <c r="S2655" s="11">
        <v>0</v>
      </c>
      <c r="T2655" s="11">
        <v>0</v>
      </c>
      <c r="U2655" s="11">
        <v>1</v>
      </c>
      <c r="V2655" s="11">
        <v>0</v>
      </c>
      <c r="W2655" s="11">
        <v>0</v>
      </c>
      <c r="X2655" s="11">
        <v>0</v>
      </c>
      <c r="Y2655" s="11">
        <v>0</v>
      </c>
      <c r="Z2655" s="16" t="s">
        <v>170</v>
      </c>
      <c r="AA2655" s="16">
        <v>0</v>
      </c>
      <c r="AB2655" s="16" t="s">
        <v>170</v>
      </c>
      <c r="AC2655" s="16">
        <v>0</v>
      </c>
      <c r="AD2655" s="11">
        <v>12</v>
      </c>
      <c r="AE2655" s="11">
        <v>5</v>
      </c>
      <c r="AF2655" s="56">
        <v>1</v>
      </c>
      <c r="AG2655" s="11">
        <v>20</v>
      </c>
      <c r="AH2655" s="11">
        <v>0</v>
      </c>
      <c r="AI2655" s="25" t="s">
        <v>8</v>
      </c>
      <c r="AJ2655" s="25" t="s">
        <v>8</v>
      </c>
      <c r="AK2655" s="25" t="s">
        <v>8</v>
      </c>
      <c r="AL2655" s="11" t="s">
        <v>782</v>
      </c>
      <c r="AM2655" s="25">
        <v>10005</v>
      </c>
      <c r="AN2655" s="25">
        <v>11012</v>
      </c>
      <c r="AO2655" s="11">
        <v>1</v>
      </c>
      <c r="AP2655" s="12" t="s">
        <v>699</v>
      </c>
      <c r="AQ2655" s="12" t="s">
        <v>6701</v>
      </c>
      <c r="AR2655" s="12" t="s">
        <v>5370</v>
      </c>
      <c r="AS2655" s="60" t="s">
        <v>796</v>
      </c>
    </row>
    <row r="2656" spans="1:45" ht="24" x14ac:dyDescent="0.15">
      <c r="A2656" s="11">
        <v>43012</v>
      </c>
      <c r="B2656" s="14" t="s">
        <v>2013</v>
      </c>
      <c r="C2656" s="11">
        <v>23</v>
      </c>
      <c r="D2656" s="11">
        <v>1</v>
      </c>
      <c r="E2656" s="11">
        <v>0</v>
      </c>
      <c r="F2656" s="11">
        <v>0</v>
      </c>
      <c r="G2656" s="11">
        <v>8</v>
      </c>
      <c r="H2656" s="11">
        <v>0</v>
      </c>
      <c r="I2656" s="11">
        <v>65535</v>
      </c>
      <c r="J2656" s="11">
        <v>3</v>
      </c>
      <c r="K2656" s="11">
        <v>0</v>
      </c>
      <c r="L2656" s="11">
        <v>2</v>
      </c>
      <c r="M2656" s="56">
        <v>1</v>
      </c>
      <c r="N2656" s="56">
        <v>1000</v>
      </c>
      <c r="O2656" s="11">
        <v>0</v>
      </c>
      <c r="P2656" s="11">
        <v>0</v>
      </c>
      <c r="Q2656" s="11">
        <v>100</v>
      </c>
      <c r="R2656" s="11">
        <v>0</v>
      </c>
      <c r="S2656" s="11">
        <v>0</v>
      </c>
      <c r="T2656" s="11">
        <v>0</v>
      </c>
      <c r="U2656" s="11">
        <v>1</v>
      </c>
      <c r="V2656" s="11">
        <v>0</v>
      </c>
      <c r="W2656" s="11">
        <v>0</v>
      </c>
      <c r="X2656" s="11">
        <v>0</v>
      </c>
      <c r="Y2656" s="11">
        <v>0</v>
      </c>
      <c r="Z2656" s="16" t="s">
        <v>170</v>
      </c>
      <c r="AA2656" s="16">
        <v>0</v>
      </c>
      <c r="AB2656" s="16" t="s">
        <v>4</v>
      </c>
      <c r="AC2656" s="16">
        <v>0</v>
      </c>
      <c r="AD2656" s="11">
        <v>12</v>
      </c>
      <c r="AE2656" s="11">
        <v>30</v>
      </c>
      <c r="AF2656" s="56">
        <v>1</v>
      </c>
      <c r="AG2656" s="11">
        <v>20</v>
      </c>
      <c r="AH2656" s="11">
        <v>0</v>
      </c>
      <c r="AI2656" s="25" t="s">
        <v>8</v>
      </c>
      <c r="AJ2656" s="25" t="s">
        <v>8</v>
      </c>
      <c r="AK2656" s="25" t="s">
        <v>8</v>
      </c>
      <c r="AL2656" s="11" t="s">
        <v>782</v>
      </c>
      <c r="AM2656" s="25">
        <v>10005</v>
      </c>
      <c r="AN2656" s="25">
        <v>11012</v>
      </c>
      <c r="AO2656" s="11">
        <v>1</v>
      </c>
      <c r="AP2656" s="12" t="s">
        <v>699</v>
      </c>
      <c r="AQ2656" s="12" t="s">
        <v>6702</v>
      </c>
      <c r="AR2656" s="12" t="s">
        <v>5371</v>
      </c>
      <c r="AS2656" s="60" t="s">
        <v>1234</v>
      </c>
    </row>
    <row r="2657" spans="1:49" ht="24" x14ac:dyDescent="0.15">
      <c r="A2657" s="11">
        <v>43013</v>
      </c>
      <c r="B2657" s="14" t="s">
        <v>2014</v>
      </c>
      <c r="C2657" s="11">
        <v>23</v>
      </c>
      <c r="D2657" s="11">
        <v>1</v>
      </c>
      <c r="E2657" s="11">
        <v>0</v>
      </c>
      <c r="F2657" s="11">
        <v>0</v>
      </c>
      <c r="G2657" s="11">
        <v>8</v>
      </c>
      <c r="H2657" s="11">
        <v>0</v>
      </c>
      <c r="I2657" s="11">
        <v>65535</v>
      </c>
      <c r="J2657" s="11">
        <v>3</v>
      </c>
      <c r="K2657" s="11">
        <v>0</v>
      </c>
      <c r="L2657" s="11">
        <v>2</v>
      </c>
      <c r="M2657" s="56">
        <v>1</v>
      </c>
      <c r="N2657" s="56">
        <v>1000</v>
      </c>
      <c r="O2657" s="11">
        <v>0</v>
      </c>
      <c r="P2657" s="11">
        <v>0</v>
      </c>
      <c r="Q2657" s="11">
        <v>100</v>
      </c>
      <c r="R2657" s="11">
        <v>0</v>
      </c>
      <c r="S2657" s="11">
        <v>0</v>
      </c>
      <c r="T2657" s="11">
        <v>0</v>
      </c>
      <c r="U2657" s="11">
        <v>1</v>
      </c>
      <c r="V2657" s="11">
        <v>0</v>
      </c>
      <c r="W2657" s="11">
        <v>0</v>
      </c>
      <c r="X2657" s="11">
        <v>0</v>
      </c>
      <c r="Y2657" s="11">
        <v>0</v>
      </c>
      <c r="Z2657" s="16" t="s">
        <v>170</v>
      </c>
      <c r="AA2657" s="16">
        <v>0</v>
      </c>
      <c r="AB2657" s="16" t="s">
        <v>4</v>
      </c>
      <c r="AC2657" s="16">
        <v>0</v>
      </c>
      <c r="AD2657" s="11">
        <v>12</v>
      </c>
      <c r="AE2657" s="11">
        <v>200</v>
      </c>
      <c r="AF2657" s="56">
        <v>1</v>
      </c>
      <c r="AG2657" s="11">
        <v>20</v>
      </c>
      <c r="AH2657" s="11">
        <v>0</v>
      </c>
      <c r="AI2657" s="25" t="s">
        <v>8</v>
      </c>
      <c r="AJ2657" s="25" t="s">
        <v>8</v>
      </c>
      <c r="AK2657" s="25" t="s">
        <v>8</v>
      </c>
      <c r="AL2657" s="11" t="s">
        <v>782</v>
      </c>
      <c r="AM2657" s="25">
        <v>10005</v>
      </c>
      <c r="AN2657" s="25">
        <v>11012</v>
      </c>
      <c r="AO2657" s="11">
        <v>1</v>
      </c>
      <c r="AP2657" s="12" t="s">
        <v>699</v>
      </c>
      <c r="AQ2657" s="12" t="s">
        <v>6703</v>
      </c>
      <c r="AR2657" s="12" t="s">
        <v>5372</v>
      </c>
      <c r="AS2657" s="60" t="s">
        <v>1235</v>
      </c>
    </row>
    <row r="2658" spans="1:49" ht="24" x14ac:dyDescent="0.15">
      <c r="A2658" s="11">
        <v>43014</v>
      </c>
      <c r="B2658" s="14" t="s">
        <v>2015</v>
      </c>
      <c r="C2658" s="11">
        <v>23</v>
      </c>
      <c r="D2658" s="11">
        <v>1</v>
      </c>
      <c r="E2658" s="11">
        <v>0</v>
      </c>
      <c r="F2658" s="11">
        <v>0</v>
      </c>
      <c r="G2658" s="11">
        <v>8</v>
      </c>
      <c r="H2658" s="11">
        <v>0</v>
      </c>
      <c r="I2658" s="11">
        <v>65535</v>
      </c>
      <c r="J2658" s="11">
        <v>3</v>
      </c>
      <c r="K2658" s="11">
        <v>0</v>
      </c>
      <c r="L2658" s="11">
        <v>2</v>
      </c>
      <c r="M2658" s="56">
        <v>1</v>
      </c>
      <c r="N2658" s="56">
        <v>1000</v>
      </c>
      <c r="O2658" s="11">
        <v>0</v>
      </c>
      <c r="P2658" s="11">
        <v>0</v>
      </c>
      <c r="Q2658" s="11">
        <v>100</v>
      </c>
      <c r="R2658" s="11">
        <v>0</v>
      </c>
      <c r="S2658" s="11">
        <v>0</v>
      </c>
      <c r="T2658" s="11">
        <v>0</v>
      </c>
      <c r="U2658" s="11">
        <v>1</v>
      </c>
      <c r="V2658" s="11">
        <v>0</v>
      </c>
      <c r="W2658" s="11">
        <v>0</v>
      </c>
      <c r="X2658" s="11">
        <v>0</v>
      </c>
      <c r="Y2658" s="11">
        <v>0</v>
      </c>
      <c r="Z2658" s="16" t="s">
        <v>170</v>
      </c>
      <c r="AA2658" s="16">
        <v>0</v>
      </c>
      <c r="AB2658" s="16" t="s">
        <v>4</v>
      </c>
      <c r="AC2658" s="16">
        <v>0</v>
      </c>
      <c r="AD2658" s="11">
        <v>12</v>
      </c>
      <c r="AE2658" s="11">
        <v>1000</v>
      </c>
      <c r="AF2658" s="56">
        <v>1</v>
      </c>
      <c r="AG2658" s="11">
        <v>20</v>
      </c>
      <c r="AH2658" s="11">
        <v>0</v>
      </c>
      <c r="AI2658" s="25" t="s">
        <v>8</v>
      </c>
      <c r="AJ2658" s="25" t="s">
        <v>8</v>
      </c>
      <c r="AK2658" s="25" t="s">
        <v>8</v>
      </c>
      <c r="AL2658" s="11" t="s">
        <v>782</v>
      </c>
      <c r="AM2658" s="25">
        <v>10005</v>
      </c>
      <c r="AN2658" s="25">
        <v>11012</v>
      </c>
      <c r="AO2658" s="11">
        <v>1</v>
      </c>
      <c r="AP2658" s="12" t="s">
        <v>699</v>
      </c>
      <c r="AQ2658" s="12" t="s">
        <v>6704</v>
      </c>
      <c r="AR2658" s="12" t="s">
        <v>5373</v>
      </c>
      <c r="AS2658" s="60" t="s">
        <v>1236</v>
      </c>
    </row>
    <row r="2659" spans="1:49" ht="60" x14ac:dyDescent="0.15">
      <c r="A2659" s="11">
        <v>43015</v>
      </c>
      <c r="B2659" s="16" t="s">
        <v>3295</v>
      </c>
      <c r="C2659" s="11">
        <v>83</v>
      </c>
      <c r="D2659" s="11">
        <v>0</v>
      </c>
      <c r="E2659" s="11">
        <v>0</v>
      </c>
      <c r="F2659" s="11">
        <v>0</v>
      </c>
      <c r="G2659" s="11">
        <v>8</v>
      </c>
      <c r="H2659" s="11">
        <v>0</v>
      </c>
      <c r="I2659" s="11">
        <v>65535</v>
      </c>
      <c r="J2659" s="11">
        <v>0</v>
      </c>
      <c r="K2659" s="11">
        <v>0</v>
      </c>
      <c r="L2659" s="11">
        <v>0</v>
      </c>
      <c r="M2659" s="56">
        <v>1</v>
      </c>
      <c r="N2659" s="56">
        <v>100</v>
      </c>
      <c r="O2659" s="11">
        <v>0</v>
      </c>
      <c r="P2659" s="11">
        <v>0</v>
      </c>
      <c r="Q2659" s="11">
        <v>100</v>
      </c>
      <c r="R2659" s="11">
        <v>0</v>
      </c>
      <c r="S2659" s="11">
        <v>0</v>
      </c>
      <c r="T2659" s="11">
        <v>0</v>
      </c>
      <c r="U2659" s="11">
        <v>1</v>
      </c>
      <c r="V2659" s="11">
        <v>0</v>
      </c>
      <c r="W2659" s="11">
        <v>0</v>
      </c>
      <c r="X2659" s="11">
        <v>0</v>
      </c>
      <c r="Y2659" s="11">
        <v>0</v>
      </c>
      <c r="Z2659" s="16" t="s">
        <v>170</v>
      </c>
      <c r="AA2659" s="16">
        <v>0</v>
      </c>
      <c r="AB2659" s="16" t="s">
        <v>4</v>
      </c>
      <c r="AC2659" s="16">
        <v>0</v>
      </c>
      <c r="AD2659" s="11">
        <v>14</v>
      </c>
      <c r="AE2659" s="11">
        <v>300</v>
      </c>
      <c r="AF2659" s="56">
        <v>1</v>
      </c>
      <c r="AG2659" s="11">
        <v>25</v>
      </c>
      <c r="AH2659" s="11">
        <v>0</v>
      </c>
      <c r="AI2659" s="25" t="s">
        <v>693</v>
      </c>
      <c r="AJ2659" s="25" t="s">
        <v>693</v>
      </c>
      <c r="AK2659" s="25" t="s">
        <v>693</v>
      </c>
      <c r="AL2659" s="11" t="s">
        <v>782</v>
      </c>
      <c r="AM2659" s="25">
        <v>11003</v>
      </c>
      <c r="AN2659" s="25">
        <v>0</v>
      </c>
      <c r="AO2659" s="11">
        <v>1</v>
      </c>
      <c r="AP2659" s="12" t="s">
        <v>2523</v>
      </c>
      <c r="AQ2659" s="12" t="s">
        <v>6705</v>
      </c>
      <c r="AR2659" s="12" t="s">
        <v>5374</v>
      </c>
      <c r="AS2659" s="60" t="s">
        <v>2524</v>
      </c>
    </row>
    <row r="2660" spans="1:49" ht="60" x14ac:dyDescent="0.15">
      <c r="A2660" s="11">
        <v>43016</v>
      </c>
      <c r="B2660" s="16" t="s">
        <v>3370</v>
      </c>
      <c r="C2660" s="11">
        <v>83</v>
      </c>
      <c r="D2660" s="11">
        <v>0</v>
      </c>
      <c r="E2660" s="11">
        <v>0</v>
      </c>
      <c r="F2660" s="11">
        <v>0</v>
      </c>
      <c r="G2660" s="11">
        <v>8</v>
      </c>
      <c r="H2660" s="11">
        <v>0</v>
      </c>
      <c r="I2660" s="11">
        <v>65535</v>
      </c>
      <c r="J2660" s="11">
        <v>0</v>
      </c>
      <c r="K2660" s="11">
        <v>0</v>
      </c>
      <c r="L2660" s="11">
        <v>0</v>
      </c>
      <c r="M2660" s="56">
        <v>1</v>
      </c>
      <c r="N2660" s="56">
        <v>100</v>
      </c>
      <c r="O2660" s="11">
        <v>0</v>
      </c>
      <c r="P2660" s="11">
        <v>0</v>
      </c>
      <c r="Q2660" s="11">
        <v>100</v>
      </c>
      <c r="R2660" s="11">
        <v>0</v>
      </c>
      <c r="S2660" s="11">
        <v>0</v>
      </c>
      <c r="T2660" s="11">
        <v>0</v>
      </c>
      <c r="U2660" s="11">
        <v>1</v>
      </c>
      <c r="V2660" s="11">
        <v>0</v>
      </c>
      <c r="W2660" s="11">
        <v>0</v>
      </c>
      <c r="X2660" s="11">
        <v>0</v>
      </c>
      <c r="Y2660" s="11">
        <v>0</v>
      </c>
      <c r="Z2660" s="16" t="s">
        <v>170</v>
      </c>
      <c r="AA2660" s="16">
        <v>0</v>
      </c>
      <c r="AB2660" s="16" t="s">
        <v>4</v>
      </c>
      <c r="AC2660" s="16">
        <v>0</v>
      </c>
      <c r="AD2660" s="11">
        <v>14</v>
      </c>
      <c r="AE2660" s="11">
        <v>300</v>
      </c>
      <c r="AF2660" s="56">
        <v>1</v>
      </c>
      <c r="AG2660" s="11">
        <v>50</v>
      </c>
      <c r="AH2660" s="11">
        <v>0</v>
      </c>
      <c r="AI2660" s="25" t="s">
        <v>693</v>
      </c>
      <c r="AJ2660" s="25" t="s">
        <v>693</v>
      </c>
      <c r="AK2660" s="25" t="s">
        <v>693</v>
      </c>
      <c r="AL2660" s="11" t="s">
        <v>782</v>
      </c>
      <c r="AM2660" s="25">
        <v>11003</v>
      </c>
      <c r="AN2660" s="25">
        <v>0</v>
      </c>
      <c r="AO2660" s="11">
        <v>1</v>
      </c>
      <c r="AP2660" s="12" t="s">
        <v>2523</v>
      </c>
      <c r="AQ2660" s="12" t="s">
        <v>6705</v>
      </c>
      <c r="AR2660" s="12" t="s">
        <v>5375</v>
      </c>
      <c r="AS2660" s="60" t="s">
        <v>2524</v>
      </c>
    </row>
    <row r="2661" spans="1:49" ht="60" x14ac:dyDescent="0.15">
      <c r="A2661" s="11">
        <v>43017</v>
      </c>
      <c r="B2661" s="16" t="s">
        <v>3445</v>
      </c>
      <c r="C2661" s="11">
        <v>83</v>
      </c>
      <c r="D2661" s="11">
        <v>0</v>
      </c>
      <c r="E2661" s="11">
        <v>0</v>
      </c>
      <c r="F2661" s="11">
        <v>0</v>
      </c>
      <c r="G2661" s="11">
        <v>8</v>
      </c>
      <c r="H2661" s="11">
        <v>0</v>
      </c>
      <c r="I2661" s="11">
        <v>65535</v>
      </c>
      <c r="J2661" s="11">
        <v>0</v>
      </c>
      <c r="K2661" s="11">
        <v>0</v>
      </c>
      <c r="L2661" s="11">
        <v>0</v>
      </c>
      <c r="M2661" s="56">
        <v>1</v>
      </c>
      <c r="N2661" s="56">
        <v>100</v>
      </c>
      <c r="O2661" s="11">
        <v>0</v>
      </c>
      <c r="P2661" s="11">
        <v>0</v>
      </c>
      <c r="Q2661" s="11">
        <v>100</v>
      </c>
      <c r="R2661" s="11">
        <v>0</v>
      </c>
      <c r="S2661" s="11">
        <v>0</v>
      </c>
      <c r="T2661" s="11">
        <v>0</v>
      </c>
      <c r="U2661" s="11">
        <v>1</v>
      </c>
      <c r="V2661" s="11">
        <v>0</v>
      </c>
      <c r="W2661" s="11">
        <v>0</v>
      </c>
      <c r="X2661" s="11">
        <v>0</v>
      </c>
      <c r="Y2661" s="11">
        <v>0</v>
      </c>
      <c r="Z2661" s="16" t="s">
        <v>170</v>
      </c>
      <c r="AA2661" s="16">
        <v>0</v>
      </c>
      <c r="AB2661" s="16" t="s">
        <v>4</v>
      </c>
      <c r="AC2661" s="16">
        <v>0</v>
      </c>
      <c r="AD2661" s="11">
        <v>14</v>
      </c>
      <c r="AE2661" s="11">
        <v>300</v>
      </c>
      <c r="AF2661" s="56">
        <v>1</v>
      </c>
      <c r="AG2661" s="11">
        <v>100</v>
      </c>
      <c r="AH2661" s="11">
        <v>0</v>
      </c>
      <c r="AI2661" s="25" t="s">
        <v>693</v>
      </c>
      <c r="AJ2661" s="25" t="s">
        <v>693</v>
      </c>
      <c r="AK2661" s="25" t="s">
        <v>693</v>
      </c>
      <c r="AL2661" s="11" t="s">
        <v>782</v>
      </c>
      <c r="AM2661" s="25">
        <v>11003</v>
      </c>
      <c r="AN2661" s="25">
        <v>0</v>
      </c>
      <c r="AO2661" s="11">
        <v>1</v>
      </c>
      <c r="AP2661" s="12" t="s">
        <v>2523</v>
      </c>
      <c r="AQ2661" s="12" t="s">
        <v>6705</v>
      </c>
      <c r="AR2661" s="12" t="s">
        <v>5376</v>
      </c>
      <c r="AS2661" s="60" t="s">
        <v>2524</v>
      </c>
    </row>
    <row r="2662" spans="1:49" ht="60" x14ac:dyDescent="0.15">
      <c r="A2662" s="11">
        <v>43018</v>
      </c>
      <c r="B2662" s="16" t="s">
        <v>3296</v>
      </c>
      <c r="C2662" s="11">
        <v>83</v>
      </c>
      <c r="D2662" s="11">
        <v>0</v>
      </c>
      <c r="E2662" s="11">
        <v>0</v>
      </c>
      <c r="F2662" s="11">
        <v>0</v>
      </c>
      <c r="G2662" s="11">
        <v>8</v>
      </c>
      <c r="H2662" s="11">
        <v>0</v>
      </c>
      <c r="I2662" s="11">
        <v>65535</v>
      </c>
      <c r="J2662" s="11">
        <v>0</v>
      </c>
      <c r="K2662" s="11">
        <v>0</v>
      </c>
      <c r="L2662" s="11">
        <v>0</v>
      </c>
      <c r="M2662" s="56">
        <v>1</v>
      </c>
      <c r="N2662" s="56">
        <v>100</v>
      </c>
      <c r="O2662" s="11">
        <v>0</v>
      </c>
      <c r="P2662" s="11">
        <v>0</v>
      </c>
      <c r="Q2662" s="11">
        <v>100</v>
      </c>
      <c r="R2662" s="11">
        <v>0</v>
      </c>
      <c r="S2662" s="11">
        <v>0</v>
      </c>
      <c r="T2662" s="11">
        <v>0</v>
      </c>
      <c r="U2662" s="11">
        <v>1</v>
      </c>
      <c r="V2662" s="11">
        <v>0</v>
      </c>
      <c r="W2662" s="11">
        <v>0</v>
      </c>
      <c r="X2662" s="11">
        <v>0</v>
      </c>
      <c r="Y2662" s="11">
        <v>0</v>
      </c>
      <c r="Z2662" s="16" t="s">
        <v>170</v>
      </c>
      <c r="AA2662" s="16">
        <v>0</v>
      </c>
      <c r="AB2662" s="16" t="s">
        <v>4</v>
      </c>
      <c r="AC2662" s="16">
        <v>0</v>
      </c>
      <c r="AD2662" s="11">
        <v>14</v>
      </c>
      <c r="AE2662" s="11">
        <v>300</v>
      </c>
      <c r="AF2662" s="56">
        <v>1</v>
      </c>
      <c r="AG2662" s="11">
        <v>25</v>
      </c>
      <c r="AH2662" s="11">
        <v>0</v>
      </c>
      <c r="AI2662" s="25" t="s">
        <v>693</v>
      </c>
      <c r="AJ2662" s="25" t="s">
        <v>693</v>
      </c>
      <c r="AK2662" s="25" t="s">
        <v>693</v>
      </c>
      <c r="AL2662" s="11" t="s">
        <v>782</v>
      </c>
      <c r="AM2662" s="25">
        <v>11003</v>
      </c>
      <c r="AN2662" s="25">
        <v>0</v>
      </c>
      <c r="AO2662" s="11">
        <v>1</v>
      </c>
      <c r="AP2662" s="12" t="s">
        <v>2523</v>
      </c>
      <c r="AQ2662" s="12" t="s">
        <v>6705</v>
      </c>
      <c r="AR2662" s="12" t="s">
        <v>5374</v>
      </c>
      <c r="AS2662" s="60" t="s">
        <v>2524</v>
      </c>
    </row>
    <row r="2663" spans="1:49" ht="60" x14ac:dyDescent="0.15">
      <c r="A2663" s="11">
        <v>43019</v>
      </c>
      <c r="B2663" s="16" t="s">
        <v>3371</v>
      </c>
      <c r="C2663" s="11">
        <v>83</v>
      </c>
      <c r="D2663" s="11">
        <v>0</v>
      </c>
      <c r="E2663" s="11">
        <v>0</v>
      </c>
      <c r="F2663" s="11">
        <v>0</v>
      </c>
      <c r="G2663" s="11">
        <v>8</v>
      </c>
      <c r="H2663" s="11">
        <v>0</v>
      </c>
      <c r="I2663" s="11">
        <v>65535</v>
      </c>
      <c r="J2663" s="11">
        <v>0</v>
      </c>
      <c r="K2663" s="11">
        <v>0</v>
      </c>
      <c r="L2663" s="11">
        <v>0</v>
      </c>
      <c r="M2663" s="56">
        <v>1</v>
      </c>
      <c r="N2663" s="56">
        <v>100</v>
      </c>
      <c r="O2663" s="11">
        <v>0</v>
      </c>
      <c r="P2663" s="11">
        <v>0</v>
      </c>
      <c r="Q2663" s="11">
        <v>100</v>
      </c>
      <c r="R2663" s="11">
        <v>0</v>
      </c>
      <c r="S2663" s="11">
        <v>0</v>
      </c>
      <c r="T2663" s="11">
        <v>0</v>
      </c>
      <c r="U2663" s="11">
        <v>1</v>
      </c>
      <c r="V2663" s="11">
        <v>0</v>
      </c>
      <c r="W2663" s="11">
        <v>0</v>
      </c>
      <c r="X2663" s="11">
        <v>0</v>
      </c>
      <c r="Y2663" s="11">
        <v>0</v>
      </c>
      <c r="Z2663" s="16" t="s">
        <v>170</v>
      </c>
      <c r="AA2663" s="16">
        <v>0</v>
      </c>
      <c r="AB2663" s="16" t="s">
        <v>4</v>
      </c>
      <c r="AC2663" s="16">
        <v>0</v>
      </c>
      <c r="AD2663" s="11">
        <v>14</v>
      </c>
      <c r="AE2663" s="11">
        <v>300</v>
      </c>
      <c r="AF2663" s="56">
        <v>1</v>
      </c>
      <c r="AG2663" s="11">
        <v>50</v>
      </c>
      <c r="AH2663" s="11">
        <v>0</v>
      </c>
      <c r="AI2663" s="25" t="s">
        <v>693</v>
      </c>
      <c r="AJ2663" s="25" t="s">
        <v>693</v>
      </c>
      <c r="AK2663" s="25" t="s">
        <v>693</v>
      </c>
      <c r="AL2663" s="11" t="s">
        <v>782</v>
      </c>
      <c r="AM2663" s="25">
        <v>11003</v>
      </c>
      <c r="AN2663" s="25">
        <v>0</v>
      </c>
      <c r="AO2663" s="11">
        <v>1</v>
      </c>
      <c r="AP2663" s="12" t="s">
        <v>2523</v>
      </c>
      <c r="AQ2663" s="12" t="s">
        <v>6705</v>
      </c>
      <c r="AR2663" s="12" t="s">
        <v>5375</v>
      </c>
      <c r="AS2663" s="60" t="s">
        <v>2524</v>
      </c>
    </row>
    <row r="2664" spans="1:49" ht="60" x14ac:dyDescent="0.15">
      <c r="A2664" s="11">
        <v>43020</v>
      </c>
      <c r="B2664" s="16" t="s">
        <v>3446</v>
      </c>
      <c r="C2664" s="11">
        <v>83</v>
      </c>
      <c r="D2664" s="11">
        <v>0</v>
      </c>
      <c r="E2664" s="11">
        <v>0</v>
      </c>
      <c r="F2664" s="11">
        <v>0</v>
      </c>
      <c r="G2664" s="11">
        <v>8</v>
      </c>
      <c r="H2664" s="11">
        <v>0</v>
      </c>
      <c r="I2664" s="11">
        <v>65535</v>
      </c>
      <c r="J2664" s="11">
        <v>0</v>
      </c>
      <c r="K2664" s="11">
        <v>0</v>
      </c>
      <c r="L2664" s="11">
        <v>0</v>
      </c>
      <c r="M2664" s="56">
        <v>1</v>
      </c>
      <c r="N2664" s="56">
        <v>100</v>
      </c>
      <c r="O2664" s="11">
        <v>0</v>
      </c>
      <c r="P2664" s="11">
        <v>0</v>
      </c>
      <c r="Q2664" s="11">
        <v>100</v>
      </c>
      <c r="R2664" s="11">
        <v>0</v>
      </c>
      <c r="S2664" s="11">
        <v>0</v>
      </c>
      <c r="T2664" s="11">
        <v>0</v>
      </c>
      <c r="U2664" s="11">
        <v>1</v>
      </c>
      <c r="V2664" s="11">
        <v>0</v>
      </c>
      <c r="W2664" s="11">
        <v>0</v>
      </c>
      <c r="X2664" s="11">
        <v>0</v>
      </c>
      <c r="Y2664" s="11">
        <v>0</v>
      </c>
      <c r="Z2664" s="16" t="s">
        <v>170</v>
      </c>
      <c r="AA2664" s="16">
        <v>0</v>
      </c>
      <c r="AB2664" s="16" t="s">
        <v>4</v>
      </c>
      <c r="AC2664" s="16">
        <v>0</v>
      </c>
      <c r="AD2664" s="11">
        <v>14</v>
      </c>
      <c r="AE2664" s="11">
        <v>300</v>
      </c>
      <c r="AF2664" s="56">
        <v>1</v>
      </c>
      <c r="AG2664" s="11">
        <v>100</v>
      </c>
      <c r="AH2664" s="11">
        <v>0</v>
      </c>
      <c r="AI2664" s="25" t="s">
        <v>693</v>
      </c>
      <c r="AJ2664" s="25" t="s">
        <v>693</v>
      </c>
      <c r="AK2664" s="25" t="s">
        <v>693</v>
      </c>
      <c r="AL2664" s="11" t="s">
        <v>782</v>
      </c>
      <c r="AM2664" s="25">
        <v>11003</v>
      </c>
      <c r="AN2664" s="25">
        <v>0</v>
      </c>
      <c r="AO2664" s="11">
        <v>1</v>
      </c>
      <c r="AP2664" s="12" t="s">
        <v>2523</v>
      </c>
      <c r="AQ2664" s="12" t="s">
        <v>6705</v>
      </c>
      <c r="AR2664" s="12" t="s">
        <v>5376</v>
      </c>
      <c r="AS2664" s="60" t="s">
        <v>2524</v>
      </c>
    </row>
    <row r="2665" spans="1:49" ht="60" x14ac:dyDescent="0.15">
      <c r="A2665" s="11">
        <v>43021</v>
      </c>
      <c r="B2665" s="16" t="s">
        <v>3297</v>
      </c>
      <c r="C2665" s="11">
        <v>83</v>
      </c>
      <c r="D2665" s="11">
        <v>0</v>
      </c>
      <c r="E2665" s="11">
        <v>0</v>
      </c>
      <c r="F2665" s="11">
        <v>0</v>
      </c>
      <c r="G2665" s="11">
        <v>8</v>
      </c>
      <c r="H2665" s="11">
        <v>0</v>
      </c>
      <c r="I2665" s="11">
        <v>65535</v>
      </c>
      <c r="J2665" s="11">
        <v>0</v>
      </c>
      <c r="K2665" s="11">
        <v>0</v>
      </c>
      <c r="L2665" s="11">
        <v>0</v>
      </c>
      <c r="M2665" s="56">
        <v>1</v>
      </c>
      <c r="N2665" s="56">
        <v>100</v>
      </c>
      <c r="O2665" s="11">
        <v>0</v>
      </c>
      <c r="P2665" s="11">
        <v>0</v>
      </c>
      <c r="Q2665" s="11">
        <v>100</v>
      </c>
      <c r="R2665" s="11">
        <v>0</v>
      </c>
      <c r="S2665" s="11">
        <v>0</v>
      </c>
      <c r="T2665" s="11">
        <v>0</v>
      </c>
      <c r="U2665" s="11">
        <v>1</v>
      </c>
      <c r="V2665" s="11">
        <v>0</v>
      </c>
      <c r="W2665" s="11">
        <v>0</v>
      </c>
      <c r="X2665" s="11">
        <v>0</v>
      </c>
      <c r="Y2665" s="11">
        <v>0</v>
      </c>
      <c r="Z2665" s="16" t="s">
        <v>170</v>
      </c>
      <c r="AA2665" s="16">
        <v>0</v>
      </c>
      <c r="AB2665" s="16" t="s">
        <v>4</v>
      </c>
      <c r="AC2665" s="16">
        <v>0</v>
      </c>
      <c r="AD2665" s="11">
        <v>14</v>
      </c>
      <c r="AE2665" s="11">
        <v>300</v>
      </c>
      <c r="AF2665" s="56">
        <v>1</v>
      </c>
      <c r="AG2665" s="11">
        <v>25</v>
      </c>
      <c r="AH2665" s="11">
        <v>0</v>
      </c>
      <c r="AI2665" s="25" t="s">
        <v>693</v>
      </c>
      <c r="AJ2665" s="25" t="s">
        <v>693</v>
      </c>
      <c r="AK2665" s="25" t="s">
        <v>693</v>
      </c>
      <c r="AL2665" s="11" t="s">
        <v>782</v>
      </c>
      <c r="AM2665" s="25">
        <v>11003</v>
      </c>
      <c r="AN2665" s="25">
        <v>0</v>
      </c>
      <c r="AO2665" s="11">
        <v>1</v>
      </c>
      <c r="AP2665" s="12" t="s">
        <v>2523</v>
      </c>
      <c r="AQ2665" s="12" t="s">
        <v>6705</v>
      </c>
      <c r="AR2665" s="12" t="s">
        <v>5374</v>
      </c>
      <c r="AS2665" s="60" t="s">
        <v>2524</v>
      </c>
    </row>
    <row r="2666" spans="1:49" ht="60" x14ac:dyDescent="0.15">
      <c r="A2666" s="11">
        <v>43022</v>
      </c>
      <c r="B2666" s="16" t="s">
        <v>3372</v>
      </c>
      <c r="C2666" s="11">
        <v>83</v>
      </c>
      <c r="D2666" s="11">
        <v>0</v>
      </c>
      <c r="E2666" s="11">
        <v>0</v>
      </c>
      <c r="F2666" s="11">
        <v>0</v>
      </c>
      <c r="G2666" s="11">
        <v>8</v>
      </c>
      <c r="H2666" s="11">
        <v>0</v>
      </c>
      <c r="I2666" s="11">
        <v>65535</v>
      </c>
      <c r="J2666" s="11">
        <v>0</v>
      </c>
      <c r="K2666" s="11">
        <v>0</v>
      </c>
      <c r="L2666" s="11">
        <v>0</v>
      </c>
      <c r="M2666" s="56">
        <v>1</v>
      </c>
      <c r="N2666" s="56">
        <v>100</v>
      </c>
      <c r="O2666" s="11">
        <v>0</v>
      </c>
      <c r="P2666" s="11">
        <v>0</v>
      </c>
      <c r="Q2666" s="11">
        <v>100</v>
      </c>
      <c r="R2666" s="11">
        <v>0</v>
      </c>
      <c r="S2666" s="11">
        <v>0</v>
      </c>
      <c r="T2666" s="11">
        <v>0</v>
      </c>
      <c r="U2666" s="11">
        <v>1</v>
      </c>
      <c r="V2666" s="11">
        <v>0</v>
      </c>
      <c r="W2666" s="11">
        <v>0</v>
      </c>
      <c r="X2666" s="11">
        <v>0</v>
      </c>
      <c r="Y2666" s="11">
        <v>0</v>
      </c>
      <c r="Z2666" s="16" t="s">
        <v>170</v>
      </c>
      <c r="AA2666" s="16">
        <v>0</v>
      </c>
      <c r="AB2666" s="16" t="s">
        <v>4</v>
      </c>
      <c r="AC2666" s="16">
        <v>0</v>
      </c>
      <c r="AD2666" s="11">
        <v>14</v>
      </c>
      <c r="AE2666" s="11">
        <v>300</v>
      </c>
      <c r="AF2666" s="56">
        <v>1</v>
      </c>
      <c r="AG2666" s="11">
        <v>50</v>
      </c>
      <c r="AH2666" s="11">
        <v>0</v>
      </c>
      <c r="AI2666" s="25" t="s">
        <v>693</v>
      </c>
      <c r="AJ2666" s="25" t="s">
        <v>693</v>
      </c>
      <c r="AK2666" s="25" t="s">
        <v>693</v>
      </c>
      <c r="AL2666" s="11" t="s">
        <v>782</v>
      </c>
      <c r="AM2666" s="25">
        <v>11003</v>
      </c>
      <c r="AN2666" s="25">
        <v>0</v>
      </c>
      <c r="AO2666" s="11">
        <v>1</v>
      </c>
      <c r="AP2666" s="12" t="s">
        <v>2523</v>
      </c>
      <c r="AQ2666" s="12" t="s">
        <v>6705</v>
      </c>
      <c r="AR2666" s="12" t="s">
        <v>5375</v>
      </c>
      <c r="AS2666" s="60" t="s">
        <v>2524</v>
      </c>
    </row>
    <row r="2667" spans="1:49" ht="60" x14ac:dyDescent="0.15">
      <c r="A2667" s="11">
        <v>43023</v>
      </c>
      <c r="B2667" s="16" t="s">
        <v>3447</v>
      </c>
      <c r="C2667" s="11">
        <v>83</v>
      </c>
      <c r="D2667" s="11">
        <v>0</v>
      </c>
      <c r="E2667" s="11">
        <v>0</v>
      </c>
      <c r="F2667" s="11">
        <v>0</v>
      </c>
      <c r="G2667" s="11">
        <v>8</v>
      </c>
      <c r="H2667" s="11">
        <v>0</v>
      </c>
      <c r="I2667" s="11">
        <v>65535</v>
      </c>
      <c r="J2667" s="11">
        <v>0</v>
      </c>
      <c r="K2667" s="11">
        <v>0</v>
      </c>
      <c r="L2667" s="11">
        <v>0</v>
      </c>
      <c r="M2667" s="56">
        <v>1</v>
      </c>
      <c r="N2667" s="56">
        <v>100</v>
      </c>
      <c r="O2667" s="11">
        <v>0</v>
      </c>
      <c r="P2667" s="11">
        <v>0</v>
      </c>
      <c r="Q2667" s="11">
        <v>100</v>
      </c>
      <c r="R2667" s="11">
        <v>0</v>
      </c>
      <c r="S2667" s="11">
        <v>0</v>
      </c>
      <c r="T2667" s="11">
        <v>0</v>
      </c>
      <c r="U2667" s="11">
        <v>1</v>
      </c>
      <c r="V2667" s="11">
        <v>0</v>
      </c>
      <c r="W2667" s="11">
        <v>0</v>
      </c>
      <c r="X2667" s="11">
        <v>0</v>
      </c>
      <c r="Y2667" s="11">
        <v>0</v>
      </c>
      <c r="Z2667" s="16" t="s">
        <v>170</v>
      </c>
      <c r="AA2667" s="16">
        <v>0</v>
      </c>
      <c r="AB2667" s="16" t="s">
        <v>4</v>
      </c>
      <c r="AC2667" s="16">
        <v>0</v>
      </c>
      <c r="AD2667" s="11">
        <v>14</v>
      </c>
      <c r="AE2667" s="11">
        <v>300</v>
      </c>
      <c r="AF2667" s="56">
        <v>1</v>
      </c>
      <c r="AG2667" s="11">
        <v>100</v>
      </c>
      <c r="AH2667" s="11">
        <v>0</v>
      </c>
      <c r="AI2667" s="25" t="s">
        <v>693</v>
      </c>
      <c r="AJ2667" s="25" t="s">
        <v>693</v>
      </c>
      <c r="AK2667" s="25" t="s">
        <v>693</v>
      </c>
      <c r="AL2667" s="11" t="s">
        <v>782</v>
      </c>
      <c r="AM2667" s="25">
        <v>11003</v>
      </c>
      <c r="AN2667" s="25">
        <v>0</v>
      </c>
      <c r="AO2667" s="11">
        <v>1</v>
      </c>
      <c r="AP2667" s="12" t="s">
        <v>2523</v>
      </c>
      <c r="AQ2667" s="12" t="s">
        <v>6705</v>
      </c>
      <c r="AR2667" s="12" t="s">
        <v>5376</v>
      </c>
      <c r="AS2667" s="60" t="s">
        <v>2524</v>
      </c>
    </row>
    <row r="2668" spans="1:49" ht="36" x14ac:dyDescent="0.15">
      <c r="A2668" s="11">
        <v>43075</v>
      </c>
      <c r="B2668" s="14" t="s">
        <v>769</v>
      </c>
      <c r="C2668" s="11">
        <v>30</v>
      </c>
      <c r="D2668" s="11">
        <v>4</v>
      </c>
      <c r="E2668" s="11">
        <v>0</v>
      </c>
      <c r="F2668" s="11">
        <v>0</v>
      </c>
      <c r="G2668" s="11">
        <v>8</v>
      </c>
      <c r="H2668" s="11">
        <v>0</v>
      </c>
      <c r="I2668" s="11">
        <v>65535</v>
      </c>
      <c r="J2668" s="11">
        <v>0</v>
      </c>
      <c r="K2668" s="11">
        <v>0</v>
      </c>
      <c r="L2668" s="11">
        <v>0</v>
      </c>
      <c r="M2668" s="56">
        <v>1</v>
      </c>
      <c r="N2668" s="56">
        <v>500</v>
      </c>
      <c r="O2668" s="11">
        <v>0</v>
      </c>
      <c r="P2668" s="11">
        <v>86400</v>
      </c>
      <c r="Q2668" s="11">
        <v>100</v>
      </c>
      <c r="R2668" s="11">
        <v>0</v>
      </c>
      <c r="S2668" s="11">
        <v>0</v>
      </c>
      <c r="T2668" s="11">
        <v>0</v>
      </c>
      <c r="U2668" s="11">
        <v>1</v>
      </c>
      <c r="V2668" s="11">
        <v>0</v>
      </c>
      <c r="W2668" s="11">
        <v>0</v>
      </c>
      <c r="X2668" s="11">
        <v>0</v>
      </c>
      <c r="Y2668" s="11">
        <v>0</v>
      </c>
      <c r="Z2668" s="16" t="s">
        <v>170</v>
      </c>
      <c r="AA2668" s="16">
        <v>0</v>
      </c>
      <c r="AB2668" s="16" t="s">
        <v>197</v>
      </c>
      <c r="AC2668" s="16">
        <v>0</v>
      </c>
      <c r="AD2668" s="11">
        <v>3</v>
      </c>
      <c r="AE2668" s="11">
        <v>5</v>
      </c>
      <c r="AF2668" s="56">
        <v>0</v>
      </c>
      <c r="AG2668" s="11">
        <v>0</v>
      </c>
      <c r="AH2668" s="11">
        <v>0</v>
      </c>
      <c r="AI2668" s="25" t="s">
        <v>693</v>
      </c>
      <c r="AJ2668" s="25" t="s">
        <v>693</v>
      </c>
      <c r="AK2668" s="25" t="s">
        <v>693</v>
      </c>
      <c r="AL2668" s="11" t="s">
        <v>782</v>
      </c>
      <c r="AM2668" s="25">
        <v>11003</v>
      </c>
      <c r="AN2668" s="25">
        <v>0</v>
      </c>
      <c r="AO2668" s="11">
        <v>1</v>
      </c>
      <c r="AP2668" s="12" t="s">
        <v>391</v>
      </c>
      <c r="AQ2668" s="12" t="s">
        <v>6706</v>
      </c>
      <c r="AR2668" s="12"/>
      <c r="AS2668" s="60"/>
      <c r="AU2668" s="11" t="s">
        <v>770</v>
      </c>
      <c r="AV2668" s="11">
        <v>3461</v>
      </c>
      <c r="AW2668" s="11">
        <v>0</v>
      </c>
    </row>
    <row r="2669" spans="1:49" ht="36" x14ac:dyDescent="0.15">
      <c r="A2669" s="11">
        <v>43076</v>
      </c>
      <c r="B2669" s="14" t="s">
        <v>2016</v>
      </c>
      <c r="C2669" s="11">
        <v>30</v>
      </c>
      <c r="D2669" s="11">
        <v>4</v>
      </c>
      <c r="E2669" s="11">
        <v>0</v>
      </c>
      <c r="F2669" s="11">
        <v>0</v>
      </c>
      <c r="G2669" s="11">
        <v>8</v>
      </c>
      <c r="H2669" s="11">
        <v>0</v>
      </c>
      <c r="I2669" s="11">
        <v>65535</v>
      </c>
      <c r="J2669" s="11">
        <v>0</v>
      </c>
      <c r="K2669" s="11">
        <v>0</v>
      </c>
      <c r="L2669" s="11">
        <v>0</v>
      </c>
      <c r="M2669" s="56">
        <v>1</v>
      </c>
      <c r="N2669" s="56">
        <v>500</v>
      </c>
      <c r="O2669" s="11">
        <v>0</v>
      </c>
      <c r="P2669" s="11">
        <v>86400</v>
      </c>
      <c r="Q2669" s="11">
        <v>100</v>
      </c>
      <c r="R2669" s="11">
        <v>0</v>
      </c>
      <c r="S2669" s="11">
        <v>0</v>
      </c>
      <c r="T2669" s="11">
        <v>0</v>
      </c>
      <c r="U2669" s="11">
        <v>1</v>
      </c>
      <c r="V2669" s="11">
        <v>0</v>
      </c>
      <c r="W2669" s="11">
        <v>0</v>
      </c>
      <c r="X2669" s="11">
        <v>0</v>
      </c>
      <c r="Y2669" s="11">
        <v>0</v>
      </c>
      <c r="Z2669" s="16" t="s">
        <v>170</v>
      </c>
      <c r="AA2669" s="16">
        <v>0</v>
      </c>
      <c r="AB2669" s="16" t="s">
        <v>4</v>
      </c>
      <c r="AC2669" s="16">
        <v>0</v>
      </c>
      <c r="AD2669" s="11">
        <v>3</v>
      </c>
      <c r="AE2669" s="11">
        <v>5</v>
      </c>
      <c r="AF2669" s="56">
        <v>0</v>
      </c>
      <c r="AG2669" s="11">
        <v>0</v>
      </c>
      <c r="AH2669" s="11">
        <v>0</v>
      </c>
      <c r="AI2669" s="25" t="s">
        <v>693</v>
      </c>
      <c r="AJ2669" s="25" t="s">
        <v>693</v>
      </c>
      <c r="AK2669" s="25" t="s">
        <v>693</v>
      </c>
      <c r="AL2669" s="11" t="s">
        <v>782</v>
      </c>
      <c r="AM2669" s="25">
        <v>11003</v>
      </c>
      <c r="AN2669" s="25">
        <v>0</v>
      </c>
      <c r="AO2669" s="11">
        <v>1</v>
      </c>
      <c r="AP2669" s="12" t="s">
        <v>391</v>
      </c>
      <c r="AQ2669" s="12" t="s">
        <v>6707</v>
      </c>
      <c r="AR2669" s="12" t="s">
        <v>5377</v>
      </c>
      <c r="AS2669" s="60" t="s">
        <v>796</v>
      </c>
    </row>
    <row r="2670" spans="1:49" ht="24" x14ac:dyDescent="0.15">
      <c r="A2670" s="11">
        <v>43091</v>
      </c>
      <c r="B2670" s="14" t="s">
        <v>2017</v>
      </c>
      <c r="C2670" s="11">
        <v>45</v>
      </c>
      <c r="D2670" s="11">
        <v>0</v>
      </c>
      <c r="E2670" s="11">
        <v>0</v>
      </c>
      <c r="F2670" s="11">
        <v>0</v>
      </c>
      <c r="G2670" s="11">
        <v>8</v>
      </c>
      <c r="H2670" s="11">
        <v>0</v>
      </c>
      <c r="I2670" s="11">
        <v>65535</v>
      </c>
      <c r="J2670" s="11">
        <v>0</v>
      </c>
      <c r="K2670" s="11">
        <v>0</v>
      </c>
      <c r="L2670" s="11">
        <v>0</v>
      </c>
      <c r="M2670" s="56">
        <v>0</v>
      </c>
      <c r="N2670" s="56">
        <v>1</v>
      </c>
      <c r="O2670" s="11">
        <v>0</v>
      </c>
      <c r="P2670" s="11">
        <v>86400</v>
      </c>
      <c r="Q2670" s="11">
        <v>100</v>
      </c>
      <c r="R2670" s="11">
        <v>0</v>
      </c>
      <c r="S2670" s="11">
        <v>0</v>
      </c>
      <c r="T2670" s="11">
        <v>0</v>
      </c>
      <c r="U2670" s="11">
        <v>1</v>
      </c>
      <c r="V2670" s="11">
        <v>0</v>
      </c>
      <c r="W2670" s="11">
        <v>0</v>
      </c>
      <c r="X2670" s="11">
        <v>100</v>
      </c>
      <c r="Y2670" s="11">
        <v>10</v>
      </c>
      <c r="Z2670" s="16" t="s">
        <v>688</v>
      </c>
      <c r="AA2670" s="16">
        <v>0</v>
      </c>
      <c r="AB2670" s="16" t="s">
        <v>467</v>
      </c>
      <c r="AC2670" s="16">
        <v>0</v>
      </c>
      <c r="AD2670" s="11">
        <v>3</v>
      </c>
      <c r="AE2670" s="11">
        <v>100</v>
      </c>
      <c r="AF2670" s="56">
        <v>1</v>
      </c>
      <c r="AG2670" s="11">
        <v>0</v>
      </c>
      <c r="AH2670" s="11">
        <v>0</v>
      </c>
      <c r="AI2670" s="25" t="s">
        <v>693</v>
      </c>
      <c r="AJ2670" s="25" t="s">
        <v>693</v>
      </c>
      <c r="AK2670" s="25" t="s">
        <v>693</v>
      </c>
      <c r="AL2670" s="11" t="s">
        <v>782</v>
      </c>
      <c r="AM2670" s="25">
        <v>11003</v>
      </c>
      <c r="AN2670" s="25">
        <v>0</v>
      </c>
      <c r="AO2670" s="11">
        <v>1</v>
      </c>
      <c r="AP2670" s="12" t="s">
        <v>391</v>
      </c>
      <c r="AQ2670" s="12" t="s">
        <v>6708</v>
      </c>
      <c r="AR2670" s="12" t="s">
        <v>5378</v>
      </c>
      <c r="AS2670" s="60"/>
    </row>
    <row r="2671" spans="1:49" ht="24" x14ac:dyDescent="0.15">
      <c r="A2671" s="11">
        <v>43092</v>
      </c>
      <c r="B2671" s="14" t="s">
        <v>178</v>
      </c>
      <c r="C2671" s="11">
        <v>45</v>
      </c>
      <c r="D2671" s="11">
        <v>0</v>
      </c>
      <c r="E2671" s="11">
        <v>0</v>
      </c>
      <c r="F2671" s="11">
        <v>0</v>
      </c>
      <c r="G2671" s="11">
        <v>8</v>
      </c>
      <c r="H2671" s="11">
        <v>0</v>
      </c>
      <c r="I2671" s="11">
        <v>65535</v>
      </c>
      <c r="J2671" s="11">
        <v>0</v>
      </c>
      <c r="K2671" s="11">
        <v>0</v>
      </c>
      <c r="L2671" s="11">
        <v>0</v>
      </c>
      <c r="M2671" s="56">
        <v>0</v>
      </c>
      <c r="N2671" s="56">
        <v>1</v>
      </c>
      <c r="O2671" s="11">
        <v>0</v>
      </c>
      <c r="P2671" s="11">
        <v>172800</v>
      </c>
      <c r="Q2671" s="11">
        <v>100</v>
      </c>
      <c r="R2671" s="11">
        <v>0</v>
      </c>
      <c r="S2671" s="11">
        <v>0</v>
      </c>
      <c r="T2671" s="11">
        <v>0</v>
      </c>
      <c r="U2671" s="11">
        <v>1</v>
      </c>
      <c r="V2671" s="11">
        <v>0</v>
      </c>
      <c r="W2671" s="11">
        <v>0</v>
      </c>
      <c r="X2671" s="11">
        <v>120</v>
      </c>
      <c r="Y2671" s="11">
        <v>13</v>
      </c>
      <c r="Z2671" s="16" t="s">
        <v>689</v>
      </c>
      <c r="AA2671" s="16">
        <v>0</v>
      </c>
      <c r="AB2671" s="16" t="s">
        <v>719</v>
      </c>
      <c r="AC2671" s="16">
        <v>0</v>
      </c>
      <c r="AD2671" s="11">
        <v>3</v>
      </c>
      <c r="AE2671" s="11">
        <v>100</v>
      </c>
      <c r="AF2671" s="56">
        <v>1</v>
      </c>
      <c r="AG2671" s="11">
        <v>0</v>
      </c>
      <c r="AH2671" s="11">
        <v>0</v>
      </c>
      <c r="AI2671" s="25" t="s">
        <v>693</v>
      </c>
      <c r="AJ2671" s="25" t="s">
        <v>693</v>
      </c>
      <c r="AK2671" s="25" t="s">
        <v>693</v>
      </c>
      <c r="AL2671" s="11" t="s">
        <v>782</v>
      </c>
      <c r="AM2671" s="25">
        <v>11003</v>
      </c>
      <c r="AN2671" s="25">
        <v>0</v>
      </c>
      <c r="AO2671" s="11">
        <v>1</v>
      </c>
      <c r="AP2671" s="12" t="s">
        <v>391</v>
      </c>
      <c r="AQ2671" s="12" t="s">
        <v>6708</v>
      </c>
      <c r="AR2671" s="12" t="s">
        <v>5378</v>
      </c>
      <c r="AS2671" s="60"/>
    </row>
    <row r="2672" spans="1:49" ht="24" x14ac:dyDescent="0.15">
      <c r="A2672" s="11">
        <v>43093</v>
      </c>
      <c r="B2672" s="14" t="s">
        <v>179</v>
      </c>
      <c r="C2672" s="11">
        <v>45</v>
      </c>
      <c r="D2672" s="11">
        <v>0</v>
      </c>
      <c r="E2672" s="11">
        <v>0</v>
      </c>
      <c r="F2672" s="11">
        <v>0</v>
      </c>
      <c r="G2672" s="11">
        <v>8</v>
      </c>
      <c r="H2672" s="11">
        <v>0</v>
      </c>
      <c r="I2672" s="11">
        <v>65535</v>
      </c>
      <c r="J2672" s="11">
        <v>0</v>
      </c>
      <c r="K2672" s="11">
        <v>0</v>
      </c>
      <c r="L2672" s="11">
        <v>0</v>
      </c>
      <c r="M2672" s="56">
        <v>0</v>
      </c>
      <c r="N2672" s="56">
        <v>1</v>
      </c>
      <c r="O2672" s="11">
        <v>0</v>
      </c>
      <c r="P2672" s="11">
        <v>345600</v>
      </c>
      <c r="Q2672" s="11">
        <v>100</v>
      </c>
      <c r="R2672" s="11">
        <v>0</v>
      </c>
      <c r="S2672" s="11">
        <v>0</v>
      </c>
      <c r="T2672" s="11">
        <v>0</v>
      </c>
      <c r="U2672" s="11">
        <v>1</v>
      </c>
      <c r="V2672" s="11">
        <v>0</v>
      </c>
      <c r="W2672" s="11">
        <v>0</v>
      </c>
      <c r="X2672" s="11">
        <v>140</v>
      </c>
      <c r="Y2672" s="11">
        <v>16</v>
      </c>
      <c r="Z2672" s="16" t="s">
        <v>690</v>
      </c>
      <c r="AA2672" s="16">
        <v>0</v>
      </c>
      <c r="AB2672" s="16" t="s">
        <v>729</v>
      </c>
      <c r="AC2672" s="16">
        <v>0</v>
      </c>
      <c r="AD2672" s="11">
        <v>3</v>
      </c>
      <c r="AE2672" s="11">
        <v>100</v>
      </c>
      <c r="AF2672" s="56">
        <v>1</v>
      </c>
      <c r="AG2672" s="11">
        <v>0</v>
      </c>
      <c r="AH2672" s="11">
        <v>0</v>
      </c>
      <c r="AI2672" s="25" t="s">
        <v>693</v>
      </c>
      <c r="AJ2672" s="25" t="s">
        <v>693</v>
      </c>
      <c r="AK2672" s="25" t="s">
        <v>693</v>
      </c>
      <c r="AL2672" s="11" t="s">
        <v>782</v>
      </c>
      <c r="AM2672" s="25">
        <v>11003</v>
      </c>
      <c r="AN2672" s="25">
        <v>0</v>
      </c>
      <c r="AO2672" s="11">
        <v>1</v>
      </c>
      <c r="AP2672" s="12" t="s">
        <v>391</v>
      </c>
      <c r="AQ2672" s="12" t="s">
        <v>6708</v>
      </c>
      <c r="AR2672" s="12" t="s">
        <v>5378</v>
      </c>
      <c r="AS2672" s="60"/>
    </row>
    <row r="2673" spans="1:45" ht="24" x14ac:dyDescent="0.15">
      <c r="A2673" s="11">
        <v>43094</v>
      </c>
      <c r="B2673" s="14" t="s">
        <v>2018</v>
      </c>
      <c r="C2673" s="11">
        <v>45</v>
      </c>
      <c r="D2673" s="11">
        <v>0</v>
      </c>
      <c r="E2673" s="11">
        <v>0</v>
      </c>
      <c r="F2673" s="11">
        <v>0</v>
      </c>
      <c r="G2673" s="11">
        <v>8</v>
      </c>
      <c r="H2673" s="11">
        <v>0</v>
      </c>
      <c r="I2673" s="11">
        <v>65535</v>
      </c>
      <c r="J2673" s="11">
        <v>0</v>
      </c>
      <c r="K2673" s="11">
        <v>0</v>
      </c>
      <c r="L2673" s="11">
        <v>0</v>
      </c>
      <c r="M2673" s="56">
        <v>0</v>
      </c>
      <c r="N2673" s="56">
        <v>1</v>
      </c>
      <c r="O2673" s="11">
        <v>0</v>
      </c>
      <c r="P2673" s="11">
        <v>604800</v>
      </c>
      <c r="Q2673" s="11">
        <v>100</v>
      </c>
      <c r="R2673" s="11">
        <v>0</v>
      </c>
      <c r="S2673" s="11">
        <v>0</v>
      </c>
      <c r="T2673" s="11">
        <v>0</v>
      </c>
      <c r="U2673" s="11">
        <v>1</v>
      </c>
      <c r="V2673" s="11">
        <v>0</v>
      </c>
      <c r="W2673" s="11">
        <v>0</v>
      </c>
      <c r="X2673" s="11">
        <v>160</v>
      </c>
      <c r="Y2673" s="11">
        <v>20</v>
      </c>
      <c r="Z2673" s="16" t="s">
        <v>682</v>
      </c>
      <c r="AA2673" s="16">
        <v>0</v>
      </c>
      <c r="AB2673" s="16" t="s">
        <v>730</v>
      </c>
      <c r="AC2673" s="16">
        <v>0</v>
      </c>
      <c r="AD2673" s="11">
        <v>3</v>
      </c>
      <c r="AE2673" s="11">
        <v>100</v>
      </c>
      <c r="AF2673" s="56">
        <v>1</v>
      </c>
      <c r="AG2673" s="11">
        <v>0</v>
      </c>
      <c r="AH2673" s="11">
        <v>0</v>
      </c>
      <c r="AI2673" s="25" t="s">
        <v>693</v>
      </c>
      <c r="AJ2673" s="25" t="s">
        <v>693</v>
      </c>
      <c r="AK2673" s="25" t="s">
        <v>693</v>
      </c>
      <c r="AL2673" s="11" t="s">
        <v>782</v>
      </c>
      <c r="AM2673" s="25">
        <v>11003</v>
      </c>
      <c r="AN2673" s="25">
        <v>0</v>
      </c>
      <c r="AO2673" s="11">
        <v>1</v>
      </c>
      <c r="AP2673" s="12" t="s">
        <v>391</v>
      </c>
      <c r="AQ2673" s="12" t="s">
        <v>6708</v>
      </c>
      <c r="AR2673" s="12" t="s">
        <v>5378</v>
      </c>
      <c r="AS2673" s="60"/>
    </row>
    <row r="2674" spans="1:45" ht="60" x14ac:dyDescent="0.15">
      <c r="A2674" s="11">
        <v>43101</v>
      </c>
      <c r="B2674" s="16" t="s">
        <v>3298</v>
      </c>
      <c r="C2674" s="11">
        <v>83</v>
      </c>
      <c r="D2674" s="11">
        <v>0</v>
      </c>
      <c r="E2674" s="11">
        <v>63</v>
      </c>
      <c r="F2674" s="11">
        <v>0</v>
      </c>
      <c r="G2674" s="11">
        <v>8</v>
      </c>
      <c r="H2674" s="11">
        <v>0</v>
      </c>
      <c r="I2674" s="11">
        <v>65535</v>
      </c>
      <c r="J2674" s="11">
        <v>0</v>
      </c>
      <c r="K2674" s="11">
        <v>0</v>
      </c>
      <c r="L2674" s="11">
        <v>0</v>
      </c>
      <c r="M2674" s="56">
        <v>1</v>
      </c>
      <c r="N2674" s="56">
        <v>100</v>
      </c>
      <c r="O2674" s="11">
        <v>0</v>
      </c>
      <c r="P2674" s="11">
        <v>0</v>
      </c>
      <c r="Q2674" s="11">
        <v>100</v>
      </c>
      <c r="R2674" s="11">
        <v>0</v>
      </c>
      <c r="S2674" s="11">
        <v>0</v>
      </c>
      <c r="T2674" s="11">
        <v>0</v>
      </c>
      <c r="U2674" s="11">
        <v>1</v>
      </c>
      <c r="V2674" s="11">
        <v>0</v>
      </c>
      <c r="W2674" s="11">
        <v>0</v>
      </c>
      <c r="X2674" s="11">
        <v>0</v>
      </c>
      <c r="Y2674" s="11">
        <v>0</v>
      </c>
      <c r="Z2674" s="16" t="s">
        <v>170</v>
      </c>
      <c r="AA2674" s="16">
        <v>0</v>
      </c>
      <c r="AB2674" s="16" t="s">
        <v>4</v>
      </c>
      <c r="AC2674" s="16">
        <v>0</v>
      </c>
      <c r="AD2674" s="11">
        <v>14</v>
      </c>
      <c r="AE2674" s="11">
        <v>300</v>
      </c>
      <c r="AF2674" s="56">
        <v>1</v>
      </c>
      <c r="AG2674" s="11">
        <v>50</v>
      </c>
      <c r="AH2674" s="11">
        <v>0</v>
      </c>
      <c r="AI2674" s="25" t="s">
        <v>693</v>
      </c>
      <c r="AJ2674" s="25" t="s">
        <v>693</v>
      </c>
      <c r="AK2674" s="25" t="s">
        <v>693</v>
      </c>
      <c r="AL2674" s="11" t="s">
        <v>782</v>
      </c>
      <c r="AM2674" s="25">
        <v>11003</v>
      </c>
      <c r="AN2674" s="25">
        <v>0</v>
      </c>
      <c r="AO2674" s="11">
        <v>1</v>
      </c>
      <c r="AP2674" s="12" t="s">
        <v>2523</v>
      </c>
      <c r="AQ2674" s="12" t="s">
        <v>6705</v>
      </c>
      <c r="AR2674" s="12" t="s">
        <v>5374</v>
      </c>
      <c r="AS2674" s="60" t="s">
        <v>2524</v>
      </c>
    </row>
    <row r="2675" spans="1:45" ht="60" x14ac:dyDescent="0.15">
      <c r="A2675" s="11">
        <v>43102</v>
      </c>
      <c r="B2675" s="16" t="s">
        <v>3373</v>
      </c>
      <c r="C2675" s="11">
        <v>83</v>
      </c>
      <c r="D2675" s="11">
        <v>0</v>
      </c>
      <c r="E2675" s="11">
        <v>63</v>
      </c>
      <c r="F2675" s="11">
        <v>0</v>
      </c>
      <c r="G2675" s="11">
        <v>8</v>
      </c>
      <c r="H2675" s="11">
        <v>0</v>
      </c>
      <c r="I2675" s="11">
        <v>65535</v>
      </c>
      <c r="J2675" s="11">
        <v>0</v>
      </c>
      <c r="K2675" s="11">
        <v>0</v>
      </c>
      <c r="L2675" s="11">
        <v>0</v>
      </c>
      <c r="M2675" s="56">
        <v>1</v>
      </c>
      <c r="N2675" s="56">
        <v>100</v>
      </c>
      <c r="O2675" s="11">
        <v>0</v>
      </c>
      <c r="P2675" s="11">
        <v>0</v>
      </c>
      <c r="Q2675" s="11">
        <v>100</v>
      </c>
      <c r="R2675" s="11">
        <v>0</v>
      </c>
      <c r="S2675" s="11">
        <v>0</v>
      </c>
      <c r="T2675" s="11">
        <v>0</v>
      </c>
      <c r="U2675" s="11">
        <v>1</v>
      </c>
      <c r="V2675" s="11">
        <v>0</v>
      </c>
      <c r="W2675" s="11">
        <v>0</v>
      </c>
      <c r="X2675" s="11">
        <v>0</v>
      </c>
      <c r="Y2675" s="11">
        <v>0</v>
      </c>
      <c r="Z2675" s="16" t="s">
        <v>170</v>
      </c>
      <c r="AA2675" s="16">
        <v>0</v>
      </c>
      <c r="AB2675" s="16" t="s">
        <v>4</v>
      </c>
      <c r="AC2675" s="16">
        <v>0</v>
      </c>
      <c r="AD2675" s="11">
        <v>14</v>
      </c>
      <c r="AE2675" s="11">
        <v>300</v>
      </c>
      <c r="AF2675" s="56">
        <v>1</v>
      </c>
      <c r="AG2675" s="11">
        <v>100</v>
      </c>
      <c r="AH2675" s="11">
        <v>0</v>
      </c>
      <c r="AI2675" s="25" t="s">
        <v>693</v>
      </c>
      <c r="AJ2675" s="25" t="s">
        <v>693</v>
      </c>
      <c r="AK2675" s="25" t="s">
        <v>693</v>
      </c>
      <c r="AL2675" s="11" t="s">
        <v>782</v>
      </c>
      <c r="AM2675" s="25">
        <v>11003</v>
      </c>
      <c r="AN2675" s="25">
        <v>0</v>
      </c>
      <c r="AO2675" s="11">
        <v>1</v>
      </c>
      <c r="AP2675" s="12" t="s">
        <v>2523</v>
      </c>
      <c r="AQ2675" s="12" t="s">
        <v>6705</v>
      </c>
      <c r="AR2675" s="12" t="s">
        <v>5374</v>
      </c>
      <c r="AS2675" s="60" t="s">
        <v>2524</v>
      </c>
    </row>
    <row r="2676" spans="1:45" ht="60" x14ac:dyDescent="0.15">
      <c r="A2676" s="11">
        <v>43103</v>
      </c>
      <c r="B2676" s="16" t="s">
        <v>3448</v>
      </c>
      <c r="C2676" s="11">
        <v>83</v>
      </c>
      <c r="D2676" s="11">
        <v>0</v>
      </c>
      <c r="E2676" s="11">
        <v>63</v>
      </c>
      <c r="F2676" s="11">
        <v>0</v>
      </c>
      <c r="G2676" s="11">
        <v>8</v>
      </c>
      <c r="H2676" s="11">
        <v>0</v>
      </c>
      <c r="I2676" s="11">
        <v>65535</v>
      </c>
      <c r="J2676" s="11">
        <v>0</v>
      </c>
      <c r="K2676" s="11">
        <v>0</v>
      </c>
      <c r="L2676" s="11">
        <v>0</v>
      </c>
      <c r="M2676" s="56">
        <v>1</v>
      </c>
      <c r="N2676" s="56">
        <v>100</v>
      </c>
      <c r="O2676" s="11">
        <v>0</v>
      </c>
      <c r="P2676" s="11">
        <v>0</v>
      </c>
      <c r="Q2676" s="11">
        <v>100</v>
      </c>
      <c r="R2676" s="11">
        <v>0</v>
      </c>
      <c r="S2676" s="11">
        <v>0</v>
      </c>
      <c r="T2676" s="11">
        <v>0</v>
      </c>
      <c r="U2676" s="11">
        <v>1</v>
      </c>
      <c r="V2676" s="11">
        <v>0</v>
      </c>
      <c r="W2676" s="11">
        <v>0</v>
      </c>
      <c r="X2676" s="11">
        <v>0</v>
      </c>
      <c r="Y2676" s="11">
        <v>0</v>
      </c>
      <c r="Z2676" s="16" t="s">
        <v>170</v>
      </c>
      <c r="AA2676" s="16">
        <v>0</v>
      </c>
      <c r="AB2676" s="16" t="s">
        <v>4</v>
      </c>
      <c r="AC2676" s="16">
        <v>0</v>
      </c>
      <c r="AD2676" s="11">
        <v>14</v>
      </c>
      <c r="AE2676" s="11">
        <v>300</v>
      </c>
      <c r="AF2676" s="56">
        <v>1</v>
      </c>
      <c r="AG2676" s="11">
        <v>200</v>
      </c>
      <c r="AH2676" s="11">
        <v>0</v>
      </c>
      <c r="AI2676" s="25" t="s">
        <v>693</v>
      </c>
      <c r="AJ2676" s="25" t="s">
        <v>693</v>
      </c>
      <c r="AK2676" s="25" t="s">
        <v>693</v>
      </c>
      <c r="AL2676" s="11" t="s">
        <v>782</v>
      </c>
      <c r="AM2676" s="25">
        <v>11003</v>
      </c>
      <c r="AN2676" s="25">
        <v>0</v>
      </c>
      <c r="AO2676" s="11">
        <v>1</v>
      </c>
      <c r="AP2676" s="12" t="s">
        <v>2523</v>
      </c>
      <c r="AQ2676" s="12" t="s">
        <v>6705</v>
      </c>
      <c r="AR2676" s="12" t="s">
        <v>5374</v>
      </c>
      <c r="AS2676" s="60" t="s">
        <v>2524</v>
      </c>
    </row>
    <row r="2677" spans="1:45" ht="60" x14ac:dyDescent="0.15">
      <c r="A2677" s="11">
        <v>43104</v>
      </c>
      <c r="B2677" s="16" t="s">
        <v>3520</v>
      </c>
      <c r="C2677" s="11">
        <v>83</v>
      </c>
      <c r="D2677" s="11">
        <v>0</v>
      </c>
      <c r="E2677" s="11">
        <v>63</v>
      </c>
      <c r="F2677" s="11">
        <v>0</v>
      </c>
      <c r="G2677" s="11">
        <v>8</v>
      </c>
      <c r="H2677" s="11">
        <v>0</v>
      </c>
      <c r="I2677" s="11">
        <v>65535</v>
      </c>
      <c r="J2677" s="11">
        <v>0</v>
      </c>
      <c r="K2677" s="11">
        <v>0</v>
      </c>
      <c r="L2677" s="11">
        <v>0</v>
      </c>
      <c r="M2677" s="56">
        <v>1</v>
      </c>
      <c r="N2677" s="56">
        <v>100</v>
      </c>
      <c r="O2677" s="11">
        <v>0</v>
      </c>
      <c r="P2677" s="11">
        <v>0</v>
      </c>
      <c r="Q2677" s="11">
        <v>100</v>
      </c>
      <c r="R2677" s="11">
        <v>0</v>
      </c>
      <c r="S2677" s="11">
        <v>0</v>
      </c>
      <c r="T2677" s="11">
        <v>0</v>
      </c>
      <c r="U2677" s="11">
        <v>1</v>
      </c>
      <c r="V2677" s="11">
        <v>0</v>
      </c>
      <c r="W2677" s="11">
        <v>0</v>
      </c>
      <c r="X2677" s="11">
        <v>0</v>
      </c>
      <c r="Y2677" s="11">
        <v>0</v>
      </c>
      <c r="Z2677" s="16" t="s">
        <v>170</v>
      </c>
      <c r="AA2677" s="16">
        <v>0</v>
      </c>
      <c r="AB2677" s="16" t="s">
        <v>170</v>
      </c>
      <c r="AC2677" s="16">
        <v>0</v>
      </c>
      <c r="AD2677" s="11">
        <v>14</v>
      </c>
      <c r="AE2677" s="11">
        <v>300</v>
      </c>
      <c r="AF2677" s="56">
        <v>1</v>
      </c>
      <c r="AG2677" s="11">
        <v>400</v>
      </c>
      <c r="AH2677" s="11">
        <v>0</v>
      </c>
      <c r="AI2677" s="25" t="s">
        <v>693</v>
      </c>
      <c r="AJ2677" s="25" t="s">
        <v>693</v>
      </c>
      <c r="AK2677" s="25" t="s">
        <v>693</v>
      </c>
      <c r="AL2677" s="11" t="s">
        <v>782</v>
      </c>
      <c r="AM2677" s="25">
        <v>11003</v>
      </c>
      <c r="AN2677" s="25">
        <v>0</v>
      </c>
      <c r="AO2677" s="11">
        <v>1</v>
      </c>
      <c r="AP2677" s="12" t="s">
        <v>2523</v>
      </c>
      <c r="AQ2677" s="12" t="s">
        <v>6705</v>
      </c>
      <c r="AR2677" s="12" t="s">
        <v>5374</v>
      </c>
      <c r="AS2677" s="60" t="s">
        <v>2524</v>
      </c>
    </row>
    <row r="2678" spans="1:45" ht="60" x14ac:dyDescent="0.15">
      <c r="A2678" s="11">
        <v>43105</v>
      </c>
      <c r="B2678" s="16" t="s">
        <v>3588</v>
      </c>
      <c r="C2678" s="11">
        <v>83</v>
      </c>
      <c r="D2678" s="11">
        <v>0</v>
      </c>
      <c r="E2678" s="11">
        <v>63</v>
      </c>
      <c r="F2678" s="11">
        <v>0</v>
      </c>
      <c r="G2678" s="11">
        <v>8</v>
      </c>
      <c r="H2678" s="11">
        <v>0</v>
      </c>
      <c r="I2678" s="11">
        <v>65535</v>
      </c>
      <c r="J2678" s="11">
        <v>0</v>
      </c>
      <c r="K2678" s="11">
        <v>0</v>
      </c>
      <c r="L2678" s="11">
        <v>0</v>
      </c>
      <c r="M2678" s="56">
        <v>1</v>
      </c>
      <c r="N2678" s="56">
        <v>100</v>
      </c>
      <c r="O2678" s="11">
        <v>0</v>
      </c>
      <c r="P2678" s="11">
        <v>0</v>
      </c>
      <c r="Q2678" s="11">
        <v>100</v>
      </c>
      <c r="R2678" s="11">
        <v>0</v>
      </c>
      <c r="S2678" s="11">
        <v>0</v>
      </c>
      <c r="T2678" s="11">
        <v>0</v>
      </c>
      <c r="U2678" s="11">
        <v>1</v>
      </c>
      <c r="V2678" s="11">
        <v>0</v>
      </c>
      <c r="W2678" s="11">
        <v>0</v>
      </c>
      <c r="X2678" s="11">
        <v>0</v>
      </c>
      <c r="Y2678" s="11">
        <v>0</v>
      </c>
      <c r="Z2678" s="16" t="s">
        <v>170</v>
      </c>
      <c r="AA2678" s="16">
        <v>0</v>
      </c>
      <c r="AB2678" s="16" t="s">
        <v>170</v>
      </c>
      <c r="AC2678" s="16">
        <v>0</v>
      </c>
      <c r="AD2678" s="11">
        <v>14</v>
      </c>
      <c r="AE2678" s="11">
        <v>300</v>
      </c>
      <c r="AF2678" s="56">
        <v>1</v>
      </c>
      <c r="AG2678" s="11">
        <v>800</v>
      </c>
      <c r="AH2678" s="11">
        <v>0</v>
      </c>
      <c r="AI2678" s="25" t="s">
        <v>693</v>
      </c>
      <c r="AJ2678" s="25" t="s">
        <v>693</v>
      </c>
      <c r="AK2678" s="25" t="s">
        <v>693</v>
      </c>
      <c r="AL2678" s="11" t="s">
        <v>782</v>
      </c>
      <c r="AM2678" s="25">
        <v>11003</v>
      </c>
      <c r="AN2678" s="25">
        <v>0</v>
      </c>
      <c r="AO2678" s="11">
        <v>1</v>
      </c>
      <c r="AP2678" s="12" t="s">
        <v>2523</v>
      </c>
      <c r="AQ2678" s="12" t="s">
        <v>6705</v>
      </c>
      <c r="AR2678" s="12" t="s">
        <v>5374</v>
      </c>
      <c r="AS2678" s="60" t="s">
        <v>2524</v>
      </c>
    </row>
    <row r="2679" spans="1:45" ht="60" x14ac:dyDescent="0.15">
      <c r="A2679" s="11">
        <v>43106</v>
      </c>
      <c r="B2679" s="16" t="s">
        <v>3650</v>
      </c>
      <c r="C2679" s="11">
        <v>83</v>
      </c>
      <c r="D2679" s="11">
        <v>0</v>
      </c>
      <c r="E2679" s="11">
        <v>63</v>
      </c>
      <c r="F2679" s="11">
        <v>0</v>
      </c>
      <c r="G2679" s="11">
        <v>8</v>
      </c>
      <c r="H2679" s="11">
        <v>0</v>
      </c>
      <c r="I2679" s="11">
        <v>65535</v>
      </c>
      <c r="J2679" s="11">
        <v>0</v>
      </c>
      <c r="K2679" s="11">
        <v>0</v>
      </c>
      <c r="L2679" s="11">
        <v>0</v>
      </c>
      <c r="M2679" s="56">
        <v>1</v>
      </c>
      <c r="N2679" s="56">
        <v>100</v>
      </c>
      <c r="O2679" s="11">
        <v>0</v>
      </c>
      <c r="P2679" s="11">
        <v>0</v>
      </c>
      <c r="Q2679" s="11">
        <v>100</v>
      </c>
      <c r="R2679" s="11">
        <v>0</v>
      </c>
      <c r="S2679" s="11">
        <v>0</v>
      </c>
      <c r="T2679" s="11">
        <v>0</v>
      </c>
      <c r="U2679" s="11">
        <v>1</v>
      </c>
      <c r="V2679" s="11">
        <v>0</v>
      </c>
      <c r="W2679" s="11">
        <v>0</v>
      </c>
      <c r="X2679" s="11">
        <v>0</v>
      </c>
      <c r="Y2679" s="11">
        <v>0</v>
      </c>
      <c r="Z2679" s="16" t="s">
        <v>170</v>
      </c>
      <c r="AA2679" s="16">
        <v>0</v>
      </c>
      <c r="AB2679" s="16" t="s">
        <v>170</v>
      </c>
      <c r="AC2679" s="16">
        <v>0</v>
      </c>
      <c r="AD2679" s="11">
        <v>14</v>
      </c>
      <c r="AE2679" s="11">
        <v>300</v>
      </c>
      <c r="AF2679" s="56">
        <v>1</v>
      </c>
      <c r="AG2679" s="11">
        <v>2400</v>
      </c>
      <c r="AH2679" s="11">
        <v>0</v>
      </c>
      <c r="AI2679" s="25" t="s">
        <v>693</v>
      </c>
      <c r="AJ2679" s="25" t="s">
        <v>693</v>
      </c>
      <c r="AK2679" s="25" t="s">
        <v>693</v>
      </c>
      <c r="AL2679" s="11" t="s">
        <v>782</v>
      </c>
      <c r="AM2679" s="25">
        <v>11003</v>
      </c>
      <c r="AN2679" s="25">
        <v>0</v>
      </c>
      <c r="AO2679" s="11">
        <v>1</v>
      </c>
      <c r="AP2679" s="12" t="s">
        <v>2523</v>
      </c>
      <c r="AQ2679" s="12" t="s">
        <v>6705</v>
      </c>
      <c r="AR2679" s="12" t="s">
        <v>5374</v>
      </c>
      <c r="AS2679" s="60" t="s">
        <v>2524</v>
      </c>
    </row>
    <row r="2680" spans="1:45" ht="60" x14ac:dyDescent="0.15">
      <c r="A2680" s="11">
        <v>43107</v>
      </c>
      <c r="B2680" s="16" t="s">
        <v>3694</v>
      </c>
      <c r="C2680" s="11">
        <v>83</v>
      </c>
      <c r="D2680" s="11">
        <v>0</v>
      </c>
      <c r="E2680" s="11">
        <v>63</v>
      </c>
      <c r="F2680" s="11">
        <v>0</v>
      </c>
      <c r="G2680" s="11">
        <v>8</v>
      </c>
      <c r="H2680" s="11">
        <v>0</v>
      </c>
      <c r="I2680" s="11">
        <v>65535</v>
      </c>
      <c r="J2680" s="11">
        <v>0</v>
      </c>
      <c r="K2680" s="11">
        <v>0</v>
      </c>
      <c r="L2680" s="11">
        <v>0</v>
      </c>
      <c r="M2680" s="56">
        <v>1</v>
      </c>
      <c r="N2680" s="56">
        <v>100</v>
      </c>
      <c r="O2680" s="11">
        <v>0</v>
      </c>
      <c r="P2680" s="11">
        <v>0</v>
      </c>
      <c r="Q2680" s="11">
        <v>100</v>
      </c>
      <c r="R2680" s="11">
        <v>0</v>
      </c>
      <c r="S2680" s="11">
        <v>0</v>
      </c>
      <c r="T2680" s="11">
        <v>0</v>
      </c>
      <c r="U2680" s="11">
        <v>1</v>
      </c>
      <c r="V2680" s="11">
        <v>0</v>
      </c>
      <c r="W2680" s="11">
        <v>0</v>
      </c>
      <c r="X2680" s="11">
        <v>0</v>
      </c>
      <c r="Y2680" s="11">
        <v>0</v>
      </c>
      <c r="Z2680" s="16" t="s">
        <v>170</v>
      </c>
      <c r="AA2680" s="16">
        <v>0</v>
      </c>
      <c r="AB2680" s="16" t="s">
        <v>170</v>
      </c>
      <c r="AC2680" s="16">
        <v>0</v>
      </c>
      <c r="AD2680" s="11">
        <v>14</v>
      </c>
      <c r="AE2680" s="11">
        <v>300</v>
      </c>
      <c r="AF2680" s="56">
        <v>1</v>
      </c>
      <c r="AG2680" s="11">
        <v>4800</v>
      </c>
      <c r="AH2680" s="11">
        <v>0</v>
      </c>
      <c r="AI2680" s="25" t="s">
        <v>693</v>
      </c>
      <c r="AJ2680" s="25" t="s">
        <v>693</v>
      </c>
      <c r="AK2680" s="25" t="s">
        <v>693</v>
      </c>
      <c r="AL2680" s="11" t="s">
        <v>782</v>
      </c>
      <c r="AM2680" s="25">
        <v>11003</v>
      </c>
      <c r="AN2680" s="25">
        <v>0</v>
      </c>
      <c r="AO2680" s="11">
        <v>1</v>
      </c>
      <c r="AP2680" s="12" t="s">
        <v>2523</v>
      </c>
      <c r="AQ2680" s="12" t="s">
        <v>6705</v>
      </c>
      <c r="AR2680" s="12" t="s">
        <v>5374</v>
      </c>
      <c r="AS2680" s="60" t="s">
        <v>2524</v>
      </c>
    </row>
    <row r="2681" spans="1:45" ht="60" x14ac:dyDescent="0.15">
      <c r="A2681" s="11">
        <v>43108</v>
      </c>
      <c r="B2681" s="16" t="s">
        <v>3727</v>
      </c>
      <c r="C2681" s="11">
        <v>83</v>
      </c>
      <c r="D2681" s="11">
        <v>0</v>
      </c>
      <c r="E2681" s="11">
        <v>63</v>
      </c>
      <c r="F2681" s="11">
        <v>0</v>
      </c>
      <c r="G2681" s="11">
        <v>8</v>
      </c>
      <c r="H2681" s="11">
        <v>0</v>
      </c>
      <c r="I2681" s="11">
        <v>65535</v>
      </c>
      <c r="J2681" s="11">
        <v>0</v>
      </c>
      <c r="K2681" s="11">
        <v>0</v>
      </c>
      <c r="L2681" s="11">
        <v>0</v>
      </c>
      <c r="M2681" s="56">
        <v>1</v>
      </c>
      <c r="N2681" s="56">
        <v>100</v>
      </c>
      <c r="O2681" s="11">
        <v>0</v>
      </c>
      <c r="P2681" s="11">
        <v>0</v>
      </c>
      <c r="Q2681" s="11">
        <v>100</v>
      </c>
      <c r="R2681" s="11">
        <v>0</v>
      </c>
      <c r="S2681" s="11">
        <v>0</v>
      </c>
      <c r="T2681" s="11">
        <v>0</v>
      </c>
      <c r="U2681" s="11">
        <v>1</v>
      </c>
      <c r="V2681" s="11">
        <v>0</v>
      </c>
      <c r="W2681" s="11">
        <v>0</v>
      </c>
      <c r="X2681" s="11">
        <v>0</v>
      </c>
      <c r="Y2681" s="11">
        <v>0</v>
      </c>
      <c r="Z2681" s="16" t="s">
        <v>170</v>
      </c>
      <c r="AA2681" s="16">
        <v>0</v>
      </c>
      <c r="AB2681" s="16" t="s">
        <v>170</v>
      </c>
      <c r="AC2681" s="16">
        <v>0</v>
      </c>
      <c r="AD2681" s="11">
        <v>14</v>
      </c>
      <c r="AE2681" s="11">
        <v>300</v>
      </c>
      <c r="AF2681" s="56">
        <v>1</v>
      </c>
      <c r="AG2681" s="11">
        <v>9600</v>
      </c>
      <c r="AH2681" s="11">
        <v>0</v>
      </c>
      <c r="AI2681" s="25" t="s">
        <v>693</v>
      </c>
      <c r="AJ2681" s="25" t="s">
        <v>693</v>
      </c>
      <c r="AK2681" s="25" t="s">
        <v>693</v>
      </c>
      <c r="AL2681" s="11" t="s">
        <v>782</v>
      </c>
      <c r="AM2681" s="25">
        <v>11003</v>
      </c>
      <c r="AN2681" s="25">
        <v>0</v>
      </c>
      <c r="AO2681" s="11">
        <v>1</v>
      </c>
      <c r="AP2681" s="12" t="s">
        <v>2523</v>
      </c>
      <c r="AQ2681" s="12" t="s">
        <v>6705</v>
      </c>
      <c r="AR2681" s="12" t="s">
        <v>5374</v>
      </c>
      <c r="AS2681" s="60" t="s">
        <v>2524</v>
      </c>
    </row>
    <row r="2682" spans="1:45" ht="60" x14ac:dyDescent="0.15">
      <c r="A2682" s="11">
        <v>43109</v>
      </c>
      <c r="B2682" s="16" t="s">
        <v>3757</v>
      </c>
      <c r="C2682" s="11">
        <v>83</v>
      </c>
      <c r="D2682" s="11">
        <v>0</v>
      </c>
      <c r="E2682" s="11">
        <v>63</v>
      </c>
      <c r="F2682" s="11">
        <v>0</v>
      </c>
      <c r="G2682" s="11">
        <v>8</v>
      </c>
      <c r="H2682" s="11">
        <v>0</v>
      </c>
      <c r="I2682" s="11">
        <v>65535</v>
      </c>
      <c r="J2682" s="11">
        <v>0</v>
      </c>
      <c r="K2682" s="11">
        <v>0</v>
      </c>
      <c r="L2682" s="11">
        <v>0</v>
      </c>
      <c r="M2682" s="56">
        <v>1</v>
      </c>
      <c r="N2682" s="56">
        <v>100</v>
      </c>
      <c r="O2682" s="11">
        <v>0</v>
      </c>
      <c r="P2682" s="11">
        <v>0</v>
      </c>
      <c r="Q2682" s="11">
        <v>100</v>
      </c>
      <c r="R2682" s="11">
        <v>0</v>
      </c>
      <c r="S2682" s="11">
        <v>0</v>
      </c>
      <c r="T2682" s="11">
        <v>0</v>
      </c>
      <c r="U2682" s="11">
        <v>1</v>
      </c>
      <c r="V2682" s="11">
        <v>0</v>
      </c>
      <c r="W2682" s="11">
        <v>0</v>
      </c>
      <c r="X2682" s="11">
        <v>0</v>
      </c>
      <c r="Y2682" s="11">
        <v>0</v>
      </c>
      <c r="Z2682" s="16" t="s">
        <v>170</v>
      </c>
      <c r="AA2682" s="16">
        <v>0</v>
      </c>
      <c r="AB2682" s="16" t="s">
        <v>170</v>
      </c>
      <c r="AC2682" s="16">
        <v>0</v>
      </c>
      <c r="AD2682" s="11">
        <v>14</v>
      </c>
      <c r="AE2682" s="11">
        <v>300</v>
      </c>
      <c r="AF2682" s="56">
        <v>1</v>
      </c>
      <c r="AG2682" s="11">
        <v>19200</v>
      </c>
      <c r="AH2682" s="11">
        <v>0</v>
      </c>
      <c r="AI2682" s="25" t="s">
        <v>693</v>
      </c>
      <c r="AJ2682" s="25" t="s">
        <v>693</v>
      </c>
      <c r="AK2682" s="25" t="s">
        <v>693</v>
      </c>
      <c r="AL2682" s="11" t="s">
        <v>782</v>
      </c>
      <c r="AM2682" s="25">
        <v>11003</v>
      </c>
      <c r="AN2682" s="25">
        <v>0</v>
      </c>
      <c r="AO2682" s="11">
        <v>1</v>
      </c>
      <c r="AP2682" s="12" t="s">
        <v>2523</v>
      </c>
      <c r="AQ2682" s="12" t="s">
        <v>6705</v>
      </c>
      <c r="AR2682" s="12" t="s">
        <v>5374</v>
      </c>
      <c r="AS2682" s="60" t="s">
        <v>2524</v>
      </c>
    </row>
    <row r="2683" spans="1:45" ht="60" x14ac:dyDescent="0.15">
      <c r="A2683" s="11">
        <v>43110</v>
      </c>
      <c r="B2683" s="16" t="s">
        <v>3782</v>
      </c>
      <c r="C2683" s="11">
        <v>83</v>
      </c>
      <c r="D2683" s="11">
        <v>0</v>
      </c>
      <c r="E2683" s="11">
        <v>63</v>
      </c>
      <c r="F2683" s="11">
        <v>0</v>
      </c>
      <c r="G2683" s="11">
        <v>8</v>
      </c>
      <c r="H2683" s="11">
        <v>0</v>
      </c>
      <c r="I2683" s="11">
        <v>65535</v>
      </c>
      <c r="J2683" s="11">
        <v>0</v>
      </c>
      <c r="K2683" s="11">
        <v>0</v>
      </c>
      <c r="L2683" s="11">
        <v>0</v>
      </c>
      <c r="M2683" s="56">
        <v>1</v>
      </c>
      <c r="N2683" s="56">
        <v>100</v>
      </c>
      <c r="O2683" s="11">
        <v>0</v>
      </c>
      <c r="P2683" s="11">
        <v>0</v>
      </c>
      <c r="Q2683" s="11">
        <v>100</v>
      </c>
      <c r="R2683" s="11">
        <v>0</v>
      </c>
      <c r="S2683" s="11">
        <v>0</v>
      </c>
      <c r="T2683" s="11">
        <v>0</v>
      </c>
      <c r="U2683" s="11">
        <v>1</v>
      </c>
      <c r="V2683" s="11">
        <v>0</v>
      </c>
      <c r="W2683" s="11">
        <v>0</v>
      </c>
      <c r="X2683" s="11">
        <v>0</v>
      </c>
      <c r="Y2683" s="11">
        <v>0</v>
      </c>
      <c r="Z2683" s="16" t="s">
        <v>170</v>
      </c>
      <c r="AA2683" s="16">
        <v>0</v>
      </c>
      <c r="AB2683" s="16" t="s">
        <v>170</v>
      </c>
      <c r="AC2683" s="16">
        <v>0</v>
      </c>
      <c r="AD2683" s="11">
        <v>14</v>
      </c>
      <c r="AE2683" s="11">
        <v>300</v>
      </c>
      <c r="AF2683" s="56">
        <v>1</v>
      </c>
      <c r="AG2683" s="11">
        <v>38400</v>
      </c>
      <c r="AH2683" s="11">
        <v>0</v>
      </c>
      <c r="AI2683" s="25" t="s">
        <v>693</v>
      </c>
      <c r="AJ2683" s="25" t="s">
        <v>693</v>
      </c>
      <c r="AK2683" s="25" t="s">
        <v>693</v>
      </c>
      <c r="AL2683" s="11" t="s">
        <v>782</v>
      </c>
      <c r="AM2683" s="25">
        <v>11003</v>
      </c>
      <c r="AN2683" s="25">
        <v>0</v>
      </c>
      <c r="AO2683" s="11">
        <v>1</v>
      </c>
      <c r="AP2683" s="12" t="s">
        <v>2523</v>
      </c>
      <c r="AQ2683" s="12" t="s">
        <v>6705</v>
      </c>
      <c r="AR2683" s="12" t="s">
        <v>5374</v>
      </c>
      <c r="AS2683" s="60" t="s">
        <v>2524</v>
      </c>
    </row>
    <row r="2684" spans="1:45" ht="60" x14ac:dyDescent="0.15">
      <c r="A2684" s="11">
        <v>43111</v>
      </c>
      <c r="B2684" s="16" t="s">
        <v>3299</v>
      </c>
      <c r="C2684" s="11">
        <v>83</v>
      </c>
      <c r="D2684" s="11">
        <v>0</v>
      </c>
      <c r="E2684" s="11">
        <v>63</v>
      </c>
      <c r="F2684" s="11">
        <v>0</v>
      </c>
      <c r="G2684" s="11">
        <v>8</v>
      </c>
      <c r="H2684" s="11">
        <v>0</v>
      </c>
      <c r="I2684" s="11">
        <v>65535</v>
      </c>
      <c r="J2684" s="11">
        <v>0</v>
      </c>
      <c r="K2684" s="11">
        <v>0</v>
      </c>
      <c r="L2684" s="11">
        <v>0</v>
      </c>
      <c r="M2684" s="56">
        <v>1</v>
      </c>
      <c r="N2684" s="56">
        <v>100</v>
      </c>
      <c r="O2684" s="11">
        <v>0</v>
      </c>
      <c r="P2684" s="11">
        <v>0</v>
      </c>
      <c r="Q2684" s="11">
        <v>100</v>
      </c>
      <c r="R2684" s="11">
        <v>0</v>
      </c>
      <c r="S2684" s="11">
        <v>0</v>
      </c>
      <c r="T2684" s="11">
        <v>0</v>
      </c>
      <c r="U2684" s="11">
        <v>1</v>
      </c>
      <c r="V2684" s="11">
        <v>0</v>
      </c>
      <c r="W2684" s="11">
        <v>0</v>
      </c>
      <c r="X2684" s="11">
        <v>0</v>
      </c>
      <c r="Y2684" s="11">
        <v>0</v>
      </c>
      <c r="Z2684" s="16" t="s">
        <v>170</v>
      </c>
      <c r="AA2684" s="16">
        <v>0</v>
      </c>
      <c r="AB2684" s="16" t="s">
        <v>170</v>
      </c>
      <c r="AC2684" s="16">
        <v>0</v>
      </c>
      <c r="AD2684" s="11">
        <v>14</v>
      </c>
      <c r="AE2684" s="11">
        <v>300</v>
      </c>
      <c r="AF2684" s="56">
        <v>1</v>
      </c>
      <c r="AG2684" s="11">
        <v>50</v>
      </c>
      <c r="AH2684" s="11">
        <v>0</v>
      </c>
      <c r="AI2684" s="25" t="s">
        <v>693</v>
      </c>
      <c r="AJ2684" s="25" t="s">
        <v>693</v>
      </c>
      <c r="AK2684" s="25" t="s">
        <v>693</v>
      </c>
      <c r="AL2684" s="11" t="s">
        <v>782</v>
      </c>
      <c r="AM2684" s="25">
        <v>11003</v>
      </c>
      <c r="AN2684" s="25">
        <v>0</v>
      </c>
      <c r="AO2684" s="11">
        <v>1</v>
      </c>
      <c r="AP2684" s="12" t="s">
        <v>2523</v>
      </c>
      <c r="AQ2684" s="12" t="s">
        <v>6705</v>
      </c>
      <c r="AR2684" s="12" t="s">
        <v>5374</v>
      </c>
      <c r="AS2684" s="60" t="s">
        <v>2524</v>
      </c>
    </row>
    <row r="2685" spans="1:45" ht="60" x14ac:dyDescent="0.15">
      <c r="A2685" s="11">
        <v>43112</v>
      </c>
      <c r="B2685" s="16" t="s">
        <v>3374</v>
      </c>
      <c r="C2685" s="11">
        <v>83</v>
      </c>
      <c r="D2685" s="11">
        <v>0</v>
      </c>
      <c r="E2685" s="11">
        <v>63</v>
      </c>
      <c r="F2685" s="11">
        <v>0</v>
      </c>
      <c r="G2685" s="11">
        <v>8</v>
      </c>
      <c r="H2685" s="11">
        <v>0</v>
      </c>
      <c r="I2685" s="11">
        <v>65535</v>
      </c>
      <c r="J2685" s="11">
        <v>0</v>
      </c>
      <c r="K2685" s="11">
        <v>0</v>
      </c>
      <c r="L2685" s="11">
        <v>0</v>
      </c>
      <c r="M2685" s="56">
        <v>1</v>
      </c>
      <c r="N2685" s="56">
        <v>100</v>
      </c>
      <c r="O2685" s="11">
        <v>0</v>
      </c>
      <c r="P2685" s="11">
        <v>0</v>
      </c>
      <c r="Q2685" s="11">
        <v>100</v>
      </c>
      <c r="R2685" s="11">
        <v>0</v>
      </c>
      <c r="S2685" s="11">
        <v>0</v>
      </c>
      <c r="T2685" s="11">
        <v>0</v>
      </c>
      <c r="U2685" s="11">
        <v>1</v>
      </c>
      <c r="V2685" s="11">
        <v>0</v>
      </c>
      <c r="W2685" s="11">
        <v>0</v>
      </c>
      <c r="X2685" s="11">
        <v>0</v>
      </c>
      <c r="Y2685" s="11">
        <v>0</v>
      </c>
      <c r="Z2685" s="16" t="s">
        <v>170</v>
      </c>
      <c r="AA2685" s="16">
        <v>0</v>
      </c>
      <c r="AB2685" s="16" t="s">
        <v>170</v>
      </c>
      <c r="AC2685" s="16">
        <v>0</v>
      </c>
      <c r="AD2685" s="11">
        <v>14</v>
      </c>
      <c r="AE2685" s="11">
        <v>300</v>
      </c>
      <c r="AF2685" s="56">
        <v>1</v>
      </c>
      <c r="AG2685" s="11">
        <v>100</v>
      </c>
      <c r="AH2685" s="11">
        <v>0</v>
      </c>
      <c r="AI2685" s="25" t="s">
        <v>693</v>
      </c>
      <c r="AJ2685" s="25" t="s">
        <v>693</v>
      </c>
      <c r="AK2685" s="25" t="s">
        <v>693</v>
      </c>
      <c r="AL2685" s="11" t="s">
        <v>782</v>
      </c>
      <c r="AM2685" s="25">
        <v>11003</v>
      </c>
      <c r="AN2685" s="25">
        <v>0</v>
      </c>
      <c r="AO2685" s="11">
        <v>1</v>
      </c>
      <c r="AP2685" s="12" t="s">
        <v>2523</v>
      </c>
      <c r="AQ2685" s="12" t="s">
        <v>6705</v>
      </c>
      <c r="AR2685" s="12" t="s">
        <v>5374</v>
      </c>
      <c r="AS2685" s="60" t="s">
        <v>2524</v>
      </c>
    </row>
    <row r="2686" spans="1:45" ht="60" x14ac:dyDescent="0.15">
      <c r="A2686" s="11">
        <v>43113</v>
      </c>
      <c r="B2686" s="16" t="s">
        <v>3449</v>
      </c>
      <c r="C2686" s="11">
        <v>83</v>
      </c>
      <c r="D2686" s="11">
        <v>0</v>
      </c>
      <c r="E2686" s="11">
        <v>63</v>
      </c>
      <c r="F2686" s="11">
        <v>0</v>
      </c>
      <c r="G2686" s="11">
        <v>8</v>
      </c>
      <c r="H2686" s="11">
        <v>0</v>
      </c>
      <c r="I2686" s="11">
        <v>65535</v>
      </c>
      <c r="J2686" s="11">
        <v>0</v>
      </c>
      <c r="K2686" s="11">
        <v>0</v>
      </c>
      <c r="L2686" s="11">
        <v>0</v>
      </c>
      <c r="M2686" s="56">
        <v>1</v>
      </c>
      <c r="N2686" s="56">
        <v>100</v>
      </c>
      <c r="O2686" s="11">
        <v>0</v>
      </c>
      <c r="P2686" s="11">
        <v>0</v>
      </c>
      <c r="Q2686" s="11">
        <v>100</v>
      </c>
      <c r="R2686" s="11">
        <v>0</v>
      </c>
      <c r="S2686" s="11">
        <v>0</v>
      </c>
      <c r="T2686" s="11">
        <v>0</v>
      </c>
      <c r="U2686" s="11">
        <v>1</v>
      </c>
      <c r="V2686" s="11">
        <v>0</v>
      </c>
      <c r="W2686" s="11">
        <v>0</v>
      </c>
      <c r="X2686" s="11">
        <v>0</v>
      </c>
      <c r="Y2686" s="11">
        <v>0</v>
      </c>
      <c r="Z2686" s="16" t="s">
        <v>170</v>
      </c>
      <c r="AA2686" s="16">
        <v>0</v>
      </c>
      <c r="AB2686" s="16" t="s">
        <v>170</v>
      </c>
      <c r="AC2686" s="16">
        <v>0</v>
      </c>
      <c r="AD2686" s="11">
        <v>14</v>
      </c>
      <c r="AE2686" s="11">
        <v>300</v>
      </c>
      <c r="AF2686" s="56">
        <v>1</v>
      </c>
      <c r="AG2686" s="11">
        <v>200</v>
      </c>
      <c r="AH2686" s="11">
        <v>0</v>
      </c>
      <c r="AI2686" s="25" t="s">
        <v>693</v>
      </c>
      <c r="AJ2686" s="25" t="s">
        <v>693</v>
      </c>
      <c r="AK2686" s="25" t="s">
        <v>693</v>
      </c>
      <c r="AL2686" s="11" t="s">
        <v>782</v>
      </c>
      <c r="AM2686" s="25">
        <v>11003</v>
      </c>
      <c r="AN2686" s="25">
        <v>0</v>
      </c>
      <c r="AO2686" s="11">
        <v>1</v>
      </c>
      <c r="AP2686" s="12" t="s">
        <v>2523</v>
      </c>
      <c r="AQ2686" s="12" t="s">
        <v>6705</v>
      </c>
      <c r="AR2686" s="12" t="s">
        <v>5374</v>
      </c>
      <c r="AS2686" s="60" t="s">
        <v>2524</v>
      </c>
    </row>
    <row r="2687" spans="1:45" ht="60" x14ac:dyDescent="0.15">
      <c r="A2687" s="11">
        <v>43114</v>
      </c>
      <c r="B2687" s="16" t="s">
        <v>3521</v>
      </c>
      <c r="C2687" s="11">
        <v>83</v>
      </c>
      <c r="D2687" s="11">
        <v>0</v>
      </c>
      <c r="E2687" s="11">
        <v>63</v>
      </c>
      <c r="F2687" s="11">
        <v>0</v>
      </c>
      <c r="G2687" s="11">
        <v>8</v>
      </c>
      <c r="H2687" s="11">
        <v>0</v>
      </c>
      <c r="I2687" s="11">
        <v>65535</v>
      </c>
      <c r="J2687" s="11">
        <v>0</v>
      </c>
      <c r="K2687" s="11">
        <v>0</v>
      </c>
      <c r="L2687" s="11">
        <v>0</v>
      </c>
      <c r="M2687" s="56">
        <v>1</v>
      </c>
      <c r="N2687" s="56">
        <v>100</v>
      </c>
      <c r="O2687" s="11">
        <v>0</v>
      </c>
      <c r="P2687" s="11">
        <v>0</v>
      </c>
      <c r="Q2687" s="11">
        <v>100</v>
      </c>
      <c r="R2687" s="11">
        <v>0</v>
      </c>
      <c r="S2687" s="11">
        <v>0</v>
      </c>
      <c r="T2687" s="11">
        <v>0</v>
      </c>
      <c r="U2687" s="11">
        <v>1</v>
      </c>
      <c r="V2687" s="11">
        <v>0</v>
      </c>
      <c r="W2687" s="11">
        <v>0</v>
      </c>
      <c r="X2687" s="11">
        <v>0</v>
      </c>
      <c r="Y2687" s="11">
        <v>0</v>
      </c>
      <c r="Z2687" s="16" t="s">
        <v>170</v>
      </c>
      <c r="AA2687" s="16">
        <v>0</v>
      </c>
      <c r="AB2687" s="16" t="s">
        <v>170</v>
      </c>
      <c r="AC2687" s="16">
        <v>0</v>
      </c>
      <c r="AD2687" s="11">
        <v>14</v>
      </c>
      <c r="AE2687" s="11">
        <v>300</v>
      </c>
      <c r="AF2687" s="56">
        <v>1</v>
      </c>
      <c r="AG2687" s="11">
        <v>400</v>
      </c>
      <c r="AH2687" s="11">
        <v>0</v>
      </c>
      <c r="AI2687" s="25" t="s">
        <v>693</v>
      </c>
      <c r="AJ2687" s="25" t="s">
        <v>693</v>
      </c>
      <c r="AK2687" s="25" t="s">
        <v>693</v>
      </c>
      <c r="AL2687" s="11" t="s">
        <v>782</v>
      </c>
      <c r="AM2687" s="25">
        <v>11003</v>
      </c>
      <c r="AN2687" s="25">
        <v>0</v>
      </c>
      <c r="AO2687" s="11">
        <v>1</v>
      </c>
      <c r="AP2687" s="12" t="s">
        <v>2523</v>
      </c>
      <c r="AQ2687" s="12" t="s">
        <v>6705</v>
      </c>
      <c r="AR2687" s="12" t="s">
        <v>5374</v>
      </c>
      <c r="AS2687" s="60" t="s">
        <v>2524</v>
      </c>
    </row>
    <row r="2688" spans="1:45" ht="60" x14ac:dyDescent="0.15">
      <c r="A2688" s="11">
        <v>43115</v>
      </c>
      <c r="B2688" s="16" t="s">
        <v>3589</v>
      </c>
      <c r="C2688" s="11">
        <v>83</v>
      </c>
      <c r="D2688" s="11">
        <v>0</v>
      </c>
      <c r="E2688" s="11">
        <v>63</v>
      </c>
      <c r="F2688" s="11">
        <v>0</v>
      </c>
      <c r="G2688" s="11">
        <v>8</v>
      </c>
      <c r="H2688" s="11">
        <v>0</v>
      </c>
      <c r="I2688" s="11">
        <v>65535</v>
      </c>
      <c r="J2688" s="11">
        <v>0</v>
      </c>
      <c r="K2688" s="11">
        <v>0</v>
      </c>
      <c r="L2688" s="11">
        <v>0</v>
      </c>
      <c r="M2688" s="56">
        <v>1</v>
      </c>
      <c r="N2688" s="56">
        <v>100</v>
      </c>
      <c r="O2688" s="11">
        <v>0</v>
      </c>
      <c r="P2688" s="11">
        <v>0</v>
      </c>
      <c r="Q2688" s="11">
        <v>100</v>
      </c>
      <c r="R2688" s="11">
        <v>0</v>
      </c>
      <c r="S2688" s="11">
        <v>0</v>
      </c>
      <c r="T2688" s="11">
        <v>0</v>
      </c>
      <c r="U2688" s="11">
        <v>1</v>
      </c>
      <c r="V2688" s="11">
        <v>0</v>
      </c>
      <c r="W2688" s="11">
        <v>0</v>
      </c>
      <c r="X2688" s="11">
        <v>0</v>
      </c>
      <c r="Y2688" s="11">
        <v>0</v>
      </c>
      <c r="Z2688" s="16" t="s">
        <v>170</v>
      </c>
      <c r="AA2688" s="16">
        <v>0</v>
      </c>
      <c r="AB2688" s="16" t="s">
        <v>170</v>
      </c>
      <c r="AC2688" s="16">
        <v>0</v>
      </c>
      <c r="AD2688" s="11">
        <v>14</v>
      </c>
      <c r="AE2688" s="11">
        <v>300</v>
      </c>
      <c r="AF2688" s="56">
        <v>1</v>
      </c>
      <c r="AG2688" s="11">
        <v>800</v>
      </c>
      <c r="AH2688" s="11">
        <v>0</v>
      </c>
      <c r="AI2688" s="25" t="s">
        <v>693</v>
      </c>
      <c r="AJ2688" s="25" t="s">
        <v>693</v>
      </c>
      <c r="AK2688" s="25" t="s">
        <v>693</v>
      </c>
      <c r="AL2688" s="11" t="s">
        <v>782</v>
      </c>
      <c r="AM2688" s="25">
        <v>11003</v>
      </c>
      <c r="AN2688" s="25">
        <v>0</v>
      </c>
      <c r="AO2688" s="11">
        <v>1</v>
      </c>
      <c r="AP2688" s="12" t="s">
        <v>2523</v>
      </c>
      <c r="AQ2688" s="12" t="s">
        <v>6705</v>
      </c>
      <c r="AR2688" s="12" t="s">
        <v>5374</v>
      </c>
      <c r="AS2688" s="60" t="s">
        <v>2524</v>
      </c>
    </row>
    <row r="2689" spans="1:45" ht="60" x14ac:dyDescent="0.15">
      <c r="A2689" s="11">
        <v>43116</v>
      </c>
      <c r="B2689" s="16" t="s">
        <v>3651</v>
      </c>
      <c r="C2689" s="11">
        <v>83</v>
      </c>
      <c r="D2689" s="11">
        <v>0</v>
      </c>
      <c r="E2689" s="11">
        <v>63</v>
      </c>
      <c r="F2689" s="11">
        <v>0</v>
      </c>
      <c r="G2689" s="11">
        <v>8</v>
      </c>
      <c r="H2689" s="11">
        <v>0</v>
      </c>
      <c r="I2689" s="11">
        <v>65535</v>
      </c>
      <c r="J2689" s="11">
        <v>0</v>
      </c>
      <c r="K2689" s="11">
        <v>0</v>
      </c>
      <c r="L2689" s="11">
        <v>0</v>
      </c>
      <c r="M2689" s="56">
        <v>1</v>
      </c>
      <c r="N2689" s="56">
        <v>100</v>
      </c>
      <c r="O2689" s="11">
        <v>0</v>
      </c>
      <c r="P2689" s="11">
        <v>0</v>
      </c>
      <c r="Q2689" s="11">
        <v>100</v>
      </c>
      <c r="R2689" s="11">
        <v>0</v>
      </c>
      <c r="S2689" s="11">
        <v>0</v>
      </c>
      <c r="T2689" s="11">
        <v>0</v>
      </c>
      <c r="U2689" s="11">
        <v>1</v>
      </c>
      <c r="V2689" s="11">
        <v>0</v>
      </c>
      <c r="W2689" s="11">
        <v>0</v>
      </c>
      <c r="X2689" s="11">
        <v>0</v>
      </c>
      <c r="Y2689" s="11">
        <v>0</v>
      </c>
      <c r="Z2689" s="16" t="s">
        <v>170</v>
      </c>
      <c r="AA2689" s="16">
        <v>0</v>
      </c>
      <c r="AB2689" s="16" t="s">
        <v>170</v>
      </c>
      <c r="AC2689" s="16">
        <v>0</v>
      </c>
      <c r="AD2689" s="11">
        <v>14</v>
      </c>
      <c r="AE2689" s="11">
        <v>300</v>
      </c>
      <c r="AF2689" s="56">
        <v>1</v>
      </c>
      <c r="AG2689" s="11">
        <v>2400</v>
      </c>
      <c r="AH2689" s="11">
        <v>0</v>
      </c>
      <c r="AI2689" s="25" t="s">
        <v>693</v>
      </c>
      <c r="AJ2689" s="25" t="s">
        <v>693</v>
      </c>
      <c r="AK2689" s="25" t="s">
        <v>693</v>
      </c>
      <c r="AL2689" s="11" t="s">
        <v>782</v>
      </c>
      <c r="AM2689" s="25">
        <v>11003</v>
      </c>
      <c r="AN2689" s="25">
        <v>0</v>
      </c>
      <c r="AO2689" s="11">
        <v>1</v>
      </c>
      <c r="AP2689" s="12" t="s">
        <v>2523</v>
      </c>
      <c r="AQ2689" s="12" t="s">
        <v>6705</v>
      </c>
      <c r="AR2689" s="12" t="s">
        <v>5374</v>
      </c>
      <c r="AS2689" s="60" t="s">
        <v>2524</v>
      </c>
    </row>
    <row r="2690" spans="1:45" ht="60" x14ac:dyDescent="0.15">
      <c r="A2690" s="11">
        <v>43117</v>
      </c>
      <c r="B2690" s="16" t="s">
        <v>3695</v>
      </c>
      <c r="C2690" s="11">
        <v>83</v>
      </c>
      <c r="D2690" s="11">
        <v>0</v>
      </c>
      <c r="E2690" s="11">
        <v>63</v>
      </c>
      <c r="F2690" s="11">
        <v>0</v>
      </c>
      <c r="G2690" s="11">
        <v>8</v>
      </c>
      <c r="H2690" s="11">
        <v>0</v>
      </c>
      <c r="I2690" s="11">
        <v>65535</v>
      </c>
      <c r="J2690" s="11">
        <v>0</v>
      </c>
      <c r="K2690" s="11">
        <v>0</v>
      </c>
      <c r="L2690" s="11">
        <v>0</v>
      </c>
      <c r="M2690" s="56">
        <v>1</v>
      </c>
      <c r="N2690" s="56">
        <v>100</v>
      </c>
      <c r="O2690" s="11">
        <v>0</v>
      </c>
      <c r="P2690" s="11">
        <v>0</v>
      </c>
      <c r="Q2690" s="11">
        <v>100</v>
      </c>
      <c r="R2690" s="11">
        <v>0</v>
      </c>
      <c r="S2690" s="11">
        <v>0</v>
      </c>
      <c r="T2690" s="11">
        <v>0</v>
      </c>
      <c r="U2690" s="11">
        <v>1</v>
      </c>
      <c r="V2690" s="11">
        <v>0</v>
      </c>
      <c r="W2690" s="11">
        <v>0</v>
      </c>
      <c r="X2690" s="11">
        <v>0</v>
      </c>
      <c r="Y2690" s="11">
        <v>0</v>
      </c>
      <c r="Z2690" s="16" t="s">
        <v>170</v>
      </c>
      <c r="AA2690" s="16">
        <v>0</v>
      </c>
      <c r="AB2690" s="16" t="s">
        <v>170</v>
      </c>
      <c r="AC2690" s="16">
        <v>0</v>
      </c>
      <c r="AD2690" s="11">
        <v>14</v>
      </c>
      <c r="AE2690" s="11">
        <v>300</v>
      </c>
      <c r="AF2690" s="56">
        <v>1</v>
      </c>
      <c r="AG2690" s="11">
        <v>4800</v>
      </c>
      <c r="AH2690" s="11">
        <v>0</v>
      </c>
      <c r="AI2690" s="25" t="s">
        <v>693</v>
      </c>
      <c r="AJ2690" s="25" t="s">
        <v>693</v>
      </c>
      <c r="AK2690" s="25" t="s">
        <v>693</v>
      </c>
      <c r="AL2690" s="11" t="s">
        <v>782</v>
      </c>
      <c r="AM2690" s="25">
        <v>11003</v>
      </c>
      <c r="AN2690" s="25">
        <v>0</v>
      </c>
      <c r="AO2690" s="11">
        <v>1</v>
      </c>
      <c r="AP2690" s="12" t="s">
        <v>2523</v>
      </c>
      <c r="AQ2690" s="12" t="s">
        <v>6705</v>
      </c>
      <c r="AR2690" s="12" t="s">
        <v>5374</v>
      </c>
      <c r="AS2690" s="60" t="s">
        <v>2524</v>
      </c>
    </row>
    <row r="2691" spans="1:45" ht="60" x14ac:dyDescent="0.15">
      <c r="A2691" s="11">
        <v>43118</v>
      </c>
      <c r="B2691" s="16" t="s">
        <v>3728</v>
      </c>
      <c r="C2691" s="11">
        <v>83</v>
      </c>
      <c r="D2691" s="11">
        <v>0</v>
      </c>
      <c r="E2691" s="11">
        <v>63</v>
      </c>
      <c r="F2691" s="11">
        <v>0</v>
      </c>
      <c r="G2691" s="11">
        <v>8</v>
      </c>
      <c r="H2691" s="11">
        <v>0</v>
      </c>
      <c r="I2691" s="11">
        <v>65535</v>
      </c>
      <c r="J2691" s="11">
        <v>0</v>
      </c>
      <c r="K2691" s="11">
        <v>0</v>
      </c>
      <c r="L2691" s="11">
        <v>0</v>
      </c>
      <c r="M2691" s="56">
        <v>1</v>
      </c>
      <c r="N2691" s="56">
        <v>100</v>
      </c>
      <c r="O2691" s="11">
        <v>0</v>
      </c>
      <c r="P2691" s="11">
        <v>0</v>
      </c>
      <c r="Q2691" s="11">
        <v>100</v>
      </c>
      <c r="R2691" s="11">
        <v>0</v>
      </c>
      <c r="S2691" s="11">
        <v>0</v>
      </c>
      <c r="T2691" s="11">
        <v>0</v>
      </c>
      <c r="U2691" s="11">
        <v>1</v>
      </c>
      <c r="V2691" s="11">
        <v>0</v>
      </c>
      <c r="W2691" s="11">
        <v>0</v>
      </c>
      <c r="X2691" s="11">
        <v>0</v>
      </c>
      <c r="Y2691" s="11">
        <v>0</v>
      </c>
      <c r="Z2691" s="16" t="s">
        <v>170</v>
      </c>
      <c r="AA2691" s="16">
        <v>0</v>
      </c>
      <c r="AB2691" s="16" t="s">
        <v>170</v>
      </c>
      <c r="AC2691" s="16">
        <v>0</v>
      </c>
      <c r="AD2691" s="11">
        <v>14</v>
      </c>
      <c r="AE2691" s="11">
        <v>300</v>
      </c>
      <c r="AF2691" s="56">
        <v>1</v>
      </c>
      <c r="AG2691" s="11">
        <v>9600</v>
      </c>
      <c r="AH2691" s="11">
        <v>0</v>
      </c>
      <c r="AI2691" s="25" t="s">
        <v>693</v>
      </c>
      <c r="AJ2691" s="25" t="s">
        <v>693</v>
      </c>
      <c r="AK2691" s="25" t="s">
        <v>693</v>
      </c>
      <c r="AL2691" s="11" t="s">
        <v>782</v>
      </c>
      <c r="AM2691" s="25">
        <v>11003</v>
      </c>
      <c r="AN2691" s="25">
        <v>0</v>
      </c>
      <c r="AO2691" s="11">
        <v>1</v>
      </c>
      <c r="AP2691" s="12" t="s">
        <v>2523</v>
      </c>
      <c r="AQ2691" s="12" t="s">
        <v>6705</v>
      </c>
      <c r="AR2691" s="12" t="s">
        <v>5374</v>
      </c>
      <c r="AS2691" s="60" t="s">
        <v>2524</v>
      </c>
    </row>
    <row r="2692" spans="1:45" ht="60" x14ac:dyDescent="0.15">
      <c r="A2692" s="11">
        <v>43119</v>
      </c>
      <c r="B2692" s="16" t="s">
        <v>3758</v>
      </c>
      <c r="C2692" s="11">
        <v>83</v>
      </c>
      <c r="D2692" s="11">
        <v>0</v>
      </c>
      <c r="E2692" s="11">
        <v>63</v>
      </c>
      <c r="F2692" s="11">
        <v>0</v>
      </c>
      <c r="G2692" s="11">
        <v>8</v>
      </c>
      <c r="H2692" s="11">
        <v>0</v>
      </c>
      <c r="I2692" s="11">
        <v>65535</v>
      </c>
      <c r="J2692" s="11">
        <v>0</v>
      </c>
      <c r="K2692" s="11">
        <v>0</v>
      </c>
      <c r="L2692" s="11">
        <v>0</v>
      </c>
      <c r="M2692" s="56">
        <v>1</v>
      </c>
      <c r="N2692" s="56">
        <v>100</v>
      </c>
      <c r="O2692" s="11">
        <v>0</v>
      </c>
      <c r="P2692" s="11">
        <v>0</v>
      </c>
      <c r="Q2692" s="11">
        <v>100</v>
      </c>
      <c r="R2692" s="11">
        <v>0</v>
      </c>
      <c r="S2692" s="11">
        <v>0</v>
      </c>
      <c r="T2692" s="11">
        <v>0</v>
      </c>
      <c r="U2692" s="11">
        <v>1</v>
      </c>
      <c r="V2692" s="11">
        <v>0</v>
      </c>
      <c r="W2692" s="11">
        <v>0</v>
      </c>
      <c r="X2692" s="11">
        <v>0</v>
      </c>
      <c r="Y2692" s="11">
        <v>0</v>
      </c>
      <c r="Z2692" s="16" t="s">
        <v>170</v>
      </c>
      <c r="AA2692" s="16">
        <v>0</v>
      </c>
      <c r="AB2692" s="16" t="s">
        <v>170</v>
      </c>
      <c r="AC2692" s="16">
        <v>0</v>
      </c>
      <c r="AD2692" s="11">
        <v>14</v>
      </c>
      <c r="AE2692" s="11">
        <v>300</v>
      </c>
      <c r="AF2692" s="56">
        <v>1</v>
      </c>
      <c r="AG2692" s="11">
        <v>19200</v>
      </c>
      <c r="AH2692" s="11">
        <v>0</v>
      </c>
      <c r="AI2692" s="25" t="s">
        <v>693</v>
      </c>
      <c r="AJ2692" s="25" t="s">
        <v>693</v>
      </c>
      <c r="AK2692" s="25" t="s">
        <v>693</v>
      </c>
      <c r="AL2692" s="11" t="s">
        <v>782</v>
      </c>
      <c r="AM2692" s="25">
        <v>11003</v>
      </c>
      <c r="AN2692" s="25">
        <v>0</v>
      </c>
      <c r="AO2692" s="11">
        <v>1</v>
      </c>
      <c r="AP2692" s="12" t="s">
        <v>2523</v>
      </c>
      <c r="AQ2692" s="12" t="s">
        <v>6705</v>
      </c>
      <c r="AR2692" s="12" t="s">
        <v>5374</v>
      </c>
      <c r="AS2692" s="60" t="s">
        <v>2524</v>
      </c>
    </row>
    <row r="2693" spans="1:45" ht="60" x14ac:dyDescent="0.15">
      <c r="A2693" s="11">
        <v>43120</v>
      </c>
      <c r="B2693" s="16" t="s">
        <v>3783</v>
      </c>
      <c r="C2693" s="11">
        <v>83</v>
      </c>
      <c r="D2693" s="11">
        <v>0</v>
      </c>
      <c r="E2693" s="11">
        <v>63</v>
      </c>
      <c r="F2693" s="11">
        <v>0</v>
      </c>
      <c r="G2693" s="11">
        <v>8</v>
      </c>
      <c r="H2693" s="11">
        <v>0</v>
      </c>
      <c r="I2693" s="11">
        <v>65535</v>
      </c>
      <c r="J2693" s="11">
        <v>0</v>
      </c>
      <c r="K2693" s="11">
        <v>0</v>
      </c>
      <c r="L2693" s="11">
        <v>0</v>
      </c>
      <c r="M2693" s="56">
        <v>1</v>
      </c>
      <c r="N2693" s="56">
        <v>100</v>
      </c>
      <c r="O2693" s="11">
        <v>0</v>
      </c>
      <c r="P2693" s="11">
        <v>0</v>
      </c>
      <c r="Q2693" s="11">
        <v>100</v>
      </c>
      <c r="R2693" s="11">
        <v>0</v>
      </c>
      <c r="S2693" s="11">
        <v>0</v>
      </c>
      <c r="T2693" s="11">
        <v>0</v>
      </c>
      <c r="U2693" s="11">
        <v>1</v>
      </c>
      <c r="V2693" s="11">
        <v>0</v>
      </c>
      <c r="W2693" s="11">
        <v>0</v>
      </c>
      <c r="X2693" s="11">
        <v>0</v>
      </c>
      <c r="Y2693" s="11">
        <v>0</v>
      </c>
      <c r="Z2693" s="16" t="s">
        <v>170</v>
      </c>
      <c r="AA2693" s="16">
        <v>0</v>
      </c>
      <c r="AB2693" s="16" t="s">
        <v>170</v>
      </c>
      <c r="AC2693" s="16">
        <v>0</v>
      </c>
      <c r="AD2693" s="11">
        <v>14</v>
      </c>
      <c r="AE2693" s="11">
        <v>300</v>
      </c>
      <c r="AF2693" s="56">
        <v>1</v>
      </c>
      <c r="AG2693" s="11">
        <v>38400</v>
      </c>
      <c r="AH2693" s="11">
        <v>0</v>
      </c>
      <c r="AI2693" s="25" t="s">
        <v>693</v>
      </c>
      <c r="AJ2693" s="25" t="s">
        <v>693</v>
      </c>
      <c r="AK2693" s="25" t="s">
        <v>693</v>
      </c>
      <c r="AL2693" s="11" t="s">
        <v>782</v>
      </c>
      <c r="AM2693" s="25">
        <v>11003</v>
      </c>
      <c r="AN2693" s="25">
        <v>0</v>
      </c>
      <c r="AO2693" s="11">
        <v>1</v>
      </c>
      <c r="AP2693" s="12" t="s">
        <v>2523</v>
      </c>
      <c r="AQ2693" s="12" t="s">
        <v>6705</v>
      </c>
      <c r="AR2693" s="12" t="s">
        <v>5374</v>
      </c>
      <c r="AS2693" s="60" t="s">
        <v>2524</v>
      </c>
    </row>
    <row r="2694" spans="1:45" ht="60" x14ac:dyDescent="0.15">
      <c r="A2694" s="11">
        <v>43121</v>
      </c>
      <c r="B2694" s="16" t="s">
        <v>3300</v>
      </c>
      <c r="C2694" s="11">
        <v>83</v>
      </c>
      <c r="D2694" s="11">
        <v>0</v>
      </c>
      <c r="E2694" s="11">
        <v>63</v>
      </c>
      <c r="F2694" s="11">
        <v>0</v>
      </c>
      <c r="G2694" s="11">
        <v>8</v>
      </c>
      <c r="H2694" s="11">
        <v>0</v>
      </c>
      <c r="I2694" s="11">
        <v>65535</v>
      </c>
      <c r="J2694" s="11">
        <v>0</v>
      </c>
      <c r="K2694" s="11">
        <v>0</v>
      </c>
      <c r="L2694" s="11">
        <v>0</v>
      </c>
      <c r="M2694" s="56">
        <v>1</v>
      </c>
      <c r="N2694" s="56">
        <v>100</v>
      </c>
      <c r="O2694" s="11">
        <v>0</v>
      </c>
      <c r="P2694" s="11">
        <v>0</v>
      </c>
      <c r="Q2694" s="11">
        <v>100</v>
      </c>
      <c r="R2694" s="11">
        <v>0</v>
      </c>
      <c r="S2694" s="11">
        <v>0</v>
      </c>
      <c r="T2694" s="11">
        <v>0</v>
      </c>
      <c r="U2694" s="11">
        <v>1</v>
      </c>
      <c r="V2694" s="11">
        <v>0</v>
      </c>
      <c r="W2694" s="11">
        <v>0</v>
      </c>
      <c r="X2694" s="11">
        <v>0</v>
      </c>
      <c r="Y2694" s="11">
        <v>0</v>
      </c>
      <c r="Z2694" s="16" t="s">
        <v>170</v>
      </c>
      <c r="AA2694" s="16">
        <v>0</v>
      </c>
      <c r="AB2694" s="16" t="s">
        <v>170</v>
      </c>
      <c r="AC2694" s="16">
        <v>0</v>
      </c>
      <c r="AD2694" s="11">
        <v>14</v>
      </c>
      <c r="AE2694" s="11">
        <v>300</v>
      </c>
      <c r="AF2694" s="56">
        <v>1</v>
      </c>
      <c r="AG2694" s="11">
        <v>50</v>
      </c>
      <c r="AH2694" s="11">
        <v>0</v>
      </c>
      <c r="AI2694" s="25" t="s">
        <v>693</v>
      </c>
      <c r="AJ2694" s="25" t="s">
        <v>693</v>
      </c>
      <c r="AK2694" s="25" t="s">
        <v>693</v>
      </c>
      <c r="AL2694" s="11" t="s">
        <v>782</v>
      </c>
      <c r="AM2694" s="25">
        <v>11003</v>
      </c>
      <c r="AN2694" s="25">
        <v>0</v>
      </c>
      <c r="AO2694" s="11">
        <v>1</v>
      </c>
      <c r="AP2694" s="12" t="s">
        <v>2523</v>
      </c>
      <c r="AQ2694" s="12" t="s">
        <v>6705</v>
      </c>
      <c r="AR2694" s="12" t="s">
        <v>5374</v>
      </c>
      <c r="AS2694" s="60" t="s">
        <v>2524</v>
      </c>
    </row>
    <row r="2695" spans="1:45" ht="60" x14ac:dyDescent="0.15">
      <c r="A2695" s="11">
        <v>43122</v>
      </c>
      <c r="B2695" s="16" t="s">
        <v>3375</v>
      </c>
      <c r="C2695" s="11">
        <v>83</v>
      </c>
      <c r="D2695" s="11">
        <v>0</v>
      </c>
      <c r="E2695" s="11">
        <v>63</v>
      </c>
      <c r="F2695" s="11">
        <v>0</v>
      </c>
      <c r="G2695" s="11">
        <v>8</v>
      </c>
      <c r="H2695" s="11">
        <v>0</v>
      </c>
      <c r="I2695" s="11">
        <v>65535</v>
      </c>
      <c r="J2695" s="11">
        <v>0</v>
      </c>
      <c r="K2695" s="11">
        <v>0</v>
      </c>
      <c r="L2695" s="11">
        <v>0</v>
      </c>
      <c r="M2695" s="56">
        <v>1</v>
      </c>
      <c r="N2695" s="56">
        <v>100</v>
      </c>
      <c r="O2695" s="11">
        <v>0</v>
      </c>
      <c r="P2695" s="11">
        <v>0</v>
      </c>
      <c r="Q2695" s="11">
        <v>100</v>
      </c>
      <c r="R2695" s="11">
        <v>0</v>
      </c>
      <c r="S2695" s="11">
        <v>0</v>
      </c>
      <c r="T2695" s="11">
        <v>0</v>
      </c>
      <c r="U2695" s="11">
        <v>1</v>
      </c>
      <c r="V2695" s="11">
        <v>0</v>
      </c>
      <c r="W2695" s="11">
        <v>0</v>
      </c>
      <c r="X2695" s="11">
        <v>0</v>
      </c>
      <c r="Y2695" s="11">
        <v>0</v>
      </c>
      <c r="Z2695" s="16" t="s">
        <v>170</v>
      </c>
      <c r="AA2695" s="16">
        <v>0</v>
      </c>
      <c r="AB2695" s="16" t="s">
        <v>170</v>
      </c>
      <c r="AC2695" s="16">
        <v>0</v>
      </c>
      <c r="AD2695" s="11">
        <v>14</v>
      </c>
      <c r="AE2695" s="11">
        <v>300</v>
      </c>
      <c r="AF2695" s="56">
        <v>1</v>
      </c>
      <c r="AG2695" s="11">
        <v>100</v>
      </c>
      <c r="AH2695" s="11">
        <v>0</v>
      </c>
      <c r="AI2695" s="25" t="s">
        <v>693</v>
      </c>
      <c r="AJ2695" s="25" t="s">
        <v>693</v>
      </c>
      <c r="AK2695" s="25" t="s">
        <v>693</v>
      </c>
      <c r="AL2695" s="11" t="s">
        <v>782</v>
      </c>
      <c r="AM2695" s="25">
        <v>11003</v>
      </c>
      <c r="AN2695" s="25">
        <v>0</v>
      </c>
      <c r="AO2695" s="11">
        <v>1</v>
      </c>
      <c r="AP2695" s="12" t="s">
        <v>2523</v>
      </c>
      <c r="AQ2695" s="12" t="s">
        <v>6705</v>
      </c>
      <c r="AR2695" s="12" t="s">
        <v>5374</v>
      </c>
      <c r="AS2695" s="60" t="s">
        <v>2524</v>
      </c>
    </row>
    <row r="2696" spans="1:45" ht="60" x14ac:dyDescent="0.15">
      <c r="A2696" s="11">
        <v>43123</v>
      </c>
      <c r="B2696" s="16" t="s">
        <v>3450</v>
      </c>
      <c r="C2696" s="11">
        <v>83</v>
      </c>
      <c r="D2696" s="11">
        <v>0</v>
      </c>
      <c r="E2696" s="11">
        <v>63</v>
      </c>
      <c r="F2696" s="11">
        <v>0</v>
      </c>
      <c r="G2696" s="11">
        <v>8</v>
      </c>
      <c r="H2696" s="11">
        <v>0</v>
      </c>
      <c r="I2696" s="11">
        <v>65535</v>
      </c>
      <c r="J2696" s="11">
        <v>0</v>
      </c>
      <c r="K2696" s="11">
        <v>0</v>
      </c>
      <c r="L2696" s="11">
        <v>0</v>
      </c>
      <c r="M2696" s="56">
        <v>1</v>
      </c>
      <c r="N2696" s="56">
        <v>100</v>
      </c>
      <c r="O2696" s="11">
        <v>0</v>
      </c>
      <c r="P2696" s="11">
        <v>0</v>
      </c>
      <c r="Q2696" s="11">
        <v>100</v>
      </c>
      <c r="R2696" s="11">
        <v>0</v>
      </c>
      <c r="S2696" s="11">
        <v>0</v>
      </c>
      <c r="T2696" s="11">
        <v>0</v>
      </c>
      <c r="U2696" s="11">
        <v>1</v>
      </c>
      <c r="V2696" s="11">
        <v>0</v>
      </c>
      <c r="W2696" s="11">
        <v>0</v>
      </c>
      <c r="X2696" s="11">
        <v>0</v>
      </c>
      <c r="Y2696" s="11">
        <v>0</v>
      </c>
      <c r="Z2696" s="16" t="s">
        <v>170</v>
      </c>
      <c r="AA2696" s="16">
        <v>0</v>
      </c>
      <c r="AB2696" s="16" t="s">
        <v>170</v>
      </c>
      <c r="AC2696" s="16">
        <v>0</v>
      </c>
      <c r="AD2696" s="11">
        <v>14</v>
      </c>
      <c r="AE2696" s="11">
        <v>300</v>
      </c>
      <c r="AF2696" s="56">
        <v>1</v>
      </c>
      <c r="AG2696" s="11">
        <v>200</v>
      </c>
      <c r="AH2696" s="11">
        <v>0</v>
      </c>
      <c r="AI2696" s="25" t="s">
        <v>693</v>
      </c>
      <c r="AJ2696" s="25" t="s">
        <v>693</v>
      </c>
      <c r="AK2696" s="25" t="s">
        <v>693</v>
      </c>
      <c r="AL2696" s="11" t="s">
        <v>782</v>
      </c>
      <c r="AM2696" s="25">
        <v>11003</v>
      </c>
      <c r="AN2696" s="25">
        <v>0</v>
      </c>
      <c r="AO2696" s="11">
        <v>1</v>
      </c>
      <c r="AP2696" s="12" t="s">
        <v>2523</v>
      </c>
      <c r="AQ2696" s="12" t="s">
        <v>6705</v>
      </c>
      <c r="AR2696" s="12" t="s">
        <v>5374</v>
      </c>
      <c r="AS2696" s="60" t="s">
        <v>2524</v>
      </c>
    </row>
    <row r="2697" spans="1:45" ht="60" x14ac:dyDescent="0.15">
      <c r="A2697" s="11">
        <v>43124</v>
      </c>
      <c r="B2697" s="16" t="s">
        <v>3522</v>
      </c>
      <c r="C2697" s="11">
        <v>83</v>
      </c>
      <c r="D2697" s="11">
        <v>0</v>
      </c>
      <c r="E2697" s="11">
        <v>63</v>
      </c>
      <c r="F2697" s="11">
        <v>0</v>
      </c>
      <c r="G2697" s="11">
        <v>8</v>
      </c>
      <c r="H2697" s="11">
        <v>0</v>
      </c>
      <c r="I2697" s="11">
        <v>65535</v>
      </c>
      <c r="J2697" s="11">
        <v>0</v>
      </c>
      <c r="K2697" s="11">
        <v>0</v>
      </c>
      <c r="L2697" s="11">
        <v>0</v>
      </c>
      <c r="M2697" s="56">
        <v>1</v>
      </c>
      <c r="N2697" s="56">
        <v>100</v>
      </c>
      <c r="O2697" s="11">
        <v>0</v>
      </c>
      <c r="P2697" s="11">
        <v>0</v>
      </c>
      <c r="Q2697" s="11">
        <v>100</v>
      </c>
      <c r="R2697" s="11">
        <v>0</v>
      </c>
      <c r="S2697" s="11">
        <v>0</v>
      </c>
      <c r="T2697" s="11">
        <v>0</v>
      </c>
      <c r="U2697" s="11">
        <v>1</v>
      </c>
      <c r="V2697" s="11">
        <v>0</v>
      </c>
      <c r="W2697" s="11">
        <v>0</v>
      </c>
      <c r="X2697" s="11">
        <v>0</v>
      </c>
      <c r="Y2697" s="11">
        <v>0</v>
      </c>
      <c r="Z2697" s="16" t="s">
        <v>170</v>
      </c>
      <c r="AA2697" s="16">
        <v>0</v>
      </c>
      <c r="AB2697" s="16" t="s">
        <v>170</v>
      </c>
      <c r="AC2697" s="16">
        <v>0</v>
      </c>
      <c r="AD2697" s="11">
        <v>14</v>
      </c>
      <c r="AE2697" s="11">
        <v>300</v>
      </c>
      <c r="AF2697" s="56">
        <v>1</v>
      </c>
      <c r="AG2697" s="11">
        <v>400</v>
      </c>
      <c r="AH2697" s="11">
        <v>0</v>
      </c>
      <c r="AI2697" s="25" t="s">
        <v>693</v>
      </c>
      <c r="AJ2697" s="25" t="s">
        <v>693</v>
      </c>
      <c r="AK2697" s="25" t="s">
        <v>693</v>
      </c>
      <c r="AL2697" s="11" t="s">
        <v>782</v>
      </c>
      <c r="AM2697" s="25">
        <v>11003</v>
      </c>
      <c r="AN2697" s="25">
        <v>0</v>
      </c>
      <c r="AO2697" s="11">
        <v>1</v>
      </c>
      <c r="AP2697" s="12" t="s">
        <v>2523</v>
      </c>
      <c r="AQ2697" s="12" t="s">
        <v>6705</v>
      </c>
      <c r="AR2697" s="12" t="s">
        <v>5374</v>
      </c>
      <c r="AS2697" s="60" t="s">
        <v>2524</v>
      </c>
    </row>
    <row r="2698" spans="1:45" ht="60" x14ac:dyDescent="0.15">
      <c r="A2698" s="11">
        <v>43125</v>
      </c>
      <c r="B2698" s="16" t="s">
        <v>3590</v>
      </c>
      <c r="C2698" s="11">
        <v>83</v>
      </c>
      <c r="D2698" s="11">
        <v>0</v>
      </c>
      <c r="E2698" s="11">
        <v>63</v>
      </c>
      <c r="F2698" s="11">
        <v>0</v>
      </c>
      <c r="G2698" s="11">
        <v>8</v>
      </c>
      <c r="H2698" s="11">
        <v>0</v>
      </c>
      <c r="I2698" s="11">
        <v>65535</v>
      </c>
      <c r="J2698" s="11">
        <v>0</v>
      </c>
      <c r="K2698" s="11">
        <v>0</v>
      </c>
      <c r="L2698" s="11">
        <v>0</v>
      </c>
      <c r="M2698" s="56">
        <v>1</v>
      </c>
      <c r="N2698" s="56">
        <v>100</v>
      </c>
      <c r="O2698" s="11">
        <v>0</v>
      </c>
      <c r="P2698" s="11">
        <v>0</v>
      </c>
      <c r="Q2698" s="11">
        <v>100</v>
      </c>
      <c r="R2698" s="11">
        <v>0</v>
      </c>
      <c r="S2698" s="11">
        <v>0</v>
      </c>
      <c r="T2698" s="11">
        <v>0</v>
      </c>
      <c r="U2698" s="11">
        <v>1</v>
      </c>
      <c r="V2698" s="11">
        <v>0</v>
      </c>
      <c r="W2698" s="11">
        <v>0</v>
      </c>
      <c r="X2698" s="11">
        <v>0</v>
      </c>
      <c r="Y2698" s="11">
        <v>0</v>
      </c>
      <c r="Z2698" s="16" t="s">
        <v>170</v>
      </c>
      <c r="AA2698" s="16">
        <v>0</v>
      </c>
      <c r="AB2698" s="16" t="s">
        <v>170</v>
      </c>
      <c r="AC2698" s="16">
        <v>0</v>
      </c>
      <c r="AD2698" s="11">
        <v>14</v>
      </c>
      <c r="AE2698" s="11">
        <v>300</v>
      </c>
      <c r="AF2698" s="56">
        <v>1</v>
      </c>
      <c r="AG2698" s="11">
        <v>800</v>
      </c>
      <c r="AH2698" s="11">
        <v>0</v>
      </c>
      <c r="AI2698" s="25" t="s">
        <v>693</v>
      </c>
      <c r="AJ2698" s="25" t="s">
        <v>693</v>
      </c>
      <c r="AK2698" s="25" t="s">
        <v>693</v>
      </c>
      <c r="AL2698" s="11" t="s">
        <v>782</v>
      </c>
      <c r="AM2698" s="25">
        <v>11003</v>
      </c>
      <c r="AN2698" s="25">
        <v>0</v>
      </c>
      <c r="AO2698" s="11">
        <v>1</v>
      </c>
      <c r="AP2698" s="12" t="s">
        <v>2523</v>
      </c>
      <c r="AQ2698" s="12" t="s">
        <v>6705</v>
      </c>
      <c r="AR2698" s="12" t="s">
        <v>5374</v>
      </c>
      <c r="AS2698" s="60" t="s">
        <v>2524</v>
      </c>
    </row>
    <row r="2699" spans="1:45" ht="60" x14ac:dyDescent="0.15">
      <c r="A2699" s="11">
        <v>43126</v>
      </c>
      <c r="B2699" s="16" t="s">
        <v>3652</v>
      </c>
      <c r="C2699" s="11">
        <v>83</v>
      </c>
      <c r="D2699" s="11">
        <v>0</v>
      </c>
      <c r="E2699" s="11">
        <v>63</v>
      </c>
      <c r="F2699" s="11">
        <v>0</v>
      </c>
      <c r="G2699" s="11">
        <v>8</v>
      </c>
      <c r="H2699" s="11">
        <v>0</v>
      </c>
      <c r="I2699" s="11">
        <v>65535</v>
      </c>
      <c r="J2699" s="11">
        <v>0</v>
      </c>
      <c r="K2699" s="11">
        <v>0</v>
      </c>
      <c r="L2699" s="11">
        <v>0</v>
      </c>
      <c r="M2699" s="56">
        <v>1</v>
      </c>
      <c r="N2699" s="56">
        <v>100</v>
      </c>
      <c r="O2699" s="11">
        <v>0</v>
      </c>
      <c r="P2699" s="11">
        <v>0</v>
      </c>
      <c r="Q2699" s="11">
        <v>100</v>
      </c>
      <c r="R2699" s="11">
        <v>0</v>
      </c>
      <c r="S2699" s="11">
        <v>0</v>
      </c>
      <c r="T2699" s="11">
        <v>0</v>
      </c>
      <c r="U2699" s="11">
        <v>1</v>
      </c>
      <c r="V2699" s="11">
        <v>0</v>
      </c>
      <c r="W2699" s="11">
        <v>0</v>
      </c>
      <c r="X2699" s="11">
        <v>0</v>
      </c>
      <c r="Y2699" s="11">
        <v>0</v>
      </c>
      <c r="Z2699" s="16" t="s">
        <v>170</v>
      </c>
      <c r="AA2699" s="16">
        <v>0</v>
      </c>
      <c r="AB2699" s="16" t="s">
        <v>170</v>
      </c>
      <c r="AC2699" s="16">
        <v>0</v>
      </c>
      <c r="AD2699" s="11">
        <v>14</v>
      </c>
      <c r="AE2699" s="11">
        <v>300</v>
      </c>
      <c r="AF2699" s="56">
        <v>1</v>
      </c>
      <c r="AG2699" s="11">
        <v>2400</v>
      </c>
      <c r="AH2699" s="11">
        <v>0</v>
      </c>
      <c r="AI2699" s="25" t="s">
        <v>693</v>
      </c>
      <c r="AJ2699" s="25" t="s">
        <v>693</v>
      </c>
      <c r="AK2699" s="25" t="s">
        <v>693</v>
      </c>
      <c r="AL2699" s="11" t="s">
        <v>782</v>
      </c>
      <c r="AM2699" s="25">
        <v>11003</v>
      </c>
      <c r="AN2699" s="25">
        <v>0</v>
      </c>
      <c r="AO2699" s="11">
        <v>1</v>
      </c>
      <c r="AP2699" s="12" t="s">
        <v>2523</v>
      </c>
      <c r="AQ2699" s="12" t="s">
        <v>6705</v>
      </c>
      <c r="AR2699" s="12" t="s">
        <v>5374</v>
      </c>
      <c r="AS2699" s="60" t="s">
        <v>2524</v>
      </c>
    </row>
    <row r="2700" spans="1:45" ht="60" x14ac:dyDescent="0.15">
      <c r="A2700" s="11">
        <v>43127</v>
      </c>
      <c r="B2700" s="16" t="s">
        <v>3696</v>
      </c>
      <c r="C2700" s="11">
        <v>83</v>
      </c>
      <c r="D2700" s="11">
        <v>0</v>
      </c>
      <c r="E2700" s="11">
        <v>63</v>
      </c>
      <c r="F2700" s="11">
        <v>0</v>
      </c>
      <c r="G2700" s="11">
        <v>8</v>
      </c>
      <c r="H2700" s="11">
        <v>0</v>
      </c>
      <c r="I2700" s="11">
        <v>65535</v>
      </c>
      <c r="J2700" s="11">
        <v>0</v>
      </c>
      <c r="K2700" s="11">
        <v>0</v>
      </c>
      <c r="L2700" s="11">
        <v>0</v>
      </c>
      <c r="M2700" s="56">
        <v>1</v>
      </c>
      <c r="N2700" s="56">
        <v>100</v>
      </c>
      <c r="O2700" s="11">
        <v>0</v>
      </c>
      <c r="P2700" s="11">
        <v>0</v>
      </c>
      <c r="Q2700" s="11">
        <v>100</v>
      </c>
      <c r="R2700" s="11">
        <v>0</v>
      </c>
      <c r="S2700" s="11">
        <v>0</v>
      </c>
      <c r="T2700" s="11">
        <v>0</v>
      </c>
      <c r="U2700" s="11">
        <v>1</v>
      </c>
      <c r="V2700" s="11">
        <v>0</v>
      </c>
      <c r="W2700" s="11">
        <v>0</v>
      </c>
      <c r="X2700" s="11">
        <v>0</v>
      </c>
      <c r="Y2700" s="11">
        <v>0</v>
      </c>
      <c r="Z2700" s="16" t="s">
        <v>170</v>
      </c>
      <c r="AA2700" s="16">
        <v>0</v>
      </c>
      <c r="AB2700" s="16" t="s">
        <v>170</v>
      </c>
      <c r="AC2700" s="16">
        <v>0</v>
      </c>
      <c r="AD2700" s="11">
        <v>14</v>
      </c>
      <c r="AE2700" s="11">
        <v>300</v>
      </c>
      <c r="AF2700" s="56">
        <v>1</v>
      </c>
      <c r="AG2700" s="11">
        <v>4800</v>
      </c>
      <c r="AH2700" s="11">
        <v>0</v>
      </c>
      <c r="AI2700" s="25" t="s">
        <v>693</v>
      </c>
      <c r="AJ2700" s="25" t="s">
        <v>693</v>
      </c>
      <c r="AK2700" s="25" t="s">
        <v>693</v>
      </c>
      <c r="AL2700" s="11" t="s">
        <v>782</v>
      </c>
      <c r="AM2700" s="25">
        <v>11003</v>
      </c>
      <c r="AN2700" s="25">
        <v>0</v>
      </c>
      <c r="AO2700" s="11">
        <v>1</v>
      </c>
      <c r="AP2700" s="12" t="s">
        <v>2523</v>
      </c>
      <c r="AQ2700" s="12" t="s">
        <v>6705</v>
      </c>
      <c r="AR2700" s="12" t="s">
        <v>5374</v>
      </c>
      <c r="AS2700" s="60" t="s">
        <v>2524</v>
      </c>
    </row>
    <row r="2701" spans="1:45" ht="60" x14ac:dyDescent="0.15">
      <c r="A2701" s="11">
        <v>43128</v>
      </c>
      <c r="B2701" s="16" t="s">
        <v>3729</v>
      </c>
      <c r="C2701" s="11">
        <v>83</v>
      </c>
      <c r="D2701" s="11">
        <v>0</v>
      </c>
      <c r="E2701" s="11">
        <v>63</v>
      </c>
      <c r="F2701" s="11">
        <v>0</v>
      </c>
      <c r="G2701" s="11">
        <v>8</v>
      </c>
      <c r="H2701" s="11">
        <v>0</v>
      </c>
      <c r="I2701" s="11">
        <v>65535</v>
      </c>
      <c r="J2701" s="11">
        <v>0</v>
      </c>
      <c r="K2701" s="11">
        <v>0</v>
      </c>
      <c r="L2701" s="11">
        <v>0</v>
      </c>
      <c r="M2701" s="56">
        <v>1</v>
      </c>
      <c r="N2701" s="56">
        <v>100</v>
      </c>
      <c r="O2701" s="11">
        <v>0</v>
      </c>
      <c r="P2701" s="11">
        <v>0</v>
      </c>
      <c r="Q2701" s="11">
        <v>100</v>
      </c>
      <c r="R2701" s="11">
        <v>0</v>
      </c>
      <c r="S2701" s="11">
        <v>0</v>
      </c>
      <c r="T2701" s="11">
        <v>0</v>
      </c>
      <c r="U2701" s="11">
        <v>1</v>
      </c>
      <c r="V2701" s="11">
        <v>0</v>
      </c>
      <c r="W2701" s="11">
        <v>0</v>
      </c>
      <c r="X2701" s="11">
        <v>0</v>
      </c>
      <c r="Y2701" s="11">
        <v>0</v>
      </c>
      <c r="Z2701" s="16" t="s">
        <v>170</v>
      </c>
      <c r="AA2701" s="16">
        <v>0</v>
      </c>
      <c r="AB2701" s="16" t="s">
        <v>170</v>
      </c>
      <c r="AC2701" s="16">
        <v>0</v>
      </c>
      <c r="AD2701" s="11">
        <v>14</v>
      </c>
      <c r="AE2701" s="11">
        <v>300</v>
      </c>
      <c r="AF2701" s="56">
        <v>1</v>
      </c>
      <c r="AG2701" s="11">
        <v>9600</v>
      </c>
      <c r="AH2701" s="11">
        <v>0</v>
      </c>
      <c r="AI2701" s="25" t="s">
        <v>693</v>
      </c>
      <c r="AJ2701" s="25" t="s">
        <v>693</v>
      </c>
      <c r="AK2701" s="25" t="s">
        <v>693</v>
      </c>
      <c r="AL2701" s="11" t="s">
        <v>782</v>
      </c>
      <c r="AM2701" s="25">
        <v>11003</v>
      </c>
      <c r="AN2701" s="25">
        <v>0</v>
      </c>
      <c r="AO2701" s="11">
        <v>1</v>
      </c>
      <c r="AP2701" s="12" t="s">
        <v>2523</v>
      </c>
      <c r="AQ2701" s="12" t="s">
        <v>6705</v>
      </c>
      <c r="AR2701" s="12" t="s">
        <v>5374</v>
      </c>
      <c r="AS2701" s="60" t="s">
        <v>2524</v>
      </c>
    </row>
    <row r="2702" spans="1:45" ht="60" x14ac:dyDescent="0.15">
      <c r="A2702" s="11">
        <v>43129</v>
      </c>
      <c r="B2702" s="16" t="s">
        <v>3759</v>
      </c>
      <c r="C2702" s="11">
        <v>83</v>
      </c>
      <c r="D2702" s="11">
        <v>0</v>
      </c>
      <c r="E2702" s="11">
        <v>63</v>
      </c>
      <c r="F2702" s="11">
        <v>0</v>
      </c>
      <c r="G2702" s="11">
        <v>8</v>
      </c>
      <c r="H2702" s="11">
        <v>0</v>
      </c>
      <c r="I2702" s="11">
        <v>65535</v>
      </c>
      <c r="J2702" s="11">
        <v>0</v>
      </c>
      <c r="K2702" s="11">
        <v>0</v>
      </c>
      <c r="L2702" s="11">
        <v>0</v>
      </c>
      <c r="M2702" s="56">
        <v>1</v>
      </c>
      <c r="N2702" s="56">
        <v>100</v>
      </c>
      <c r="O2702" s="11">
        <v>0</v>
      </c>
      <c r="P2702" s="11">
        <v>0</v>
      </c>
      <c r="Q2702" s="11">
        <v>100</v>
      </c>
      <c r="R2702" s="11">
        <v>0</v>
      </c>
      <c r="S2702" s="11">
        <v>0</v>
      </c>
      <c r="T2702" s="11">
        <v>0</v>
      </c>
      <c r="U2702" s="11">
        <v>1</v>
      </c>
      <c r="V2702" s="11">
        <v>0</v>
      </c>
      <c r="W2702" s="11">
        <v>0</v>
      </c>
      <c r="X2702" s="11">
        <v>0</v>
      </c>
      <c r="Y2702" s="11">
        <v>0</v>
      </c>
      <c r="Z2702" s="16" t="s">
        <v>170</v>
      </c>
      <c r="AA2702" s="16">
        <v>0</v>
      </c>
      <c r="AB2702" s="16" t="s">
        <v>170</v>
      </c>
      <c r="AC2702" s="16">
        <v>0</v>
      </c>
      <c r="AD2702" s="11">
        <v>14</v>
      </c>
      <c r="AE2702" s="11">
        <v>300</v>
      </c>
      <c r="AF2702" s="56">
        <v>1</v>
      </c>
      <c r="AG2702" s="11">
        <v>19200</v>
      </c>
      <c r="AH2702" s="11">
        <v>0</v>
      </c>
      <c r="AI2702" s="25" t="s">
        <v>693</v>
      </c>
      <c r="AJ2702" s="25" t="s">
        <v>693</v>
      </c>
      <c r="AK2702" s="25" t="s">
        <v>693</v>
      </c>
      <c r="AL2702" s="11" t="s">
        <v>782</v>
      </c>
      <c r="AM2702" s="25">
        <v>11003</v>
      </c>
      <c r="AN2702" s="25">
        <v>0</v>
      </c>
      <c r="AO2702" s="11">
        <v>1</v>
      </c>
      <c r="AP2702" s="12" t="s">
        <v>2523</v>
      </c>
      <c r="AQ2702" s="12" t="s">
        <v>6705</v>
      </c>
      <c r="AR2702" s="12" t="s">
        <v>5374</v>
      </c>
      <c r="AS2702" s="60" t="s">
        <v>2524</v>
      </c>
    </row>
    <row r="2703" spans="1:45" ht="60" x14ac:dyDescent="0.15">
      <c r="A2703" s="11">
        <v>43130</v>
      </c>
      <c r="B2703" s="16" t="s">
        <v>3784</v>
      </c>
      <c r="C2703" s="11">
        <v>83</v>
      </c>
      <c r="D2703" s="11">
        <v>0</v>
      </c>
      <c r="E2703" s="11">
        <v>63</v>
      </c>
      <c r="F2703" s="11">
        <v>0</v>
      </c>
      <c r="G2703" s="11">
        <v>8</v>
      </c>
      <c r="H2703" s="11">
        <v>0</v>
      </c>
      <c r="I2703" s="11">
        <v>65535</v>
      </c>
      <c r="J2703" s="11">
        <v>0</v>
      </c>
      <c r="K2703" s="11">
        <v>0</v>
      </c>
      <c r="L2703" s="11">
        <v>0</v>
      </c>
      <c r="M2703" s="56">
        <v>1</v>
      </c>
      <c r="N2703" s="56">
        <v>100</v>
      </c>
      <c r="O2703" s="11">
        <v>0</v>
      </c>
      <c r="P2703" s="11">
        <v>0</v>
      </c>
      <c r="Q2703" s="11">
        <v>100</v>
      </c>
      <c r="R2703" s="11">
        <v>0</v>
      </c>
      <c r="S2703" s="11">
        <v>0</v>
      </c>
      <c r="T2703" s="11">
        <v>0</v>
      </c>
      <c r="U2703" s="11">
        <v>1</v>
      </c>
      <c r="V2703" s="11">
        <v>0</v>
      </c>
      <c r="W2703" s="11">
        <v>0</v>
      </c>
      <c r="X2703" s="11">
        <v>0</v>
      </c>
      <c r="Y2703" s="11">
        <v>0</v>
      </c>
      <c r="Z2703" s="16" t="s">
        <v>170</v>
      </c>
      <c r="AA2703" s="16">
        <v>0</v>
      </c>
      <c r="AB2703" s="16" t="s">
        <v>170</v>
      </c>
      <c r="AC2703" s="16">
        <v>0</v>
      </c>
      <c r="AD2703" s="11">
        <v>14</v>
      </c>
      <c r="AE2703" s="11">
        <v>300</v>
      </c>
      <c r="AF2703" s="56">
        <v>1</v>
      </c>
      <c r="AG2703" s="11">
        <v>38400</v>
      </c>
      <c r="AH2703" s="11">
        <v>0</v>
      </c>
      <c r="AI2703" s="25" t="s">
        <v>693</v>
      </c>
      <c r="AJ2703" s="25" t="s">
        <v>693</v>
      </c>
      <c r="AK2703" s="25" t="s">
        <v>693</v>
      </c>
      <c r="AL2703" s="11" t="s">
        <v>782</v>
      </c>
      <c r="AM2703" s="25">
        <v>11003</v>
      </c>
      <c r="AN2703" s="25">
        <v>0</v>
      </c>
      <c r="AO2703" s="11">
        <v>1</v>
      </c>
      <c r="AP2703" s="12" t="s">
        <v>2523</v>
      </c>
      <c r="AQ2703" s="12" t="s">
        <v>6705</v>
      </c>
      <c r="AR2703" s="12" t="s">
        <v>5374</v>
      </c>
      <c r="AS2703" s="60" t="s">
        <v>2524</v>
      </c>
    </row>
    <row r="2704" spans="1:45" ht="60" x14ac:dyDescent="0.15">
      <c r="A2704" s="11">
        <v>43131</v>
      </c>
      <c r="B2704" s="16" t="s">
        <v>3301</v>
      </c>
      <c r="C2704" s="11">
        <v>83</v>
      </c>
      <c r="D2704" s="11">
        <v>0</v>
      </c>
      <c r="E2704" s="11">
        <v>63</v>
      </c>
      <c r="F2704" s="11">
        <v>0</v>
      </c>
      <c r="G2704" s="11">
        <v>8</v>
      </c>
      <c r="H2704" s="11">
        <v>0</v>
      </c>
      <c r="I2704" s="11">
        <v>65535</v>
      </c>
      <c r="J2704" s="11">
        <v>0</v>
      </c>
      <c r="K2704" s="11">
        <v>0</v>
      </c>
      <c r="L2704" s="11">
        <v>0</v>
      </c>
      <c r="M2704" s="56">
        <v>1</v>
      </c>
      <c r="N2704" s="56">
        <v>100</v>
      </c>
      <c r="O2704" s="11">
        <v>0</v>
      </c>
      <c r="P2704" s="11">
        <v>0</v>
      </c>
      <c r="Q2704" s="11">
        <v>100</v>
      </c>
      <c r="R2704" s="11">
        <v>0</v>
      </c>
      <c r="S2704" s="11">
        <v>0</v>
      </c>
      <c r="T2704" s="11">
        <v>0</v>
      </c>
      <c r="U2704" s="11">
        <v>1</v>
      </c>
      <c r="V2704" s="11">
        <v>0</v>
      </c>
      <c r="W2704" s="11">
        <v>0</v>
      </c>
      <c r="X2704" s="11">
        <v>0</v>
      </c>
      <c r="Y2704" s="11">
        <v>0</v>
      </c>
      <c r="Z2704" s="16" t="s">
        <v>170</v>
      </c>
      <c r="AA2704" s="16">
        <v>0</v>
      </c>
      <c r="AB2704" s="16" t="s">
        <v>170</v>
      </c>
      <c r="AC2704" s="16">
        <v>0</v>
      </c>
      <c r="AD2704" s="11">
        <v>14</v>
      </c>
      <c r="AE2704" s="11">
        <v>300</v>
      </c>
      <c r="AF2704" s="56">
        <v>1</v>
      </c>
      <c r="AG2704" s="11">
        <v>50</v>
      </c>
      <c r="AH2704" s="11">
        <v>0</v>
      </c>
      <c r="AI2704" s="25" t="s">
        <v>693</v>
      </c>
      <c r="AJ2704" s="25" t="s">
        <v>693</v>
      </c>
      <c r="AK2704" s="25" t="s">
        <v>693</v>
      </c>
      <c r="AL2704" s="11" t="s">
        <v>782</v>
      </c>
      <c r="AM2704" s="25">
        <v>11003</v>
      </c>
      <c r="AN2704" s="25">
        <v>0</v>
      </c>
      <c r="AO2704" s="11">
        <v>1</v>
      </c>
      <c r="AP2704" s="12" t="s">
        <v>2523</v>
      </c>
      <c r="AQ2704" s="12" t="s">
        <v>6705</v>
      </c>
      <c r="AR2704" s="12" t="s">
        <v>5374</v>
      </c>
      <c r="AS2704" s="60" t="s">
        <v>2524</v>
      </c>
    </row>
    <row r="2705" spans="1:45" ht="60" x14ac:dyDescent="0.15">
      <c r="A2705" s="11">
        <v>43132</v>
      </c>
      <c r="B2705" s="16" t="s">
        <v>3376</v>
      </c>
      <c r="C2705" s="11">
        <v>83</v>
      </c>
      <c r="D2705" s="11">
        <v>0</v>
      </c>
      <c r="E2705" s="11">
        <v>63</v>
      </c>
      <c r="F2705" s="11">
        <v>0</v>
      </c>
      <c r="G2705" s="11">
        <v>8</v>
      </c>
      <c r="H2705" s="11">
        <v>0</v>
      </c>
      <c r="I2705" s="11">
        <v>65535</v>
      </c>
      <c r="J2705" s="11">
        <v>0</v>
      </c>
      <c r="K2705" s="11">
        <v>0</v>
      </c>
      <c r="L2705" s="11">
        <v>0</v>
      </c>
      <c r="M2705" s="56">
        <v>1</v>
      </c>
      <c r="N2705" s="56">
        <v>100</v>
      </c>
      <c r="O2705" s="11">
        <v>0</v>
      </c>
      <c r="P2705" s="11">
        <v>0</v>
      </c>
      <c r="Q2705" s="11">
        <v>100</v>
      </c>
      <c r="R2705" s="11">
        <v>0</v>
      </c>
      <c r="S2705" s="11">
        <v>0</v>
      </c>
      <c r="T2705" s="11">
        <v>0</v>
      </c>
      <c r="U2705" s="11">
        <v>1</v>
      </c>
      <c r="V2705" s="11">
        <v>0</v>
      </c>
      <c r="W2705" s="11">
        <v>0</v>
      </c>
      <c r="X2705" s="11">
        <v>0</v>
      </c>
      <c r="Y2705" s="11">
        <v>0</v>
      </c>
      <c r="Z2705" s="16" t="s">
        <v>170</v>
      </c>
      <c r="AA2705" s="16">
        <v>0</v>
      </c>
      <c r="AB2705" s="16" t="s">
        <v>170</v>
      </c>
      <c r="AC2705" s="16">
        <v>0</v>
      </c>
      <c r="AD2705" s="11">
        <v>14</v>
      </c>
      <c r="AE2705" s="11">
        <v>300</v>
      </c>
      <c r="AF2705" s="56">
        <v>1</v>
      </c>
      <c r="AG2705" s="11">
        <v>100</v>
      </c>
      <c r="AH2705" s="11">
        <v>0</v>
      </c>
      <c r="AI2705" s="25" t="s">
        <v>693</v>
      </c>
      <c r="AJ2705" s="25" t="s">
        <v>693</v>
      </c>
      <c r="AK2705" s="25" t="s">
        <v>693</v>
      </c>
      <c r="AL2705" s="11" t="s">
        <v>782</v>
      </c>
      <c r="AM2705" s="25">
        <v>11003</v>
      </c>
      <c r="AN2705" s="25">
        <v>0</v>
      </c>
      <c r="AO2705" s="11">
        <v>1</v>
      </c>
      <c r="AP2705" s="12" t="s">
        <v>2523</v>
      </c>
      <c r="AQ2705" s="12" t="s">
        <v>6705</v>
      </c>
      <c r="AR2705" s="12" t="s">
        <v>5374</v>
      </c>
      <c r="AS2705" s="60" t="s">
        <v>2524</v>
      </c>
    </row>
    <row r="2706" spans="1:45" ht="60" x14ac:dyDescent="0.15">
      <c r="A2706" s="11">
        <v>43133</v>
      </c>
      <c r="B2706" s="16" t="s">
        <v>3451</v>
      </c>
      <c r="C2706" s="11">
        <v>83</v>
      </c>
      <c r="D2706" s="11">
        <v>0</v>
      </c>
      <c r="E2706" s="11">
        <v>63</v>
      </c>
      <c r="F2706" s="11">
        <v>0</v>
      </c>
      <c r="G2706" s="11">
        <v>8</v>
      </c>
      <c r="H2706" s="11">
        <v>0</v>
      </c>
      <c r="I2706" s="11">
        <v>65535</v>
      </c>
      <c r="J2706" s="11">
        <v>0</v>
      </c>
      <c r="K2706" s="11">
        <v>0</v>
      </c>
      <c r="L2706" s="11">
        <v>0</v>
      </c>
      <c r="M2706" s="56">
        <v>1</v>
      </c>
      <c r="N2706" s="56">
        <v>100</v>
      </c>
      <c r="O2706" s="11">
        <v>0</v>
      </c>
      <c r="P2706" s="11">
        <v>0</v>
      </c>
      <c r="Q2706" s="11">
        <v>100</v>
      </c>
      <c r="R2706" s="11">
        <v>0</v>
      </c>
      <c r="S2706" s="11">
        <v>0</v>
      </c>
      <c r="T2706" s="11">
        <v>0</v>
      </c>
      <c r="U2706" s="11">
        <v>1</v>
      </c>
      <c r="V2706" s="11">
        <v>0</v>
      </c>
      <c r="W2706" s="11">
        <v>0</v>
      </c>
      <c r="X2706" s="11">
        <v>0</v>
      </c>
      <c r="Y2706" s="11">
        <v>0</v>
      </c>
      <c r="Z2706" s="16" t="s">
        <v>170</v>
      </c>
      <c r="AA2706" s="16">
        <v>0</v>
      </c>
      <c r="AB2706" s="16" t="s">
        <v>170</v>
      </c>
      <c r="AC2706" s="16">
        <v>0</v>
      </c>
      <c r="AD2706" s="11">
        <v>14</v>
      </c>
      <c r="AE2706" s="11">
        <v>300</v>
      </c>
      <c r="AF2706" s="56">
        <v>1</v>
      </c>
      <c r="AG2706" s="11">
        <v>200</v>
      </c>
      <c r="AH2706" s="11">
        <v>0</v>
      </c>
      <c r="AI2706" s="25" t="s">
        <v>693</v>
      </c>
      <c r="AJ2706" s="25" t="s">
        <v>693</v>
      </c>
      <c r="AK2706" s="25" t="s">
        <v>693</v>
      </c>
      <c r="AL2706" s="11" t="s">
        <v>782</v>
      </c>
      <c r="AM2706" s="25">
        <v>11003</v>
      </c>
      <c r="AN2706" s="25">
        <v>0</v>
      </c>
      <c r="AO2706" s="11">
        <v>1</v>
      </c>
      <c r="AP2706" s="12" t="s">
        <v>2523</v>
      </c>
      <c r="AQ2706" s="12" t="s">
        <v>6705</v>
      </c>
      <c r="AR2706" s="12" t="s">
        <v>5374</v>
      </c>
      <c r="AS2706" s="60" t="s">
        <v>2524</v>
      </c>
    </row>
    <row r="2707" spans="1:45" ht="60" x14ac:dyDescent="0.15">
      <c r="A2707" s="11">
        <v>43134</v>
      </c>
      <c r="B2707" s="16" t="s">
        <v>3523</v>
      </c>
      <c r="C2707" s="11">
        <v>83</v>
      </c>
      <c r="D2707" s="11">
        <v>0</v>
      </c>
      <c r="E2707" s="11">
        <v>63</v>
      </c>
      <c r="F2707" s="11">
        <v>0</v>
      </c>
      <c r="G2707" s="11">
        <v>8</v>
      </c>
      <c r="H2707" s="11">
        <v>0</v>
      </c>
      <c r="I2707" s="11">
        <v>65535</v>
      </c>
      <c r="J2707" s="11">
        <v>0</v>
      </c>
      <c r="K2707" s="11">
        <v>0</v>
      </c>
      <c r="L2707" s="11">
        <v>0</v>
      </c>
      <c r="M2707" s="56">
        <v>1</v>
      </c>
      <c r="N2707" s="56">
        <v>100</v>
      </c>
      <c r="O2707" s="11">
        <v>0</v>
      </c>
      <c r="P2707" s="11">
        <v>0</v>
      </c>
      <c r="Q2707" s="11">
        <v>100</v>
      </c>
      <c r="R2707" s="11">
        <v>0</v>
      </c>
      <c r="S2707" s="11">
        <v>0</v>
      </c>
      <c r="T2707" s="11">
        <v>0</v>
      </c>
      <c r="U2707" s="11">
        <v>1</v>
      </c>
      <c r="V2707" s="11">
        <v>0</v>
      </c>
      <c r="W2707" s="11">
        <v>0</v>
      </c>
      <c r="X2707" s="11">
        <v>0</v>
      </c>
      <c r="Y2707" s="11">
        <v>0</v>
      </c>
      <c r="Z2707" s="16" t="s">
        <v>170</v>
      </c>
      <c r="AA2707" s="16">
        <v>0</v>
      </c>
      <c r="AB2707" s="16" t="s">
        <v>170</v>
      </c>
      <c r="AC2707" s="16">
        <v>0</v>
      </c>
      <c r="AD2707" s="11">
        <v>14</v>
      </c>
      <c r="AE2707" s="11">
        <v>300</v>
      </c>
      <c r="AF2707" s="56">
        <v>1</v>
      </c>
      <c r="AG2707" s="11">
        <v>400</v>
      </c>
      <c r="AH2707" s="11">
        <v>0</v>
      </c>
      <c r="AI2707" s="25" t="s">
        <v>693</v>
      </c>
      <c r="AJ2707" s="25" t="s">
        <v>693</v>
      </c>
      <c r="AK2707" s="25" t="s">
        <v>693</v>
      </c>
      <c r="AL2707" s="11" t="s">
        <v>782</v>
      </c>
      <c r="AM2707" s="25">
        <v>11003</v>
      </c>
      <c r="AN2707" s="25">
        <v>0</v>
      </c>
      <c r="AO2707" s="11">
        <v>1</v>
      </c>
      <c r="AP2707" s="12" t="s">
        <v>2523</v>
      </c>
      <c r="AQ2707" s="12" t="s">
        <v>6705</v>
      </c>
      <c r="AR2707" s="12" t="s">
        <v>5374</v>
      </c>
      <c r="AS2707" s="60" t="s">
        <v>2524</v>
      </c>
    </row>
    <row r="2708" spans="1:45" ht="60" x14ac:dyDescent="0.15">
      <c r="A2708" s="11">
        <v>43135</v>
      </c>
      <c r="B2708" s="16" t="s">
        <v>3591</v>
      </c>
      <c r="C2708" s="11">
        <v>83</v>
      </c>
      <c r="D2708" s="11">
        <v>0</v>
      </c>
      <c r="E2708" s="11">
        <v>63</v>
      </c>
      <c r="F2708" s="11">
        <v>0</v>
      </c>
      <c r="G2708" s="11">
        <v>8</v>
      </c>
      <c r="H2708" s="11">
        <v>0</v>
      </c>
      <c r="I2708" s="11">
        <v>65535</v>
      </c>
      <c r="J2708" s="11">
        <v>0</v>
      </c>
      <c r="K2708" s="11">
        <v>0</v>
      </c>
      <c r="L2708" s="11">
        <v>0</v>
      </c>
      <c r="M2708" s="56">
        <v>1</v>
      </c>
      <c r="N2708" s="56">
        <v>100</v>
      </c>
      <c r="O2708" s="11">
        <v>0</v>
      </c>
      <c r="P2708" s="11">
        <v>0</v>
      </c>
      <c r="Q2708" s="11">
        <v>100</v>
      </c>
      <c r="R2708" s="11">
        <v>0</v>
      </c>
      <c r="S2708" s="11">
        <v>0</v>
      </c>
      <c r="T2708" s="11">
        <v>0</v>
      </c>
      <c r="U2708" s="11">
        <v>1</v>
      </c>
      <c r="V2708" s="11">
        <v>0</v>
      </c>
      <c r="W2708" s="11">
        <v>0</v>
      </c>
      <c r="X2708" s="11">
        <v>0</v>
      </c>
      <c r="Y2708" s="11">
        <v>0</v>
      </c>
      <c r="Z2708" s="16" t="s">
        <v>170</v>
      </c>
      <c r="AA2708" s="16">
        <v>0</v>
      </c>
      <c r="AB2708" s="16" t="s">
        <v>170</v>
      </c>
      <c r="AC2708" s="16">
        <v>0</v>
      </c>
      <c r="AD2708" s="11">
        <v>14</v>
      </c>
      <c r="AE2708" s="11">
        <v>300</v>
      </c>
      <c r="AF2708" s="56">
        <v>1</v>
      </c>
      <c r="AG2708" s="11">
        <v>800</v>
      </c>
      <c r="AH2708" s="11">
        <v>0</v>
      </c>
      <c r="AI2708" s="25" t="s">
        <v>693</v>
      </c>
      <c r="AJ2708" s="25" t="s">
        <v>693</v>
      </c>
      <c r="AK2708" s="25" t="s">
        <v>693</v>
      </c>
      <c r="AL2708" s="11" t="s">
        <v>782</v>
      </c>
      <c r="AM2708" s="25">
        <v>11003</v>
      </c>
      <c r="AN2708" s="25">
        <v>0</v>
      </c>
      <c r="AO2708" s="11">
        <v>1</v>
      </c>
      <c r="AP2708" s="12" t="s">
        <v>2523</v>
      </c>
      <c r="AQ2708" s="12" t="s">
        <v>6705</v>
      </c>
      <c r="AR2708" s="12" t="s">
        <v>5374</v>
      </c>
      <c r="AS2708" s="60" t="s">
        <v>2524</v>
      </c>
    </row>
    <row r="2709" spans="1:45" ht="60" x14ac:dyDescent="0.15">
      <c r="A2709" s="11">
        <v>43136</v>
      </c>
      <c r="B2709" s="16" t="s">
        <v>3653</v>
      </c>
      <c r="C2709" s="11">
        <v>83</v>
      </c>
      <c r="D2709" s="11">
        <v>0</v>
      </c>
      <c r="E2709" s="11">
        <v>63</v>
      </c>
      <c r="F2709" s="11">
        <v>0</v>
      </c>
      <c r="G2709" s="11">
        <v>8</v>
      </c>
      <c r="H2709" s="11">
        <v>0</v>
      </c>
      <c r="I2709" s="11">
        <v>65535</v>
      </c>
      <c r="J2709" s="11">
        <v>0</v>
      </c>
      <c r="K2709" s="11">
        <v>0</v>
      </c>
      <c r="L2709" s="11">
        <v>0</v>
      </c>
      <c r="M2709" s="56">
        <v>1</v>
      </c>
      <c r="N2709" s="56">
        <v>100</v>
      </c>
      <c r="O2709" s="11">
        <v>0</v>
      </c>
      <c r="P2709" s="11">
        <v>0</v>
      </c>
      <c r="Q2709" s="11">
        <v>100</v>
      </c>
      <c r="R2709" s="11">
        <v>0</v>
      </c>
      <c r="S2709" s="11">
        <v>0</v>
      </c>
      <c r="T2709" s="11">
        <v>0</v>
      </c>
      <c r="U2709" s="11">
        <v>1</v>
      </c>
      <c r="V2709" s="11">
        <v>0</v>
      </c>
      <c r="W2709" s="11">
        <v>0</v>
      </c>
      <c r="X2709" s="11">
        <v>0</v>
      </c>
      <c r="Y2709" s="11">
        <v>0</v>
      </c>
      <c r="Z2709" s="16" t="s">
        <v>170</v>
      </c>
      <c r="AA2709" s="16">
        <v>0</v>
      </c>
      <c r="AB2709" s="16" t="s">
        <v>170</v>
      </c>
      <c r="AC2709" s="16">
        <v>0</v>
      </c>
      <c r="AD2709" s="11">
        <v>14</v>
      </c>
      <c r="AE2709" s="11">
        <v>300</v>
      </c>
      <c r="AF2709" s="56">
        <v>1</v>
      </c>
      <c r="AG2709" s="11">
        <v>2400</v>
      </c>
      <c r="AH2709" s="11">
        <v>0</v>
      </c>
      <c r="AI2709" s="25" t="s">
        <v>693</v>
      </c>
      <c r="AJ2709" s="25" t="s">
        <v>693</v>
      </c>
      <c r="AK2709" s="25" t="s">
        <v>693</v>
      </c>
      <c r="AL2709" s="11" t="s">
        <v>782</v>
      </c>
      <c r="AM2709" s="25">
        <v>11003</v>
      </c>
      <c r="AN2709" s="25">
        <v>0</v>
      </c>
      <c r="AO2709" s="11">
        <v>1</v>
      </c>
      <c r="AP2709" s="12" t="s">
        <v>2523</v>
      </c>
      <c r="AQ2709" s="12" t="s">
        <v>6705</v>
      </c>
      <c r="AR2709" s="12" t="s">
        <v>5374</v>
      </c>
      <c r="AS2709" s="60" t="s">
        <v>2524</v>
      </c>
    </row>
    <row r="2710" spans="1:45" ht="60" x14ac:dyDescent="0.15">
      <c r="A2710" s="11">
        <v>43137</v>
      </c>
      <c r="B2710" s="16" t="s">
        <v>3697</v>
      </c>
      <c r="C2710" s="11">
        <v>83</v>
      </c>
      <c r="D2710" s="11">
        <v>0</v>
      </c>
      <c r="E2710" s="11">
        <v>63</v>
      </c>
      <c r="F2710" s="11">
        <v>0</v>
      </c>
      <c r="G2710" s="11">
        <v>8</v>
      </c>
      <c r="H2710" s="11">
        <v>0</v>
      </c>
      <c r="I2710" s="11">
        <v>65535</v>
      </c>
      <c r="J2710" s="11">
        <v>0</v>
      </c>
      <c r="K2710" s="11">
        <v>0</v>
      </c>
      <c r="L2710" s="11">
        <v>0</v>
      </c>
      <c r="M2710" s="56">
        <v>1</v>
      </c>
      <c r="N2710" s="56">
        <v>100</v>
      </c>
      <c r="O2710" s="11">
        <v>0</v>
      </c>
      <c r="P2710" s="11">
        <v>0</v>
      </c>
      <c r="Q2710" s="11">
        <v>100</v>
      </c>
      <c r="R2710" s="11">
        <v>0</v>
      </c>
      <c r="S2710" s="11">
        <v>0</v>
      </c>
      <c r="T2710" s="11">
        <v>0</v>
      </c>
      <c r="U2710" s="11">
        <v>1</v>
      </c>
      <c r="V2710" s="11">
        <v>0</v>
      </c>
      <c r="W2710" s="11">
        <v>0</v>
      </c>
      <c r="X2710" s="11">
        <v>0</v>
      </c>
      <c r="Y2710" s="11">
        <v>0</v>
      </c>
      <c r="Z2710" s="16" t="s">
        <v>170</v>
      </c>
      <c r="AA2710" s="16">
        <v>0</v>
      </c>
      <c r="AB2710" s="16" t="s">
        <v>170</v>
      </c>
      <c r="AC2710" s="16">
        <v>0</v>
      </c>
      <c r="AD2710" s="11">
        <v>14</v>
      </c>
      <c r="AE2710" s="11">
        <v>300</v>
      </c>
      <c r="AF2710" s="56">
        <v>1</v>
      </c>
      <c r="AG2710" s="11">
        <v>4800</v>
      </c>
      <c r="AH2710" s="11">
        <v>0</v>
      </c>
      <c r="AI2710" s="25" t="s">
        <v>693</v>
      </c>
      <c r="AJ2710" s="25" t="s">
        <v>693</v>
      </c>
      <c r="AK2710" s="25" t="s">
        <v>693</v>
      </c>
      <c r="AL2710" s="11" t="s">
        <v>782</v>
      </c>
      <c r="AM2710" s="25">
        <v>11003</v>
      </c>
      <c r="AN2710" s="25">
        <v>0</v>
      </c>
      <c r="AO2710" s="11">
        <v>1</v>
      </c>
      <c r="AP2710" s="12" t="s">
        <v>2523</v>
      </c>
      <c r="AQ2710" s="12" t="s">
        <v>6705</v>
      </c>
      <c r="AR2710" s="12" t="s">
        <v>5374</v>
      </c>
      <c r="AS2710" s="60" t="s">
        <v>2524</v>
      </c>
    </row>
    <row r="2711" spans="1:45" ht="60" x14ac:dyDescent="0.15">
      <c r="A2711" s="11">
        <v>43138</v>
      </c>
      <c r="B2711" s="16" t="s">
        <v>3730</v>
      </c>
      <c r="C2711" s="11">
        <v>83</v>
      </c>
      <c r="D2711" s="11">
        <v>0</v>
      </c>
      <c r="E2711" s="11">
        <v>63</v>
      </c>
      <c r="F2711" s="11">
        <v>0</v>
      </c>
      <c r="G2711" s="11">
        <v>8</v>
      </c>
      <c r="H2711" s="11">
        <v>0</v>
      </c>
      <c r="I2711" s="11">
        <v>65535</v>
      </c>
      <c r="J2711" s="11">
        <v>0</v>
      </c>
      <c r="K2711" s="11">
        <v>0</v>
      </c>
      <c r="L2711" s="11">
        <v>0</v>
      </c>
      <c r="M2711" s="56">
        <v>1</v>
      </c>
      <c r="N2711" s="56">
        <v>100</v>
      </c>
      <c r="O2711" s="11">
        <v>0</v>
      </c>
      <c r="P2711" s="11">
        <v>0</v>
      </c>
      <c r="Q2711" s="11">
        <v>100</v>
      </c>
      <c r="R2711" s="11">
        <v>0</v>
      </c>
      <c r="S2711" s="11">
        <v>0</v>
      </c>
      <c r="T2711" s="11">
        <v>0</v>
      </c>
      <c r="U2711" s="11">
        <v>1</v>
      </c>
      <c r="V2711" s="11">
        <v>0</v>
      </c>
      <c r="W2711" s="11">
        <v>0</v>
      </c>
      <c r="X2711" s="11">
        <v>0</v>
      </c>
      <c r="Y2711" s="11">
        <v>0</v>
      </c>
      <c r="Z2711" s="16" t="s">
        <v>170</v>
      </c>
      <c r="AA2711" s="16">
        <v>0</v>
      </c>
      <c r="AB2711" s="16" t="s">
        <v>170</v>
      </c>
      <c r="AC2711" s="16">
        <v>0</v>
      </c>
      <c r="AD2711" s="11">
        <v>14</v>
      </c>
      <c r="AE2711" s="11">
        <v>300</v>
      </c>
      <c r="AF2711" s="56">
        <v>1</v>
      </c>
      <c r="AG2711" s="11">
        <v>9600</v>
      </c>
      <c r="AH2711" s="11">
        <v>0</v>
      </c>
      <c r="AI2711" s="25" t="s">
        <v>693</v>
      </c>
      <c r="AJ2711" s="25" t="s">
        <v>693</v>
      </c>
      <c r="AK2711" s="25" t="s">
        <v>693</v>
      </c>
      <c r="AL2711" s="11" t="s">
        <v>782</v>
      </c>
      <c r="AM2711" s="25">
        <v>11003</v>
      </c>
      <c r="AN2711" s="25">
        <v>0</v>
      </c>
      <c r="AO2711" s="11">
        <v>1</v>
      </c>
      <c r="AP2711" s="12" t="s">
        <v>2523</v>
      </c>
      <c r="AQ2711" s="12" t="s">
        <v>6705</v>
      </c>
      <c r="AR2711" s="12" t="s">
        <v>5374</v>
      </c>
      <c r="AS2711" s="60" t="s">
        <v>2524</v>
      </c>
    </row>
    <row r="2712" spans="1:45" ht="60" x14ac:dyDescent="0.15">
      <c r="A2712" s="11">
        <v>43139</v>
      </c>
      <c r="B2712" s="16" t="s">
        <v>3760</v>
      </c>
      <c r="C2712" s="11">
        <v>83</v>
      </c>
      <c r="D2712" s="11">
        <v>0</v>
      </c>
      <c r="E2712" s="11">
        <v>63</v>
      </c>
      <c r="F2712" s="11">
        <v>0</v>
      </c>
      <c r="G2712" s="11">
        <v>8</v>
      </c>
      <c r="H2712" s="11">
        <v>0</v>
      </c>
      <c r="I2712" s="11">
        <v>65535</v>
      </c>
      <c r="J2712" s="11">
        <v>0</v>
      </c>
      <c r="K2712" s="11">
        <v>0</v>
      </c>
      <c r="L2712" s="11">
        <v>0</v>
      </c>
      <c r="M2712" s="56">
        <v>1</v>
      </c>
      <c r="N2712" s="56">
        <v>100</v>
      </c>
      <c r="O2712" s="11">
        <v>0</v>
      </c>
      <c r="P2712" s="11">
        <v>0</v>
      </c>
      <c r="Q2712" s="11">
        <v>100</v>
      </c>
      <c r="R2712" s="11">
        <v>0</v>
      </c>
      <c r="S2712" s="11">
        <v>0</v>
      </c>
      <c r="T2712" s="11">
        <v>0</v>
      </c>
      <c r="U2712" s="11">
        <v>1</v>
      </c>
      <c r="V2712" s="11">
        <v>0</v>
      </c>
      <c r="W2712" s="11">
        <v>0</v>
      </c>
      <c r="X2712" s="11">
        <v>0</v>
      </c>
      <c r="Y2712" s="11">
        <v>0</v>
      </c>
      <c r="Z2712" s="16" t="s">
        <v>170</v>
      </c>
      <c r="AA2712" s="16">
        <v>0</v>
      </c>
      <c r="AB2712" s="16" t="s">
        <v>170</v>
      </c>
      <c r="AC2712" s="16">
        <v>0</v>
      </c>
      <c r="AD2712" s="11">
        <v>14</v>
      </c>
      <c r="AE2712" s="11">
        <v>300</v>
      </c>
      <c r="AF2712" s="56">
        <v>1</v>
      </c>
      <c r="AG2712" s="11">
        <v>19200</v>
      </c>
      <c r="AH2712" s="11">
        <v>0</v>
      </c>
      <c r="AI2712" s="25" t="s">
        <v>693</v>
      </c>
      <c r="AJ2712" s="25" t="s">
        <v>693</v>
      </c>
      <c r="AK2712" s="25" t="s">
        <v>693</v>
      </c>
      <c r="AL2712" s="11" t="s">
        <v>782</v>
      </c>
      <c r="AM2712" s="25">
        <v>11003</v>
      </c>
      <c r="AN2712" s="25">
        <v>0</v>
      </c>
      <c r="AO2712" s="11">
        <v>1</v>
      </c>
      <c r="AP2712" s="12" t="s">
        <v>2523</v>
      </c>
      <c r="AQ2712" s="12" t="s">
        <v>6705</v>
      </c>
      <c r="AR2712" s="12" t="s">
        <v>5374</v>
      </c>
      <c r="AS2712" s="60" t="s">
        <v>2524</v>
      </c>
    </row>
    <row r="2713" spans="1:45" ht="60" x14ac:dyDescent="0.15">
      <c r="A2713" s="11">
        <v>43140</v>
      </c>
      <c r="B2713" s="16" t="s">
        <v>3785</v>
      </c>
      <c r="C2713" s="11">
        <v>83</v>
      </c>
      <c r="D2713" s="11">
        <v>0</v>
      </c>
      <c r="E2713" s="11">
        <v>63</v>
      </c>
      <c r="F2713" s="11">
        <v>0</v>
      </c>
      <c r="G2713" s="11">
        <v>8</v>
      </c>
      <c r="H2713" s="11">
        <v>0</v>
      </c>
      <c r="I2713" s="11">
        <v>65535</v>
      </c>
      <c r="J2713" s="11">
        <v>0</v>
      </c>
      <c r="K2713" s="11">
        <v>0</v>
      </c>
      <c r="L2713" s="11">
        <v>0</v>
      </c>
      <c r="M2713" s="56">
        <v>1</v>
      </c>
      <c r="N2713" s="56">
        <v>100</v>
      </c>
      <c r="O2713" s="11">
        <v>0</v>
      </c>
      <c r="P2713" s="11">
        <v>0</v>
      </c>
      <c r="Q2713" s="11">
        <v>100</v>
      </c>
      <c r="R2713" s="11">
        <v>0</v>
      </c>
      <c r="S2713" s="11">
        <v>0</v>
      </c>
      <c r="T2713" s="11">
        <v>0</v>
      </c>
      <c r="U2713" s="11">
        <v>1</v>
      </c>
      <c r="V2713" s="11">
        <v>0</v>
      </c>
      <c r="W2713" s="11">
        <v>0</v>
      </c>
      <c r="X2713" s="11">
        <v>0</v>
      </c>
      <c r="Y2713" s="11">
        <v>0</v>
      </c>
      <c r="Z2713" s="16" t="s">
        <v>170</v>
      </c>
      <c r="AA2713" s="16">
        <v>0</v>
      </c>
      <c r="AB2713" s="16" t="s">
        <v>170</v>
      </c>
      <c r="AC2713" s="16">
        <v>0</v>
      </c>
      <c r="AD2713" s="11">
        <v>14</v>
      </c>
      <c r="AE2713" s="11">
        <v>300</v>
      </c>
      <c r="AF2713" s="56">
        <v>1</v>
      </c>
      <c r="AG2713" s="11">
        <v>38400</v>
      </c>
      <c r="AH2713" s="11">
        <v>0</v>
      </c>
      <c r="AI2713" s="25" t="s">
        <v>693</v>
      </c>
      <c r="AJ2713" s="25" t="s">
        <v>693</v>
      </c>
      <c r="AK2713" s="25" t="s">
        <v>693</v>
      </c>
      <c r="AL2713" s="11" t="s">
        <v>782</v>
      </c>
      <c r="AM2713" s="25">
        <v>11003</v>
      </c>
      <c r="AN2713" s="25">
        <v>0</v>
      </c>
      <c r="AO2713" s="11">
        <v>1</v>
      </c>
      <c r="AP2713" s="12" t="s">
        <v>2523</v>
      </c>
      <c r="AQ2713" s="12" t="s">
        <v>6705</v>
      </c>
      <c r="AR2713" s="12" t="s">
        <v>5374</v>
      </c>
      <c r="AS2713" s="60" t="s">
        <v>2524</v>
      </c>
    </row>
    <row r="2714" spans="1:45" ht="60" x14ac:dyDescent="0.15">
      <c r="A2714" s="11">
        <v>43141</v>
      </c>
      <c r="B2714" s="16" t="s">
        <v>3302</v>
      </c>
      <c r="C2714" s="11">
        <v>83</v>
      </c>
      <c r="D2714" s="11">
        <v>0</v>
      </c>
      <c r="E2714" s="11">
        <v>63</v>
      </c>
      <c r="F2714" s="11">
        <v>0</v>
      </c>
      <c r="G2714" s="11">
        <v>8</v>
      </c>
      <c r="H2714" s="11">
        <v>0</v>
      </c>
      <c r="I2714" s="11">
        <v>65535</v>
      </c>
      <c r="J2714" s="11">
        <v>0</v>
      </c>
      <c r="K2714" s="11">
        <v>0</v>
      </c>
      <c r="L2714" s="11">
        <v>0</v>
      </c>
      <c r="M2714" s="56">
        <v>1</v>
      </c>
      <c r="N2714" s="56">
        <v>100</v>
      </c>
      <c r="O2714" s="11">
        <v>0</v>
      </c>
      <c r="P2714" s="11">
        <v>0</v>
      </c>
      <c r="Q2714" s="11">
        <v>100</v>
      </c>
      <c r="R2714" s="11">
        <v>0</v>
      </c>
      <c r="S2714" s="11">
        <v>0</v>
      </c>
      <c r="T2714" s="11">
        <v>0</v>
      </c>
      <c r="U2714" s="11">
        <v>1</v>
      </c>
      <c r="V2714" s="11">
        <v>0</v>
      </c>
      <c r="W2714" s="11">
        <v>0</v>
      </c>
      <c r="X2714" s="11">
        <v>0</v>
      </c>
      <c r="Y2714" s="11">
        <v>0</v>
      </c>
      <c r="Z2714" s="16" t="s">
        <v>170</v>
      </c>
      <c r="AA2714" s="16">
        <v>0</v>
      </c>
      <c r="AB2714" s="16" t="s">
        <v>170</v>
      </c>
      <c r="AC2714" s="16">
        <v>0</v>
      </c>
      <c r="AD2714" s="11">
        <v>14</v>
      </c>
      <c r="AE2714" s="11">
        <v>300</v>
      </c>
      <c r="AF2714" s="56">
        <v>1</v>
      </c>
      <c r="AG2714" s="11">
        <v>50</v>
      </c>
      <c r="AH2714" s="11">
        <v>0</v>
      </c>
      <c r="AI2714" s="25" t="s">
        <v>693</v>
      </c>
      <c r="AJ2714" s="25" t="s">
        <v>693</v>
      </c>
      <c r="AK2714" s="25" t="s">
        <v>693</v>
      </c>
      <c r="AL2714" s="11" t="s">
        <v>782</v>
      </c>
      <c r="AM2714" s="25">
        <v>11003</v>
      </c>
      <c r="AN2714" s="25">
        <v>0</v>
      </c>
      <c r="AO2714" s="11">
        <v>1</v>
      </c>
      <c r="AP2714" s="12" t="s">
        <v>2523</v>
      </c>
      <c r="AQ2714" s="12" t="s">
        <v>6705</v>
      </c>
      <c r="AR2714" s="12" t="s">
        <v>5374</v>
      </c>
      <c r="AS2714" s="60" t="s">
        <v>2524</v>
      </c>
    </row>
    <row r="2715" spans="1:45" ht="60" x14ac:dyDescent="0.15">
      <c r="A2715" s="11">
        <v>43142</v>
      </c>
      <c r="B2715" s="16" t="s">
        <v>3377</v>
      </c>
      <c r="C2715" s="11">
        <v>83</v>
      </c>
      <c r="D2715" s="11">
        <v>0</v>
      </c>
      <c r="E2715" s="11">
        <v>63</v>
      </c>
      <c r="F2715" s="11">
        <v>0</v>
      </c>
      <c r="G2715" s="11">
        <v>8</v>
      </c>
      <c r="H2715" s="11">
        <v>0</v>
      </c>
      <c r="I2715" s="11">
        <v>65535</v>
      </c>
      <c r="J2715" s="11">
        <v>0</v>
      </c>
      <c r="K2715" s="11">
        <v>0</v>
      </c>
      <c r="L2715" s="11">
        <v>0</v>
      </c>
      <c r="M2715" s="56">
        <v>1</v>
      </c>
      <c r="N2715" s="56">
        <v>100</v>
      </c>
      <c r="O2715" s="11">
        <v>0</v>
      </c>
      <c r="P2715" s="11">
        <v>0</v>
      </c>
      <c r="Q2715" s="11">
        <v>100</v>
      </c>
      <c r="R2715" s="11">
        <v>0</v>
      </c>
      <c r="S2715" s="11">
        <v>0</v>
      </c>
      <c r="T2715" s="11">
        <v>0</v>
      </c>
      <c r="U2715" s="11">
        <v>1</v>
      </c>
      <c r="V2715" s="11">
        <v>0</v>
      </c>
      <c r="W2715" s="11">
        <v>0</v>
      </c>
      <c r="X2715" s="11">
        <v>0</v>
      </c>
      <c r="Y2715" s="11">
        <v>0</v>
      </c>
      <c r="Z2715" s="16" t="s">
        <v>170</v>
      </c>
      <c r="AA2715" s="16">
        <v>0</v>
      </c>
      <c r="AB2715" s="16" t="s">
        <v>170</v>
      </c>
      <c r="AC2715" s="16">
        <v>0</v>
      </c>
      <c r="AD2715" s="11">
        <v>14</v>
      </c>
      <c r="AE2715" s="11">
        <v>300</v>
      </c>
      <c r="AF2715" s="56">
        <v>1</v>
      </c>
      <c r="AG2715" s="11">
        <v>100</v>
      </c>
      <c r="AH2715" s="11">
        <v>0</v>
      </c>
      <c r="AI2715" s="25" t="s">
        <v>693</v>
      </c>
      <c r="AJ2715" s="25" t="s">
        <v>693</v>
      </c>
      <c r="AK2715" s="25" t="s">
        <v>693</v>
      </c>
      <c r="AL2715" s="11" t="s">
        <v>782</v>
      </c>
      <c r="AM2715" s="25">
        <v>11003</v>
      </c>
      <c r="AN2715" s="25">
        <v>0</v>
      </c>
      <c r="AO2715" s="11">
        <v>1</v>
      </c>
      <c r="AP2715" s="12" t="s">
        <v>2523</v>
      </c>
      <c r="AQ2715" s="12" t="s">
        <v>6705</v>
      </c>
      <c r="AR2715" s="12" t="s">
        <v>5374</v>
      </c>
      <c r="AS2715" s="60" t="s">
        <v>2524</v>
      </c>
    </row>
    <row r="2716" spans="1:45" ht="60" x14ac:dyDescent="0.15">
      <c r="A2716" s="11">
        <v>43143</v>
      </c>
      <c r="B2716" s="16" t="s">
        <v>3452</v>
      </c>
      <c r="C2716" s="11">
        <v>83</v>
      </c>
      <c r="D2716" s="11">
        <v>0</v>
      </c>
      <c r="E2716" s="11">
        <v>63</v>
      </c>
      <c r="F2716" s="11">
        <v>0</v>
      </c>
      <c r="G2716" s="11">
        <v>8</v>
      </c>
      <c r="H2716" s="11">
        <v>0</v>
      </c>
      <c r="I2716" s="11">
        <v>65535</v>
      </c>
      <c r="J2716" s="11">
        <v>0</v>
      </c>
      <c r="K2716" s="11">
        <v>0</v>
      </c>
      <c r="L2716" s="11">
        <v>0</v>
      </c>
      <c r="M2716" s="56">
        <v>1</v>
      </c>
      <c r="N2716" s="56">
        <v>100</v>
      </c>
      <c r="O2716" s="11">
        <v>0</v>
      </c>
      <c r="P2716" s="11">
        <v>0</v>
      </c>
      <c r="Q2716" s="11">
        <v>100</v>
      </c>
      <c r="R2716" s="11">
        <v>0</v>
      </c>
      <c r="S2716" s="11">
        <v>0</v>
      </c>
      <c r="T2716" s="11">
        <v>0</v>
      </c>
      <c r="U2716" s="11">
        <v>1</v>
      </c>
      <c r="V2716" s="11">
        <v>0</v>
      </c>
      <c r="W2716" s="11">
        <v>0</v>
      </c>
      <c r="X2716" s="11">
        <v>0</v>
      </c>
      <c r="Y2716" s="11">
        <v>0</v>
      </c>
      <c r="Z2716" s="16" t="s">
        <v>170</v>
      </c>
      <c r="AA2716" s="16">
        <v>0</v>
      </c>
      <c r="AB2716" s="16" t="s">
        <v>170</v>
      </c>
      <c r="AC2716" s="16">
        <v>0</v>
      </c>
      <c r="AD2716" s="11">
        <v>14</v>
      </c>
      <c r="AE2716" s="11">
        <v>300</v>
      </c>
      <c r="AF2716" s="56">
        <v>1</v>
      </c>
      <c r="AG2716" s="11">
        <v>200</v>
      </c>
      <c r="AH2716" s="11">
        <v>0</v>
      </c>
      <c r="AI2716" s="25" t="s">
        <v>693</v>
      </c>
      <c r="AJ2716" s="25" t="s">
        <v>693</v>
      </c>
      <c r="AK2716" s="25" t="s">
        <v>693</v>
      </c>
      <c r="AL2716" s="11" t="s">
        <v>782</v>
      </c>
      <c r="AM2716" s="25">
        <v>11003</v>
      </c>
      <c r="AN2716" s="25">
        <v>0</v>
      </c>
      <c r="AO2716" s="11">
        <v>1</v>
      </c>
      <c r="AP2716" s="12" t="s">
        <v>2523</v>
      </c>
      <c r="AQ2716" s="12" t="s">
        <v>6705</v>
      </c>
      <c r="AR2716" s="12" t="s">
        <v>5374</v>
      </c>
      <c r="AS2716" s="60" t="s">
        <v>2524</v>
      </c>
    </row>
    <row r="2717" spans="1:45" ht="60" x14ac:dyDescent="0.15">
      <c r="A2717" s="11">
        <v>43144</v>
      </c>
      <c r="B2717" s="16" t="s">
        <v>3524</v>
      </c>
      <c r="C2717" s="11">
        <v>83</v>
      </c>
      <c r="D2717" s="11">
        <v>0</v>
      </c>
      <c r="E2717" s="11">
        <v>63</v>
      </c>
      <c r="F2717" s="11">
        <v>0</v>
      </c>
      <c r="G2717" s="11">
        <v>8</v>
      </c>
      <c r="H2717" s="11">
        <v>0</v>
      </c>
      <c r="I2717" s="11">
        <v>65535</v>
      </c>
      <c r="J2717" s="11">
        <v>0</v>
      </c>
      <c r="K2717" s="11">
        <v>0</v>
      </c>
      <c r="L2717" s="11">
        <v>0</v>
      </c>
      <c r="M2717" s="56">
        <v>1</v>
      </c>
      <c r="N2717" s="56">
        <v>100</v>
      </c>
      <c r="O2717" s="11">
        <v>0</v>
      </c>
      <c r="P2717" s="11">
        <v>0</v>
      </c>
      <c r="Q2717" s="11">
        <v>100</v>
      </c>
      <c r="R2717" s="11">
        <v>0</v>
      </c>
      <c r="S2717" s="11">
        <v>0</v>
      </c>
      <c r="T2717" s="11">
        <v>0</v>
      </c>
      <c r="U2717" s="11">
        <v>1</v>
      </c>
      <c r="V2717" s="11">
        <v>0</v>
      </c>
      <c r="W2717" s="11">
        <v>0</v>
      </c>
      <c r="X2717" s="11">
        <v>0</v>
      </c>
      <c r="Y2717" s="11">
        <v>0</v>
      </c>
      <c r="Z2717" s="16" t="s">
        <v>170</v>
      </c>
      <c r="AA2717" s="16">
        <v>0</v>
      </c>
      <c r="AB2717" s="16" t="s">
        <v>170</v>
      </c>
      <c r="AC2717" s="16">
        <v>0</v>
      </c>
      <c r="AD2717" s="11">
        <v>14</v>
      </c>
      <c r="AE2717" s="11">
        <v>300</v>
      </c>
      <c r="AF2717" s="56">
        <v>1</v>
      </c>
      <c r="AG2717" s="11">
        <v>400</v>
      </c>
      <c r="AH2717" s="11">
        <v>0</v>
      </c>
      <c r="AI2717" s="25" t="s">
        <v>693</v>
      </c>
      <c r="AJ2717" s="25" t="s">
        <v>693</v>
      </c>
      <c r="AK2717" s="25" t="s">
        <v>693</v>
      </c>
      <c r="AL2717" s="11" t="s">
        <v>782</v>
      </c>
      <c r="AM2717" s="25">
        <v>11003</v>
      </c>
      <c r="AN2717" s="25">
        <v>0</v>
      </c>
      <c r="AO2717" s="11">
        <v>1</v>
      </c>
      <c r="AP2717" s="12" t="s">
        <v>2523</v>
      </c>
      <c r="AQ2717" s="12" t="s">
        <v>6705</v>
      </c>
      <c r="AR2717" s="12" t="s">
        <v>5374</v>
      </c>
      <c r="AS2717" s="60" t="s">
        <v>2524</v>
      </c>
    </row>
    <row r="2718" spans="1:45" ht="60" x14ac:dyDescent="0.15">
      <c r="A2718" s="11">
        <v>43145</v>
      </c>
      <c r="B2718" s="16" t="s">
        <v>3592</v>
      </c>
      <c r="C2718" s="11">
        <v>83</v>
      </c>
      <c r="D2718" s="11">
        <v>0</v>
      </c>
      <c r="E2718" s="11">
        <v>63</v>
      </c>
      <c r="F2718" s="11">
        <v>0</v>
      </c>
      <c r="G2718" s="11">
        <v>8</v>
      </c>
      <c r="H2718" s="11">
        <v>0</v>
      </c>
      <c r="I2718" s="11">
        <v>65535</v>
      </c>
      <c r="J2718" s="11">
        <v>0</v>
      </c>
      <c r="K2718" s="11">
        <v>0</v>
      </c>
      <c r="L2718" s="11">
        <v>0</v>
      </c>
      <c r="M2718" s="56">
        <v>1</v>
      </c>
      <c r="N2718" s="56">
        <v>100</v>
      </c>
      <c r="O2718" s="11">
        <v>0</v>
      </c>
      <c r="P2718" s="11">
        <v>0</v>
      </c>
      <c r="Q2718" s="11">
        <v>100</v>
      </c>
      <c r="R2718" s="11">
        <v>0</v>
      </c>
      <c r="S2718" s="11">
        <v>0</v>
      </c>
      <c r="T2718" s="11">
        <v>0</v>
      </c>
      <c r="U2718" s="11">
        <v>1</v>
      </c>
      <c r="V2718" s="11">
        <v>0</v>
      </c>
      <c r="W2718" s="11">
        <v>0</v>
      </c>
      <c r="X2718" s="11">
        <v>0</v>
      </c>
      <c r="Y2718" s="11">
        <v>0</v>
      </c>
      <c r="Z2718" s="16" t="s">
        <v>170</v>
      </c>
      <c r="AA2718" s="16">
        <v>0</v>
      </c>
      <c r="AB2718" s="16" t="s">
        <v>170</v>
      </c>
      <c r="AC2718" s="16">
        <v>0</v>
      </c>
      <c r="AD2718" s="11">
        <v>14</v>
      </c>
      <c r="AE2718" s="11">
        <v>300</v>
      </c>
      <c r="AF2718" s="56">
        <v>1</v>
      </c>
      <c r="AG2718" s="11">
        <v>800</v>
      </c>
      <c r="AH2718" s="11">
        <v>0</v>
      </c>
      <c r="AI2718" s="25" t="s">
        <v>693</v>
      </c>
      <c r="AJ2718" s="25" t="s">
        <v>693</v>
      </c>
      <c r="AK2718" s="25" t="s">
        <v>693</v>
      </c>
      <c r="AL2718" s="11" t="s">
        <v>782</v>
      </c>
      <c r="AM2718" s="25">
        <v>11003</v>
      </c>
      <c r="AN2718" s="25">
        <v>0</v>
      </c>
      <c r="AO2718" s="11">
        <v>1</v>
      </c>
      <c r="AP2718" s="12" t="s">
        <v>2523</v>
      </c>
      <c r="AQ2718" s="12" t="s">
        <v>6705</v>
      </c>
      <c r="AR2718" s="12" t="s">
        <v>5374</v>
      </c>
      <c r="AS2718" s="60" t="s">
        <v>2524</v>
      </c>
    </row>
    <row r="2719" spans="1:45" ht="60" x14ac:dyDescent="0.15">
      <c r="A2719" s="11">
        <v>43146</v>
      </c>
      <c r="B2719" s="16" t="s">
        <v>3654</v>
      </c>
      <c r="C2719" s="11">
        <v>83</v>
      </c>
      <c r="D2719" s="11">
        <v>0</v>
      </c>
      <c r="E2719" s="11">
        <v>63</v>
      </c>
      <c r="F2719" s="11">
        <v>0</v>
      </c>
      <c r="G2719" s="11">
        <v>8</v>
      </c>
      <c r="H2719" s="11">
        <v>0</v>
      </c>
      <c r="I2719" s="11">
        <v>65535</v>
      </c>
      <c r="J2719" s="11">
        <v>0</v>
      </c>
      <c r="K2719" s="11">
        <v>0</v>
      </c>
      <c r="L2719" s="11">
        <v>0</v>
      </c>
      <c r="M2719" s="56">
        <v>1</v>
      </c>
      <c r="N2719" s="56">
        <v>100</v>
      </c>
      <c r="O2719" s="11">
        <v>0</v>
      </c>
      <c r="P2719" s="11">
        <v>0</v>
      </c>
      <c r="Q2719" s="11">
        <v>100</v>
      </c>
      <c r="R2719" s="11">
        <v>0</v>
      </c>
      <c r="S2719" s="11">
        <v>0</v>
      </c>
      <c r="T2719" s="11">
        <v>0</v>
      </c>
      <c r="U2719" s="11">
        <v>1</v>
      </c>
      <c r="V2719" s="11">
        <v>0</v>
      </c>
      <c r="W2719" s="11">
        <v>0</v>
      </c>
      <c r="X2719" s="11">
        <v>0</v>
      </c>
      <c r="Y2719" s="11">
        <v>0</v>
      </c>
      <c r="Z2719" s="16" t="s">
        <v>170</v>
      </c>
      <c r="AA2719" s="16">
        <v>0</v>
      </c>
      <c r="AB2719" s="16" t="s">
        <v>170</v>
      </c>
      <c r="AC2719" s="16">
        <v>0</v>
      </c>
      <c r="AD2719" s="11">
        <v>14</v>
      </c>
      <c r="AE2719" s="11">
        <v>300</v>
      </c>
      <c r="AF2719" s="56">
        <v>1</v>
      </c>
      <c r="AG2719" s="11">
        <v>2400</v>
      </c>
      <c r="AH2719" s="11">
        <v>0</v>
      </c>
      <c r="AI2719" s="25" t="s">
        <v>693</v>
      </c>
      <c r="AJ2719" s="25" t="s">
        <v>693</v>
      </c>
      <c r="AK2719" s="25" t="s">
        <v>693</v>
      </c>
      <c r="AL2719" s="11" t="s">
        <v>782</v>
      </c>
      <c r="AM2719" s="25">
        <v>11003</v>
      </c>
      <c r="AN2719" s="25">
        <v>0</v>
      </c>
      <c r="AO2719" s="11">
        <v>1</v>
      </c>
      <c r="AP2719" s="12" t="s">
        <v>2523</v>
      </c>
      <c r="AQ2719" s="12" t="s">
        <v>6705</v>
      </c>
      <c r="AR2719" s="12" t="s">
        <v>5374</v>
      </c>
      <c r="AS2719" s="60" t="s">
        <v>2524</v>
      </c>
    </row>
    <row r="2720" spans="1:45" ht="60" x14ac:dyDescent="0.15">
      <c r="A2720" s="11">
        <v>43147</v>
      </c>
      <c r="B2720" s="16" t="s">
        <v>3698</v>
      </c>
      <c r="C2720" s="11">
        <v>83</v>
      </c>
      <c r="D2720" s="11">
        <v>0</v>
      </c>
      <c r="E2720" s="11">
        <v>63</v>
      </c>
      <c r="F2720" s="11">
        <v>0</v>
      </c>
      <c r="G2720" s="11">
        <v>8</v>
      </c>
      <c r="H2720" s="11">
        <v>0</v>
      </c>
      <c r="I2720" s="11">
        <v>65535</v>
      </c>
      <c r="J2720" s="11">
        <v>0</v>
      </c>
      <c r="K2720" s="11">
        <v>0</v>
      </c>
      <c r="L2720" s="11">
        <v>0</v>
      </c>
      <c r="M2720" s="56">
        <v>1</v>
      </c>
      <c r="N2720" s="56">
        <v>100</v>
      </c>
      <c r="O2720" s="11">
        <v>0</v>
      </c>
      <c r="P2720" s="11">
        <v>0</v>
      </c>
      <c r="Q2720" s="11">
        <v>100</v>
      </c>
      <c r="R2720" s="11">
        <v>0</v>
      </c>
      <c r="S2720" s="11">
        <v>0</v>
      </c>
      <c r="T2720" s="11">
        <v>0</v>
      </c>
      <c r="U2720" s="11">
        <v>1</v>
      </c>
      <c r="V2720" s="11">
        <v>0</v>
      </c>
      <c r="W2720" s="11">
        <v>0</v>
      </c>
      <c r="X2720" s="11">
        <v>0</v>
      </c>
      <c r="Y2720" s="11">
        <v>0</v>
      </c>
      <c r="Z2720" s="16" t="s">
        <v>170</v>
      </c>
      <c r="AA2720" s="16">
        <v>0</v>
      </c>
      <c r="AB2720" s="16" t="s">
        <v>170</v>
      </c>
      <c r="AC2720" s="16">
        <v>0</v>
      </c>
      <c r="AD2720" s="11">
        <v>14</v>
      </c>
      <c r="AE2720" s="11">
        <v>300</v>
      </c>
      <c r="AF2720" s="56">
        <v>1</v>
      </c>
      <c r="AG2720" s="11">
        <v>4800</v>
      </c>
      <c r="AH2720" s="11">
        <v>0</v>
      </c>
      <c r="AI2720" s="25" t="s">
        <v>693</v>
      </c>
      <c r="AJ2720" s="25" t="s">
        <v>693</v>
      </c>
      <c r="AK2720" s="25" t="s">
        <v>693</v>
      </c>
      <c r="AL2720" s="11" t="s">
        <v>782</v>
      </c>
      <c r="AM2720" s="25">
        <v>11003</v>
      </c>
      <c r="AN2720" s="25">
        <v>0</v>
      </c>
      <c r="AO2720" s="11">
        <v>1</v>
      </c>
      <c r="AP2720" s="12" t="s">
        <v>2523</v>
      </c>
      <c r="AQ2720" s="12" t="s">
        <v>6705</v>
      </c>
      <c r="AR2720" s="12" t="s">
        <v>5374</v>
      </c>
      <c r="AS2720" s="60" t="s">
        <v>2524</v>
      </c>
    </row>
    <row r="2721" spans="1:45" ht="60" x14ac:dyDescent="0.15">
      <c r="A2721" s="11">
        <v>43148</v>
      </c>
      <c r="B2721" s="16" t="s">
        <v>3731</v>
      </c>
      <c r="C2721" s="11">
        <v>83</v>
      </c>
      <c r="D2721" s="11">
        <v>0</v>
      </c>
      <c r="E2721" s="11">
        <v>63</v>
      </c>
      <c r="F2721" s="11">
        <v>0</v>
      </c>
      <c r="G2721" s="11">
        <v>8</v>
      </c>
      <c r="H2721" s="11">
        <v>0</v>
      </c>
      <c r="I2721" s="11">
        <v>65535</v>
      </c>
      <c r="J2721" s="11">
        <v>0</v>
      </c>
      <c r="K2721" s="11">
        <v>0</v>
      </c>
      <c r="L2721" s="11">
        <v>0</v>
      </c>
      <c r="M2721" s="56">
        <v>1</v>
      </c>
      <c r="N2721" s="56">
        <v>100</v>
      </c>
      <c r="O2721" s="11">
        <v>0</v>
      </c>
      <c r="P2721" s="11">
        <v>0</v>
      </c>
      <c r="Q2721" s="11">
        <v>100</v>
      </c>
      <c r="R2721" s="11">
        <v>0</v>
      </c>
      <c r="S2721" s="11">
        <v>0</v>
      </c>
      <c r="T2721" s="11">
        <v>0</v>
      </c>
      <c r="U2721" s="11">
        <v>1</v>
      </c>
      <c r="V2721" s="11">
        <v>0</v>
      </c>
      <c r="W2721" s="11">
        <v>0</v>
      </c>
      <c r="X2721" s="11">
        <v>0</v>
      </c>
      <c r="Y2721" s="11">
        <v>0</v>
      </c>
      <c r="Z2721" s="16" t="s">
        <v>170</v>
      </c>
      <c r="AA2721" s="16">
        <v>0</v>
      </c>
      <c r="AB2721" s="16" t="s">
        <v>170</v>
      </c>
      <c r="AC2721" s="16">
        <v>0</v>
      </c>
      <c r="AD2721" s="11">
        <v>14</v>
      </c>
      <c r="AE2721" s="11">
        <v>300</v>
      </c>
      <c r="AF2721" s="56">
        <v>1</v>
      </c>
      <c r="AG2721" s="11">
        <v>9600</v>
      </c>
      <c r="AH2721" s="11">
        <v>0</v>
      </c>
      <c r="AI2721" s="25" t="s">
        <v>693</v>
      </c>
      <c r="AJ2721" s="25" t="s">
        <v>693</v>
      </c>
      <c r="AK2721" s="25" t="s">
        <v>693</v>
      </c>
      <c r="AL2721" s="11" t="s">
        <v>782</v>
      </c>
      <c r="AM2721" s="25">
        <v>11003</v>
      </c>
      <c r="AN2721" s="25">
        <v>0</v>
      </c>
      <c r="AO2721" s="11">
        <v>1</v>
      </c>
      <c r="AP2721" s="12" t="s">
        <v>2523</v>
      </c>
      <c r="AQ2721" s="12" t="s">
        <v>6705</v>
      </c>
      <c r="AR2721" s="12" t="s">
        <v>5374</v>
      </c>
      <c r="AS2721" s="60" t="s">
        <v>2524</v>
      </c>
    </row>
    <row r="2722" spans="1:45" ht="60" x14ac:dyDescent="0.15">
      <c r="A2722" s="11">
        <v>43149</v>
      </c>
      <c r="B2722" s="16" t="s">
        <v>3761</v>
      </c>
      <c r="C2722" s="11">
        <v>83</v>
      </c>
      <c r="D2722" s="11">
        <v>0</v>
      </c>
      <c r="E2722" s="11">
        <v>63</v>
      </c>
      <c r="F2722" s="11">
        <v>0</v>
      </c>
      <c r="G2722" s="11">
        <v>8</v>
      </c>
      <c r="H2722" s="11">
        <v>0</v>
      </c>
      <c r="I2722" s="11">
        <v>65535</v>
      </c>
      <c r="J2722" s="11">
        <v>0</v>
      </c>
      <c r="K2722" s="11">
        <v>0</v>
      </c>
      <c r="L2722" s="11">
        <v>0</v>
      </c>
      <c r="M2722" s="56">
        <v>1</v>
      </c>
      <c r="N2722" s="56">
        <v>100</v>
      </c>
      <c r="O2722" s="11">
        <v>0</v>
      </c>
      <c r="P2722" s="11">
        <v>0</v>
      </c>
      <c r="Q2722" s="11">
        <v>100</v>
      </c>
      <c r="R2722" s="11">
        <v>0</v>
      </c>
      <c r="S2722" s="11">
        <v>0</v>
      </c>
      <c r="T2722" s="11">
        <v>0</v>
      </c>
      <c r="U2722" s="11">
        <v>1</v>
      </c>
      <c r="V2722" s="11">
        <v>0</v>
      </c>
      <c r="W2722" s="11">
        <v>0</v>
      </c>
      <c r="X2722" s="11">
        <v>0</v>
      </c>
      <c r="Y2722" s="11">
        <v>0</v>
      </c>
      <c r="Z2722" s="16" t="s">
        <v>170</v>
      </c>
      <c r="AA2722" s="16">
        <v>0</v>
      </c>
      <c r="AB2722" s="16" t="s">
        <v>170</v>
      </c>
      <c r="AC2722" s="16">
        <v>0</v>
      </c>
      <c r="AD2722" s="11">
        <v>14</v>
      </c>
      <c r="AE2722" s="11">
        <v>300</v>
      </c>
      <c r="AF2722" s="56">
        <v>1</v>
      </c>
      <c r="AG2722" s="11">
        <v>19200</v>
      </c>
      <c r="AH2722" s="11">
        <v>0</v>
      </c>
      <c r="AI2722" s="25" t="s">
        <v>693</v>
      </c>
      <c r="AJ2722" s="25" t="s">
        <v>693</v>
      </c>
      <c r="AK2722" s="25" t="s">
        <v>693</v>
      </c>
      <c r="AL2722" s="11" t="s">
        <v>782</v>
      </c>
      <c r="AM2722" s="25">
        <v>11003</v>
      </c>
      <c r="AN2722" s="25">
        <v>0</v>
      </c>
      <c r="AO2722" s="11">
        <v>1</v>
      </c>
      <c r="AP2722" s="12" t="s">
        <v>2523</v>
      </c>
      <c r="AQ2722" s="12" t="s">
        <v>6705</v>
      </c>
      <c r="AR2722" s="12" t="s">
        <v>5374</v>
      </c>
      <c r="AS2722" s="60" t="s">
        <v>2524</v>
      </c>
    </row>
    <row r="2723" spans="1:45" ht="60" x14ac:dyDescent="0.15">
      <c r="A2723" s="11">
        <v>43150</v>
      </c>
      <c r="B2723" s="16" t="s">
        <v>3786</v>
      </c>
      <c r="C2723" s="11">
        <v>83</v>
      </c>
      <c r="D2723" s="11">
        <v>0</v>
      </c>
      <c r="E2723" s="11">
        <v>63</v>
      </c>
      <c r="F2723" s="11">
        <v>0</v>
      </c>
      <c r="G2723" s="11">
        <v>8</v>
      </c>
      <c r="H2723" s="11">
        <v>0</v>
      </c>
      <c r="I2723" s="11">
        <v>65535</v>
      </c>
      <c r="J2723" s="11">
        <v>0</v>
      </c>
      <c r="K2723" s="11">
        <v>0</v>
      </c>
      <c r="L2723" s="11">
        <v>0</v>
      </c>
      <c r="M2723" s="56">
        <v>1</v>
      </c>
      <c r="N2723" s="56">
        <v>100</v>
      </c>
      <c r="O2723" s="11">
        <v>0</v>
      </c>
      <c r="P2723" s="11">
        <v>0</v>
      </c>
      <c r="Q2723" s="11">
        <v>100</v>
      </c>
      <c r="R2723" s="11">
        <v>0</v>
      </c>
      <c r="S2723" s="11">
        <v>0</v>
      </c>
      <c r="T2723" s="11">
        <v>0</v>
      </c>
      <c r="U2723" s="11">
        <v>1</v>
      </c>
      <c r="V2723" s="11">
        <v>0</v>
      </c>
      <c r="W2723" s="11">
        <v>0</v>
      </c>
      <c r="X2723" s="11">
        <v>0</v>
      </c>
      <c r="Y2723" s="11">
        <v>0</v>
      </c>
      <c r="Z2723" s="16" t="s">
        <v>170</v>
      </c>
      <c r="AA2723" s="16">
        <v>0</v>
      </c>
      <c r="AB2723" s="16" t="s">
        <v>170</v>
      </c>
      <c r="AC2723" s="16">
        <v>0</v>
      </c>
      <c r="AD2723" s="11">
        <v>14</v>
      </c>
      <c r="AE2723" s="11">
        <v>300</v>
      </c>
      <c r="AF2723" s="56">
        <v>1</v>
      </c>
      <c r="AG2723" s="11">
        <v>38400</v>
      </c>
      <c r="AH2723" s="11">
        <v>0</v>
      </c>
      <c r="AI2723" s="25" t="s">
        <v>693</v>
      </c>
      <c r="AJ2723" s="25" t="s">
        <v>693</v>
      </c>
      <c r="AK2723" s="25" t="s">
        <v>693</v>
      </c>
      <c r="AL2723" s="11" t="s">
        <v>782</v>
      </c>
      <c r="AM2723" s="25">
        <v>11003</v>
      </c>
      <c r="AN2723" s="25">
        <v>0</v>
      </c>
      <c r="AO2723" s="11">
        <v>1</v>
      </c>
      <c r="AP2723" s="12" t="s">
        <v>2523</v>
      </c>
      <c r="AQ2723" s="12" t="s">
        <v>6705</v>
      </c>
      <c r="AR2723" s="12" t="s">
        <v>5374</v>
      </c>
      <c r="AS2723" s="60" t="s">
        <v>2524</v>
      </c>
    </row>
    <row r="2724" spans="1:45" ht="60" x14ac:dyDescent="0.15">
      <c r="A2724" s="11">
        <v>43151</v>
      </c>
      <c r="B2724" s="16" t="s">
        <v>3303</v>
      </c>
      <c r="C2724" s="11">
        <v>83</v>
      </c>
      <c r="D2724" s="11">
        <v>0</v>
      </c>
      <c r="E2724" s="11">
        <v>63</v>
      </c>
      <c r="F2724" s="11">
        <v>0</v>
      </c>
      <c r="G2724" s="11">
        <v>8</v>
      </c>
      <c r="H2724" s="11">
        <v>0</v>
      </c>
      <c r="I2724" s="11">
        <v>65535</v>
      </c>
      <c r="J2724" s="11">
        <v>0</v>
      </c>
      <c r="K2724" s="11">
        <v>0</v>
      </c>
      <c r="L2724" s="11">
        <v>0</v>
      </c>
      <c r="M2724" s="56">
        <v>1</v>
      </c>
      <c r="N2724" s="56">
        <v>100</v>
      </c>
      <c r="O2724" s="11">
        <v>0</v>
      </c>
      <c r="P2724" s="11">
        <v>0</v>
      </c>
      <c r="Q2724" s="11">
        <v>100</v>
      </c>
      <c r="R2724" s="11">
        <v>0</v>
      </c>
      <c r="S2724" s="11">
        <v>0</v>
      </c>
      <c r="T2724" s="11">
        <v>0</v>
      </c>
      <c r="U2724" s="11">
        <v>1</v>
      </c>
      <c r="V2724" s="11">
        <v>0</v>
      </c>
      <c r="W2724" s="11">
        <v>0</v>
      </c>
      <c r="X2724" s="11">
        <v>0</v>
      </c>
      <c r="Y2724" s="11">
        <v>0</v>
      </c>
      <c r="Z2724" s="16" t="s">
        <v>170</v>
      </c>
      <c r="AA2724" s="16">
        <v>0</v>
      </c>
      <c r="AB2724" s="16" t="s">
        <v>170</v>
      </c>
      <c r="AC2724" s="16">
        <v>0</v>
      </c>
      <c r="AD2724" s="11">
        <v>14</v>
      </c>
      <c r="AE2724" s="11">
        <v>300</v>
      </c>
      <c r="AF2724" s="56">
        <v>1</v>
      </c>
      <c r="AG2724" s="11">
        <v>10</v>
      </c>
      <c r="AH2724" s="11">
        <v>0</v>
      </c>
      <c r="AI2724" s="25" t="s">
        <v>693</v>
      </c>
      <c r="AJ2724" s="25" t="s">
        <v>693</v>
      </c>
      <c r="AK2724" s="25" t="s">
        <v>693</v>
      </c>
      <c r="AL2724" s="11" t="s">
        <v>782</v>
      </c>
      <c r="AM2724" s="25">
        <v>11003</v>
      </c>
      <c r="AN2724" s="25">
        <v>0</v>
      </c>
      <c r="AO2724" s="11">
        <v>1</v>
      </c>
      <c r="AP2724" s="12" t="s">
        <v>2523</v>
      </c>
      <c r="AQ2724" s="12" t="s">
        <v>6705</v>
      </c>
      <c r="AR2724" s="12" t="s">
        <v>5374</v>
      </c>
      <c r="AS2724" s="60" t="s">
        <v>2524</v>
      </c>
    </row>
    <row r="2725" spans="1:45" ht="60" x14ac:dyDescent="0.15">
      <c r="A2725" s="11">
        <v>43152</v>
      </c>
      <c r="B2725" s="16" t="s">
        <v>3378</v>
      </c>
      <c r="C2725" s="11">
        <v>83</v>
      </c>
      <c r="D2725" s="11">
        <v>0</v>
      </c>
      <c r="E2725" s="11">
        <v>63</v>
      </c>
      <c r="F2725" s="11">
        <v>0</v>
      </c>
      <c r="G2725" s="11">
        <v>8</v>
      </c>
      <c r="H2725" s="11">
        <v>0</v>
      </c>
      <c r="I2725" s="11">
        <v>65535</v>
      </c>
      <c r="J2725" s="11">
        <v>0</v>
      </c>
      <c r="K2725" s="11">
        <v>0</v>
      </c>
      <c r="L2725" s="11">
        <v>0</v>
      </c>
      <c r="M2725" s="56">
        <v>1</v>
      </c>
      <c r="N2725" s="56">
        <v>100</v>
      </c>
      <c r="O2725" s="11">
        <v>0</v>
      </c>
      <c r="P2725" s="11">
        <v>0</v>
      </c>
      <c r="Q2725" s="11">
        <v>100</v>
      </c>
      <c r="R2725" s="11">
        <v>0</v>
      </c>
      <c r="S2725" s="11">
        <v>0</v>
      </c>
      <c r="T2725" s="11">
        <v>0</v>
      </c>
      <c r="U2725" s="11">
        <v>1</v>
      </c>
      <c r="V2725" s="11">
        <v>0</v>
      </c>
      <c r="W2725" s="11">
        <v>0</v>
      </c>
      <c r="X2725" s="11">
        <v>0</v>
      </c>
      <c r="Y2725" s="11">
        <v>0</v>
      </c>
      <c r="Z2725" s="16" t="s">
        <v>170</v>
      </c>
      <c r="AA2725" s="16">
        <v>0</v>
      </c>
      <c r="AB2725" s="16" t="s">
        <v>170</v>
      </c>
      <c r="AC2725" s="16">
        <v>0</v>
      </c>
      <c r="AD2725" s="11">
        <v>14</v>
      </c>
      <c r="AE2725" s="11">
        <v>300</v>
      </c>
      <c r="AF2725" s="56">
        <v>1</v>
      </c>
      <c r="AG2725" s="11">
        <v>20</v>
      </c>
      <c r="AH2725" s="11">
        <v>0</v>
      </c>
      <c r="AI2725" s="25" t="s">
        <v>693</v>
      </c>
      <c r="AJ2725" s="25" t="s">
        <v>693</v>
      </c>
      <c r="AK2725" s="25" t="s">
        <v>693</v>
      </c>
      <c r="AL2725" s="11" t="s">
        <v>782</v>
      </c>
      <c r="AM2725" s="25">
        <v>11003</v>
      </c>
      <c r="AN2725" s="25">
        <v>0</v>
      </c>
      <c r="AO2725" s="11">
        <v>1</v>
      </c>
      <c r="AP2725" s="12" t="s">
        <v>2523</v>
      </c>
      <c r="AQ2725" s="12" t="s">
        <v>6705</v>
      </c>
      <c r="AR2725" s="12" t="s">
        <v>5374</v>
      </c>
      <c r="AS2725" s="60" t="s">
        <v>2524</v>
      </c>
    </row>
    <row r="2726" spans="1:45" ht="60" x14ac:dyDescent="0.15">
      <c r="A2726" s="11">
        <v>43153</v>
      </c>
      <c r="B2726" s="16" t="s">
        <v>3453</v>
      </c>
      <c r="C2726" s="11">
        <v>83</v>
      </c>
      <c r="D2726" s="11">
        <v>0</v>
      </c>
      <c r="E2726" s="11">
        <v>63</v>
      </c>
      <c r="F2726" s="11">
        <v>0</v>
      </c>
      <c r="G2726" s="11">
        <v>8</v>
      </c>
      <c r="H2726" s="11">
        <v>0</v>
      </c>
      <c r="I2726" s="11">
        <v>65535</v>
      </c>
      <c r="J2726" s="11">
        <v>0</v>
      </c>
      <c r="K2726" s="11">
        <v>0</v>
      </c>
      <c r="L2726" s="11">
        <v>0</v>
      </c>
      <c r="M2726" s="56">
        <v>1</v>
      </c>
      <c r="N2726" s="56">
        <v>100</v>
      </c>
      <c r="O2726" s="11">
        <v>0</v>
      </c>
      <c r="P2726" s="11">
        <v>0</v>
      </c>
      <c r="Q2726" s="11">
        <v>100</v>
      </c>
      <c r="R2726" s="11">
        <v>0</v>
      </c>
      <c r="S2726" s="11">
        <v>0</v>
      </c>
      <c r="T2726" s="11">
        <v>0</v>
      </c>
      <c r="U2726" s="11">
        <v>1</v>
      </c>
      <c r="V2726" s="11">
        <v>0</v>
      </c>
      <c r="W2726" s="11">
        <v>0</v>
      </c>
      <c r="X2726" s="11">
        <v>0</v>
      </c>
      <c r="Y2726" s="11">
        <v>0</v>
      </c>
      <c r="Z2726" s="16" t="s">
        <v>170</v>
      </c>
      <c r="AA2726" s="16">
        <v>0</v>
      </c>
      <c r="AB2726" s="16" t="s">
        <v>170</v>
      </c>
      <c r="AC2726" s="16">
        <v>0</v>
      </c>
      <c r="AD2726" s="11">
        <v>14</v>
      </c>
      <c r="AE2726" s="11">
        <v>300</v>
      </c>
      <c r="AF2726" s="56">
        <v>1</v>
      </c>
      <c r="AG2726" s="11">
        <v>40</v>
      </c>
      <c r="AH2726" s="11">
        <v>0</v>
      </c>
      <c r="AI2726" s="25" t="s">
        <v>693</v>
      </c>
      <c r="AJ2726" s="25" t="s">
        <v>693</v>
      </c>
      <c r="AK2726" s="25" t="s">
        <v>693</v>
      </c>
      <c r="AL2726" s="11" t="s">
        <v>782</v>
      </c>
      <c r="AM2726" s="25">
        <v>11003</v>
      </c>
      <c r="AN2726" s="25">
        <v>0</v>
      </c>
      <c r="AO2726" s="11">
        <v>1</v>
      </c>
      <c r="AP2726" s="12" t="s">
        <v>2523</v>
      </c>
      <c r="AQ2726" s="12" t="s">
        <v>6705</v>
      </c>
      <c r="AR2726" s="12" t="s">
        <v>5374</v>
      </c>
      <c r="AS2726" s="60" t="s">
        <v>2524</v>
      </c>
    </row>
    <row r="2727" spans="1:45" ht="60" x14ac:dyDescent="0.15">
      <c r="A2727" s="11">
        <v>43154</v>
      </c>
      <c r="B2727" s="16" t="s">
        <v>3525</v>
      </c>
      <c r="C2727" s="11">
        <v>83</v>
      </c>
      <c r="D2727" s="11">
        <v>0</v>
      </c>
      <c r="E2727" s="11">
        <v>63</v>
      </c>
      <c r="F2727" s="11">
        <v>0</v>
      </c>
      <c r="G2727" s="11">
        <v>8</v>
      </c>
      <c r="H2727" s="11">
        <v>0</v>
      </c>
      <c r="I2727" s="11">
        <v>65535</v>
      </c>
      <c r="J2727" s="11">
        <v>0</v>
      </c>
      <c r="K2727" s="11">
        <v>0</v>
      </c>
      <c r="L2727" s="11">
        <v>0</v>
      </c>
      <c r="M2727" s="56">
        <v>1</v>
      </c>
      <c r="N2727" s="56">
        <v>100</v>
      </c>
      <c r="O2727" s="11">
        <v>0</v>
      </c>
      <c r="P2727" s="11">
        <v>0</v>
      </c>
      <c r="Q2727" s="11">
        <v>100</v>
      </c>
      <c r="R2727" s="11">
        <v>0</v>
      </c>
      <c r="S2727" s="11">
        <v>0</v>
      </c>
      <c r="T2727" s="11">
        <v>0</v>
      </c>
      <c r="U2727" s="11">
        <v>1</v>
      </c>
      <c r="V2727" s="11">
        <v>0</v>
      </c>
      <c r="W2727" s="11">
        <v>0</v>
      </c>
      <c r="X2727" s="11">
        <v>0</v>
      </c>
      <c r="Y2727" s="11">
        <v>0</v>
      </c>
      <c r="Z2727" s="16" t="s">
        <v>170</v>
      </c>
      <c r="AA2727" s="16">
        <v>0</v>
      </c>
      <c r="AB2727" s="16" t="s">
        <v>170</v>
      </c>
      <c r="AC2727" s="16">
        <v>0</v>
      </c>
      <c r="AD2727" s="11">
        <v>14</v>
      </c>
      <c r="AE2727" s="11">
        <v>300</v>
      </c>
      <c r="AF2727" s="56">
        <v>1</v>
      </c>
      <c r="AG2727" s="11">
        <v>80</v>
      </c>
      <c r="AH2727" s="11">
        <v>0</v>
      </c>
      <c r="AI2727" s="25" t="s">
        <v>693</v>
      </c>
      <c r="AJ2727" s="25" t="s">
        <v>693</v>
      </c>
      <c r="AK2727" s="25" t="s">
        <v>693</v>
      </c>
      <c r="AL2727" s="11" t="s">
        <v>782</v>
      </c>
      <c r="AM2727" s="25">
        <v>11003</v>
      </c>
      <c r="AN2727" s="25">
        <v>0</v>
      </c>
      <c r="AO2727" s="11">
        <v>1</v>
      </c>
      <c r="AP2727" s="12" t="s">
        <v>2523</v>
      </c>
      <c r="AQ2727" s="12" t="s">
        <v>6705</v>
      </c>
      <c r="AR2727" s="12" t="s">
        <v>5374</v>
      </c>
      <c r="AS2727" s="60" t="s">
        <v>2524</v>
      </c>
    </row>
    <row r="2728" spans="1:45" ht="60" x14ac:dyDescent="0.15">
      <c r="A2728" s="11">
        <v>43155</v>
      </c>
      <c r="B2728" s="16" t="s">
        <v>3593</v>
      </c>
      <c r="C2728" s="11">
        <v>83</v>
      </c>
      <c r="D2728" s="11">
        <v>0</v>
      </c>
      <c r="E2728" s="11">
        <v>63</v>
      </c>
      <c r="F2728" s="11">
        <v>0</v>
      </c>
      <c r="G2728" s="11">
        <v>8</v>
      </c>
      <c r="H2728" s="11">
        <v>0</v>
      </c>
      <c r="I2728" s="11">
        <v>65535</v>
      </c>
      <c r="J2728" s="11">
        <v>0</v>
      </c>
      <c r="K2728" s="11">
        <v>0</v>
      </c>
      <c r="L2728" s="11">
        <v>0</v>
      </c>
      <c r="M2728" s="56">
        <v>1</v>
      </c>
      <c r="N2728" s="56">
        <v>100</v>
      </c>
      <c r="O2728" s="11">
        <v>0</v>
      </c>
      <c r="P2728" s="11">
        <v>0</v>
      </c>
      <c r="Q2728" s="11">
        <v>100</v>
      </c>
      <c r="R2728" s="11">
        <v>0</v>
      </c>
      <c r="S2728" s="11">
        <v>0</v>
      </c>
      <c r="T2728" s="11">
        <v>0</v>
      </c>
      <c r="U2728" s="11">
        <v>1</v>
      </c>
      <c r="V2728" s="11">
        <v>0</v>
      </c>
      <c r="W2728" s="11">
        <v>0</v>
      </c>
      <c r="X2728" s="11">
        <v>0</v>
      </c>
      <c r="Y2728" s="11">
        <v>0</v>
      </c>
      <c r="Z2728" s="16" t="s">
        <v>170</v>
      </c>
      <c r="AA2728" s="16">
        <v>0</v>
      </c>
      <c r="AB2728" s="16" t="s">
        <v>170</v>
      </c>
      <c r="AC2728" s="16">
        <v>0</v>
      </c>
      <c r="AD2728" s="11">
        <v>14</v>
      </c>
      <c r="AE2728" s="11">
        <v>300</v>
      </c>
      <c r="AF2728" s="56">
        <v>1</v>
      </c>
      <c r="AG2728" s="11">
        <v>160</v>
      </c>
      <c r="AH2728" s="11">
        <v>0</v>
      </c>
      <c r="AI2728" s="25" t="s">
        <v>693</v>
      </c>
      <c r="AJ2728" s="25" t="s">
        <v>693</v>
      </c>
      <c r="AK2728" s="25" t="s">
        <v>693</v>
      </c>
      <c r="AL2728" s="11" t="s">
        <v>782</v>
      </c>
      <c r="AM2728" s="25">
        <v>11003</v>
      </c>
      <c r="AN2728" s="25">
        <v>0</v>
      </c>
      <c r="AO2728" s="11">
        <v>1</v>
      </c>
      <c r="AP2728" s="12" t="s">
        <v>2523</v>
      </c>
      <c r="AQ2728" s="12" t="s">
        <v>6705</v>
      </c>
      <c r="AR2728" s="12" t="s">
        <v>5374</v>
      </c>
      <c r="AS2728" s="60" t="s">
        <v>2524</v>
      </c>
    </row>
    <row r="2729" spans="1:45" ht="60" x14ac:dyDescent="0.15">
      <c r="A2729" s="11">
        <v>43156</v>
      </c>
      <c r="B2729" s="16" t="s">
        <v>3655</v>
      </c>
      <c r="C2729" s="11">
        <v>83</v>
      </c>
      <c r="D2729" s="11">
        <v>0</v>
      </c>
      <c r="E2729" s="11">
        <v>63</v>
      </c>
      <c r="F2729" s="11">
        <v>0</v>
      </c>
      <c r="G2729" s="11">
        <v>8</v>
      </c>
      <c r="H2729" s="11">
        <v>0</v>
      </c>
      <c r="I2729" s="11">
        <v>65535</v>
      </c>
      <c r="J2729" s="11">
        <v>0</v>
      </c>
      <c r="K2729" s="11">
        <v>0</v>
      </c>
      <c r="L2729" s="11">
        <v>0</v>
      </c>
      <c r="M2729" s="56">
        <v>1</v>
      </c>
      <c r="N2729" s="56">
        <v>100</v>
      </c>
      <c r="O2729" s="11">
        <v>0</v>
      </c>
      <c r="P2729" s="11">
        <v>0</v>
      </c>
      <c r="Q2729" s="11">
        <v>100</v>
      </c>
      <c r="R2729" s="11">
        <v>0</v>
      </c>
      <c r="S2729" s="11">
        <v>0</v>
      </c>
      <c r="T2729" s="11">
        <v>0</v>
      </c>
      <c r="U2729" s="11">
        <v>1</v>
      </c>
      <c r="V2729" s="11">
        <v>0</v>
      </c>
      <c r="W2729" s="11">
        <v>0</v>
      </c>
      <c r="X2729" s="11">
        <v>0</v>
      </c>
      <c r="Y2729" s="11">
        <v>0</v>
      </c>
      <c r="Z2729" s="16" t="s">
        <v>170</v>
      </c>
      <c r="AA2729" s="16">
        <v>0</v>
      </c>
      <c r="AB2729" s="16" t="s">
        <v>170</v>
      </c>
      <c r="AC2729" s="16">
        <v>0</v>
      </c>
      <c r="AD2729" s="11">
        <v>14</v>
      </c>
      <c r="AE2729" s="11">
        <v>300</v>
      </c>
      <c r="AF2729" s="56">
        <v>1</v>
      </c>
      <c r="AG2729" s="11">
        <v>480</v>
      </c>
      <c r="AH2729" s="11">
        <v>0</v>
      </c>
      <c r="AI2729" s="25" t="s">
        <v>693</v>
      </c>
      <c r="AJ2729" s="25" t="s">
        <v>693</v>
      </c>
      <c r="AK2729" s="25" t="s">
        <v>693</v>
      </c>
      <c r="AL2729" s="11" t="s">
        <v>782</v>
      </c>
      <c r="AM2729" s="25">
        <v>11003</v>
      </c>
      <c r="AN2729" s="25">
        <v>0</v>
      </c>
      <c r="AO2729" s="11">
        <v>1</v>
      </c>
      <c r="AP2729" s="12" t="s">
        <v>2523</v>
      </c>
      <c r="AQ2729" s="12" t="s">
        <v>6705</v>
      </c>
      <c r="AR2729" s="12" t="s">
        <v>5374</v>
      </c>
      <c r="AS2729" s="60" t="s">
        <v>2524</v>
      </c>
    </row>
    <row r="2730" spans="1:45" ht="60" x14ac:dyDescent="0.15">
      <c r="A2730" s="11">
        <v>43157</v>
      </c>
      <c r="B2730" s="16" t="s">
        <v>3699</v>
      </c>
      <c r="C2730" s="11">
        <v>83</v>
      </c>
      <c r="D2730" s="11">
        <v>0</v>
      </c>
      <c r="E2730" s="11">
        <v>63</v>
      </c>
      <c r="F2730" s="11">
        <v>0</v>
      </c>
      <c r="G2730" s="11">
        <v>8</v>
      </c>
      <c r="H2730" s="11">
        <v>0</v>
      </c>
      <c r="I2730" s="11">
        <v>65535</v>
      </c>
      <c r="J2730" s="11">
        <v>0</v>
      </c>
      <c r="K2730" s="11">
        <v>0</v>
      </c>
      <c r="L2730" s="11">
        <v>0</v>
      </c>
      <c r="M2730" s="56">
        <v>1</v>
      </c>
      <c r="N2730" s="56">
        <v>100</v>
      </c>
      <c r="O2730" s="11">
        <v>0</v>
      </c>
      <c r="P2730" s="11">
        <v>0</v>
      </c>
      <c r="Q2730" s="11">
        <v>100</v>
      </c>
      <c r="R2730" s="11">
        <v>0</v>
      </c>
      <c r="S2730" s="11">
        <v>0</v>
      </c>
      <c r="T2730" s="11">
        <v>0</v>
      </c>
      <c r="U2730" s="11">
        <v>1</v>
      </c>
      <c r="V2730" s="11">
        <v>0</v>
      </c>
      <c r="W2730" s="11">
        <v>0</v>
      </c>
      <c r="X2730" s="11">
        <v>0</v>
      </c>
      <c r="Y2730" s="11">
        <v>0</v>
      </c>
      <c r="Z2730" s="16" t="s">
        <v>170</v>
      </c>
      <c r="AA2730" s="16">
        <v>0</v>
      </c>
      <c r="AB2730" s="16" t="s">
        <v>170</v>
      </c>
      <c r="AC2730" s="16">
        <v>0</v>
      </c>
      <c r="AD2730" s="11">
        <v>14</v>
      </c>
      <c r="AE2730" s="11">
        <v>300</v>
      </c>
      <c r="AF2730" s="56">
        <v>1</v>
      </c>
      <c r="AG2730" s="11">
        <v>960</v>
      </c>
      <c r="AH2730" s="11">
        <v>0</v>
      </c>
      <c r="AI2730" s="25" t="s">
        <v>693</v>
      </c>
      <c r="AJ2730" s="25" t="s">
        <v>693</v>
      </c>
      <c r="AK2730" s="25" t="s">
        <v>693</v>
      </c>
      <c r="AL2730" s="11" t="s">
        <v>782</v>
      </c>
      <c r="AM2730" s="25">
        <v>11003</v>
      </c>
      <c r="AN2730" s="25">
        <v>0</v>
      </c>
      <c r="AO2730" s="11">
        <v>1</v>
      </c>
      <c r="AP2730" s="12" t="s">
        <v>2523</v>
      </c>
      <c r="AQ2730" s="12" t="s">
        <v>6705</v>
      </c>
      <c r="AR2730" s="12" t="s">
        <v>5374</v>
      </c>
      <c r="AS2730" s="60" t="s">
        <v>2524</v>
      </c>
    </row>
    <row r="2731" spans="1:45" ht="60" x14ac:dyDescent="0.15">
      <c r="A2731" s="11">
        <v>43158</v>
      </c>
      <c r="B2731" s="16" t="s">
        <v>3732</v>
      </c>
      <c r="C2731" s="11">
        <v>83</v>
      </c>
      <c r="D2731" s="11">
        <v>0</v>
      </c>
      <c r="E2731" s="11">
        <v>63</v>
      </c>
      <c r="F2731" s="11">
        <v>0</v>
      </c>
      <c r="G2731" s="11">
        <v>8</v>
      </c>
      <c r="H2731" s="11">
        <v>0</v>
      </c>
      <c r="I2731" s="11">
        <v>65535</v>
      </c>
      <c r="J2731" s="11">
        <v>0</v>
      </c>
      <c r="K2731" s="11">
        <v>0</v>
      </c>
      <c r="L2731" s="11">
        <v>0</v>
      </c>
      <c r="M2731" s="56">
        <v>1</v>
      </c>
      <c r="N2731" s="56">
        <v>100</v>
      </c>
      <c r="O2731" s="11">
        <v>0</v>
      </c>
      <c r="P2731" s="11">
        <v>0</v>
      </c>
      <c r="Q2731" s="11">
        <v>100</v>
      </c>
      <c r="R2731" s="11">
        <v>0</v>
      </c>
      <c r="S2731" s="11">
        <v>0</v>
      </c>
      <c r="T2731" s="11">
        <v>0</v>
      </c>
      <c r="U2731" s="11">
        <v>1</v>
      </c>
      <c r="V2731" s="11">
        <v>0</v>
      </c>
      <c r="W2731" s="11">
        <v>0</v>
      </c>
      <c r="X2731" s="11">
        <v>0</v>
      </c>
      <c r="Y2731" s="11">
        <v>0</v>
      </c>
      <c r="Z2731" s="16" t="s">
        <v>170</v>
      </c>
      <c r="AA2731" s="16">
        <v>0</v>
      </c>
      <c r="AB2731" s="16" t="s">
        <v>170</v>
      </c>
      <c r="AC2731" s="16">
        <v>0</v>
      </c>
      <c r="AD2731" s="11">
        <v>14</v>
      </c>
      <c r="AE2731" s="11">
        <v>300</v>
      </c>
      <c r="AF2731" s="56">
        <v>1</v>
      </c>
      <c r="AG2731" s="11">
        <v>1920</v>
      </c>
      <c r="AH2731" s="11">
        <v>0</v>
      </c>
      <c r="AI2731" s="25" t="s">
        <v>693</v>
      </c>
      <c r="AJ2731" s="25" t="s">
        <v>693</v>
      </c>
      <c r="AK2731" s="25" t="s">
        <v>693</v>
      </c>
      <c r="AL2731" s="11" t="s">
        <v>782</v>
      </c>
      <c r="AM2731" s="25">
        <v>11003</v>
      </c>
      <c r="AN2731" s="25">
        <v>0</v>
      </c>
      <c r="AO2731" s="11">
        <v>1</v>
      </c>
      <c r="AP2731" s="12" t="s">
        <v>2523</v>
      </c>
      <c r="AQ2731" s="12" t="s">
        <v>6705</v>
      </c>
      <c r="AR2731" s="12" t="s">
        <v>5374</v>
      </c>
      <c r="AS2731" s="60" t="s">
        <v>2524</v>
      </c>
    </row>
    <row r="2732" spans="1:45" ht="60" x14ac:dyDescent="0.15">
      <c r="A2732" s="11">
        <v>43159</v>
      </c>
      <c r="B2732" s="16" t="s">
        <v>3762</v>
      </c>
      <c r="C2732" s="11">
        <v>83</v>
      </c>
      <c r="D2732" s="11">
        <v>0</v>
      </c>
      <c r="E2732" s="11">
        <v>63</v>
      </c>
      <c r="F2732" s="11">
        <v>0</v>
      </c>
      <c r="G2732" s="11">
        <v>8</v>
      </c>
      <c r="H2732" s="11">
        <v>0</v>
      </c>
      <c r="I2732" s="11">
        <v>65535</v>
      </c>
      <c r="J2732" s="11">
        <v>0</v>
      </c>
      <c r="K2732" s="11">
        <v>0</v>
      </c>
      <c r="L2732" s="11">
        <v>0</v>
      </c>
      <c r="M2732" s="56">
        <v>1</v>
      </c>
      <c r="N2732" s="56">
        <v>100</v>
      </c>
      <c r="O2732" s="11">
        <v>0</v>
      </c>
      <c r="P2732" s="11">
        <v>0</v>
      </c>
      <c r="Q2732" s="11">
        <v>100</v>
      </c>
      <c r="R2732" s="11">
        <v>0</v>
      </c>
      <c r="S2732" s="11">
        <v>0</v>
      </c>
      <c r="T2732" s="11">
        <v>0</v>
      </c>
      <c r="U2732" s="11">
        <v>1</v>
      </c>
      <c r="V2732" s="11">
        <v>0</v>
      </c>
      <c r="W2732" s="11">
        <v>0</v>
      </c>
      <c r="X2732" s="11">
        <v>0</v>
      </c>
      <c r="Y2732" s="11">
        <v>0</v>
      </c>
      <c r="Z2732" s="16" t="s">
        <v>170</v>
      </c>
      <c r="AA2732" s="16">
        <v>0</v>
      </c>
      <c r="AB2732" s="16" t="s">
        <v>170</v>
      </c>
      <c r="AC2732" s="16">
        <v>0</v>
      </c>
      <c r="AD2732" s="11">
        <v>14</v>
      </c>
      <c r="AE2732" s="11">
        <v>300</v>
      </c>
      <c r="AF2732" s="56">
        <v>1</v>
      </c>
      <c r="AG2732" s="11">
        <v>3840</v>
      </c>
      <c r="AH2732" s="11">
        <v>0</v>
      </c>
      <c r="AI2732" s="25" t="s">
        <v>693</v>
      </c>
      <c r="AJ2732" s="25" t="s">
        <v>693</v>
      </c>
      <c r="AK2732" s="25" t="s">
        <v>693</v>
      </c>
      <c r="AL2732" s="11" t="s">
        <v>782</v>
      </c>
      <c r="AM2732" s="25">
        <v>11003</v>
      </c>
      <c r="AN2732" s="25">
        <v>0</v>
      </c>
      <c r="AO2732" s="11">
        <v>1</v>
      </c>
      <c r="AP2732" s="12" t="s">
        <v>2523</v>
      </c>
      <c r="AQ2732" s="12" t="s">
        <v>6705</v>
      </c>
      <c r="AR2732" s="12" t="s">
        <v>5374</v>
      </c>
      <c r="AS2732" s="60" t="s">
        <v>2524</v>
      </c>
    </row>
    <row r="2733" spans="1:45" ht="60" x14ac:dyDescent="0.15">
      <c r="A2733" s="11">
        <v>43160</v>
      </c>
      <c r="B2733" s="16" t="s">
        <v>3787</v>
      </c>
      <c r="C2733" s="11">
        <v>83</v>
      </c>
      <c r="D2733" s="11">
        <v>0</v>
      </c>
      <c r="E2733" s="11">
        <v>63</v>
      </c>
      <c r="F2733" s="11">
        <v>0</v>
      </c>
      <c r="G2733" s="11">
        <v>8</v>
      </c>
      <c r="H2733" s="11">
        <v>0</v>
      </c>
      <c r="I2733" s="11">
        <v>65535</v>
      </c>
      <c r="J2733" s="11">
        <v>0</v>
      </c>
      <c r="K2733" s="11">
        <v>0</v>
      </c>
      <c r="L2733" s="11">
        <v>0</v>
      </c>
      <c r="M2733" s="56">
        <v>1</v>
      </c>
      <c r="N2733" s="56">
        <v>100</v>
      </c>
      <c r="O2733" s="11">
        <v>0</v>
      </c>
      <c r="P2733" s="11">
        <v>0</v>
      </c>
      <c r="Q2733" s="11">
        <v>100</v>
      </c>
      <c r="R2733" s="11">
        <v>0</v>
      </c>
      <c r="S2733" s="11">
        <v>0</v>
      </c>
      <c r="T2733" s="11">
        <v>0</v>
      </c>
      <c r="U2733" s="11">
        <v>1</v>
      </c>
      <c r="V2733" s="11">
        <v>0</v>
      </c>
      <c r="W2733" s="11">
        <v>0</v>
      </c>
      <c r="X2733" s="11">
        <v>0</v>
      </c>
      <c r="Y2733" s="11">
        <v>0</v>
      </c>
      <c r="Z2733" s="16" t="s">
        <v>170</v>
      </c>
      <c r="AA2733" s="16">
        <v>0</v>
      </c>
      <c r="AB2733" s="16" t="s">
        <v>170</v>
      </c>
      <c r="AC2733" s="16">
        <v>0</v>
      </c>
      <c r="AD2733" s="11">
        <v>14</v>
      </c>
      <c r="AE2733" s="11">
        <v>300</v>
      </c>
      <c r="AF2733" s="56">
        <v>1</v>
      </c>
      <c r="AG2733" s="11">
        <v>7680</v>
      </c>
      <c r="AH2733" s="11">
        <v>0</v>
      </c>
      <c r="AI2733" s="25" t="s">
        <v>693</v>
      </c>
      <c r="AJ2733" s="25" t="s">
        <v>693</v>
      </c>
      <c r="AK2733" s="25" t="s">
        <v>693</v>
      </c>
      <c r="AL2733" s="11" t="s">
        <v>782</v>
      </c>
      <c r="AM2733" s="25">
        <v>11003</v>
      </c>
      <c r="AN2733" s="25">
        <v>0</v>
      </c>
      <c r="AO2733" s="11">
        <v>1</v>
      </c>
      <c r="AP2733" s="12" t="s">
        <v>2523</v>
      </c>
      <c r="AQ2733" s="12" t="s">
        <v>6705</v>
      </c>
      <c r="AR2733" s="12" t="s">
        <v>5374</v>
      </c>
      <c r="AS2733" s="60" t="s">
        <v>2524</v>
      </c>
    </row>
    <row r="2734" spans="1:45" ht="60" x14ac:dyDescent="0.15">
      <c r="A2734" s="11">
        <v>43161</v>
      </c>
      <c r="B2734" s="16" t="s">
        <v>3304</v>
      </c>
      <c r="C2734" s="11">
        <v>83</v>
      </c>
      <c r="D2734" s="11">
        <v>0</v>
      </c>
      <c r="E2734" s="11">
        <v>63</v>
      </c>
      <c r="F2734" s="11">
        <v>0</v>
      </c>
      <c r="G2734" s="11">
        <v>8</v>
      </c>
      <c r="H2734" s="11">
        <v>0</v>
      </c>
      <c r="I2734" s="11">
        <v>65535</v>
      </c>
      <c r="J2734" s="11">
        <v>0</v>
      </c>
      <c r="K2734" s="11">
        <v>0</v>
      </c>
      <c r="L2734" s="11">
        <v>0</v>
      </c>
      <c r="M2734" s="56">
        <v>1</v>
      </c>
      <c r="N2734" s="56">
        <v>100</v>
      </c>
      <c r="O2734" s="11">
        <v>0</v>
      </c>
      <c r="P2734" s="11">
        <v>0</v>
      </c>
      <c r="Q2734" s="11">
        <v>100</v>
      </c>
      <c r="R2734" s="11">
        <v>0</v>
      </c>
      <c r="S2734" s="11">
        <v>0</v>
      </c>
      <c r="T2734" s="11">
        <v>0</v>
      </c>
      <c r="U2734" s="11">
        <v>1</v>
      </c>
      <c r="V2734" s="11">
        <v>0</v>
      </c>
      <c r="W2734" s="11">
        <v>0</v>
      </c>
      <c r="X2734" s="11">
        <v>0</v>
      </c>
      <c r="Y2734" s="11">
        <v>0</v>
      </c>
      <c r="Z2734" s="16" t="s">
        <v>170</v>
      </c>
      <c r="AA2734" s="16">
        <v>0</v>
      </c>
      <c r="AB2734" s="16" t="s">
        <v>170</v>
      </c>
      <c r="AC2734" s="16">
        <v>0</v>
      </c>
      <c r="AD2734" s="11">
        <v>14</v>
      </c>
      <c r="AE2734" s="11">
        <v>300</v>
      </c>
      <c r="AF2734" s="56">
        <v>1</v>
      </c>
      <c r="AG2734" s="11">
        <v>10</v>
      </c>
      <c r="AH2734" s="11">
        <v>0</v>
      </c>
      <c r="AI2734" s="25" t="s">
        <v>693</v>
      </c>
      <c r="AJ2734" s="25" t="s">
        <v>693</v>
      </c>
      <c r="AK2734" s="25" t="s">
        <v>693</v>
      </c>
      <c r="AL2734" s="11" t="s">
        <v>782</v>
      </c>
      <c r="AM2734" s="25">
        <v>11003</v>
      </c>
      <c r="AN2734" s="25">
        <v>0</v>
      </c>
      <c r="AO2734" s="11">
        <v>1</v>
      </c>
      <c r="AP2734" s="12" t="s">
        <v>2523</v>
      </c>
      <c r="AQ2734" s="12" t="s">
        <v>6705</v>
      </c>
      <c r="AR2734" s="12" t="s">
        <v>5374</v>
      </c>
      <c r="AS2734" s="60" t="s">
        <v>2524</v>
      </c>
    </row>
    <row r="2735" spans="1:45" ht="60" x14ac:dyDescent="0.15">
      <c r="A2735" s="11">
        <v>43162</v>
      </c>
      <c r="B2735" s="16" t="s">
        <v>3379</v>
      </c>
      <c r="C2735" s="11">
        <v>83</v>
      </c>
      <c r="D2735" s="11">
        <v>0</v>
      </c>
      <c r="E2735" s="11">
        <v>63</v>
      </c>
      <c r="F2735" s="11">
        <v>0</v>
      </c>
      <c r="G2735" s="11">
        <v>8</v>
      </c>
      <c r="H2735" s="11">
        <v>0</v>
      </c>
      <c r="I2735" s="11">
        <v>65535</v>
      </c>
      <c r="J2735" s="11">
        <v>0</v>
      </c>
      <c r="K2735" s="11">
        <v>0</v>
      </c>
      <c r="L2735" s="11">
        <v>0</v>
      </c>
      <c r="M2735" s="56">
        <v>1</v>
      </c>
      <c r="N2735" s="56">
        <v>100</v>
      </c>
      <c r="O2735" s="11">
        <v>0</v>
      </c>
      <c r="P2735" s="11">
        <v>0</v>
      </c>
      <c r="Q2735" s="11">
        <v>100</v>
      </c>
      <c r="R2735" s="11">
        <v>0</v>
      </c>
      <c r="S2735" s="11">
        <v>0</v>
      </c>
      <c r="T2735" s="11">
        <v>0</v>
      </c>
      <c r="U2735" s="11">
        <v>1</v>
      </c>
      <c r="V2735" s="11">
        <v>0</v>
      </c>
      <c r="W2735" s="11">
        <v>0</v>
      </c>
      <c r="X2735" s="11">
        <v>0</v>
      </c>
      <c r="Y2735" s="11">
        <v>0</v>
      </c>
      <c r="Z2735" s="16" t="s">
        <v>170</v>
      </c>
      <c r="AA2735" s="16">
        <v>0</v>
      </c>
      <c r="AB2735" s="16" t="s">
        <v>170</v>
      </c>
      <c r="AC2735" s="16">
        <v>0</v>
      </c>
      <c r="AD2735" s="11">
        <v>14</v>
      </c>
      <c r="AE2735" s="11">
        <v>300</v>
      </c>
      <c r="AF2735" s="56">
        <v>1</v>
      </c>
      <c r="AG2735" s="11">
        <v>20</v>
      </c>
      <c r="AH2735" s="11">
        <v>0</v>
      </c>
      <c r="AI2735" s="25" t="s">
        <v>693</v>
      </c>
      <c r="AJ2735" s="25" t="s">
        <v>693</v>
      </c>
      <c r="AK2735" s="25" t="s">
        <v>693</v>
      </c>
      <c r="AL2735" s="11" t="s">
        <v>782</v>
      </c>
      <c r="AM2735" s="25">
        <v>11003</v>
      </c>
      <c r="AN2735" s="25">
        <v>0</v>
      </c>
      <c r="AO2735" s="11">
        <v>1</v>
      </c>
      <c r="AP2735" s="12" t="s">
        <v>2523</v>
      </c>
      <c r="AQ2735" s="12" t="s">
        <v>6705</v>
      </c>
      <c r="AR2735" s="12" t="s">
        <v>5374</v>
      </c>
      <c r="AS2735" s="60" t="s">
        <v>2524</v>
      </c>
    </row>
    <row r="2736" spans="1:45" ht="60" x14ac:dyDescent="0.15">
      <c r="A2736" s="11">
        <v>43163</v>
      </c>
      <c r="B2736" s="16" t="s">
        <v>3454</v>
      </c>
      <c r="C2736" s="11">
        <v>83</v>
      </c>
      <c r="D2736" s="11">
        <v>0</v>
      </c>
      <c r="E2736" s="11">
        <v>63</v>
      </c>
      <c r="F2736" s="11">
        <v>0</v>
      </c>
      <c r="G2736" s="11">
        <v>8</v>
      </c>
      <c r="H2736" s="11">
        <v>0</v>
      </c>
      <c r="I2736" s="11">
        <v>65535</v>
      </c>
      <c r="J2736" s="11">
        <v>0</v>
      </c>
      <c r="K2736" s="11">
        <v>0</v>
      </c>
      <c r="L2736" s="11">
        <v>0</v>
      </c>
      <c r="M2736" s="56">
        <v>1</v>
      </c>
      <c r="N2736" s="56">
        <v>100</v>
      </c>
      <c r="O2736" s="11">
        <v>0</v>
      </c>
      <c r="P2736" s="11">
        <v>0</v>
      </c>
      <c r="Q2736" s="11">
        <v>100</v>
      </c>
      <c r="R2736" s="11">
        <v>0</v>
      </c>
      <c r="S2736" s="11">
        <v>0</v>
      </c>
      <c r="T2736" s="11">
        <v>0</v>
      </c>
      <c r="U2736" s="11">
        <v>1</v>
      </c>
      <c r="V2736" s="11">
        <v>0</v>
      </c>
      <c r="W2736" s="11">
        <v>0</v>
      </c>
      <c r="X2736" s="11">
        <v>0</v>
      </c>
      <c r="Y2736" s="11">
        <v>0</v>
      </c>
      <c r="Z2736" s="16" t="s">
        <v>170</v>
      </c>
      <c r="AA2736" s="16">
        <v>0</v>
      </c>
      <c r="AB2736" s="16" t="s">
        <v>170</v>
      </c>
      <c r="AC2736" s="16">
        <v>0</v>
      </c>
      <c r="AD2736" s="11">
        <v>14</v>
      </c>
      <c r="AE2736" s="11">
        <v>300</v>
      </c>
      <c r="AF2736" s="56">
        <v>1</v>
      </c>
      <c r="AG2736" s="11">
        <v>40</v>
      </c>
      <c r="AH2736" s="11">
        <v>0</v>
      </c>
      <c r="AI2736" s="25" t="s">
        <v>693</v>
      </c>
      <c r="AJ2736" s="25" t="s">
        <v>693</v>
      </c>
      <c r="AK2736" s="25" t="s">
        <v>693</v>
      </c>
      <c r="AL2736" s="11" t="s">
        <v>782</v>
      </c>
      <c r="AM2736" s="25">
        <v>11003</v>
      </c>
      <c r="AN2736" s="25">
        <v>0</v>
      </c>
      <c r="AO2736" s="11">
        <v>1</v>
      </c>
      <c r="AP2736" s="12" t="s">
        <v>2523</v>
      </c>
      <c r="AQ2736" s="12" t="s">
        <v>6705</v>
      </c>
      <c r="AR2736" s="12" t="s">
        <v>5374</v>
      </c>
      <c r="AS2736" s="60" t="s">
        <v>2524</v>
      </c>
    </row>
    <row r="2737" spans="1:45" ht="60" x14ac:dyDescent="0.15">
      <c r="A2737" s="11">
        <v>43164</v>
      </c>
      <c r="B2737" s="16" t="s">
        <v>3526</v>
      </c>
      <c r="C2737" s="11">
        <v>83</v>
      </c>
      <c r="D2737" s="11">
        <v>0</v>
      </c>
      <c r="E2737" s="11">
        <v>63</v>
      </c>
      <c r="F2737" s="11">
        <v>0</v>
      </c>
      <c r="G2737" s="11">
        <v>8</v>
      </c>
      <c r="H2737" s="11">
        <v>0</v>
      </c>
      <c r="I2737" s="11">
        <v>65535</v>
      </c>
      <c r="J2737" s="11">
        <v>0</v>
      </c>
      <c r="K2737" s="11">
        <v>0</v>
      </c>
      <c r="L2737" s="11">
        <v>0</v>
      </c>
      <c r="M2737" s="56">
        <v>1</v>
      </c>
      <c r="N2737" s="56">
        <v>100</v>
      </c>
      <c r="O2737" s="11">
        <v>0</v>
      </c>
      <c r="P2737" s="11">
        <v>0</v>
      </c>
      <c r="Q2737" s="11">
        <v>100</v>
      </c>
      <c r="R2737" s="11">
        <v>0</v>
      </c>
      <c r="S2737" s="11">
        <v>0</v>
      </c>
      <c r="T2737" s="11">
        <v>0</v>
      </c>
      <c r="U2737" s="11">
        <v>1</v>
      </c>
      <c r="V2737" s="11">
        <v>0</v>
      </c>
      <c r="W2737" s="11">
        <v>0</v>
      </c>
      <c r="X2737" s="11">
        <v>0</v>
      </c>
      <c r="Y2737" s="11">
        <v>0</v>
      </c>
      <c r="Z2737" s="16" t="s">
        <v>170</v>
      </c>
      <c r="AA2737" s="16">
        <v>0</v>
      </c>
      <c r="AB2737" s="16" t="s">
        <v>170</v>
      </c>
      <c r="AC2737" s="16">
        <v>0</v>
      </c>
      <c r="AD2737" s="11">
        <v>14</v>
      </c>
      <c r="AE2737" s="11">
        <v>300</v>
      </c>
      <c r="AF2737" s="56">
        <v>1</v>
      </c>
      <c r="AG2737" s="11">
        <v>80</v>
      </c>
      <c r="AH2737" s="11">
        <v>0</v>
      </c>
      <c r="AI2737" s="25" t="s">
        <v>693</v>
      </c>
      <c r="AJ2737" s="25" t="s">
        <v>693</v>
      </c>
      <c r="AK2737" s="25" t="s">
        <v>693</v>
      </c>
      <c r="AL2737" s="11" t="s">
        <v>782</v>
      </c>
      <c r="AM2737" s="25">
        <v>11003</v>
      </c>
      <c r="AN2737" s="25">
        <v>0</v>
      </c>
      <c r="AO2737" s="11">
        <v>1</v>
      </c>
      <c r="AP2737" s="12" t="s">
        <v>2523</v>
      </c>
      <c r="AQ2737" s="12" t="s">
        <v>6705</v>
      </c>
      <c r="AR2737" s="12" t="s">
        <v>5374</v>
      </c>
      <c r="AS2737" s="60" t="s">
        <v>2524</v>
      </c>
    </row>
    <row r="2738" spans="1:45" ht="60" x14ac:dyDescent="0.15">
      <c r="A2738" s="11">
        <v>43165</v>
      </c>
      <c r="B2738" s="16" t="s">
        <v>3594</v>
      </c>
      <c r="C2738" s="11">
        <v>83</v>
      </c>
      <c r="D2738" s="11">
        <v>0</v>
      </c>
      <c r="E2738" s="11">
        <v>63</v>
      </c>
      <c r="F2738" s="11">
        <v>0</v>
      </c>
      <c r="G2738" s="11">
        <v>8</v>
      </c>
      <c r="H2738" s="11">
        <v>0</v>
      </c>
      <c r="I2738" s="11">
        <v>65535</v>
      </c>
      <c r="J2738" s="11">
        <v>0</v>
      </c>
      <c r="K2738" s="11">
        <v>0</v>
      </c>
      <c r="L2738" s="11">
        <v>0</v>
      </c>
      <c r="M2738" s="56">
        <v>1</v>
      </c>
      <c r="N2738" s="56">
        <v>100</v>
      </c>
      <c r="O2738" s="11">
        <v>0</v>
      </c>
      <c r="P2738" s="11">
        <v>0</v>
      </c>
      <c r="Q2738" s="11">
        <v>100</v>
      </c>
      <c r="R2738" s="11">
        <v>0</v>
      </c>
      <c r="S2738" s="11">
        <v>0</v>
      </c>
      <c r="T2738" s="11">
        <v>0</v>
      </c>
      <c r="U2738" s="11">
        <v>1</v>
      </c>
      <c r="V2738" s="11">
        <v>0</v>
      </c>
      <c r="W2738" s="11">
        <v>0</v>
      </c>
      <c r="X2738" s="11">
        <v>0</v>
      </c>
      <c r="Y2738" s="11">
        <v>0</v>
      </c>
      <c r="Z2738" s="16" t="s">
        <v>170</v>
      </c>
      <c r="AA2738" s="16">
        <v>0</v>
      </c>
      <c r="AB2738" s="16" t="s">
        <v>170</v>
      </c>
      <c r="AC2738" s="16">
        <v>0</v>
      </c>
      <c r="AD2738" s="11">
        <v>14</v>
      </c>
      <c r="AE2738" s="11">
        <v>300</v>
      </c>
      <c r="AF2738" s="56">
        <v>1</v>
      </c>
      <c r="AG2738" s="11">
        <v>160</v>
      </c>
      <c r="AH2738" s="11">
        <v>0</v>
      </c>
      <c r="AI2738" s="25" t="s">
        <v>693</v>
      </c>
      <c r="AJ2738" s="25" t="s">
        <v>693</v>
      </c>
      <c r="AK2738" s="25" t="s">
        <v>693</v>
      </c>
      <c r="AL2738" s="11" t="s">
        <v>782</v>
      </c>
      <c r="AM2738" s="25">
        <v>11003</v>
      </c>
      <c r="AN2738" s="25">
        <v>0</v>
      </c>
      <c r="AO2738" s="11">
        <v>1</v>
      </c>
      <c r="AP2738" s="12" t="s">
        <v>2523</v>
      </c>
      <c r="AQ2738" s="12" t="s">
        <v>6705</v>
      </c>
      <c r="AR2738" s="12" t="s">
        <v>5374</v>
      </c>
      <c r="AS2738" s="60" t="s">
        <v>2524</v>
      </c>
    </row>
    <row r="2739" spans="1:45" ht="60" x14ac:dyDescent="0.15">
      <c r="A2739" s="11">
        <v>43166</v>
      </c>
      <c r="B2739" s="16" t="s">
        <v>3656</v>
      </c>
      <c r="C2739" s="11">
        <v>83</v>
      </c>
      <c r="D2739" s="11">
        <v>0</v>
      </c>
      <c r="E2739" s="11">
        <v>63</v>
      </c>
      <c r="F2739" s="11">
        <v>0</v>
      </c>
      <c r="G2739" s="11">
        <v>8</v>
      </c>
      <c r="H2739" s="11">
        <v>0</v>
      </c>
      <c r="I2739" s="11">
        <v>65535</v>
      </c>
      <c r="J2739" s="11">
        <v>0</v>
      </c>
      <c r="K2739" s="11">
        <v>0</v>
      </c>
      <c r="L2739" s="11">
        <v>0</v>
      </c>
      <c r="M2739" s="56">
        <v>1</v>
      </c>
      <c r="N2739" s="56">
        <v>100</v>
      </c>
      <c r="O2739" s="11">
        <v>0</v>
      </c>
      <c r="P2739" s="11">
        <v>0</v>
      </c>
      <c r="Q2739" s="11">
        <v>100</v>
      </c>
      <c r="R2739" s="11">
        <v>0</v>
      </c>
      <c r="S2739" s="11">
        <v>0</v>
      </c>
      <c r="T2739" s="11">
        <v>0</v>
      </c>
      <c r="U2739" s="11">
        <v>1</v>
      </c>
      <c r="V2739" s="11">
        <v>0</v>
      </c>
      <c r="W2739" s="11">
        <v>0</v>
      </c>
      <c r="X2739" s="11">
        <v>0</v>
      </c>
      <c r="Y2739" s="11">
        <v>0</v>
      </c>
      <c r="Z2739" s="16" t="s">
        <v>170</v>
      </c>
      <c r="AA2739" s="16">
        <v>0</v>
      </c>
      <c r="AB2739" s="16" t="s">
        <v>170</v>
      </c>
      <c r="AC2739" s="16">
        <v>0</v>
      </c>
      <c r="AD2739" s="11">
        <v>14</v>
      </c>
      <c r="AE2739" s="11">
        <v>300</v>
      </c>
      <c r="AF2739" s="56">
        <v>1</v>
      </c>
      <c r="AG2739" s="11">
        <v>480</v>
      </c>
      <c r="AH2739" s="11">
        <v>0</v>
      </c>
      <c r="AI2739" s="25" t="s">
        <v>693</v>
      </c>
      <c r="AJ2739" s="25" t="s">
        <v>693</v>
      </c>
      <c r="AK2739" s="25" t="s">
        <v>693</v>
      </c>
      <c r="AL2739" s="11" t="s">
        <v>782</v>
      </c>
      <c r="AM2739" s="25">
        <v>11003</v>
      </c>
      <c r="AN2739" s="25">
        <v>0</v>
      </c>
      <c r="AO2739" s="11">
        <v>1</v>
      </c>
      <c r="AP2739" s="12" t="s">
        <v>2523</v>
      </c>
      <c r="AQ2739" s="12" t="s">
        <v>6705</v>
      </c>
      <c r="AR2739" s="12" t="s">
        <v>5374</v>
      </c>
      <c r="AS2739" s="60" t="s">
        <v>2524</v>
      </c>
    </row>
    <row r="2740" spans="1:45" ht="60" x14ac:dyDescent="0.15">
      <c r="A2740" s="11">
        <v>43167</v>
      </c>
      <c r="B2740" s="16" t="s">
        <v>3700</v>
      </c>
      <c r="C2740" s="11">
        <v>83</v>
      </c>
      <c r="D2740" s="11">
        <v>0</v>
      </c>
      <c r="E2740" s="11">
        <v>63</v>
      </c>
      <c r="F2740" s="11">
        <v>0</v>
      </c>
      <c r="G2740" s="11">
        <v>8</v>
      </c>
      <c r="H2740" s="11">
        <v>0</v>
      </c>
      <c r="I2740" s="11">
        <v>65535</v>
      </c>
      <c r="J2740" s="11">
        <v>0</v>
      </c>
      <c r="K2740" s="11">
        <v>0</v>
      </c>
      <c r="L2740" s="11">
        <v>0</v>
      </c>
      <c r="M2740" s="56">
        <v>1</v>
      </c>
      <c r="N2740" s="56">
        <v>100</v>
      </c>
      <c r="O2740" s="11">
        <v>0</v>
      </c>
      <c r="P2740" s="11">
        <v>0</v>
      </c>
      <c r="Q2740" s="11">
        <v>100</v>
      </c>
      <c r="R2740" s="11">
        <v>0</v>
      </c>
      <c r="S2740" s="11">
        <v>0</v>
      </c>
      <c r="T2740" s="11">
        <v>0</v>
      </c>
      <c r="U2740" s="11">
        <v>1</v>
      </c>
      <c r="V2740" s="11">
        <v>0</v>
      </c>
      <c r="W2740" s="11">
        <v>0</v>
      </c>
      <c r="X2740" s="11">
        <v>0</v>
      </c>
      <c r="Y2740" s="11">
        <v>0</v>
      </c>
      <c r="Z2740" s="16" t="s">
        <v>170</v>
      </c>
      <c r="AA2740" s="16">
        <v>0</v>
      </c>
      <c r="AB2740" s="16" t="s">
        <v>170</v>
      </c>
      <c r="AC2740" s="16">
        <v>0</v>
      </c>
      <c r="AD2740" s="11">
        <v>14</v>
      </c>
      <c r="AE2740" s="11">
        <v>300</v>
      </c>
      <c r="AF2740" s="56">
        <v>1</v>
      </c>
      <c r="AG2740" s="11">
        <v>960</v>
      </c>
      <c r="AH2740" s="11">
        <v>0</v>
      </c>
      <c r="AI2740" s="25" t="s">
        <v>693</v>
      </c>
      <c r="AJ2740" s="25" t="s">
        <v>693</v>
      </c>
      <c r="AK2740" s="25" t="s">
        <v>693</v>
      </c>
      <c r="AL2740" s="11" t="s">
        <v>782</v>
      </c>
      <c r="AM2740" s="25">
        <v>11003</v>
      </c>
      <c r="AN2740" s="25">
        <v>0</v>
      </c>
      <c r="AO2740" s="11">
        <v>1</v>
      </c>
      <c r="AP2740" s="12" t="s">
        <v>2523</v>
      </c>
      <c r="AQ2740" s="12" t="s">
        <v>6705</v>
      </c>
      <c r="AR2740" s="12" t="s">
        <v>5374</v>
      </c>
      <c r="AS2740" s="60" t="s">
        <v>2524</v>
      </c>
    </row>
    <row r="2741" spans="1:45" ht="60" x14ac:dyDescent="0.15">
      <c r="A2741" s="11">
        <v>43168</v>
      </c>
      <c r="B2741" s="16" t="s">
        <v>3733</v>
      </c>
      <c r="C2741" s="11">
        <v>83</v>
      </c>
      <c r="D2741" s="11">
        <v>0</v>
      </c>
      <c r="E2741" s="11">
        <v>63</v>
      </c>
      <c r="F2741" s="11">
        <v>0</v>
      </c>
      <c r="G2741" s="11">
        <v>8</v>
      </c>
      <c r="H2741" s="11">
        <v>0</v>
      </c>
      <c r="I2741" s="11">
        <v>65535</v>
      </c>
      <c r="J2741" s="11">
        <v>0</v>
      </c>
      <c r="K2741" s="11">
        <v>0</v>
      </c>
      <c r="L2741" s="11">
        <v>0</v>
      </c>
      <c r="M2741" s="56">
        <v>1</v>
      </c>
      <c r="N2741" s="56">
        <v>100</v>
      </c>
      <c r="O2741" s="11">
        <v>0</v>
      </c>
      <c r="P2741" s="11">
        <v>0</v>
      </c>
      <c r="Q2741" s="11">
        <v>100</v>
      </c>
      <c r="R2741" s="11">
        <v>0</v>
      </c>
      <c r="S2741" s="11">
        <v>0</v>
      </c>
      <c r="T2741" s="11">
        <v>0</v>
      </c>
      <c r="U2741" s="11">
        <v>1</v>
      </c>
      <c r="V2741" s="11">
        <v>0</v>
      </c>
      <c r="W2741" s="11">
        <v>0</v>
      </c>
      <c r="X2741" s="11">
        <v>0</v>
      </c>
      <c r="Y2741" s="11">
        <v>0</v>
      </c>
      <c r="Z2741" s="16" t="s">
        <v>170</v>
      </c>
      <c r="AA2741" s="16">
        <v>0</v>
      </c>
      <c r="AB2741" s="16" t="s">
        <v>170</v>
      </c>
      <c r="AC2741" s="16">
        <v>0</v>
      </c>
      <c r="AD2741" s="11">
        <v>14</v>
      </c>
      <c r="AE2741" s="11">
        <v>300</v>
      </c>
      <c r="AF2741" s="56">
        <v>1</v>
      </c>
      <c r="AG2741" s="11">
        <v>1920</v>
      </c>
      <c r="AH2741" s="11">
        <v>0</v>
      </c>
      <c r="AI2741" s="25" t="s">
        <v>693</v>
      </c>
      <c r="AJ2741" s="25" t="s">
        <v>693</v>
      </c>
      <c r="AK2741" s="25" t="s">
        <v>693</v>
      </c>
      <c r="AL2741" s="11" t="s">
        <v>782</v>
      </c>
      <c r="AM2741" s="25">
        <v>11003</v>
      </c>
      <c r="AN2741" s="25">
        <v>0</v>
      </c>
      <c r="AO2741" s="11">
        <v>1</v>
      </c>
      <c r="AP2741" s="12" t="s">
        <v>2523</v>
      </c>
      <c r="AQ2741" s="12" t="s">
        <v>6705</v>
      </c>
      <c r="AR2741" s="12" t="s">
        <v>5374</v>
      </c>
      <c r="AS2741" s="60" t="s">
        <v>2524</v>
      </c>
    </row>
    <row r="2742" spans="1:45" ht="60" x14ac:dyDescent="0.15">
      <c r="A2742" s="11">
        <v>43169</v>
      </c>
      <c r="B2742" s="16" t="s">
        <v>3763</v>
      </c>
      <c r="C2742" s="11">
        <v>83</v>
      </c>
      <c r="D2742" s="11">
        <v>0</v>
      </c>
      <c r="E2742" s="11">
        <v>63</v>
      </c>
      <c r="F2742" s="11">
        <v>0</v>
      </c>
      <c r="G2742" s="11">
        <v>8</v>
      </c>
      <c r="H2742" s="11">
        <v>0</v>
      </c>
      <c r="I2742" s="11">
        <v>65535</v>
      </c>
      <c r="J2742" s="11">
        <v>0</v>
      </c>
      <c r="K2742" s="11">
        <v>0</v>
      </c>
      <c r="L2742" s="11">
        <v>0</v>
      </c>
      <c r="M2742" s="56">
        <v>1</v>
      </c>
      <c r="N2742" s="56">
        <v>100</v>
      </c>
      <c r="O2742" s="11">
        <v>0</v>
      </c>
      <c r="P2742" s="11">
        <v>0</v>
      </c>
      <c r="Q2742" s="11">
        <v>100</v>
      </c>
      <c r="R2742" s="11">
        <v>0</v>
      </c>
      <c r="S2742" s="11">
        <v>0</v>
      </c>
      <c r="T2742" s="11">
        <v>0</v>
      </c>
      <c r="U2742" s="11">
        <v>1</v>
      </c>
      <c r="V2742" s="11">
        <v>0</v>
      </c>
      <c r="W2742" s="11">
        <v>0</v>
      </c>
      <c r="X2742" s="11">
        <v>0</v>
      </c>
      <c r="Y2742" s="11">
        <v>0</v>
      </c>
      <c r="Z2742" s="16" t="s">
        <v>170</v>
      </c>
      <c r="AA2742" s="16">
        <v>0</v>
      </c>
      <c r="AB2742" s="16" t="s">
        <v>170</v>
      </c>
      <c r="AC2742" s="16">
        <v>0</v>
      </c>
      <c r="AD2742" s="11">
        <v>14</v>
      </c>
      <c r="AE2742" s="11">
        <v>300</v>
      </c>
      <c r="AF2742" s="56">
        <v>1</v>
      </c>
      <c r="AG2742" s="11">
        <v>3840</v>
      </c>
      <c r="AH2742" s="11">
        <v>0</v>
      </c>
      <c r="AI2742" s="25" t="s">
        <v>693</v>
      </c>
      <c r="AJ2742" s="25" t="s">
        <v>693</v>
      </c>
      <c r="AK2742" s="25" t="s">
        <v>693</v>
      </c>
      <c r="AL2742" s="11" t="s">
        <v>782</v>
      </c>
      <c r="AM2742" s="25">
        <v>11003</v>
      </c>
      <c r="AN2742" s="25">
        <v>0</v>
      </c>
      <c r="AO2742" s="11">
        <v>1</v>
      </c>
      <c r="AP2742" s="12" t="s">
        <v>2523</v>
      </c>
      <c r="AQ2742" s="12" t="s">
        <v>6705</v>
      </c>
      <c r="AR2742" s="12" t="s">
        <v>5374</v>
      </c>
      <c r="AS2742" s="60" t="s">
        <v>2524</v>
      </c>
    </row>
    <row r="2743" spans="1:45" ht="60" x14ac:dyDescent="0.15">
      <c r="A2743" s="11">
        <v>43170</v>
      </c>
      <c r="B2743" s="16" t="s">
        <v>3788</v>
      </c>
      <c r="C2743" s="11">
        <v>83</v>
      </c>
      <c r="D2743" s="11">
        <v>0</v>
      </c>
      <c r="E2743" s="11">
        <v>63</v>
      </c>
      <c r="F2743" s="11">
        <v>0</v>
      </c>
      <c r="G2743" s="11">
        <v>8</v>
      </c>
      <c r="H2743" s="11">
        <v>0</v>
      </c>
      <c r="I2743" s="11">
        <v>65535</v>
      </c>
      <c r="J2743" s="11">
        <v>0</v>
      </c>
      <c r="K2743" s="11">
        <v>0</v>
      </c>
      <c r="L2743" s="11">
        <v>0</v>
      </c>
      <c r="M2743" s="56">
        <v>1</v>
      </c>
      <c r="N2743" s="56">
        <v>100</v>
      </c>
      <c r="O2743" s="11">
        <v>0</v>
      </c>
      <c r="P2743" s="11">
        <v>0</v>
      </c>
      <c r="Q2743" s="11">
        <v>100</v>
      </c>
      <c r="R2743" s="11">
        <v>0</v>
      </c>
      <c r="S2743" s="11">
        <v>0</v>
      </c>
      <c r="T2743" s="11">
        <v>0</v>
      </c>
      <c r="U2743" s="11">
        <v>1</v>
      </c>
      <c r="V2743" s="11">
        <v>0</v>
      </c>
      <c r="W2743" s="11">
        <v>0</v>
      </c>
      <c r="X2743" s="11">
        <v>0</v>
      </c>
      <c r="Y2743" s="11">
        <v>0</v>
      </c>
      <c r="Z2743" s="16" t="s">
        <v>170</v>
      </c>
      <c r="AA2743" s="16">
        <v>0</v>
      </c>
      <c r="AB2743" s="16" t="s">
        <v>170</v>
      </c>
      <c r="AC2743" s="16">
        <v>0</v>
      </c>
      <c r="AD2743" s="11">
        <v>14</v>
      </c>
      <c r="AE2743" s="11">
        <v>300</v>
      </c>
      <c r="AF2743" s="56">
        <v>1</v>
      </c>
      <c r="AG2743" s="11">
        <v>7680</v>
      </c>
      <c r="AH2743" s="11">
        <v>0</v>
      </c>
      <c r="AI2743" s="25" t="s">
        <v>693</v>
      </c>
      <c r="AJ2743" s="25" t="s">
        <v>693</v>
      </c>
      <c r="AK2743" s="25" t="s">
        <v>693</v>
      </c>
      <c r="AL2743" s="11" t="s">
        <v>782</v>
      </c>
      <c r="AM2743" s="25">
        <v>11003</v>
      </c>
      <c r="AN2743" s="25">
        <v>0</v>
      </c>
      <c r="AO2743" s="11">
        <v>1</v>
      </c>
      <c r="AP2743" s="12" t="s">
        <v>2523</v>
      </c>
      <c r="AQ2743" s="12" t="s">
        <v>6705</v>
      </c>
      <c r="AR2743" s="12" t="s">
        <v>5374</v>
      </c>
      <c r="AS2743" s="60" t="s">
        <v>2524</v>
      </c>
    </row>
    <row r="2744" spans="1:45" ht="60" x14ac:dyDescent="0.15">
      <c r="A2744" s="11">
        <v>43171</v>
      </c>
      <c r="B2744" s="16" t="s">
        <v>3305</v>
      </c>
      <c r="C2744" s="11">
        <v>83</v>
      </c>
      <c r="D2744" s="11">
        <v>0</v>
      </c>
      <c r="E2744" s="11">
        <v>63</v>
      </c>
      <c r="F2744" s="11">
        <v>0</v>
      </c>
      <c r="G2744" s="11">
        <v>8</v>
      </c>
      <c r="H2744" s="11">
        <v>0</v>
      </c>
      <c r="I2744" s="11">
        <v>65535</v>
      </c>
      <c r="J2744" s="11">
        <v>0</v>
      </c>
      <c r="K2744" s="11">
        <v>0</v>
      </c>
      <c r="L2744" s="11">
        <v>0</v>
      </c>
      <c r="M2744" s="56">
        <v>1</v>
      </c>
      <c r="N2744" s="56">
        <v>100</v>
      </c>
      <c r="O2744" s="11">
        <v>0</v>
      </c>
      <c r="P2744" s="11">
        <v>0</v>
      </c>
      <c r="Q2744" s="11">
        <v>100</v>
      </c>
      <c r="R2744" s="11">
        <v>0</v>
      </c>
      <c r="S2744" s="11">
        <v>0</v>
      </c>
      <c r="T2744" s="11">
        <v>0</v>
      </c>
      <c r="U2744" s="11">
        <v>1</v>
      </c>
      <c r="V2744" s="11">
        <v>0</v>
      </c>
      <c r="W2744" s="11">
        <v>0</v>
      </c>
      <c r="X2744" s="11">
        <v>0</v>
      </c>
      <c r="Y2744" s="11">
        <v>0</v>
      </c>
      <c r="Z2744" s="16" t="s">
        <v>170</v>
      </c>
      <c r="AA2744" s="16">
        <v>0</v>
      </c>
      <c r="AB2744" s="16" t="s">
        <v>170</v>
      </c>
      <c r="AC2744" s="16">
        <v>0</v>
      </c>
      <c r="AD2744" s="11">
        <v>14</v>
      </c>
      <c r="AE2744" s="11">
        <v>300</v>
      </c>
      <c r="AF2744" s="56">
        <v>1</v>
      </c>
      <c r="AG2744" s="11">
        <v>10</v>
      </c>
      <c r="AH2744" s="11">
        <v>0</v>
      </c>
      <c r="AI2744" s="25" t="s">
        <v>693</v>
      </c>
      <c r="AJ2744" s="25" t="s">
        <v>693</v>
      </c>
      <c r="AK2744" s="25" t="s">
        <v>693</v>
      </c>
      <c r="AL2744" s="11" t="s">
        <v>782</v>
      </c>
      <c r="AM2744" s="25">
        <v>11003</v>
      </c>
      <c r="AN2744" s="25">
        <v>0</v>
      </c>
      <c r="AO2744" s="11">
        <v>1</v>
      </c>
      <c r="AP2744" s="12" t="s">
        <v>2523</v>
      </c>
      <c r="AQ2744" s="12" t="s">
        <v>6705</v>
      </c>
      <c r="AR2744" s="12" t="s">
        <v>5374</v>
      </c>
      <c r="AS2744" s="60" t="s">
        <v>2524</v>
      </c>
    </row>
    <row r="2745" spans="1:45" ht="60" x14ac:dyDescent="0.15">
      <c r="A2745" s="11">
        <v>43172</v>
      </c>
      <c r="B2745" s="16" t="s">
        <v>3380</v>
      </c>
      <c r="C2745" s="11">
        <v>83</v>
      </c>
      <c r="D2745" s="11">
        <v>0</v>
      </c>
      <c r="E2745" s="11">
        <v>63</v>
      </c>
      <c r="F2745" s="11">
        <v>0</v>
      </c>
      <c r="G2745" s="11">
        <v>8</v>
      </c>
      <c r="H2745" s="11">
        <v>0</v>
      </c>
      <c r="I2745" s="11">
        <v>65535</v>
      </c>
      <c r="J2745" s="11">
        <v>0</v>
      </c>
      <c r="K2745" s="11">
        <v>0</v>
      </c>
      <c r="L2745" s="11">
        <v>0</v>
      </c>
      <c r="M2745" s="56">
        <v>1</v>
      </c>
      <c r="N2745" s="56">
        <v>100</v>
      </c>
      <c r="O2745" s="11">
        <v>0</v>
      </c>
      <c r="P2745" s="11">
        <v>0</v>
      </c>
      <c r="Q2745" s="11">
        <v>100</v>
      </c>
      <c r="R2745" s="11">
        <v>0</v>
      </c>
      <c r="S2745" s="11">
        <v>0</v>
      </c>
      <c r="T2745" s="11">
        <v>0</v>
      </c>
      <c r="U2745" s="11">
        <v>1</v>
      </c>
      <c r="V2745" s="11">
        <v>0</v>
      </c>
      <c r="W2745" s="11">
        <v>0</v>
      </c>
      <c r="X2745" s="11">
        <v>0</v>
      </c>
      <c r="Y2745" s="11">
        <v>0</v>
      </c>
      <c r="Z2745" s="16" t="s">
        <v>170</v>
      </c>
      <c r="AA2745" s="16">
        <v>0</v>
      </c>
      <c r="AB2745" s="16" t="s">
        <v>170</v>
      </c>
      <c r="AC2745" s="16">
        <v>0</v>
      </c>
      <c r="AD2745" s="11">
        <v>14</v>
      </c>
      <c r="AE2745" s="11">
        <v>300</v>
      </c>
      <c r="AF2745" s="56">
        <v>1</v>
      </c>
      <c r="AG2745" s="11">
        <v>20</v>
      </c>
      <c r="AH2745" s="11">
        <v>0</v>
      </c>
      <c r="AI2745" s="25" t="s">
        <v>693</v>
      </c>
      <c r="AJ2745" s="25" t="s">
        <v>693</v>
      </c>
      <c r="AK2745" s="25" t="s">
        <v>693</v>
      </c>
      <c r="AL2745" s="11" t="s">
        <v>782</v>
      </c>
      <c r="AM2745" s="25">
        <v>11003</v>
      </c>
      <c r="AN2745" s="25">
        <v>0</v>
      </c>
      <c r="AO2745" s="11">
        <v>1</v>
      </c>
      <c r="AP2745" s="12" t="s">
        <v>2523</v>
      </c>
      <c r="AQ2745" s="12" t="s">
        <v>6705</v>
      </c>
      <c r="AR2745" s="12" t="s">
        <v>5374</v>
      </c>
      <c r="AS2745" s="60" t="s">
        <v>2524</v>
      </c>
    </row>
    <row r="2746" spans="1:45" ht="60" x14ac:dyDescent="0.15">
      <c r="A2746" s="11">
        <v>43173</v>
      </c>
      <c r="B2746" s="16" t="s">
        <v>3455</v>
      </c>
      <c r="C2746" s="11">
        <v>83</v>
      </c>
      <c r="D2746" s="11">
        <v>0</v>
      </c>
      <c r="E2746" s="11">
        <v>63</v>
      </c>
      <c r="F2746" s="11">
        <v>0</v>
      </c>
      <c r="G2746" s="11">
        <v>8</v>
      </c>
      <c r="H2746" s="11">
        <v>0</v>
      </c>
      <c r="I2746" s="11">
        <v>65535</v>
      </c>
      <c r="J2746" s="11">
        <v>0</v>
      </c>
      <c r="K2746" s="11">
        <v>0</v>
      </c>
      <c r="L2746" s="11">
        <v>0</v>
      </c>
      <c r="M2746" s="56">
        <v>1</v>
      </c>
      <c r="N2746" s="56">
        <v>100</v>
      </c>
      <c r="O2746" s="11">
        <v>0</v>
      </c>
      <c r="P2746" s="11">
        <v>0</v>
      </c>
      <c r="Q2746" s="11">
        <v>100</v>
      </c>
      <c r="R2746" s="11">
        <v>0</v>
      </c>
      <c r="S2746" s="11">
        <v>0</v>
      </c>
      <c r="T2746" s="11">
        <v>0</v>
      </c>
      <c r="U2746" s="11">
        <v>1</v>
      </c>
      <c r="V2746" s="11">
        <v>0</v>
      </c>
      <c r="W2746" s="11">
        <v>0</v>
      </c>
      <c r="X2746" s="11">
        <v>0</v>
      </c>
      <c r="Y2746" s="11">
        <v>0</v>
      </c>
      <c r="Z2746" s="16" t="s">
        <v>170</v>
      </c>
      <c r="AA2746" s="16">
        <v>0</v>
      </c>
      <c r="AB2746" s="16" t="s">
        <v>170</v>
      </c>
      <c r="AC2746" s="16">
        <v>0</v>
      </c>
      <c r="AD2746" s="11">
        <v>14</v>
      </c>
      <c r="AE2746" s="11">
        <v>300</v>
      </c>
      <c r="AF2746" s="56">
        <v>1</v>
      </c>
      <c r="AG2746" s="11">
        <v>40</v>
      </c>
      <c r="AH2746" s="11">
        <v>0</v>
      </c>
      <c r="AI2746" s="25" t="s">
        <v>693</v>
      </c>
      <c r="AJ2746" s="25" t="s">
        <v>693</v>
      </c>
      <c r="AK2746" s="25" t="s">
        <v>693</v>
      </c>
      <c r="AL2746" s="11" t="s">
        <v>782</v>
      </c>
      <c r="AM2746" s="25">
        <v>11003</v>
      </c>
      <c r="AN2746" s="25">
        <v>0</v>
      </c>
      <c r="AO2746" s="11">
        <v>1</v>
      </c>
      <c r="AP2746" s="12" t="s">
        <v>2523</v>
      </c>
      <c r="AQ2746" s="12" t="s">
        <v>6705</v>
      </c>
      <c r="AR2746" s="12" t="s">
        <v>5374</v>
      </c>
      <c r="AS2746" s="60" t="s">
        <v>2524</v>
      </c>
    </row>
    <row r="2747" spans="1:45" ht="60" x14ac:dyDescent="0.15">
      <c r="A2747" s="11">
        <v>43174</v>
      </c>
      <c r="B2747" s="16" t="s">
        <v>3527</v>
      </c>
      <c r="C2747" s="11">
        <v>83</v>
      </c>
      <c r="D2747" s="11">
        <v>0</v>
      </c>
      <c r="E2747" s="11">
        <v>63</v>
      </c>
      <c r="F2747" s="11">
        <v>0</v>
      </c>
      <c r="G2747" s="11">
        <v>8</v>
      </c>
      <c r="H2747" s="11">
        <v>0</v>
      </c>
      <c r="I2747" s="11">
        <v>65535</v>
      </c>
      <c r="J2747" s="11">
        <v>0</v>
      </c>
      <c r="K2747" s="11">
        <v>0</v>
      </c>
      <c r="L2747" s="11">
        <v>0</v>
      </c>
      <c r="M2747" s="56">
        <v>1</v>
      </c>
      <c r="N2747" s="56">
        <v>100</v>
      </c>
      <c r="O2747" s="11">
        <v>0</v>
      </c>
      <c r="P2747" s="11">
        <v>0</v>
      </c>
      <c r="Q2747" s="11">
        <v>100</v>
      </c>
      <c r="R2747" s="11">
        <v>0</v>
      </c>
      <c r="S2747" s="11">
        <v>0</v>
      </c>
      <c r="T2747" s="11">
        <v>0</v>
      </c>
      <c r="U2747" s="11">
        <v>1</v>
      </c>
      <c r="V2747" s="11">
        <v>0</v>
      </c>
      <c r="W2747" s="11">
        <v>0</v>
      </c>
      <c r="X2747" s="11">
        <v>0</v>
      </c>
      <c r="Y2747" s="11">
        <v>0</v>
      </c>
      <c r="Z2747" s="16" t="s">
        <v>170</v>
      </c>
      <c r="AA2747" s="16">
        <v>0</v>
      </c>
      <c r="AB2747" s="16" t="s">
        <v>170</v>
      </c>
      <c r="AC2747" s="16">
        <v>0</v>
      </c>
      <c r="AD2747" s="11">
        <v>14</v>
      </c>
      <c r="AE2747" s="11">
        <v>300</v>
      </c>
      <c r="AF2747" s="56">
        <v>1</v>
      </c>
      <c r="AG2747" s="11">
        <v>80</v>
      </c>
      <c r="AH2747" s="11">
        <v>0</v>
      </c>
      <c r="AI2747" s="25" t="s">
        <v>693</v>
      </c>
      <c r="AJ2747" s="25" t="s">
        <v>693</v>
      </c>
      <c r="AK2747" s="25" t="s">
        <v>693</v>
      </c>
      <c r="AL2747" s="11" t="s">
        <v>782</v>
      </c>
      <c r="AM2747" s="25">
        <v>11003</v>
      </c>
      <c r="AN2747" s="25">
        <v>0</v>
      </c>
      <c r="AO2747" s="11">
        <v>1</v>
      </c>
      <c r="AP2747" s="12" t="s">
        <v>2523</v>
      </c>
      <c r="AQ2747" s="12" t="s">
        <v>6705</v>
      </c>
      <c r="AR2747" s="12" t="s">
        <v>5374</v>
      </c>
      <c r="AS2747" s="60" t="s">
        <v>2524</v>
      </c>
    </row>
    <row r="2748" spans="1:45" ht="60" x14ac:dyDescent="0.15">
      <c r="A2748" s="11">
        <v>43175</v>
      </c>
      <c r="B2748" s="16" t="s">
        <v>3595</v>
      </c>
      <c r="C2748" s="11">
        <v>83</v>
      </c>
      <c r="D2748" s="11">
        <v>0</v>
      </c>
      <c r="E2748" s="11">
        <v>63</v>
      </c>
      <c r="F2748" s="11">
        <v>0</v>
      </c>
      <c r="G2748" s="11">
        <v>8</v>
      </c>
      <c r="H2748" s="11">
        <v>0</v>
      </c>
      <c r="I2748" s="11">
        <v>65535</v>
      </c>
      <c r="J2748" s="11">
        <v>0</v>
      </c>
      <c r="K2748" s="11">
        <v>0</v>
      </c>
      <c r="L2748" s="11">
        <v>0</v>
      </c>
      <c r="M2748" s="56">
        <v>1</v>
      </c>
      <c r="N2748" s="56">
        <v>100</v>
      </c>
      <c r="O2748" s="11">
        <v>0</v>
      </c>
      <c r="P2748" s="11">
        <v>0</v>
      </c>
      <c r="Q2748" s="11">
        <v>100</v>
      </c>
      <c r="R2748" s="11">
        <v>0</v>
      </c>
      <c r="S2748" s="11">
        <v>0</v>
      </c>
      <c r="T2748" s="11">
        <v>0</v>
      </c>
      <c r="U2748" s="11">
        <v>1</v>
      </c>
      <c r="V2748" s="11">
        <v>0</v>
      </c>
      <c r="W2748" s="11">
        <v>0</v>
      </c>
      <c r="X2748" s="11">
        <v>0</v>
      </c>
      <c r="Y2748" s="11">
        <v>0</v>
      </c>
      <c r="Z2748" s="16" t="s">
        <v>170</v>
      </c>
      <c r="AA2748" s="16">
        <v>0</v>
      </c>
      <c r="AB2748" s="16" t="s">
        <v>170</v>
      </c>
      <c r="AC2748" s="16">
        <v>0</v>
      </c>
      <c r="AD2748" s="11">
        <v>14</v>
      </c>
      <c r="AE2748" s="11">
        <v>300</v>
      </c>
      <c r="AF2748" s="56">
        <v>1</v>
      </c>
      <c r="AG2748" s="11">
        <v>160</v>
      </c>
      <c r="AH2748" s="11">
        <v>0</v>
      </c>
      <c r="AI2748" s="25" t="s">
        <v>693</v>
      </c>
      <c r="AJ2748" s="25" t="s">
        <v>693</v>
      </c>
      <c r="AK2748" s="25" t="s">
        <v>693</v>
      </c>
      <c r="AL2748" s="11" t="s">
        <v>782</v>
      </c>
      <c r="AM2748" s="25">
        <v>11003</v>
      </c>
      <c r="AN2748" s="25">
        <v>0</v>
      </c>
      <c r="AO2748" s="11">
        <v>1</v>
      </c>
      <c r="AP2748" s="12" t="s">
        <v>2523</v>
      </c>
      <c r="AQ2748" s="12" t="s">
        <v>6705</v>
      </c>
      <c r="AR2748" s="12" t="s">
        <v>5374</v>
      </c>
      <c r="AS2748" s="60" t="s">
        <v>2524</v>
      </c>
    </row>
    <row r="2749" spans="1:45" ht="60" x14ac:dyDescent="0.15">
      <c r="A2749" s="11">
        <v>43176</v>
      </c>
      <c r="B2749" s="16" t="s">
        <v>3657</v>
      </c>
      <c r="C2749" s="11">
        <v>83</v>
      </c>
      <c r="D2749" s="11">
        <v>0</v>
      </c>
      <c r="E2749" s="11">
        <v>63</v>
      </c>
      <c r="F2749" s="11">
        <v>0</v>
      </c>
      <c r="G2749" s="11">
        <v>8</v>
      </c>
      <c r="H2749" s="11">
        <v>0</v>
      </c>
      <c r="I2749" s="11">
        <v>65535</v>
      </c>
      <c r="J2749" s="11">
        <v>0</v>
      </c>
      <c r="K2749" s="11">
        <v>0</v>
      </c>
      <c r="L2749" s="11">
        <v>0</v>
      </c>
      <c r="M2749" s="56">
        <v>1</v>
      </c>
      <c r="N2749" s="56">
        <v>100</v>
      </c>
      <c r="O2749" s="11">
        <v>0</v>
      </c>
      <c r="P2749" s="11">
        <v>0</v>
      </c>
      <c r="Q2749" s="11">
        <v>100</v>
      </c>
      <c r="R2749" s="11">
        <v>0</v>
      </c>
      <c r="S2749" s="11">
        <v>0</v>
      </c>
      <c r="T2749" s="11">
        <v>0</v>
      </c>
      <c r="U2749" s="11">
        <v>1</v>
      </c>
      <c r="V2749" s="11">
        <v>0</v>
      </c>
      <c r="W2749" s="11">
        <v>0</v>
      </c>
      <c r="X2749" s="11">
        <v>0</v>
      </c>
      <c r="Y2749" s="11">
        <v>0</v>
      </c>
      <c r="Z2749" s="16" t="s">
        <v>170</v>
      </c>
      <c r="AA2749" s="16">
        <v>0</v>
      </c>
      <c r="AB2749" s="16" t="s">
        <v>170</v>
      </c>
      <c r="AC2749" s="16">
        <v>0</v>
      </c>
      <c r="AD2749" s="11">
        <v>14</v>
      </c>
      <c r="AE2749" s="11">
        <v>300</v>
      </c>
      <c r="AF2749" s="56">
        <v>1</v>
      </c>
      <c r="AG2749" s="11">
        <v>480</v>
      </c>
      <c r="AH2749" s="11">
        <v>0</v>
      </c>
      <c r="AI2749" s="25" t="s">
        <v>693</v>
      </c>
      <c r="AJ2749" s="25" t="s">
        <v>693</v>
      </c>
      <c r="AK2749" s="25" t="s">
        <v>693</v>
      </c>
      <c r="AL2749" s="11" t="s">
        <v>782</v>
      </c>
      <c r="AM2749" s="25">
        <v>11003</v>
      </c>
      <c r="AN2749" s="25">
        <v>0</v>
      </c>
      <c r="AO2749" s="11">
        <v>1</v>
      </c>
      <c r="AP2749" s="12" t="s">
        <v>2523</v>
      </c>
      <c r="AQ2749" s="12" t="s">
        <v>6705</v>
      </c>
      <c r="AR2749" s="12" t="s">
        <v>5374</v>
      </c>
      <c r="AS2749" s="60" t="s">
        <v>2524</v>
      </c>
    </row>
    <row r="2750" spans="1:45" ht="60" x14ac:dyDescent="0.15">
      <c r="A2750" s="11">
        <v>43177</v>
      </c>
      <c r="B2750" s="16" t="s">
        <v>3701</v>
      </c>
      <c r="C2750" s="11">
        <v>83</v>
      </c>
      <c r="D2750" s="11">
        <v>0</v>
      </c>
      <c r="E2750" s="11">
        <v>63</v>
      </c>
      <c r="F2750" s="11">
        <v>0</v>
      </c>
      <c r="G2750" s="11">
        <v>8</v>
      </c>
      <c r="H2750" s="11">
        <v>0</v>
      </c>
      <c r="I2750" s="11">
        <v>65535</v>
      </c>
      <c r="J2750" s="11">
        <v>0</v>
      </c>
      <c r="K2750" s="11">
        <v>0</v>
      </c>
      <c r="L2750" s="11">
        <v>0</v>
      </c>
      <c r="M2750" s="56">
        <v>1</v>
      </c>
      <c r="N2750" s="56">
        <v>100</v>
      </c>
      <c r="O2750" s="11">
        <v>0</v>
      </c>
      <c r="P2750" s="11">
        <v>0</v>
      </c>
      <c r="Q2750" s="11">
        <v>100</v>
      </c>
      <c r="R2750" s="11">
        <v>0</v>
      </c>
      <c r="S2750" s="11">
        <v>0</v>
      </c>
      <c r="T2750" s="11">
        <v>0</v>
      </c>
      <c r="U2750" s="11">
        <v>1</v>
      </c>
      <c r="V2750" s="11">
        <v>0</v>
      </c>
      <c r="W2750" s="11">
        <v>0</v>
      </c>
      <c r="X2750" s="11">
        <v>0</v>
      </c>
      <c r="Y2750" s="11">
        <v>0</v>
      </c>
      <c r="Z2750" s="16" t="s">
        <v>170</v>
      </c>
      <c r="AA2750" s="16">
        <v>0</v>
      </c>
      <c r="AB2750" s="16" t="s">
        <v>170</v>
      </c>
      <c r="AC2750" s="16">
        <v>0</v>
      </c>
      <c r="AD2750" s="11">
        <v>14</v>
      </c>
      <c r="AE2750" s="11">
        <v>300</v>
      </c>
      <c r="AF2750" s="56">
        <v>1</v>
      </c>
      <c r="AG2750" s="11">
        <v>960</v>
      </c>
      <c r="AH2750" s="11">
        <v>0</v>
      </c>
      <c r="AI2750" s="25" t="s">
        <v>693</v>
      </c>
      <c r="AJ2750" s="25" t="s">
        <v>693</v>
      </c>
      <c r="AK2750" s="25" t="s">
        <v>693</v>
      </c>
      <c r="AL2750" s="11" t="s">
        <v>782</v>
      </c>
      <c r="AM2750" s="25">
        <v>11003</v>
      </c>
      <c r="AN2750" s="25">
        <v>0</v>
      </c>
      <c r="AO2750" s="11">
        <v>1</v>
      </c>
      <c r="AP2750" s="12" t="s">
        <v>2523</v>
      </c>
      <c r="AQ2750" s="12" t="s">
        <v>6705</v>
      </c>
      <c r="AR2750" s="12" t="s">
        <v>5374</v>
      </c>
      <c r="AS2750" s="60" t="s">
        <v>2524</v>
      </c>
    </row>
    <row r="2751" spans="1:45" ht="60" x14ac:dyDescent="0.15">
      <c r="A2751" s="11">
        <v>43178</v>
      </c>
      <c r="B2751" s="16" t="s">
        <v>3734</v>
      </c>
      <c r="C2751" s="11">
        <v>83</v>
      </c>
      <c r="D2751" s="11">
        <v>0</v>
      </c>
      <c r="E2751" s="11">
        <v>63</v>
      </c>
      <c r="F2751" s="11">
        <v>0</v>
      </c>
      <c r="G2751" s="11">
        <v>8</v>
      </c>
      <c r="H2751" s="11">
        <v>0</v>
      </c>
      <c r="I2751" s="11">
        <v>65535</v>
      </c>
      <c r="J2751" s="11">
        <v>0</v>
      </c>
      <c r="K2751" s="11">
        <v>0</v>
      </c>
      <c r="L2751" s="11">
        <v>0</v>
      </c>
      <c r="M2751" s="56">
        <v>1</v>
      </c>
      <c r="N2751" s="56">
        <v>100</v>
      </c>
      <c r="O2751" s="11">
        <v>0</v>
      </c>
      <c r="P2751" s="11">
        <v>0</v>
      </c>
      <c r="Q2751" s="11">
        <v>100</v>
      </c>
      <c r="R2751" s="11">
        <v>0</v>
      </c>
      <c r="S2751" s="11">
        <v>0</v>
      </c>
      <c r="T2751" s="11">
        <v>0</v>
      </c>
      <c r="U2751" s="11">
        <v>1</v>
      </c>
      <c r="V2751" s="11">
        <v>0</v>
      </c>
      <c r="W2751" s="11">
        <v>0</v>
      </c>
      <c r="X2751" s="11">
        <v>0</v>
      </c>
      <c r="Y2751" s="11">
        <v>0</v>
      </c>
      <c r="Z2751" s="16" t="s">
        <v>170</v>
      </c>
      <c r="AA2751" s="16">
        <v>0</v>
      </c>
      <c r="AB2751" s="16" t="s">
        <v>170</v>
      </c>
      <c r="AC2751" s="16">
        <v>0</v>
      </c>
      <c r="AD2751" s="11">
        <v>14</v>
      </c>
      <c r="AE2751" s="11">
        <v>300</v>
      </c>
      <c r="AF2751" s="56">
        <v>1</v>
      </c>
      <c r="AG2751" s="11">
        <v>1920</v>
      </c>
      <c r="AH2751" s="11">
        <v>0</v>
      </c>
      <c r="AI2751" s="25" t="s">
        <v>693</v>
      </c>
      <c r="AJ2751" s="25" t="s">
        <v>693</v>
      </c>
      <c r="AK2751" s="25" t="s">
        <v>693</v>
      </c>
      <c r="AL2751" s="11" t="s">
        <v>782</v>
      </c>
      <c r="AM2751" s="25">
        <v>11003</v>
      </c>
      <c r="AN2751" s="25">
        <v>0</v>
      </c>
      <c r="AO2751" s="11">
        <v>1</v>
      </c>
      <c r="AP2751" s="12" t="s">
        <v>2523</v>
      </c>
      <c r="AQ2751" s="12" t="s">
        <v>6705</v>
      </c>
      <c r="AR2751" s="12" t="s">
        <v>5374</v>
      </c>
      <c r="AS2751" s="60" t="s">
        <v>2524</v>
      </c>
    </row>
    <row r="2752" spans="1:45" ht="60" x14ac:dyDescent="0.15">
      <c r="A2752" s="11">
        <v>43179</v>
      </c>
      <c r="B2752" s="16" t="s">
        <v>3764</v>
      </c>
      <c r="C2752" s="11">
        <v>83</v>
      </c>
      <c r="D2752" s="11">
        <v>0</v>
      </c>
      <c r="E2752" s="11">
        <v>63</v>
      </c>
      <c r="F2752" s="11">
        <v>0</v>
      </c>
      <c r="G2752" s="11">
        <v>8</v>
      </c>
      <c r="H2752" s="11">
        <v>0</v>
      </c>
      <c r="I2752" s="11">
        <v>65535</v>
      </c>
      <c r="J2752" s="11">
        <v>0</v>
      </c>
      <c r="K2752" s="11">
        <v>0</v>
      </c>
      <c r="L2752" s="11">
        <v>0</v>
      </c>
      <c r="M2752" s="56">
        <v>1</v>
      </c>
      <c r="N2752" s="56">
        <v>100</v>
      </c>
      <c r="O2752" s="11">
        <v>0</v>
      </c>
      <c r="P2752" s="11">
        <v>0</v>
      </c>
      <c r="Q2752" s="11">
        <v>100</v>
      </c>
      <c r="R2752" s="11">
        <v>0</v>
      </c>
      <c r="S2752" s="11">
        <v>0</v>
      </c>
      <c r="T2752" s="11">
        <v>0</v>
      </c>
      <c r="U2752" s="11">
        <v>1</v>
      </c>
      <c r="V2752" s="11">
        <v>0</v>
      </c>
      <c r="W2752" s="11">
        <v>0</v>
      </c>
      <c r="X2752" s="11">
        <v>0</v>
      </c>
      <c r="Y2752" s="11">
        <v>0</v>
      </c>
      <c r="Z2752" s="16" t="s">
        <v>170</v>
      </c>
      <c r="AA2752" s="16">
        <v>0</v>
      </c>
      <c r="AB2752" s="16" t="s">
        <v>170</v>
      </c>
      <c r="AC2752" s="16">
        <v>0</v>
      </c>
      <c r="AD2752" s="11">
        <v>14</v>
      </c>
      <c r="AE2752" s="11">
        <v>300</v>
      </c>
      <c r="AF2752" s="56">
        <v>1</v>
      </c>
      <c r="AG2752" s="11">
        <v>3840</v>
      </c>
      <c r="AH2752" s="11">
        <v>0</v>
      </c>
      <c r="AI2752" s="25" t="s">
        <v>693</v>
      </c>
      <c r="AJ2752" s="25" t="s">
        <v>693</v>
      </c>
      <c r="AK2752" s="25" t="s">
        <v>693</v>
      </c>
      <c r="AL2752" s="11" t="s">
        <v>782</v>
      </c>
      <c r="AM2752" s="25">
        <v>11003</v>
      </c>
      <c r="AN2752" s="25">
        <v>0</v>
      </c>
      <c r="AO2752" s="11">
        <v>1</v>
      </c>
      <c r="AP2752" s="12" t="s">
        <v>2523</v>
      </c>
      <c r="AQ2752" s="12" t="s">
        <v>6705</v>
      </c>
      <c r="AR2752" s="12" t="s">
        <v>5374</v>
      </c>
      <c r="AS2752" s="60" t="s">
        <v>2524</v>
      </c>
    </row>
    <row r="2753" spans="1:45" ht="60" x14ac:dyDescent="0.15">
      <c r="A2753" s="11">
        <v>43180</v>
      </c>
      <c r="B2753" s="16" t="s">
        <v>3789</v>
      </c>
      <c r="C2753" s="11">
        <v>83</v>
      </c>
      <c r="D2753" s="11">
        <v>0</v>
      </c>
      <c r="E2753" s="11">
        <v>63</v>
      </c>
      <c r="F2753" s="11">
        <v>0</v>
      </c>
      <c r="G2753" s="11">
        <v>8</v>
      </c>
      <c r="H2753" s="11">
        <v>0</v>
      </c>
      <c r="I2753" s="11">
        <v>65535</v>
      </c>
      <c r="J2753" s="11">
        <v>0</v>
      </c>
      <c r="K2753" s="11">
        <v>0</v>
      </c>
      <c r="L2753" s="11">
        <v>0</v>
      </c>
      <c r="M2753" s="56">
        <v>1</v>
      </c>
      <c r="N2753" s="56">
        <v>100</v>
      </c>
      <c r="O2753" s="11">
        <v>0</v>
      </c>
      <c r="P2753" s="11">
        <v>0</v>
      </c>
      <c r="Q2753" s="11">
        <v>100</v>
      </c>
      <c r="R2753" s="11">
        <v>0</v>
      </c>
      <c r="S2753" s="11">
        <v>0</v>
      </c>
      <c r="T2753" s="11">
        <v>0</v>
      </c>
      <c r="U2753" s="11">
        <v>1</v>
      </c>
      <c r="V2753" s="11">
        <v>0</v>
      </c>
      <c r="W2753" s="11">
        <v>0</v>
      </c>
      <c r="X2753" s="11">
        <v>0</v>
      </c>
      <c r="Y2753" s="11">
        <v>0</v>
      </c>
      <c r="Z2753" s="16" t="s">
        <v>170</v>
      </c>
      <c r="AA2753" s="16">
        <v>0</v>
      </c>
      <c r="AB2753" s="16" t="s">
        <v>170</v>
      </c>
      <c r="AC2753" s="16">
        <v>0</v>
      </c>
      <c r="AD2753" s="11">
        <v>14</v>
      </c>
      <c r="AE2753" s="11">
        <v>300</v>
      </c>
      <c r="AF2753" s="56">
        <v>1</v>
      </c>
      <c r="AG2753" s="11">
        <v>7680</v>
      </c>
      <c r="AH2753" s="11">
        <v>0</v>
      </c>
      <c r="AI2753" s="25" t="s">
        <v>693</v>
      </c>
      <c r="AJ2753" s="25" t="s">
        <v>693</v>
      </c>
      <c r="AK2753" s="25" t="s">
        <v>693</v>
      </c>
      <c r="AL2753" s="11" t="s">
        <v>782</v>
      </c>
      <c r="AM2753" s="25">
        <v>11003</v>
      </c>
      <c r="AN2753" s="25">
        <v>0</v>
      </c>
      <c r="AO2753" s="11">
        <v>1</v>
      </c>
      <c r="AP2753" s="12" t="s">
        <v>2523</v>
      </c>
      <c r="AQ2753" s="12" t="s">
        <v>6705</v>
      </c>
      <c r="AR2753" s="12" t="s">
        <v>5374</v>
      </c>
      <c r="AS2753" s="60" t="s">
        <v>2524</v>
      </c>
    </row>
    <row r="2754" spans="1:45" ht="60" x14ac:dyDescent="0.15">
      <c r="A2754" s="11">
        <v>43181</v>
      </c>
      <c r="B2754" s="16" t="s">
        <v>3306</v>
      </c>
      <c r="C2754" s="11">
        <v>83</v>
      </c>
      <c r="D2754" s="11">
        <v>0</v>
      </c>
      <c r="E2754" s="11">
        <v>63</v>
      </c>
      <c r="F2754" s="11">
        <v>0</v>
      </c>
      <c r="G2754" s="11">
        <v>8</v>
      </c>
      <c r="H2754" s="11">
        <v>0</v>
      </c>
      <c r="I2754" s="11">
        <v>65535</v>
      </c>
      <c r="J2754" s="11">
        <v>0</v>
      </c>
      <c r="K2754" s="11">
        <v>0</v>
      </c>
      <c r="L2754" s="11">
        <v>0</v>
      </c>
      <c r="M2754" s="56">
        <v>1</v>
      </c>
      <c r="N2754" s="56">
        <v>100</v>
      </c>
      <c r="O2754" s="11">
        <v>0</v>
      </c>
      <c r="P2754" s="11">
        <v>0</v>
      </c>
      <c r="Q2754" s="11">
        <v>100</v>
      </c>
      <c r="R2754" s="11">
        <v>0</v>
      </c>
      <c r="S2754" s="11">
        <v>0</v>
      </c>
      <c r="T2754" s="11">
        <v>0</v>
      </c>
      <c r="U2754" s="11">
        <v>1</v>
      </c>
      <c r="V2754" s="11">
        <v>0</v>
      </c>
      <c r="W2754" s="11">
        <v>0</v>
      </c>
      <c r="X2754" s="11">
        <v>0</v>
      </c>
      <c r="Y2754" s="11">
        <v>0</v>
      </c>
      <c r="Z2754" s="16" t="s">
        <v>170</v>
      </c>
      <c r="AA2754" s="16">
        <v>0</v>
      </c>
      <c r="AB2754" s="16" t="s">
        <v>170</v>
      </c>
      <c r="AC2754" s="16">
        <v>0</v>
      </c>
      <c r="AD2754" s="11">
        <v>14</v>
      </c>
      <c r="AE2754" s="11">
        <v>300</v>
      </c>
      <c r="AF2754" s="56">
        <v>1</v>
      </c>
      <c r="AG2754" s="11">
        <v>10</v>
      </c>
      <c r="AH2754" s="11">
        <v>0</v>
      </c>
      <c r="AI2754" s="25" t="s">
        <v>693</v>
      </c>
      <c r="AJ2754" s="25" t="s">
        <v>693</v>
      </c>
      <c r="AK2754" s="25" t="s">
        <v>693</v>
      </c>
      <c r="AL2754" s="11" t="s">
        <v>782</v>
      </c>
      <c r="AM2754" s="25">
        <v>11003</v>
      </c>
      <c r="AN2754" s="25">
        <v>0</v>
      </c>
      <c r="AO2754" s="11">
        <v>1</v>
      </c>
      <c r="AP2754" s="12" t="s">
        <v>2523</v>
      </c>
      <c r="AQ2754" s="12" t="s">
        <v>6705</v>
      </c>
      <c r="AR2754" s="12" t="s">
        <v>5374</v>
      </c>
      <c r="AS2754" s="60" t="s">
        <v>2524</v>
      </c>
    </row>
    <row r="2755" spans="1:45" ht="60" x14ac:dyDescent="0.15">
      <c r="A2755" s="11">
        <v>43182</v>
      </c>
      <c r="B2755" s="16" t="s">
        <v>3381</v>
      </c>
      <c r="C2755" s="11">
        <v>83</v>
      </c>
      <c r="D2755" s="11">
        <v>0</v>
      </c>
      <c r="E2755" s="11">
        <v>63</v>
      </c>
      <c r="F2755" s="11">
        <v>0</v>
      </c>
      <c r="G2755" s="11">
        <v>8</v>
      </c>
      <c r="H2755" s="11">
        <v>0</v>
      </c>
      <c r="I2755" s="11">
        <v>65535</v>
      </c>
      <c r="J2755" s="11">
        <v>0</v>
      </c>
      <c r="K2755" s="11">
        <v>0</v>
      </c>
      <c r="L2755" s="11">
        <v>0</v>
      </c>
      <c r="M2755" s="56">
        <v>1</v>
      </c>
      <c r="N2755" s="56">
        <v>100</v>
      </c>
      <c r="O2755" s="11">
        <v>0</v>
      </c>
      <c r="P2755" s="11">
        <v>0</v>
      </c>
      <c r="Q2755" s="11">
        <v>100</v>
      </c>
      <c r="R2755" s="11">
        <v>0</v>
      </c>
      <c r="S2755" s="11">
        <v>0</v>
      </c>
      <c r="T2755" s="11">
        <v>0</v>
      </c>
      <c r="U2755" s="11">
        <v>1</v>
      </c>
      <c r="V2755" s="11">
        <v>0</v>
      </c>
      <c r="W2755" s="11">
        <v>0</v>
      </c>
      <c r="X2755" s="11">
        <v>0</v>
      </c>
      <c r="Y2755" s="11">
        <v>0</v>
      </c>
      <c r="Z2755" s="16" t="s">
        <v>170</v>
      </c>
      <c r="AA2755" s="16">
        <v>0</v>
      </c>
      <c r="AB2755" s="16" t="s">
        <v>170</v>
      </c>
      <c r="AC2755" s="16">
        <v>0</v>
      </c>
      <c r="AD2755" s="11">
        <v>14</v>
      </c>
      <c r="AE2755" s="11">
        <v>300</v>
      </c>
      <c r="AF2755" s="56">
        <v>1</v>
      </c>
      <c r="AG2755" s="11">
        <v>20</v>
      </c>
      <c r="AH2755" s="11">
        <v>0</v>
      </c>
      <c r="AI2755" s="25" t="s">
        <v>693</v>
      </c>
      <c r="AJ2755" s="25" t="s">
        <v>693</v>
      </c>
      <c r="AK2755" s="25" t="s">
        <v>693</v>
      </c>
      <c r="AL2755" s="11" t="s">
        <v>782</v>
      </c>
      <c r="AM2755" s="25">
        <v>11003</v>
      </c>
      <c r="AN2755" s="25">
        <v>0</v>
      </c>
      <c r="AO2755" s="11">
        <v>1</v>
      </c>
      <c r="AP2755" s="12" t="s">
        <v>2523</v>
      </c>
      <c r="AQ2755" s="12" t="s">
        <v>6705</v>
      </c>
      <c r="AR2755" s="12" t="s">
        <v>5374</v>
      </c>
      <c r="AS2755" s="60" t="s">
        <v>2524</v>
      </c>
    </row>
    <row r="2756" spans="1:45" ht="60" x14ac:dyDescent="0.15">
      <c r="A2756" s="11">
        <v>43183</v>
      </c>
      <c r="B2756" s="16" t="s">
        <v>3456</v>
      </c>
      <c r="C2756" s="11">
        <v>83</v>
      </c>
      <c r="D2756" s="11">
        <v>0</v>
      </c>
      <c r="E2756" s="11">
        <v>63</v>
      </c>
      <c r="F2756" s="11">
        <v>0</v>
      </c>
      <c r="G2756" s="11">
        <v>8</v>
      </c>
      <c r="H2756" s="11">
        <v>0</v>
      </c>
      <c r="I2756" s="11">
        <v>65535</v>
      </c>
      <c r="J2756" s="11">
        <v>0</v>
      </c>
      <c r="K2756" s="11">
        <v>0</v>
      </c>
      <c r="L2756" s="11">
        <v>0</v>
      </c>
      <c r="M2756" s="56">
        <v>1</v>
      </c>
      <c r="N2756" s="56">
        <v>100</v>
      </c>
      <c r="O2756" s="11">
        <v>0</v>
      </c>
      <c r="P2756" s="11">
        <v>0</v>
      </c>
      <c r="Q2756" s="11">
        <v>100</v>
      </c>
      <c r="R2756" s="11">
        <v>0</v>
      </c>
      <c r="S2756" s="11">
        <v>0</v>
      </c>
      <c r="T2756" s="11">
        <v>0</v>
      </c>
      <c r="U2756" s="11">
        <v>1</v>
      </c>
      <c r="V2756" s="11">
        <v>0</v>
      </c>
      <c r="W2756" s="11">
        <v>0</v>
      </c>
      <c r="X2756" s="11">
        <v>0</v>
      </c>
      <c r="Y2756" s="11">
        <v>0</v>
      </c>
      <c r="Z2756" s="16" t="s">
        <v>170</v>
      </c>
      <c r="AA2756" s="16">
        <v>0</v>
      </c>
      <c r="AB2756" s="16" t="s">
        <v>170</v>
      </c>
      <c r="AC2756" s="16">
        <v>0</v>
      </c>
      <c r="AD2756" s="11">
        <v>14</v>
      </c>
      <c r="AE2756" s="11">
        <v>300</v>
      </c>
      <c r="AF2756" s="56">
        <v>1</v>
      </c>
      <c r="AG2756" s="11">
        <v>40</v>
      </c>
      <c r="AH2756" s="11">
        <v>0</v>
      </c>
      <c r="AI2756" s="25" t="s">
        <v>693</v>
      </c>
      <c r="AJ2756" s="25" t="s">
        <v>693</v>
      </c>
      <c r="AK2756" s="25" t="s">
        <v>693</v>
      </c>
      <c r="AL2756" s="11" t="s">
        <v>782</v>
      </c>
      <c r="AM2756" s="25">
        <v>11003</v>
      </c>
      <c r="AN2756" s="25">
        <v>0</v>
      </c>
      <c r="AO2756" s="11">
        <v>1</v>
      </c>
      <c r="AP2756" s="12" t="s">
        <v>2523</v>
      </c>
      <c r="AQ2756" s="12" t="s">
        <v>6705</v>
      </c>
      <c r="AR2756" s="12" t="s">
        <v>5374</v>
      </c>
      <c r="AS2756" s="60" t="s">
        <v>2524</v>
      </c>
    </row>
    <row r="2757" spans="1:45" ht="60" x14ac:dyDescent="0.15">
      <c r="A2757" s="11">
        <v>43184</v>
      </c>
      <c r="B2757" s="16" t="s">
        <v>3528</v>
      </c>
      <c r="C2757" s="11">
        <v>83</v>
      </c>
      <c r="D2757" s="11">
        <v>0</v>
      </c>
      <c r="E2757" s="11">
        <v>63</v>
      </c>
      <c r="F2757" s="11">
        <v>0</v>
      </c>
      <c r="G2757" s="11">
        <v>8</v>
      </c>
      <c r="H2757" s="11">
        <v>0</v>
      </c>
      <c r="I2757" s="11">
        <v>65535</v>
      </c>
      <c r="J2757" s="11">
        <v>0</v>
      </c>
      <c r="K2757" s="11">
        <v>0</v>
      </c>
      <c r="L2757" s="11">
        <v>0</v>
      </c>
      <c r="M2757" s="56">
        <v>1</v>
      </c>
      <c r="N2757" s="56">
        <v>100</v>
      </c>
      <c r="O2757" s="11">
        <v>0</v>
      </c>
      <c r="P2757" s="11">
        <v>0</v>
      </c>
      <c r="Q2757" s="11">
        <v>100</v>
      </c>
      <c r="R2757" s="11">
        <v>0</v>
      </c>
      <c r="S2757" s="11">
        <v>0</v>
      </c>
      <c r="T2757" s="11">
        <v>0</v>
      </c>
      <c r="U2757" s="11">
        <v>1</v>
      </c>
      <c r="V2757" s="11">
        <v>0</v>
      </c>
      <c r="W2757" s="11">
        <v>0</v>
      </c>
      <c r="X2757" s="11">
        <v>0</v>
      </c>
      <c r="Y2757" s="11">
        <v>0</v>
      </c>
      <c r="Z2757" s="16" t="s">
        <v>170</v>
      </c>
      <c r="AA2757" s="16">
        <v>0</v>
      </c>
      <c r="AB2757" s="16" t="s">
        <v>170</v>
      </c>
      <c r="AC2757" s="16">
        <v>0</v>
      </c>
      <c r="AD2757" s="11">
        <v>14</v>
      </c>
      <c r="AE2757" s="11">
        <v>300</v>
      </c>
      <c r="AF2757" s="56">
        <v>1</v>
      </c>
      <c r="AG2757" s="11">
        <v>80</v>
      </c>
      <c r="AH2757" s="11">
        <v>0</v>
      </c>
      <c r="AI2757" s="25" t="s">
        <v>693</v>
      </c>
      <c r="AJ2757" s="25" t="s">
        <v>693</v>
      </c>
      <c r="AK2757" s="25" t="s">
        <v>693</v>
      </c>
      <c r="AL2757" s="11" t="s">
        <v>782</v>
      </c>
      <c r="AM2757" s="25">
        <v>11003</v>
      </c>
      <c r="AN2757" s="25">
        <v>0</v>
      </c>
      <c r="AO2757" s="11">
        <v>1</v>
      </c>
      <c r="AP2757" s="12" t="s">
        <v>2523</v>
      </c>
      <c r="AQ2757" s="12" t="s">
        <v>6705</v>
      </c>
      <c r="AR2757" s="12" t="s">
        <v>5374</v>
      </c>
      <c r="AS2757" s="60" t="s">
        <v>2524</v>
      </c>
    </row>
    <row r="2758" spans="1:45" ht="60" x14ac:dyDescent="0.15">
      <c r="A2758" s="11">
        <v>43185</v>
      </c>
      <c r="B2758" s="16" t="s">
        <v>3596</v>
      </c>
      <c r="C2758" s="11">
        <v>83</v>
      </c>
      <c r="D2758" s="11">
        <v>0</v>
      </c>
      <c r="E2758" s="11">
        <v>63</v>
      </c>
      <c r="F2758" s="11">
        <v>0</v>
      </c>
      <c r="G2758" s="11">
        <v>8</v>
      </c>
      <c r="H2758" s="11">
        <v>0</v>
      </c>
      <c r="I2758" s="11">
        <v>65535</v>
      </c>
      <c r="J2758" s="11">
        <v>0</v>
      </c>
      <c r="K2758" s="11">
        <v>0</v>
      </c>
      <c r="L2758" s="11">
        <v>0</v>
      </c>
      <c r="M2758" s="56">
        <v>1</v>
      </c>
      <c r="N2758" s="56">
        <v>100</v>
      </c>
      <c r="O2758" s="11">
        <v>0</v>
      </c>
      <c r="P2758" s="11">
        <v>0</v>
      </c>
      <c r="Q2758" s="11">
        <v>100</v>
      </c>
      <c r="R2758" s="11">
        <v>0</v>
      </c>
      <c r="S2758" s="11">
        <v>0</v>
      </c>
      <c r="T2758" s="11">
        <v>0</v>
      </c>
      <c r="U2758" s="11">
        <v>1</v>
      </c>
      <c r="V2758" s="11">
        <v>0</v>
      </c>
      <c r="W2758" s="11">
        <v>0</v>
      </c>
      <c r="X2758" s="11">
        <v>0</v>
      </c>
      <c r="Y2758" s="11">
        <v>0</v>
      </c>
      <c r="Z2758" s="16" t="s">
        <v>170</v>
      </c>
      <c r="AA2758" s="16">
        <v>0</v>
      </c>
      <c r="AB2758" s="16" t="s">
        <v>170</v>
      </c>
      <c r="AC2758" s="16">
        <v>0</v>
      </c>
      <c r="AD2758" s="11">
        <v>14</v>
      </c>
      <c r="AE2758" s="11">
        <v>300</v>
      </c>
      <c r="AF2758" s="56">
        <v>1</v>
      </c>
      <c r="AG2758" s="11">
        <v>160</v>
      </c>
      <c r="AH2758" s="11">
        <v>0</v>
      </c>
      <c r="AI2758" s="25" t="s">
        <v>693</v>
      </c>
      <c r="AJ2758" s="25" t="s">
        <v>693</v>
      </c>
      <c r="AK2758" s="25" t="s">
        <v>693</v>
      </c>
      <c r="AL2758" s="11" t="s">
        <v>782</v>
      </c>
      <c r="AM2758" s="25">
        <v>11003</v>
      </c>
      <c r="AN2758" s="25">
        <v>0</v>
      </c>
      <c r="AO2758" s="11">
        <v>1</v>
      </c>
      <c r="AP2758" s="12" t="s">
        <v>2523</v>
      </c>
      <c r="AQ2758" s="12" t="s">
        <v>6705</v>
      </c>
      <c r="AR2758" s="12" t="s">
        <v>5374</v>
      </c>
      <c r="AS2758" s="60" t="s">
        <v>2524</v>
      </c>
    </row>
    <row r="2759" spans="1:45" ht="60" x14ac:dyDescent="0.15">
      <c r="A2759" s="11">
        <v>43186</v>
      </c>
      <c r="B2759" s="16" t="s">
        <v>3658</v>
      </c>
      <c r="C2759" s="11">
        <v>83</v>
      </c>
      <c r="D2759" s="11">
        <v>0</v>
      </c>
      <c r="E2759" s="11">
        <v>63</v>
      </c>
      <c r="F2759" s="11">
        <v>0</v>
      </c>
      <c r="G2759" s="11">
        <v>8</v>
      </c>
      <c r="H2759" s="11">
        <v>0</v>
      </c>
      <c r="I2759" s="11">
        <v>65535</v>
      </c>
      <c r="J2759" s="11">
        <v>0</v>
      </c>
      <c r="K2759" s="11">
        <v>0</v>
      </c>
      <c r="L2759" s="11">
        <v>0</v>
      </c>
      <c r="M2759" s="56">
        <v>1</v>
      </c>
      <c r="N2759" s="56">
        <v>100</v>
      </c>
      <c r="O2759" s="11">
        <v>0</v>
      </c>
      <c r="P2759" s="11">
        <v>0</v>
      </c>
      <c r="Q2759" s="11">
        <v>100</v>
      </c>
      <c r="R2759" s="11">
        <v>0</v>
      </c>
      <c r="S2759" s="11">
        <v>0</v>
      </c>
      <c r="T2759" s="11">
        <v>0</v>
      </c>
      <c r="U2759" s="11">
        <v>1</v>
      </c>
      <c r="V2759" s="11">
        <v>0</v>
      </c>
      <c r="W2759" s="11">
        <v>0</v>
      </c>
      <c r="X2759" s="11">
        <v>0</v>
      </c>
      <c r="Y2759" s="11">
        <v>0</v>
      </c>
      <c r="Z2759" s="16" t="s">
        <v>170</v>
      </c>
      <c r="AA2759" s="16">
        <v>0</v>
      </c>
      <c r="AB2759" s="16" t="s">
        <v>170</v>
      </c>
      <c r="AC2759" s="16">
        <v>0</v>
      </c>
      <c r="AD2759" s="11">
        <v>14</v>
      </c>
      <c r="AE2759" s="11">
        <v>300</v>
      </c>
      <c r="AF2759" s="56">
        <v>1</v>
      </c>
      <c r="AG2759" s="11">
        <v>480</v>
      </c>
      <c r="AH2759" s="11">
        <v>0</v>
      </c>
      <c r="AI2759" s="25" t="s">
        <v>693</v>
      </c>
      <c r="AJ2759" s="25" t="s">
        <v>693</v>
      </c>
      <c r="AK2759" s="25" t="s">
        <v>693</v>
      </c>
      <c r="AL2759" s="11" t="s">
        <v>782</v>
      </c>
      <c r="AM2759" s="25">
        <v>11003</v>
      </c>
      <c r="AN2759" s="25">
        <v>0</v>
      </c>
      <c r="AO2759" s="11">
        <v>1</v>
      </c>
      <c r="AP2759" s="12" t="s">
        <v>2523</v>
      </c>
      <c r="AQ2759" s="12" t="s">
        <v>6705</v>
      </c>
      <c r="AR2759" s="12" t="s">
        <v>5374</v>
      </c>
      <c r="AS2759" s="60" t="s">
        <v>2524</v>
      </c>
    </row>
    <row r="2760" spans="1:45" ht="60" x14ac:dyDescent="0.15">
      <c r="A2760" s="11">
        <v>43187</v>
      </c>
      <c r="B2760" s="16" t="s">
        <v>3702</v>
      </c>
      <c r="C2760" s="11">
        <v>83</v>
      </c>
      <c r="D2760" s="11">
        <v>0</v>
      </c>
      <c r="E2760" s="11">
        <v>63</v>
      </c>
      <c r="F2760" s="11">
        <v>0</v>
      </c>
      <c r="G2760" s="11">
        <v>8</v>
      </c>
      <c r="H2760" s="11">
        <v>0</v>
      </c>
      <c r="I2760" s="11">
        <v>65535</v>
      </c>
      <c r="J2760" s="11">
        <v>0</v>
      </c>
      <c r="K2760" s="11">
        <v>0</v>
      </c>
      <c r="L2760" s="11">
        <v>0</v>
      </c>
      <c r="M2760" s="56">
        <v>1</v>
      </c>
      <c r="N2760" s="56">
        <v>100</v>
      </c>
      <c r="O2760" s="11">
        <v>0</v>
      </c>
      <c r="P2760" s="11">
        <v>0</v>
      </c>
      <c r="Q2760" s="11">
        <v>100</v>
      </c>
      <c r="R2760" s="11">
        <v>0</v>
      </c>
      <c r="S2760" s="11">
        <v>0</v>
      </c>
      <c r="T2760" s="11">
        <v>0</v>
      </c>
      <c r="U2760" s="11">
        <v>1</v>
      </c>
      <c r="V2760" s="11">
        <v>0</v>
      </c>
      <c r="W2760" s="11">
        <v>0</v>
      </c>
      <c r="X2760" s="11">
        <v>0</v>
      </c>
      <c r="Y2760" s="11">
        <v>0</v>
      </c>
      <c r="Z2760" s="16" t="s">
        <v>170</v>
      </c>
      <c r="AA2760" s="16">
        <v>0</v>
      </c>
      <c r="AB2760" s="16" t="s">
        <v>170</v>
      </c>
      <c r="AC2760" s="16">
        <v>0</v>
      </c>
      <c r="AD2760" s="11">
        <v>14</v>
      </c>
      <c r="AE2760" s="11">
        <v>300</v>
      </c>
      <c r="AF2760" s="56">
        <v>1</v>
      </c>
      <c r="AG2760" s="11">
        <v>960</v>
      </c>
      <c r="AH2760" s="11">
        <v>0</v>
      </c>
      <c r="AI2760" s="25" t="s">
        <v>693</v>
      </c>
      <c r="AJ2760" s="25" t="s">
        <v>693</v>
      </c>
      <c r="AK2760" s="25" t="s">
        <v>693</v>
      </c>
      <c r="AL2760" s="11" t="s">
        <v>782</v>
      </c>
      <c r="AM2760" s="25">
        <v>11003</v>
      </c>
      <c r="AN2760" s="25">
        <v>0</v>
      </c>
      <c r="AO2760" s="11">
        <v>1</v>
      </c>
      <c r="AP2760" s="12" t="s">
        <v>2523</v>
      </c>
      <c r="AQ2760" s="12" t="s">
        <v>6705</v>
      </c>
      <c r="AR2760" s="12" t="s">
        <v>5374</v>
      </c>
      <c r="AS2760" s="60" t="s">
        <v>2524</v>
      </c>
    </row>
    <row r="2761" spans="1:45" ht="60" x14ac:dyDescent="0.15">
      <c r="A2761" s="11">
        <v>43188</v>
      </c>
      <c r="B2761" s="16" t="s">
        <v>3735</v>
      </c>
      <c r="C2761" s="11">
        <v>83</v>
      </c>
      <c r="D2761" s="11">
        <v>0</v>
      </c>
      <c r="E2761" s="11">
        <v>63</v>
      </c>
      <c r="F2761" s="11">
        <v>0</v>
      </c>
      <c r="G2761" s="11">
        <v>8</v>
      </c>
      <c r="H2761" s="11">
        <v>0</v>
      </c>
      <c r="I2761" s="11">
        <v>65535</v>
      </c>
      <c r="J2761" s="11">
        <v>0</v>
      </c>
      <c r="K2761" s="11">
        <v>0</v>
      </c>
      <c r="L2761" s="11">
        <v>0</v>
      </c>
      <c r="M2761" s="56">
        <v>1</v>
      </c>
      <c r="N2761" s="56">
        <v>100</v>
      </c>
      <c r="O2761" s="11">
        <v>0</v>
      </c>
      <c r="P2761" s="11">
        <v>0</v>
      </c>
      <c r="Q2761" s="11">
        <v>100</v>
      </c>
      <c r="R2761" s="11">
        <v>0</v>
      </c>
      <c r="S2761" s="11">
        <v>0</v>
      </c>
      <c r="T2761" s="11">
        <v>0</v>
      </c>
      <c r="U2761" s="11">
        <v>1</v>
      </c>
      <c r="V2761" s="11">
        <v>0</v>
      </c>
      <c r="W2761" s="11">
        <v>0</v>
      </c>
      <c r="X2761" s="11">
        <v>0</v>
      </c>
      <c r="Y2761" s="11">
        <v>0</v>
      </c>
      <c r="Z2761" s="16" t="s">
        <v>170</v>
      </c>
      <c r="AA2761" s="16">
        <v>0</v>
      </c>
      <c r="AB2761" s="16" t="s">
        <v>170</v>
      </c>
      <c r="AC2761" s="16">
        <v>0</v>
      </c>
      <c r="AD2761" s="11">
        <v>14</v>
      </c>
      <c r="AE2761" s="11">
        <v>300</v>
      </c>
      <c r="AF2761" s="56">
        <v>1</v>
      </c>
      <c r="AG2761" s="11">
        <v>1920</v>
      </c>
      <c r="AH2761" s="11">
        <v>0</v>
      </c>
      <c r="AI2761" s="25" t="s">
        <v>693</v>
      </c>
      <c r="AJ2761" s="25" t="s">
        <v>693</v>
      </c>
      <c r="AK2761" s="25" t="s">
        <v>693</v>
      </c>
      <c r="AL2761" s="11" t="s">
        <v>782</v>
      </c>
      <c r="AM2761" s="25">
        <v>11003</v>
      </c>
      <c r="AN2761" s="25">
        <v>0</v>
      </c>
      <c r="AO2761" s="11">
        <v>1</v>
      </c>
      <c r="AP2761" s="12" t="s">
        <v>2523</v>
      </c>
      <c r="AQ2761" s="12" t="s">
        <v>6705</v>
      </c>
      <c r="AR2761" s="12" t="s">
        <v>5374</v>
      </c>
      <c r="AS2761" s="60" t="s">
        <v>2524</v>
      </c>
    </row>
    <row r="2762" spans="1:45" ht="60" x14ac:dyDescent="0.15">
      <c r="A2762" s="11">
        <v>43189</v>
      </c>
      <c r="B2762" s="16" t="s">
        <v>3765</v>
      </c>
      <c r="C2762" s="11">
        <v>83</v>
      </c>
      <c r="D2762" s="11">
        <v>0</v>
      </c>
      <c r="E2762" s="11">
        <v>63</v>
      </c>
      <c r="F2762" s="11">
        <v>0</v>
      </c>
      <c r="G2762" s="11">
        <v>8</v>
      </c>
      <c r="H2762" s="11">
        <v>0</v>
      </c>
      <c r="I2762" s="11">
        <v>65535</v>
      </c>
      <c r="J2762" s="11">
        <v>0</v>
      </c>
      <c r="K2762" s="11">
        <v>0</v>
      </c>
      <c r="L2762" s="11">
        <v>0</v>
      </c>
      <c r="M2762" s="56">
        <v>1</v>
      </c>
      <c r="N2762" s="56">
        <v>100</v>
      </c>
      <c r="O2762" s="11">
        <v>0</v>
      </c>
      <c r="P2762" s="11">
        <v>0</v>
      </c>
      <c r="Q2762" s="11">
        <v>100</v>
      </c>
      <c r="R2762" s="11">
        <v>0</v>
      </c>
      <c r="S2762" s="11">
        <v>0</v>
      </c>
      <c r="T2762" s="11">
        <v>0</v>
      </c>
      <c r="U2762" s="11">
        <v>1</v>
      </c>
      <c r="V2762" s="11">
        <v>0</v>
      </c>
      <c r="W2762" s="11">
        <v>0</v>
      </c>
      <c r="X2762" s="11">
        <v>0</v>
      </c>
      <c r="Y2762" s="11">
        <v>0</v>
      </c>
      <c r="Z2762" s="16" t="s">
        <v>170</v>
      </c>
      <c r="AA2762" s="16">
        <v>0</v>
      </c>
      <c r="AB2762" s="16" t="s">
        <v>170</v>
      </c>
      <c r="AC2762" s="16">
        <v>0</v>
      </c>
      <c r="AD2762" s="11">
        <v>14</v>
      </c>
      <c r="AE2762" s="11">
        <v>300</v>
      </c>
      <c r="AF2762" s="56">
        <v>1</v>
      </c>
      <c r="AG2762" s="11">
        <v>3840</v>
      </c>
      <c r="AH2762" s="11">
        <v>0</v>
      </c>
      <c r="AI2762" s="25" t="s">
        <v>693</v>
      </c>
      <c r="AJ2762" s="25" t="s">
        <v>693</v>
      </c>
      <c r="AK2762" s="25" t="s">
        <v>693</v>
      </c>
      <c r="AL2762" s="11" t="s">
        <v>782</v>
      </c>
      <c r="AM2762" s="25">
        <v>11003</v>
      </c>
      <c r="AN2762" s="25">
        <v>0</v>
      </c>
      <c r="AO2762" s="11">
        <v>1</v>
      </c>
      <c r="AP2762" s="12" t="s">
        <v>2523</v>
      </c>
      <c r="AQ2762" s="12" t="s">
        <v>6705</v>
      </c>
      <c r="AR2762" s="12" t="s">
        <v>5374</v>
      </c>
      <c r="AS2762" s="60" t="s">
        <v>2524</v>
      </c>
    </row>
    <row r="2763" spans="1:45" ht="60" x14ac:dyDescent="0.15">
      <c r="A2763" s="11">
        <v>43190</v>
      </c>
      <c r="B2763" s="16" t="s">
        <v>3790</v>
      </c>
      <c r="C2763" s="11">
        <v>83</v>
      </c>
      <c r="D2763" s="11">
        <v>0</v>
      </c>
      <c r="E2763" s="11">
        <v>63</v>
      </c>
      <c r="F2763" s="11">
        <v>0</v>
      </c>
      <c r="G2763" s="11">
        <v>8</v>
      </c>
      <c r="H2763" s="11">
        <v>0</v>
      </c>
      <c r="I2763" s="11">
        <v>65535</v>
      </c>
      <c r="J2763" s="11">
        <v>0</v>
      </c>
      <c r="K2763" s="11">
        <v>0</v>
      </c>
      <c r="L2763" s="11">
        <v>0</v>
      </c>
      <c r="M2763" s="56">
        <v>1</v>
      </c>
      <c r="N2763" s="56">
        <v>100</v>
      </c>
      <c r="O2763" s="11">
        <v>0</v>
      </c>
      <c r="P2763" s="11">
        <v>0</v>
      </c>
      <c r="Q2763" s="11">
        <v>100</v>
      </c>
      <c r="R2763" s="11">
        <v>0</v>
      </c>
      <c r="S2763" s="11">
        <v>0</v>
      </c>
      <c r="T2763" s="11">
        <v>0</v>
      </c>
      <c r="U2763" s="11">
        <v>1</v>
      </c>
      <c r="V2763" s="11">
        <v>0</v>
      </c>
      <c r="W2763" s="11">
        <v>0</v>
      </c>
      <c r="X2763" s="11">
        <v>0</v>
      </c>
      <c r="Y2763" s="11">
        <v>0</v>
      </c>
      <c r="Z2763" s="16" t="s">
        <v>170</v>
      </c>
      <c r="AA2763" s="16">
        <v>0</v>
      </c>
      <c r="AB2763" s="16" t="s">
        <v>170</v>
      </c>
      <c r="AC2763" s="16">
        <v>0</v>
      </c>
      <c r="AD2763" s="11">
        <v>14</v>
      </c>
      <c r="AE2763" s="11">
        <v>300</v>
      </c>
      <c r="AF2763" s="56">
        <v>1</v>
      </c>
      <c r="AG2763" s="11">
        <v>7680</v>
      </c>
      <c r="AH2763" s="11">
        <v>0</v>
      </c>
      <c r="AI2763" s="25" t="s">
        <v>693</v>
      </c>
      <c r="AJ2763" s="25" t="s">
        <v>693</v>
      </c>
      <c r="AK2763" s="25" t="s">
        <v>693</v>
      </c>
      <c r="AL2763" s="11" t="s">
        <v>782</v>
      </c>
      <c r="AM2763" s="25">
        <v>11003</v>
      </c>
      <c r="AN2763" s="25">
        <v>0</v>
      </c>
      <c r="AO2763" s="11">
        <v>1</v>
      </c>
      <c r="AP2763" s="12" t="s">
        <v>2523</v>
      </c>
      <c r="AQ2763" s="12" t="s">
        <v>6705</v>
      </c>
      <c r="AR2763" s="12" t="s">
        <v>5374</v>
      </c>
      <c r="AS2763" s="60" t="s">
        <v>2524</v>
      </c>
    </row>
    <row r="2764" spans="1:45" ht="60" x14ac:dyDescent="0.15">
      <c r="A2764" s="11">
        <v>43191</v>
      </c>
      <c r="B2764" s="16" t="s">
        <v>3307</v>
      </c>
      <c r="C2764" s="11">
        <v>83</v>
      </c>
      <c r="D2764" s="11">
        <v>0</v>
      </c>
      <c r="E2764" s="11">
        <v>63</v>
      </c>
      <c r="F2764" s="11">
        <v>0</v>
      </c>
      <c r="G2764" s="11">
        <v>8</v>
      </c>
      <c r="H2764" s="11">
        <v>0</v>
      </c>
      <c r="I2764" s="11">
        <v>65535</v>
      </c>
      <c r="J2764" s="11">
        <v>0</v>
      </c>
      <c r="K2764" s="11">
        <v>0</v>
      </c>
      <c r="L2764" s="11">
        <v>0</v>
      </c>
      <c r="M2764" s="56">
        <v>1</v>
      </c>
      <c r="N2764" s="56">
        <v>100</v>
      </c>
      <c r="O2764" s="11">
        <v>0</v>
      </c>
      <c r="P2764" s="11">
        <v>0</v>
      </c>
      <c r="Q2764" s="11">
        <v>100</v>
      </c>
      <c r="R2764" s="11">
        <v>0</v>
      </c>
      <c r="S2764" s="11">
        <v>0</v>
      </c>
      <c r="T2764" s="11">
        <v>0</v>
      </c>
      <c r="U2764" s="11">
        <v>1</v>
      </c>
      <c r="V2764" s="11">
        <v>0</v>
      </c>
      <c r="W2764" s="11">
        <v>0</v>
      </c>
      <c r="X2764" s="11">
        <v>0</v>
      </c>
      <c r="Y2764" s="11">
        <v>0</v>
      </c>
      <c r="Z2764" s="16" t="s">
        <v>170</v>
      </c>
      <c r="AA2764" s="16">
        <v>0</v>
      </c>
      <c r="AB2764" s="16" t="s">
        <v>170</v>
      </c>
      <c r="AC2764" s="16">
        <v>0</v>
      </c>
      <c r="AD2764" s="11">
        <v>14</v>
      </c>
      <c r="AE2764" s="11">
        <v>300</v>
      </c>
      <c r="AF2764" s="56">
        <v>1</v>
      </c>
      <c r="AG2764" s="11">
        <v>10</v>
      </c>
      <c r="AH2764" s="11">
        <v>0</v>
      </c>
      <c r="AI2764" s="25" t="s">
        <v>693</v>
      </c>
      <c r="AJ2764" s="25" t="s">
        <v>693</v>
      </c>
      <c r="AK2764" s="25" t="s">
        <v>693</v>
      </c>
      <c r="AL2764" s="11" t="s">
        <v>782</v>
      </c>
      <c r="AM2764" s="25">
        <v>11003</v>
      </c>
      <c r="AN2764" s="25">
        <v>0</v>
      </c>
      <c r="AO2764" s="11">
        <v>1</v>
      </c>
      <c r="AP2764" s="12" t="s">
        <v>2523</v>
      </c>
      <c r="AQ2764" s="12" t="s">
        <v>6705</v>
      </c>
      <c r="AR2764" s="12" t="s">
        <v>5374</v>
      </c>
      <c r="AS2764" s="60" t="s">
        <v>2524</v>
      </c>
    </row>
    <row r="2765" spans="1:45" ht="60" x14ac:dyDescent="0.15">
      <c r="A2765" s="11">
        <v>43192</v>
      </c>
      <c r="B2765" s="16" t="s">
        <v>3382</v>
      </c>
      <c r="C2765" s="11">
        <v>83</v>
      </c>
      <c r="D2765" s="11">
        <v>0</v>
      </c>
      <c r="E2765" s="11">
        <v>63</v>
      </c>
      <c r="F2765" s="11">
        <v>0</v>
      </c>
      <c r="G2765" s="11">
        <v>8</v>
      </c>
      <c r="H2765" s="11">
        <v>0</v>
      </c>
      <c r="I2765" s="11">
        <v>65535</v>
      </c>
      <c r="J2765" s="11">
        <v>0</v>
      </c>
      <c r="K2765" s="11">
        <v>0</v>
      </c>
      <c r="L2765" s="11">
        <v>0</v>
      </c>
      <c r="M2765" s="56">
        <v>1</v>
      </c>
      <c r="N2765" s="56">
        <v>100</v>
      </c>
      <c r="O2765" s="11">
        <v>0</v>
      </c>
      <c r="P2765" s="11">
        <v>0</v>
      </c>
      <c r="Q2765" s="11">
        <v>100</v>
      </c>
      <c r="R2765" s="11">
        <v>0</v>
      </c>
      <c r="S2765" s="11">
        <v>0</v>
      </c>
      <c r="T2765" s="11">
        <v>0</v>
      </c>
      <c r="U2765" s="11">
        <v>1</v>
      </c>
      <c r="V2765" s="11">
        <v>0</v>
      </c>
      <c r="W2765" s="11">
        <v>0</v>
      </c>
      <c r="X2765" s="11">
        <v>0</v>
      </c>
      <c r="Y2765" s="11">
        <v>0</v>
      </c>
      <c r="Z2765" s="16" t="s">
        <v>170</v>
      </c>
      <c r="AA2765" s="16">
        <v>0</v>
      </c>
      <c r="AB2765" s="16" t="s">
        <v>170</v>
      </c>
      <c r="AC2765" s="16">
        <v>0</v>
      </c>
      <c r="AD2765" s="11">
        <v>14</v>
      </c>
      <c r="AE2765" s="11">
        <v>300</v>
      </c>
      <c r="AF2765" s="56">
        <v>1</v>
      </c>
      <c r="AG2765" s="11">
        <v>20</v>
      </c>
      <c r="AH2765" s="11">
        <v>0</v>
      </c>
      <c r="AI2765" s="25" t="s">
        <v>693</v>
      </c>
      <c r="AJ2765" s="25" t="s">
        <v>693</v>
      </c>
      <c r="AK2765" s="25" t="s">
        <v>693</v>
      </c>
      <c r="AL2765" s="11" t="s">
        <v>782</v>
      </c>
      <c r="AM2765" s="25">
        <v>11003</v>
      </c>
      <c r="AN2765" s="25">
        <v>0</v>
      </c>
      <c r="AO2765" s="11">
        <v>1</v>
      </c>
      <c r="AP2765" s="12" t="s">
        <v>2523</v>
      </c>
      <c r="AQ2765" s="12" t="s">
        <v>6705</v>
      </c>
      <c r="AR2765" s="12" t="s">
        <v>5374</v>
      </c>
      <c r="AS2765" s="60" t="s">
        <v>2524</v>
      </c>
    </row>
    <row r="2766" spans="1:45" ht="60" x14ac:dyDescent="0.15">
      <c r="A2766" s="11">
        <v>43193</v>
      </c>
      <c r="B2766" s="16" t="s">
        <v>3457</v>
      </c>
      <c r="C2766" s="11">
        <v>83</v>
      </c>
      <c r="D2766" s="11">
        <v>0</v>
      </c>
      <c r="E2766" s="11">
        <v>63</v>
      </c>
      <c r="F2766" s="11">
        <v>0</v>
      </c>
      <c r="G2766" s="11">
        <v>8</v>
      </c>
      <c r="H2766" s="11">
        <v>0</v>
      </c>
      <c r="I2766" s="11">
        <v>65535</v>
      </c>
      <c r="J2766" s="11">
        <v>0</v>
      </c>
      <c r="K2766" s="11">
        <v>0</v>
      </c>
      <c r="L2766" s="11">
        <v>0</v>
      </c>
      <c r="M2766" s="56">
        <v>1</v>
      </c>
      <c r="N2766" s="56">
        <v>100</v>
      </c>
      <c r="O2766" s="11">
        <v>0</v>
      </c>
      <c r="P2766" s="11">
        <v>0</v>
      </c>
      <c r="Q2766" s="11">
        <v>100</v>
      </c>
      <c r="R2766" s="11">
        <v>0</v>
      </c>
      <c r="S2766" s="11">
        <v>0</v>
      </c>
      <c r="T2766" s="11">
        <v>0</v>
      </c>
      <c r="U2766" s="11">
        <v>1</v>
      </c>
      <c r="V2766" s="11">
        <v>0</v>
      </c>
      <c r="W2766" s="11">
        <v>0</v>
      </c>
      <c r="X2766" s="11">
        <v>0</v>
      </c>
      <c r="Y2766" s="11">
        <v>0</v>
      </c>
      <c r="Z2766" s="16" t="s">
        <v>170</v>
      </c>
      <c r="AA2766" s="16">
        <v>0</v>
      </c>
      <c r="AB2766" s="16" t="s">
        <v>170</v>
      </c>
      <c r="AC2766" s="16">
        <v>0</v>
      </c>
      <c r="AD2766" s="11">
        <v>14</v>
      </c>
      <c r="AE2766" s="11">
        <v>300</v>
      </c>
      <c r="AF2766" s="56">
        <v>1</v>
      </c>
      <c r="AG2766" s="11">
        <v>40</v>
      </c>
      <c r="AH2766" s="11">
        <v>0</v>
      </c>
      <c r="AI2766" s="25" t="s">
        <v>693</v>
      </c>
      <c r="AJ2766" s="25" t="s">
        <v>693</v>
      </c>
      <c r="AK2766" s="25" t="s">
        <v>693</v>
      </c>
      <c r="AL2766" s="11" t="s">
        <v>782</v>
      </c>
      <c r="AM2766" s="25">
        <v>11003</v>
      </c>
      <c r="AN2766" s="25">
        <v>0</v>
      </c>
      <c r="AO2766" s="11">
        <v>1</v>
      </c>
      <c r="AP2766" s="12" t="s">
        <v>2523</v>
      </c>
      <c r="AQ2766" s="12" t="s">
        <v>6705</v>
      </c>
      <c r="AR2766" s="12" t="s">
        <v>5374</v>
      </c>
      <c r="AS2766" s="60" t="s">
        <v>2524</v>
      </c>
    </row>
    <row r="2767" spans="1:45" ht="60" x14ac:dyDescent="0.15">
      <c r="A2767" s="11">
        <v>43194</v>
      </c>
      <c r="B2767" s="16" t="s">
        <v>3529</v>
      </c>
      <c r="C2767" s="11">
        <v>83</v>
      </c>
      <c r="D2767" s="11">
        <v>0</v>
      </c>
      <c r="E2767" s="11">
        <v>63</v>
      </c>
      <c r="F2767" s="11">
        <v>0</v>
      </c>
      <c r="G2767" s="11">
        <v>8</v>
      </c>
      <c r="H2767" s="11">
        <v>0</v>
      </c>
      <c r="I2767" s="11">
        <v>65535</v>
      </c>
      <c r="J2767" s="11">
        <v>0</v>
      </c>
      <c r="K2767" s="11">
        <v>0</v>
      </c>
      <c r="L2767" s="11">
        <v>0</v>
      </c>
      <c r="M2767" s="56">
        <v>1</v>
      </c>
      <c r="N2767" s="56">
        <v>100</v>
      </c>
      <c r="O2767" s="11">
        <v>0</v>
      </c>
      <c r="P2767" s="11">
        <v>0</v>
      </c>
      <c r="Q2767" s="11">
        <v>100</v>
      </c>
      <c r="R2767" s="11">
        <v>0</v>
      </c>
      <c r="S2767" s="11">
        <v>0</v>
      </c>
      <c r="T2767" s="11">
        <v>0</v>
      </c>
      <c r="U2767" s="11">
        <v>1</v>
      </c>
      <c r="V2767" s="11">
        <v>0</v>
      </c>
      <c r="W2767" s="11">
        <v>0</v>
      </c>
      <c r="X2767" s="11">
        <v>0</v>
      </c>
      <c r="Y2767" s="11">
        <v>0</v>
      </c>
      <c r="Z2767" s="16" t="s">
        <v>170</v>
      </c>
      <c r="AA2767" s="16">
        <v>0</v>
      </c>
      <c r="AB2767" s="16" t="s">
        <v>170</v>
      </c>
      <c r="AC2767" s="16">
        <v>0</v>
      </c>
      <c r="AD2767" s="11">
        <v>14</v>
      </c>
      <c r="AE2767" s="11">
        <v>300</v>
      </c>
      <c r="AF2767" s="56">
        <v>1</v>
      </c>
      <c r="AG2767" s="11">
        <v>80</v>
      </c>
      <c r="AH2767" s="11">
        <v>0</v>
      </c>
      <c r="AI2767" s="25" t="s">
        <v>693</v>
      </c>
      <c r="AJ2767" s="25" t="s">
        <v>693</v>
      </c>
      <c r="AK2767" s="25" t="s">
        <v>693</v>
      </c>
      <c r="AL2767" s="11" t="s">
        <v>782</v>
      </c>
      <c r="AM2767" s="25">
        <v>11003</v>
      </c>
      <c r="AN2767" s="25">
        <v>0</v>
      </c>
      <c r="AO2767" s="11">
        <v>1</v>
      </c>
      <c r="AP2767" s="12" t="s">
        <v>2523</v>
      </c>
      <c r="AQ2767" s="12" t="s">
        <v>6705</v>
      </c>
      <c r="AR2767" s="12" t="s">
        <v>5374</v>
      </c>
      <c r="AS2767" s="60" t="s">
        <v>2524</v>
      </c>
    </row>
    <row r="2768" spans="1:45" ht="60" x14ac:dyDescent="0.15">
      <c r="A2768" s="11">
        <v>43195</v>
      </c>
      <c r="B2768" s="16" t="s">
        <v>3597</v>
      </c>
      <c r="C2768" s="11">
        <v>83</v>
      </c>
      <c r="D2768" s="11">
        <v>0</v>
      </c>
      <c r="E2768" s="11">
        <v>63</v>
      </c>
      <c r="F2768" s="11">
        <v>0</v>
      </c>
      <c r="G2768" s="11">
        <v>8</v>
      </c>
      <c r="H2768" s="11">
        <v>0</v>
      </c>
      <c r="I2768" s="11">
        <v>65535</v>
      </c>
      <c r="J2768" s="11">
        <v>0</v>
      </c>
      <c r="K2768" s="11">
        <v>0</v>
      </c>
      <c r="L2768" s="11">
        <v>0</v>
      </c>
      <c r="M2768" s="56">
        <v>1</v>
      </c>
      <c r="N2768" s="56">
        <v>100</v>
      </c>
      <c r="O2768" s="11">
        <v>0</v>
      </c>
      <c r="P2768" s="11">
        <v>0</v>
      </c>
      <c r="Q2768" s="11">
        <v>100</v>
      </c>
      <c r="R2768" s="11">
        <v>0</v>
      </c>
      <c r="S2768" s="11">
        <v>0</v>
      </c>
      <c r="T2768" s="11">
        <v>0</v>
      </c>
      <c r="U2768" s="11">
        <v>1</v>
      </c>
      <c r="V2768" s="11">
        <v>0</v>
      </c>
      <c r="W2768" s="11">
        <v>0</v>
      </c>
      <c r="X2768" s="11">
        <v>0</v>
      </c>
      <c r="Y2768" s="11">
        <v>0</v>
      </c>
      <c r="Z2768" s="16" t="s">
        <v>170</v>
      </c>
      <c r="AA2768" s="16">
        <v>0</v>
      </c>
      <c r="AB2768" s="16" t="s">
        <v>170</v>
      </c>
      <c r="AC2768" s="16">
        <v>0</v>
      </c>
      <c r="AD2768" s="11">
        <v>14</v>
      </c>
      <c r="AE2768" s="11">
        <v>300</v>
      </c>
      <c r="AF2768" s="56">
        <v>1</v>
      </c>
      <c r="AG2768" s="11">
        <v>160</v>
      </c>
      <c r="AH2768" s="11">
        <v>0</v>
      </c>
      <c r="AI2768" s="25" t="s">
        <v>693</v>
      </c>
      <c r="AJ2768" s="25" t="s">
        <v>693</v>
      </c>
      <c r="AK2768" s="25" t="s">
        <v>693</v>
      </c>
      <c r="AL2768" s="11" t="s">
        <v>782</v>
      </c>
      <c r="AM2768" s="25">
        <v>11003</v>
      </c>
      <c r="AN2768" s="25">
        <v>0</v>
      </c>
      <c r="AO2768" s="11">
        <v>1</v>
      </c>
      <c r="AP2768" s="12" t="s">
        <v>2523</v>
      </c>
      <c r="AQ2768" s="12" t="s">
        <v>6705</v>
      </c>
      <c r="AR2768" s="12" t="s">
        <v>5374</v>
      </c>
      <c r="AS2768" s="60" t="s">
        <v>2524</v>
      </c>
    </row>
    <row r="2769" spans="1:45" ht="60" x14ac:dyDescent="0.15">
      <c r="A2769" s="11">
        <v>43196</v>
      </c>
      <c r="B2769" s="16" t="s">
        <v>3659</v>
      </c>
      <c r="C2769" s="11">
        <v>83</v>
      </c>
      <c r="D2769" s="11">
        <v>0</v>
      </c>
      <c r="E2769" s="11">
        <v>63</v>
      </c>
      <c r="F2769" s="11">
        <v>0</v>
      </c>
      <c r="G2769" s="11">
        <v>8</v>
      </c>
      <c r="H2769" s="11">
        <v>0</v>
      </c>
      <c r="I2769" s="11">
        <v>65535</v>
      </c>
      <c r="J2769" s="11">
        <v>0</v>
      </c>
      <c r="K2769" s="11">
        <v>0</v>
      </c>
      <c r="L2769" s="11">
        <v>0</v>
      </c>
      <c r="M2769" s="56">
        <v>1</v>
      </c>
      <c r="N2769" s="56">
        <v>100</v>
      </c>
      <c r="O2769" s="11">
        <v>0</v>
      </c>
      <c r="P2769" s="11">
        <v>0</v>
      </c>
      <c r="Q2769" s="11">
        <v>100</v>
      </c>
      <c r="R2769" s="11">
        <v>0</v>
      </c>
      <c r="S2769" s="11">
        <v>0</v>
      </c>
      <c r="T2769" s="11">
        <v>0</v>
      </c>
      <c r="U2769" s="11">
        <v>1</v>
      </c>
      <c r="V2769" s="11">
        <v>0</v>
      </c>
      <c r="W2769" s="11">
        <v>0</v>
      </c>
      <c r="X2769" s="11">
        <v>0</v>
      </c>
      <c r="Y2769" s="11">
        <v>0</v>
      </c>
      <c r="Z2769" s="16" t="s">
        <v>170</v>
      </c>
      <c r="AA2769" s="16">
        <v>0</v>
      </c>
      <c r="AB2769" s="16" t="s">
        <v>170</v>
      </c>
      <c r="AC2769" s="16">
        <v>0</v>
      </c>
      <c r="AD2769" s="11">
        <v>14</v>
      </c>
      <c r="AE2769" s="11">
        <v>300</v>
      </c>
      <c r="AF2769" s="56">
        <v>1</v>
      </c>
      <c r="AG2769" s="11">
        <v>480</v>
      </c>
      <c r="AH2769" s="11">
        <v>0</v>
      </c>
      <c r="AI2769" s="25" t="s">
        <v>693</v>
      </c>
      <c r="AJ2769" s="25" t="s">
        <v>693</v>
      </c>
      <c r="AK2769" s="25" t="s">
        <v>693</v>
      </c>
      <c r="AL2769" s="11" t="s">
        <v>782</v>
      </c>
      <c r="AM2769" s="25">
        <v>11003</v>
      </c>
      <c r="AN2769" s="25">
        <v>0</v>
      </c>
      <c r="AO2769" s="11">
        <v>1</v>
      </c>
      <c r="AP2769" s="12" t="s">
        <v>2523</v>
      </c>
      <c r="AQ2769" s="12" t="s">
        <v>6705</v>
      </c>
      <c r="AR2769" s="12" t="s">
        <v>5374</v>
      </c>
      <c r="AS2769" s="60" t="s">
        <v>2524</v>
      </c>
    </row>
    <row r="2770" spans="1:45" ht="60" x14ac:dyDescent="0.15">
      <c r="A2770" s="11">
        <v>43197</v>
      </c>
      <c r="B2770" s="16" t="s">
        <v>3703</v>
      </c>
      <c r="C2770" s="11">
        <v>83</v>
      </c>
      <c r="D2770" s="11">
        <v>0</v>
      </c>
      <c r="E2770" s="11">
        <v>63</v>
      </c>
      <c r="F2770" s="11">
        <v>0</v>
      </c>
      <c r="G2770" s="11">
        <v>8</v>
      </c>
      <c r="H2770" s="11">
        <v>0</v>
      </c>
      <c r="I2770" s="11">
        <v>65535</v>
      </c>
      <c r="J2770" s="11">
        <v>0</v>
      </c>
      <c r="K2770" s="11">
        <v>0</v>
      </c>
      <c r="L2770" s="11">
        <v>0</v>
      </c>
      <c r="M2770" s="56">
        <v>1</v>
      </c>
      <c r="N2770" s="56">
        <v>100</v>
      </c>
      <c r="O2770" s="11">
        <v>0</v>
      </c>
      <c r="P2770" s="11">
        <v>0</v>
      </c>
      <c r="Q2770" s="11">
        <v>100</v>
      </c>
      <c r="R2770" s="11">
        <v>0</v>
      </c>
      <c r="S2770" s="11">
        <v>0</v>
      </c>
      <c r="T2770" s="11">
        <v>0</v>
      </c>
      <c r="U2770" s="11">
        <v>1</v>
      </c>
      <c r="V2770" s="11">
        <v>0</v>
      </c>
      <c r="W2770" s="11">
        <v>0</v>
      </c>
      <c r="X2770" s="11">
        <v>0</v>
      </c>
      <c r="Y2770" s="11">
        <v>0</v>
      </c>
      <c r="Z2770" s="16" t="s">
        <v>170</v>
      </c>
      <c r="AA2770" s="16">
        <v>0</v>
      </c>
      <c r="AB2770" s="16" t="s">
        <v>170</v>
      </c>
      <c r="AC2770" s="16">
        <v>0</v>
      </c>
      <c r="AD2770" s="11">
        <v>14</v>
      </c>
      <c r="AE2770" s="11">
        <v>300</v>
      </c>
      <c r="AF2770" s="56">
        <v>1</v>
      </c>
      <c r="AG2770" s="11">
        <v>960</v>
      </c>
      <c r="AH2770" s="11">
        <v>0</v>
      </c>
      <c r="AI2770" s="25" t="s">
        <v>693</v>
      </c>
      <c r="AJ2770" s="25" t="s">
        <v>693</v>
      </c>
      <c r="AK2770" s="25" t="s">
        <v>693</v>
      </c>
      <c r="AL2770" s="11" t="s">
        <v>782</v>
      </c>
      <c r="AM2770" s="25">
        <v>11003</v>
      </c>
      <c r="AN2770" s="25">
        <v>0</v>
      </c>
      <c r="AO2770" s="11">
        <v>1</v>
      </c>
      <c r="AP2770" s="12" t="s">
        <v>2523</v>
      </c>
      <c r="AQ2770" s="12" t="s">
        <v>6705</v>
      </c>
      <c r="AR2770" s="12" t="s">
        <v>5374</v>
      </c>
      <c r="AS2770" s="60" t="s">
        <v>2524</v>
      </c>
    </row>
    <row r="2771" spans="1:45" ht="60" x14ac:dyDescent="0.15">
      <c r="A2771" s="11">
        <v>43198</v>
      </c>
      <c r="B2771" s="16" t="s">
        <v>3736</v>
      </c>
      <c r="C2771" s="11">
        <v>83</v>
      </c>
      <c r="D2771" s="11">
        <v>0</v>
      </c>
      <c r="E2771" s="11">
        <v>63</v>
      </c>
      <c r="F2771" s="11">
        <v>0</v>
      </c>
      <c r="G2771" s="11">
        <v>8</v>
      </c>
      <c r="H2771" s="11">
        <v>0</v>
      </c>
      <c r="I2771" s="11">
        <v>65535</v>
      </c>
      <c r="J2771" s="11">
        <v>0</v>
      </c>
      <c r="K2771" s="11">
        <v>0</v>
      </c>
      <c r="L2771" s="11">
        <v>0</v>
      </c>
      <c r="M2771" s="56">
        <v>1</v>
      </c>
      <c r="N2771" s="56">
        <v>100</v>
      </c>
      <c r="O2771" s="11">
        <v>0</v>
      </c>
      <c r="P2771" s="11">
        <v>0</v>
      </c>
      <c r="Q2771" s="11">
        <v>100</v>
      </c>
      <c r="R2771" s="11">
        <v>0</v>
      </c>
      <c r="S2771" s="11">
        <v>0</v>
      </c>
      <c r="T2771" s="11">
        <v>0</v>
      </c>
      <c r="U2771" s="11">
        <v>1</v>
      </c>
      <c r="V2771" s="11">
        <v>0</v>
      </c>
      <c r="W2771" s="11">
        <v>0</v>
      </c>
      <c r="X2771" s="11">
        <v>0</v>
      </c>
      <c r="Y2771" s="11">
        <v>0</v>
      </c>
      <c r="Z2771" s="16" t="s">
        <v>170</v>
      </c>
      <c r="AA2771" s="16">
        <v>0</v>
      </c>
      <c r="AB2771" s="16" t="s">
        <v>170</v>
      </c>
      <c r="AC2771" s="16">
        <v>0</v>
      </c>
      <c r="AD2771" s="11">
        <v>14</v>
      </c>
      <c r="AE2771" s="11">
        <v>300</v>
      </c>
      <c r="AF2771" s="56">
        <v>1</v>
      </c>
      <c r="AG2771" s="11">
        <v>1920</v>
      </c>
      <c r="AH2771" s="11">
        <v>0</v>
      </c>
      <c r="AI2771" s="25" t="s">
        <v>693</v>
      </c>
      <c r="AJ2771" s="25" t="s">
        <v>693</v>
      </c>
      <c r="AK2771" s="25" t="s">
        <v>693</v>
      </c>
      <c r="AL2771" s="11" t="s">
        <v>782</v>
      </c>
      <c r="AM2771" s="25">
        <v>11003</v>
      </c>
      <c r="AN2771" s="25">
        <v>0</v>
      </c>
      <c r="AO2771" s="11">
        <v>1</v>
      </c>
      <c r="AP2771" s="12" t="s">
        <v>2523</v>
      </c>
      <c r="AQ2771" s="12" t="s">
        <v>6705</v>
      </c>
      <c r="AR2771" s="12" t="s">
        <v>5374</v>
      </c>
      <c r="AS2771" s="60" t="s">
        <v>2524</v>
      </c>
    </row>
    <row r="2772" spans="1:45" ht="60" x14ac:dyDescent="0.15">
      <c r="A2772" s="11">
        <v>43199</v>
      </c>
      <c r="B2772" s="16" t="s">
        <v>3766</v>
      </c>
      <c r="C2772" s="11">
        <v>83</v>
      </c>
      <c r="D2772" s="11">
        <v>0</v>
      </c>
      <c r="E2772" s="11">
        <v>63</v>
      </c>
      <c r="F2772" s="11">
        <v>0</v>
      </c>
      <c r="G2772" s="11">
        <v>8</v>
      </c>
      <c r="H2772" s="11">
        <v>0</v>
      </c>
      <c r="I2772" s="11">
        <v>65535</v>
      </c>
      <c r="J2772" s="11">
        <v>0</v>
      </c>
      <c r="K2772" s="11">
        <v>0</v>
      </c>
      <c r="L2772" s="11">
        <v>0</v>
      </c>
      <c r="M2772" s="56">
        <v>1</v>
      </c>
      <c r="N2772" s="56">
        <v>100</v>
      </c>
      <c r="O2772" s="11">
        <v>0</v>
      </c>
      <c r="P2772" s="11">
        <v>0</v>
      </c>
      <c r="Q2772" s="11">
        <v>100</v>
      </c>
      <c r="R2772" s="11">
        <v>0</v>
      </c>
      <c r="S2772" s="11">
        <v>0</v>
      </c>
      <c r="T2772" s="11">
        <v>0</v>
      </c>
      <c r="U2772" s="11">
        <v>1</v>
      </c>
      <c r="V2772" s="11">
        <v>0</v>
      </c>
      <c r="W2772" s="11">
        <v>0</v>
      </c>
      <c r="X2772" s="11">
        <v>0</v>
      </c>
      <c r="Y2772" s="11">
        <v>0</v>
      </c>
      <c r="Z2772" s="16" t="s">
        <v>170</v>
      </c>
      <c r="AA2772" s="16">
        <v>0</v>
      </c>
      <c r="AB2772" s="16" t="s">
        <v>170</v>
      </c>
      <c r="AC2772" s="16">
        <v>0</v>
      </c>
      <c r="AD2772" s="11">
        <v>14</v>
      </c>
      <c r="AE2772" s="11">
        <v>300</v>
      </c>
      <c r="AF2772" s="56">
        <v>1</v>
      </c>
      <c r="AG2772" s="11">
        <v>3840</v>
      </c>
      <c r="AH2772" s="11">
        <v>0</v>
      </c>
      <c r="AI2772" s="25" t="s">
        <v>693</v>
      </c>
      <c r="AJ2772" s="25" t="s">
        <v>693</v>
      </c>
      <c r="AK2772" s="25" t="s">
        <v>693</v>
      </c>
      <c r="AL2772" s="11" t="s">
        <v>782</v>
      </c>
      <c r="AM2772" s="25">
        <v>11003</v>
      </c>
      <c r="AN2772" s="25">
        <v>0</v>
      </c>
      <c r="AO2772" s="11">
        <v>1</v>
      </c>
      <c r="AP2772" s="12" t="s">
        <v>2523</v>
      </c>
      <c r="AQ2772" s="12" t="s">
        <v>6705</v>
      </c>
      <c r="AR2772" s="12" t="s">
        <v>5374</v>
      </c>
      <c r="AS2772" s="60" t="s">
        <v>2524</v>
      </c>
    </row>
    <row r="2773" spans="1:45" ht="60" x14ac:dyDescent="0.15">
      <c r="A2773" s="11">
        <v>43200</v>
      </c>
      <c r="B2773" s="16" t="s">
        <v>3791</v>
      </c>
      <c r="C2773" s="11">
        <v>83</v>
      </c>
      <c r="D2773" s="11">
        <v>0</v>
      </c>
      <c r="E2773" s="11">
        <v>63</v>
      </c>
      <c r="F2773" s="11">
        <v>0</v>
      </c>
      <c r="G2773" s="11">
        <v>8</v>
      </c>
      <c r="H2773" s="11">
        <v>0</v>
      </c>
      <c r="I2773" s="11">
        <v>65535</v>
      </c>
      <c r="J2773" s="11">
        <v>0</v>
      </c>
      <c r="K2773" s="11">
        <v>0</v>
      </c>
      <c r="L2773" s="11">
        <v>0</v>
      </c>
      <c r="M2773" s="56">
        <v>1</v>
      </c>
      <c r="N2773" s="56">
        <v>100</v>
      </c>
      <c r="O2773" s="11">
        <v>0</v>
      </c>
      <c r="P2773" s="11">
        <v>0</v>
      </c>
      <c r="Q2773" s="11">
        <v>100</v>
      </c>
      <c r="R2773" s="11">
        <v>0</v>
      </c>
      <c r="S2773" s="11">
        <v>0</v>
      </c>
      <c r="T2773" s="11">
        <v>0</v>
      </c>
      <c r="U2773" s="11">
        <v>1</v>
      </c>
      <c r="V2773" s="11">
        <v>0</v>
      </c>
      <c r="W2773" s="11">
        <v>0</v>
      </c>
      <c r="X2773" s="11">
        <v>0</v>
      </c>
      <c r="Y2773" s="11">
        <v>0</v>
      </c>
      <c r="Z2773" s="16" t="s">
        <v>170</v>
      </c>
      <c r="AA2773" s="16">
        <v>0</v>
      </c>
      <c r="AB2773" s="16" t="s">
        <v>170</v>
      </c>
      <c r="AC2773" s="16">
        <v>0</v>
      </c>
      <c r="AD2773" s="11">
        <v>14</v>
      </c>
      <c r="AE2773" s="11">
        <v>300</v>
      </c>
      <c r="AF2773" s="56">
        <v>1</v>
      </c>
      <c r="AG2773" s="11">
        <v>7680</v>
      </c>
      <c r="AH2773" s="11">
        <v>0</v>
      </c>
      <c r="AI2773" s="25" t="s">
        <v>693</v>
      </c>
      <c r="AJ2773" s="25" t="s">
        <v>693</v>
      </c>
      <c r="AK2773" s="25" t="s">
        <v>693</v>
      </c>
      <c r="AL2773" s="11" t="s">
        <v>782</v>
      </c>
      <c r="AM2773" s="25">
        <v>11003</v>
      </c>
      <c r="AN2773" s="25">
        <v>0</v>
      </c>
      <c r="AO2773" s="11">
        <v>1</v>
      </c>
      <c r="AP2773" s="12" t="s">
        <v>2523</v>
      </c>
      <c r="AQ2773" s="12" t="s">
        <v>6705</v>
      </c>
      <c r="AR2773" s="12" t="s">
        <v>5374</v>
      </c>
      <c r="AS2773" s="60" t="s">
        <v>2524</v>
      </c>
    </row>
    <row r="2774" spans="1:45" ht="60" x14ac:dyDescent="0.15">
      <c r="A2774" s="11">
        <v>43201</v>
      </c>
      <c r="B2774" s="16" t="s">
        <v>3308</v>
      </c>
      <c r="C2774" s="11">
        <v>83</v>
      </c>
      <c r="D2774" s="11">
        <v>0</v>
      </c>
      <c r="E2774" s="11">
        <v>63</v>
      </c>
      <c r="F2774" s="11">
        <v>0</v>
      </c>
      <c r="G2774" s="11">
        <v>8</v>
      </c>
      <c r="H2774" s="11">
        <v>0</v>
      </c>
      <c r="I2774" s="11">
        <v>65535</v>
      </c>
      <c r="J2774" s="11">
        <v>0</v>
      </c>
      <c r="K2774" s="11">
        <v>0</v>
      </c>
      <c r="L2774" s="11">
        <v>0</v>
      </c>
      <c r="M2774" s="56">
        <v>1</v>
      </c>
      <c r="N2774" s="56">
        <v>100</v>
      </c>
      <c r="O2774" s="11">
        <v>0</v>
      </c>
      <c r="P2774" s="11">
        <v>0</v>
      </c>
      <c r="Q2774" s="11">
        <v>100</v>
      </c>
      <c r="R2774" s="11">
        <v>0</v>
      </c>
      <c r="S2774" s="11">
        <v>0</v>
      </c>
      <c r="T2774" s="11">
        <v>0</v>
      </c>
      <c r="U2774" s="11">
        <v>1</v>
      </c>
      <c r="V2774" s="11">
        <v>0</v>
      </c>
      <c r="W2774" s="11">
        <v>0</v>
      </c>
      <c r="X2774" s="11">
        <v>0</v>
      </c>
      <c r="Y2774" s="11">
        <v>0</v>
      </c>
      <c r="Z2774" s="16" t="s">
        <v>170</v>
      </c>
      <c r="AA2774" s="16">
        <v>0</v>
      </c>
      <c r="AB2774" s="16" t="s">
        <v>170</v>
      </c>
      <c r="AC2774" s="16">
        <v>0</v>
      </c>
      <c r="AD2774" s="11">
        <v>14</v>
      </c>
      <c r="AE2774" s="11">
        <v>300</v>
      </c>
      <c r="AF2774" s="56">
        <v>1</v>
      </c>
      <c r="AG2774" s="11">
        <v>10</v>
      </c>
      <c r="AH2774" s="11">
        <v>0</v>
      </c>
      <c r="AI2774" s="25" t="s">
        <v>693</v>
      </c>
      <c r="AJ2774" s="25" t="s">
        <v>693</v>
      </c>
      <c r="AK2774" s="25" t="s">
        <v>693</v>
      </c>
      <c r="AL2774" s="11" t="s">
        <v>782</v>
      </c>
      <c r="AM2774" s="25">
        <v>11003</v>
      </c>
      <c r="AN2774" s="25">
        <v>0</v>
      </c>
      <c r="AO2774" s="11">
        <v>1</v>
      </c>
      <c r="AP2774" s="12" t="s">
        <v>2523</v>
      </c>
      <c r="AQ2774" s="12" t="s">
        <v>6705</v>
      </c>
      <c r="AR2774" s="12" t="s">
        <v>5374</v>
      </c>
      <c r="AS2774" s="60" t="s">
        <v>2524</v>
      </c>
    </row>
    <row r="2775" spans="1:45" ht="60" x14ac:dyDescent="0.15">
      <c r="A2775" s="11">
        <v>43202</v>
      </c>
      <c r="B2775" s="16" t="s">
        <v>3383</v>
      </c>
      <c r="C2775" s="11">
        <v>83</v>
      </c>
      <c r="D2775" s="11">
        <v>0</v>
      </c>
      <c r="E2775" s="11">
        <v>63</v>
      </c>
      <c r="F2775" s="11">
        <v>0</v>
      </c>
      <c r="G2775" s="11">
        <v>8</v>
      </c>
      <c r="H2775" s="11">
        <v>0</v>
      </c>
      <c r="I2775" s="11">
        <v>65535</v>
      </c>
      <c r="J2775" s="11">
        <v>0</v>
      </c>
      <c r="K2775" s="11">
        <v>0</v>
      </c>
      <c r="L2775" s="11">
        <v>0</v>
      </c>
      <c r="M2775" s="56">
        <v>1</v>
      </c>
      <c r="N2775" s="56">
        <v>100</v>
      </c>
      <c r="O2775" s="11">
        <v>0</v>
      </c>
      <c r="P2775" s="11">
        <v>0</v>
      </c>
      <c r="Q2775" s="11">
        <v>100</v>
      </c>
      <c r="R2775" s="11">
        <v>0</v>
      </c>
      <c r="S2775" s="11">
        <v>0</v>
      </c>
      <c r="T2775" s="11">
        <v>0</v>
      </c>
      <c r="U2775" s="11">
        <v>1</v>
      </c>
      <c r="V2775" s="11">
        <v>0</v>
      </c>
      <c r="W2775" s="11">
        <v>0</v>
      </c>
      <c r="X2775" s="11">
        <v>0</v>
      </c>
      <c r="Y2775" s="11">
        <v>0</v>
      </c>
      <c r="Z2775" s="16" t="s">
        <v>170</v>
      </c>
      <c r="AA2775" s="16">
        <v>0</v>
      </c>
      <c r="AB2775" s="16" t="s">
        <v>170</v>
      </c>
      <c r="AC2775" s="16">
        <v>0</v>
      </c>
      <c r="AD2775" s="11">
        <v>14</v>
      </c>
      <c r="AE2775" s="11">
        <v>300</v>
      </c>
      <c r="AF2775" s="56">
        <v>1</v>
      </c>
      <c r="AG2775" s="11">
        <v>20</v>
      </c>
      <c r="AH2775" s="11">
        <v>0</v>
      </c>
      <c r="AI2775" s="25" t="s">
        <v>693</v>
      </c>
      <c r="AJ2775" s="25" t="s">
        <v>693</v>
      </c>
      <c r="AK2775" s="25" t="s">
        <v>693</v>
      </c>
      <c r="AL2775" s="11" t="s">
        <v>782</v>
      </c>
      <c r="AM2775" s="25">
        <v>11003</v>
      </c>
      <c r="AN2775" s="25">
        <v>0</v>
      </c>
      <c r="AO2775" s="11">
        <v>1</v>
      </c>
      <c r="AP2775" s="12" t="s">
        <v>2523</v>
      </c>
      <c r="AQ2775" s="12" t="s">
        <v>6705</v>
      </c>
      <c r="AR2775" s="12" t="s">
        <v>5374</v>
      </c>
      <c r="AS2775" s="60" t="s">
        <v>2524</v>
      </c>
    </row>
    <row r="2776" spans="1:45" ht="60" x14ac:dyDescent="0.15">
      <c r="A2776" s="11">
        <v>43203</v>
      </c>
      <c r="B2776" s="16" t="s">
        <v>3458</v>
      </c>
      <c r="C2776" s="11">
        <v>83</v>
      </c>
      <c r="D2776" s="11">
        <v>0</v>
      </c>
      <c r="E2776" s="11">
        <v>63</v>
      </c>
      <c r="F2776" s="11">
        <v>0</v>
      </c>
      <c r="G2776" s="11">
        <v>8</v>
      </c>
      <c r="H2776" s="11">
        <v>0</v>
      </c>
      <c r="I2776" s="11">
        <v>65535</v>
      </c>
      <c r="J2776" s="11">
        <v>0</v>
      </c>
      <c r="K2776" s="11">
        <v>0</v>
      </c>
      <c r="L2776" s="11">
        <v>0</v>
      </c>
      <c r="M2776" s="56">
        <v>1</v>
      </c>
      <c r="N2776" s="56">
        <v>100</v>
      </c>
      <c r="O2776" s="11">
        <v>0</v>
      </c>
      <c r="P2776" s="11">
        <v>0</v>
      </c>
      <c r="Q2776" s="11">
        <v>100</v>
      </c>
      <c r="R2776" s="11">
        <v>0</v>
      </c>
      <c r="S2776" s="11">
        <v>0</v>
      </c>
      <c r="T2776" s="11">
        <v>0</v>
      </c>
      <c r="U2776" s="11">
        <v>1</v>
      </c>
      <c r="V2776" s="11">
        <v>0</v>
      </c>
      <c r="W2776" s="11">
        <v>0</v>
      </c>
      <c r="X2776" s="11">
        <v>0</v>
      </c>
      <c r="Y2776" s="11">
        <v>0</v>
      </c>
      <c r="Z2776" s="16" t="s">
        <v>170</v>
      </c>
      <c r="AA2776" s="16">
        <v>0</v>
      </c>
      <c r="AB2776" s="16" t="s">
        <v>170</v>
      </c>
      <c r="AC2776" s="16">
        <v>0</v>
      </c>
      <c r="AD2776" s="11">
        <v>14</v>
      </c>
      <c r="AE2776" s="11">
        <v>300</v>
      </c>
      <c r="AF2776" s="56">
        <v>1</v>
      </c>
      <c r="AG2776" s="11">
        <v>40</v>
      </c>
      <c r="AH2776" s="11">
        <v>0</v>
      </c>
      <c r="AI2776" s="25" t="s">
        <v>693</v>
      </c>
      <c r="AJ2776" s="25" t="s">
        <v>693</v>
      </c>
      <c r="AK2776" s="25" t="s">
        <v>693</v>
      </c>
      <c r="AL2776" s="11" t="s">
        <v>782</v>
      </c>
      <c r="AM2776" s="25">
        <v>11003</v>
      </c>
      <c r="AN2776" s="25">
        <v>0</v>
      </c>
      <c r="AO2776" s="11">
        <v>1</v>
      </c>
      <c r="AP2776" s="12" t="s">
        <v>2523</v>
      </c>
      <c r="AQ2776" s="12" t="s">
        <v>6705</v>
      </c>
      <c r="AR2776" s="12" t="s">
        <v>5374</v>
      </c>
      <c r="AS2776" s="60" t="s">
        <v>2524</v>
      </c>
    </row>
    <row r="2777" spans="1:45" ht="60" x14ac:dyDescent="0.15">
      <c r="A2777" s="11">
        <v>43204</v>
      </c>
      <c r="B2777" s="16" t="s">
        <v>3530</v>
      </c>
      <c r="C2777" s="11">
        <v>83</v>
      </c>
      <c r="D2777" s="11">
        <v>0</v>
      </c>
      <c r="E2777" s="11">
        <v>63</v>
      </c>
      <c r="F2777" s="11">
        <v>0</v>
      </c>
      <c r="G2777" s="11">
        <v>8</v>
      </c>
      <c r="H2777" s="11">
        <v>0</v>
      </c>
      <c r="I2777" s="11">
        <v>65535</v>
      </c>
      <c r="J2777" s="11">
        <v>0</v>
      </c>
      <c r="K2777" s="11">
        <v>0</v>
      </c>
      <c r="L2777" s="11">
        <v>0</v>
      </c>
      <c r="M2777" s="56">
        <v>1</v>
      </c>
      <c r="N2777" s="56">
        <v>100</v>
      </c>
      <c r="O2777" s="11">
        <v>0</v>
      </c>
      <c r="P2777" s="11">
        <v>0</v>
      </c>
      <c r="Q2777" s="11">
        <v>100</v>
      </c>
      <c r="R2777" s="11">
        <v>0</v>
      </c>
      <c r="S2777" s="11">
        <v>0</v>
      </c>
      <c r="T2777" s="11">
        <v>0</v>
      </c>
      <c r="U2777" s="11">
        <v>1</v>
      </c>
      <c r="V2777" s="11">
        <v>0</v>
      </c>
      <c r="W2777" s="11">
        <v>0</v>
      </c>
      <c r="X2777" s="11">
        <v>0</v>
      </c>
      <c r="Y2777" s="11">
        <v>0</v>
      </c>
      <c r="Z2777" s="16" t="s">
        <v>170</v>
      </c>
      <c r="AA2777" s="16">
        <v>0</v>
      </c>
      <c r="AB2777" s="16" t="s">
        <v>170</v>
      </c>
      <c r="AC2777" s="16">
        <v>0</v>
      </c>
      <c r="AD2777" s="11">
        <v>14</v>
      </c>
      <c r="AE2777" s="11">
        <v>300</v>
      </c>
      <c r="AF2777" s="56">
        <v>1</v>
      </c>
      <c r="AG2777" s="11">
        <v>80</v>
      </c>
      <c r="AH2777" s="11">
        <v>0</v>
      </c>
      <c r="AI2777" s="25" t="s">
        <v>693</v>
      </c>
      <c r="AJ2777" s="25" t="s">
        <v>693</v>
      </c>
      <c r="AK2777" s="25" t="s">
        <v>693</v>
      </c>
      <c r="AL2777" s="11" t="s">
        <v>782</v>
      </c>
      <c r="AM2777" s="25">
        <v>11003</v>
      </c>
      <c r="AN2777" s="25">
        <v>0</v>
      </c>
      <c r="AO2777" s="11">
        <v>1</v>
      </c>
      <c r="AP2777" s="12" t="s">
        <v>2523</v>
      </c>
      <c r="AQ2777" s="12" t="s">
        <v>6705</v>
      </c>
      <c r="AR2777" s="12" t="s">
        <v>5374</v>
      </c>
      <c r="AS2777" s="60" t="s">
        <v>2524</v>
      </c>
    </row>
    <row r="2778" spans="1:45" ht="60" x14ac:dyDescent="0.15">
      <c r="A2778" s="11">
        <v>43205</v>
      </c>
      <c r="B2778" s="16" t="s">
        <v>3598</v>
      </c>
      <c r="C2778" s="11">
        <v>83</v>
      </c>
      <c r="D2778" s="11">
        <v>0</v>
      </c>
      <c r="E2778" s="11">
        <v>63</v>
      </c>
      <c r="F2778" s="11">
        <v>0</v>
      </c>
      <c r="G2778" s="11">
        <v>8</v>
      </c>
      <c r="H2778" s="11">
        <v>0</v>
      </c>
      <c r="I2778" s="11">
        <v>65535</v>
      </c>
      <c r="J2778" s="11">
        <v>0</v>
      </c>
      <c r="K2778" s="11">
        <v>0</v>
      </c>
      <c r="L2778" s="11">
        <v>0</v>
      </c>
      <c r="M2778" s="56">
        <v>1</v>
      </c>
      <c r="N2778" s="56">
        <v>100</v>
      </c>
      <c r="O2778" s="11">
        <v>0</v>
      </c>
      <c r="P2778" s="11">
        <v>0</v>
      </c>
      <c r="Q2778" s="11">
        <v>100</v>
      </c>
      <c r="R2778" s="11">
        <v>0</v>
      </c>
      <c r="S2778" s="11">
        <v>0</v>
      </c>
      <c r="T2778" s="11">
        <v>0</v>
      </c>
      <c r="U2778" s="11">
        <v>1</v>
      </c>
      <c r="V2778" s="11">
        <v>0</v>
      </c>
      <c r="W2778" s="11">
        <v>0</v>
      </c>
      <c r="X2778" s="11">
        <v>0</v>
      </c>
      <c r="Y2778" s="11">
        <v>0</v>
      </c>
      <c r="Z2778" s="16" t="s">
        <v>170</v>
      </c>
      <c r="AA2778" s="16">
        <v>0</v>
      </c>
      <c r="AB2778" s="16" t="s">
        <v>170</v>
      </c>
      <c r="AC2778" s="16">
        <v>0</v>
      </c>
      <c r="AD2778" s="11">
        <v>14</v>
      </c>
      <c r="AE2778" s="11">
        <v>300</v>
      </c>
      <c r="AF2778" s="56">
        <v>1</v>
      </c>
      <c r="AG2778" s="11">
        <v>160</v>
      </c>
      <c r="AH2778" s="11">
        <v>0</v>
      </c>
      <c r="AI2778" s="25" t="s">
        <v>693</v>
      </c>
      <c r="AJ2778" s="25" t="s">
        <v>693</v>
      </c>
      <c r="AK2778" s="25" t="s">
        <v>693</v>
      </c>
      <c r="AL2778" s="11" t="s">
        <v>782</v>
      </c>
      <c r="AM2778" s="25">
        <v>11003</v>
      </c>
      <c r="AN2778" s="25">
        <v>0</v>
      </c>
      <c r="AO2778" s="11">
        <v>1</v>
      </c>
      <c r="AP2778" s="12" t="s">
        <v>2523</v>
      </c>
      <c r="AQ2778" s="12" t="s">
        <v>6705</v>
      </c>
      <c r="AR2778" s="12" t="s">
        <v>5374</v>
      </c>
      <c r="AS2778" s="60" t="s">
        <v>2524</v>
      </c>
    </row>
    <row r="2779" spans="1:45" ht="60" x14ac:dyDescent="0.15">
      <c r="A2779" s="11">
        <v>43206</v>
      </c>
      <c r="B2779" s="16" t="s">
        <v>3660</v>
      </c>
      <c r="C2779" s="11">
        <v>83</v>
      </c>
      <c r="D2779" s="11">
        <v>0</v>
      </c>
      <c r="E2779" s="11">
        <v>63</v>
      </c>
      <c r="F2779" s="11">
        <v>0</v>
      </c>
      <c r="G2779" s="11">
        <v>8</v>
      </c>
      <c r="H2779" s="11">
        <v>0</v>
      </c>
      <c r="I2779" s="11">
        <v>65535</v>
      </c>
      <c r="J2779" s="11">
        <v>0</v>
      </c>
      <c r="K2779" s="11">
        <v>0</v>
      </c>
      <c r="L2779" s="11">
        <v>0</v>
      </c>
      <c r="M2779" s="56">
        <v>1</v>
      </c>
      <c r="N2779" s="56">
        <v>100</v>
      </c>
      <c r="O2779" s="11">
        <v>0</v>
      </c>
      <c r="P2779" s="11">
        <v>0</v>
      </c>
      <c r="Q2779" s="11">
        <v>100</v>
      </c>
      <c r="R2779" s="11">
        <v>0</v>
      </c>
      <c r="S2779" s="11">
        <v>0</v>
      </c>
      <c r="T2779" s="11">
        <v>0</v>
      </c>
      <c r="U2779" s="11">
        <v>1</v>
      </c>
      <c r="V2779" s="11">
        <v>0</v>
      </c>
      <c r="W2779" s="11">
        <v>0</v>
      </c>
      <c r="X2779" s="11">
        <v>0</v>
      </c>
      <c r="Y2779" s="11">
        <v>0</v>
      </c>
      <c r="Z2779" s="16" t="s">
        <v>170</v>
      </c>
      <c r="AA2779" s="16">
        <v>0</v>
      </c>
      <c r="AB2779" s="16" t="s">
        <v>170</v>
      </c>
      <c r="AC2779" s="16">
        <v>0</v>
      </c>
      <c r="AD2779" s="11">
        <v>14</v>
      </c>
      <c r="AE2779" s="11">
        <v>300</v>
      </c>
      <c r="AF2779" s="56">
        <v>1</v>
      </c>
      <c r="AG2779" s="11">
        <v>480</v>
      </c>
      <c r="AH2779" s="11">
        <v>0</v>
      </c>
      <c r="AI2779" s="25" t="s">
        <v>693</v>
      </c>
      <c r="AJ2779" s="25" t="s">
        <v>693</v>
      </c>
      <c r="AK2779" s="25" t="s">
        <v>693</v>
      </c>
      <c r="AL2779" s="11" t="s">
        <v>782</v>
      </c>
      <c r="AM2779" s="25">
        <v>11003</v>
      </c>
      <c r="AN2779" s="25">
        <v>0</v>
      </c>
      <c r="AO2779" s="11">
        <v>1</v>
      </c>
      <c r="AP2779" s="12" t="s">
        <v>2523</v>
      </c>
      <c r="AQ2779" s="12" t="s">
        <v>6705</v>
      </c>
      <c r="AR2779" s="12" t="s">
        <v>5374</v>
      </c>
      <c r="AS2779" s="60" t="s">
        <v>2524</v>
      </c>
    </row>
    <row r="2780" spans="1:45" ht="60" x14ac:dyDescent="0.15">
      <c r="A2780" s="11">
        <v>43207</v>
      </c>
      <c r="B2780" s="16" t="s">
        <v>3704</v>
      </c>
      <c r="C2780" s="11">
        <v>83</v>
      </c>
      <c r="D2780" s="11">
        <v>0</v>
      </c>
      <c r="E2780" s="11">
        <v>63</v>
      </c>
      <c r="F2780" s="11">
        <v>0</v>
      </c>
      <c r="G2780" s="11">
        <v>8</v>
      </c>
      <c r="H2780" s="11">
        <v>0</v>
      </c>
      <c r="I2780" s="11">
        <v>65535</v>
      </c>
      <c r="J2780" s="11">
        <v>0</v>
      </c>
      <c r="K2780" s="11">
        <v>0</v>
      </c>
      <c r="L2780" s="11">
        <v>0</v>
      </c>
      <c r="M2780" s="56">
        <v>1</v>
      </c>
      <c r="N2780" s="56">
        <v>100</v>
      </c>
      <c r="O2780" s="11">
        <v>0</v>
      </c>
      <c r="P2780" s="11">
        <v>0</v>
      </c>
      <c r="Q2780" s="11">
        <v>100</v>
      </c>
      <c r="R2780" s="11">
        <v>0</v>
      </c>
      <c r="S2780" s="11">
        <v>0</v>
      </c>
      <c r="T2780" s="11">
        <v>0</v>
      </c>
      <c r="U2780" s="11">
        <v>1</v>
      </c>
      <c r="V2780" s="11">
        <v>0</v>
      </c>
      <c r="W2780" s="11">
        <v>0</v>
      </c>
      <c r="X2780" s="11">
        <v>0</v>
      </c>
      <c r="Y2780" s="11">
        <v>0</v>
      </c>
      <c r="Z2780" s="16" t="s">
        <v>170</v>
      </c>
      <c r="AA2780" s="16">
        <v>0</v>
      </c>
      <c r="AB2780" s="16" t="s">
        <v>170</v>
      </c>
      <c r="AC2780" s="16">
        <v>0</v>
      </c>
      <c r="AD2780" s="11">
        <v>14</v>
      </c>
      <c r="AE2780" s="11">
        <v>300</v>
      </c>
      <c r="AF2780" s="56">
        <v>1</v>
      </c>
      <c r="AG2780" s="11">
        <v>960</v>
      </c>
      <c r="AH2780" s="11">
        <v>0</v>
      </c>
      <c r="AI2780" s="25" t="s">
        <v>693</v>
      </c>
      <c r="AJ2780" s="25" t="s">
        <v>693</v>
      </c>
      <c r="AK2780" s="25" t="s">
        <v>693</v>
      </c>
      <c r="AL2780" s="11" t="s">
        <v>782</v>
      </c>
      <c r="AM2780" s="25">
        <v>11003</v>
      </c>
      <c r="AN2780" s="25">
        <v>0</v>
      </c>
      <c r="AO2780" s="11">
        <v>1</v>
      </c>
      <c r="AP2780" s="12" t="s">
        <v>2523</v>
      </c>
      <c r="AQ2780" s="12" t="s">
        <v>6705</v>
      </c>
      <c r="AR2780" s="12" t="s">
        <v>5374</v>
      </c>
      <c r="AS2780" s="60" t="s">
        <v>2524</v>
      </c>
    </row>
    <row r="2781" spans="1:45" ht="60" x14ac:dyDescent="0.15">
      <c r="A2781" s="11">
        <v>43208</v>
      </c>
      <c r="B2781" s="16" t="s">
        <v>3737</v>
      </c>
      <c r="C2781" s="11">
        <v>83</v>
      </c>
      <c r="D2781" s="11">
        <v>0</v>
      </c>
      <c r="E2781" s="11">
        <v>63</v>
      </c>
      <c r="F2781" s="11">
        <v>0</v>
      </c>
      <c r="G2781" s="11">
        <v>8</v>
      </c>
      <c r="H2781" s="11">
        <v>0</v>
      </c>
      <c r="I2781" s="11">
        <v>65535</v>
      </c>
      <c r="J2781" s="11">
        <v>0</v>
      </c>
      <c r="K2781" s="11">
        <v>0</v>
      </c>
      <c r="L2781" s="11">
        <v>0</v>
      </c>
      <c r="M2781" s="56">
        <v>1</v>
      </c>
      <c r="N2781" s="56">
        <v>100</v>
      </c>
      <c r="O2781" s="11">
        <v>0</v>
      </c>
      <c r="P2781" s="11">
        <v>0</v>
      </c>
      <c r="Q2781" s="11">
        <v>100</v>
      </c>
      <c r="R2781" s="11">
        <v>0</v>
      </c>
      <c r="S2781" s="11">
        <v>0</v>
      </c>
      <c r="T2781" s="11">
        <v>0</v>
      </c>
      <c r="U2781" s="11">
        <v>1</v>
      </c>
      <c r="V2781" s="11">
        <v>0</v>
      </c>
      <c r="W2781" s="11">
        <v>0</v>
      </c>
      <c r="X2781" s="11">
        <v>0</v>
      </c>
      <c r="Y2781" s="11">
        <v>0</v>
      </c>
      <c r="Z2781" s="16" t="s">
        <v>170</v>
      </c>
      <c r="AA2781" s="16">
        <v>0</v>
      </c>
      <c r="AB2781" s="16" t="s">
        <v>170</v>
      </c>
      <c r="AC2781" s="16">
        <v>0</v>
      </c>
      <c r="AD2781" s="11">
        <v>14</v>
      </c>
      <c r="AE2781" s="11">
        <v>300</v>
      </c>
      <c r="AF2781" s="56">
        <v>1</v>
      </c>
      <c r="AG2781" s="11">
        <v>1920</v>
      </c>
      <c r="AH2781" s="11">
        <v>0</v>
      </c>
      <c r="AI2781" s="25" t="s">
        <v>693</v>
      </c>
      <c r="AJ2781" s="25" t="s">
        <v>693</v>
      </c>
      <c r="AK2781" s="25" t="s">
        <v>693</v>
      </c>
      <c r="AL2781" s="11" t="s">
        <v>782</v>
      </c>
      <c r="AM2781" s="25">
        <v>11003</v>
      </c>
      <c r="AN2781" s="25">
        <v>0</v>
      </c>
      <c r="AO2781" s="11">
        <v>1</v>
      </c>
      <c r="AP2781" s="12" t="s">
        <v>2523</v>
      </c>
      <c r="AQ2781" s="12" t="s">
        <v>6705</v>
      </c>
      <c r="AR2781" s="12" t="s">
        <v>5374</v>
      </c>
      <c r="AS2781" s="60" t="s">
        <v>2524</v>
      </c>
    </row>
    <row r="2782" spans="1:45" ht="60" x14ac:dyDescent="0.15">
      <c r="A2782" s="11">
        <v>43209</v>
      </c>
      <c r="B2782" s="16" t="s">
        <v>3767</v>
      </c>
      <c r="C2782" s="11">
        <v>83</v>
      </c>
      <c r="D2782" s="11">
        <v>0</v>
      </c>
      <c r="E2782" s="11">
        <v>63</v>
      </c>
      <c r="F2782" s="11">
        <v>0</v>
      </c>
      <c r="G2782" s="11">
        <v>8</v>
      </c>
      <c r="H2782" s="11">
        <v>0</v>
      </c>
      <c r="I2782" s="11">
        <v>65535</v>
      </c>
      <c r="J2782" s="11">
        <v>0</v>
      </c>
      <c r="K2782" s="11">
        <v>0</v>
      </c>
      <c r="L2782" s="11">
        <v>0</v>
      </c>
      <c r="M2782" s="56">
        <v>1</v>
      </c>
      <c r="N2782" s="56">
        <v>100</v>
      </c>
      <c r="O2782" s="11">
        <v>0</v>
      </c>
      <c r="P2782" s="11">
        <v>0</v>
      </c>
      <c r="Q2782" s="11">
        <v>100</v>
      </c>
      <c r="R2782" s="11">
        <v>0</v>
      </c>
      <c r="S2782" s="11">
        <v>0</v>
      </c>
      <c r="T2782" s="11">
        <v>0</v>
      </c>
      <c r="U2782" s="11">
        <v>1</v>
      </c>
      <c r="V2782" s="11">
        <v>0</v>
      </c>
      <c r="W2782" s="11">
        <v>0</v>
      </c>
      <c r="X2782" s="11">
        <v>0</v>
      </c>
      <c r="Y2782" s="11">
        <v>0</v>
      </c>
      <c r="Z2782" s="16" t="s">
        <v>170</v>
      </c>
      <c r="AA2782" s="16">
        <v>0</v>
      </c>
      <c r="AB2782" s="16" t="s">
        <v>170</v>
      </c>
      <c r="AC2782" s="16">
        <v>0</v>
      </c>
      <c r="AD2782" s="11">
        <v>14</v>
      </c>
      <c r="AE2782" s="11">
        <v>300</v>
      </c>
      <c r="AF2782" s="56">
        <v>1</v>
      </c>
      <c r="AG2782" s="11">
        <v>3840</v>
      </c>
      <c r="AH2782" s="11">
        <v>0</v>
      </c>
      <c r="AI2782" s="25" t="s">
        <v>693</v>
      </c>
      <c r="AJ2782" s="25" t="s">
        <v>693</v>
      </c>
      <c r="AK2782" s="25" t="s">
        <v>693</v>
      </c>
      <c r="AL2782" s="11" t="s">
        <v>782</v>
      </c>
      <c r="AM2782" s="25">
        <v>11003</v>
      </c>
      <c r="AN2782" s="25">
        <v>0</v>
      </c>
      <c r="AO2782" s="11">
        <v>1</v>
      </c>
      <c r="AP2782" s="12" t="s">
        <v>2523</v>
      </c>
      <c r="AQ2782" s="12" t="s">
        <v>6705</v>
      </c>
      <c r="AR2782" s="12" t="s">
        <v>5374</v>
      </c>
      <c r="AS2782" s="60" t="s">
        <v>2524</v>
      </c>
    </row>
    <row r="2783" spans="1:45" ht="60" x14ac:dyDescent="0.15">
      <c r="A2783" s="11">
        <v>43210</v>
      </c>
      <c r="B2783" s="16" t="s">
        <v>3792</v>
      </c>
      <c r="C2783" s="11">
        <v>83</v>
      </c>
      <c r="D2783" s="11">
        <v>0</v>
      </c>
      <c r="E2783" s="11">
        <v>63</v>
      </c>
      <c r="F2783" s="11">
        <v>0</v>
      </c>
      <c r="G2783" s="11">
        <v>8</v>
      </c>
      <c r="H2783" s="11">
        <v>0</v>
      </c>
      <c r="I2783" s="11">
        <v>65535</v>
      </c>
      <c r="J2783" s="11">
        <v>0</v>
      </c>
      <c r="K2783" s="11">
        <v>0</v>
      </c>
      <c r="L2783" s="11">
        <v>0</v>
      </c>
      <c r="M2783" s="56">
        <v>1</v>
      </c>
      <c r="N2783" s="56">
        <v>100</v>
      </c>
      <c r="O2783" s="11">
        <v>0</v>
      </c>
      <c r="P2783" s="11">
        <v>0</v>
      </c>
      <c r="Q2783" s="11">
        <v>100</v>
      </c>
      <c r="R2783" s="11">
        <v>0</v>
      </c>
      <c r="S2783" s="11">
        <v>0</v>
      </c>
      <c r="T2783" s="11">
        <v>0</v>
      </c>
      <c r="U2783" s="11">
        <v>1</v>
      </c>
      <c r="V2783" s="11">
        <v>0</v>
      </c>
      <c r="W2783" s="11">
        <v>0</v>
      </c>
      <c r="X2783" s="11">
        <v>0</v>
      </c>
      <c r="Y2783" s="11">
        <v>0</v>
      </c>
      <c r="Z2783" s="16" t="s">
        <v>170</v>
      </c>
      <c r="AA2783" s="16">
        <v>0</v>
      </c>
      <c r="AB2783" s="16" t="s">
        <v>170</v>
      </c>
      <c r="AC2783" s="16">
        <v>0</v>
      </c>
      <c r="AD2783" s="11">
        <v>14</v>
      </c>
      <c r="AE2783" s="11">
        <v>300</v>
      </c>
      <c r="AF2783" s="56">
        <v>1</v>
      </c>
      <c r="AG2783" s="11">
        <v>7680</v>
      </c>
      <c r="AH2783" s="11">
        <v>0</v>
      </c>
      <c r="AI2783" s="25" t="s">
        <v>693</v>
      </c>
      <c r="AJ2783" s="25" t="s">
        <v>693</v>
      </c>
      <c r="AK2783" s="25" t="s">
        <v>693</v>
      </c>
      <c r="AL2783" s="11" t="s">
        <v>782</v>
      </c>
      <c r="AM2783" s="25">
        <v>11003</v>
      </c>
      <c r="AN2783" s="25">
        <v>0</v>
      </c>
      <c r="AO2783" s="11">
        <v>1</v>
      </c>
      <c r="AP2783" s="12" t="s">
        <v>2523</v>
      </c>
      <c r="AQ2783" s="12" t="s">
        <v>6705</v>
      </c>
      <c r="AR2783" s="12" t="s">
        <v>5374</v>
      </c>
      <c r="AS2783" s="60" t="s">
        <v>2524</v>
      </c>
    </row>
    <row r="2784" spans="1:45" ht="60" x14ac:dyDescent="0.15">
      <c r="A2784" s="11">
        <v>43211</v>
      </c>
      <c r="B2784" s="16" t="s">
        <v>3309</v>
      </c>
      <c r="C2784" s="11">
        <v>83</v>
      </c>
      <c r="D2784" s="11">
        <v>0</v>
      </c>
      <c r="E2784" s="11">
        <v>63</v>
      </c>
      <c r="F2784" s="11">
        <v>0</v>
      </c>
      <c r="G2784" s="11">
        <v>8</v>
      </c>
      <c r="H2784" s="11">
        <v>0</v>
      </c>
      <c r="I2784" s="11">
        <v>65535</v>
      </c>
      <c r="J2784" s="11">
        <v>0</v>
      </c>
      <c r="K2784" s="11">
        <v>0</v>
      </c>
      <c r="L2784" s="11">
        <v>0</v>
      </c>
      <c r="M2784" s="56">
        <v>1</v>
      </c>
      <c r="N2784" s="56">
        <v>100</v>
      </c>
      <c r="O2784" s="11">
        <v>0</v>
      </c>
      <c r="P2784" s="11">
        <v>0</v>
      </c>
      <c r="Q2784" s="11">
        <v>100</v>
      </c>
      <c r="R2784" s="11">
        <v>0</v>
      </c>
      <c r="S2784" s="11">
        <v>0</v>
      </c>
      <c r="T2784" s="11">
        <v>0</v>
      </c>
      <c r="U2784" s="11">
        <v>1</v>
      </c>
      <c r="V2784" s="11">
        <v>0</v>
      </c>
      <c r="W2784" s="11">
        <v>0</v>
      </c>
      <c r="X2784" s="11">
        <v>0</v>
      </c>
      <c r="Y2784" s="11">
        <v>0</v>
      </c>
      <c r="Z2784" s="16" t="s">
        <v>170</v>
      </c>
      <c r="AA2784" s="16">
        <v>0</v>
      </c>
      <c r="AB2784" s="16" t="s">
        <v>170</v>
      </c>
      <c r="AC2784" s="16">
        <v>0</v>
      </c>
      <c r="AD2784" s="11">
        <v>14</v>
      </c>
      <c r="AE2784" s="11">
        <v>300</v>
      </c>
      <c r="AF2784" s="56">
        <v>1</v>
      </c>
      <c r="AG2784" s="11">
        <v>25</v>
      </c>
      <c r="AH2784" s="11">
        <v>0</v>
      </c>
      <c r="AI2784" s="25" t="s">
        <v>693</v>
      </c>
      <c r="AJ2784" s="25" t="s">
        <v>693</v>
      </c>
      <c r="AK2784" s="25" t="s">
        <v>693</v>
      </c>
      <c r="AL2784" s="11" t="s">
        <v>782</v>
      </c>
      <c r="AM2784" s="25">
        <v>11003</v>
      </c>
      <c r="AN2784" s="25">
        <v>0</v>
      </c>
      <c r="AO2784" s="11">
        <v>1</v>
      </c>
      <c r="AP2784" s="12" t="s">
        <v>2523</v>
      </c>
      <c r="AQ2784" s="12" t="s">
        <v>6705</v>
      </c>
      <c r="AR2784" s="12" t="s">
        <v>5374</v>
      </c>
      <c r="AS2784" s="60" t="s">
        <v>2524</v>
      </c>
    </row>
    <row r="2785" spans="1:45" ht="60" x14ac:dyDescent="0.15">
      <c r="A2785" s="11">
        <v>43212</v>
      </c>
      <c r="B2785" s="16" t="s">
        <v>3384</v>
      </c>
      <c r="C2785" s="11">
        <v>83</v>
      </c>
      <c r="D2785" s="11">
        <v>0</v>
      </c>
      <c r="E2785" s="11">
        <v>63</v>
      </c>
      <c r="F2785" s="11">
        <v>0</v>
      </c>
      <c r="G2785" s="11">
        <v>8</v>
      </c>
      <c r="H2785" s="11">
        <v>0</v>
      </c>
      <c r="I2785" s="11">
        <v>65535</v>
      </c>
      <c r="J2785" s="11">
        <v>0</v>
      </c>
      <c r="K2785" s="11">
        <v>0</v>
      </c>
      <c r="L2785" s="11">
        <v>0</v>
      </c>
      <c r="M2785" s="56">
        <v>1</v>
      </c>
      <c r="N2785" s="56">
        <v>100</v>
      </c>
      <c r="O2785" s="11">
        <v>0</v>
      </c>
      <c r="P2785" s="11">
        <v>0</v>
      </c>
      <c r="Q2785" s="11">
        <v>100</v>
      </c>
      <c r="R2785" s="11">
        <v>0</v>
      </c>
      <c r="S2785" s="11">
        <v>0</v>
      </c>
      <c r="T2785" s="11">
        <v>0</v>
      </c>
      <c r="U2785" s="11">
        <v>1</v>
      </c>
      <c r="V2785" s="11">
        <v>0</v>
      </c>
      <c r="W2785" s="11">
        <v>0</v>
      </c>
      <c r="X2785" s="11">
        <v>0</v>
      </c>
      <c r="Y2785" s="11">
        <v>0</v>
      </c>
      <c r="Z2785" s="16" t="s">
        <v>170</v>
      </c>
      <c r="AA2785" s="16">
        <v>0</v>
      </c>
      <c r="AB2785" s="16" t="s">
        <v>170</v>
      </c>
      <c r="AC2785" s="16">
        <v>0</v>
      </c>
      <c r="AD2785" s="11">
        <v>14</v>
      </c>
      <c r="AE2785" s="11">
        <v>300</v>
      </c>
      <c r="AF2785" s="56">
        <v>1</v>
      </c>
      <c r="AG2785" s="11">
        <v>50</v>
      </c>
      <c r="AH2785" s="11">
        <v>0</v>
      </c>
      <c r="AI2785" s="25" t="s">
        <v>693</v>
      </c>
      <c r="AJ2785" s="25" t="s">
        <v>693</v>
      </c>
      <c r="AK2785" s="25" t="s">
        <v>693</v>
      </c>
      <c r="AL2785" s="11" t="s">
        <v>782</v>
      </c>
      <c r="AM2785" s="25">
        <v>11003</v>
      </c>
      <c r="AN2785" s="25">
        <v>0</v>
      </c>
      <c r="AO2785" s="11">
        <v>1</v>
      </c>
      <c r="AP2785" s="12" t="s">
        <v>2523</v>
      </c>
      <c r="AQ2785" s="12" t="s">
        <v>6705</v>
      </c>
      <c r="AR2785" s="12" t="s">
        <v>5374</v>
      </c>
      <c r="AS2785" s="60" t="s">
        <v>2524</v>
      </c>
    </row>
    <row r="2786" spans="1:45" ht="60" x14ac:dyDescent="0.15">
      <c r="A2786" s="11">
        <v>43213</v>
      </c>
      <c r="B2786" s="16" t="s">
        <v>3459</v>
      </c>
      <c r="C2786" s="11">
        <v>83</v>
      </c>
      <c r="D2786" s="11">
        <v>0</v>
      </c>
      <c r="E2786" s="11">
        <v>63</v>
      </c>
      <c r="F2786" s="11">
        <v>0</v>
      </c>
      <c r="G2786" s="11">
        <v>8</v>
      </c>
      <c r="H2786" s="11">
        <v>0</v>
      </c>
      <c r="I2786" s="11">
        <v>65535</v>
      </c>
      <c r="J2786" s="11">
        <v>0</v>
      </c>
      <c r="K2786" s="11">
        <v>0</v>
      </c>
      <c r="L2786" s="11">
        <v>0</v>
      </c>
      <c r="M2786" s="56">
        <v>1</v>
      </c>
      <c r="N2786" s="56">
        <v>100</v>
      </c>
      <c r="O2786" s="11">
        <v>0</v>
      </c>
      <c r="P2786" s="11">
        <v>0</v>
      </c>
      <c r="Q2786" s="11">
        <v>100</v>
      </c>
      <c r="R2786" s="11">
        <v>0</v>
      </c>
      <c r="S2786" s="11">
        <v>0</v>
      </c>
      <c r="T2786" s="11">
        <v>0</v>
      </c>
      <c r="U2786" s="11">
        <v>1</v>
      </c>
      <c r="V2786" s="11">
        <v>0</v>
      </c>
      <c r="W2786" s="11">
        <v>0</v>
      </c>
      <c r="X2786" s="11">
        <v>0</v>
      </c>
      <c r="Y2786" s="11">
        <v>0</v>
      </c>
      <c r="Z2786" s="16" t="s">
        <v>170</v>
      </c>
      <c r="AA2786" s="16">
        <v>0</v>
      </c>
      <c r="AB2786" s="16" t="s">
        <v>170</v>
      </c>
      <c r="AC2786" s="16">
        <v>0</v>
      </c>
      <c r="AD2786" s="11">
        <v>14</v>
      </c>
      <c r="AE2786" s="11">
        <v>300</v>
      </c>
      <c r="AF2786" s="56">
        <v>1</v>
      </c>
      <c r="AG2786" s="11">
        <v>100</v>
      </c>
      <c r="AH2786" s="11">
        <v>0</v>
      </c>
      <c r="AI2786" s="25" t="s">
        <v>693</v>
      </c>
      <c r="AJ2786" s="25" t="s">
        <v>693</v>
      </c>
      <c r="AK2786" s="25" t="s">
        <v>693</v>
      </c>
      <c r="AL2786" s="11" t="s">
        <v>782</v>
      </c>
      <c r="AM2786" s="25">
        <v>11003</v>
      </c>
      <c r="AN2786" s="25">
        <v>0</v>
      </c>
      <c r="AO2786" s="11">
        <v>1</v>
      </c>
      <c r="AP2786" s="12" t="s">
        <v>2523</v>
      </c>
      <c r="AQ2786" s="12" t="s">
        <v>6705</v>
      </c>
      <c r="AR2786" s="12" t="s">
        <v>5374</v>
      </c>
      <c r="AS2786" s="60" t="s">
        <v>2524</v>
      </c>
    </row>
    <row r="2787" spans="1:45" ht="60" x14ac:dyDescent="0.15">
      <c r="A2787" s="11">
        <v>43214</v>
      </c>
      <c r="B2787" s="16" t="s">
        <v>3531</v>
      </c>
      <c r="C2787" s="11">
        <v>83</v>
      </c>
      <c r="D2787" s="11">
        <v>0</v>
      </c>
      <c r="E2787" s="11">
        <v>63</v>
      </c>
      <c r="F2787" s="11">
        <v>0</v>
      </c>
      <c r="G2787" s="11">
        <v>8</v>
      </c>
      <c r="H2787" s="11">
        <v>0</v>
      </c>
      <c r="I2787" s="11">
        <v>65535</v>
      </c>
      <c r="J2787" s="11">
        <v>0</v>
      </c>
      <c r="K2787" s="11">
        <v>0</v>
      </c>
      <c r="L2787" s="11">
        <v>0</v>
      </c>
      <c r="M2787" s="56">
        <v>1</v>
      </c>
      <c r="N2787" s="56">
        <v>100</v>
      </c>
      <c r="O2787" s="11">
        <v>0</v>
      </c>
      <c r="P2787" s="11">
        <v>0</v>
      </c>
      <c r="Q2787" s="11">
        <v>100</v>
      </c>
      <c r="R2787" s="11">
        <v>0</v>
      </c>
      <c r="S2787" s="11">
        <v>0</v>
      </c>
      <c r="T2787" s="11">
        <v>0</v>
      </c>
      <c r="U2787" s="11">
        <v>1</v>
      </c>
      <c r="V2787" s="11">
        <v>0</v>
      </c>
      <c r="W2787" s="11">
        <v>0</v>
      </c>
      <c r="X2787" s="11">
        <v>0</v>
      </c>
      <c r="Y2787" s="11">
        <v>0</v>
      </c>
      <c r="Z2787" s="16" t="s">
        <v>170</v>
      </c>
      <c r="AA2787" s="16">
        <v>0</v>
      </c>
      <c r="AB2787" s="16" t="s">
        <v>170</v>
      </c>
      <c r="AC2787" s="16">
        <v>0</v>
      </c>
      <c r="AD2787" s="11">
        <v>14</v>
      </c>
      <c r="AE2787" s="11">
        <v>300</v>
      </c>
      <c r="AF2787" s="56">
        <v>1</v>
      </c>
      <c r="AG2787" s="11">
        <v>200</v>
      </c>
      <c r="AH2787" s="11">
        <v>0</v>
      </c>
      <c r="AI2787" s="25" t="s">
        <v>693</v>
      </c>
      <c r="AJ2787" s="25" t="s">
        <v>693</v>
      </c>
      <c r="AK2787" s="25" t="s">
        <v>693</v>
      </c>
      <c r="AL2787" s="11" t="s">
        <v>782</v>
      </c>
      <c r="AM2787" s="25">
        <v>11003</v>
      </c>
      <c r="AN2787" s="25">
        <v>0</v>
      </c>
      <c r="AO2787" s="11">
        <v>1</v>
      </c>
      <c r="AP2787" s="12" t="s">
        <v>2523</v>
      </c>
      <c r="AQ2787" s="12" t="s">
        <v>6705</v>
      </c>
      <c r="AR2787" s="12" t="s">
        <v>5374</v>
      </c>
      <c r="AS2787" s="60" t="s">
        <v>2524</v>
      </c>
    </row>
    <row r="2788" spans="1:45" ht="60" x14ac:dyDescent="0.15">
      <c r="A2788" s="11">
        <v>43215</v>
      </c>
      <c r="B2788" s="16" t="s">
        <v>3599</v>
      </c>
      <c r="C2788" s="11">
        <v>83</v>
      </c>
      <c r="D2788" s="11">
        <v>0</v>
      </c>
      <c r="E2788" s="11">
        <v>63</v>
      </c>
      <c r="F2788" s="11">
        <v>0</v>
      </c>
      <c r="G2788" s="11">
        <v>8</v>
      </c>
      <c r="H2788" s="11">
        <v>0</v>
      </c>
      <c r="I2788" s="11">
        <v>65535</v>
      </c>
      <c r="J2788" s="11">
        <v>0</v>
      </c>
      <c r="K2788" s="11">
        <v>0</v>
      </c>
      <c r="L2788" s="11">
        <v>0</v>
      </c>
      <c r="M2788" s="56">
        <v>1</v>
      </c>
      <c r="N2788" s="56">
        <v>100</v>
      </c>
      <c r="O2788" s="11">
        <v>0</v>
      </c>
      <c r="P2788" s="11">
        <v>0</v>
      </c>
      <c r="Q2788" s="11">
        <v>100</v>
      </c>
      <c r="R2788" s="11">
        <v>0</v>
      </c>
      <c r="S2788" s="11">
        <v>0</v>
      </c>
      <c r="T2788" s="11">
        <v>0</v>
      </c>
      <c r="U2788" s="11">
        <v>1</v>
      </c>
      <c r="V2788" s="11">
        <v>0</v>
      </c>
      <c r="W2788" s="11">
        <v>0</v>
      </c>
      <c r="X2788" s="11">
        <v>0</v>
      </c>
      <c r="Y2788" s="11">
        <v>0</v>
      </c>
      <c r="Z2788" s="16" t="s">
        <v>170</v>
      </c>
      <c r="AA2788" s="16">
        <v>0</v>
      </c>
      <c r="AB2788" s="16" t="s">
        <v>170</v>
      </c>
      <c r="AC2788" s="16">
        <v>0</v>
      </c>
      <c r="AD2788" s="11">
        <v>14</v>
      </c>
      <c r="AE2788" s="11">
        <v>300</v>
      </c>
      <c r="AF2788" s="56">
        <v>1</v>
      </c>
      <c r="AG2788" s="11">
        <v>400</v>
      </c>
      <c r="AH2788" s="11">
        <v>0</v>
      </c>
      <c r="AI2788" s="25" t="s">
        <v>693</v>
      </c>
      <c r="AJ2788" s="25" t="s">
        <v>693</v>
      </c>
      <c r="AK2788" s="25" t="s">
        <v>693</v>
      </c>
      <c r="AL2788" s="11" t="s">
        <v>782</v>
      </c>
      <c r="AM2788" s="25">
        <v>11003</v>
      </c>
      <c r="AN2788" s="25">
        <v>0</v>
      </c>
      <c r="AO2788" s="11">
        <v>1</v>
      </c>
      <c r="AP2788" s="12" t="s">
        <v>2523</v>
      </c>
      <c r="AQ2788" s="12" t="s">
        <v>6705</v>
      </c>
      <c r="AR2788" s="12" t="s">
        <v>5374</v>
      </c>
      <c r="AS2788" s="60" t="s">
        <v>2524</v>
      </c>
    </row>
    <row r="2789" spans="1:45" ht="60" x14ac:dyDescent="0.15">
      <c r="A2789" s="11">
        <v>43216</v>
      </c>
      <c r="B2789" s="16" t="s">
        <v>3661</v>
      </c>
      <c r="C2789" s="11">
        <v>83</v>
      </c>
      <c r="D2789" s="11">
        <v>0</v>
      </c>
      <c r="E2789" s="11">
        <v>63</v>
      </c>
      <c r="F2789" s="11">
        <v>0</v>
      </c>
      <c r="G2789" s="11">
        <v>8</v>
      </c>
      <c r="H2789" s="11">
        <v>0</v>
      </c>
      <c r="I2789" s="11">
        <v>65535</v>
      </c>
      <c r="J2789" s="11">
        <v>0</v>
      </c>
      <c r="K2789" s="11">
        <v>0</v>
      </c>
      <c r="L2789" s="11">
        <v>0</v>
      </c>
      <c r="M2789" s="56">
        <v>1</v>
      </c>
      <c r="N2789" s="56">
        <v>100</v>
      </c>
      <c r="O2789" s="11">
        <v>0</v>
      </c>
      <c r="P2789" s="11">
        <v>0</v>
      </c>
      <c r="Q2789" s="11">
        <v>100</v>
      </c>
      <c r="R2789" s="11">
        <v>0</v>
      </c>
      <c r="S2789" s="11">
        <v>0</v>
      </c>
      <c r="T2789" s="11">
        <v>0</v>
      </c>
      <c r="U2789" s="11">
        <v>1</v>
      </c>
      <c r="V2789" s="11">
        <v>0</v>
      </c>
      <c r="W2789" s="11">
        <v>0</v>
      </c>
      <c r="X2789" s="11">
        <v>0</v>
      </c>
      <c r="Y2789" s="11">
        <v>0</v>
      </c>
      <c r="Z2789" s="16" t="s">
        <v>170</v>
      </c>
      <c r="AA2789" s="16">
        <v>0</v>
      </c>
      <c r="AB2789" s="16" t="s">
        <v>170</v>
      </c>
      <c r="AC2789" s="16">
        <v>0</v>
      </c>
      <c r="AD2789" s="11">
        <v>14</v>
      </c>
      <c r="AE2789" s="11">
        <v>300</v>
      </c>
      <c r="AF2789" s="56">
        <v>1</v>
      </c>
      <c r="AG2789" s="11">
        <v>1200</v>
      </c>
      <c r="AH2789" s="11">
        <v>0</v>
      </c>
      <c r="AI2789" s="25" t="s">
        <v>693</v>
      </c>
      <c r="AJ2789" s="25" t="s">
        <v>693</v>
      </c>
      <c r="AK2789" s="25" t="s">
        <v>693</v>
      </c>
      <c r="AL2789" s="11" t="s">
        <v>782</v>
      </c>
      <c r="AM2789" s="25">
        <v>11003</v>
      </c>
      <c r="AN2789" s="25">
        <v>0</v>
      </c>
      <c r="AO2789" s="11">
        <v>1</v>
      </c>
      <c r="AP2789" s="12" t="s">
        <v>2523</v>
      </c>
      <c r="AQ2789" s="12" t="s">
        <v>6705</v>
      </c>
      <c r="AR2789" s="12" t="s">
        <v>5374</v>
      </c>
      <c r="AS2789" s="60" t="s">
        <v>2524</v>
      </c>
    </row>
    <row r="2790" spans="1:45" ht="60" x14ac:dyDescent="0.15">
      <c r="A2790" s="11">
        <v>43217</v>
      </c>
      <c r="B2790" s="16" t="s">
        <v>3705</v>
      </c>
      <c r="C2790" s="11">
        <v>83</v>
      </c>
      <c r="D2790" s="11">
        <v>0</v>
      </c>
      <c r="E2790" s="11">
        <v>63</v>
      </c>
      <c r="F2790" s="11">
        <v>0</v>
      </c>
      <c r="G2790" s="11">
        <v>8</v>
      </c>
      <c r="H2790" s="11">
        <v>0</v>
      </c>
      <c r="I2790" s="11">
        <v>65535</v>
      </c>
      <c r="J2790" s="11">
        <v>0</v>
      </c>
      <c r="K2790" s="11">
        <v>0</v>
      </c>
      <c r="L2790" s="11">
        <v>0</v>
      </c>
      <c r="M2790" s="56">
        <v>1</v>
      </c>
      <c r="N2790" s="56">
        <v>100</v>
      </c>
      <c r="O2790" s="11">
        <v>0</v>
      </c>
      <c r="P2790" s="11">
        <v>0</v>
      </c>
      <c r="Q2790" s="11">
        <v>100</v>
      </c>
      <c r="R2790" s="11">
        <v>0</v>
      </c>
      <c r="S2790" s="11">
        <v>0</v>
      </c>
      <c r="T2790" s="11">
        <v>0</v>
      </c>
      <c r="U2790" s="11">
        <v>1</v>
      </c>
      <c r="V2790" s="11">
        <v>0</v>
      </c>
      <c r="W2790" s="11">
        <v>0</v>
      </c>
      <c r="X2790" s="11">
        <v>0</v>
      </c>
      <c r="Y2790" s="11">
        <v>0</v>
      </c>
      <c r="Z2790" s="16" t="s">
        <v>170</v>
      </c>
      <c r="AA2790" s="16">
        <v>0</v>
      </c>
      <c r="AB2790" s="16" t="s">
        <v>170</v>
      </c>
      <c r="AC2790" s="16">
        <v>0</v>
      </c>
      <c r="AD2790" s="11">
        <v>14</v>
      </c>
      <c r="AE2790" s="11">
        <v>300</v>
      </c>
      <c r="AF2790" s="56">
        <v>1</v>
      </c>
      <c r="AG2790" s="11">
        <v>2400</v>
      </c>
      <c r="AH2790" s="11">
        <v>0</v>
      </c>
      <c r="AI2790" s="25" t="s">
        <v>693</v>
      </c>
      <c r="AJ2790" s="25" t="s">
        <v>693</v>
      </c>
      <c r="AK2790" s="25" t="s">
        <v>693</v>
      </c>
      <c r="AL2790" s="11" t="s">
        <v>782</v>
      </c>
      <c r="AM2790" s="25">
        <v>11003</v>
      </c>
      <c r="AN2790" s="25">
        <v>0</v>
      </c>
      <c r="AO2790" s="11">
        <v>1</v>
      </c>
      <c r="AP2790" s="12" t="s">
        <v>2523</v>
      </c>
      <c r="AQ2790" s="12" t="s">
        <v>6705</v>
      </c>
      <c r="AR2790" s="12" t="s">
        <v>5374</v>
      </c>
      <c r="AS2790" s="60" t="s">
        <v>2524</v>
      </c>
    </row>
    <row r="2791" spans="1:45" ht="60" x14ac:dyDescent="0.15">
      <c r="A2791" s="11">
        <v>43218</v>
      </c>
      <c r="B2791" s="16" t="s">
        <v>3738</v>
      </c>
      <c r="C2791" s="11">
        <v>83</v>
      </c>
      <c r="D2791" s="11">
        <v>0</v>
      </c>
      <c r="E2791" s="11">
        <v>63</v>
      </c>
      <c r="F2791" s="11">
        <v>0</v>
      </c>
      <c r="G2791" s="11">
        <v>8</v>
      </c>
      <c r="H2791" s="11">
        <v>0</v>
      </c>
      <c r="I2791" s="11">
        <v>65535</v>
      </c>
      <c r="J2791" s="11">
        <v>0</v>
      </c>
      <c r="K2791" s="11">
        <v>0</v>
      </c>
      <c r="L2791" s="11">
        <v>0</v>
      </c>
      <c r="M2791" s="56">
        <v>1</v>
      </c>
      <c r="N2791" s="56">
        <v>100</v>
      </c>
      <c r="O2791" s="11">
        <v>0</v>
      </c>
      <c r="P2791" s="11">
        <v>0</v>
      </c>
      <c r="Q2791" s="11">
        <v>100</v>
      </c>
      <c r="R2791" s="11">
        <v>0</v>
      </c>
      <c r="S2791" s="11">
        <v>0</v>
      </c>
      <c r="T2791" s="11">
        <v>0</v>
      </c>
      <c r="U2791" s="11">
        <v>1</v>
      </c>
      <c r="V2791" s="11">
        <v>0</v>
      </c>
      <c r="W2791" s="11">
        <v>0</v>
      </c>
      <c r="X2791" s="11">
        <v>0</v>
      </c>
      <c r="Y2791" s="11">
        <v>0</v>
      </c>
      <c r="Z2791" s="16" t="s">
        <v>170</v>
      </c>
      <c r="AA2791" s="16">
        <v>0</v>
      </c>
      <c r="AB2791" s="16" t="s">
        <v>170</v>
      </c>
      <c r="AC2791" s="16">
        <v>0</v>
      </c>
      <c r="AD2791" s="11">
        <v>14</v>
      </c>
      <c r="AE2791" s="11">
        <v>300</v>
      </c>
      <c r="AF2791" s="56">
        <v>1</v>
      </c>
      <c r="AG2791" s="11">
        <v>4800</v>
      </c>
      <c r="AH2791" s="11">
        <v>0</v>
      </c>
      <c r="AI2791" s="25" t="s">
        <v>693</v>
      </c>
      <c r="AJ2791" s="25" t="s">
        <v>693</v>
      </c>
      <c r="AK2791" s="25" t="s">
        <v>693</v>
      </c>
      <c r="AL2791" s="11" t="s">
        <v>782</v>
      </c>
      <c r="AM2791" s="25">
        <v>11003</v>
      </c>
      <c r="AN2791" s="25">
        <v>0</v>
      </c>
      <c r="AO2791" s="11">
        <v>1</v>
      </c>
      <c r="AP2791" s="12" t="s">
        <v>2523</v>
      </c>
      <c r="AQ2791" s="12" t="s">
        <v>6705</v>
      </c>
      <c r="AR2791" s="12" t="s">
        <v>5374</v>
      </c>
      <c r="AS2791" s="60" t="s">
        <v>2524</v>
      </c>
    </row>
    <row r="2792" spans="1:45" ht="60" x14ac:dyDescent="0.15">
      <c r="A2792" s="11">
        <v>43219</v>
      </c>
      <c r="B2792" s="16" t="s">
        <v>3768</v>
      </c>
      <c r="C2792" s="11">
        <v>83</v>
      </c>
      <c r="D2792" s="11">
        <v>0</v>
      </c>
      <c r="E2792" s="11">
        <v>63</v>
      </c>
      <c r="F2792" s="11">
        <v>0</v>
      </c>
      <c r="G2792" s="11">
        <v>8</v>
      </c>
      <c r="H2792" s="11">
        <v>0</v>
      </c>
      <c r="I2792" s="11">
        <v>65535</v>
      </c>
      <c r="J2792" s="11">
        <v>0</v>
      </c>
      <c r="K2792" s="11">
        <v>0</v>
      </c>
      <c r="L2792" s="11">
        <v>0</v>
      </c>
      <c r="M2792" s="56">
        <v>1</v>
      </c>
      <c r="N2792" s="56">
        <v>100</v>
      </c>
      <c r="O2792" s="11">
        <v>0</v>
      </c>
      <c r="P2792" s="11">
        <v>0</v>
      </c>
      <c r="Q2792" s="11">
        <v>100</v>
      </c>
      <c r="R2792" s="11">
        <v>0</v>
      </c>
      <c r="S2792" s="11">
        <v>0</v>
      </c>
      <c r="T2792" s="11">
        <v>0</v>
      </c>
      <c r="U2792" s="11">
        <v>1</v>
      </c>
      <c r="V2792" s="11">
        <v>0</v>
      </c>
      <c r="W2792" s="11">
        <v>0</v>
      </c>
      <c r="X2792" s="11">
        <v>0</v>
      </c>
      <c r="Y2792" s="11">
        <v>0</v>
      </c>
      <c r="Z2792" s="16" t="s">
        <v>170</v>
      </c>
      <c r="AA2792" s="16">
        <v>0</v>
      </c>
      <c r="AB2792" s="16" t="s">
        <v>170</v>
      </c>
      <c r="AC2792" s="16">
        <v>0</v>
      </c>
      <c r="AD2792" s="11">
        <v>14</v>
      </c>
      <c r="AE2792" s="11">
        <v>300</v>
      </c>
      <c r="AF2792" s="56">
        <v>1</v>
      </c>
      <c r="AG2792" s="11">
        <v>9600</v>
      </c>
      <c r="AH2792" s="11">
        <v>0</v>
      </c>
      <c r="AI2792" s="25" t="s">
        <v>693</v>
      </c>
      <c r="AJ2792" s="25" t="s">
        <v>693</v>
      </c>
      <c r="AK2792" s="25" t="s">
        <v>693</v>
      </c>
      <c r="AL2792" s="11" t="s">
        <v>782</v>
      </c>
      <c r="AM2792" s="25">
        <v>11003</v>
      </c>
      <c r="AN2792" s="25">
        <v>0</v>
      </c>
      <c r="AO2792" s="11">
        <v>1</v>
      </c>
      <c r="AP2792" s="12" t="s">
        <v>2523</v>
      </c>
      <c r="AQ2792" s="12" t="s">
        <v>6705</v>
      </c>
      <c r="AR2792" s="12" t="s">
        <v>5374</v>
      </c>
      <c r="AS2792" s="60" t="s">
        <v>2524</v>
      </c>
    </row>
    <row r="2793" spans="1:45" ht="60" x14ac:dyDescent="0.15">
      <c r="A2793" s="11">
        <v>43220</v>
      </c>
      <c r="B2793" s="16" t="s">
        <v>3793</v>
      </c>
      <c r="C2793" s="11">
        <v>83</v>
      </c>
      <c r="D2793" s="11">
        <v>0</v>
      </c>
      <c r="E2793" s="11">
        <v>63</v>
      </c>
      <c r="F2793" s="11">
        <v>0</v>
      </c>
      <c r="G2793" s="11">
        <v>8</v>
      </c>
      <c r="H2793" s="11">
        <v>0</v>
      </c>
      <c r="I2793" s="11">
        <v>65535</v>
      </c>
      <c r="J2793" s="11">
        <v>0</v>
      </c>
      <c r="K2793" s="11">
        <v>0</v>
      </c>
      <c r="L2793" s="11">
        <v>0</v>
      </c>
      <c r="M2793" s="56">
        <v>1</v>
      </c>
      <c r="N2793" s="56">
        <v>100</v>
      </c>
      <c r="O2793" s="11">
        <v>0</v>
      </c>
      <c r="P2793" s="11">
        <v>0</v>
      </c>
      <c r="Q2793" s="11">
        <v>100</v>
      </c>
      <c r="R2793" s="11">
        <v>0</v>
      </c>
      <c r="S2793" s="11">
        <v>0</v>
      </c>
      <c r="T2793" s="11">
        <v>0</v>
      </c>
      <c r="U2793" s="11">
        <v>1</v>
      </c>
      <c r="V2793" s="11">
        <v>0</v>
      </c>
      <c r="W2793" s="11">
        <v>0</v>
      </c>
      <c r="X2793" s="11">
        <v>0</v>
      </c>
      <c r="Y2793" s="11">
        <v>0</v>
      </c>
      <c r="Z2793" s="16" t="s">
        <v>170</v>
      </c>
      <c r="AA2793" s="16">
        <v>0</v>
      </c>
      <c r="AB2793" s="16" t="s">
        <v>170</v>
      </c>
      <c r="AC2793" s="16">
        <v>0</v>
      </c>
      <c r="AD2793" s="11">
        <v>14</v>
      </c>
      <c r="AE2793" s="11">
        <v>300</v>
      </c>
      <c r="AF2793" s="56">
        <v>1</v>
      </c>
      <c r="AG2793" s="11">
        <v>19200</v>
      </c>
      <c r="AH2793" s="11">
        <v>0</v>
      </c>
      <c r="AI2793" s="25" t="s">
        <v>693</v>
      </c>
      <c r="AJ2793" s="25" t="s">
        <v>693</v>
      </c>
      <c r="AK2793" s="25" t="s">
        <v>693</v>
      </c>
      <c r="AL2793" s="11" t="s">
        <v>782</v>
      </c>
      <c r="AM2793" s="25">
        <v>11003</v>
      </c>
      <c r="AN2793" s="25">
        <v>0</v>
      </c>
      <c r="AO2793" s="11">
        <v>1</v>
      </c>
      <c r="AP2793" s="12" t="s">
        <v>2523</v>
      </c>
      <c r="AQ2793" s="12" t="s">
        <v>6705</v>
      </c>
      <c r="AR2793" s="12" t="s">
        <v>5374</v>
      </c>
      <c r="AS2793" s="60" t="s">
        <v>2524</v>
      </c>
    </row>
    <row r="2794" spans="1:45" ht="60" x14ac:dyDescent="0.15">
      <c r="A2794" s="11">
        <v>43221</v>
      </c>
      <c r="B2794" s="16" t="s">
        <v>3310</v>
      </c>
      <c r="C2794" s="11">
        <v>83</v>
      </c>
      <c r="D2794" s="11">
        <v>0</v>
      </c>
      <c r="E2794" s="11">
        <v>63</v>
      </c>
      <c r="F2794" s="11">
        <v>0</v>
      </c>
      <c r="G2794" s="11">
        <v>8</v>
      </c>
      <c r="H2794" s="11">
        <v>0</v>
      </c>
      <c r="I2794" s="11">
        <v>65535</v>
      </c>
      <c r="J2794" s="11">
        <v>0</v>
      </c>
      <c r="K2794" s="11">
        <v>0</v>
      </c>
      <c r="L2794" s="11">
        <v>0</v>
      </c>
      <c r="M2794" s="56">
        <v>1</v>
      </c>
      <c r="N2794" s="56">
        <v>100</v>
      </c>
      <c r="O2794" s="11">
        <v>0</v>
      </c>
      <c r="P2794" s="11">
        <v>0</v>
      </c>
      <c r="Q2794" s="11">
        <v>100</v>
      </c>
      <c r="R2794" s="11">
        <v>0</v>
      </c>
      <c r="S2794" s="11">
        <v>0</v>
      </c>
      <c r="T2794" s="11">
        <v>0</v>
      </c>
      <c r="U2794" s="11">
        <v>1</v>
      </c>
      <c r="V2794" s="11">
        <v>0</v>
      </c>
      <c r="W2794" s="11">
        <v>0</v>
      </c>
      <c r="X2794" s="11">
        <v>0</v>
      </c>
      <c r="Y2794" s="11">
        <v>0</v>
      </c>
      <c r="Z2794" s="16" t="s">
        <v>170</v>
      </c>
      <c r="AA2794" s="16">
        <v>0</v>
      </c>
      <c r="AB2794" s="16" t="s">
        <v>170</v>
      </c>
      <c r="AC2794" s="16">
        <v>0</v>
      </c>
      <c r="AD2794" s="11">
        <v>14</v>
      </c>
      <c r="AE2794" s="11">
        <v>300</v>
      </c>
      <c r="AF2794" s="56">
        <v>1</v>
      </c>
      <c r="AG2794" s="11">
        <v>25</v>
      </c>
      <c r="AH2794" s="11">
        <v>0</v>
      </c>
      <c r="AI2794" s="25" t="s">
        <v>693</v>
      </c>
      <c r="AJ2794" s="25" t="s">
        <v>693</v>
      </c>
      <c r="AK2794" s="25" t="s">
        <v>693</v>
      </c>
      <c r="AL2794" s="11" t="s">
        <v>782</v>
      </c>
      <c r="AM2794" s="25">
        <v>11003</v>
      </c>
      <c r="AN2794" s="25">
        <v>0</v>
      </c>
      <c r="AO2794" s="11">
        <v>1</v>
      </c>
      <c r="AP2794" s="12" t="s">
        <v>2523</v>
      </c>
      <c r="AQ2794" s="12" t="s">
        <v>6705</v>
      </c>
      <c r="AR2794" s="12" t="s">
        <v>5374</v>
      </c>
      <c r="AS2794" s="60" t="s">
        <v>2524</v>
      </c>
    </row>
    <row r="2795" spans="1:45" ht="60" x14ac:dyDescent="0.15">
      <c r="A2795" s="11">
        <v>43222</v>
      </c>
      <c r="B2795" s="16" t="s">
        <v>3385</v>
      </c>
      <c r="C2795" s="11">
        <v>83</v>
      </c>
      <c r="D2795" s="11">
        <v>0</v>
      </c>
      <c r="E2795" s="11">
        <v>63</v>
      </c>
      <c r="F2795" s="11">
        <v>0</v>
      </c>
      <c r="G2795" s="11">
        <v>8</v>
      </c>
      <c r="H2795" s="11">
        <v>0</v>
      </c>
      <c r="I2795" s="11">
        <v>65535</v>
      </c>
      <c r="J2795" s="11">
        <v>0</v>
      </c>
      <c r="K2795" s="11">
        <v>0</v>
      </c>
      <c r="L2795" s="11">
        <v>0</v>
      </c>
      <c r="M2795" s="56">
        <v>1</v>
      </c>
      <c r="N2795" s="56">
        <v>100</v>
      </c>
      <c r="O2795" s="11">
        <v>0</v>
      </c>
      <c r="P2795" s="11">
        <v>0</v>
      </c>
      <c r="Q2795" s="11">
        <v>100</v>
      </c>
      <c r="R2795" s="11">
        <v>0</v>
      </c>
      <c r="S2795" s="11">
        <v>0</v>
      </c>
      <c r="T2795" s="11">
        <v>0</v>
      </c>
      <c r="U2795" s="11">
        <v>1</v>
      </c>
      <c r="V2795" s="11">
        <v>0</v>
      </c>
      <c r="W2795" s="11">
        <v>0</v>
      </c>
      <c r="X2795" s="11">
        <v>0</v>
      </c>
      <c r="Y2795" s="11">
        <v>0</v>
      </c>
      <c r="Z2795" s="16" t="s">
        <v>170</v>
      </c>
      <c r="AA2795" s="16">
        <v>0</v>
      </c>
      <c r="AB2795" s="16" t="s">
        <v>170</v>
      </c>
      <c r="AC2795" s="16">
        <v>0</v>
      </c>
      <c r="AD2795" s="11">
        <v>14</v>
      </c>
      <c r="AE2795" s="11">
        <v>300</v>
      </c>
      <c r="AF2795" s="56">
        <v>1</v>
      </c>
      <c r="AG2795" s="11">
        <v>50</v>
      </c>
      <c r="AH2795" s="11">
        <v>0</v>
      </c>
      <c r="AI2795" s="25" t="s">
        <v>693</v>
      </c>
      <c r="AJ2795" s="25" t="s">
        <v>693</v>
      </c>
      <c r="AK2795" s="25" t="s">
        <v>693</v>
      </c>
      <c r="AL2795" s="11" t="s">
        <v>782</v>
      </c>
      <c r="AM2795" s="25">
        <v>11003</v>
      </c>
      <c r="AN2795" s="25">
        <v>0</v>
      </c>
      <c r="AO2795" s="11">
        <v>1</v>
      </c>
      <c r="AP2795" s="12" t="s">
        <v>2523</v>
      </c>
      <c r="AQ2795" s="12" t="s">
        <v>6705</v>
      </c>
      <c r="AR2795" s="12" t="s">
        <v>5374</v>
      </c>
      <c r="AS2795" s="60" t="s">
        <v>2524</v>
      </c>
    </row>
    <row r="2796" spans="1:45" ht="60" x14ac:dyDescent="0.15">
      <c r="A2796" s="11">
        <v>43223</v>
      </c>
      <c r="B2796" s="16" t="s">
        <v>3460</v>
      </c>
      <c r="C2796" s="11">
        <v>83</v>
      </c>
      <c r="D2796" s="11">
        <v>0</v>
      </c>
      <c r="E2796" s="11">
        <v>63</v>
      </c>
      <c r="F2796" s="11">
        <v>0</v>
      </c>
      <c r="G2796" s="11">
        <v>8</v>
      </c>
      <c r="H2796" s="11">
        <v>0</v>
      </c>
      <c r="I2796" s="11">
        <v>65535</v>
      </c>
      <c r="J2796" s="11">
        <v>0</v>
      </c>
      <c r="K2796" s="11">
        <v>0</v>
      </c>
      <c r="L2796" s="11">
        <v>0</v>
      </c>
      <c r="M2796" s="56">
        <v>1</v>
      </c>
      <c r="N2796" s="56">
        <v>100</v>
      </c>
      <c r="O2796" s="11">
        <v>0</v>
      </c>
      <c r="P2796" s="11">
        <v>0</v>
      </c>
      <c r="Q2796" s="11">
        <v>100</v>
      </c>
      <c r="R2796" s="11">
        <v>0</v>
      </c>
      <c r="S2796" s="11">
        <v>0</v>
      </c>
      <c r="T2796" s="11">
        <v>0</v>
      </c>
      <c r="U2796" s="11">
        <v>1</v>
      </c>
      <c r="V2796" s="11">
        <v>0</v>
      </c>
      <c r="W2796" s="11">
        <v>0</v>
      </c>
      <c r="X2796" s="11">
        <v>0</v>
      </c>
      <c r="Y2796" s="11">
        <v>0</v>
      </c>
      <c r="Z2796" s="16" t="s">
        <v>170</v>
      </c>
      <c r="AA2796" s="16">
        <v>0</v>
      </c>
      <c r="AB2796" s="16" t="s">
        <v>170</v>
      </c>
      <c r="AC2796" s="16">
        <v>0</v>
      </c>
      <c r="AD2796" s="11">
        <v>14</v>
      </c>
      <c r="AE2796" s="11">
        <v>300</v>
      </c>
      <c r="AF2796" s="56">
        <v>1</v>
      </c>
      <c r="AG2796" s="11">
        <v>100</v>
      </c>
      <c r="AH2796" s="11">
        <v>0</v>
      </c>
      <c r="AI2796" s="25" t="s">
        <v>693</v>
      </c>
      <c r="AJ2796" s="25" t="s">
        <v>693</v>
      </c>
      <c r="AK2796" s="25" t="s">
        <v>693</v>
      </c>
      <c r="AL2796" s="11" t="s">
        <v>782</v>
      </c>
      <c r="AM2796" s="25">
        <v>11003</v>
      </c>
      <c r="AN2796" s="25">
        <v>0</v>
      </c>
      <c r="AO2796" s="11">
        <v>1</v>
      </c>
      <c r="AP2796" s="12" t="s">
        <v>2523</v>
      </c>
      <c r="AQ2796" s="12" t="s">
        <v>6705</v>
      </c>
      <c r="AR2796" s="12" t="s">
        <v>5374</v>
      </c>
      <c r="AS2796" s="60" t="s">
        <v>2524</v>
      </c>
    </row>
    <row r="2797" spans="1:45" ht="60" x14ac:dyDescent="0.15">
      <c r="A2797" s="11">
        <v>43224</v>
      </c>
      <c r="B2797" s="16" t="s">
        <v>3532</v>
      </c>
      <c r="C2797" s="11">
        <v>83</v>
      </c>
      <c r="D2797" s="11">
        <v>0</v>
      </c>
      <c r="E2797" s="11">
        <v>63</v>
      </c>
      <c r="F2797" s="11">
        <v>0</v>
      </c>
      <c r="G2797" s="11">
        <v>8</v>
      </c>
      <c r="H2797" s="11">
        <v>0</v>
      </c>
      <c r="I2797" s="11">
        <v>65535</v>
      </c>
      <c r="J2797" s="11">
        <v>0</v>
      </c>
      <c r="K2797" s="11">
        <v>0</v>
      </c>
      <c r="L2797" s="11">
        <v>0</v>
      </c>
      <c r="M2797" s="56">
        <v>1</v>
      </c>
      <c r="N2797" s="56">
        <v>100</v>
      </c>
      <c r="O2797" s="11">
        <v>0</v>
      </c>
      <c r="P2797" s="11">
        <v>0</v>
      </c>
      <c r="Q2797" s="11">
        <v>100</v>
      </c>
      <c r="R2797" s="11">
        <v>0</v>
      </c>
      <c r="S2797" s="11">
        <v>0</v>
      </c>
      <c r="T2797" s="11">
        <v>0</v>
      </c>
      <c r="U2797" s="11">
        <v>1</v>
      </c>
      <c r="V2797" s="11">
        <v>0</v>
      </c>
      <c r="W2797" s="11">
        <v>0</v>
      </c>
      <c r="X2797" s="11">
        <v>0</v>
      </c>
      <c r="Y2797" s="11">
        <v>0</v>
      </c>
      <c r="Z2797" s="16" t="s">
        <v>170</v>
      </c>
      <c r="AA2797" s="16">
        <v>0</v>
      </c>
      <c r="AB2797" s="16" t="s">
        <v>170</v>
      </c>
      <c r="AC2797" s="16">
        <v>0</v>
      </c>
      <c r="AD2797" s="11">
        <v>14</v>
      </c>
      <c r="AE2797" s="11">
        <v>300</v>
      </c>
      <c r="AF2797" s="56">
        <v>1</v>
      </c>
      <c r="AG2797" s="11">
        <v>200</v>
      </c>
      <c r="AH2797" s="11">
        <v>0</v>
      </c>
      <c r="AI2797" s="25" t="s">
        <v>693</v>
      </c>
      <c r="AJ2797" s="25" t="s">
        <v>693</v>
      </c>
      <c r="AK2797" s="25" t="s">
        <v>693</v>
      </c>
      <c r="AL2797" s="11" t="s">
        <v>782</v>
      </c>
      <c r="AM2797" s="25">
        <v>11003</v>
      </c>
      <c r="AN2797" s="25">
        <v>0</v>
      </c>
      <c r="AO2797" s="11">
        <v>1</v>
      </c>
      <c r="AP2797" s="12" t="s">
        <v>2523</v>
      </c>
      <c r="AQ2797" s="12" t="s">
        <v>6705</v>
      </c>
      <c r="AR2797" s="12" t="s">
        <v>5374</v>
      </c>
      <c r="AS2797" s="60" t="s">
        <v>2524</v>
      </c>
    </row>
    <row r="2798" spans="1:45" ht="60" x14ac:dyDescent="0.15">
      <c r="A2798" s="11">
        <v>43225</v>
      </c>
      <c r="B2798" s="16" t="s">
        <v>3600</v>
      </c>
      <c r="C2798" s="11">
        <v>83</v>
      </c>
      <c r="D2798" s="11">
        <v>0</v>
      </c>
      <c r="E2798" s="11">
        <v>63</v>
      </c>
      <c r="F2798" s="11">
        <v>0</v>
      </c>
      <c r="G2798" s="11">
        <v>8</v>
      </c>
      <c r="H2798" s="11">
        <v>0</v>
      </c>
      <c r="I2798" s="11">
        <v>65535</v>
      </c>
      <c r="J2798" s="11">
        <v>0</v>
      </c>
      <c r="K2798" s="11">
        <v>0</v>
      </c>
      <c r="L2798" s="11">
        <v>0</v>
      </c>
      <c r="M2798" s="56">
        <v>1</v>
      </c>
      <c r="N2798" s="56">
        <v>100</v>
      </c>
      <c r="O2798" s="11">
        <v>0</v>
      </c>
      <c r="P2798" s="11">
        <v>0</v>
      </c>
      <c r="Q2798" s="11">
        <v>100</v>
      </c>
      <c r="R2798" s="11">
        <v>0</v>
      </c>
      <c r="S2798" s="11">
        <v>0</v>
      </c>
      <c r="T2798" s="11">
        <v>0</v>
      </c>
      <c r="U2798" s="11">
        <v>1</v>
      </c>
      <c r="V2798" s="11">
        <v>0</v>
      </c>
      <c r="W2798" s="11">
        <v>0</v>
      </c>
      <c r="X2798" s="11">
        <v>0</v>
      </c>
      <c r="Y2798" s="11">
        <v>0</v>
      </c>
      <c r="Z2798" s="16" t="s">
        <v>170</v>
      </c>
      <c r="AA2798" s="16">
        <v>0</v>
      </c>
      <c r="AB2798" s="16" t="s">
        <v>170</v>
      </c>
      <c r="AC2798" s="16">
        <v>0</v>
      </c>
      <c r="AD2798" s="11">
        <v>14</v>
      </c>
      <c r="AE2798" s="11">
        <v>300</v>
      </c>
      <c r="AF2798" s="56">
        <v>1</v>
      </c>
      <c r="AG2798" s="11">
        <v>400</v>
      </c>
      <c r="AH2798" s="11">
        <v>0</v>
      </c>
      <c r="AI2798" s="25" t="s">
        <v>693</v>
      </c>
      <c r="AJ2798" s="25" t="s">
        <v>693</v>
      </c>
      <c r="AK2798" s="25" t="s">
        <v>693</v>
      </c>
      <c r="AL2798" s="11" t="s">
        <v>782</v>
      </c>
      <c r="AM2798" s="25">
        <v>11003</v>
      </c>
      <c r="AN2798" s="25">
        <v>0</v>
      </c>
      <c r="AO2798" s="11">
        <v>1</v>
      </c>
      <c r="AP2798" s="12" t="s">
        <v>2523</v>
      </c>
      <c r="AQ2798" s="12" t="s">
        <v>6705</v>
      </c>
      <c r="AR2798" s="12" t="s">
        <v>5374</v>
      </c>
      <c r="AS2798" s="60" t="s">
        <v>2524</v>
      </c>
    </row>
    <row r="2799" spans="1:45" ht="60" x14ac:dyDescent="0.15">
      <c r="A2799" s="11">
        <v>43226</v>
      </c>
      <c r="B2799" s="16" t="s">
        <v>3662</v>
      </c>
      <c r="C2799" s="11">
        <v>83</v>
      </c>
      <c r="D2799" s="11">
        <v>0</v>
      </c>
      <c r="E2799" s="11">
        <v>63</v>
      </c>
      <c r="F2799" s="11">
        <v>0</v>
      </c>
      <c r="G2799" s="11">
        <v>8</v>
      </c>
      <c r="H2799" s="11">
        <v>0</v>
      </c>
      <c r="I2799" s="11">
        <v>65535</v>
      </c>
      <c r="J2799" s="11">
        <v>0</v>
      </c>
      <c r="K2799" s="11">
        <v>0</v>
      </c>
      <c r="L2799" s="11">
        <v>0</v>
      </c>
      <c r="M2799" s="56">
        <v>1</v>
      </c>
      <c r="N2799" s="56">
        <v>100</v>
      </c>
      <c r="O2799" s="11">
        <v>0</v>
      </c>
      <c r="P2799" s="11">
        <v>0</v>
      </c>
      <c r="Q2799" s="11">
        <v>100</v>
      </c>
      <c r="R2799" s="11">
        <v>0</v>
      </c>
      <c r="S2799" s="11">
        <v>0</v>
      </c>
      <c r="T2799" s="11">
        <v>0</v>
      </c>
      <c r="U2799" s="11">
        <v>1</v>
      </c>
      <c r="V2799" s="11">
        <v>0</v>
      </c>
      <c r="W2799" s="11">
        <v>0</v>
      </c>
      <c r="X2799" s="11">
        <v>0</v>
      </c>
      <c r="Y2799" s="11">
        <v>0</v>
      </c>
      <c r="Z2799" s="16" t="s">
        <v>170</v>
      </c>
      <c r="AA2799" s="16">
        <v>0</v>
      </c>
      <c r="AB2799" s="16" t="s">
        <v>170</v>
      </c>
      <c r="AC2799" s="16">
        <v>0</v>
      </c>
      <c r="AD2799" s="11">
        <v>14</v>
      </c>
      <c r="AE2799" s="11">
        <v>300</v>
      </c>
      <c r="AF2799" s="56">
        <v>1</v>
      </c>
      <c r="AG2799" s="11">
        <v>1200</v>
      </c>
      <c r="AH2799" s="11">
        <v>0</v>
      </c>
      <c r="AI2799" s="25" t="s">
        <v>693</v>
      </c>
      <c r="AJ2799" s="25" t="s">
        <v>693</v>
      </c>
      <c r="AK2799" s="25" t="s">
        <v>693</v>
      </c>
      <c r="AL2799" s="11" t="s">
        <v>782</v>
      </c>
      <c r="AM2799" s="25">
        <v>11003</v>
      </c>
      <c r="AN2799" s="25">
        <v>0</v>
      </c>
      <c r="AO2799" s="11">
        <v>1</v>
      </c>
      <c r="AP2799" s="12" t="s">
        <v>2523</v>
      </c>
      <c r="AQ2799" s="12" t="s">
        <v>6705</v>
      </c>
      <c r="AR2799" s="12" t="s">
        <v>5374</v>
      </c>
      <c r="AS2799" s="60" t="s">
        <v>2524</v>
      </c>
    </row>
    <row r="2800" spans="1:45" ht="60" x14ac:dyDescent="0.15">
      <c r="A2800" s="11">
        <v>43227</v>
      </c>
      <c r="B2800" s="16" t="s">
        <v>3706</v>
      </c>
      <c r="C2800" s="11">
        <v>83</v>
      </c>
      <c r="D2800" s="11">
        <v>0</v>
      </c>
      <c r="E2800" s="11">
        <v>63</v>
      </c>
      <c r="F2800" s="11">
        <v>0</v>
      </c>
      <c r="G2800" s="11">
        <v>8</v>
      </c>
      <c r="H2800" s="11">
        <v>0</v>
      </c>
      <c r="I2800" s="11">
        <v>65535</v>
      </c>
      <c r="J2800" s="11">
        <v>0</v>
      </c>
      <c r="K2800" s="11">
        <v>0</v>
      </c>
      <c r="L2800" s="11">
        <v>0</v>
      </c>
      <c r="M2800" s="56">
        <v>1</v>
      </c>
      <c r="N2800" s="56">
        <v>100</v>
      </c>
      <c r="O2800" s="11">
        <v>0</v>
      </c>
      <c r="P2800" s="11">
        <v>0</v>
      </c>
      <c r="Q2800" s="11">
        <v>100</v>
      </c>
      <c r="R2800" s="11">
        <v>0</v>
      </c>
      <c r="S2800" s="11">
        <v>0</v>
      </c>
      <c r="T2800" s="11">
        <v>0</v>
      </c>
      <c r="U2800" s="11">
        <v>1</v>
      </c>
      <c r="V2800" s="11">
        <v>0</v>
      </c>
      <c r="W2800" s="11">
        <v>0</v>
      </c>
      <c r="X2800" s="11">
        <v>0</v>
      </c>
      <c r="Y2800" s="11">
        <v>0</v>
      </c>
      <c r="Z2800" s="16" t="s">
        <v>170</v>
      </c>
      <c r="AA2800" s="16">
        <v>0</v>
      </c>
      <c r="AB2800" s="16" t="s">
        <v>170</v>
      </c>
      <c r="AC2800" s="16">
        <v>0</v>
      </c>
      <c r="AD2800" s="11">
        <v>14</v>
      </c>
      <c r="AE2800" s="11">
        <v>300</v>
      </c>
      <c r="AF2800" s="56">
        <v>1</v>
      </c>
      <c r="AG2800" s="11">
        <v>2400</v>
      </c>
      <c r="AH2800" s="11">
        <v>0</v>
      </c>
      <c r="AI2800" s="25" t="s">
        <v>693</v>
      </c>
      <c r="AJ2800" s="25" t="s">
        <v>693</v>
      </c>
      <c r="AK2800" s="25" t="s">
        <v>693</v>
      </c>
      <c r="AL2800" s="11" t="s">
        <v>782</v>
      </c>
      <c r="AM2800" s="25">
        <v>11003</v>
      </c>
      <c r="AN2800" s="25">
        <v>0</v>
      </c>
      <c r="AO2800" s="11">
        <v>1</v>
      </c>
      <c r="AP2800" s="12" t="s">
        <v>2523</v>
      </c>
      <c r="AQ2800" s="12" t="s">
        <v>6705</v>
      </c>
      <c r="AR2800" s="12" t="s">
        <v>5374</v>
      </c>
      <c r="AS2800" s="60" t="s">
        <v>2524</v>
      </c>
    </row>
    <row r="2801" spans="1:45" ht="60" x14ac:dyDescent="0.15">
      <c r="A2801" s="11">
        <v>43228</v>
      </c>
      <c r="B2801" s="16" t="s">
        <v>3739</v>
      </c>
      <c r="C2801" s="11">
        <v>83</v>
      </c>
      <c r="D2801" s="11">
        <v>0</v>
      </c>
      <c r="E2801" s="11">
        <v>63</v>
      </c>
      <c r="F2801" s="11">
        <v>0</v>
      </c>
      <c r="G2801" s="11">
        <v>8</v>
      </c>
      <c r="H2801" s="11">
        <v>0</v>
      </c>
      <c r="I2801" s="11">
        <v>65535</v>
      </c>
      <c r="J2801" s="11">
        <v>0</v>
      </c>
      <c r="K2801" s="11">
        <v>0</v>
      </c>
      <c r="L2801" s="11">
        <v>0</v>
      </c>
      <c r="M2801" s="56">
        <v>1</v>
      </c>
      <c r="N2801" s="56">
        <v>100</v>
      </c>
      <c r="O2801" s="11">
        <v>0</v>
      </c>
      <c r="P2801" s="11">
        <v>0</v>
      </c>
      <c r="Q2801" s="11">
        <v>100</v>
      </c>
      <c r="R2801" s="11">
        <v>0</v>
      </c>
      <c r="S2801" s="11">
        <v>0</v>
      </c>
      <c r="T2801" s="11">
        <v>0</v>
      </c>
      <c r="U2801" s="11">
        <v>1</v>
      </c>
      <c r="V2801" s="11">
        <v>0</v>
      </c>
      <c r="W2801" s="11">
        <v>0</v>
      </c>
      <c r="X2801" s="11">
        <v>0</v>
      </c>
      <c r="Y2801" s="11">
        <v>0</v>
      </c>
      <c r="Z2801" s="16" t="s">
        <v>170</v>
      </c>
      <c r="AA2801" s="16">
        <v>0</v>
      </c>
      <c r="AB2801" s="16" t="s">
        <v>170</v>
      </c>
      <c r="AC2801" s="16">
        <v>0</v>
      </c>
      <c r="AD2801" s="11">
        <v>14</v>
      </c>
      <c r="AE2801" s="11">
        <v>300</v>
      </c>
      <c r="AF2801" s="56">
        <v>1</v>
      </c>
      <c r="AG2801" s="11">
        <v>4800</v>
      </c>
      <c r="AH2801" s="11">
        <v>0</v>
      </c>
      <c r="AI2801" s="25" t="s">
        <v>693</v>
      </c>
      <c r="AJ2801" s="25" t="s">
        <v>693</v>
      </c>
      <c r="AK2801" s="25" t="s">
        <v>693</v>
      </c>
      <c r="AL2801" s="11" t="s">
        <v>782</v>
      </c>
      <c r="AM2801" s="25">
        <v>11003</v>
      </c>
      <c r="AN2801" s="25">
        <v>0</v>
      </c>
      <c r="AO2801" s="11">
        <v>1</v>
      </c>
      <c r="AP2801" s="12" t="s">
        <v>2523</v>
      </c>
      <c r="AQ2801" s="12" t="s">
        <v>6705</v>
      </c>
      <c r="AR2801" s="12" t="s">
        <v>5374</v>
      </c>
      <c r="AS2801" s="60" t="s">
        <v>2524</v>
      </c>
    </row>
    <row r="2802" spans="1:45" ht="60" x14ac:dyDescent="0.15">
      <c r="A2802" s="11">
        <v>43229</v>
      </c>
      <c r="B2802" s="16" t="s">
        <v>3769</v>
      </c>
      <c r="C2802" s="11">
        <v>83</v>
      </c>
      <c r="D2802" s="11">
        <v>0</v>
      </c>
      <c r="E2802" s="11">
        <v>63</v>
      </c>
      <c r="F2802" s="11">
        <v>0</v>
      </c>
      <c r="G2802" s="11">
        <v>8</v>
      </c>
      <c r="H2802" s="11">
        <v>0</v>
      </c>
      <c r="I2802" s="11">
        <v>65535</v>
      </c>
      <c r="J2802" s="11">
        <v>0</v>
      </c>
      <c r="K2802" s="11">
        <v>0</v>
      </c>
      <c r="L2802" s="11">
        <v>0</v>
      </c>
      <c r="M2802" s="56">
        <v>1</v>
      </c>
      <c r="N2802" s="56">
        <v>100</v>
      </c>
      <c r="O2802" s="11">
        <v>0</v>
      </c>
      <c r="P2802" s="11">
        <v>0</v>
      </c>
      <c r="Q2802" s="11">
        <v>100</v>
      </c>
      <c r="R2802" s="11">
        <v>0</v>
      </c>
      <c r="S2802" s="11">
        <v>0</v>
      </c>
      <c r="T2802" s="11">
        <v>0</v>
      </c>
      <c r="U2802" s="11">
        <v>1</v>
      </c>
      <c r="V2802" s="11">
        <v>0</v>
      </c>
      <c r="W2802" s="11">
        <v>0</v>
      </c>
      <c r="X2802" s="11">
        <v>0</v>
      </c>
      <c r="Y2802" s="11">
        <v>0</v>
      </c>
      <c r="Z2802" s="16" t="s">
        <v>170</v>
      </c>
      <c r="AA2802" s="16">
        <v>0</v>
      </c>
      <c r="AB2802" s="16" t="s">
        <v>170</v>
      </c>
      <c r="AC2802" s="16">
        <v>0</v>
      </c>
      <c r="AD2802" s="11">
        <v>14</v>
      </c>
      <c r="AE2802" s="11">
        <v>300</v>
      </c>
      <c r="AF2802" s="56">
        <v>1</v>
      </c>
      <c r="AG2802" s="11">
        <v>9600</v>
      </c>
      <c r="AH2802" s="11">
        <v>0</v>
      </c>
      <c r="AI2802" s="25" t="s">
        <v>693</v>
      </c>
      <c r="AJ2802" s="25" t="s">
        <v>693</v>
      </c>
      <c r="AK2802" s="25" t="s">
        <v>693</v>
      </c>
      <c r="AL2802" s="11" t="s">
        <v>782</v>
      </c>
      <c r="AM2802" s="25">
        <v>11003</v>
      </c>
      <c r="AN2802" s="25">
        <v>0</v>
      </c>
      <c r="AO2802" s="11">
        <v>1</v>
      </c>
      <c r="AP2802" s="12" t="s">
        <v>2523</v>
      </c>
      <c r="AQ2802" s="12" t="s">
        <v>6705</v>
      </c>
      <c r="AR2802" s="12" t="s">
        <v>5374</v>
      </c>
      <c r="AS2802" s="60" t="s">
        <v>2524</v>
      </c>
    </row>
    <row r="2803" spans="1:45" ht="60" x14ac:dyDescent="0.15">
      <c r="A2803" s="11">
        <v>43230</v>
      </c>
      <c r="B2803" s="16" t="s">
        <v>3794</v>
      </c>
      <c r="C2803" s="11">
        <v>83</v>
      </c>
      <c r="D2803" s="11">
        <v>0</v>
      </c>
      <c r="E2803" s="11">
        <v>63</v>
      </c>
      <c r="F2803" s="11">
        <v>0</v>
      </c>
      <c r="G2803" s="11">
        <v>8</v>
      </c>
      <c r="H2803" s="11">
        <v>0</v>
      </c>
      <c r="I2803" s="11">
        <v>65535</v>
      </c>
      <c r="J2803" s="11">
        <v>0</v>
      </c>
      <c r="K2803" s="11">
        <v>0</v>
      </c>
      <c r="L2803" s="11">
        <v>0</v>
      </c>
      <c r="M2803" s="56">
        <v>1</v>
      </c>
      <c r="N2803" s="56">
        <v>100</v>
      </c>
      <c r="O2803" s="11">
        <v>0</v>
      </c>
      <c r="P2803" s="11">
        <v>0</v>
      </c>
      <c r="Q2803" s="11">
        <v>100</v>
      </c>
      <c r="R2803" s="11">
        <v>0</v>
      </c>
      <c r="S2803" s="11">
        <v>0</v>
      </c>
      <c r="T2803" s="11">
        <v>0</v>
      </c>
      <c r="U2803" s="11">
        <v>1</v>
      </c>
      <c r="V2803" s="11">
        <v>0</v>
      </c>
      <c r="W2803" s="11">
        <v>0</v>
      </c>
      <c r="X2803" s="11">
        <v>0</v>
      </c>
      <c r="Y2803" s="11">
        <v>0</v>
      </c>
      <c r="Z2803" s="16" t="s">
        <v>170</v>
      </c>
      <c r="AA2803" s="16">
        <v>0</v>
      </c>
      <c r="AB2803" s="16" t="s">
        <v>170</v>
      </c>
      <c r="AC2803" s="16">
        <v>0</v>
      </c>
      <c r="AD2803" s="11">
        <v>14</v>
      </c>
      <c r="AE2803" s="11">
        <v>300</v>
      </c>
      <c r="AF2803" s="56">
        <v>1</v>
      </c>
      <c r="AG2803" s="11">
        <v>19200</v>
      </c>
      <c r="AH2803" s="11">
        <v>0</v>
      </c>
      <c r="AI2803" s="25" t="s">
        <v>693</v>
      </c>
      <c r="AJ2803" s="25" t="s">
        <v>693</v>
      </c>
      <c r="AK2803" s="25" t="s">
        <v>693</v>
      </c>
      <c r="AL2803" s="11" t="s">
        <v>782</v>
      </c>
      <c r="AM2803" s="25">
        <v>11003</v>
      </c>
      <c r="AN2803" s="25">
        <v>0</v>
      </c>
      <c r="AO2803" s="11">
        <v>1</v>
      </c>
      <c r="AP2803" s="12" t="s">
        <v>2523</v>
      </c>
      <c r="AQ2803" s="12" t="s">
        <v>6705</v>
      </c>
      <c r="AR2803" s="12" t="s">
        <v>5374</v>
      </c>
      <c r="AS2803" s="60" t="s">
        <v>2524</v>
      </c>
    </row>
    <row r="2804" spans="1:45" ht="60" x14ac:dyDescent="0.15">
      <c r="A2804" s="11">
        <v>43231</v>
      </c>
      <c r="B2804" s="16" t="s">
        <v>3311</v>
      </c>
      <c r="C2804" s="11">
        <v>83</v>
      </c>
      <c r="D2804" s="11">
        <v>0</v>
      </c>
      <c r="E2804" s="11">
        <v>63</v>
      </c>
      <c r="F2804" s="11">
        <v>0</v>
      </c>
      <c r="G2804" s="11">
        <v>8</v>
      </c>
      <c r="H2804" s="11">
        <v>0</v>
      </c>
      <c r="I2804" s="11">
        <v>65535</v>
      </c>
      <c r="J2804" s="11">
        <v>0</v>
      </c>
      <c r="K2804" s="11">
        <v>0</v>
      </c>
      <c r="L2804" s="11">
        <v>0</v>
      </c>
      <c r="M2804" s="56">
        <v>1</v>
      </c>
      <c r="N2804" s="56">
        <v>100</v>
      </c>
      <c r="O2804" s="11">
        <v>0</v>
      </c>
      <c r="P2804" s="11">
        <v>0</v>
      </c>
      <c r="Q2804" s="11">
        <v>100</v>
      </c>
      <c r="R2804" s="11">
        <v>0</v>
      </c>
      <c r="S2804" s="11">
        <v>0</v>
      </c>
      <c r="T2804" s="11">
        <v>0</v>
      </c>
      <c r="U2804" s="11">
        <v>1</v>
      </c>
      <c r="V2804" s="11">
        <v>0</v>
      </c>
      <c r="W2804" s="11">
        <v>0</v>
      </c>
      <c r="X2804" s="11">
        <v>0</v>
      </c>
      <c r="Y2804" s="11">
        <v>0</v>
      </c>
      <c r="Z2804" s="16" t="s">
        <v>170</v>
      </c>
      <c r="AA2804" s="16">
        <v>0</v>
      </c>
      <c r="AB2804" s="16" t="s">
        <v>170</v>
      </c>
      <c r="AC2804" s="16">
        <v>0</v>
      </c>
      <c r="AD2804" s="11">
        <v>14</v>
      </c>
      <c r="AE2804" s="11">
        <v>300</v>
      </c>
      <c r="AF2804" s="56">
        <v>1</v>
      </c>
      <c r="AG2804" s="11">
        <v>25</v>
      </c>
      <c r="AH2804" s="11">
        <v>0</v>
      </c>
      <c r="AI2804" s="25" t="s">
        <v>693</v>
      </c>
      <c r="AJ2804" s="25" t="s">
        <v>693</v>
      </c>
      <c r="AK2804" s="25" t="s">
        <v>693</v>
      </c>
      <c r="AL2804" s="11" t="s">
        <v>782</v>
      </c>
      <c r="AM2804" s="25">
        <v>11003</v>
      </c>
      <c r="AN2804" s="25">
        <v>0</v>
      </c>
      <c r="AO2804" s="11">
        <v>1</v>
      </c>
      <c r="AP2804" s="12" t="s">
        <v>2523</v>
      </c>
      <c r="AQ2804" s="12" t="s">
        <v>6705</v>
      </c>
      <c r="AR2804" s="12" t="s">
        <v>5374</v>
      </c>
      <c r="AS2804" s="60" t="s">
        <v>2524</v>
      </c>
    </row>
    <row r="2805" spans="1:45" ht="60" x14ac:dyDescent="0.15">
      <c r="A2805" s="11">
        <v>43232</v>
      </c>
      <c r="B2805" s="16" t="s">
        <v>3386</v>
      </c>
      <c r="C2805" s="11">
        <v>83</v>
      </c>
      <c r="D2805" s="11">
        <v>0</v>
      </c>
      <c r="E2805" s="11">
        <v>63</v>
      </c>
      <c r="F2805" s="11">
        <v>0</v>
      </c>
      <c r="G2805" s="11">
        <v>8</v>
      </c>
      <c r="H2805" s="11">
        <v>0</v>
      </c>
      <c r="I2805" s="11">
        <v>65535</v>
      </c>
      <c r="J2805" s="11">
        <v>0</v>
      </c>
      <c r="K2805" s="11">
        <v>0</v>
      </c>
      <c r="L2805" s="11">
        <v>0</v>
      </c>
      <c r="M2805" s="56">
        <v>1</v>
      </c>
      <c r="N2805" s="56">
        <v>100</v>
      </c>
      <c r="O2805" s="11">
        <v>0</v>
      </c>
      <c r="P2805" s="11">
        <v>0</v>
      </c>
      <c r="Q2805" s="11">
        <v>100</v>
      </c>
      <c r="R2805" s="11">
        <v>0</v>
      </c>
      <c r="S2805" s="11">
        <v>0</v>
      </c>
      <c r="T2805" s="11">
        <v>0</v>
      </c>
      <c r="U2805" s="11">
        <v>1</v>
      </c>
      <c r="V2805" s="11">
        <v>0</v>
      </c>
      <c r="W2805" s="11">
        <v>0</v>
      </c>
      <c r="X2805" s="11">
        <v>0</v>
      </c>
      <c r="Y2805" s="11">
        <v>0</v>
      </c>
      <c r="Z2805" s="16" t="s">
        <v>170</v>
      </c>
      <c r="AA2805" s="16">
        <v>0</v>
      </c>
      <c r="AB2805" s="16" t="s">
        <v>170</v>
      </c>
      <c r="AC2805" s="16">
        <v>0</v>
      </c>
      <c r="AD2805" s="11">
        <v>14</v>
      </c>
      <c r="AE2805" s="11">
        <v>300</v>
      </c>
      <c r="AF2805" s="56">
        <v>1</v>
      </c>
      <c r="AG2805" s="11">
        <v>50</v>
      </c>
      <c r="AH2805" s="11">
        <v>0</v>
      </c>
      <c r="AI2805" s="25" t="s">
        <v>693</v>
      </c>
      <c r="AJ2805" s="25" t="s">
        <v>693</v>
      </c>
      <c r="AK2805" s="25" t="s">
        <v>693</v>
      </c>
      <c r="AL2805" s="11" t="s">
        <v>782</v>
      </c>
      <c r="AM2805" s="25">
        <v>11003</v>
      </c>
      <c r="AN2805" s="25">
        <v>0</v>
      </c>
      <c r="AO2805" s="11">
        <v>1</v>
      </c>
      <c r="AP2805" s="12" t="s">
        <v>2523</v>
      </c>
      <c r="AQ2805" s="12" t="s">
        <v>6705</v>
      </c>
      <c r="AR2805" s="12" t="s">
        <v>5374</v>
      </c>
      <c r="AS2805" s="60" t="s">
        <v>2524</v>
      </c>
    </row>
    <row r="2806" spans="1:45" ht="60" x14ac:dyDescent="0.15">
      <c r="A2806" s="11">
        <v>43233</v>
      </c>
      <c r="B2806" s="16" t="s">
        <v>3461</v>
      </c>
      <c r="C2806" s="11">
        <v>83</v>
      </c>
      <c r="D2806" s="11">
        <v>0</v>
      </c>
      <c r="E2806" s="11">
        <v>63</v>
      </c>
      <c r="F2806" s="11">
        <v>0</v>
      </c>
      <c r="G2806" s="11">
        <v>8</v>
      </c>
      <c r="H2806" s="11">
        <v>0</v>
      </c>
      <c r="I2806" s="11">
        <v>65535</v>
      </c>
      <c r="J2806" s="11">
        <v>0</v>
      </c>
      <c r="K2806" s="11">
        <v>0</v>
      </c>
      <c r="L2806" s="11">
        <v>0</v>
      </c>
      <c r="M2806" s="56">
        <v>1</v>
      </c>
      <c r="N2806" s="56">
        <v>100</v>
      </c>
      <c r="O2806" s="11">
        <v>0</v>
      </c>
      <c r="P2806" s="11">
        <v>0</v>
      </c>
      <c r="Q2806" s="11">
        <v>100</v>
      </c>
      <c r="R2806" s="11">
        <v>0</v>
      </c>
      <c r="S2806" s="11">
        <v>0</v>
      </c>
      <c r="T2806" s="11">
        <v>0</v>
      </c>
      <c r="U2806" s="11">
        <v>1</v>
      </c>
      <c r="V2806" s="11">
        <v>0</v>
      </c>
      <c r="W2806" s="11">
        <v>0</v>
      </c>
      <c r="X2806" s="11">
        <v>0</v>
      </c>
      <c r="Y2806" s="11">
        <v>0</v>
      </c>
      <c r="Z2806" s="16" t="s">
        <v>170</v>
      </c>
      <c r="AA2806" s="16">
        <v>0</v>
      </c>
      <c r="AB2806" s="16" t="s">
        <v>170</v>
      </c>
      <c r="AC2806" s="16">
        <v>0</v>
      </c>
      <c r="AD2806" s="11">
        <v>14</v>
      </c>
      <c r="AE2806" s="11">
        <v>300</v>
      </c>
      <c r="AF2806" s="56">
        <v>1</v>
      </c>
      <c r="AG2806" s="11">
        <v>100</v>
      </c>
      <c r="AH2806" s="11">
        <v>0</v>
      </c>
      <c r="AI2806" s="25" t="s">
        <v>693</v>
      </c>
      <c r="AJ2806" s="25" t="s">
        <v>693</v>
      </c>
      <c r="AK2806" s="25" t="s">
        <v>693</v>
      </c>
      <c r="AL2806" s="11" t="s">
        <v>782</v>
      </c>
      <c r="AM2806" s="25">
        <v>11003</v>
      </c>
      <c r="AN2806" s="25">
        <v>0</v>
      </c>
      <c r="AO2806" s="11">
        <v>1</v>
      </c>
      <c r="AP2806" s="12" t="s">
        <v>2523</v>
      </c>
      <c r="AQ2806" s="12" t="s">
        <v>6705</v>
      </c>
      <c r="AR2806" s="12" t="s">
        <v>5374</v>
      </c>
      <c r="AS2806" s="60" t="s">
        <v>2524</v>
      </c>
    </row>
    <row r="2807" spans="1:45" ht="60" x14ac:dyDescent="0.15">
      <c r="A2807" s="11">
        <v>43234</v>
      </c>
      <c r="B2807" s="16" t="s">
        <v>3533</v>
      </c>
      <c r="C2807" s="11">
        <v>83</v>
      </c>
      <c r="D2807" s="11">
        <v>0</v>
      </c>
      <c r="E2807" s="11">
        <v>63</v>
      </c>
      <c r="F2807" s="11">
        <v>0</v>
      </c>
      <c r="G2807" s="11">
        <v>8</v>
      </c>
      <c r="H2807" s="11">
        <v>0</v>
      </c>
      <c r="I2807" s="11">
        <v>65535</v>
      </c>
      <c r="J2807" s="11">
        <v>0</v>
      </c>
      <c r="K2807" s="11">
        <v>0</v>
      </c>
      <c r="L2807" s="11">
        <v>0</v>
      </c>
      <c r="M2807" s="56">
        <v>1</v>
      </c>
      <c r="N2807" s="56">
        <v>100</v>
      </c>
      <c r="O2807" s="11">
        <v>0</v>
      </c>
      <c r="P2807" s="11">
        <v>0</v>
      </c>
      <c r="Q2807" s="11">
        <v>100</v>
      </c>
      <c r="R2807" s="11">
        <v>0</v>
      </c>
      <c r="S2807" s="11">
        <v>0</v>
      </c>
      <c r="T2807" s="11">
        <v>0</v>
      </c>
      <c r="U2807" s="11">
        <v>1</v>
      </c>
      <c r="V2807" s="11">
        <v>0</v>
      </c>
      <c r="W2807" s="11">
        <v>0</v>
      </c>
      <c r="X2807" s="11">
        <v>0</v>
      </c>
      <c r="Y2807" s="11">
        <v>0</v>
      </c>
      <c r="Z2807" s="16" t="s">
        <v>170</v>
      </c>
      <c r="AA2807" s="16">
        <v>0</v>
      </c>
      <c r="AB2807" s="16" t="s">
        <v>170</v>
      </c>
      <c r="AC2807" s="16">
        <v>0</v>
      </c>
      <c r="AD2807" s="11">
        <v>14</v>
      </c>
      <c r="AE2807" s="11">
        <v>300</v>
      </c>
      <c r="AF2807" s="56">
        <v>1</v>
      </c>
      <c r="AG2807" s="11">
        <v>200</v>
      </c>
      <c r="AH2807" s="11">
        <v>0</v>
      </c>
      <c r="AI2807" s="25" t="s">
        <v>693</v>
      </c>
      <c r="AJ2807" s="25" t="s">
        <v>693</v>
      </c>
      <c r="AK2807" s="25" t="s">
        <v>693</v>
      </c>
      <c r="AL2807" s="11" t="s">
        <v>782</v>
      </c>
      <c r="AM2807" s="25">
        <v>11003</v>
      </c>
      <c r="AN2807" s="25">
        <v>0</v>
      </c>
      <c r="AO2807" s="11">
        <v>1</v>
      </c>
      <c r="AP2807" s="12" t="s">
        <v>2523</v>
      </c>
      <c r="AQ2807" s="12" t="s">
        <v>6705</v>
      </c>
      <c r="AR2807" s="12" t="s">
        <v>5374</v>
      </c>
      <c r="AS2807" s="60" t="s">
        <v>2524</v>
      </c>
    </row>
    <row r="2808" spans="1:45" ht="60" x14ac:dyDescent="0.15">
      <c r="A2808" s="11">
        <v>43235</v>
      </c>
      <c r="B2808" s="16" t="s">
        <v>3601</v>
      </c>
      <c r="C2808" s="11">
        <v>83</v>
      </c>
      <c r="D2808" s="11">
        <v>0</v>
      </c>
      <c r="E2808" s="11">
        <v>63</v>
      </c>
      <c r="F2808" s="11">
        <v>0</v>
      </c>
      <c r="G2808" s="11">
        <v>8</v>
      </c>
      <c r="H2808" s="11">
        <v>0</v>
      </c>
      <c r="I2808" s="11">
        <v>65535</v>
      </c>
      <c r="J2808" s="11">
        <v>0</v>
      </c>
      <c r="K2808" s="11">
        <v>0</v>
      </c>
      <c r="L2808" s="11">
        <v>0</v>
      </c>
      <c r="M2808" s="56">
        <v>1</v>
      </c>
      <c r="N2808" s="56">
        <v>100</v>
      </c>
      <c r="O2808" s="11">
        <v>0</v>
      </c>
      <c r="P2808" s="11">
        <v>0</v>
      </c>
      <c r="Q2808" s="11">
        <v>100</v>
      </c>
      <c r="R2808" s="11">
        <v>0</v>
      </c>
      <c r="S2808" s="11">
        <v>0</v>
      </c>
      <c r="T2808" s="11">
        <v>0</v>
      </c>
      <c r="U2808" s="11">
        <v>1</v>
      </c>
      <c r="V2808" s="11">
        <v>0</v>
      </c>
      <c r="W2808" s="11">
        <v>0</v>
      </c>
      <c r="X2808" s="11">
        <v>0</v>
      </c>
      <c r="Y2808" s="11">
        <v>0</v>
      </c>
      <c r="Z2808" s="16" t="s">
        <v>170</v>
      </c>
      <c r="AA2808" s="16">
        <v>0</v>
      </c>
      <c r="AB2808" s="16" t="s">
        <v>170</v>
      </c>
      <c r="AC2808" s="16">
        <v>0</v>
      </c>
      <c r="AD2808" s="11">
        <v>14</v>
      </c>
      <c r="AE2808" s="11">
        <v>300</v>
      </c>
      <c r="AF2808" s="56">
        <v>1</v>
      </c>
      <c r="AG2808" s="11">
        <v>400</v>
      </c>
      <c r="AH2808" s="11">
        <v>0</v>
      </c>
      <c r="AI2808" s="25" t="s">
        <v>693</v>
      </c>
      <c r="AJ2808" s="25" t="s">
        <v>693</v>
      </c>
      <c r="AK2808" s="25" t="s">
        <v>693</v>
      </c>
      <c r="AL2808" s="11" t="s">
        <v>782</v>
      </c>
      <c r="AM2808" s="25">
        <v>11003</v>
      </c>
      <c r="AN2808" s="25">
        <v>0</v>
      </c>
      <c r="AO2808" s="11">
        <v>1</v>
      </c>
      <c r="AP2808" s="12" t="s">
        <v>2523</v>
      </c>
      <c r="AQ2808" s="12" t="s">
        <v>6705</v>
      </c>
      <c r="AR2808" s="12" t="s">
        <v>5374</v>
      </c>
      <c r="AS2808" s="60" t="s">
        <v>2524</v>
      </c>
    </row>
    <row r="2809" spans="1:45" ht="60" x14ac:dyDescent="0.15">
      <c r="A2809" s="11">
        <v>43236</v>
      </c>
      <c r="B2809" s="16" t="s">
        <v>3663</v>
      </c>
      <c r="C2809" s="11">
        <v>83</v>
      </c>
      <c r="D2809" s="11">
        <v>0</v>
      </c>
      <c r="E2809" s="11">
        <v>63</v>
      </c>
      <c r="F2809" s="11">
        <v>0</v>
      </c>
      <c r="G2809" s="11">
        <v>8</v>
      </c>
      <c r="H2809" s="11">
        <v>0</v>
      </c>
      <c r="I2809" s="11">
        <v>65535</v>
      </c>
      <c r="J2809" s="11">
        <v>0</v>
      </c>
      <c r="K2809" s="11">
        <v>0</v>
      </c>
      <c r="L2809" s="11">
        <v>0</v>
      </c>
      <c r="M2809" s="56">
        <v>1</v>
      </c>
      <c r="N2809" s="56">
        <v>100</v>
      </c>
      <c r="O2809" s="11">
        <v>0</v>
      </c>
      <c r="P2809" s="11">
        <v>0</v>
      </c>
      <c r="Q2809" s="11">
        <v>100</v>
      </c>
      <c r="R2809" s="11">
        <v>0</v>
      </c>
      <c r="S2809" s="11">
        <v>0</v>
      </c>
      <c r="T2809" s="11">
        <v>0</v>
      </c>
      <c r="U2809" s="11">
        <v>1</v>
      </c>
      <c r="V2809" s="11">
        <v>0</v>
      </c>
      <c r="W2809" s="11">
        <v>0</v>
      </c>
      <c r="X2809" s="11">
        <v>0</v>
      </c>
      <c r="Y2809" s="11">
        <v>0</v>
      </c>
      <c r="Z2809" s="16" t="s">
        <v>170</v>
      </c>
      <c r="AA2809" s="16">
        <v>0</v>
      </c>
      <c r="AB2809" s="16" t="s">
        <v>170</v>
      </c>
      <c r="AC2809" s="16">
        <v>0</v>
      </c>
      <c r="AD2809" s="11">
        <v>14</v>
      </c>
      <c r="AE2809" s="11">
        <v>300</v>
      </c>
      <c r="AF2809" s="56">
        <v>1</v>
      </c>
      <c r="AG2809" s="11">
        <v>1200</v>
      </c>
      <c r="AH2809" s="11">
        <v>0</v>
      </c>
      <c r="AI2809" s="25" t="s">
        <v>693</v>
      </c>
      <c r="AJ2809" s="25" t="s">
        <v>693</v>
      </c>
      <c r="AK2809" s="25" t="s">
        <v>693</v>
      </c>
      <c r="AL2809" s="11" t="s">
        <v>782</v>
      </c>
      <c r="AM2809" s="25">
        <v>11003</v>
      </c>
      <c r="AN2809" s="25">
        <v>0</v>
      </c>
      <c r="AO2809" s="11">
        <v>1</v>
      </c>
      <c r="AP2809" s="12" t="s">
        <v>2523</v>
      </c>
      <c r="AQ2809" s="12" t="s">
        <v>6705</v>
      </c>
      <c r="AR2809" s="12" t="s">
        <v>5374</v>
      </c>
      <c r="AS2809" s="60" t="s">
        <v>2524</v>
      </c>
    </row>
    <row r="2810" spans="1:45" ht="60" x14ac:dyDescent="0.15">
      <c r="A2810" s="11">
        <v>43237</v>
      </c>
      <c r="B2810" s="16" t="s">
        <v>3707</v>
      </c>
      <c r="C2810" s="11">
        <v>83</v>
      </c>
      <c r="D2810" s="11">
        <v>0</v>
      </c>
      <c r="E2810" s="11">
        <v>63</v>
      </c>
      <c r="F2810" s="11">
        <v>0</v>
      </c>
      <c r="G2810" s="11">
        <v>8</v>
      </c>
      <c r="H2810" s="11">
        <v>0</v>
      </c>
      <c r="I2810" s="11">
        <v>65535</v>
      </c>
      <c r="J2810" s="11">
        <v>0</v>
      </c>
      <c r="K2810" s="11">
        <v>0</v>
      </c>
      <c r="L2810" s="11">
        <v>0</v>
      </c>
      <c r="M2810" s="56">
        <v>1</v>
      </c>
      <c r="N2810" s="56">
        <v>100</v>
      </c>
      <c r="O2810" s="11">
        <v>0</v>
      </c>
      <c r="P2810" s="11">
        <v>0</v>
      </c>
      <c r="Q2810" s="11">
        <v>100</v>
      </c>
      <c r="R2810" s="11">
        <v>0</v>
      </c>
      <c r="S2810" s="11">
        <v>0</v>
      </c>
      <c r="T2810" s="11">
        <v>0</v>
      </c>
      <c r="U2810" s="11">
        <v>1</v>
      </c>
      <c r="V2810" s="11">
        <v>0</v>
      </c>
      <c r="W2810" s="11">
        <v>0</v>
      </c>
      <c r="X2810" s="11">
        <v>0</v>
      </c>
      <c r="Y2810" s="11">
        <v>0</v>
      </c>
      <c r="Z2810" s="16" t="s">
        <v>170</v>
      </c>
      <c r="AA2810" s="16">
        <v>0</v>
      </c>
      <c r="AB2810" s="16" t="s">
        <v>170</v>
      </c>
      <c r="AC2810" s="16">
        <v>0</v>
      </c>
      <c r="AD2810" s="11">
        <v>14</v>
      </c>
      <c r="AE2810" s="11">
        <v>300</v>
      </c>
      <c r="AF2810" s="56">
        <v>1</v>
      </c>
      <c r="AG2810" s="11">
        <v>2400</v>
      </c>
      <c r="AH2810" s="11">
        <v>0</v>
      </c>
      <c r="AI2810" s="25" t="s">
        <v>693</v>
      </c>
      <c r="AJ2810" s="25" t="s">
        <v>693</v>
      </c>
      <c r="AK2810" s="25" t="s">
        <v>693</v>
      </c>
      <c r="AL2810" s="11" t="s">
        <v>782</v>
      </c>
      <c r="AM2810" s="25">
        <v>11003</v>
      </c>
      <c r="AN2810" s="25">
        <v>0</v>
      </c>
      <c r="AO2810" s="11">
        <v>1</v>
      </c>
      <c r="AP2810" s="12" t="s">
        <v>2523</v>
      </c>
      <c r="AQ2810" s="12" t="s">
        <v>6705</v>
      </c>
      <c r="AR2810" s="12" t="s">
        <v>5374</v>
      </c>
      <c r="AS2810" s="60" t="s">
        <v>2524</v>
      </c>
    </row>
    <row r="2811" spans="1:45" ht="60" x14ac:dyDescent="0.15">
      <c r="A2811" s="11">
        <v>43238</v>
      </c>
      <c r="B2811" s="16" t="s">
        <v>3740</v>
      </c>
      <c r="C2811" s="11">
        <v>83</v>
      </c>
      <c r="D2811" s="11">
        <v>0</v>
      </c>
      <c r="E2811" s="11">
        <v>63</v>
      </c>
      <c r="F2811" s="11">
        <v>0</v>
      </c>
      <c r="G2811" s="11">
        <v>8</v>
      </c>
      <c r="H2811" s="11">
        <v>0</v>
      </c>
      <c r="I2811" s="11">
        <v>65535</v>
      </c>
      <c r="J2811" s="11">
        <v>0</v>
      </c>
      <c r="K2811" s="11">
        <v>0</v>
      </c>
      <c r="L2811" s="11">
        <v>0</v>
      </c>
      <c r="M2811" s="56">
        <v>1</v>
      </c>
      <c r="N2811" s="56">
        <v>100</v>
      </c>
      <c r="O2811" s="11">
        <v>0</v>
      </c>
      <c r="P2811" s="11">
        <v>0</v>
      </c>
      <c r="Q2811" s="11">
        <v>100</v>
      </c>
      <c r="R2811" s="11">
        <v>0</v>
      </c>
      <c r="S2811" s="11">
        <v>0</v>
      </c>
      <c r="T2811" s="11">
        <v>0</v>
      </c>
      <c r="U2811" s="11">
        <v>1</v>
      </c>
      <c r="V2811" s="11">
        <v>0</v>
      </c>
      <c r="W2811" s="11">
        <v>0</v>
      </c>
      <c r="X2811" s="11">
        <v>0</v>
      </c>
      <c r="Y2811" s="11">
        <v>0</v>
      </c>
      <c r="Z2811" s="16" t="s">
        <v>170</v>
      </c>
      <c r="AA2811" s="16">
        <v>0</v>
      </c>
      <c r="AB2811" s="16" t="s">
        <v>170</v>
      </c>
      <c r="AC2811" s="16">
        <v>0</v>
      </c>
      <c r="AD2811" s="11">
        <v>14</v>
      </c>
      <c r="AE2811" s="11">
        <v>300</v>
      </c>
      <c r="AF2811" s="56">
        <v>1</v>
      </c>
      <c r="AG2811" s="11">
        <v>4800</v>
      </c>
      <c r="AH2811" s="11">
        <v>0</v>
      </c>
      <c r="AI2811" s="25" t="s">
        <v>693</v>
      </c>
      <c r="AJ2811" s="25" t="s">
        <v>693</v>
      </c>
      <c r="AK2811" s="25" t="s">
        <v>693</v>
      </c>
      <c r="AL2811" s="11" t="s">
        <v>782</v>
      </c>
      <c r="AM2811" s="25">
        <v>11003</v>
      </c>
      <c r="AN2811" s="25">
        <v>0</v>
      </c>
      <c r="AO2811" s="11">
        <v>1</v>
      </c>
      <c r="AP2811" s="12" t="s">
        <v>2523</v>
      </c>
      <c r="AQ2811" s="12" t="s">
        <v>6705</v>
      </c>
      <c r="AR2811" s="12" t="s">
        <v>5374</v>
      </c>
      <c r="AS2811" s="60" t="s">
        <v>2524</v>
      </c>
    </row>
    <row r="2812" spans="1:45" ht="60" x14ac:dyDescent="0.15">
      <c r="A2812" s="11">
        <v>43239</v>
      </c>
      <c r="B2812" s="16" t="s">
        <v>3770</v>
      </c>
      <c r="C2812" s="11">
        <v>83</v>
      </c>
      <c r="D2812" s="11">
        <v>0</v>
      </c>
      <c r="E2812" s="11">
        <v>63</v>
      </c>
      <c r="F2812" s="11">
        <v>0</v>
      </c>
      <c r="G2812" s="11">
        <v>8</v>
      </c>
      <c r="H2812" s="11">
        <v>0</v>
      </c>
      <c r="I2812" s="11">
        <v>65535</v>
      </c>
      <c r="J2812" s="11">
        <v>0</v>
      </c>
      <c r="K2812" s="11">
        <v>0</v>
      </c>
      <c r="L2812" s="11">
        <v>0</v>
      </c>
      <c r="M2812" s="56">
        <v>1</v>
      </c>
      <c r="N2812" s="56">
        <v>100</v>
      </c>
      <c r="O2812" s="11">
        <v>0</v>
      </c>
      <c r="P2812" s="11">
        <v>0</v>
      </c>
      <c r="Q2812" s="11">
        <v>100</v>
      </c>
      <c r="R2812" s="11">
        <v>0</v>
      </c>
      <c r="S2812" s="11">
        <v>0</v>
      </c>
      <c r="T2812" s="11">
        <v>0</v>
      </c>
      <c r="U2812" s="11">
        <v>1</v>
      </c>
      <c r="V2812" s="11">
        <v>0</v>
      </c>
      <c r="W2812" s="11">
        <v>0</v>
      </c>
      <c r="X2812" s="11">
        <v>0</v>
      </c>
      <c r="Y2812" s="11">
        <v>0</v>
      </c>
      <c r="Z2812" s="16" t="s">
        <v>170</v>
      </c>
      <c r="AA2812" s="16">
        <v>0</v>
      </c>
      <c r="AB2812" s="16" t="s">
        <v>170</v>
      </c>
      <c r="AC2812" s="16">
        <v>0</v>
      </c>
      <c r="AD2812" s="11">
        <v>14</v>
      </c>
      <c r="AE2812" s="11">
        <v>300</v>
      </c>
      <c r="AF2812" s="56">
        <v>1</v>
      </c>
      <c r="AG2812" s="11">
        <v>9600</v>
      </c>
      <c r="AH2812" s="11">
        <v>0</v>
      </c>
      <c r="AI2812" s="25" t="s">
        <v>693</v>
      </c>
      <c r="AJ2812" s="25" t="s">
        <v>693</v>
      </c>
      <c r="AK2812" s="25" t="s">
        <v>693</v>
      </c>
      <c r="AL2812" s="11" t="s">
        <v>782</v>
      </c>
      <c r="AM2812" s="25">
        <v>11003</v>
      </c>
      <c r="AN2812" s="25">
        <v>0</v>
      </c>
      <c r="AO2812" s="11">
        <v>1</v>
      </c>
      <c r="AP2812" s="12" t="s">
        <v>2523</v>
      </c>
      <c r="AQ2812" s="12" t="s">
        <v>6705</v>
      </c>
      <c r="AR2812" s="12" t="s">
        <v>5374</v>
      </c>
      <c r="AS2812" s="60" t="s">
        <v>2524</v>
      </c>
    </row>
    <row r="2813" spans="1:45" ht="60" x14ac:dyDescent="0.15">
      <c r="A2813" s="11">
        <v>43240</v>
      </c>
      <c r="B2813" s="16" t="s">
        <v>3795</v>
      </c>
      <c r="C2813" s="11">
        <v>83</v>
      </c>
      <c r="D2813" s="11">
        <v>0</v>
      </c>
      <c r="E2813" s="11">
        <v>63</v>
      </c>
      <c r="F2813" s="11">
        <v>0</v>
      </c>
      <c r="G2813" s="11">
        <v>8</v>
      </c>
      <c r="H2813" s="11">
        <v>0</v>
      </c>
      <c r="I2813" s="11">
        <v>65535</v>
      </c>
      <c r="J2813" s="11">
        <v>0</v>
      </c>
      <c r="K2813" s="11">
        <v>0</v>
      </c>
      <c r="L2813" s="11">
        <v>0</v>
      </c>
      <c r="M2813" s="56">
        <v>1</v>
      </c>
      <c r="N2813" s="56">
        <v>100</v>
      </c>
      <c r="O2813" s="11">
        <v>0</v>
      </c>
      <c r="P2813" s="11">
        <v>0</v>
      </c>
      <c r="Q2813" s="11">
        <v>100</v>
      </c>
      <c r="R2813" s="11">
        <v>0</v>
      </c>
      <c r="S2813" s="11">
        <v>0</v>
      </c>
      <c r="T2813" s="11">
        <v>0</v>
      </c>
      <c r="U2813" s="11">
        <v>1</v>
      </c>
      <c r="V2813" s="11">
        <v>0</v>
      </c>
      <c r="W2813" s="11">
        <v>0</v>
      </c>
      <c r="X2813" s="11">
        <v>0</v>
      </c>
      <c r="Y2813" s="11">
        <v>0</v>
      </c>
      <c r="Z2813" s="16" t="s">
        <v>170</v>
      </c>
      <c r="AA2813" s="16">
        <v>0</v>
      </c>
      <c r="AB2813" s="16" t="s">
        <v>170</v>
      </c>
      <c r="AC2813" s="16">
        <v>0</v>
      </c>
      <c r="AD2813" s="11">
        <v>14</v>
      </c>
      <c r="AE2813" s="11">
        <v>300</v>
      </c>
      <c r="AF2813" s="56">
        <v>1</v>
      </c>
      <c r="AG2813" s="11">
        <v>19200</v>
      </c>
      <c r="AH2813" s="11">
        <v>0</v>
      </c>
      <c r="AI2813" s="25" t="s">
        <v>693</v>
      </c>
      <c r="AJ2813" s="25" t="s">
        <v>693</v>
      </c>
      <c r="AK2813" s="25" t="s">
        <v>693</v>
      </c>
      <c r="AL2813" s="11" t="s">
        <v>782</v>
      </c>
      <c r="AM2813" s="25">
        <v>11003</v>
      </c>
      <c r="AN2813" s="25">
        <v>0</v>
      </c>
      <c r="AO2813" s="11">
        <v>1</v>
      </c>
      <c r="AP2813" s="12" t="s">
        <v>2523</v>
      </c>
      <c r="AQ2813" s="12" t="s">
        <v>6705</v>
      </c>
      <c r="AR2813" s="12" t="s">
        <v>5374</v>
      </c>
      <c r="AS2813" s="60" t="s">
        <v>2524</v>
      </c>
    </row>
    <row r="2814" spans="1:45" ht="60" x14ac:dyDescent="0.15">
      <c r="A2814" s="11">
        <v>43241</v>
      </c>
      <c r="B2814" s="16" t="s">
        <v>3312</v>
      </c>
      <c r="C2814" s="11">
        <v>83</v>
      </c>
      <c r="D2814" s="11">
        <v>0</v>
      </c>
      <c r="E2814" s="11">
        <v>63</v>
      </c>
      <c r="F2814" s="11">
        <v>0</v>
      </c>
      <c r="G2814" s="11">
        <v>8</v>
      </c>
      <c r="H2814" s="11">
        <v>0</v>
      </c>
      <c r="I2814" s="11">
        <v>65535</v>
      </c>
      <c r="J2814" s="11">
        <v>0</v>
      </c>
      <c r="K2814" s="11">
        <v>0</v>
      </c>
      <c r="L2814" s="11">
        <v>0</v>
      </c>
      <c r="M2814" s="56">
        <v>1</v>
      </c>
      <c r="N2814" s="56">
        <v>100</v>
      </c>
      <c r="O2814" s="11">
        <v>0</v>
      </c>
      <c r="P2814" s="11">
        <v>0</v>
      </c>
      <c r="Q2814" s="11">
        <v>100</v>
      </c>
      <c r="R2814" s="11">
        <v>0</v>
      </c>
      <c r="S2814" s="11">
        <v>0</v>
      </c>
      <c r="T2814" s="11">
        <v>0</v>
      </c>
      <c r="U2814" s="11">
        <v>1</v>
      </c>
      <c r="V2814" s="11">
        <v>0</v>
      </c>
      <c r="W2814" s="11">
        <v>0</v>
      </c>
      <c r="X2814" s="11">
        <v>0</v>
      </c>
      <c r="Y2814" s="11">
        <v>0</v>
      </c>
      <c r="Z2814" s="16" t="s">
        <v>170</v>
      </c>
      <c r="AA2814" s="16">
        <v>0</v>
      </c>
      <c r="AB2814" s="16" t="s">
        <v>170</v>
      </c>
      <c r="AC2814" s="16">
        <v>0</v>
      </c>
      <c r="AD2814" s="11">
        <v>14</v>
      </c>
      <c r="AE2814" s="11">
        <v>300</v>
      </c>
      <c r="AF2814" s="56">
        <v>1</v>
      </c>
      <c r="AG2814" s="11">
        <v>25</v>
      </c>
      <c r="AH2814" s="11">
        <v>0</v>
      </c>
      <c r="AI2814" s="25" t="s">
        <v>693</v>
      </c>
      <c r="AJ2814" s="25" t="s">
        <v>693</v>
      </c>
      <c r="AK2814" s="25" t="s">
        <v>693</v>
      </c>
      <c r="AL2814" s="11" t="s">
        <v>782</v>
      </c>
      <c r="AM2814" s="25">
        <v>11003</v>
      </c>
      <c r="AN2814" s="25">
        <v>0</v>
      </c>
      <c r="AO2814" s="11">
        <v>1</v>
      </c>
      <c r="AP2814" s="12" t="s">
        <v>2523</v>
      </c>
      <c r="AQ2814" s="12" t="s">
        <v>6705</v>
      </c>
      <c r="AR2814" s="12" t="s">
        <v>5374</v>
      </c>
      <c r="AS2814" s="60" t="s">
        <v>2524</v>
      </c>
    </row>
    <row r="2815" spans="1:45" ht="60" x14ac:dyDescent="0.15">
      <c r="A2815" s="11">
        <v>43242</v>
      </c>
      <c r="B2815" s="16" t="s">
        <v>3387</v>
      </c>
      <c r="C2815" s="11">
        <v>83</v>
      </c>
      <c r="D2815" s="11">
        <v>0</v>
      </c>
      <c r="E2815" s="11">
        <v>63</v>
      </c>
      <c r="F2815" s="11">
        <v>0</v>
      </c>
      <c r="G2815" s="11">
        <v>8</v>
      </c>
      <c r="H2815" s="11">
        <v>0</v>
      </c>
      <c r="I2815" s="11">
        <v>65535</v>
      </c>
      <c r="J2815" s="11">
        <v>0</v>
      </c>
      <c r="K2815" s="11">
        <v>0</v>
      </c>
      <c r="L2815" s="11">
        <v>0</v>
      </c>
      <c r="M2815" s="56">
        <v>1</v>
      </c>
      <c r="N2815" s="56">
        <v>100</v>
      </c>
      <c r="O2815" s="11">
        <v>0</v>
      </c>
      <c r="P2815" s="11">
        <v>0</v>
      </c>
      <c r="Q2815" s="11">
        <v>100</v>
      </c>
      <c r="R2815" s="11">
        <v>0</v>
      </c>
      <c r="S2815" s="11">
        <v>0</v>
      </c>
      <c r="T2815" s="11">
        <v>0</v>
      </c>
      <c r="U2815" s="11">
        <v>1</v>
      </c>
      <c r="V2815" s="11">
        <v>0</v>
      </c>
      <c r="W2815" s="11">
        <v>0</v>
      </c>
      <c r="X2815" s="11">
        <v>0</v>
      </c>
      <c r="Y2815" s="11">
        <v>0</v>
      </c>
      <c r="Z2815" s="16" t="s">
        <v>170</v>
      </c>
      <c r="AA2815" s="16">
        <v>0</v>
      </c>
      <c r="AB2815" s="16" t="s">
        <v>170</v>
      </c>
      <c r="AC2815" s="16">
        <v>0</v>
      </c>
      <c r="AD2815" s="11">
        <v>14</v>
      </c>
      <c r="AE2815" s="11">
        <v>300</v>
      </c>
      <c r="AF2815" s="56">
        <v>1</v>
      </c>
      <c r="AG2815" s="11">
        <v>50</v>
      </c>
      <c r="AH2815" s="11">
        <v>0</v>
      </c>
      <c r="AI2815" s="25" t="s">
        <v>693</v>
      </c>
      <c r="AJ2815" s="25" t="s">
        <v>693</v>
      </c>
      <c r="AK2815" s="25" t="s">
        <v>693</v>
      </c>
      <c r="AL2815" s="11" t="s">
        <v>782</v>
      </c>
      <c r="AM2815" s="25">
        <v>11003</v>
      </c>
      <c r="AN2815" s="25">
        <v>0</v>
      </c>
      <c r="AO2815" s="11">
        <v>1</v>
      </c>
      <c r="AP2815" s="12" t="s">
        <v>2523</v>
      </c>
      <c r="AQ2815" s="12" t="s">
        <v>6705</v>
      </c>
      <c r="AR2815" s="12" t="s">
        <v>5374</v>
      </c>
      <c r="AS2815" s="60" t="s">
        <v>2524</v>
      </c>
    </row>
    <row r="2816" spans="1:45" ht="60" x14ac:dyDescent="0.15">
      <c r="A2816" s="11">
        <v>43243</v>
      </c>
      <c r="B2816" s="16" t="s">
        <v>3462</v>
      </c>
      <c r="C2816" s="11">
        <v>83</v>
      </c>
      <c r="D2816" s="11">
        <v>0</v>
      </c>
      <c r="E2816" s="11">
        <v>63</v>
      </c>
      <c r="F2816" s="11">
        <v>0</v>
      </c>
      <c r="G2816" s="11">
        <v>8</v>
      </c>
      <c r="H2816" s="11">
        <v>0</v>
      </c>
      <c r="I2816" s="11">
        <v>65535</v>
      </c>
      <c r="J2816" s="11">
        <v>0</v>
      </c>
      <c r="K2816" s="11">
        <v>0</v>
      </c>
      <c r="L2816" s="11">
        <v>0</v>
      </c>
      <c r="M2816" s="56">
        <v>1</v>
      </c>
      <c r="N2816" s="56">
        <v>100</v>
      </c>
      <c r="O2816" s="11">
        <v>0</v>
      </c>
      <c r="P2816" s="11">
        <v>0</v>
      </c>
      <c r="Q2816" s="11">
        <v>100</v>
      </c>
      <c r="R2816" s="11">
        <v>0</v>
      </c>
      <c r="S2816" s="11">
        <v>0</v>
      </c>
      <c r="T2816" s="11">
        <v>0</v>
      </c>
      <c r="U2816" s="11">
        <v>1</v>
      </c>
      <c r="V2816" s="11">
        <v>0</v>
      </c>
      <c r="W2816" s="11">
        <v>0</v>
      </c>
      <c r="X2816" s="11">
        <v>0</v>
      </c>
      <c r="Y2816" s="11">
        <v>0</v>
      </c>
      <c r="Z2816" s="16" t="s">
        <v>170</v>
      </c>
      <c r="AA2816" s="16">
        <v>0</v>
      </c>
      <c r="AB2816" s="16" t="s">
        <v>170</v>
      </c>
      <c r="AC2816" s="16">
        <v>0</v>
      </c>
      <c r="AD2816" s="11">
        <v>14</v>
      </c>
      <c r="AE2816" s="11">
        <v>300</v>
      </c>
      <c r="AF2816" s="56">
        <v>1</v>
      </c>
      <c r="AG2816" s="11">
        <v>100</v>
      </c>
      <c r="AH2816" s="11">
        <v>0</v>
      </c>
      <c r="AI2816" s="25" t="s">
        <v>693</v>
      </c>
      <c r="AJ2816" s="25" t="s">
        <v>693</v>
      </c>
      <c r="AK2816" s="25" t="s">
        <v>693</v>
      </c>
      <c r="AL2816" s="11" t="s">
        <v>782</v>
      </c>
      <c r="AM2816" s="25">
        <v>11003</v>
      </c>
      <c r="AN2816" s="25">
        <v>0</v>
      </c>
      <c r="AO2816" s="11">
        <v>1</v>
      </c>
      <c r="AP2816" s="12" t="s">
        <v>2523</v>
      </c>
      <c r="AQ2816" s="12" t="s">
        <v>6705</v>
      </c>
      <c r="AR2816" s="12" t="s">
        <v>5374</v>
      </c>
      <c r="AS2816" s="60" t="s">
        <v>2524</v>
      </c>
    </row>
    <row r="2817" spans="1:45" ht="60" x14ac:dyDescent="0.15">
      <c r="A2817" s="11">
        <v>43244</v>
      </c>
      <c r="B2817" s="16" t="s">
        <v>3534</v>
      </c>
      <c r="C2817" s="11">
        <v>83</v>
      </c>
      <c r="D2817" s="11">
        <v>0</v>
      </c>
      <c r="E2817" s="11">
        <v>63</v>
      </c>
      <c r="F2817" s="11">
        <v>0</v>
      </c>
      <c r="G2817" s="11">
        <v>8</v>
      </c>
      <c r="H2817" s="11">
        <v>0</v>
      </c>
      <c r="I2817" s="11">
        <v>65535</v>
      </c>
      <c r="J2817" s="11">
        <v>0</v>
      </c>
      <c r="K2817" s="11">
        <v>0</v>
      </c>
      <c r="L2817" s="11">
        <v>0</v>
      </c>
      <c r="M2817" s="56">
        <v>1</v>
      </c>
      <c r="N2817" s="56">
        <v>100</v>
      </c>
      <c r="O2817" s="11">
        <v>0</v>
      </c>
      <c r="P2817" s="11">
        <v>0</v>
      </c>
      <c r="Q2817" s="11">
        <v>100</v>
      </c>
      <c r="R2817" s="11">
        <v>0</v>
      </c>
      <c r="S2817" s="11">
        <v>0</v>
      </c>
      <c r="T2817" s="11">
        <v>0</v>
      </c>
      <c r="U2817" s="11">
        <v>1</v>
      </c>
      <c r="V2817" s="11">
        <v>0</v>
      </c>
      <c r="W2817" s="11">
        <v>0</v>
      </c>
      <c r="X2817" s="11">
        <v>0</v>
      </c>
      <c r="Y2817" s="11">
        <v>0</v>
      </c>
      <c r="Z2817" s="16" t="s">
        <v>170</v>
      </c>
      <c r="AA2817" s="16">
        <v>0</v>
      </c>
      <c r="AB2817" s="16" t="s">
        <v>170</v>
      </c>
      <c r="AC2817" s="16">
        <v>0</v>
      </c>
      <c r="AD2817" s="11">
        <v>14</v>
      </c>
      <c r="AE2817" s="11">
        <v>300</v>
      </c>
      <c r="AF2817" s="56">
        <v>1</v>
      </c>
      <c r="AG2817" s="11">
        <v>200</v>
      </c>
      <c r="AH2817" s="11">
        <v>0</v>
      </c>
      <c r="AI2817" s="25" t="s">
        <v>693</v>
      </c>
      <c r="AJ2817" s="25" t="s">
        <v>693</v>
      </c>
      <c r="AK2817" s="25" t="s">
        <v>693</v>
      </c>
      <c r="AL2817" s="11" t="s">
        <v>782</v>
      </c>
      <c r="AM2817" s="25">
        <v>11003</v>
      </c>
      <c r="AN2817" s="25">
        <v>0</v>
      </c>
      <c r="AO2817" s="11">
        <v>1</v>
      </c>
      <c r="AP2817" s="12" t="s">
        <v>2523</v>
      </c>
      <c r="AQ2817" s="12" t="s">
        <v>6705</v>
      </c>
      <c r="AR2817" s="12" t="s">
        <v>5374</v>
      </c>
      <c r="AS2817" s="60" t="s">
        <v>2524</v>
      </c>
    </row>
    <row r="2818" spans="1:45" ht="60" x14ac:dyDescent="0.15">
      <c r="A2818" s="11">
        <v>43245</v>
      </c>
      <c r="B2818" s="16" t="s">
        <v>3602</v>
      </c>
      <c r="C2818" s="11">
        <v>83</v>
      </c>
      <c r="D2818" s="11">
        <v>0</v>
      </c>
      <c r="E2818" s="11">
        <v>63</v>
      </c>
      <c r="F2818" s="11">
        <v>0</v>
      </c>
      <c r="G2818" s="11">
        <v>8</v>
      </c>
      <c r="H2818" s="11">
        <v>0</v>
      </c>
      <c r="I2818" s="11">
        <v>65535</v>
      </c>
      <c r="J2818" s="11">
        <v>0</v>
      </c>
      <c r="K2818" s="11">
        <v>0</v>
      </c>
      <c r="L2818" s="11">
        <v>0</v>
      </c>
      <c r="M2818" s="56">
        <v>1</v>
      </c>
      <c r="N2818" s="56">
        <v>100</v>
      </c>
      <c r="O2818" s="11">
        <v>0</v>
      </c>
      <c r="P2818" s="11">
        <v>0</v>
      </c>
      <c r="Q2818" s="11">
        <v>100</v>
      </c>
      <c r="R2818" s="11">
        <v>0</v>
      </c>
      <c r="S2818" s="11">
        <v>0</v>
      </c>
      <c r="T2818" s="11">
        <v>0</v>
      </c>
      <c r="U2818" s="11">
        <v>1</v>
      </c>
      <c r="V2818" s="11">
        <v>0</v>
      </c>
      <c r="W2818" s="11">
        <v>0</v>
      </c>
      <c r="X2818" s="11">
        <v>0</v>
      </c>
      <c r="Y2818" s="11">
        <v>0</v>
      </c>
      <c r="Z2818" s="16" t="s">
        <v>170</v>
      </c>
      <c r="AA2818" s="16">
        <v>0</v>
      </c>
      <c r="AB2818" s="16" t="s">
        <v>170</v>
      </c>
      <c r="AC2818" s="16">
        <v>0</v>
      </c>
      <c r="AD2818" s="11">
        <v>14</v>
      </c>
      <c r="AE2818" s="11">
        <v>300</v>
      </c>
      <c r="AF2818" s="56">
        <v>1</v>
      </c>
      <c r="AG2818" s="11">
        <v>400</v>
      </c>
      <c r="AH2818" s="11">
        <v>0</v>
      </c>
      <c r="AI2818" s="25" t="s">
        <v>693</v>
      </c>
      <c r="AJ2818" s="25" t="s">
        <v>693</v>
      </c>
      <c r="AK2818" s="25" t="s">
        <v>693</v>
      </c>
      <c r="AL2818" s="11" t="s">
        <v>782</v>
      </c>
      <c r="AM2818" s="25">
        <v>11003</v>
      </c>
      <c r="AN2818" s="25">
        <v>0</v>
      </c>
      <c r="AO2818" s="11">
        <v>1</v>
      </c>
      <c r="AP2818" s="12" t="s">
        <v>2523</v>
      </c>
      <c r="AQ2818" s="12" t="s">
        <v>6705</v>
      </c>
      <c r="AR2818" s="12" t="s">
        <v>5374</v>
      </c>
      <c r="AS2818" s="60" t="s">
        <v>2524</v>
      </c>
    </row>
    <row r="2819" spans="1:45" ht="60" x14ac:dyDescent="0.15">
      <c r="A2819" s="11">
        <v>43246</v>
      </c>
      <c r="B2819" s="16" t="s">
        <v>3664</v>
      </c>
      <c r="C2819" s="11">
        <v>83</v>
      </c>
      <c r="D2819" s="11">
        <v>0</v>
      </c>
      <c r="E2819" s="11">
        <v>63</v>
      </c>
      <c r="F2819" s="11">
        <v>0</v>
      </c>
      <c r="G2819" s="11">
        <v>8</v>
      </c>
      <c r="H2819" s="11">
        <v>0</v>
      </c>
      <c r="I2819" s="11">
        <v>65535</v>
      </c>
      <c r="J2819" s="11">
        <v>0</v>
      </c>
      <c r="K2819" s="11">
        <v>0</v>
      </c>
      <c r="L2819" s="11">
        <v>0</v>
      </c>
      <c r="M2819" s="56">
        <v>1</v>
      </c>
      <c r="N2819" s="56">
        <v>100</v>
      </c>
      <c r="O2819" s="11">
        <v>0</v>
      </c>
      <c r="P2819" s="11">
        <v>0</v>
      </c>
      <c r="Q2819" s="11">
        <v>100</v>
      </c>
      <c r="R2819" s="11">
        <v>0</v>
      </c>
      <c r="S2819" s="11">
        <v>0</v>
      </c>
      <c r="T2819" s="11">
        <v>0</v>
      </c>
      <c r="U2819" s="11">
        <v>1</v>
      </c>
      <c r="V2819" s="11">
        <v>0</v>
      </c>
      <c r="W2819" s="11">
        <v>0</v>
      </c>
      <c r="X2819" s="11">
        <v>0</v>
      </c>
      <c r="Y2819" s="11">
        <v>0</v>
      </c>
      <c r="Z2819" s="16" t="s">
        <v>170</v>
      </c>
      <c r="AA2819" s="16">
        <v>0</v>
      </c>
      <c r="AB2819" s="16" t="s">
        <v>170</v>
      </c>
      <c r="AC2819" s="16">
        <v>0</v>
      </c>
      <c r="AD2819" s="11">
        <v>14</v>
      </c>
      <c r="AE2819" s="11">
        <v>300</v>
      </c>
      <c r="AF2819" s="56">
        <v>1</v>
      </c>
      <c r="AG2819" s="11">
        <v>1200</v>
      </c>
      <c r="AH2819" s="11">
        <v>0</v>
      </c>
      <c r="AI2819" s="25" t="s">
        <v>693</v>
      </c>
      <c r="AJ2819" s="25" t="s">
        <v>693</v>
      </c>
      <c r="AK2819" s="25" t="s">
        <v>693</v>
      </c>
      <c r="AL2819" s="11" t="s">
        <v>782</v>
      </c>
      <c r="AM2819" s="25">
        <v>11003</v>
      </c>
      <c r="AN2819" s="25">
        <v>0</v>
      </c>
      <c r="AO2819" s="11">
        <v>1</v>
      </c>
      <c r="AP2819" s="12" t="s">
        <v>2523</v>
      </c>
      <c r="AQ2819" s="12" t="s">
        <v>6705</v>
      </c>
      <c r="AR2819" s="12" t="s">
        <v>5374</v>
      </c>
      <c r="AS2819" s="60" t="s">
        <v>2524</v>
      </c>
    </row>
    <row r="2820" spans="1:45" ht="60" x14ac:dyDescent="0.15">
      <c r="A2820" s="11">
        <v>43247</v>
      </c>
      <c r="B2820" s="16" t="s">
        <v>3708</v>
      </c>
      <c r="C2820" s="11">
        <v>83</v>
      </c>
      <c r="D2820" s="11">
        <v>0</v>
      </c>
      <c r="E2820" s="11">
        <v>63</v>
      </c>
      <c r="F2820" s="11">
        <v>0</v>
      </c>
      <c r="G2820" s="11">
        <v>8</v>
      </c>
      <c r="H2820" s="11">
        <v>0</v>
      </c>
      <c r="I2820" s="11">
        <v>65535</v>
      </c>
      <c r="J2820" s="11">
        <v>0</v>
      </c>
      <c r="K2820" s="11">
        <v>0</v>
      </c>
      <c r="L2820" s="11">
        <v>0</v>
      </c>
      <c r="M2820" s="56">
        <v>1</v>
      </c>
      <c r="N2820" s="56">
        <v>100</v>
      </c>
      <c r="O2820" s="11">
        <v>0</v>
      </c>
      <c r="P2820" s="11">
        <v>0</v>
      </c>
      <c r="Q2820" s="11">
        <v>100</v>
      </c>
      <c r="R2820" s="11">
        <v>0</v>
      </c>
      <c r="S2820" s="11">
        <v>0</v>
      </c>
      <c r="T2820" s="11">
        <v>0</v>
      </c>
      <c r="U2820" s="11">
        <v>1</v>
      </c>
      <c r="V2820" s="11">
        <v>0</v>
      </c>
      <c r="W2820" s="11">
        <v>0</v>
      </c>
      <c r="X2820" s="11">
        <v>0</v>
      </c>
      <c r="Y2820" s="11">
        <v>0</v>
      </c>
      <c r="Z2820" s="16" t="s">
        <v>170</v>
      </c>
      <c r="AA2820" s="16">
        <v>0</v>
      </c>
      <c r="AB2820" s="16" t="s">
        <v>170</v>
      </c>
      <c r="AC2820" s="16">
        <v>0</v>
      </c>
      <c r="AD2820" s="11">
        <v>14</v>
      </c>
      <c r="AE2820" s="11">
        <v>300</v>
      </c>
      <c r="AF2820" s="56">
        <v>1</v>
      </c>
      <c r="AG2820" s="11">
        <v>2400</v>
      </c>
      <c r="AH2820" s="11">
        <v>0</v>
      </c>
      <c r="AI2820" s="25" t="s">
        <v>693</v>
      </c>
      <c r="AJ2820" s="25" t="s">
        <v>693</v>
      </c>
      <c r="AK2820" s="25" t="s">
        <v>693</v>
      </c>
      <c r="AL2820" s="11" t="s">
        <v>782</v>
      </c>
      <c r="AM2820" s="25">
        <v>11003</v>
      </c>
      <c r="AN2820" s="25">
        <v>0</v>
      </c>
      <c r="AO2820" s="11">
        <v>1</v>
      </c>
      <c r="AP2820" s="12" t="s">
        <v>2523</v>
      </c>
      <c r="AQ2820" s="12" t="s">
        <v>6705</v>
      </c>
      <c r="AR2820" s="12" t="s">
        <v>5374</v>
      </c>
      <c r="AS2820" s="60" t="s">
        <v>2524</v>
      </c>
    </row>
    <row r="2821" spans="1:45" ht="60" x14ac:dyDescent="0.15">
      <c r="A2821" s="11">
        <v>43248</v>
      </c>
      <c r="B2821" s="16" t="s">
        <v>3741</v>
      </c>
      <c r="C2821" s="11">
        <v>83</v>
      </c>
      <c r="D2821" s="11">
        <v>0</v>
      </c>
      <c r="E2821" s="11">
        <v>63</v>
      </c>
      <c r="F2821" s="11">
        <v>0</v>
      </c>
      <c r="G2821" s="11">
        <v>8</v>
      </c>
      <c r="H2821" s="11">
        <v>0</v>
      </c>
      <c r="I2821" s="11">
        <v>65535</v>
      </c>
      <c r="J2821" s="11">
        <v>0</v>
      </c>
      <c r="K2821" s="11">
        <v>0</v>
      </c>
      <c r="L2821" s="11">
        <v>0</v>
      </c>
      <c r="M2821" s="56">
        <v>1</v>
      </c>
      <c r="N2821" s="56">
        <v>100</v>
      </c>
      <c r="O2821" s="11">
        <v>0</v>
      </c>
      <c r="P2821" s="11">
        <v>0</v>
      </c>
      <c r="Q2821" s="11">
        <v>100</v>
      </c>
      <c r="R2821" s="11">
        <v>0</v>
      </c>
      <c r="S2821" s="11">
        <v>0</v>
      </c>
      <c r="T2821" s="11">
        <v>0</v>
      </c>
      <c r="U2821" s="11">
        <v>1</v>
      </c>
      <c r="V2821" s="11">
        <v>0</v>
      </c>
      <c r="W2821" s="11">
        <v>0</v>
      </c>
      <c r="X2821" s="11">
        <v>0</v>
      </c>
      <c r="Y2821" s="11">
        <v>0</v>
      </c>
      <c r="Z2821" s="16" t="s">
        <v>170</v>
      </c>
      <c r="AA2821" s="16">
        <v>0</v>
      </c>
      <c r="AB2821" s="16" t="s">
        <v>170</v>
      </c>
      <c r="AC2821" s="16">
        <v>0</v>
      </c>
      <c r="AD2821" s="11">
        <v>14</v>
      </c>
      <c r="AE2821" s="11">
        <v>300</v>
      </c>
      <c r="AF2821" s="56">
        <v>1</v>
      </c>
      <c r="AG2821" s="11">
        <v>4800</v>
      </c>
      <c r="AH2821" s="11">
        <v>0</v>
      </c>
      <c r="AI2821" s="25" t="s">
        <v>693</v>
      </c>
      <c r="AJ2821" s="25" t="s">
        <v>693</v>
      </c>
      <c r="AK2821" s="25" t="s">
        <v>693</v>
      </c>
      <c r="AL2821" s="11" t="s">
        <v>782</v>
      </c>
      <c r="AM2821" s="25">
        <v>11003</v>
      </c>
      <c r="AN2821" s="25">
        <v>0</v>
      </c>
      <c r="AO2821" s="11">
        <v>1</v>
      </c>
      <c r="AP2821" s="12" t="s">
        <v>2523</v>
      </c>
      <c r="AQ2821" s="12" t="s">
        <v>6705</v>
      </c>
      <c r="AR2821" s="12" t="s">
        <v>5374</v>
      </c>
      <c r="AS2821" s="60" t="s">
        <v>2524</v>
      </c>
    </row>
    <row r="2822" spans="1:45" ht="60" x14ac:dyDescent="0.15">
      <c r="A2822" s="11">
        <v>43249</v>
      </c>
      <c r="B2822" s="16" t="s">
        <v>3771</v>
      </c>
      <c r="C2822" s="11">
        <v>83</v>
      </c>
      <c r="D2822" s="11">
        <v>0</v>
      </c>
      <c r="E2822" s="11">
        <v>63</v>
      </c>
      <c r="F2822" s="11">
        <v>0</v>
      </c>
      <c r="G2822" s="11">
        <v>8</v>
      </c>
      <c r="H2822" s="11">
        <v>0</v>
      </c>
      <c r="I2822" s="11">
        <v>65535</v>
      </c>
      <c r="J2822" s="11">
        <v>0</v>
      </c>
      <c r="K2822" s="11">
        <v>0</v>
      </c>
      <c r="L2822" s="11">
        <v>0</v>
      </c>
      <c r="M2822" s="56">
        <v>1</v>
      </c>
      <c r="N2822" s="56">
        <v>100</v>
      </c>
      <c r="O2822" s="11">
        <v>0</v>
      </c>
      <c r="P2822" s="11">
        <v>0</v>
      </c>
      <c r="Q2822" s="11">
        <v>100</v>
      </c>
      <c r="R2822" s="11">
        <v>0</v>
      </c>
      <c r="S2822" s="11">
        <v>0</v>
      </c>
      <c r="T2822" s="11">
        <v>0</v>
      </c>
      <c r="U2822" s="11">
        <v>1</v>
      </c>
      <c r="V2822" s="11">
        <v>0</v>
      </c>
      <c r="W2822" s="11">
        <v>0</v>
      </c>
      <c r="X2822" s="11">
        <v>0</v>
      </c>
      <c r="Y2822" s="11">
        <v>0</v>
      </c>
      <c r="Z2822" s="16" t="s">
        <v>170</v>
      </c>
      <c r="AA2822" s="16">
        <v>0</v>
      </c>
      <c r="AB2822" s="16" t="s">
        <v>170</v>
      </c>
      <c r="AC2822" s="16">
        <v>0</v>
      </c>
      <c r="AD2822" s="11">
        <v>14</v>
      </c>
      <c r="AE2822" s="11">
        <v>300</v>
      </c>
      <c r="AF2822" s="56">
        <v>1</v>
      </c>
      <c r="AG2822" s="11">
        <v>9600</v>
      </c>
      <c r="AH2822" s="11">
        <v>0</v>
      </c>
      <c r="AI2822" s="25" t="s">
        <v>693</v>
      </c>
      <c r="AJ2822" s="25" t="s">
        <v>693</v>
      </c>
      <c r="AK2822" s="25" t="s">
        <v>693</v>
      </c>
      <c r="AL2822" s="11" t="s">
        <v>782</v>
      </c>
      <c r="AM2822" s="25">
        <v>11003</v>
      </c>
      <c r="AN2822" s="25">
        <v>0</v>
      </c>
      <c r="AO2822" s="11">
        <v>1</v>
      </c>
      <c r="AP2822" s="12" t="s">
        <v>2523</v>
      </c>
      <c r="AQ2822" s="12" t="s">
        <v>6705</v>
      </c>
      <c r="AR2822" s="12" t="s">
        <v>5374</v>
      </c>
      <c r="AS2822" s="60" t="s">
        <v>2524</v>
      </c>
    </row>
    <row r="2823" spans="1:45" ht="60" x14ac:dyDescent="0.15">
      <c r="A2823" s="11">
        <v>43250</v>
      </c>
      <c r="B2823" s="16" t="s">
        <v>3796</v>
      </c>
      <c r="C2823" s="11">
        <v>83</v>
      </c>
      <c r="D2823" s="11">
        <v>0</v>
      </c>
      <c r="E2823" s="11">
        <v>63</v>
      </c>
      <c r="F2823" s="11">
        <v>0</v>
      </c>
      <c r="G2823" s="11">
        <v>8</v>
      </c>
      <c r="H2823" s="11">
        <v>0</v>
      </c>
      <c r="I2823" s="11">
        <v>65535</v>
      </c>
      <c r="J2823" s="11">
        <v>0</v>
      </c>
      <c r="K2823" s="11">
        <v>0</v>
      </c>
      <c r="L2823" s="11">
        <v>0</v>
      </c>
      <c r="M2823" s="56">
        <v>1</v>
      </c>
      <c r="N2823" s="56">
        <v>100</v>
      </c>
      <c r="O2823" s="11">
        <v>0</v>
      </c>
      <c r="P2823" s="11">
        <v>0</v>
      </c>
      <c r="Q2823" s="11">
        <v>100</v>
      </c>
      <c r="R2823" s="11">
        <v>0</v>
      </c>
      <c r="S2823" s="11">
        <v>0</v>
      </c>
      <c r="T2823" s="11">
        <v>0</v>
      </c>
      <c r="U2823" s="11">
        <v>1</v>
      </c>
      <c r="V2823" s="11">
        <v>0</v>
      </c>
      <c r="W2823" s="11">
        <v>0</v>
      </c>
      <c r="X2823" s="11">
        <v>0</v>
      </c>
      <c r="Y2823" s="11">
        <v>0</v>
      </c>
      <c r="Z2823" s="16" t="s">
        <v>170</v>
      </c>
      <c r="AA2823" s="16">
        <v>0</v>
      </c>
      <c r="AB2823" s="16" t="s">
        <v>170</v>
      </c>
      <c r="AC2823" s="16">
        <v>0</v>
      </c>
      <c r="AD2823" s="11">
        <v>14</v>
      </c>
      <c r="AE2823" s="11">
        <v>300</v>
      </c>
      <c r="AF2823" s="56">
        <v>1</v>
      </c>
      <c r="AG2823" s="11">
        <v>19200</v>
      </c>
      <c r="AH2823" s="11">
        <v>0</v>
      </c>
      <c r="AI2823" s="25" t="s">
        <v>693</v>
      </c>
      <c r="AJ2823" s="25" t="s">
        <v>693</v>
      </c>
      <c r="AK2823" s="25" t="s">
        <v>693</v>
      </c>
      <c r="AL2823" s="11" t="s">
        <v>782</v>
      </c>
      <c r="AM2823" s="25">
        <v>11003</v>
      </c>
      <c r="AN2823" s="25">
        <v>0</v>
      </c>
      <c r="AO2823" s="11">
        <v>1</v>
      </c>
      <c r="AP2823" s="12" t="s">
        <v>2523</v>
      </c>
      <c r="AQ2823" s="12" t="s">
        <v>6705</v>
      </c>
      <c r="AR2823" s="12" t="s">
        <v>5374</v>
      </c>
      <c r="AS2823" s="60" t="s">
        <v>2524</v>
      </c>
    </row>
    <row r="2824" spans="1:45" ht="60" x14ac:dyDescent="0.15">
      <c r="A2824" s="11">
        <v>43251</v>
      </c>
      <c r="B2824" s="16" t="s">
        <v>3313</v>
      </c>
      <c r="C2824" s="11">
        <v>83</v>
      </c>
      <c r="D2824" s="11">
        <v>0</v>
      </c>
      <c r="E2824" s="11">
        <v>63</v>
      </c>
      <c r="F2824" s="11">
        <v>0</v>
      </c>
      <c r="G2824" s="11">
        <v>8</v>
      </c>
      <c r="H2824" s="11">
        <v>0</v>
      </c>
      <c r="I2824" s="11">
        <v>65535</v>
      </c>
      <c r="J2824" s="11">
        <v>0</v>
      </c>
      <c r="K2824" s="11">
        <v>0</v>
      </c>
      <c r="L2824" s="11">
        <v>0</v>
      </c>
      <c r="M2824" s="56">
        <v>1</v>
      </c>
      <c r="N2824" s="56">
        <v>100</v>
      </c>
      <c r="O2824" s="11">
        <v>0</v>
      </c>
      <c r="P2824" s="11">
        <v>0</v>
      </c>
      <c r="Q2824" s="11">
        <v>100</v>
      </c>
      <c r="R2824" s="11">
        <v>0</v>
      </c>
      <c r="S2824" s="11">
        <v>0</v>
      </c>
      <c r="T2824" s="11">
        <v>0</v>
      </c>
      <c r="U2824" s="11">
        <v>1</v>
      </c>
      <c r="V2824" s="11">
        <v>0</v>
      </c>
      <c r="W2824" s="11">
        <v>0</v>
      </c>
      <c r="X2824" s="11">
        <v>0</v>
      </c>
      <c r="Y2824" s="11">
        <v>0</v>
      </c>
      <c r="Z2824" s="16" t="s">
        <v>170</v>
      </c>
      <c r="AA2824" s="16">
        <v>0</v>
      </c>
      <c r="AB2824" s="16" t="s">
        <v>170</v>
      </c>
      <c r="AC2824" s="16">
        <v>0</v>
      </c>
      <c r="AD2824" s="11">
        <v>14</v>
      </c>
      <c r="AE2824" s="11">
        <v>300</v>
      </c>
      <c r="AF2824" s="56">
        <v>1</v>
      </c>
      <c r="AG2824" s="11">
        <v>25</v>
      </c>
      <c r="AH2824" s="11">
        <v>0</v>
      </c>
      <c r="AI2824" s="25" t="s">
        <v>693</v>
      </c>
      <c r="AJ2824" s="25" t="s">
        <v>693</v>
      </c>
      <c r="AK2824" s="25" t="s">
        <v>693</v>
      </c>
      <c r="AL2824" s="11" t="s">
        <v>782</v>
      </c>
      <c r="AM2824" s="25">
        <v>11003</v>
      </c>
      <c r="AN2824" s="25">
        <v>0</v>
      </c>
      <c r="AO2824" s="11">
        <v>1</v>
      </c>
      <c r="AP2824" s="12" t="s">
        <v>2523</v>
      </c>
      <c r="AQ2824" s="12" t="s">
        <v>6705</v>
      </c>
      <c r="AR2824" s="12" t="s">
        <v>5374</v>
      </c>
      <c r="AS2824" s="60" t="s">
        <v>2524</v>
      </c>
    </row>
    <row r="2825" spans="1:45" ht="60" x14ac:dyDescent="0.15">
      <c r="A2825" s="11">
        <v>43252</v>
      </c>
      <c r="B2825" s="16" t="s">
        <v>3388</v>
      </c>
      <c r="C2825" s="11">
        <v>83</v>
      </c>
      <c r="D2825" s="11">
        <v>0</v>
      </c>
      <c r="E2825" s="11">
        <v>63</v>
      </c>
      <c r="F2825" s="11">
        <v>0</v>
      </c>
      <c r="G2825" s="11">
        <v>8</v>
      </c>
      <c r="H2825" s="11">
        <v>0</v>
      </c>
      <c r="I2825" s="11">
        <v>65535</v>
      </c>
      <c r="J2825" s="11">
        <v>0</v>
      </c>
      <c r="K2825" s="11">
        <v>0</v>
      </c>
      <c r="L2825" s="11">
        <v>0</v>
      </c>
      <c r="M2825" s="56">
        <v>1</v>
      </c>
      <c r="N2825" s="56">
        <v>100</v>
      </c>
      <c r="O2825" s="11">
        <v>0</v>
      </c>
      <c r="P2825" s="11">
        <v>0</v>
      </c>
      <c r="Q2825" s="11">
        <v>100</v>
      </c>
      <c r="R2825" s="11">
        <v>0</v>
      </c>
      <c r="S2825" s="11">
        <v>0</v>
      </c>
      <c r="T2825" s="11">
        <v>0</v>
      </c>
      <c r="U2825" s="11">
        <v>1</v>
      </c>
      <c r="V2825" s="11">
        <v>0</v>
      </c>
      <c r="W2825" s="11">
        <v>0</v>
      </c>
      <c r="X2825" s="11">
        <v>0</v>
      </c>
      <c r="Y2825" s="11">
        <v>0</v>
      </c>
      <c r="Z2825" s="16" t="s">
        <v>170</v>
      </c>
      <c r="AA2825" s="16">
        <v>0</v>
      </c>
      <c r="AB2825" s="16" t="s">
        <v>170</v>
      </c>
      <c r="AC2825" s="16">
        <v>0</v>
      </c>
      <c r="AD2825" s="11">
        <v>14</v>
      </c>
      <c r="AE2825" s="11">
        <v>300</v>
      </c>
      <c r="AF2825" s="56">
        <v>1</v>
      </c>
      <c r="AG2825" s="11">
        <v>50</v>
      </c>
      <c r="AH2825" s="11">
        <v>0</v>
      </c>
      <c r="AI2825" s="25" t="s">
        <v>693</v>
      </c>
      <c r="AJ2825" s="25" t="s">
        <v>693</v>
      </c>
      <c r="AK2825" s="25" t="s">
        <v>693</v>
      </c>
      <c r="AL2825" s="11" t="s">
        <v>782</v>
      </c>
      <c r="AM2825" s="25">
        <v>11003</v>
      </c>
      <c r="AN2825" s="25">
        <v>0</v>
      </c>
      <c r="AO2825" s="11">
        <v>1</v>
      </c>
      <c r="AP2825" s="12" t="s">
        <v>2523</v>
      </c>
      <c r="AQ2825" s="12" t="s">
        <v>6705</v>
      </c>
      <c r="AR2825" s="12" t="s">
        <v>5374</v>
      </c>
      <c r="AS2825" s="60" t="s">
        <v>2524</v>
      </c>
    </row>
    <row r="2826" spans="1:45" ht="60" x14ac:dyDescent="0.15">
      <c r="A2826" s="11">
        <v>43253</v>
      </c>
      <c r="B2826" s="16" t="s">
        <v>3463</v>
      </c>
      <c r="C2826" s="11">
        <v>83</v>
      </c>
      <c r="D2826" s="11">
        <v>0</v>
      </c>
      <c r="E2826" s="11">
        <v>63</v>
      </c>
      <c r="F2826" s="11">
        <v>0</v>
      </c>
      <c r="G2826" s="11">
        <v>8</v>
      </c>
      <c r="H2826" s="11">
        <v>0</v>
      </c>
      <c r="I2826" s="11">
        <v>65535</v>
      </c>
      <c r="J2826" s="11">
        <v>0</v>
      </c>
      <c r="K2826" s="11">
        <v>0</v>
      </c>
      <c r="L2826" s="11">
        <v>0</v>
      </c>
      <c r="M2826" s="56">
        <v>1</v>
      </c>
      <c r="N2826" s="56">
        <v>100</v>
      </c>
      <c r="O2826" s="11">
        <v>0</v>
      </c>
      <c r="P2826" s="11">
        <v>0</v>
      </c>
      <c r="Q2826" s="11">
        <v>100</v>
      </c>
      <c r="R2826" s="11">
        <v>0</v>
      </c>
      <c r="S2826" s="11">
        <v>0</v>
      </c>
      <c r="T2826" s="11">
        <v>0</v>
      </c>
      <c r="U2826" s="11">
        <v>1</v>
      </c>
      <c r="V2826" s="11">
        <v>0</v>
      </c>
      <c r="W2826" s="11">
        <v>0</v>
      </c>
      <c r="X2826" s="11">
        <v>0</v>
      </c>
      <c r="Y2826" s="11">
        <v>0</v>
      </c>
      <c r="Z2826" s="16" t="s">
        <v>170</v>
      </c>
      <c r="AA2826" s="16">
        <v>0</v>
      </c>
      <c r="AB2826" s="16" t="s">
        <v>170</v>
      </c>
      <c r="AC2826" s="16">
        <v>0</v>
      </c>
      <c r="AD2826" s="11">
        <v>14</v>
      </c>
      <c r="AE2826" s="11">
        <v>300</v>
      </c>
      <c r="AF2826" s="56">
        <v>1</v>
      </c>
      <c r="AG2826" s="11">
        <v>100</v>
      </c>
      <c r="AH2826" s="11">
        <v>0</v>
      </c>
      <c r="AI2826" s="25" t="s">
        <v>693</v>
      </c>
      <c r="AJ2826" s="25" t="s">
        <v>693</v>
      </c>
      <c r="AK2826" s="25" t="s">
        <v>693</v>
      </c>
      <c r="AL2826" s="11" t="s">
        <v>782</v>
      </c>
      <c r="AM2826" s="25">
        <v>11003</v>
      </c>
      <c r="AN2826" s="25">
        <v>0</v>
      </c>
      <c r="AO2826" s="11">
        <v>1</v>
      </c>
      <c r="AP2826" s="12" t="s">
        <v>2523</v>
      </c>
      <c r="AQ2826" s="12" t="s">
        <v>6705</v>
      </c>
      <c r="AR2826" s="12" t="s">
        <v>5374</v>
      </c>
      <c r="AS2826" s="60" t="s">
        <v>2524</v>
      </c>
    </row>
    <row r="2827" spans="1:45" ht="60" x14ac:dyDescent="0.15">
      <c r="A2827" s="11">
        <v>43254</v>
      </c>
      <c r="B2827" s="16" t="s">
        <v>3535</v>
      </c>
      <c r="C2827" s="11">
        <v>83</v>
      </c>
      <c r="D2827" s="11">
        <v>0</v>
      </c>
      <c r="E2827" s="11">
        <v>63</v>
      </c>
      <c r="F2827" s="11">
        <v>0</v>
      </c>
      <c r="G2827" s="11">
        <v>8</v>
      </c>
      <c r="H2827" s="11">
        <v>0</v>
      </c>
      <c r="I2827" s="11">
        <v>65535</v>
      </c>
      <c r="J2827" s="11">
        <v>0</v>
      </c>
      <c r="K2827" s="11">
        <v>0</v>
      </c>
      <c r="L2827" s="11">
        <v>0</v>
      </c>
      <c r="M2827" s="56">
        <v>1</v>
      </c>
      <c r="N2827" s="56">
        <v>100</v>
      </c>
      <c r="O2827" s="11">
        <v>0</v>
      </c>
      <c r="P2827" s="11">
        <v>0</v>
      </c>
      <c r="Q2827" s="11">
        <v>100</v>
      </c>
      <c r="R2827" s="11">
        <v>0</v>
      </c>
      <c r="S2827" s="11">
        <v>0</v>
      </c>
      <c r="T2827" s="11">
        <v>0</v>
      </c>
      <c r="U2827" s="11">
        <v>1</v>
      </c>
      <c r="V2827" s="11">
        <v>0</v>
      </c>
      <c r="W2827" s="11">
        <v>0</v>
      </c>
      <c r="X2827" s="11">
        <v>0</v>
      </c>
      <c r="Y2827" s="11">
        <v>0</v>
      </c>
      <c r="Z2827" s="16" t="s">
        <v>170</v>
      </c>
      <c r="AA2827" s="16">
        <v>0</v>
      </c>
      <c r="AB2827" s="16" t="s">
        <v>170</v>
      </c>
      <c r="AC2827" s="16">
        <v>0</v>
      </c>
      <c r="AD2827" s="11">
        <v>14</v>
      </c>
      <c r="AE2827" s="11">
        <v>300</v>
      </c>
      <c r="AF2827" s="56">
        <v>1</v>
      </c>
      <c r="AG2827" s="11">
        <v>200</v>
      </c>
      <c r="AH2827" s="11">
        <v>0</v>
      </c>
      <c r="AI2827" s="25" t="s">
        <v>693</v>
      </c>
      <c r="AJ2827" s="25" t="s">
        <v>693</v>
      </c>
      <c r="AK2827" s="25" t="s">
        <v>693</v>
      </c>
      <c r="AL2827" s="11" t="s">
        <v>782</v>
      </c>
      <c r="AM2827" s="25">
        <v>11003</v>
      </c>
      <c r="AN2827" s="25">
        <v>0</v>
      </c>
      <c r="AO2827" s="11">
        <v>1</v>
      </c>
      <c r="AP2827" s="12" t="s">
        <v>2523</v>
      </c>
      <c r="AQ2827" s="12" t="s">
        <v>6705</v>
      </c>
      <c r="AR2827" s="12" t="s">
        <v>5374</v>
      </c>
      <c r="AS2827" s="60" t="s">
        <v>2524</v>
      </c>
    </row>
    <row r="2828" spans="1:45" ht="60" x14ac:dyDescent="0.15">
      <c r="A2828" s="11">
        <v>43255</v>
      </c>
      <c r="B2828" s="16" t="s">
        <v>3603</v>
      </c>
      <c r="C2828" s="11">
        <v>83</v>
      </c>
      <c r="D2828" s="11">
        <v>0</v>
      </c>
      <c r="E2828" s="11">
        <v>63</v>
      </c>
      <c r="F2828" s="11">
        <v>0</v>
      </c>
      <c r="G2828" s="11">
        <v>8</v>
      </c>
      <c r="H2828" s="11">
        <v>0</v>
      </c>
      <c r="I2828" s="11">
        <v>65535</v>
      </c>
      <c r="J2828" s="11">
        <v>0</v>
      </c>
      <c r="K2828" s="11">
        <v>0</v>
      </c>
      <c r="L2828" s="11">
        <v>0</v>
      </c>
      <c r="M2828" s="56">
        <v>1</v>
      </c>
      <c r="N2828" s="56">
        <v>100</v>
      </c>
      <c r="O2828" s="11">
        <v>0</v>
      </c>
      <c r="P2828" s="11">
        <v>0</v>
      </c>
      <c r="Q2828" s="11">
        <v>100</v>
      </c>
      <c r="R2828" s="11">
        <v>0</v>
      </c>
      <c r="S2828" s="11">
        <v>0</v>
      </c>
      <c r="T2828" s="11">
        <v>0</v>
      </c>
      <c r="U2828" s="11">
        <v>1</v>
      </c>
      <c r="V2828" s="11">
        <v>0</v>
      </c>
      <c r="W2828" s="11">
        <v>0</v>
      </c>
      <c r="X2828" s="11">
        <v>0</v>
      </c>
      <c r="Y2828" s="11">
        <v>0</v>
      </c>
      <c r="Z2828" s="16" t="s">
        <v>170</v>
      </c>
      <c r="AA2828" s="16">
        <v>0</v>
      </c>
      <c r="AB2828" s="16" t="s">
        <v>170</v>
      </c>
      <c r="AC2828" s="16">
        <v>0</v>
      </c>
      <c r="AD2828" s="11">
        <v>14</v>
      </c>
      <c r="AE2828" s="11">
        <v>300</v>
      </c>
      <c r="AF2828" s="56">
        <v>1</v>
      </c>
      <c r="AG2828" s="11">
        <v>400</v>
      </c>
      <c r="AH2828" s="11">
        <v>0</v>
      </c>
      <c r="AI2828" s="25" t="s">
        <v>693</v>
      </c>
      <c r="AJ2828" s="25" t="s">
        <v>693</v>
      </c>
      <c r="AK2828" s="25" t="s">
        <v>693</v>
      </c>
      <c r="AL2828" s="11" t="s">
        <v>782</v>
      </c>
      <c r="AM2828" s="25">
        <v>11003</v>
      </c>
      <c r="AN2828" s="25">
        <v>0</v>
      </c>
      <c r="AO2828" s="11">
        <v>1</v>
      </c>
      <c r="AP2828" s="12" t="s">
        <v>2523</v>
      </c>
      <c r="AQ2828" s="12" t="s">
        <v>6705</v>
      </c>
      <c r="AR2828" s="12" t="s">
        <v>5374</v>
      </c>
      <c r="AS2828" s="60" t="s">
        <v>2524</v>
      </c>
    </row>
    <row r="2829" spans="1:45" ht="60" x14ac:dyDescent="0.15">
      <c r="A2829" s="11">
        <v>43256</v>
      </c>
      <c r="B2829" s="16" t="s">
        <v>3665</v>
      </c>
      <c r="C2829" s="11">
        <v>83</v>
      </c>
      <c r="D2829" s="11">
        <v>0</v>
      </c>
      <c r="E2829" s="11">
        <v>63</v>
      </c>
      <c r="F2829" s="11">
        <v>0</v>
      </c>
      <c r="G2829" s="11">
        <v>8</v>
      </c>
      <c r="H2829" s="11">
        <v>0</v>
      </c>
      <c r="I2829" s="11">
        <v>65535</v>
      </c>
      <c r="J2829" s="11">
        <v>0</v>
      </c>
      <c r="K2829" s="11">
        <v>0</v>
      </c>
      <c r="L2829" s="11">
        <v>0</v>
      </c>
      <c r="M2829" s="56">
        <v>1</v>
      </c>
      <c r="N2829" s="56">
        <v>100</v>
      </c>
      <c r="O2829" s="11">
        <v>0</v>
      </c>
      <c r="P2829" s="11">
        <v>0</v>
      </c>
      <c r="Q2829" s="11">
        <v>100</v>
      </c>
      <c r="R2829" s="11">
        <v>0</v>
      </c>
      <c r="S2829" s="11">
        <v>0</v>
      </c>
      <c r="T2829" s="11">
        <v>0</v>
      </c>
      <c r="U2829" s="11">
        <v>1</v>
      </c>
      <c r="V2829" s="11">
        <v>0</v>
      </c>
      <c r="W2829" s="11">
        <v>0</v>
      </c>
      <c r="X2829" s="11">
        <v>0</v>
      </c>
      <c r="Y2829" s="11">
        <v>0</v>
      </c>
      <c r="Z2829" s="16" t="s">
        <v>170</v>
      </c>
      <c r="AA2829" s="16">
        <v>0</v>
      </c>
      <c r="AB2829" s="16" t="s">
        <v>170</v>
      </c>
      <c r="AC2829" s="16">
        <v>0</v>
      </c>
      <c r="AD2829" s="11">
        <v>14</v>
      </c>
      <c r="AE2829" s="11">
        <v>300</v>
      </c>
      <c r="AF2829" s="56">
        <v>1</v>
      </c>
      <c r="AG2829" s="11">
        <v>1200</v>
      </c>
      <c r="AH2829" s="11">
        <v>0</v>
      </c>
      <c r="AI2829" s="25" t="s">
        <v>693</v>
      </c>
      <c r="AJ2829" s="25" t="s">
        <v>693</v>
      </c>
      <c r="AK2829" s="25" t="s">
        <v>693</v>
      </c>
      <c r="AL2829" s="11" t="s">
        <v>782</v>
      </c>
      <c r="AM2829" s="25">
        <v>11003</v>
      </c>
      <c r="AN2829" s="25">
        <v>0</v>
      </c>
      <c r="AO2829" s="11">
        <v>1</v>
      </c>
      <c r="AP2829" s="12" t="s">
        <v>2523</v>
      </c>
      <c r="AQ2829" s="12" t="s">
        <v>6705</v>
      </c>
      <c r="AR2829" s="12" t="s">
        <v>5374</v>
      </c>
      <c r="AS2829" s="60" t="s">
        <v>2524</v>
      </c>
    </row>
    <row r="2830" spans="1:45" ht="60" x14ac:dyDescent="0.15">
      <c r="A2830" s="11">
        <v>43257</v>
      </c>
      <c r="B2830" s="16" t="s">
        <v>3709</v>
      </c>
      <c r="C2830" s="11">
        <v>83</v>
      </c>
      <c r="D2830" s="11">
        <v>0</v>
      </c>
      <c r="E2830" s="11">
        <v>63</v>
      </c>
      <c r="F2830" s="11">
        <v>0</v>
      </c>
      <c r="G2830" s="11">
        <v>8</v>
      </c>
      <c r="H2830" s="11">
        <v>0</v>
      </c>
      <c r="I2830" s="11">
        <v>65535</v>
      </c>
      <c r="J2830" s="11">
        <v>0</v>
      </c>
      <c r="K2830" s="11">
        <v>0</v>
      </c>
      <c r="L2830" s="11">
        <v>0</v>
      </c>
      <c r="M2830" s="56">
        <v>1</v>
      </c>
      <c r="N2830" s="56">
        <v>100</v>
      </c>
      <c r="O2830" s="11">
        <v>0</v>
      </c>
      <c r="P2830" s="11">
        <v>0</v>
      </c>
      <c r="Q2830" s="11">
        <v>100</v>
      </c>
      <c r="R2830" s="11">
        <v>0</v>
      </c>
      <c r="S2830" s="11">
        <v>0</v>
      </c>
      <c r="T2830" s="11">
        <v>0</v>
      </c>
      <c r="U2830" s="11">
        <v>1</v>
      </c>
      <c r="V2830" s="11">
        <v>0</v>
      </c>
      <c r="W2830" s="11">
        <v>0</v>
      </c>
      <c r="X2830" s="11">
        <v>0</v>
      </c>
      <c r="Y2830" s="11">
        <v>0</v>
      </c>
      <c r="Z2830" s="16" t="s">
        <v>170</v>
      </c>
      <c r="AA2830" s="16">
        <v>0</v>
      </c>
      <c r="AB2830" s="16" t="s">
        <v>170</v>
      </c>
      <c r="AC2830" s="16">
        <v>0</v>
      </c>
      <c r="AD2830" s="11">
        <v>14</v>
      </c>
      <c r="AE2830" s="11">
        <v>300</v>
      </c>
      <c r="AF2830" s="56">
        <v>1</v>
      </c>
      <c r="AG2830" s="11">
        <v>2400</v>
      </c>
      <c r="AH2830" s="11">
        <v>0</v>
      </c>
      <c r="AI2830" s="25" t="s">
        <v>693</v>
      </c>
      <c r="AJ2830" s="25" t="s">
        <v>693</v>
      </c>
      <c r="AK2830" s="25" t="s">
        <v>693</v>
      </c>
      <c r="AL2830" s="11" t="s">
        <v>782</v>
      </c>
      <c r="AM2830" s="25">
        <v>11003</v>
      </c>
      <c r="AN2830" s="25">
        <v>0</v>
      </c>
      <c r="AO2830" s="11">
        <v>1</v>
      </c>
      <c r="AP2830" s="12" t="s">
        <v>2523</v>
      </c>
      <c r="AQ2830" s="12" t="s">
        <v>6705</v>
      </c>
      <c r="AR2830" s="12" t="s">
        <v>5374</v>
      </c>
      <c r="AS2830" s="60" t="s">
        <v>2524</v>
      </c>
    </row>
    <row r="2831" spans="1:45" ht="60" x14ac:dyDescent="0.15">
      <c r="A2831" s="11">
        <v>43258</v>
      </c>
      <c r="B2831" s="16" t="s">
        <v>3742</v>
      </c>
      <c r="C2831" s="11">
        <v>83</v>
      </c>
      <c r="D2831" s="11">
        <v>0</v>
      </c>
      <c r="E2831" s="11">
        <v>63</v>
      </c>
      <c r="F2831" s="11">
        <v>0</v>
      </c>
      <c r="G2831" s="11">
        <v>8</v>
      </c>
      <c r="H2831" s="11">
        <v>0</v>
      </c>
      <c r="I2831" s="11">
        <v>65535</v>
      </c>
      <c r="J2831" s="11">
        <v>0</v>
      </c>
      <c r="K2831" s="11">
        <v>0</v>
      </c>
      <c r="L2831" s="11">
        <v>0</v>
      </c>
      <c r="M2831" s="56">
        <v>1</v>
      </c>
      <c r="N2831" s="56">
        <v>100</v>
      </c>
      <c r="O2831" s="11">
        <v>0</v>
      </c>
      <c r="P2831" s="11">
        <v>0</v>
      </c>
      <c r="Q2831" s="11">
        <v>100</v>
      </c>
      <c r="R2831" s="11">
        <v>0</v>
      </c>
      <c r="S2831" s="11">
        <v>0</v>
      </c>
      <c r="T2831" s="11">
        <v>0</v>
      </c>
      <c r="U2831" s="11">
        <v>1</v>
      </c>
      <c r="V2831" s="11">
        <v>0</v>
      </c>
      <c r="W2831" s="11">
        <v>0</v>
      </c>
      <c r="X2831" s="11">
        <v>0</v>
      </c>
      <c r="Y2831" s="11">
        <v>0</v>
      </c>
      <c r="Z2831" s="16" t="s">
        <v>170</v>
      </c>
      <c r="AA2831" s="16">
        <v>0</v>
      </c>
      <c r="AB2831" s="16" t="s">
        <v>170</v>
      </c>
      <c r="AC2831" s="16">
        <v>0</v>
      </c>
      <c r="AD2831" s="11">
        <v>14</v>
      </c>
      <c r="AE2831" s="11">
        <v>300</v>
      </c>
      <c r="AF2831" s="56">
        <v>1</v>
      </c>
      <c r="AG2831" s="11">
        <v>4800</v>
      </c>
      <c r="AH2831" s="11">
        <v>0</v>
      </c>
      <c r="AI2831" s="25" t="s">
        <v>693</v>
      </c>
      <c r="AJ2831" s="25" t="s">
        <v>693</v>
      </c>
      <c r="AK2831" s="25" t="s">
        <v>693</v>
      </c>
      <c r="AL2831" s="11" t="s">
        <v>782</v>
      </c>
      <c r="AM2831" s="25">
        <v>11003</v>
      </c>
      <c r="AN2831" s="25">
        <v>0</v>
      </c>
      <c r="AO2831" s="11">
        <v>1</v>
      </c>
      <c r="AP2831" s="12" t="s">
        <v>2523</v>
      </c>
      <c r="AQ2831" s="12" t="s">
        <v>6705</v>
      </c>
      <c r="AR2831" s="12" t="s">
        <v>5374</v>
      </c>
      <c r="AS2831" s="60" t="s">
        <v>2524</v>
      </c>
    </row>
    <row r="2832" spans="1:45" ht="60" x14ac:dyDescent="0.15">
      <c r="A2832" s="11">
        <v>43259</v>
      </c>
      <c r="B2832" s="16" t="s">
        <v>3772</v>
      </c>
      <c r="C2832" s="11">
        <v>83</v>
      </c>
      <c r="D2832" s="11">
        <v>0</v>
      </c>
      <c r="E2832" s="11">
        <v>63</v>
      </c>
      <c r="F2832" s="11">
        <v>0</v>
      </c>
      <c r="G2832" s="11">
        <v>8</v>
      </c>
      <c r="H2832" s="11">
        <v>0</v>
      </c>
      <c r="I2832" s="11">
        <v>65535</v>
      </c>
      <c r="J2832" s="11">
        <v>0</v>
      </c>
      <c r="K2832" s="11">
        <v>0</v>
      </c>
      <c r="L2832" s="11">
        <v>0</v>
      </c>
      <c r="M2832" s="56">
        <v>1</v>
      </c>
      <c r="N2832" s="56">
        <v>100</v>
      </c>
      <c r="O2832" s="11">
        <v>0</v>
      </c>
      <c r="P2832" s="11">
        <v>0</v>
      </c>
      <c r="Q2832" s="11">
        <v>100</v>
      </c>
      <c r="R2832" s="11">
        <v>0</v>
      </c>
      <c r="S2832" s="11">
        <v>0</v>
      </c>
      <c r="T2832" s="11">
        <v>0</v>
      </c>
      <c r="U2832" s="11">
        <v>1</v>
      </c>
      <c r="V2832" s="11">
        <v>0</v>
      </c>
      <c r="W2832" s="11">
        <v>0</v>
      </c>
      <c r="X2832" s="11">
        <v>0</v>
      </c>
      <c r="Y2832" s="11">
        <v>0</v>
      </c>
      <c r="Z2832" s="16" t="s">
        <v>170</v>
      </c>
      <c r="AA2832" s="16">
        <v>0</v>
      </c>
      <c r="AB2832" s="16" t="s">
        <v>170</v>
      </c>
      <c r="AC2832" s="16">
        <v>0</v>
      </c>
      <c r="AD2832" s="11">
        <v>14</v>
      </c>
      <c r="AE2832" s="11">
        <v>300</v>
      </c>
      <c r="AF2832" s="56">
        <v>1</v>
      </c>
      <c r="AG2832" s="11">
        <v>9600</v>
      </c>
      <c r="AH2832" s="11">
        <v>0</v>
      </c>
      <c r="AI2832" s="25" t="s">
        <v>693</v>
      </c>
      <c r="AJ2832" s="25" t="s">
        <v>693</v>
      </c>
      <c r="AK2832" s="25" t="s">
        <v>693</v>
      </c>
      <c r="AL2832" s="11" t="s">
        <v>782</v>
      </c>
      <c r="AM2832" s="25">
        <v>11003</v>
      </c>
      <c r="AN2832" s="25">
        <v>0</v>
      </c>
      <c r="AO2832" s="11">
        <v>1</v>
      </c>
      <c r="AP2832" s="12" t="s">
        <v>2523</v>
      </c>
      <c r="AQ2832" s="12" t="s">
        <v>6705</v>
      </c>
      <c r="AR2832" s="12" t="s">
        <v>5374</v>
      </c>
      <c r="AS2832" s="60" t="s">
        <v>2524</v>
      </c>
    </row>
    <row r="2833" spans="1:45" ht="60" x14ac:dyDescent="0.15">
      <c r="A2833" s="11">
        <v>43260</v>
      </c>
      <c r="B2833" s="16" t="s">
        <v>3797</v>
      </c>
      <c r="C2833" s="11">
        <v>83</v>
      </c>
      <c r="D2833" s="11">
        <v>0</v>
      </c>
      <c r="E2833" s="11">
        <v>63</v>
      </c>
      <c r="F2833" s="11">
        <v>0</v>
      </c>
      <c r="G2833" s="11">
        <v>8</v>
      </c>
      <c r="H2833" s="11">
        <v>0</v>
      </c>
      <c r="I2833" s="11">
        <v>65535</v>
      </c>
      <c r="J2833" s="11">
        <v>0</v>
      </c>
      <c r="K2833" s="11">
        <v>0</v>
      </c>
      <c r="L2833" s="11">
        <v>0</v>
      </c>
      <c r="M2833" s="56">
        <v>1</v>
      </c>
      <c r="N2833" s="56">
        <v>100</v>
      </c>
      <c r="O2833" s="11">
        <v>0</v>
      </c>
      <c r="P2833" s="11">
        <v>0</v>
      </c>
      <c r="Q2833" s="11">
        <v>100</v>
      </c>
      <c r="R2833" s="11">
        <v>0</v>
      </c>
      <c r="S2833" s="11">
        <v>0</v>
      </c>
      <c r="T2833" s="11">
        <v>0</v>
      </c>
      <c r="U2833" s="11">
        <v>1</v>
      </c>
      <c r="V2833" s="11">
        <v>0</v>
      </c>
      <c r="W2833" s="11">
        <v>0</v>
      </c>
      <c r="X2833" s="11">
        <v>0</v>
      </c>
      <c r="Y2833" s="11">
        <v>0</v>
      </c>
      <c r="Z2833" s="16" t="s">
        <v>170</v>
      </c>
      <c r="AA2833" s="16">
        <v>0</v>
      </c>
      <c r="AB2833" s="16" t="s">
        <v>170</v>
      </c>
      <c r="AC2833" s="16">
        <v>0</v>
      </c>
      <c r="AD2833" s="11">
        <v>14</v>
      </c>
      <c r="AE2833" s="11">
        <v>300</v>
      </c>
      <c r="AF2833" s="56">
        <v>1</v>
      </c>
      <c r="AG2833" s="11">
        <v>19200</v>
      </c>
      <c r="AH2833" s="11">
        <v>0</v>
      </c>
      <c r="AI2833" s="25" t="s">
        <v>693</v>
      </c>
      <c r="AJ2833" s="25" t="s">
        <v>693</v>
      </c>
      <c r="AK2833" s="25" t="s">
        <v>693</v>
      </c>
      <c r="AL2833" s="11" t="s">
        <v>782</v>
      </c>
      <c r="AM2833" s="25">
        <v>11003</v>
      </c>
      <c r="AN2833" s="25">
        <v>0</v>
      </c>
      <c r="AO2833" s="11">
        <v>1</v>
      </c>
      <c r="AP2833" s="12" t="s">
        <v>2523</v>
      </c>
      <c r="AQ2833" s="12" t="s">
        <v>6705</v>
      </c>
      <c r="AR2833" s="12" t="s">
        <v>5374</v>
      </c>
      <c r="AS2833" s="60" t="s">
        <v>2524</v>
      </c>
    </row>
    <row r="2834" spans="1:45" ht="60" x14ac:dyDescent="0.15">
      <c r="A2834" s="11">
        <v>43261</v>
      </c>
      <c r="B2834" s="16" t="s">
        <v>3314</v>
      </c>
      <c r="C2834" s="11">
        <v>83</v>
      </c>
      <c r="D2834" s="11">
        <v>0</v>
      </c>
      <c r="E2834" s="11">
        <v>63</v>
      </c>
      <c r="F2834" s="11">
        <v>0</v>
      </c>
      <c r="G2834" s="11">
        <v>8</v>
      </c>
      <c r="H2834" s="11">
        <v>0</v>
      </c>
      <c r="I2834" s="11">
        <v>65535</v>
      </c>
      <c r="J2834" s="11">
        <v>0</v>
      </c>
      <c r="K2834" s="11">
        <v>0</v>
      </c>
      <c r="L2834" s="11">
        <v>0</v>
      </c>
      <c r="M2834" s="56">
        <v>1</v>
      </c>
      <c r="N2834" s="56">
        <v>100</v>
      </c>
      <c r="O2834" s="11">
        <v>0</v>
      </c>
      <c r="P2834" s="11">
        <v>0</v>
      </c>
      <c r="Q2834" s="11">
        <v>100</v>
      </c>
      <c r="R2834" s="11">
        <v>0</v>
      </c>
      <c r="S2834" s="11">
        <v>0</v>
      </c>
      <c r="T2834" s="11">
        <v>0</v>
      </c>
      <c r="U2834" s="11">
        <v>1</v>
      </c>
      <c r="V2834" s="11">
        <v>0</v>
      </c>
      <c r="W2834" s="11">
        <v>0</v>
      </c>
      <c r="X2834" s="11">
        <v>0</v>
      </c>
      <c r="Y2834" s="11">
        <v>0</v>
      </c>
      <c r="Z2834" s="16" t="s">
        <v>170</v>
      </c>
      <c r="AA2834" s="16">
        <v>0</v>
      </c>
      <c r="AB2834" s="16" t="s">
        <v>170</v>
      </c>
      <c r="AC2834" s="16">
        <v>0</v>
      </c>
      <c r="AD2834" s="11">
        <v>14</v>
      </c>
      <c r="AE2834" s="11">
        <v>300</v>
      </c>
      <c r="AF2834" s="56">
        <v>1</v>
      </c>
      <c r="AG2834" s="11">
        <v>50</v>
      </c>
      <c r="AH2834" s="11">
        <v>0</v>
      </c>
      <c r="AI2834" s="25" t="s">
        <v>693</v>
      </c>
      <c r="AJ2834" s="25" t="s">
        <v>693</v>
      </c>
      <c r="AK2834" s="25" t="s">
        <v>693</v>
      </c>
      <c r="AL2834" s="11" t="s">
        <v>782</v>
      </c>
      <c r="AM2834" s="25">
        <v>11003</v>
      </c>
      <c r="AN2834" s="25">
        <v>0</v>
      </c>
      <c r="AO2834" s="11">
        <v>1</v>
      </c>
      <c r="AP2834" s="12" t="s">
        <v>2523</v>
      </c>
      <c r="AQ2834" s="12" t="s">
        <v>6705</v>
      </c>
      <c r="AR2834" s="12" t="s">
        <v>5374</v>
      </c>
      <c r="AS2834" s="60" t="s">
        <v>2524</v>
      </c>
    </row>
    <row r="2835" spans="1:45" ht="60" x14ac:dyDescent="0.15">
      <c r="A2835" s="11">
        <v>43262</v>
      </c>
      <c r="B2835" s="16" t="s">
        <v>3389</v>
      </c>
      <c r="C2835" s="11">
        <v>83</v>
      </c>
      <c r="D2835" s="11">
        <v>0</v>
      </c>
      <c r="E2835" s="11">
        <v>63</v>
      </c>
      <c r="F2835" s="11">
        <v>0</v>
      </c>
      <c r="G2835" s="11">
        <v>8</v>
      </c>
      <c r="H2835" s="11">
        <v>0</v>
      </c>
      <c r="I2835" s="11">
        <v>65535</v>
      </c>
      <c r="J2835" s="11">
        <v>0</v>
      </c>
      <c r="K2835" s="11">
        <v>0</v>
      </c>
      <c r="L2835" s="11">
        <v>0</v>
      </c>
      <c r="M2835" s="56">
        <v>1</v>
      </c>
      <c r="N2835" s="56">
        <v>100</v>
      </c>
      <c r="O2835" s="11">
        <v>0</v>
      </c>
      <c r="P2835" s="11">
        <v>0</v>
      </c>
      <c r="Q2835" s="11">
        <v>100</v>
      </c>
      <c r="R2835" s="11">
        <v>0</v>
      </c>
      <c r="S2835" s="11">
        <v>0</v>
      </c>
      <c r="T2835" s="11">
        <v>0</v>
      </c>
      <c r="U2835" s="11">
        <v>1</v>
      </c>
      <c r="V2835" s="11">
        <v>0</v>
      </c>
      <c r="W2835" s="11">
        <v>0</v>
      </c>
      <c r="X2835" s="11">
        <v>0</v>
      </c>
      <c r="Y2835" s="11">
        <v>0</v>
      </c>
      <c r="Z2835" s="16" t="s">
        <v>170</v>
      </c>
      <c r="AA2835" s="16">
        <v>0</v>
      </c>
      <c r="AB2835" s="16" t="s">
        <v>170</v>
      </c>
      <c r="AC2835" s="16">
        <v>0</v>
      </c>
      <c r="AD2835" s="11">
        <v>14</v>
      </c>
      <c r="AE2835" s="11">
        <v>300</v>
      </c>
      <c r="AF2835" s="56">
        <v>1</v>
      </c>
      <c r="AG2835" s="11">
        <v>100</v>
      </c>
      <c r="AH2835" s="11">
        <v>0</v>
      </c>
      <c r="AI2835" s="25" t="s">
        <v>693</v>
      </c>
      <c r="AJ2835" s="25" t="s">
        <v>693</v>
      </c>
      <c r="AK2835" s="25" t="s">
        <v>693</v>
      </c>
      <c r="AL2835" s="11" t="s">
        <v>782</v>
      </c>
      <c r="AM2835" s="25">
        <v>11003</v>
      </c>
      <c r="AN2835" s="25">
        <v>0</v>
      </c>
      <c r="AO2835" s="11">
        <v>1</v>
      </c>
      <c r="AP2835" s="12" t="s">
        <v>2523</v>
      </c>
      <c r="AQ2835" s="12" t="s">
        <v>6705</v>
      </c>
      <c r="AR2835" s="12" t="s">
        <v>5374</v>
      </c>
      <c r="AS2835" s="60" t="s">
        <v>2524</v>
      </c>
    </row>
    <row r="2836" spans="1:45" ht="60" x14ac:dyDescent="0.15">
      <c r="A2836" s="11">
        <v>43263</v>
      </c>
      <c r="B2836" s="16" t="s">
        <v>3464</v>
      </c>
      <c r="C2836" s="11">
        <v>83</v>
      </c>
      <c r="D2836" s="11">
        <v>0</v>
      </c>
      <c r="E2836" s="11">
        <v>63</v>
      </c>
      <c r="F2836" s="11">
        <v>0</v>
      </c>
      <c r="G2836" s="11">
        <v>8</v>
      </c>
      <c r="H2836" s="11">
        <v>0</v>
      </c>
      <c r="I2836" s="11">
        <v>65535</v>
      </c>
      <c r="J2836" s="11">
        <v>0</v>
      </c>
      <c r="K2836" s="11">
        <v>0</v>
      </c>
      <c r="L2836" s="11">
        <v>0</v>
      </c>
      <c r="M2836" s="56">
        <v>1</v>
      </c>
      <c r="N2836" s="56">
        <v>100</v>
      </c>
      <c r="O2836" s="11">
        <v>0</v>
      </c>
      <c r="P2836" s="11">
        <v>0</v>
      </c>
      <c r="Q2836" s="11">
        <v>100</v>
      </c>
      <c r="R2836" s="11">
        <v>0</v>
      </c>
      <c r="S2836" s="11">
        <v>0</v>
      </c>
      <c r="T2836" s="11">
        <v>0</v>
      </c>
      <c r="U2836" s="11">
        <v>1</v>
      </c>
      <c r="V2836" s="11">
        <v>0</v>
      </c>
      <c r="W2836" s="11">
        <v>0</v>
      </c>
      <c r="X2836" s="11">
        <v>0</v>
      </c>
      <c r="Y2836" s="11">
        <v>0</v>
      </c>
      <c r="Z2836" s="16" t="s">
        <v>170</v>
      </c>
      <c r="AA2836" s="16">
        <v>0</v>
      </c>
      <c r="AB2836" s="16" t="s">
        <v>170</v>
      </c>
      <c r="AC2836" s="16">
        <v>0</v>
      </c>
      <c r="AD2836" s="11">
        <v>14</v>
      </c>
      <c r="AE2836" s="11">
        <v>300</v>
      </c>
      <c r="AF2836" s="56">
        <v>1</v>
      </c>
      <c r="AG2836" s="11">
        <v>200</v>
      </c>
      <c r="AH2836" s="11">
        <v>0</v>
      </c>
      <c r="AI2836" s="25" t="s">
        <v>693</v>
      </c>
      <c r="AJ2836" s="25" t="s">
        <v>693</v>
      </c>
      <c r="AK2836" s="25" t="s">
        <v>693</v>
      </c>
      <c r="AL2836" s="11" t="s">
        <v>782</v>
      </c>
      <c r="AM2836" s="25">
        <v>11003</v>
      </c>
      <c r="AN2836" s="25">
        <v>0</v>
      </c>
      <c r="AO2836" s="11">
        <v>1</v>
      </c>
      <c r="AP2836" s="12" t="s">
        <v>2523</v>
      </c>
      <c r="AQ2836" s="12" t="s">
        <v>6705</v>
      </c>
      <c r="AR2836" s="12" t="s">
        <v>5374</v>
      </c>
      <c r="AS2836" s="60" t="s">
        <v>2524</v>
      </c>
    </row>
    <row r="2837" spans="1:45" ht="60" x14ac:dyDescent="0.15">
      <c r="A2837" s="11">
        <v>43264</v>
      </c>
      <c r="B2837" s="16" t="s">
        <v>3536</v>
      </c>
      <c r="C2837" s="11">
        <v>83</v>
      </c>
      <c r="D2837" s="11">
        <v>0</v>
      </c>
      <c r="E2837" s="11">
        <v>63</v>
      </c>
      <c r="F2837" s="11">
        <v>0</v>
      </c>
      <c r="G2837" s="11">
        <v>8</v>
      </c>
      <c r="H2837" s="11">
        <v>0</v>
      </c>
      <c r="I2837" s="11">
        <v>65535</v>
      </c>
      <c r="J2837" s="11">
        <v>0</v>
      </c>
      <c r="K2837" s="11">
        <v>0</v>
      </c>
      <c r="L2837" s="11">
        <v>0</v>
      </c>
      <c r="M2837" s="56">
        <v>1</v>
      </c>
      <c r="N2837" s="56">
        <v>100</v>
      </c>
      <c r="O2837" s="11">
        <v>0</v>
      </c>
      <c r="P2837" s="11">
        <v>0</v>
      </c>
      <c r="Q2837" s="11">
        <v>100</v>
      </c>
      <c r="R2837" s="11">
        <v>0</v>
      </c>
      <c r="S2837" s="11">
        <v>0</v>
      </c>
      <c r="T2837" s="11">
        <v>0</v>
      </c>
      <c r="U2837" s="11">
        <v>1</v>
      </c>
      <c r="V2837" s="11">
        <v>0</v>
      </c>
      <c r="W2837" s="11">
        <v>0</v>
      </c>
      <c r="X2837" s="11">
        <v>0</v>
      </c>
      <c r="Y2837" s="11">
        <v>0</v>
      </c>
      <c r="Z2837" s="16" t="s">
        <v>170</v>
      </c>
      <c r="AA2837" s="16">
        <v>0</v>
      </c>
      <c r="AB2837" s="16" t="s">
        <v>170</v>
      </c>
      <c r="AC2837" s="16">
        <v>0</v>
      </c>
      <c r="AD2837" s="11">
        <v>14</v>
      </c>
      <c r="AE2837" s="11">
        <v>300</v>
      </c>
      <c r="AF2837" s="56">
        <v>1</v>
      </c>
      <c r="AG2837" s="11">
        <v>400</v>
      </c>
      <c r="AH2837" s="11">
        <v>0</v>
      </c>
      <c r="AI2837" s="25" t="s">
        <v>693</v>
      </c>
      <c r="AJ2837" s="25" t="s">
        <v>693</v>
      </c>
      <c r="AK2837" s="25" t="s">
        <v>693</v>
      </c>
      <c r="AL2837" s="11" t="s">
        <v>782</v>
      </c>
      <c r="AM2837" s="25">
        <v>11003</v>
      </c>
      <c r="AN2837" s="25">
        <v>0</v>
      </c>
      <c r="AO2837" s="11">
        <v>1</v>
      </c>
      <c r="AP2837" s="12" t="s">
        <v>2523</v>
      </c>
      <c r="AQ2837" s="12" t="s">
        <v>6705</v>
      </c>
      <c r="AR2837" s="12" t="s">
        <v>5374</v>
      </c>
      <c r="AS2837" s="60" t="s">
        <v>2524</v>
      </c>
    </row>
    <row r="2838" spans="1:45" ht="60" x14ac:dyDescent="0.15">
      <c r="A2838" s="11">
        <v>43265</v>
      </c>
      <c r="B2838" s="16" t="s">
        <v>3604</v>
      </c>
      <c r="C2838" s="11">
        <v>83</v>
      </c>
      <c r="D2838" s="11">
        <v>0</v>
      </c>
      <c r="E2838" s="11">
        <v>63</v>
      </c>
      <c r="F2838" s="11">
        <v>0</v>
      </c>
      <c r="G2838" s="11">
        <v>8</v>
      </c>
      <c r="H2838" s="11">
        <v>0</v>
      </c>
      <c r="I2838" s="11">
        <v>65535</v>
      </c>
      <c r="J2838" s="11">
        <v>0</v>
      </c>
      <c r="K2838" s="11">
        <v>0</v>
      </c>
      <c r="L2838" s="11">
        <v>0</v>
      </c>
      <c r="M2838" s="56">
        <v>1</v>
      </c>
      <c r="N2838" s="56">
        <v>100</v>
      </c>
      <c r="O2838" s="11">
        <v>0</v>
      </c>
      <c r="P2838" s="11">
        <v>0</v>
      </c>
      <c r="Q2838" s="11">
        <v>100</v>
      </c>
      <c r="R2838" s="11">
        <v>0</v>
      </c>
      <c r="S2838" s="11">
        <v>0</v>
      </c>
      <c r="T2838" s="11">
        <v>0</v>
      </c>
      <c r="U2838" s="11">
        <v>1</v>
      </c>
      <c r="V2838" s="11">
        <v>0</v>
      </c>
      <c r="W2838" s="11">
        <v>0</v>
      </c>
      <c r="X2838" s="11">
        <v>0</v>
      </c>
      <c r="Y2838" s="11">
        <v>0</v>
      </c>
      <c r="Z2838" s="16" t="s">
        <v>170</v>
      </c>
      <c r="AA2838" s="16">
        <v>0</v>
      </c>
      <c r="AB2838" s="16" t="s">
        <v>170</v>
      </c>
      <c r="AC2838" s="16">
        <v>0</v>
      </c>
      <c r="AD2838" s="11">
        <v>14</v>
      </c>
      <c r="AE2838" s="11">
        <v>300</v>
      </c>
      <c r="AF2838" s="56">
        <v>1</v>
      </c>
      <c r="AG2838" s="11">
        <v>800</v>
      </c>
      <c r="AH2838" s="11">
        <v>0</v>
      </c>
      <c r="AI2838" s="25" t="s">
        <v>693</v>
      </c>
      <c r="AJ2838" s="25" t="s">
        <v>693</v>
      </c>
      <c r="AK2838" s="25" t="s">
        <v>693</v>
      </c>
      <c r="AL2838" s="11" t="s">
        <v>782</v>
      </c>
      <c r="AM2838" s="25">
        <v>11003</v>
      </c>
      <c r="AN2838" s="25">
        <v>0</v>
      </c>
      <c r="AO2838" s="11">
        <v>1</v>
      </c>
      <c r="AP2838" s="12" t="s">
        <v>2523</v>
      </c>
      <c r="AQ2838" s="12" t="s">
        <v>6705</v>
      </c>
      <c r="AR2838" s="12" t="s">
        <v>5374</v>
      </c>
      <c r="AS2838" s="60" t="s">
        <v>2524</v>
      </c>
    </row>
    <row r="2839" spans="1:45" ht="60" x14ac:dyDescent="0.15">
      <c r="A2839" s="11">
        <v>43266</v>
      </c>
      <c r="B2839" s="16" t="s">
        <v>3666</v>
      </c>
      <c r="C2839" s="11">
        <v>83</v>
      </c>
      <c r="D2839" s="11">
        <v>0</v>
      </c>
      <c r="E2839" s="11">
        <v>63</v>
      </c>
      <c r="F2839" s="11">
        <v>0</v>
      </c>
      <c r="G2839" s="11">
        <v>8</v>
      </c>
      <c r="H2839" s="11">
        <v>0</v>
      </c>
      <c r="I2839" s="11">
        <v>65535</v>
      </c>
      <c r="J2839" s="11">
        <v>0</v>
      </c>
      <c r="K2839" s="11">
        <v>0</v>
      </c>
      <c r="L2839" s="11">
        <v>0</v>
      </c>
      <c r="M2839" s="56">
        <v>1</v>
      </c>
      <c r="N2839" s="56">
        <v>100</v>
      </c>
      <c r="O2839" s="11">
        <v>0</v>
      </c>
      <c r="P2839" s="11">
        <v>0</v>
      </c>
      <c r="Q2839" s="11">
        <v>100</v>
      </c>
      <c r="R2839" s="11">
        <v>0</v>
      </c>
      <c r="S2839" s="11">
        <v>0</v>
      </c>
      <c r="T2839" s="11">
        <v>0</v>
      </c>
      <c r="U2839" s="11">
        <v>1</v>
      </c>
      <c r="V2839" s="11">
        <v>0</v>
      </c>
      <c r="W2839" s="11">
        <v>0</v>
      </c>
      <c r="X2839" s="11">
        <v>0</v>
      </c>
      <c r="Y2839" s="11">
        <v>0</v>
      </c>
      <c r="Z2839" s="16" t="s">
        <v>170</v>
      </c>
      <c r="AA2839" s="16">
        <v>0</v>
      </c>
      <c r="AB2839" s="16" t="s">
        <v>170</v>
      </c>
      <c r="AC2839" s="16">
        <v>0</v>
      </c>
      <c r="AD2839" s="11">
        <v>14</v>
      </c>
      <c r="AE2839" s="11">
        <v>300</v>
      </c>
      <c r="AF2839" s="56">
        <v>1</v>
      </c>
      <c r="AG2839" s="11">
        <v>2400</v>
      </c>
      <c r="AH2839" s="11">
        <v>0</v>
      </c>
      <c r="AI2839" s="25" t="s">
        <v>693</v>
      </c>
      <c r="AJ2839" s="25" t="s">
        <v>693</v>
      </c>
      <c r="AK2839" s="25" t="s">
        <v>693</v>
      </c>
      <c r="AL2839" s="11" t="s">
        <v>782</v>
      </c>
      <c r="AM2839" s="25">
        <v>11003</v>
      </c>
      <c r="AN2839" s="25">
        <v>0</v>
      </c>
      <c r="AO2839" s="11">
        <v>1</v>
      </c>
      <c r="AP2839" s="12" t="s">
        <v>2523</v>
      </c>
      <c r="AQ2839" s="12" t="s">
        <v>6705</v>
      </c>
      <c r="AR2839" s="12" t="s">
        <v>5374</v>
      </c>
      <c r="AS2839" s="60" t="s">
        <v>2524</v>
      </c>
    </row>
    <row r="2840" spans="1:45" ht="60" x14ac:dyDescent="0.15">
      <c r="A2840" s="11">
        <v>43267</v>
      </c>
      <c r="B2840" s="16" t="s">
        <v>3710</v>
      </c>
      <c r="C2840" s="11">
        <v>83</v>
      </c>
      <c r="D2840" s="11">
        <v>0</v>
      </c>
      <c r="E2840" s="11">
        <v>63</v>
      </c>
      <c r="F2840" s="11">
        <v>0</v>
      </c>
      <c r="G2840" s="11">
        <v>8</v>
      </c>
      <c r="H2840" s="11">
        <v>0</v>
      </c>
      <c r="I2840" s="11">
        <v>65535</v>
      </c>
      <c r="J2840" s="11">
        <v>0</v>
      </c>
      <c r="K2840" s="11">
        <v>0</v>
      </c>
      <c r="L2840" s="11">
        <v>0</v>
      </c>
      <c r="M2840" s="56">
        <v>1</v>
      </c>
      <c r="N2840" s="56">
        <v>100</v>
      </c>
      <c r="O2840" s="11">
        <v>0</v>
      </c>
      <c r="P2840" s="11">
        <v>0</v>
      </c>
      <c r="Q2840" s="11">
        <v>100</v>
      </c>
      <c r="R2840" s="11">
        <v>0</v>
      </c>
      <c r="S2840" s="11">
        <v>0</v>
      </c>
      <c r="T2840" s="11">
        <v>0</v>
      </c>
      <c r="U2840" s="11">
        <v>1</v>
      </c>
      <c r="V2840" s="11">
        <v>0</v>
      </c>
      <c r="W2840" s="11">
        <v>0</v>
      </c>
      <c r="X2840" s="11">
        <v>0</v>
      </c>
      <c r="Y2840" s="11">
        <v>0</v>
      </c>
      <c r="Z2840" s="16" t="s">
        <v>170</v>
      </c>
      <c r="AA2840" s="16">
        <v>0</v>
      </c>
      <c r="AB2840" s="16" t="s">
        <v>170</v>
      </c>
      <c r="AC2840" s="16">
        <v>0</v>
      </c>
      <c r="AD2840" s="11">
        <v>14</v>
      </c>
      <c r="AE2840" s="11">
        <v>300</v>
      </c>
      <c r="AF2840" s="56">
        <v>1</v>
      </c>
      <c r="AG2840" s="11">
        <v>4800</v>
      </c>
      <c r="AH2840" s="11">
        <v>0</v>
      </c>
      <c r="AI2840" s="25" t="s">
        <v>693</v>
      </c>
      <c r="AJ2840" s="25" t="s">
        <v>693</v>
      </c>
      <c r="AK2840" s="25" t="s">
        <v>693</v>
      </c>
      <c r="AL2840" s="11" t="s">
        <v>782</v>
      </c>
      <c r="AM2840" s="25">
        <v>11003</v>
      </c>
      <c r="AN2840" s="25">
        <v>0</v>
      </c>
      <c r="AO2840" s="11">
        <v>1</v>
      </c>
      <c r="AP2840" s="12" t="s">
        <v>2523</v>
      </c>
      <c r="AQ2840" s="12" t="s">
        <v>6705</v>
      </c>
      <c r="AR2840" s="12" t="s">
        <v>5374</v>
      </c>
      <c r="AS2840" s="60" t="s">
        <v>2524</v>
      </c>
    </row>
    <row r="2841" spans="1:45" ht="60" x14ac:dyDescent="0.15">
      <c r="A2841" s="11">
        <v>43268</v>
      </c>
      <c r="B2841" s="16" t="s">
        <v>3743</v>
      </c>
      <c r="C2841" s="11">
        <v>83</v>
      </c>
      <c r="D2841" s="11">
        <v>0</v>
      </c>
      <c r="E2841" s="11">
        <v>63</v>
      </c>
      <c r="F2841" s="11">
        <v>0</v>
      </c>
      <c r="G2841" s="11">
        <v>8</v>
      </c>
      <c r="H2841" s="11">
        <v>0</v>
      </c>
      <c r="I2841" s="11">
        <v>65535</v>
      </c>
      <c r="J2841" s="11">
        <v>0</v>
      </c>
      <c r="K2841" s="11">
        <v>0</v>
      </c>
      <c r="L2841" s="11">
        <v>0</v>
      </c>
      <c r="M2841" s="56">
        <v>1</v>
      </c>
      <c r="N2841" s="56">
        <v>100</v>
      </c>
      <c r="O2841" s="11">
        <v>0</v>
      </c>
      <c r="P2841" s="11">
        <v>0</v>
      </c>
      <c r="Q2841" s="11">
        <v>100</v>
      </c>
      <c r="R2841" s="11">
        <v>0</v>
      </c>
      <c r="S2841" s="11">
        <v>0</v>
      </c>
      <c r="T2841" s="11">
        <v>0</v>
      </c>
      <c r="U2841" s="11">
        <v>1</v>
      </c>
      <c r="V2841" s="11">
        <v>0</v>
      </c>
      <c r="W2841" s="11">
        <v>0</v>
      </c>
      <c r="X2841" s="11">
        <v>0</v>
      </c>
      <c r="Y2841" s="11">
        <v>0</v>
      </c>
      <c r="Z2841" s="16" t="s">
        <v>170</v>
      </c>
      <c r="AA2841" s="16">
        <v>0</v>
      </c>
      <c r="AB2841" s="16" t="s">
        <v>170</v>
      </c>
      <c r="AC2841" s="16">
        <v>0</v>
      </c>
      <c r="AD2841" s="11">
        <v>14</v>
      </c>
      <c r="AE2841" s="11">
        <v>300</v>
      </c>
      <c r="AF2841" s="56">
        <v>1</v>
      </c>
      <c r="AG2841" s="11">
        <v>9600</v>
      </c>
      <c r="AH2841" s="11">
        <v>0</v>
      </c>
      <c r="AI2841" s="25" t="s">
        <v>693</v>
      </c>
      <c r="AJ2841" s="25" t="s">
        <v>693</v>
      </c>
      <c r="AK2841" s="25" t="s">
        <v>693</v>
      </c>
      <c r="AL2841" s="11" t="s">
        <v>782</v>
      </c>
      <c r="AM2841" s="25">
        <v>11003</v>
      </c>
      <c r="AN2841" s="25">
        <v>0</v>
      </c>
      <c r="AO2841" s="11">
        <v>1</v>
      </c>
      <c r="AP2841" s="12" t="s">
        <v>2523</v>
      </c>
      <c r="AQ2841" s="12" t="s">
        <v>6705</v>
      </c>
      <c r="AR2841" s="12" t="s">
        <v>5374</v>
      </c>
      <c r="AS2841" s="60" t="s">
        <v>2524</v>
      </c>
    </row>
    <row r="2842" spans="1:45" ht="60" x14ac:dyDescent="0.15">
      <c r="A2842" s="11">
        <v>43269</v>
      </c>
      <c r="B2842" s="16" t="s">
        <v>3773</v>
      </c>
      <c r="C2842" s="11">
        <v>83</v>
      </c>
      <c r="D2842" s="11">
        <v>0</v>
      </c>
      <c r="E2842" s="11">
        <v>63</v>
      </c>
      <c r="F2842" s="11">
        <v>0</v>
      </c>
      <c r="G2842" s="11">
        <v>8</v>
      </c>
      <c r="H2842" s="11">
        <v>0</v>
      </c>
      <c r="I2842" s="11">
        <v>65535</v>
      </c>
      <c r="J2842" s="11">
        <v>0</v>
      </c>
      <c r="K2842" s="11">
        <v>0</v>
      </c>
      <c r="L2842" s="11">
        <v>0</v>
      </c>
      <c r="M2842" s="56">
        <v>1</v>
      </c>
      <c r="N2842" s="56">
        <v>100</v>
      </c>
      <c r="O2842" s="11">
        <v>0</v>
      </c>
      <c r="P2842" s="11">
        <v>0</v>
      </c>
      <c r="Q2842" s="11">
        <v>100</v>
      </c>
      <c r="R2842" s="11">
        <v>0</v>
      </c>
      <c r="S2842" s="11">
        <v>0</v>
      </c>
      <c r="T2842" s="11">
        <v>0</v>
      </c>
      <c r="U2842" s="11">
        <v>1</v>
      </c>
      <c r="V2842" s="11">
        <v>0</v>
      </c>
      <c r="W2842" s="11">
        <v>0</v>
      </c>
      <c r="X2842" s="11">
        <v>0</v>
      </c>
      <c r="Y2842" s="11">
        <v>0</v>
      </c>
      <c r="Z2842" s="16" t="s">
        <v>170</v>
      </c>
      <c r="AA2842" s="16">
        <v>0</v>
      </c>
      <c r="AB2842" s="16" t="s">
        <v>170</v>
      </c>
      <c r="AC2842" s="16">
        <v>0</v>
      </c>
      <c r="AD2842" s="11">
        <v>14</v>
      </c>
      <c r="AE2842" s="11">
        <v>300</v>
      </c>
      <c r="AF2842" s="56">
        <v>1</v>
      </c>
      <c r="AG2842" s="11">
        <v>19200</v>
      </c>
      <c r="AH2842" s="11">
        <v>0</v>
      </c>
      <c r="AI2842" s="25" t="s">
        <v>693</v>
      </c>
      <c r="AJ2842" s="25" t="s">
        <v>693</v>
      </c>
      <c r="AK2842" s="25" t="s">
        <v>693</v>
      </c>
      <c r="AL2842" s="11" t="s">
        <v>782</v>
      </c>
      <c r="AM2842" s="25">
        <v>11003</v>
      </c>
      <c r="AN2842" s="25">
        <v>0</v>
      </c>
      <c r="AO2842" s="11">
        <v>1</v>
      </c>
      <c r="AP2842" s="12" t="s">
        <v>2523</v>
      </c>
      <c r="AQ2842" s="12" t="s">
        <v>6705</v>
      </c>
      <c r="AR2842" s="12" t="s">
        <v>5374</v>
      </c>
      <c r="AS2842" s="60" t="s">
        <v>2524</v>
      </c>
    </row>
    <row r="2843" spans="1:45" ht="60" x14ac:dyDescent="0.15">
      <c r="A2843" s="11">
        <v>43270</v>
      </c>
      <c r="B2843" s="16" t="s">
        <v>3798</v>
      </c>
      <c r="C2843" s="11">
        <v>83</v>
      </c>
      <c r="D2843" s="11">
        <v>0</v>
      </c>
      <c r="E2843" s="11">
        <v>63</v>
      </c>
      <c r="F2843" s="11">
        <v>0</v>
      </c>
      <c r="G2843" s="11">
        <v>8</v>
      </c>
      <c r="H2843" s="11">
        <v>0</v>
      </c>
      <c r="I2843" s="11">
        <v>65535</v>
      </c>
      <c r="J2843" s="11">
        <v>0</v>
      </c>
      <c r="K2843" s="11">
        <v>0</v>
      </c>
      <c r="L2843" s="11">
        <v>0</v>
      </c>
      <c r="M2843" s="56">
        <v>1</v>
      </c>
      <c r="N2843" s="56">
        <v>100</v>
      </c>
      <c r="O2843" s="11">
        <v>0</v>
      </c>
      <c r="P2843" s="11">
        <v>0</v>
      </c>
      <c r="Q2843" s="11">
        <v>100</v>
      </c>
      <c r="R2843" s="11">
        <v>0</v>
      </c>
      <c r="S2843" s="11">
        <v>0</v>
      </c>
      <c r="T2843" s="11">
        <v>0</v>
      </c>
      <c r="U2843" s="11">
        <v>1</v>
      </c>
      <c r="V2843" s="11">
        <v>0</v>
      </c>
      <c r="W2843" s="11">
        <v>0</v>
      </c>
      <c r="X2843" s="11">
        <v>0</v>
      </c>
      <c r="Y2843" s="11">
        <v>0</v>
      </c>
      <c r="Z2843" s="16" t="s">
        <v>170</v>
      </c>
      <c r="AA2843" s="16">
        <v>0</v>
      </c>
      <c r="AB2843" s="16" t="s">
        <v>170</v>
      </c>
      <c r="AC2843" s="16">
        <v>0</v>
      </c>
      <c r="AD2843" s="11">
        <v>14</v>
      </c>
      <c r="AE2843" s="11">
        <v>300</v>
      </c>
      <c r="AF2843" s="56">
        <v>1</v>
      </c>
      <c r="AG2843" s="11">
        <v>38400</v>
      </c>
      <c r="AH2843" s="11">
        <v>0</v>
      </c>
      <c r="AI2843" s="25" t="s">
        <v>693</v>
      </c>
      <c r="AJ2843" s="25" t="s">
        <v>693</v>
      </c>
      <c r="AK2843" s="25" t="s">
        <v>693</v>
      </c>
      <c r="AL2843" s="11" t="s">
        <v>782</v>
      </c>
      <c r="AM2843" s="25">
        <v>11003</v>
      </c>
      <c r="AN2843" s="25">
        <v>0</v>
      </c>
      <c r="AO2843" s="11">
        <v>1</v>
      </c>
      <c r="AP2843" s="12" t="s">
        <v>2523</v>
      </c>
      <c r="AQ2843" s="12" t="s">
        <v>6705</v>
      </c>
      <c r="AR2843" s="12" t="s">
        <v>5374</v>
      </c>
      <c r="AS2843" s="60" t="s">
        <v>2524</v>
      </c>
    </row>
    <row r="2844" spans="1:45" ht="60" x14ac:dyDescent="0.15">
      <c r="A2844" s="11">
        <v>43271</v>
      </c>
      <c r="B2844" s="16" t="s">
        <v>3315</v>
      </c>
      <c r="C2844" s="11">
        <v>83</v>
      </c>
      <c r="D2844" s="11">
        <v>0</v>
      </c>
      <c r="E2844" s="11">
        <v>63</v>
      </c>
      <c r="F2844" s="11">
        <v>0</v>
      </c>
      <c r="G2844" s="11">
        <v>8</v>
      </c>
      <c r="H2844" s="11">
        <v>0</v>
      </c>
      <c r="I2844" s="11">
        <v>65535</v>
      </c>
      <c r="J2844" s="11">
        <v>0</v>
      </c>
      <c r="K2844" s="11">
        <v>0</v>
      </c>
      <c r="L2844" s="11">
        <v>0</v>
      </c>
      <c r="M2844" s="56">
        <v>1</v>
      </c>
      <c r="N2844" s="56">
        <v>100</v>
      </c>
      <c r="O2844" s="11">
        <v>0</v>
      </c>
      <c r="P2844" s="11">
        <v>0</v>
      </c>
      <c r="Q2844" s="11">
        <v>100</v>
      </c>
      <c r="R2844" s="11">
        <v>0</v>
      </c>
      <c r="S2844" s="11">
        <v>0</v>
      </c>
      <c r="T2844" s="11">
        <v>0</v>
      </c>
      <c r="U2844" s="11">
        <v>1</v>
      </c>
      <c r="V2844" s="11">
        <v>0</v>
      </c>
      <c r="W2844" s="11">
        <v>0</v>
      </c>
      <c r="X2844" s="11">
        <v>0</v>
      </c>
      <c r="Y2844" s="11">
        <v>0</v>
      </c>
      <c r="Z2844" s="16" t="s">
        <v>170</v>
      </c>
      <c r="AA2844" s="16">
        <v>0</v>
      </c>
      <c r="AB2844" s="16" t="s">
        <v>170</v>
      </c>
      <c r="AC2844" s="16">
        <v>0</v>
      </c>
      <c r="AD2844" s="11">
        <v>14</v>
      </c>
      <c r="AE2844" s="11">
        <v>300</v>
      </c>
      <c r="AF2844" s="56">
        <v>1</v>
      </c>
      <c r="AG2844" s="11">
        <v>50</v>
      </c>
      <c r="AH2844" s="11">
        <v>0</v>
      </c>
      <c r="AI2844" s="25" t="s">
        <v>693</v>
      </c>
      <c r="AJ2844" s="25" t="s">
        <v>693</v>
      </c>
      <c r="AK2844" s="25" t="s">
        <v>693</v>
      </c>
      <c r="AL2844" s="11" t="s">
        <v>782</v>
      </c>
      <c r="AM2844" s="25">
        <v>11003</v>
      </c>
      <c r="AN2844" s="25">
        <v>0</v>
      </c>
      <c r="AO2844" s="11">
        <v>1</v>
      </c>
      <c r="AP2844" s="12" t="s">
        <v>2523</v>
      </c>
      <c r="AQ2844" s="12" t="s">
        <v>6705</v>
      </c>
      <c r="AR2844" s="12" t="s">
        <v>5374</v>
      </c>
      <c r="AS2844" s="60" t="s">
        <v>2524</v>
      </c>
    </row>
    <row r="2845" spans="1:45" ht="60" x14ac:dyDescent="0.15">
      <c r="A2845" s="11">
        <v>43272</v>
      </c>
      <c r="B2845" s="16" t="s">
        <v>3390</v>
      </c>
      <c r="C2845" s="11">
        <v>83</v>
      </c>
      <c r="D2845" s="11">
        <v>0</v>
      </c>
      <c r="E2845" s="11">
        <v>63</v>
      </c>
      <c r="F2845" s="11">
        <v>0</v>
      </c>
      <c r="G2845" s="11">
        <v>8</v>
      </c>
      <c r="H2845" s="11">
        <v>0</v>
      </c>
      <c r="I2845" s="11">
        <v>65535</v>
      </c>
      <c r="J2845" s="11">
        <v>0</v>
      </c>
      <c r="K2845" s="11">
        <v>0</v>
      </c>
      <c r="L2845" s="11">
        <v>0</v>
      </c>
      <c r="M2845" s="56">
        <v>1</v>
      </c>
      <c r="N2845" s="56">
        <v>100</v>
      </c>
      <c r="O2845" s="11">
        <v>0</v>
      </c>
      <c r="P2845" s="11">
        <v>0</v>
      </c>
      <c r="Q2845" s="11">
        <v>100</v>
      </c>
      <c r="R2845" s="11">
        <v>0</v>
      </c>
      <c r="S2845" s="11">
        <v>0</v>
      </c>
      <c r="T2845" s="11">
        <v>0</v>
      </c>
      <c r="U2845" s="11">
        <v>1</v>
      </c>
      <c r="V2845" s="11">
        <v>0</v>
      </c>
      <c r="W2845" s="11">
        <v>0</v>
      </c>
      <c r="X2845" s="11">
        <v>0</v>
      </c>
      <c r="Y2845" s="11">
        <v>0</v>
      </c>
      <c r="Z2845" s="16" t="s">
        <v>170</v>
      </c>
      <c r="AA2845" s="16">
        <v>0</v>
      </c>
      <c r="AB2845" s="16" t="s">
        <v>170</v>
      </c>
      <c r="AC2845" s="16">
        <v>0</v>
      </c>
      <c r="AD2845" s="11">
        <v>14</v>
      </c>
      <c r="AE2845" s="11">
        <v>300</v>
      </c>
      <c r="AF2845" s="56">
        <v>1</v>
      </c>
      <c r="AG2845" s="11">
        <v>100</v>
      </c>
      <c r="AH2845" s="11">
        <v>0</v>
      </c>
      <c r="AI2845" s="25" t="s">
        <v>693</v>
      </c>
      <c r="AJ2845" s="25" t="s">
        <v>693</v>
      </c>
      <c r="AK2845" s="25" t="s">
        <v>693</v>
      </c>
      <c r="AL2845" s="11" t="s">
        <v>782</v>
      </c>
      <c r="AM2845" s="25">
        <v>11003</v>
      </c>
      <c r="AN2845" s="25">
        <v>0</v>
      </c>
      <c r="AO2845" s="11">
        <v>1</v>
      </c>
      <c r="AP2845" s="12" t="s">
        <v>2523</v>
      </c>
      <c r="AQ2845" s="12" t="s">
        <v>6705</v>
      </c>
      <c r="AR2845" s="12" t="s">
        <v>5374</v>
      </c>
      <c r="AS2845" s="60" t="s">
        <v>2524</v>
      </c>
    </row>
    <row r="2846" spans="1:45" ht="60" x14ac:dyDescent="0.15">
      <c r="A2846" s="11">
        <v>43273</v>
      </c>
      <c r="B2846" s="16" t="s">
        <v>3465</v>
      </c>
      <c r="C2846" s="11">
        <v>83</v>
      </c>
      <c r="D2846" s="11">
        <v>0</v>
      </c>
      <c r="E2846" s="11">
        <v>63</v>
      </c>
      <c r="F2846" s="11">
        <v>0</v>
      </c>
      <c r="G2846" s="11">
        <v>8</v>
      </c>
      <c r="H2846" s="11">
        <v>0</v>
      </c>
      <c r="I2846" s="11">
        <v>65535</v>
      </c>
      <c r="J2846" s="11">
        <v>0</v>
      </c>
      <c r="K2846" s="11">
        <v>0</v>
      </c>
      <c r="L2846" s="11">
        <v>0</v>
      </c>
      <c r="M2846" s="56">
        <v>1</v>
      </c>
      <c r="N2846" s="56">
        <v>100</v>
      </c>
      <c r="O2846" s="11">
        <v>0</v>
      </c>
      <c r="P2846" s="11">
        <v>0</v>
      </c>
      <c r="Q2846" s="11">
        <v>100</v>
      </c>
      <c r="R2846" s="11">
        <v>0</v>
      </c>
      <c r="S2846" s="11">
        <v>0</v>
      </c>
      <c r="T2846" s="11">
        <v>0</v>
      </c>
      <c r="U2846" s="11">
        <v>1</v>
      </c>
      <c r="V2846" s="11">
        <v>0</v>
      </c>
      <c r="W2846" s="11">
        <v>0</v>
      </c>
      <c r="X2846" s="11">
        <v>0</v>
      </c>
      <c r="Y2846" s="11">
        <v>0</v>
      </c>
      <c r="Z2846" s="16" t="s">
        <v>170</v>
      </c>
      <c r="AA2846" s="16">
        <v>0</v>
      </c>
      <c r="AB2846" s="16" t="s">
        <v>170</v>
      </c>
      <c r="AC2846" s="16">
        <v>0</v>
      </c>
      <c r="AD2846" s="11">
        <v>14</v>
      </c>
      <c r="AE2846" s="11">
        <v>300</v>
      </c>
      <c r="AF2846" s="56">
        <v>1</v>
      </c>
      <c r="AG2846" s="11">
        <v>200</v>
      </c>
      <c r="AH2846" s="11">
        <v>0</v>
      </c>
      <c r="AI2846" s="25" t="s">
        <v>693</v>
      </c>
      <c r="AJ2846" s="25" t="s">
        <v>693</v>
      </c>
      <c r="AK2846" s="25" t="s">
        <v>693</v>
      </c>
      <c r="AL2846" s="11" t="s">
        <v>782</v>
      </c>
      <c r="AM2846" s="25">
        <v>11003</v>
      </c>
      <c r="AN2846" s="25">
        <v>0</v>
      </c>
      <c r="AO2846" s="11">
        <v>1</v>
      </c>
      <c r="AP2846" s="12" t="s">
        <v>2523</v>
      </c>
      <c r="AQ2846" s="12" t="s">
        <v>6705</v>
      </c>
      <c r="AR2846" s="12" t="s">
        <v>5374</v>
      </c>
      <c r="AS2846" s="60" t="s">
        <v>2524</v>
      </c>
    </row>
    <row r="2847" spans="1:45" ht="60" x14ac:dyDescent="0.15">
      <c r="A2847" s="11">
        <v>43274</v>
      </c>
      <c r="B2847" s="16" t="s">
        <v>3537</v>
      </c>
      <c r="C2847" s="11">
        <v>83</v>
      </c>
      <c r="D2847" s="11">
        <v>0</v>
      </c>
      <c r="E2847" s="11">
        <v>63</v>
      </c>
      <c r="F2847" s="11">
        <v>0</v>
      </c>
      <c r="G2847" s="11">
        <v>8</v>
      </c>
      <c r="H2847" s="11">
        <v>0</v>
      </c>
      <c r="I2847" s="11">
        <v>65535</v>
      </c>
      <c r="J2847" s="11">
        <v>0</v>
      </c>
      <c r="K2847" s="11">
        <v>0</v>
      </c>
      <c r="L2847" s="11">
        <v>0</v>
      </c>
      <c r="M2847" s="56">
        <v>1</v>
      </c>
      <c r="N2847" s="56">
        <v>100</v>
      </c>
      <c r="O2847" s="11">
        <v>0</v>
      </c>
      <c r="P2847" s="11">
        <v>0</v>
      </c>
      <c r="Q2847" s="11">
        <v>100</v>
      </c>
      <c r="R2847" s="11">
        <v>0</v>
      </c>
      <c r="S2847" s="11">
        <v>0</v>
      </c>
      <c r="T2847" s="11">
        <v>0</v>
      </c>
      <c r="U2847" s="11">
        <v>1</v>
      </c>
      <c r="V2847" s="11">
        <v>0</v>
      </c>
      <c r="W2847" s="11">
        <v>0</v>
      </c>
      <c r="X2847" s="11">
        <v>0</v>
      </c>
      <c r="Y2847" s="11">
        <v>0</v>
      </c>
      <c r="Z2847" s="16" t="s">
        <v>170</v>
      </c>
      <c r="AA2847" s="16">
        <v>0</v>
      </c>
      <c r="AB2847" s="16" t="s">
        <v>170</v>
      </c>
      <c r="AC2847" s="16">
        <v>0</v>
      </c>
      <c r="AD2847" s="11">
        <v>14</v>
      </c>
      <c r="AE2847" s="11">
        <v>300</v>
      </c>
      <c r="AF2847" s="56">
        <v>1</v>
      </c>
      <c r="AG2847" s="11">
        <v>400</v>
      </c>
      <c r="AH2847" s="11">
        <v>0</v>
      </c>
      <c r="AI2847" s="25" t="s">
        <v>693</v>
      </c>
      <c r="AJ2847" s="25" t="s">
        <v>693</v>
      </c>
      <c r="AK2847" s="25" t="s">
        <v>693</v>
      </c>
      <c r="AL2847" s="11" t="s">
        <v>782</v>
      </c>
      <c r="AM2847" s="25">
        <v>11003</v>
      </c>
      <c r="AN2847" s="25">
        <v>0</v>
      </c>
      <c r="AO2847" s="11">
        <v>1</v>
      </c>
      <c r="AP2847" s="12" t="s">
        <v>2523</v>
      </c>
      <c r="AQ2847" s="12" t="s">
        <v>6705</v>
      </c>
      <c r="AR2847" s="12" t="s">
        <v>5374</v>
      </c>
      <c r="AS2847" s="60" t="s">
        <v>2524</v>
      </c>
    </row>
    <row r="2848" spans="1:45" ht="60" x14ac:dyDescent="0.15">
      <c r="A2848" s="11">
        <v>43275</v>
      </c>
      <c r="B2848" s="16" t="s">
        <v>3605</v>
      </c>
      <c r="C2848" s="11">
        <v>83</v>
      </c>
      <c r="D2848" s="11">
        <v>0</v>
      </c>
      <c r="E2848" s="11">
        <v>63</v>
      </c>
      <c r="F2848" s="11">
        <v>0</v>
      </c>
      <c r="G2848" s="11">
        <v>8</v>
      </c>
      <c r="H2848" s="11">
        <v>0</v>
      </c>
      <c r="I2848" s="11">
        <v>65535</v>
      </c>
      <c r="J2848" s="11">
        <v>0</v>
      </c>
      <c r="K2848" s="11">
        <v>0</v>
      </c>
      <c r="L2848" s="11">
        <v>0</v>
      </c>
      <c r="M2848" s="56">
        <v>1</v>
      </c>
      <c r="N2848" s="56">
        <v>100</v>
      </c>
      <c r="O2848" s="11">
        <v>0</v>
      </c>
      <c r="P2848" s="11">
        <v>0</v>
      </c>
      <c r="Q2848" s="11">
        <v>100</v>
      </c>
      <c r="R2848" s="11">
        <v>0</v>
      </c>
      <c r="S2848" s="11">
        <v>0</v>
      </c>
      <c r="T2848" s="11">
        <v>0</v>
      </c>
      <c r="U2848" s="11">
        <v>1</v>
      </c>
      <c r="V2848" s="11">
        <v>0</v>
      </c>
      <c r="W2848" s="11">
        <v>0</v>
      </c>
      <c r="X2848" s="11">
        <v>0</v>
      </c>
      <c r="Y2848" s="11">
        <v>0</v>
      </c>
      <c r="Z2848" s="16" t="s">
        <v>170</v>
      </c>
      <c r="AA2848" s="16">
        <v>0</v>
      </c>
      <c r="AB2848" s="16" t="s">
        <v>170</v>
      </c>
      <c r="AC2848" s="16">
        <v>0</v>
      </c>
      <c r="AD2848" s="11">
        <v>14</v>
      </c>
      <c r="AE2848" s="11">
        <v>300</v>
      </c>
      <c r="AF2848" s="56">
        <v>1</v>
      </c>
      <c r="AG2848" s="11">
        <v>800</v>
      </c>
      <c r="AH2848" s="11">
        <v>0</v>
      </c>
      <c r="AI2848" s="25" t="s">
        <v>693</v>
      </c>
      <c r="AJ2848" s="25" t="s">
        <v>693</v>
      </c>
      <c r="AK2848" s="25" t="s">
        <v>693</v>
      </c>
      <c r="AL2848" s="11" t="s">
        <v>782</v>
      </c>
      <c r="AM2848" s="25">
        <v>11003</v>
      </c>
      <c r="AN2848" s="25">
        <v>0</v>
      </c>
      <c r="AO2848" s="11">
        <v>1</v>
      </c>
      <c r="AP2848" s="12" t="s">
        <v>2523</v>
      </c>
      <c r="AQ2848" s="12" t="s">
        <v>6705</v>
      </c>
      <c r="AR2848" s="12" t="s">
        <v>5374</v>
      </c>
      <c r="AS2848" s="60" t="s">
        <v>2524</v>
      </c>
    </row>
    <row r="2849" spans="1:45" ht="60" x14ac:dyDescent="0.15">
      <c r="A2849" s="11">
        <v>43276</v>
      </c>
      <c r="B2849" s="16" t="s">
        <v>3667</v>
      </c>
      <c r="C2849" s="11">
        <v>83</v>
      </c>
      <c r="D2849" s="11">
        <v>0</v>
      </c>
      <c r="E2849" s="11">
        <v>63</v>
      </c>
      <c r="F2849" s="11">
        <v>0</v>
      </c>
      <c r="G2849" s="11">
        <v>8</v>
      </c>
      <c r="H2849" s="11">
        <v>0</v>
      </c>
      <c r="I2849" s="11">
        <v>65535</v>
      </c>
      <c r="J2849" s="11">
        <v>0</v>
      </c>
      <c r="K2849" s="11">
        <v>0</v>
      </c>
      <c r="L2849" s="11">
        <v>0</v>
      </c>
      <c r="M2849" s="56">
        <v>1</v>
      </c>
      <c r="N2849" s="56">
        <v>100</v>
      </c>
      <c r="O2849" s="11">
        <v>0</v>
      </c>
      <c r="P2849" s="11">
        <v>0</v>
      </c>
      <c r="Q2849" s="11">
        <v>100</v>
      </c>
      <c r="R2849" s="11">
        <v>0</v>
      </c>
      <c r="S2849" s="11">
        <v>0</v>
      </c>
      <c r="T2849" s="11">
        <v>0</v>
      </c>
      <c r="U2849" s="11">
        <v>1</v>
      </c>
      <c r="V2849" s="11">
        <v>0</v>
      </c>
      <c r="W2849" s="11">
        <v>0</v>
      </c>
      <c r="X2849" s="11">
        <v>0</v>
      </c>
      <c r="Y2849" s="11">
        <v>0</v>
      </c>
      <c r="Z2849" s="16" t="s">
        <v>170</v>
      </c>
      <c r="AA2849" s="16">
        <v>0</v>
      </c>
      <c r="AB2849" s="16" t="s">
        <v>170</v>
      </c>
      <c r="AC2849" s="16">
        <v>0</v>
      </c>
      <c r="AD2849" s="11">
        <v>14</v>
      </c>
      <c r="AE2849" s="11">
        <v>300</v>
      </c>
      <c r="AF2849" s="56">
        <v>1</v>
      </c>
      <c r="AG2849" s="11">
        <v>2400</v>
      </c>
      <c r="AH2849" s="11">
        <v>0</v>
      </c>
      <c r="AI2849" s="25" t="s">
        <v>693</v>
      </c>
      <c r="AJ2849" s="25" t="s">
        <v>693</v>
      </c>
      <c r="AK2849" s="25" t="s">
        <v>693</v>
      </c>
      <c r="AL2849" s="11" t="s">
        <v>782</v>
      </c>
      <c r="AM2849" s="25">
        <v>11003</v>
      </c>
      <c r="AN2849" s="25">
        <v>0</v>
      </c>
      <c r="AO2849" s="11">
        <v>1</v>
      </c>
      <c r="AP2849" s="12" t="s">
        <v>2523</v>
      </c>
      <c r="AQ2849" s="12" t="s">
        <v>6705</v>
      </c>
      <c r="AR2849" s="12" t="s">
        <v>5374</v>
      </c>
      <c r="AS2849" s="60" t="s">
        <v>2524</v>
      </c>
    </row>
    <row r="2850" spans="1:45" ht="60" x14ac:dyDescent="0.15">
      <c r="A2850" s="11">
        <v>43277</v>
      </c>
      <c r="B2850" s="16" t="s">
        <v>3711</v>
      </c>
      <c r="C2850" s="11">
        <v>83</v>
      </c>
      <c r="D2850" s="11">
        <v>0</v>
      </c>
      <c r="E2850" s="11">
        <v>63</v>
      </c>
      <c r="F2850" s="11">
        <v>0</v>
      </c>
      <c r="G2850" s="11">
        <v>8</v>
      </c>
      <c r="H2850" s="11">
        <v>0</v>
      </c>
      <c r="I2850" s="11">
        <v>65535</v>
      </c>
      <c r="J2850" s="11">
        <v>0</v>
      </c>
      <c r="K2850" s="11">
        <v>0</v>
      </c>
      <c r="L2850" s="11">
        <v>0</v>
      </c>
      <c r="M2850" s="56">
        <v>1</v>
      </c>
      <c r="N2850" s="56">
        <v>100</v>
      </c>
      <c r="O2850" s="11">
        <v>0</v>
      </c>
      <c r="P2850" s="11">
        <v>0</v>
      </c>
      <c r="Q2850" s="11">
        <v>100</v>
      </c>
      <c r="R2850" s="11">
        <v>0</v>
      </c>
      <c r="S2850" s="11">
        <v>0</v>
      </c>
      <c r="T2850" s="11">
        <v>0</v>
      </c>
      <c r="U2850" s="11">
        <v>1</v>
      </c>
      <c r="V2850" s="11">
        <v>0</v>
      </c>
      <c r="W2850" s="11">
        <v>0</v>
      </c>
      <c r="X2850" s="11">
        <v>0</v>
      </c>
      <c r="Y2850" s="11">
        <v>0</v>
      </c>
      <c r="Z2850" s="16" t="s">
        <v>170</v>
      </c>
      <c r="AA2850" s="16">
        <v>0</v>
      </c>
      <c r="AB2850" s="16" t="s">
        <v>170</v>
      </c>
      <c r="AC2850" s="16">
        <v>0</v>
      </c>
      <c r="AD2850" s="11">
        <v>14</v>
      </c>
      <c r="AE2850" s="11">
        <v>300</v>
      </c>
      <c r="AF2850" s="56">
        <v>1</v>
      </c>
      <c r="AG2850" s="11">
        <v>4800</v>
      </c>
      <c r="AH2850" s="11">
        <v>0</v>
      </c>
      <c r="AI2850" s="25" t="s">
        <v>693</v>
      </c>
      <c r="AJ2850" s="25" t="s">
        <v>693</v>
      </c>
      <c r="AK2850" s="25" t="s">
        <v>693</v>
      </c>
      <c r="AL2850" s="11" t="s">
        <v>782</v>
      </c>
      <c r="AM2850" s="25">
        <v>11003</v>
      </c>
      <c r="AN2850" s="25">
        <v>0</v>
      </c>
      <c r="AO2850" s="11">
        <v>1</v>
      </c>
      <c r="AP2850" s="12" t="s">
        <v>2523</v>
      </c>
      <c r="AQ2850" s="12" t="s">
        <v>6705</v>
      </c>
      <c r="AR2850" s="12" t="s">
        <v>5374</v>
      </c>
      <c r="AS2850" s="60" t="s">
        <v>2524</v>
      </c>
    </row>
    <row r="2851" spans="1:45" ht="60" x14ac:dyDescent="0.15">
      <c r="A2851" s="11">
        <v>43278</v>
      </c>
      <c r="B2851" s="16" t="s">
        <v>3744</v>
      </c>
      <c r="C2851" s="11">
        <v>83</v>
      </c>
      <c r="D2851" s="11">
        <v>0</v>
      </c>
      <c r="E2851" s="11">
        <v>63</v>
      </c>
      <c r="F2851" s="11">
        <v>0</v>
      </c>
      <c r="G2851" s="11">
        <v>8</v>
      </c>
      <c r="H2851" s="11">
        <v>0</v>
      </c>
      <c r="I2851" s="11">
        <v>65535</v>
      </c>
      <c r="J2851" s="11">
        <v>0</v>
      </c>
      <c r="K2851" s="11">
        <v>0</v>
      </c>
      <c r="L2851" s="11">
        <v>0</v>
      </c>
      <c r="M2851" s="56">
        <v>1</v>
      </c>
      <c r="N2851" s="56">
        <v>100</v>
      </c>
      <c r="O2851" s="11">
        <v>0</v>
      </c>
      <c r="P2851" s="11">
        <v>0</v>
      </c>
      <c r="Q2851" s="11">
        <v>100</v>
      </c>
      <c r="R2851" s="11">
        <v>0</v>
      </c>
      <c r="S2851" s="11">
        <v>0</v>
      </c>
      <c r="T2851" s="11">
        <v>0</v>
      </c>
      <c r="U2851" s="11">
        <v>1</v>
      </c>
      <c r="V2851" s="11">
        <v>0</v>
      </c>
      <c r="W2851" s="11">
        <v>0</v>
      </c>
      <c r="X2851" s="11">
        <v>0</v>
      </c>
      <c r="Y2851" s="11">
        <v>0</v>
      </c>
      <c r="Z2851" s="16" t="s">
        <v>170</v>
      </c>
      <c r="AA2851" s="16">
        <v>0</v>
      </c>
      <c r="AB2851" s="16" t="s">
        <v>170</v>
      </c>
      <c r="AC2851" s="16">
        <v>0</v>
      </c>
      <c r="AD2851" s="11">
        <v>14</v>
      </c>
      <c r="AE2851" s="11">
        <v>300</v>
      </c>
      <c r="AF2851" s="56">
        <v>1</v>
      </c>
      <c r="AG2851" s="11">
        <v>9600</v>
      </c>
      <c r="AH2851" s="11">
        <v>0</v>
      </c>
      <c r="AI2851" s="25" t="s">
        <v>693</v>
      </c>
      <c r="AJ2851" s="25" t="s">
        <v>693</v>
      </c>
      <c r="AK2851" s="25" t="s">
        <v>693</v>
      </c>
      <c r="AL2851" s="11" t="s">
        <v>782</v>
      </c>
      <c r="AM2851" s="25">
        <v>11003</v>
      </c>
      <c r="AN2851" s="25">
        <v>0</v>
      </c>
      <c r="AO2851" s="11">
        <v>1</v>
      </c>
      <c r="AP2851" s="12" t="s">
        <v>2523</v>
      </c>
      <c r="AQ2851" s="12" t="s">
        <v>6705</v>
      </c>
      <c r="AR2851" s="12" t="s">
        <v>5374</v>
      </c>
      <c r="AS2851" s="60" t="s">
        <v>2524</v>
      </c>
    </row>
    <row r="2852" spans="1:45" ht="60" x14ac:dyDescent="0.15">
      <c r="A2852" s="11">
        <v>43279</v>
      </c>
      <c r="B2852" s="16" t="s">
        <v>3774</v>
      </c>
      <c r="C2852" s="11">
        <v>83</v>
      </c>
      <c r="D2852" s="11">
        <v>0</v>
      </c>
      <c r="E2852" s="11">
        <v>63</v>
      </c>
      <c r="F2852" s="11">
        <v>0</v>
      </c>
      <c r="G2852" s="11">
        <v>8</v>
      </c>
      <c r="H2852" s="11">
        <v>0</v>
      </c>
      <c r="I2852" s="11">
        <v>65535</v>
      </c>
      <c r="J2852" s="11">
        <v>0</v>
      </c>
      <c r="K2852" s="11">
        <v>0</v>
      </c>
      <c r="L2852" s="11">
        <v>0</v>
      </c>
      <c r="M2852" s="56">
        <v>1</v>
      </c>
      <c r="N2852" s="56">
        <v>100</v>
      </c>
      <c r="O2852" s="11">
        <v>0</v>
      </c>
      <c r="P2852" s="11">
        <v>0</v>
      </c>
      <c r="Q2852" s="11">
        <v>100</v>
      </c>
      <c r="R2852" s="11">
        <v>0</v>
      </c>
      <c r="S2852" s="11">
        <v>0</v>
      </c>
      <c r="T2852" s="11">
        <v>0</v>
      </c>
      <c r="U2852" s="11">
        <v>1</v>
      </c>
      <c r="V2852" s="11">
        <v>0</v>
      </c>
      <c r="W2852" s="11">
        <v>0</v>
      </c>
      <c r="X2852" s="11">
        <v>0</v>
      </c>
      <c r="Y2852" s="11">
        <v>0</v>
      </c>
      <c r="Z2852" s="16" t="s">
        <v>170</v>
      </c>
      <c r="AA2852" s="16">
        <v>0</v>
      </c>
      <c r="AB2852" s="16" t="s">
        <v>170</v>
      </c>
      <c r="AC2852" s="16">
        <v>0</v>
      </c>
      <c r="AD2852" s="11">
        <v>14</v>
      </c>
      <c r="AE2852" s="11">
        <v>300</v>
      </c>
      <c r="AF2852" s="56">
        <v>1</v>
      </c>
      <c r="AG2852" s="11">
        <v>19200</v>
      </c>
      <c r="AH2852" s="11">
        <v>0</v>
      </c>
      <c r="AI2852" s="25" t="s">
        <v>693</v>
      </c>
      <c r="AJ2852" s="25" t="s">
        <v>693</v>
      </c>
      <c r="AK2852" s="25" t="s">
        <v>693</v>
      </c>
      <c r="AL2852" s="11" t="s">
        <v>782</v>
      </c>
      <c r="AM2852" s="25">
        <v>11003</v>
      </c>
      <c r="AN2852" s="25">
        <v>0</v>
      </c>
      <c r="AO2852" s="11">
        <v>1</v>
      </c>
      <c r="AP2852" s="12" t="s">
        <v>2523</v>
      </c>
      <c r="AQ2852" s="12" t="s">
        <v>6705</v>
      </c>
      <c r="AR2852" s="12" t="s">
        <v>5374</v>
      </c>
      <c r="AS2852" s="60" t="s">
        <v>2524</v>
      </c>
    </row>
    <row r="2853" spans="1:45" ht="60" x14ac:dyDescent="0.15">
      <c r="A2853" s="11">
        <v>43280</v>
      </c>
      <c r="B2853" s="16" t="s">
        <v>3799</v>
      </c>
      <c r="C2853" s="11">
        <v>83</v>
      </c>
      <c r="D2853" s="11">
        <v>0</v>
      </c>
      <c r="E2853" s="11">
        <v>63</v>
      </c>
      <c r="F2853" s="11">
        <v>0</v>
      </c>
      <c r="G2853" s="11">
        <v>8</v>
      </c>
      <c r="H2853" s="11">
        <v>0</v>
      </c>
      <c r="I2853" s="11">
        <v>65535</v>
      </c>
      <c r="J2853" s="11">
        <v>0</v>
      </c>
      <c r="K2853" s="11">
        <v>0</v>
      </c>
      <c r="L2853" s="11">
        <v>0</v>
      </c>
      <c r="M2853" s="56">
        <v>1</v>
      </c>
      <c r="N2853" s="56">
        <v>100</v>
      </c>
      <c r="O2853" s="11">
        <v>0</v>
      </c>
      <c r="P2853" s="11">
        <v>0</v>
      </c>
      <c r="Q2853" s="11">
        <v>100</v>
      </c>
      <c r="R2853" s="11">
        <v>0</v>
      </c>
      <c r="S2853" s="11">
        <v>0</v>
      </c>
      <c r="T2853" s="11">
        <v>0</v>
      </c>
      <c r="U2853" s="11">
        <v>1</v>
      </c>
      <c r="V2853" s="11">
        <v>0</v>
      </c>
      <c r="W2853" s="11">
        <v>0</v>
      </c>
      <c r="X2853" s="11">
        <v>0</v>
      </c>
      <c r="Y2853" s="11">
        <v>0</v>
      </c>
      <c r="Z2853" s="16" t="s">
        <v>170</v>
      </c>
      <c r="AA2853" s="16">
        <v>0</v>
      </c>
      <c r="AB2853" s="16" t="s">
        <v>170</v>
      </c>
      <c r="AC2853" s="16">
        <v>0</v>
      </c>
      <c r="AD2853" s="11">
        <v>14</v>
      </c>
      <c r="AE2853" s="11">
        <v>300</v>
      </c>
      <c r="AF2853" s="56">
        <v>1</v>
      </c>
      <c r="AG2853" s="11">
        <v>38400</v>
      </c>
      <c r="AH2853" s="11">
        <v>0</v>
      </c>
      <c r="AI2853" s="25" t="s">
        <v>693</v>
      </c>
      <c r="AJ2853" s="25" t="s">
        <v>693</v>
      </c>
      <c r="AK2853" s="25" t="s">
        <v>693</v>
      </c>
      <c r="AL2853" s="11" t="s">
        <v>782</v>
      </c>
      <c r="AM2853" s="25">
        <v>11003</v>
      </c>
      <c r="AN2853" s="25">
        <v>0</v>
      </c>
      <c r="AO2853" s="11">
        <v>1</v>
      </c>
      <c r="AP2853" s="12" t="s">
        <v>2523</v>
      </c>
      <c r="AQ2853" s="12" t="s">
        <v>6705</v>
      </c>
      <c r="AR2853" s="12" t="s">
        <v>5374</v>
      </c>
      <c r="AS2853" s="60" t="s">
        <v>2524</v>
      </c>
    </row>
    <row r="2854" spans="1:45" ht="60" x14ac:dyDescent="0.15">
      <c r="A2854" s="11">
        <v>43281</v>
      </c>
      <c r="B2854" s="16" t="s">
        <v>3316</v>
      </c>
      <c r="C2854" s="11">
        <v>83</v>
      </c>
      <c r="D2854" s="11">
        <v>0</v>
      </c>
      <c r="E2854" s="11">
        <v>63</v>
      </c>
      <c r="F2854" s="11">
        <v>0</v>
      </c>
      <c r="G2854" s="11">
        <v>8</v>
      </c>
      <c r="H2854" s="11">
        <v>0</v>
      </c>
      <c r="I2854" s="11">
        <v>65535</v>
      </c>
      <c r="J2854" s="11">
        <v>0</v>
      </c>
      <c r="K2854" s="11">
        <v>0</v>
      </c>
      <c r="L2854" s="11">
        <v>0</v>
      </c>
      <c r="M2854" s="56">
        <v>1</v>
      </c>
      <c r="N2854" s="56">
        <v>100</v>
      </c>
      <c r="O2854" s="11">
        <v>0</v>
      </c>
      <c r="P2854" s="11">
        <v>0</v>
      </c>
      <c r="Q2854" s="11">
        <v>100</v>
      </c>
      <c r="R2854" s="11">
        <v>0</v>
      </c>
      <c r="S2854" s="11">
        <v>0</v>
      </c>
      <c r="T2854" s="11">
        <v>0</v>
      </c>
      <c r="U2854" s="11">
        <v>1</v>
      </c>
      <c r="V2854" s="11">
        <v>0</v>
      </c>
      <c r="W2854" s="11">
        <v>0</v>
      </c>
      <c r="X2854" s="11">
        <v>0</v>
      </c>
      <c r="Y2854" s="11">
        <v>0</v>
      </c>
      <c r="Z2854" s="16" t="s">
        <v>170</v>
      </c>
      <c r="AA2854" s="16">
        <v>0</v>
      </c>
      <c r="AB2854" s="16" t="s">
        <v>170</v>
      </c>
      <c r="AC2854" s="16">
        <v>0</v>
      </c>
      <c r="AD2854" s="11">
        <v>14</v>
      </c>
      <c r="AE2854" s="11">
        <v>300</v>
      </c>
      <c r="AF2854" s="56">
        <v>1</v>
      </c>
      <c r="AG2854" s="11">
        <v>50</v>
      </c>
      <c r="AH2854" s="11">
        <v>0</v>
      </c>
      <c r="AI2854" s="25" t="s">
        <v>693</v>
      </c>
      <c r="AJ2854" s="25" t="s">
        <v>693</v>
      </c>
      <c r="AK2854" s="25" t="s">
        <v>693</v>
      </c>
      <c r="AL2854" s="11" t="s">
        <v>782</v>
      </c>
      <c r="AM2854" s="25">
        <v>11003</v>
      </c>
      <c r="AN2854" s="25">
        <v>0</v>
      </c>
      <c r="AO2854" s="11">
        <v>1</v>
      </c>
      <c r="AP2854" s="12" t="s">
        <v>2523</v>
      </c>
      <c r="AQ2854" s="12" t="s">
        <v>6705</v>
      </c>
      <c r="AR2854" s="12" t="s">
        <v>5374</v>
      </c>
      <c r="AS2854" s="60" t="s">
        <v>2524</v>
      </c>
    </row>
    <row r="2855" spans="1:45" ht="60" x14ac:dyDescent="0.15">
      <c r="A2855" s="11">
        <v>43282</v>
      </c>
      <c r="B2855" s="16" t="s">
        <v>3391</v>
      </c>
      <c r="C2855" s="11">
        <v>83</v>
      </c>
      <c r="D2855" s="11">
        <v>0</v>
      </c>
      <c r="E2855" s="11">
        <v>63</v>
      </c>
      <c r="F2855" s="11">
        <v>0</v>
      </c>
      <c r="G2855" s="11">
        <v>8</v>
      </c>
      <c r="H2855" s="11">
        <v>0</v>
      </c>
      <c r="I2855" s="11">
        <v>65535</v>
      </c>
      <c r="J2855" s="11">
        <v>0</v>
      </c>
      <c r="K2855" s="11">
        <v>0</v>
      </c>
      <c r="L2855" s="11">
        <v>0</v>
      </c>
      <c r="M2855" s="56">
        <v>1</v>
      </c>
      <c r="N2855" s="56">
        <v>100</v>
      </c>
      <c r="O2855" s="11">
        <v>0</v>
      </c>
      <c r="P2855" s="11">
        <v>0</v>
      </c>
      <c r="Q2855" s="11">
        <v>100</v>
      </c>
      <c r="R2855" s="11">
        <v>0</v>
      </c>
      <c r="S2855" s="11">
        <v>0</v>
      </c>
      <c r="T2855" s="11">
        <v>0</v>
      </c>
      <c r="U2855" s="11">
        <v>1</v>
      </c>
      <c r="V2855" s="11">
        <v>0</v>
      </c>
      <c r="W2855" s="11">
        <v>0</v>
      </c>
      <c r="X2855" s="11">
        <v>0</v>
      </c>
      <c r="Y2855" s="11">
        <v>0</v>
      </c>
      <c r="Z2855" s="16" t="s">
        <v>170</v>
      </c>
      <c r="AA2855" s="16">
        <v>0</v>
      </c>
      <c r="AB2855" s="16" t="s">
        <v>170</v>
      </c>
      <c r="AC2855" s="16">
        <v>0</v>
      </c>
      <c r="AD2855" s="11">
        <v>14</v>
      </c>
      <c r="AE2855" s="11">
        <v>300</v>
      </c>
      <c r="AF2855" s="56">
        <v>1</v>
      </c>
      <c r="AG2855" s="11">
        <v>100</v>
      </c>
      <c r="AH2855" s="11">
        <v>0</v>
      </c>
      <c r="AI2855" s="25" t="s">
        <v>693</v>
      </c>
      <c r="AJ2855" s="25" t="s">
        <v>693</v>
      </c>
      <c r="AK2855" s="25" t="s">
        <v>693</v>
      </c>
      <c r="AL2855" s="11" t="s">
        <v>782</v>
      </c>
      <c r="AM2855" s="25">
        <v>11003</v>
      </c>
      <c r="AN2855" s="25">
        <v>0</v>
      </c>
      <c r="AO2855" s="11">
        <v>1</v>
      </c>
      <c r="AP2855" s="12" t="s">
        <v>2523</v>
      </c>
      <c r="AQ2855" s="12" t="s">
        <v>6705</v>
      </c>
      <c r="AR2855" s="12" t="s">
        <v>5374</v>
      </c>
      <c r="AS2855" s="60" t="s">
        <v>2524</v>
      </c>
    </row>
    <row r="2856" spans="1:45" ht="60" x14ac:dyDescent="0.15">
      <c r="A2856" s="11">
        <v>43283</v>
      </c>
      <c r="B2856" s="16" t="s">
        <v>3466</v>
      </c>
      <c r="C2856" s="11">
        <v>83</v>
      </c>
      <c r="D2856" s="11">
        <v>0</v>
      </c>
      <c r="E2856" s="11">
        <v>63</v>
      </c>
      <c r="F2856" s="11">
        <v>0</v>
      </c>
      <c r="G2856" s="11">
        <v>8</v>
      </c>
      <c r="H2856" s="11">
        <v>0</v>
      </c>
      <c r="I2856" s="11">
        <v>65535</v>
      </c>
      <c r="J2856" s="11">
        <v>0</v>
      </c>
      <c r="K2856" s="11">
        <v>0</v>
      </c>
      <c r="L2856" s="11">
        <v>0</v>
      </c>
      <c r="M2856" s="56">
        <v>1</v>
      </c>
      <c r="N2856" s="56">
        <v>100</v>
      </c>
      <c r="O2856" s="11">
        <v>0</v>
      </c>
      <c r="P2856" s="11">
        <v>0</v>
      </c>
      <c r="Q2856" s="11">
        <v>100</v>
      </c>
      <c r="R2856" s="11">
        <v>0</v>
      </c>
      <c r="S2856" s="11">
        <v>0</v>
      </c>
      <c r="T2856" s="11">
        <v>0</v>
      </c>
      <c r="U2856" s="11">
        <v>1</v>
      </c>
      <c r="V2856" s="11">
        <v>0</v>
      </c>
      <c r="W2856" s="11">
        <v>0</v>
      </c>
      <c r="X2856" s="11">
        <v>0</v>
      </c>
      <c r="Y2856" s="11">
        <v>0</v>
      </c>
      <c r="Z2856" s="16" t="s">
        <v>170</v>
      </c>
      <c r="AA2856" s="16">
        <v>0</v>
      </c>
      <c r="AB2856" s="16" t="s">
        <v>170</v>
      </c>
      <c r="AC2856" s="16">
        <v>0</v>
      </c>
      <c r="AD2856" s="11">
        <v>14</v>
      </c>
      <c r="AE2856" s="11">
        <v>300</v>
      </c>
      <c r="AF2856" s="56">
        <v>1</v>
      </c>
      <c r="AG2856" s="11">
        <v>200</v>
      </c>
      <c r="AH2856" s="11">
        <v>0</v>
      </c>
      <c r="AI2856" s="25" t="s">
        <v>693</v>
      </c>
      <c r="AJ2856" s="25" t="s">
        <v>693</v>
      </c>
      <c r="AK2856" s="25" t="s">
        <v>693</v>
      </c>
      <c r="AL2856" s="11" t="s">
        <v>782</v>
      </c>
      <c r="AM2856" s="25">
        <v>11003</v>
      </c>
      <c r="AN2856" s="25">
        <v>0</v>
      </c>
      <c r="AO2856" s="11">
        <v>1</v>
      </c>
      <c r="AP2856" s="12" t="s">
        <v>2523</v>
      </c>
      <c r="AQ2856" s="12" t="s">
        <v>6705</v>
      </c>
      <c r="AR2856" s="12" t="s">
        <v>5374</v>
      </c>
      <c r="AS2856" s="60" t="s">
        <v>2524</v>
      </c>
    </row>
    <row r="2857" spans="1:45" ht="60" x14ac:dyDescent="0.15">
      <c r="A2857" s="11">
        <v>43284</v>
      </c>
      <c r="B2857" s="16" t="s">
        <v>3538</v>
      </c>
      <c r="C2857" s="11">
        <v>83</v>
      </c>
      <c r="D2857" s="11">
        <v>0</v>
      </c>
      <c r="E2857" s="11">
        <v>63</v>
      </c>
      <c r="F2857" s="11">
        <v>0</v>
      </c>
      <c r="G2857" s="11">
        <v>8</v>
      </c>
      <c r="H2857" s="11">
        <v>0</v>
      </c>
      <c r="I2857" s="11">
        <v>65535</v>
      </c>
      <c r="J2857" s="11">
        <v>0</v>
      </c>
      <c r="K2857" s="11">
        <v>0</v>
      </c>
      <c r="L2857" s="11">
        <v>0</v>
      </c>
      <c r="M2857" s="56">
        <v>1</v>
      </c>
      <c r="N2857" s="56">
        <v>100</v>
      </c>
      <c r="O2857" s="11">
        <v>0</v>
      </c>
      <c r="P2857" s="11">
        <v>0</v>
      </c>
      <c r="Q2857" s="11">
        <v>100</v>
      </c>
      <c r="R2857" s="11">
        <v>0</v>
      </c>
      <c r="S2857" s="11">
        <v>0</v>
      </c>
      <c r="T2857" s="11">
        <v>0</v>
      </c>
      <c r="U2857" s="11">
        <v>1</v>
      </c>
      <c r="V2857" s="11">
        <v>0</v>
      </c>
      <c r="W2857" s="11">
        <v>0</v>
      </c>
      <c r="X2857" s="11">
        <v>0</v>
      </c>
      <c r="Y2857" s="11">
        <v>0</v>
      </c>
      <c r="Z2857" s="16" t="s">
        <v>170</v>
      </c>
      <c r="AA2857" s="16">
        <v>0</v>
      </c>
      <c r="AB2857" s="16" t="s">
        <v>170</v>
      </c>
      <c r="AC2857" s="16">
        <v>0</v>
      </c>
      <c r="AD2857" s="11">
        <v>14</v>
      </c>
      <c r="AE2857" s="11">
        <v>300</v>
      </c>
      <c r="AF2857" s="56">
        <v>1</v>
      </c>
      <c r="AG2857" s="11">
        <v>400</v>
      </c>
      <c r="AH2857" s="11">
        <v>0</v>
      </c>
      <c r="AI2857" s="25" t="s">
        <v>693</v>
      </c>
      <c r="AJ2857" s="25" t="s">
        <v>693</v>
      </c>
      <c r="AK2857" s="25" t="s">
        <v>693</v>
      </c>
      <c r="AL2857" s="11" t="s">
        <v>782</v>
      </c>
      <c r="AM2857" s="25">
        <v>11003</v>
      </c>
      <c r="AN2857" s="25">
        <v>0</v>
      </c>
      <c r="AO2857" s="11">
        <v>1</v>
      </c>
      <c r="AP2857" s="12" t="s">
        <v>2523</v>
      </c>
      <c r="AQ2857" s="12" t="s">
        <v>6705</v>
      </c>
      <c r="AR2857" s="12" t="s">
        <v>5374</v>
      </c>
      <c r="AS2857" s="60" t="s">
        <v>2524</v>
      </c>
    </row>
    <row r="2858" spans="1:45" ht="60" x14ac:dyDescent="0.15">
      <c r="A2858" s="11">
        <v>43285</v>
      </c>
      <c r="B2858" s="16" t="s">
        <v>3606</v>
      </c>
      <c r="C2858" s="11">
        <v>83</v>
      </c>
      <c r="D2858" s="11">
        <v>0</v>
      </c>
      <c r="E2858" s="11">
        <v>63</v>
      </c>
      <c r="F2858" s="11">
        <v>0</v>
      </c>
      <c r="G2858" s="11">
        <v>8</v>
      </c>
      <c r="H2858" s="11">
        <v>0</v>
      </c>
      <c r="I2858" s="11">
        <v>65535</v>
      </c>
      <c r="J2858" s="11">
        <v>0</v>
      </c>
      <c r="K2858" s="11">
        <v>0</v>
      </c>
      <c r="L2858" s="11">
        <v>0</v>
      </c>
      <c r="M2858" s="56">
        <v>1</v>
      </c>
      <c r="N2858" s="56">
        <v>100</v>
      </c>
      <c r="O2858" s="11">
        <v>0</v>
      </c>
      <c r="P2858" s="11">
        <v>0</v>
      </c>
      <c r="Q2858" s="11">
        <v>100</v>
      </c>
      <c r="R2858" s="11">
        <v>0</v>
      </c>
      <c r="S2858" s="11">
        <v>0</v>
      </c>
      <c r="T2858" s="11">
        <v>0</v>
      </c>
      <c r="U2858" s="11">
        <v>1</v>
      </c>
      <c r="V2858" s="11">
        <v>0</v>
      </c>
      <c r="W2858" s="11">
        <v>0</v>
      </c>
      <c r="X2858" s="11">
        <v>0</v>
      </c>
      <c r="Y2858" s="11">
        <v>0</v>
      </c>
      <c r="Z2858" s="16" t="s">
        <v>170</v>
      </c>
      <c r="AA2858" s="16">
        <v>0</v>
      </c>
      <c r="AB2858" s="16" t="s">
        <v>170</v>
      </c>
      <c r="AC2858" s="16">
        <v>0</v>
      </c>
      <c r="AD2858" s="11">
        <v>14</v>
      </c>
      <c r="AE2858" s="11">
        <v>300</v>
      </c>
      <c r="AF2858" s="56">
        <v>1</v>
      </c>
      <c r="AG2858" s="11">
        <v>800</v>
      </c>
      <c r="AH2858" s="11">
        <v>0</v>
      </c>
      <c r="AI2858" s="25" t="s">
        <v>693</v>
      </c>
      <c r="AJ2858" s="25" t="s">
        <v>693</v>
      </c>
      <c r="AK2858" s="25" t="s">
        <v>693</v>
      </c>
      <c r="AL2858" s="11" t="s">
        <v>782</v>
      </c>
      <c r="AM2858" s="25">
        <v>11003</v>
      </c>
      <c r="AN2858" s="25">
        <v>0</v>
      </c>
      <c r="AO2858" s="11">
        <v>1</v>
      </c>
      <c r="AP2858" s="12" t="s">
        <v>2523</v>
      </c>
      <c r="AQ2858" s="12" t="s">
        <v>6705</v>
      </c>
      <c r="AR2858" s="12" t="s">
        <v>5374</v>
      </c>
      <c r="AS2858" s="60" t="s">
        <v>2524</v>
      </c>
    </row>
    <row r="2859" spans="1:45" ht="60" x14ac:dyDescent="0.15">
      <c r="A2859" s="11">
        <v>43286</v>
      </c>
      <c r="B2859" s="16" t="s">
        <v>3668</v>
      </c>
      <c r="C2859" s="11">
        <v>83</v>
      </c>
      <c r="D2859" s="11">
        <v>0</v>
      </c>
      <c r="E2859" s="11">
        <v>63</v>
      </c>
      <c r="F2859" s="11">
        <v>0</v>
      </c>
      <c r="G2859" s="11">
        <v>8</v>
      </c>
      <c r="H2859" s="11">
        <v>0</v>
      </c>
      <c r="I2859" s="11">
        <v>65535</v>
      </c>
      <c r="J2859" s="11">
        <v>0</v>
      </c>
      <c r="K2859" s="11">
        <v>0</v>
      </c>
      <c r="L2859" s="11">
        <v>0</v>
      </c>
      <c r="M2859" s="56">
        <v>1</v>
      </c>
      <c r="N2859" s="56">
        <v>100</v>
      </c>
      <c r="O2859" s="11">
        <v>0</v>
      </c>
      <c r="P2859" s="11">
        <v>0</v>
      </c>
      <c r="Q2859" s="11">
        <v>100</v>
      </c>
      <c r="R2859" s="11">
        <v>0</v>
      </c>
      <c r="S2859" s="11">
        <v>0</v>
      </c>
      <c r="T2859" s="11">
        <v>0</v>
      </c>
      <c r="U2859" s="11">
        <v>1</v>
      </c>
      <c r="V2859" s="11">
        <v>0</v>
      </c>
      <c r="W2859" s="11">
        <v>0</v>
      </c>
      <c r="X2859" s="11">
        <v>0</v>
      </c>
      <c r="Y2859" s="11">
        <v>0</v>
      </c>
      <c r="Z2859" s="16" t="s">
        <v>170</v>
      </c>
      <c r="AA2859" s="16">
        <v>0</v>
      </c>
      <c r="AB2859" s="16" t="s">
        <v>170</v>
      </c>
      <c r="AC2859" s="16">
        <v>0</v>
      </c>
      <c r="AD2859" s="11">
        <v>14</v>
      </c>
      <c r="AE2859" s="11">
        <v>300</v>
      </c>
      <c r="AF2859" s="56">
        <v>1</v>
      </c>
      <c r="AG2859" s="11">
        <v>2400</v>
      </c>
      <c r="AH2859" s="11">
        <v>0</v>
      </c>
      <c r="AI2859" s="25" t="s">
        <v>693</v>
      </c>
      <c r="AJ2859" s="25" t="s">
        <v>693</v>
      </c>
      <c r="AK2859" s="25" t="s">
        <v>693</v>
      </c>
      <c r="AL2859" s="11" t="s">
        <v>782</v>
      </c>
      <c r="AM2859" s="25">
        <v>11003</v>
      </c>
      <c r="AN2859" s="25">
        <v>0</v>
      </c>
      <c r="AO2859" s="11">
        <v>1</v>
      </c>
      <c r="AP2859" s="12" t="s">
        <v>2523</v>
      </c>
      <c r="AQ2859" s="12" t="s">
        <v>6705</v>
      </c>
      <c r="AR2859" s="12" t="s">
        <v>5374</v>
      </c>
      <c r="AS2859" s="60" t="s">
        <v>2524</v>
      </c>
    </row>
    <row r="2860" spans="1:45" ht="60" x14ac:dyDescent="0.15">
      <c r="A2860" s="11">
        <v>43287</v>
      </c>
      <c r="B2860" s="16" t="s">
        <v>3712</v>
      </c>
      <c r="C2860" s="11">
        <v>83</v>
      </c>
      <c r="D2860" s="11">
        <v>0</v>
      </c>
      <c r="E2860" s="11">
        <v>63</v>
      </c>
      <c r="F2860" s="11">
        <v>0</v>
      </c>
      <c r="G2860" s="11">
        <v>8</v>
      </c>
      <c r="H2860" s="11">
        <v>0</v>
      </c>
      <c r="I2860" s="11">
        <v>65535</v>
      </c>
      <c r="J2860" s="11">
        <v>0</v>
      </c>
      <c r="K2860" s="11">
        <v>0</v>
      </c>
      <c r="L2860" s="11">
        <v>0</v>
      </c>
      <c r="M2860" s="56">
        <v>1</v>
      </c>
      <c r="N2860" s="56">
        <v>100</v>
      </c>
      <c r="O2860" s="11">
        <v>0</v>
      </c>
      <c r="P2860" s="11">
        <v>0</v>
      </c>
      <c r="Q2860" s="11">
        <v>100</v>
      </c>
      <c r="R2860" s="11">
        <v>0</v>
      </c>
      <c r="S2860" s="11">
        <v>0</v>
      </c>
      <c r="T2860" s="11">
        <v>0</v>
      </c>
      <c r="U2860" s="11">
        <v>1</v>
      </c>
      <c r="V2860" s="11">
        <v>0</v>
      </c>
      <c r="W2860" s="11">
        <v>0</v>
      </c>
      <c r="X2860" s="11">
        <v>0</v>
      </c>
      <c r="Y2860" s="11">
        <v>0</v>
      </c>
      <c r="Z2860" s="16" t="s">
        <v>170</v>
      </c>
      <c r="AA2860" s="16">
        <v>0</v>
      </c>
      <c r="AB2860" s="16" t="s">
        <v>170</v>
      </c>
      <c r="AC2860" s="16">
        <v>0</v>
      </c>
      <c r="AD2860" s="11">
        <v>14</v>
      </c>
      <c r="AE2860" s="11">
        <v>300</v>
      </c>
      <c r="AF2860" s="56">
        <v>1</v>
      </c>
      <c r="AG2860" s="11">
        <v>4800</v>
      </c>
      <c r="AH2860" s="11">
        <v>0</v>
      </c>
      <c r="AI2860" s="25" t="s">
        <v>693</v>
      </c>
      <c r="AJ2860" s="25" t="s">
        <v>693</v>
      </c>
      <c r="AK2860" s="25" t="s">
        <v>693</v>
      </c>
      <c r="AL2860" s="11" t="s">
        <v>782</v>
      </c>
      <c r="AM2860" s="25">
        <v>11003</v>
      </c>
      <c r="AN2860" s="25">
        <v>0</v>
      </c>
      <c r="AO2860" s="11">
        <v>1</v>
      </c>
      <c r="AP2860" s="12" t="s">
        <v>2523</v>
      </c>
      <c r="AQ2860" s="12" t="s">
        <v>6705</v>
      </c>
      <c r="AR2860" s="12" t="s">
        <v>5374</v>
      </c>
      <c r="AS2860" s="60" t="s">
        <v>2524</v>
      </c>
    </row>
    <row r="2861" spans="1:45" ht="60" x14ac:dyDescent="0.15">
      <c r="A2861" s="11">
        <v>43288</v>
      </c>
      <c r="B2861" s="16" t="s">
        <v>3745</v>
      </c>
      <c r="C2861" s="11">
        <v>83</v>
      </c>
      <c r="D2861" s="11">
        <v>0</v>
      </c>
      <c r="E2861" s="11">
        <v>63</v>
      </c>
      <c r="F2861" s="11">
        <v>0</v>
      </c>
      <c r="G2861" s="11">
        <v>8</v>
      </c>
      <c r="H2861" s="11">
        <v>0</v>
      </c>
      <c r="I2861" s="11">
        <v>65535</v>
      </c>
      <c r="J2861" s="11">
        <v>0</v>
      </c>
      <c r="K2861" s="11">
        <v>0</v>
      </c>
      <c r="L2861" s="11">
        <v>0</v>
      </c>
      <c r="M2861" s="56">
        <v>1</v>
      </c>
      <c r="N2861" s="56">
        <v>100</v>
      </c>
      <c r="O2861" s="11">
        <v>0</v>
      </c>
      <c r="P2861" s="11">
        <v>0</v>
      </c>
      <c r="Q2861" s="11">
        <v>100</v>
      </c>
      <c r="R2861" s="11">
        <v>0</v>
      </c>
      <c r="S2861" s="11">
        <v>0</v>
      </c>
      <c r="T2861" s="11">
        <v>0</v>
      </c>
      <c r="U2861" s="11">
        <v>1</v>
      </c>
      <c r="V2861" s="11">
        <v>0</v>
      </c>
      <c r="W2861" s="11">
        <v>0</v>
      </c>
      <c r="X2861" s="11">
        <v>0</v>
      </c>
      <c r="Y2861" s="11">
        <v>0</v>
      </c>
      <c r="Z2861" s="16" t="s">
        <v>170</v>
      </c>
      <c r="AA2861" s="16">
        <v>0</v>
      </c>
      <c r="AB2861" s="16" t="s">
        <v>170</v>
      </c>
      <c r="AC2861" s="16">
        <v>0</v>
      </c>
      <c r="AD2861" s="11">
        <v>14</v>
      </c>
      <c r="AE2861" s="11">
        <v>300</v>
      </c>
      <c r="AF2861" s="56">
        <v>1</v>
      </c>
      <c r="AG2861" s="11">
        <v>9600</v>
      </c>
      <c r="AH2861" s="11">
        <v>0</v>
      </c>
      <c r="AI2861" s="25" t="s">
        <v>693</v>
      </c>
      <c r="AJ2861" s="25" t="s">
        <v>693</v>
      </c>
      <c r="AK2861" s="25" t="s">
        <v>693</v>
      </c>
      <c r="AL2861" s="11" t="s">
        <v>782</v>
      </c>
      <c r="AM2861" s="25">
        <v>11003</v>
      </c>
      <c r="AN2861" s="25">
        <v>0</v>
      </c>
      <c r="AO2861" s="11">
        <v>1</v>
      </c>
      <c r="AP2861" s="12" t="s">
        <v>2523</v>
      </c>
      <c r="AQ2861" s="12" t="s">
        <v>6705</v>
      </c>
      <c r="AR2861" s="12" t="s">
        <v>5374</v>
      </c>
      <c r="AS2861" s="60" t="s">
        <v>2524</v>
      </c>
    </row>
    <row r="2862" spans="1:45" ht="60" x14ac:dyDescent="0.15">
      <c r="A2862" s="11">
        <v>43289</v>
      </c>
      <c r="B2862" s="16" t="s">
        <v>3775</v>
      </c>
      <c r="C2862" s="11">
        <v>83</v>
      </c>
      <c r="D2862" s="11">
        <v>0</v>
      </c>
      <c r="E2862" s="11">
        <v>63</v>
      </c>
      <c r="F2862" s="11">
        <v>0</v>
      </c>
      <c r="G2862" s="11">
        <v>8</v>
      </c>
      <c r="H2862" s="11">
        <v>0</v>
      </c>
      <c r="I2862" s="11">
        <v>65535</v>
      </c>
      <c r="J2862" s="11">
        <v>0</v>
      </c>
      <c r="K2862" s="11">
        <v>0</v>
      </c>
      <c r="L2862" s="11">
        <v>0</v>
      </c>
      <c r="M2862" s="56">
        <v>1</v>
      </c>
      <c r="N2862" s="56">
        <v>100</v>
      </c>
      <c r="O2862" s="11">
        <v>0</v>
      </c>
      <c r="P2862" s="11">
        <v>0</v>
      </c>
      <c r="Q2862" s="11">
        <v>100</v>
      </c>
      <c r="R2862" s="11">
        <v>0</v>
      </c>
      <c r="S2862" s="11">
        <v>0</v>
      </c>
      <c r="T2862" s="11">
        <v>0</v>
      </c>
      <c r="U2862" s="11">
        <v>1</v>
      </c>
      <c r="V2862" s="11">
        <v>0</v>
      </c>
      <c r="W2862" s="11">
        <v>0</v>
      </c>
      <c r="X2862" s="11">
        <v>0</v>
      </c>
      <c r="Y2862" s="11">
        <v>0</v>
      </c>
      <c r="Z2862" s="16" t="s">
        <v>170</v>
      </c>
      <c r="AA2862" s="16">
        <v>0</v>
      </c>
      <c r="AB2862" s="16" t="s">
        <v>170</v>
      </c>
      <c r="AC2862" s="16">
        <v>0</v>
      </c>
      <c r="AD2862" s="11">
        <v>14</v>
      </c>
      <c r="AE2862" s="11">
        <v>300</v>
      </c>
      <c r="AF2862" s="56">
        <v>1</v>
      </c>
      <c r="AG2862" s="11">
        <v>19200</v>
      </c>
      <c r="AH2862" s="11">
        <v>0</v>
      </c>
      <c r="AI2862" s="25" t="s">
        <v>693</v>
      </c>
      <c r="AJ2862" s="25" t="s">
        <v>693</v>
      </c>
      <c r="AK2862" s="25" t="s">
        <v>693</v>
      </c>
      <c r="AL2862" s="11" t="s">
        <v>782</v>
      </c>
      <c r="AM2862" s="25">
        <v>11003</v>
      </c>
      <c r="AN2862" s="25">
        <v>0</v>
      </c>
      <c r="AO2862" s="11">
        <v>1</v>
      </c>
      <c r="AP2862" s="12" t="s">
        <v>2523</v>
      </c>
      <c r="AQ2862" s="12" t="s">
        <v>6705</v>
      </c>
      <c r="AR2862" s="12" t="s">
        <v>5374</v>
      </c>
      <c r="AS2862" s="60" t="s">
        <v>2524</v>
      </c>
    </row>
    <row r="2863" spans="1:45" ht="60" x14ac:dyDescent="0.15">
      <c r="A2863" s="11">
        <v>43290</v>
      </c>
      <c r="B2863" s="16" t="s">
        <v>3800</v>
      </c>
      <c r="C2863" s="11">
        <v>83</v>
      </c>
      <c r="D2863" s="11">
        <v>0</v>
      </c>
      <c r="E2863" s="11">
        <v>63</v>
      </c>
      <c r="F2863" s="11">
        <v>0</v>
      </c>
      <c r="G2863" s="11">
        <v>8</v>
      </c>
      <c r="H2863" s="11">
        <v>0</v>
      </c>
      <c r="I2863" s="11">
        <v>65535</v>
      </c>
      <c r="J2863" s="11">
        <v>0</v>
      </c>
      <c r="K2863" s="11">
        <v>0</v>
      </c>
      <c r="L2863" s="11">
        <v>0</v>
      </c>
      <c r="M2863" s="56">
        <v>1</v>
      </c>
      <c r="N2863" s="56">
        <v>100</v>
      </c>
      <c r="O2863" s="11">
        <v>0</v>
      </c>
      <c r="P2863" s="11">
        <v>0</v>
      </c>
      <c r="Q2863" s="11">
        <v>100</v>
      </c>
      <c r="R2863" s="11">
        <v>0</v>
      </c>
      <c r="S2863" s="11">
        <v>0</v>
      </c>
      <c r="T2863" s="11">
        <v>0</v>
      </c>
      <c r="U2863" s="11">
        <v>1</v>
      </c>
      <c r="V2863" s="11">
        <v>0</v>
      </c>
      <c r="W2863" s="11">
        <v>0</v>
      </c>
      <c r="X2863" s="11">
        <v>0</v>
      </c>
      <c r="Y2863" s="11">
        <v>0</v>
      </c>
      <c r="Z2863" s="16" t="s">
        <v>170</v>
      </c>
      <c r="AA2863" s="16">
        <v>0</v>
      </c>
      <c r="AB2863" s="16" t="s">
        <v>170</v>
      </c>
      <c r="AC2863" s="16">
        <v>0</v>
      </c>
      <c r="AD2863" s="11">
        <v>14</v>
      </c>
      <c r="AE2863" s="11">
        <v>300</v>
      </c>
      <c r="AF2863" s="56">
        <v>1</v>
      </c>
      <c r="AG2863" s="11">
        <v>38400</v>
      </c>
      <c r="AH2863" s="11">
        <v>0</v>
      </c>
      <c r="AI2863" s="25" t="s">
        <v>693</v>
      </c>
      <c r="AJ2863" s="25" t="s">
        <v>693</v>
      </c>
      <c r="AK2863" s="25" t="s">
        <v>693</v>
      </c>
      <c r="AL2863" s="11" t="s">
        <v>782</v>
      </c>
      <c r="AM2863" s="25">
        <v>11003</v>
      </c>
      <c r="AN2863" s="25">
        <v>0</v>
      </c>
      <c r="AO2863" s="11">
        <v>1</v>
      </c>
      <c r="AP2863" s="12" t="s">
        <v>2523</v>
      </c>
      <c r="AQ2863" s="12" t="s">
        <v>6705</v>
      </c>
      <c r="AR2863" s="12" t="s">
        <v>5374</v>
      </c>
      <c r="AS2863" s="60" t="s">
        <v>2524</v>
      </c>
    </row>
    <row r="2864" spans="1:45" ht="60" x14ac:dyDescent="0.15">
      <c r="A2864" s="11">
        <v>43401</v>
      </c>
      <c r="B2864" s="39" t="s">
        <v>2433</v>
      </c>
      <c r="C2864" s="11">
        <v>83</v>
      </c>
      <c r="D2864" s="11">
        <v>0</v>
      </c>
      <c r="E2864" s="11">
        <v>63</v>
      </c>
      <c r="F2864" s="11">
        <v>0</v>
      </c>
      <c r="G2864" s="11">
        <v>8</v>
      </c>
      <c r="H2864" s="11">
        <v>0</v>
      </c>
      <c r="I2864" s="11">
        <v>65535</v>
      </c>
      <c r="J2864" s="11">
        <v>0</v>
      </c>
      <c r="K2864" s="11">
        <v>0</v>
      </c>
      <c r="L2864" s="11">
        <v>0</v>
      </c>
      <c r="M2864" s="56">
        <v>1</v>
      </c>
      <c r="N2864" s="56">
        <v>100</v>
      </c>
      <c r="O2864" s="11">
        <v>0</v>
      </c>
      <c r="P2864" s="11">
        <v>0</v>
      </c>
      <c r="Q2864" s="11">
        <v>100</v>
      </c>
      <c r="R2864" s="11">
        <v>0</v>
      </c>
      <c r="S2864" s="11">
        <v>0</v>
      </c>
      <c r="T2864" s="11">
        <v>0</v>
      </c>
      <c r="U2864" s="11">
        <v>1</v>
      </c>
      <c r="V2864" s="11">
        <v>0</v>
      </c>
      <c r="W2864" s="11">
        <v>0</v>
      </c>
      <c r="X2864" s="11">
        <v>0</v>
      </c>
      <c r="Y2864" s="11">
        <v>0</v>
      </c>
      <c r="Z2864" s="16" t="s">
        <v>170</v>
      </c>
      <c r="AA2864" s="16">
        <v>0</v>
      </c>
      <c r="AB2864" s="16" t="s">
        <v>170</v>
      </c>
      <c r="AC2864" s="16">
        <v>0</v>
      </c>
      <c r="AD2864" s="11">
        <v>14</v>
      </c>
      <c r="AE2864" s="11">
        <v>300</v>
      </c>
      <c r="AF2864" s="56">
        <v>1</v>
      </c>
      <c r="AG2864" s="11">
        <v>0</v>
      </c>
      <c r="AH2864" s="11">
        <v>0</v>
      </c>
      <c r="AI2864" s="25" t="s">
        <v>693</v>
      </c>
      <c r="AJ2864" s="25" t="s">
        <v>693</v>
      </c>
      <c r="AK2864" s="25" t="s">
        <v>693</v>
      </c>
      <c r="AL2864" s="11" t="s">
        <v>782</v>
      </c>
      <c r="AM2864" s="25">
        <v>11003</v>
      </c>
      <c r="AN2864" s="25">
        <v>0</v>
      </c>
      <c r="AO2864" s="11">
        <v>1</v>
      </c>
      <c r="AP2864" s="12" t="s">
        <v>2523</v>
      </c>
      <c r="AQ2864" s="12" t="s">
        <v>6705</v>
      </c>
      <c r="AR2864" s="12" t="s">
        <v>5379</v>
      </c>
      <c r="AS2864" s="60" t="s">
        <v>2524</v>
      </c>
    </row>
    <row r="2865" spans="1:45" ht="60" x14ac:dyDescent="0.15">
      <c r="A2865" s="11">
        <v>43402</v>
      </c>
      <c r="B2865" s="39" t="s">
        <v>2434</v>
      </c>
      <c r="C2865" s="11">
        <v>83</v>
      </c>
      <c r="D2865" s="11">
        <v>0</v>
      </c>
      <c r="E2865" s="11">
        <v>63</v>
      </c>
      <c r="F2865" s="11">
        <v>0</v>
      </c>
      <c r="G2865" s="11">
        <v>8</v>
      </c>
      <c r="H2865" s="11">
        <v>0</v>
      </c>
      <c r="I2865" s="11">
        <v>65535</v>
      </c>
      <c r="J2865" s="11">
        <v>0</v>
      </c>
      <c r="K2865" s="11">
        <v>0</v>
      </c>
      <c r="L2865" s="11">
        <v>0</v>
      </c>
      <c r="M2865" s="56">
        <v>1</v>
      </c>
      <c r="N2865" s="56">
        <v>100</v>
      </c>
      <c r="O2865" s="11">
        <v>0</v>
      </c>
      <c r="P2865" s="11">
        <v>0</v>
      </c>
      <c r="Q2865" s="11">
        <v>100</v>
      </c>
      <c r="R2865" s="11">
        <v>0</v>
      </c>
      <c r="S2865" s="11">
        <v>0</v>
      </c>
      <c r="T2865" s="11">
        <v>0</v>
      </c>
      <c r="U2865" s="11">
        <v>1</v>
      </c>
      <c r="V2865" s="11">
        <v>0</v>
      </c>
      <c r="W2865" s="11">
        <v>0</v>
      </c>
      <c r="X2865" s="11">
        <v>0</v>
      </c>
      <c r="Y2865" s="11">
        <v>0</v>
      </c>
      <c r="Z2865" s="16" t="s">
        <v>170</v>
      </c>
      <c r="AA2865" s="16">
        <v>0</v>
      </c>
      <c r="AB2865" s="16" t="s">
        <v>170</v>
      </c>
      <c r="AC2865" s="16">
        <v>0</v>
      </c>
      <c r="AD2865" s="11">
        <v>14</v>
      </c>
      <c r="AE2865" s="11">
        <v>300</v>
      </c>
      <c r="AF2865" s="56">
        <v>1</v>
      </c>
      <c r="AG2865" s="11">
        <v>0</v>
      </c>
      <c r="AH2865" s="11">
        <v>0</v>
      </c>
      <c r="AI2865" s="25" t="s">
        <v>693</v>
      </c>
      <c r="AJ2865" s="25" t="s">
        <v>693</v>
      </c>
      <c r="AK2865" s="25" t="s">
        <v>693</v>
      </c>
      <c r="AL2865" s="11" t="s">
        <v>782</v>
      </c>
      <c r="AM2865" s="25">
        <v>11003</v>
      </c>
      <c r="AN2865" s="25">
        <v>0</v>
      </c>
      <c r="AO2865" s="11">
        <v>1</v>
      </c>
      <c r="AP2865" s="12" t="s">
        <v>2523</v>
      </c>
      <c r="AQ2865" s="12" t="s">
        <v>6705</v>
      </c>
      <c r="AR2865" s="12" t="s">
        <v>5379</v>
      </c>
      <c r="AS2865" s="60" t="s">
        <v>2524</v>
      </c>
    </row>
    <row r="2866" spans="1:45" ht="60" x14ac:dyDescent="0.15">
      <c r="A2866" s="11">
        <v>43403</v>
      </c>
      <c r="B2866" s="39" t="s">
        <v>2435</v>
      </c>
      <c r="C2866" s="11">
        <v>83</v>
      </c>
      <c r="D2866" s="11">
        <v>0</v>
      </c>
      <c r="E2866" s="11">
        <v>63</v>
      </c>
      <c r="F2866" s="11">
        <v>0</v>
      </c>
      <c r="G2866" s="11">
        <v>8</v>
      </c>
      <c r="H2866" s="11">
        <v>0</v>
      </c>
      <c r="I2866" s="11">
        <v>65535</v>
      </c>
      <c r="J2866" s="11">
        <v>0</v>
      </c>
      <c r="K2866" s="11">
        <v>0</v>
      </c>
      <c r="L2866" s="11">
        <v>0</v>
      </c>
      <c r="M2866" s="56">
        <v>1</v>
      </c>
      <c r="N2866" s="56">
        <v>100</v>
      </c>
      <c r="O2866" s="11">
        <v>0</v>
      </c>
      <c r="P2866" s="11">
        <v>0</v>
      </c>
      <c r="Q2866" s="11">
        <v>100</v>
      </c>
      <c r="R2866" s="11">
        <v>0</v>
      </c>
      <c r="S2866" s="11">
        <v>0</v>
      </c>
      <c r="T2866" s="11">
        <v>0</v>
      </c>
      <c r="U2866" s="11">
        <v>1</v>
      </c>
      <c r="V2866" s="11">
        <v>0</v>
      </c>
      <c r="W2866" s="11">
        <v>0</v>
      </c>
      <c r="X2866" s="11">
        <v>0</v>
      </c>
      <c r="Y2866" s="11">
        <v>0</v>
      </c>
      <c r="Z2866" s="16" t="s">
        <v>170</v>
      </c>
      <c r="AA2866" s="16">
        <v>0</v>
      </c>
      <c r="AB2866" s="16" t="s">
        <v>170</v>
      </c>
      <c r="AC2866" s="16">
        <v>0</v>
      </c>
      <c r="AD2866" s="11">
        <v>14</v>
      </c>
      <c r="AE2866" s="11">
        <v>300</v>
      </c>
      <c r="AF2866" s="56">
        <v>1</v>
      </c>
      <c r="AG2866" s="11">
        <v>0</v>
      </c>
      <c r="AH2866" s="11">
        <v>0</v>
      </c>
      <c r="AI2866" s="25" t="s">
        <v>693</v>
      </c>
      <c r="AJ2866" s="25" t="s">
        <v>693</v>
      </c>
      <c r="AK2866" s="25" t="s">
        <v>693</v>
      </c>
      <c r="AL2866" s="11" t="s">
        <v>782</v>
      </c>
      <c r="AM2866" s="25">
        <v>11003</v>
      </c>
      <c r="AN2866" s="25">
        <v>0</v>
      </c>
      <c r="AO2866" s="11">
        <v>1</v>
      </c>
      <c r="AP2866" s="12" t="s">
        <v>2523</v>
      </c>
      <c r="AQ2866" s="12" t="s">
        <v>6705</v>
      </c>
      <c r="AR2866" s="12" t="s">
        <v>5379</v>
      </c>
      <c r="AS2866" s="60" t="s">
        <v>2524</v>
      </c>
    </row>
    <row r="2867" spans="1:45" ht="60" x14ac:dyDescent="0.15">
      <c r="A2867" s="11">
        <v>43404</v>
      </c>
      <c r="B2867" s="39" t="s">
        <v>2436</v>
      </c>
      <c r="C2867" s="11">
        <v>83</v>
      </c>
      <c r="D2867" s="11">
        <v>0</v>
      </c>
      <c r="E2867" s="11">
        <v>63</v>
      </c>
      <c r="F2867" s="11">
        <v>0</v>
      </c>
      <c r="G2867" s="11">
        <v>8</v>
      </c>
      <c r="H2867" s="11">
        <v>0</v>
      </c>
      <c r="I2867" s="11">
        <v>65535</v>
      </c>
      <c r="J2867" s="11">
        <v>0</v>
      </c>
      <c r="K2867" s="11">
        <v>0</v>
      </c>
      <c r="L2867" s="11">
        <v>0</v>
      </c>
      <c r="M2867" s="56">
        <v>1</v>
      </c>
      <c r="N2867" s="56">
        <v>100</v>
      </c>
      <c r="O2867" s="11">
        <v>0</v>
      </c>
      <c r="P2867" s="11">
        <v>0</v>
      </c>
      <c r="Q2867" s="11">
        <v>100</v>
      </c>
      <c r="R2867" s="11">
        <v>0</v>
      </c>
      <c r="S2867" s="11">
        <v>0</v>
      </c>
      <c r="T2867" s="11">
        <v>0</v>
      </c>
      <c r="U2867" s="11">
        <v>1</v>
      </c>
      <c r="V2867" s="11">
        <v>0</v>
      </c>
      <c r="W2867" s="11">
        <v>0</v>
      </c>
      <c r="X2867" s="11">
        <v>0</v>
      </c>
      <c r="Y2867" s="11">
        <v>0</v>
      </c>
      <c r="Z2867" s="16" t="s">
        <v>170</v>
      </c>
      <c r="AA2867" s="16">
        <v>0</v>
      </c>
      <c r="AB2867" s="16" t="s">
        <v>170</v>
      </c>
      <c r="AC2867" s="16">
        <v>0</v>
      </c>
      <c r="AD2867" s="11">
        <v>14</v>
      </c>
      <c r="AE2867" s="11">
        <v>300</v>
      </c>
      <c r="AF2867" s="56">
        <v>1</v>
      </c>
      <c r="AG2867" s="11">
        <v>0</v>
      </c>
      <c r="AH2867" s="11">
        <v>0</v>
      </c>
      <c r="AI2867" s="25" t="s">
        <v>693</v>
      </c>
      <c r="AJ2867" s="25" t="s">
        <v>693</v>
      </c>
      <c r="AK2867" s="25" t="s">
        <v>693</v>
      </c>
      <c r="AL2867" s="11" t="s">
        <v>782</v>
      </c>
      <c r="AM2867" s="25">
        <v>11003</v>
      </c>
      <c r="AN2867" s="25">
        <v>0</v>
      </c>
      <c r="AO2867" s="11">
        <v>1</v>
      </c>
      <c r="AP2867" s="12" t="s">
        <v>2523</v>
      </c>
      <c r="AQ2867" s="12" t="s">
        <v>6705</v>
      </c>
      <c r="AR2867" s="12" t="s">
        <v>5379</v>
      </c>
      <c r="AS2867" s="60" t="s">
        <v>2524</v>
      </c>
    </row>
    <row r="2868" spans="1:45" ht="60" x14ac:dyDescent="0.15">
      <c r="A2868" s="11">
        <v>43405</v>
      </c>
      <c r="B2868" s="39" t="s">
        <v>2437</v>
      </c>
      <c r="C2868" s="11">
        <v>83</v>
      </c>
      <c r="D2868" s="11">
        <v>0</v>
      </c>
      <c r="E2868" s="11">
        <v>63</v>
      </c>
      <c r="F2868" s="11">
        <v>0</v>
      </c>
      <c r="G2868" s="11">
        <v>8</v>
      </c>
      <c r="H2868" s="11">
        <v>0</v>
      </c>
      <c r="I2868" s="11">
        <v>65535</v>
      </c>
      <c r="J2868" s="11">
        <v>0</v>
      </c>
      <c r="K2868" s="11">
        <v>0</v>
      </c>
      <c r="L2868" s="11">
        <v>0</v>
      </c>
      <c r="M2868" s="56">
        <v>1</v>
      </c>
      <c r="N2868" s="56">
        <v>100</v>
      </c>
      <c r="O2868" s="11">
        <v>0</v>
      </c>
      <c r="P2868" s="11">
        <v>0</v>
      </c>
      <c r="Q2868" s="11">
        <v>100</v>
      </c>
      <c r="R2868" s="11">
        <v>0</v>
      </c>
      <c r="S2868" s="11">
        <v>0</v>
      </c>
      <c r="T2868" s="11">
        <v>0</v>
      </c>
      <c r="U2868" s="11">
        <v>1</v>
      </c>
      <c r="V2868" s="11">
        <v>0</v>
      </c>
      <c r="W2868" s="11">
        <v>0</v>
      </c>
      <c r="X2868" s="11">
        <v>0</v>
      </c>
      <c r="Y2868" s="11">
        <v>0</v>
      </c>
      <c r="Z2868" s="16" t="s">
        <v>170</v>
      </c>
      <c r="AA2868" s="16">
        <v>0</v>
      </c>
      <c r="AB2868" s="16" t="s">
        <v>170</v>
      </c>
      <c r="AC2868" s="16">
        <v>0</v>
      </c>
      <c r="AD2868" s="11">
        <v>14</v>
      </c>
      <c r="AE2868" s="11">
        <v>300</v>
      </c>
      <c r="AF2868" s="56">
        <v>1</v>
      </c>
      <c r="AG2868" s="11">
        <v>0</v>
      </c>
      <c r="AH2868" s="11">
        <v>0</v>
      </c>
      <c r="AI2868" s="25" t="s">
        <v>693</v>
      </c>
      <c r="AJ2868" s="25" t="s">
        <v>693</v>
      </c>
      <c r="AK2868" s="25" t="s">
        <v>693</v>
      </c>
      <c r="AL2868" s="11" t="s">
        <v>782</v>
      </c>
      <c r="AM2868" s="25">
        <v>11003</v>
      </c>
      <c r="AN2868" s="25">
        <v>0</v>
      </c>
      <c r="AO2868" s="11">
        <v>1</v>
      </c>
      <c r="AP2868" s="12" t="s">
        <v>2523</v>
      </c>
      <c r="AQ2868" s="12" t="s">
        <v>6705</v>
      </c>
      <c r="AR2868" s="12" t="s">
        <v>5379</v>
      </c>
      <c r="AS2868" s="60" t="s">
        <v>2524</v>
      </c>
    </row>
    <row r="2869" spans="1:45" ht="60" x14ac:dyDescent="0.15">
      <c r="A2869" s="11">
        <v>43406</v>
      </c>
      <c r="B2869" s="39" t="s">
        <v>2438</v>
      </c>
      <c r="C2869" s="11">
        <v>83</v>
      </c>
      <c r="D2869" s="11">
        <v>0</v>
      </c>
      <c r="E2869" s="11">
        <v>63</v>
      </c>
      <c r="F2869" s="11">
        <v>0</v>
      </c>
      <c r="G2869" s="11">
        <v>8</v>
      </c>
      <c r="H2869" s="11">
        <v>0</v>
      </c>
      <c r="I2869" s="11">
        <v>65535</v>
      </c>
      <c r="J2869" s="11">
        <v>0</v>
      </c>
      <c r="K2869" s="11">
        <v>0</v>
      </c>
      <c r="L2869" s="11">
        <v>0</v>
      </c>
      <c r="M2869" s="56">
        <v>1</v>
      </c>
      <c r="N2869" s="56">
        <v>100</v>
      </c>
      <c r="O2869" s="11">
        <v>0</v>
      </c>
      <c r="P2869" s="11">
        <v>0</v>
      </c>
      <c r="Q2869" s="11">
        <v>100</v>
      </c>
      <c r="R2869" s="11">
        <v>0</v>
      </c>
      <c r="S2869" s="11">
        <v>0</v>
      </c>
      <c r="T2869" s="11">
        <v>0</v>
      </c>
      <c r="U2869" s="11">
        <v>1</v>
      </c>
      <c r="V2869" s="11">
        <v>0</v>
      </c>
      <c r="W2869" s="11">
        <v>0</v>
      </c>
      <c r="X2869" s="11">
        <v>0</v>
      </c>
      <c r="Y2869" s="11">
        <v>0</v>
      </c>
      <c r="Z2869" s="16" t="s">
        <v>170</v>
      </c>
      <c r="AA2869" s="16">
        <v>0</v>
      </c>
      <c r="AB2869" s="16" t="s">
        <v>170</v>
      </c>
      <c r="AC2869" s="16">
        <v>0</v>
      </c>
      <c r="AD2869" s="11">
        <v>14</v>
      </c>
      <c r="AE2869" s="11">
        <v>300</v>
      </c>
      <c r="AF2869" s="56">
        <v>1</v>
      </c>
      <c r="AG2869" s="11">
        <v>0</v>
      </c>
      <c r="AH2869" s="11">
        <v>0</v>
      </c>
      <c r="AI2869" s="25" t="s">
        <v>693</v>
      </c>
      <c r="AJ2869" s="25" t="s">
        <v>693</v>
      </c>
      <c r="AK2869" s="25" t="s">
        <v>693</v>
      </c>
      <c r="AL2869" s="11" t="s">
        <v>782</v>
      </c>
      <c r="AM2869" s="25">
        <v>11003</v>
      </c>
      <c r="AN2869" s="25">
        <v>0</v>
      </c>
      <c r="AO2869" s="11">
        <v>1</v>
      </c>
      <c r="AP2869" s="12" t="s">
        <v>2523</v>
      </c>
      <c r="AQ2869" s="12" t="s">
        <v>6705</v>
      </c>
      <c r="AR2869" s="12" t="s">
        <v>5379</v>
      </c>
      <c r="AS2869" s="60" t="s">
        <v>2524</v>
      </c>
    </row>
    <row r="2870" spans="1:45" ht="60" x14ac:dyDescent="0.15">
      <c r="A2870" s="11">
        <v>43407</v>
      </c>
      <c r="B2870" s="39" t="s">
        <v>2439</v>
      </c>
      <c r="C2870" s="11">
        <v>83</v>
      </c>
      <c r="D2870" s="11">
        <v>0</v>
      </c>
      <c r="E2870" s="11">
        <v>63</v>
      </c>
      <c r="F2870" s="11">
        <v>0</v>
      </c>
      <c r="G2870" s="11">
        <v>8</v>
      </c>
      <c r="H2870" s="11">
        <v>0</v>
      </c>
      <c r="I2870" s="11">
        <v>65535</v>
      </c>
      <c r="J2870" s="11">
        <v>0</v>
      </c>
      <c r="K2870" s="11">
        <v>0</v>
      </c>
      <c r="L2870" s="11">
        <v>0</v>
      </c>
      <c r="M2870" s="56">
        <v>1</v>
      </c>
      <c r="N2870" s="56">
        <v>100</v>
      </c>
      <c r="O2870" s="11">
        <v>0</v>
      </c>
      <c r="P2870" s="11">
        <v>0</v>
      </c>
      <c r="Q2870" s="11">
        <v>100</v>
      </c>
      <c r="R2870" s="11">
        <v>0</v>
      </c>
      <c r="S2870" s="11">
        <v>0</v>
      </c>
      <c r="T2870" s="11">
        <v>0</v>
      </c>
      <c r="U2870" s="11">
        <v>1</v>
      </c>
      <c r="V2870" s="11">
        <v>0</v>
      </c>
      <c r="W2870" s="11">
        <v>0</v>
      </c>
      <c r="X2870" s="11">
        <v>0</v>
      </c>
      <c r="Y2870" s="11">
        <v>0</v>
      </c>
      <c r="Z2870" s="16" t="s">
        <v>170</v>
      </c>
      <c r="AA2870" s="16">
        <v>0</v>
      </c>
      <c r="AB2870" s="16" t="s">
        <v>170</v>
      </c>
      <c r="AC2870" s="16">
        <v>0</v>
      </c>
      <c r="AD2870" s="11">
        <v>14</v>
      </c>
      <c r="AE2870" s="11">
        <v>300</v>
      </c>
      <c r="AF2870" s="56">
        <v>1</v>
      </c>
      <c r="AG2870" s="11">
        <v>0</v>
      </c>
      <c r="AH2870" s="11">
        <v>0</v>
      </c>
      <c r="AI2870" s="25" t="s">
        <v>693</v>
      </c>
      <c r="AJ2870" s="25" t="s">
        <v>693</v>
      </c>
      <c r="AK2870" s="25" t="s">
        <v>693</v>
      </c>
      <c r="AL2870" s="11" t="s">
        <v>782</v>
      </c>
      <c r="AM2870" s="25">
        <v>11003</v>
      </c>
      <c r="AN2870" s="25">
        <v>0</v>
      </c>
      <c r="AO2870" s="11">
        <v>1</v>
      </c>
      <c r="AP2870" s="12" t="s">
        <v>2523</v>
      </c>
      <c r="AQ2870" s="12" t="s">
        <v>6705</v>
      </c>
      <c r="AR2870" s="12" t="s">
        <v>5379</v>
      </c>
      <c r="AS2870" s="60" t="s">
        <v>2524</v>
      </c>
    </row>
    <row r="2871" spans="1:45" ht="60" x14ac:dyDescent="0.15">
      <c r="A2871" s="11">
        <v>43408</v>
      </c>
      <c r="B2871" s="39" t="s">
        <v>2440</v>
      </c>
      <c r="C2871" s="11">
        <v>83</v>
      </c>
      <c r="D2871" s="11">
        <v>0</v>
      </c>
      <c r="E2871" s="11">
        <v>63</v>
      </c>
      <c r="F2871" s="11">
        <v>0</v>
      </c>
      <c r="G2871" s="11">
        <v>8</v>
      </c>
      <c r="H2871" s="11">
        <v>0</v>
      </c>
      <c r="I2871" s="11">
        <v>65535</v>
      </c>
      <c r="J2871" s="11">
        <v>0</v>
      </c>
      <c r="K2871" s="11">
        <v>0</v>
      </c>
      <c r="L2871" s="11">
        <v>0</v>
      </c>
      <c r="M2871" s="56">
        <v>1</v>
      </c>
      <c r="N2871" s="56">
        <v>100</v>
      </c>
      <c r="O2871" s="11">
        <v>0</v>
      </c>
      <c r="P2871" s="11">
        <v>0</v>
      </c>
      <c r="Q2871" s="11">
        <v>100</v>
      </c>
      <c r="R2871" s="11">
        <v>0</v>
      </c>
      <c r="S2871" s="11">
        <v>0</v>
      </c>
      <c r="T2871" s="11">
        <v>0</v>
      </c>
      <c r="U2871" s="11">
        <v>1</v>
      </c>
      <c r="V2871" s="11">
        <v>0</v>
      </c>
      <c r="W2871" s="11">
        <v>0</v>
      </c>
      <c r="X2871" s="11">
        <v>0</v>
      </c>
      <c r="Y2871" s="11">
        <v>0</v>
      </c>
      <c r="Z2871" s="16" t="s">
        <v>170</v>
      </c>
      <c r="AA2871" s="16">
        <v>0</v>
      </c>
      <c r="AB2871" s="16" t="s">
        <v>170</v>
      </c>
      <c r="AC2871" s="16">
        <v>0</v>
      </c>
      <c r="AD2871" s="11">
        <v>14</v>
      </c>
      <c r="AE2871" s="11">
        <v>300</v>
      </c>
      <c r="AF2871" s="56">
        <v>1</v>
      </c>
      <c r="AG2871" s="11">
        <v>0</v>
      </c>
      <c r="AH2871" s="11">
        <v>0</v>
      </c>
      <c r="AI2871" s="25" t="s">
        <v>693</v>
      </c>
      <c r="AJ2871" s="25" t="s">
        <v>693</v>
      </c>
      <c r="AK2871" s="25" t="s">
        <v>693</v>
      </c>
      <c r="AL2871" s="11" t="s">
        <v>782</v>
      </c>
      <c r="AM2871" s="25">
        <v>11003</v>
      </c>
      <c r="AN2871" s="25">
        <v>0</v>
      </c>
      <c r="AO2871" s="11">
        <v>1</v>
      </c>
      <c r="AP2871" s="12" t="s">
        <v>2523</v>
      </c>
      <c r="AQ2871" s="12" t="s">
        <v>6705</v>
      </c>
      <c r="AR2871" s="12" t="s">
        <v>5379</v>
      </c>
      <c r="AS2871" s="60" t="s">
        <v>2524</v>
      </c>
    </row>
    <row r="2872" spans="1:45" ht="60" x14ac:dyDescent="0.15">
      <c r="A2872" s="11">
        <v>43409</v>
      </c>
      <c r="B2872" s="39" t="s">
        <v>2441</v>
      </c>
      <c r="C2872" s="11">
        <v>83</v>
      </c>
      <c r="D2872" s="11">
        <v>0</v>
      </c>
      <c r="E2872" s="11">
        <v>63</v>
      </c>
      <c r="F2872" s="11">
        <v>0</v>
      </c>
      <c r="G2872" s="11">
        <v>8</v>
      </c>
      <c r="H2872" s="11">
        <v>0</v>
      </c>
      <c r="I2872" s="11">
        <v>65535</v>
      </c>
      <c r="J2872" s="11">
        <v>0</v>
      </c>
      <c r="K2872" s="11">
        <v>0</v>
      </c>
      <c r="L2872" s="11">
        <v>0</v>
      </c>
      <c r="M2872" s="56">
        <v>1</v>
      </c>
      <c r="N2872" s="56">
        <v>100</v>
      </c>
      <c r="O2872" s="11">
        <v>0</v>
      </c>
      <c r="P2872" s="11">
        <v>0</v>
      </c>
      <c r="Q2872" s="11">
        <v>100</v>
      </c>
      <c r="R2872" s="11">
        <v>0</v>
      </c>
      <c r="S2872" s="11">
        <v>0</v>
      </c>
      <c r="T2872" s="11">
        <v>0</v>
      </c>
      <c r="U2872" s="11">
        <v>1</v>
      </c>
      <c r="V2872" s="11">
        <v>0</v>
      </c>
      <c r="W2872" s="11">
        <v>0</v>
      </c>
      <c r="X2872" s="11">
        <v>0</v>
      </c>
      <c r="Y2872" s="11">
        <v>0</v>
      </c>
      <c r="Z2872" s="16" t="s">
        <v>170</v>
      </c>
      <c r="AA2872" s="16">
        <v>0</v>
      </c>
      <c r="AB2872" s="16" t="s">
        <v>170</v>
      </c>
      <c r="AC2872" s="16">
        <v>0</v>
      </c>
      <c r="AD2872" s="11">
        <v>14</v>
      </c>
      <c r="AE2872" s="11">
        <v>300</v>
      </c>
      <c r="AF2872" s="56">
        <v>1</v>
      </c>
      <c r="AG2872" s="11">
        <v>0</v>
      </c>
      <c r="AH2872" s="11">
        <v>0</v>
      </c>
      <c r="AI2872" s="25" t="s">
        <v>693</v>
      </c>
      <c r="AJ2872" s="25" t="s">
        <v>693</v>
      </c>
      <c r="AK2872" s="25" t="s">
        <v>693</v>
      </c>
      <c r="AL2872" s="11" t="s">
        <v>782</v>
      </c>
      <c r="AM2872" s="25">
        <v>11003</v>
      </c>
      <c r="AN2872" s="25">
        <v>0</v>
      </c>
      <c r="AO2872" s="11">
        <v>1</v>
      </c>
      <c r="AP2872" s="12" t="s">
        <v>2523</v>
      </c>
      <c r="AQ2872" s="12" t="s">
        <v>6705</v>
      </c>
      <c r="AR2872" s="12" t="s">
        <v>5379</v>
      </c>
      <c r="AS2872" s="60" t="s">
        <v>2524</v>
      </c>
    </row>
    <row r="2873" spans="1:45" ht="60" x14ac:dyDescent="0.15">
      <c r="A2873" s="11">
        <v>43410</v>
      </c>
      <c r="B2873" s="39" t="s">
        <v>2442</v>
      </c>
      <c r="C2873" s="11">
        <v>83</v>
      </c>
      <c r="D2873" s="11">
        <v>0</v>
      </c>
      <c r="E2873" s="11">
        <v>63</v>
      </c>
      <c r="F2873" s="11">
        <v>0</v>
      </c>
      <c r="G2873" s="11">
        <v>8</v>
      </c>
      <c r="H2873" s="11">
        <v>0</v>
      </c>
      <c r="I2873" s="11">
        <v>65535</v>
      </c>
      <c r="J2873" s="11">
        <v>0</v>
      </c>
      <c r="K2873" s="11">
        <v>0</v>
      </c>
      <c r="L2873" s="11">
        <v>0</v>
      </c>
      <c r="M2873" s="56">
        <v>1</v>
      </c>
      <c r="N2873" s="56">
        <v>100</v>
      </c>
      <c r="O2873" s="11">
        <v>0</v>
      </c>
      <c r="P2873" s="11">
        <v>0</v>
      </c>
      <c r="Q2873" s="11">
        <v>100</v>
      </c>
      <c r="R2873" s="11">
        <v>0</v>
      </c>
      <c r="S2873" s="11">
        <v>0</v>
      </c>
      <c r="T2873" s="11">
        <v>0</v>
      </c>
      <c r="U2873" s="11">
        <v>1</v>
      </c>
      <c r="V2873" s="11">
        <v>0</v>
      </c>
      <c r="W2873" s="11">
        <v>0</v>
      </c>
      <c r="X2873" s="11">
        <v>0</v>
      </c>
      <c r="Y2873" s="11">
        <v>0</v>
      </c>
      <c r="Z2873" s="16" t="s">
        <v>170</v>
      </c>
      <c r="AA2873" s="16">
        <v>0</v>
      </c>
      <c r="AB2873" s="16" t="s">
        <v>170</v>
      </c>
      <c r="AC2873" s="16">
        <v>0</v>
      </c>
      <c r="AD2873" s="11">
        <v>14</v>
      </c>
      <c r="AE2873" s="11">
        <v>300</v>
      </c>
      <c r="AF2873" s="56">
        <v>1</v>
      </c>
      <c r="AG2873" s="11">
        <v>0</v>
      </c>
      <c r="AH2873" s="11">
        <v>0</v>
      </c>
      <c r="AI2873" s="25" t="s">
        <v>693</v>
      </c>
      <c r="AJ2873" s="25" t="s">
        <v>693</v>
      </c>
      <c r="AK2873" s="25" t="s">
        <v>693</v>
      </c>
      <c r="AL2873" s="11" t="s">
        <v>782</v>
      </c>
      <c r="AM2873" s="25">
        <v>11003</v>
      </c>
      <c r="AN2873" s="25">
        <v>0</v>
      </c>
      <c r="AO2873" s="11">
        <v>1</v>
      </c>
      <c r="AP2873" s="12" t="s">
        <v>2523</v>
      </c>
      <c r="AQ2873" s="12" t="s">
        <v>6705</v>
      </c>
      <c r="AR2873" s="12" t="s">
        <v>5379</v>
      </c>
      <c r="AS2873" s="60" t="s">
        <v>2524</v>
      </c>
    </row>
    <row r="2874" spans="1:45" ht="60" x14ac:dyDescent="0.15">
      <c r="A2874" s="11">
        <v>43411</v>
      </c>
      <c r="B2874" s="39" t="s">
        <v>2443</v>
      </c>
      <c r="C2874" s="11">
        <v>83</v>
      </c>
      <c r="D2874" s="11">
        <v>0</v>
      </c>
      <c r="E2874" s="11">
        <v>63</v>
      </c>
      <c r="F2874" s="11">
        <v>0</v>
      </c>
      <c r="G2874" s="11">
        <v>8</v>
      </c>
      <c r="H2874" s="11">
        <v>0</v>
      </c>
      <c r="I2874" s="11">
        <v>65535</v>
      </c>
      <c r="J2874" s="11">
        <v>0</v>
      </c>
      <c r="K2874" s="11">
        <v>0</v>
      </c>
      <c r="L2874" s="11">
        <v>0</v>
      </c>
      <c r="M2874" s="56">
        <v>1</v>
      </c>
      <c r="N2874" s="56">
        <v>100</v>
      </c>
      <c r="O2874" s="11">
        <v>0</v>
      </c>
      <c r="P2874" s="11">
        <v>0</v>
      </c>
      <c r="Q2874" s="11">
        <v>100</v>
      </c>
      <c r="R2874" s="11">
        <v>0</v>
      </c>
      <c r="S2874" s="11">
        <v>0</v>
      </c>
      <c r="T2874" s="11">
        <v>0</v>
      </c>
      <c r="U2874" s="11">
        <v>1</v>
      </c>
      <c r="V2874" s="11">
        <v>0</v>
      </c>
      <c r="W2874" s="11">
        <v>0</v>
      </c>
      <c r="X2874" s="11">
        <v>0</v>
      </c>
      <c r="Y2874" s="11">
        <v>0</v>
      </c>
      <c r="Z2874" s="16" t="s">
        <v>170</v>
      </c>
      <c r="AA2874" s="16">
        <v>0</v>
      </c>
      <c r="AB2874" s="16" t="s">
        <v>170</v>
      </c>
      <c r="AC2874" s="16">
        <v>0</v>
      </c>
      <c r="AD2874" s="11">
        <v>14</v>
      </c>
      <c r="AE2874" s="11">
        <v>300</v>
      </c>
      <c r="AF2874" s="56">
        <v>1</v>
      </c>
      <c r="AG2874" s="11">
        <v>0</v>
      </c>
      <c r="AH2874" s="11">
        <v>0</v>
      </c>
      <c r="AI2874" s="25" t="s">
        <v>693</v>
      </c>
      <c r="AJ2874" s="25" t="s">
        <v>693</v>
      </c>
      <c r="AK2874" s="25" t="s">
        <v>693</v>
      </c>
      <c r="AL2874" s="11" t="s">
        <v>782</v>
      </c>
      <c r="AM2874" s="25">
        <v>11003</v>
      </c>
      <c r="AN2874" s="25">
        <v>0</v>
      </c>
      <c r="AO2874" s="11">
        <v>1</v>
      </c>
      <c r="AP2874" s="12" t="s">
        <v>2523</v>
      </c>
      <c r="AQ2874" s="12" t="s">
        <v>6705</v>
      </c>
      <c r="AR2874" s="12" t="s">
        <v>5379</v>
      </c>
      <c r="AS2874" s="60" t="s">
        <v>2524</v>
      </c>
    </row>
    <row r="2875" spans="1:45" ht="60" x14ac:dyDescent="0.15">
      <c r="A2875" s="11">
        <v>43412</v>
      </c>
      <c r="B2875" s="39" t="s">
        <v>2444</v>
      </c>
      <c r="C2875" s="11">
        <v>83</v>
      </c>
      <c r="D2875" s="11">
        <v>0</v>
      </c>
      <c r="E2875" s="11">
        <v>63</v>
      </c>
      <c r="F2875" s="11">
        <v>0</v>
      </c>
      <c r="G2875" s="11">
        <v>8</v>
      </c>
      <c r="H2875" s="11">
        <v>0</v>
      </c>
      <c r="I2875" s="11">
        <v>65535</v>
      </c>
      <c r="J2875" s="11">
        <v>0</v>
      </c>
      <c r="K2875" s="11">
        <v>0</v>
      </c>
      <c r="L2875" s="11">
        <v>0</v>
      </c>
      <c r="M2875" s="56">
        <v>1</v>
      </c>
      <c r="N2875" s="56">
        <v>100</v>
      </c>
      <c r="O2875" s="11">
        <v>0</v>
      </c>
      <c r="P2875" s="11">
        <v>0</v>
      </c>
      <c r="Q2875" s="11">
        <v>100</v>
      </c>
      <c r="R2875" s="11">
        <v>0</v>
      </c>
      <c r="S2875" s="11">
        <v>0</v>
      </c>
      <c r="T2875" s="11">
        <v>0</v>
      </c>
      <c r="U2875" s="11">
        <v>1</v>
      </c>
      <c r="V2875" s="11">
        <v>0</v>
      </c>
      <c r="W2875" s="11">
        <v>0</v>
      </c>
      <c r="X2875" s="11">
        <v>0</v>
      </c>
      <c r="Y2875" s="11">
        <v>0</v>
      </c>
      <c r="Z2875" s="16" t="s">
        <v>170</v>
      </c>
      <c r="AA2875" s="16">
        <v>0</v>
      </c>
      <c r="AB2875" s="16" t="s">
        <v>170</v>
      </c>
      <c r="AC2875" s="16">
        <v>0</v>
      </c>
      <c r="AD2875" s="11">
        <v>14</v>
      </c>
      <c r="AE2875" s="11">
        <v>300</v>
      </c>
      <c r="AF2875" s="56">
        <v>1</v>
      </c>
      <c r="AG2875" s="11">
        <v>0</v>
      </c>
      <c r="AH2875" s="11">
        <v>0</v>
      </c>
      <c r="AI2875" s="25" t="s">
        <v>693</v>
      </c>
      <c r="AJ2875" s="25" t="s">
        <v>693</v>
      </c>
      <c r="AK2875" s="25" t="s">
        <v>693</v>
      </c>
      <c r="AL2875" s="11" t="s">
        <v>782</v>
      </c>
      <c r="AM2875" s="25">
        <v>11003</v>
      </c>
      <c r="AN2875" s="25">
        <v>0</v>
      </c>
      <c r="AO2875" s="11">
        <v>1</v>
      </c>
      <c r="AP2875" s="12" t="s">
        <v>2523</v>
      </c>
      <c r="AQ2875" s="12" t="s">
        <v>6705</v>
      </c>
      <c r="AR2875" s="12" t="s">
        <v>5379</v>
      </c>
      <c r="AS2875" s="60" t="s">
        <v>2524</v>
      </c>
    </row>
    <row r="2876" spans="1:45" ht="60" x14ac:dyDescent="0.15">
      <c r="A2876" s="11">
        <v>43413</v>
      </c>
      <c r="B2876" s="39" t="s">
        <v>2445</v>
      </c>
      <c r="C2876" s="11">
        <v>83</v>
      </c>
      <c r="D2876" s="11">
        <v>0</v>
      </c>
      <c r="E2876" s="11">
        <v>63</v>
      </c>
      <c r="F2876" s="11">
        <v>0</v>
      </c>
      <c r="G2876" s="11">
        <v>8</v>
      </c>
      <c r="H2876" s="11">
        <v>0</v>
      </c>
      <c r="I2876" s="11">
        <v>65535</v>
      </c>
      <c r="J2876" s="11">
        <v>0</v>
      </c>
      <c r="K2876" s="11">
        <v>0</v>
      </c>
      <c r="L2876" s="11">
        <v>0</v>
      </c>
      <c r="M2876" s="56">
        <v>1</v>
      </c>
      <c r="N2876" s="56">
        <v>100</v>
      </c>
      <c r="O2876" s="11">
        <v>0</v>
      </c>
      <c r="P2876" s="11">
        <v>0</v>
      </c>
      <c r="Q2876" s="11">
        <v>100</v>
      </c>
      <c r="R2876" s="11">
        <v>0</v>
      </c>
      <c r="S2876" s="11">
        <v>0</v>
      </c>
      <c r="T2876" s="11">
        <v>0</v>
      </c>
      <c r="U2876" s="11">
        <v>1</v>
      </c>
      <c r="V2876" s="11">
        <v>0</v>
      </c>
      <c r="W2876" s="11">
        <v>0</v>
      </c>
      <c r="X2876" s="11">
        <v>0</v>
      </c>
      <c r="Y2876" s="11">
        <v>0</v>
      </c>
      <c r="Z2876" s="16" t="s">
        <v>170</v>
      </c>
      <c r="AA2876" s="16">
        <v>0</v>
      </c>
      <c r="AB2876" s="16" t="s">
        <v>170</v>
      </c>
      <c r="AC2876" s="16">
        <v>0</v>
      </c>
      <c r="AD2876" s="11">
        <v>14</v>
      </c>
      <c r="AE2876" s="11">
        <v>300</v>
      </c>
      <c r="AF2876" s="56">
        <v>1</v>
      </c>
      <c r="AG2876" s="11">
        <v>0</v>
      </c>
      <c r="AH2876" s="11">
        <v>0</v>
      </c>
      <c r="AI2876" s="25" t="s">
        <v>693</v>
      </c>
      <c r="AJ2876" s="25" t="s">
        <v>693</v>
      </c>
      <c r="AK2876" s="25" t="s">
        <v>693</v>
      </c>
      <c r="AL2876" s="11" t="s">
        <v>782</v>
      </c>
      <c r="AM2876" s="25">
        <v>11003</v>
      </c>
      <c r="AN2876" s="25">
        <v>0</v>
      </c>
      <c r="AO2876" s="11">
        <v>1</v>
      </c>
      <c r="AP2876" s="12" t="s">
        <v>2523</v>
      </c>
      <c r="AQ2876" s="12" t="s">
        <v>6705</v>
      </c>
      <c r="AR2876" s="12" t="s">
        <v>5379</v>
      </c>
      <c r="AS2876" s="60" t="s">
        <v>2524</v>
      </c>
    </row>
    <row r="2877" spans="1:45" ht="60" x14ac:dyDescent="0.15">
      <c r="A2877" s="11">
        <v>43414</v>
      </c>
      <c r="B2877" s="39" t="s">
        <v>2446</v>
      </c>
      <c r="C2877" s="11">
        <v>83</v>
      </c>
      <c r="D2877" s="11">
        <v>0</v>
      </c>
      <c r="E2877" s="11">
        <v>63</v>
      </c>
      <c r="F2877" s="11">
        <v>0</v>
      </c>
      <c r="G2877" s="11">
        <v>8</v>
      </c>
      <c r="H2877" s="11">
        <v>0</v>
      </c>
      <c r="I2877" s="11">
        <v>65535</v>
      </c>
      <c r="J2877" s="11">
        <v>0</v>
      </c>
      <c r="K2877" s="11">
        <v>0</v>
      </c>
      <c r="L2877" s="11">
        <v>0</v>
      </c>
      <c r="M2877" s="56">
        <v>1</v>
      </c>
      <c r="N2877" s="56">
        <v>100</v>
      </c>
      <c r="O2877" s="11">
        <v>0</v>
      </c>
      <c r="P2877" s="11">
        <v>0</v>
      </c>
      <c r="Q2877" s="11">
        <v>100</v>
      </c>
      <c r="R2877" s="11">
        <v>0</v>
      </c>
      <c r="S2877" s="11">
        <v>0</v>
      </c>
      <c r="T2877" s="11">
        <v>0</v>
      </c>
      <c r="U2877" s="11">
        <v>1</v>
      </c>
      <c r="V2877" s="11">
        <v>0</v>
      </c>
      <c r="W2877" s="11">
        <v>0</v>
      </c>
      <c r="X2877" s="11">
        <v>0</v>
      </c>
      <c r="Y2877" s="11">
        <v>0</v>
      </c>
      <c r="Z2877" s="16" t="s">
        <v>170</v>
      </c>
      <c r="AA2877" s="16">
        <v>0</v>
      </c>
      <c r="AB2877" s="16" t="s">
        <v>170</v>
      </c>
      <c r="AC2877" s="16">
        <v>0</v>
      </c>
      <c r="AD2877" s="11">
        <v>14</v>
      </c>
      <c r="AE2877" s="11">
        <v>300</v>
      </c>
      <c r="AF2877" s="56">
        <v>1</v>
      </c>
      <c r="AG2877" s="11">
        <v>0</v>
      </c>
      <c r="AH2877" s="11">
        <v>0</v>
      </c>
      <c r="AI2877" s="25" t="s">
        <v>693</v>
      </c>
      <c r="AJ2877" s="25" t="s">
        <v>693</v>
      </c>
      <c r="AK2877" s="25" t="s">
        <v>693</v>
      </c>
      <c r="AL2877" s="11" t="s">
        <v>782</v>
      </c>
      <c r="AM2877" s="25">
        <v>11003</v>
      </c>
      <c r="AN2877" s="25">
        <v>0</v>
      </c>
      <c r="AO2877" s="11">
        <v>1</v>
      </c>
      <c r="AP2877" s="12" t="s">
        <v>2523</v>
      </c>
      <c r="AQ2877" s="12" t="s">
        <v>6705</v>
      </c>
      <c r="AR2877" s="12" t="s">
        <v>5379</v>
      </c>
      <c r="AS2877" s="60" t="s">
        <v>2524</v>
      </c>
    </row>
    <row r="2878" spans="1:45" ht="60" x14ac:dyDescent="0.15">
      <c r="A2878" s="11">
        <v>43415</v>
      </c>
      <c r="B2878" s="39" t="s">
        <v>2601</v>
      </c>
      <c r="C2878" s="11">
        <v>83</v>
      </c>
      <c r="D2878" s="11">
        <v>0</v>
      </c>
      <c r="E2878" s="11">
        <v>63</v>
      </c>
      <c r="F2878" s="11">
        <v>0</v>
      </c>
      <c r="G2878" s="11">
        <v>8</v>
      </c>
      <c r="H2878" s="11">
        <v>0</v>
      </c>
      <c r="I2878" s="11">
        <v>65535</v>
      </c>
      <c r="J2878" s="11">
        <v>0</v>
      </c>
      <c r="K2878" s="11">
        <v>0</v>
      </c>
      <c r="L2878" s="11">
        <v>0</v>
      </c>
      <c r="M2878" s="56">
        <v>1</v>
      </c>
      <c r="N2878" s="56">
        <v>100</v>
      </c>
      <c r="O2878" s="11">
        <v>0</v>
      </c>
      <c r="P2878" s="11">
        <v>0</v>
      </c>
      <c r="Q2878" s="11">
        <v>100</v>
      </c>
      <c r="R2878" s="11">
        <v>0</v>
      </c>
      <c r="S2878" s="11">
        <v>0</v>
      </c>
      <c r="T2878" s="11">
        <v>0</v>
      </c>
      <c r="U2878" s="11">
        <v>1</v>
      </c>
      <c r="V2878" s="11">
        <v>0</v>
      </c>
      <c r="W2878" s="11">
        <v>0</v>
      </c>
      <c r="X2878" s="11">
        <v>0</v>
      </c>
      <c r="Y2878" s="11">
        <v>0</v>
      </c>
      <c r="Z2878" s="16" t="s">
        <v>170</v>
      </c>
      <c r="AA2878" s="16">
        <v>0</v>
      </c>
      <c r="AB2878" s="16" t="s">
        <v>170</v>
      </c>
      <c r="AC2878" s="16">
        <v>0</v>
      </c>
      <c r="AD2878" s="11">
        <v>14</v>
      </c>
      <c r="AE2878" s="11">
        <v>300</v>
      </c>
      <c r="AF2878" s="56">
        <v>1</v>
      </c>
      <c r="AG2878" s="11">
        <v>0</v>
      </c>
      <c r="AH2878" s="11">
        <v>0</v>
      </c>
      <c r="AI2878" s="25" t="s">
        <v>693</v>
      </c>
      <c r="AJ2878" s="25" t="s">
        <v>693</v>
      </c>
      <c r="AK2878" s="25" t="s">
        <v>693</v>
      </c>
      <c r="AL2878" s="11" t="s">
        <v>782</v>
      </c>
      <c r="AM2878" s="25">
        <v>11003</v>
      </c>
      <c r="AN2878" s="25">
        <v>0</v>
      </c>
      <c r="AO2878" s="11">
        <v>1</v>
      </c>
      <c r="AP2878" s="12" t="s">
        <v>2523</v>
      </c>
      <c r="AQ2878" s="12" t="s">
        <v>6705</v>
      </c>
      <c r="AR2878" s="12" t="s">
        <v>5379</v>
      </c>
      <c r="AS2878" s="60" t="s">
        <v>2524</v>
      </c>
    </row>
    <row r="2879" spans="1:45" ht="60" x14ac:dyDescent="0.15">
      <c r="A2879" s="11">
        <v>43501</v>
      </c>
      <c r="B2879" s="39" t="s">
        <v>2447</v>
      </c>
      <c r="C2879" s="11">
        <v>83</v>
      </c>
      <c r="D2879" s="11">
        <v>0</v>
      </c>
      <c r="E2879" s="11">
        <v>63</v>
      </c>
      <c r="F2879" s="11">
        <v>0</v>
      </c>
      <c r="G2879" s="11">
        <v>8</v>
      </c>
      <c r="H2879" s="11">
        <v>0</v>
      </c>
      <c r="I2879" s="11">
        <v>65535</v>
      </c>
      <c r="J2879" s="11">
        <v>0</v>
      </c>
      <c r="K2879" s="11">
        <v>0</v>
      </c>
      <c r="L2879" s="11">
        <v>0</v>
      </c>
      <c r="M2879" s="56">
        <v>1</v>
      </c>
      <c r="N2879" s="56">
        <v>100</v>
      </c>
      <c r="O2879" s="11">
        <v>0</v>
      </c>
      <c r="P2879" s="11">
        <v>0</v>
      </c>
      <c r="Q2879" s="11">
        <v>100</v>
      </c>
      <c r="R2879" s="11">
        <v>0</v>
      </c>
      <c r="S2879" s="11">
        <v>0</v>
      </c>
      <c r="T2879" s="11">
        <v>0</v>
      </c>
      <c r="U2879" s="11">
        <v>1</v>
      </c>
      <c r="V2879" s="11">
        <v>0</v>
      </c>
      <c r="W2879" s="11">
        <v>0</v>
      </c>
      <c r="X2879" s="11">
        <v>0</v>
      </c>
      <c r="Y2879" s="11">
        <v>0</v>
      </c>
      <c r="Z2879" s="16" t="s">
        <v>170</v>
      </c>
      <c r="AA2879" s="16">
        <v>0</v>
      </c>
      <c r="AB2879" s="16" t="s">
        <v>170</v>
      </c>
      <c r="AC2879" s="16">
        <v>0</v>
      </c>
      <c r="AD2879" s="11">
        <v>14</v>
      </c>
      <c r="AE2879" s="11">
        <v>300</v>
      </c>
      <c r="AF2879" s="56">
        <v>1</v>
      </c>
      <c r="AG2879" s="11">
        <v>0</v>
      </c>
      <c r="AH2879" s="11">
        <v>0</v>
      </c>
      <c r="AI2879" s="25" t="s">
        <v>693</v>
      </c>
      <c r="AJ2879" s="25" t="s">
        <v>693</v>
      </c>
      <c r="AK2879" s="25" t="s">
        <v>693</v>
      </c>
      <c r="AL2879" s="11" t="s">
        <v>782</v>
      </c>
      <c r="AM2879" s="25">
        <v>11003</v>
      </c>
      <c r="AN2879" s="25">
        <v>0</v>
      </c>
      <c r="AO2879" s="11">
        <v>1</v>
      </c>
      <c r="AP2879" s="12" t="s">
        <v>2523</v>
      </c>
      <c r="AQ2879" s="12" t="s">
        <v>6705</v>
      </c>
      <c r="AR2879" s="12" t="s">
        <v>5379</v>
      </c>
      <c r="AS2879" s="60" t="s">
        <v>2524</v>
      </c>
    </row>
    <row r="2880" spans="1:45" ht="60" x14ac:dyDescent="0.15">
      <c r="A2880" s="11">
        <v>43502</v>
      </c>
      <c r="B2880" s="39" t="s">
        <v>2448</v>
      </c>
      <c r="C2880" s="11">
        <v>83</v>
      </c>
      <c r="D2880" s="11">
        <v>0</v>
      </c>
      <c r="E2880" s="11">
        <v>63</v>
      </c>
      <c r="F2880" s="11">
        <v>0</v>
      </c>
      <c r="G2880" s="11">
        <v>8</v>
      </c>
      <c r="H2880" s="11">
        <v>0</v>
      </c>
      <c r="I2880" s="11">
        <v>65535</v>
      </c>
      <c r="J2880" s="11">
        <v>0</v>
      </c>
      <c r="K2880" s="11">
        <v>0</v>
      </c>
      <c r="L2880" s="11">
        <v>0</v>
      </c>
      <c r="M2880" s="56">
        <v>1</v>
      </c>
      <c r="N2880" s="56">
        <v>100</v>
      </c>
      <c r="O2880" s="11">
        <v>0</v>
      </c>
      <c r="P2880" s="11">
        <v>0</v>
      </c>
      <c r="Q2880" s="11">
        <v>100</v>
      </c>
      <c r="R2880" s="11">
        <v>0</v>
      </c>
      <c r="S2880" s="11">
        <v>0</v>
      </c>
      <c r="T2880" s="11">
        <v>0</v>
      </c>
      <c r="U2880" s="11">
        <v>1</v>
      </c>
      <c r="V2880" s="11">
        <v>0</v>
      </c>
      <c r="W2880" s="11">
        <v>0</v>
      </c>
      <c r="X2880" s="11">
        <v>0</v>
      </c>
      <c r="Y2880" s="11">
        <v>0</v>
      </c>
      <c r="Z2880" s="16" t="s">
        <v>170</v>
      </c>
      <c r="AA2880" s="16">
        <v>0</v>
      </c>
      <c r="AB2880" s="16" t="s">
        <v>170</v>
      </c>
      <c r="AC2880" s="16">
        <v>0</v>
      </c>
      <c r="AD2880" s="11">
        <v>14</v>
      </c>
      <c r="AE2880" s="11">
        <v>300</v>
      </c>
      <c r="AF2880" s="56">
        <v>1</v>
      </c>
      <c r="AG2880" s="11">
        <v>0</v>
      </c>
      <c r="AH2880" s="11">
        <v>0</v>
      </c>
      <c r="AI2880" s="25" t="s">
        <v>693</v>
      </c>
      <c r="AJ2880" s="25" t="s">
        <v>693</v>
      </c>
      <c r="AK2880" s="25" t="s">
        <v>693</v>
      </c>
      <c r="AL2880" s="11" t="s">
        <v>782</v>
      </c>
      <c r="AM2880" s="25">
        <v>11003</v>
      </c>
      <c r="AN2880" s="25">
        <v>0</v>
      </c>
      <c r="AO2880" s="11">
        <v>1</v>
      </c>
      <c r="AP2880" s="12" t="s">
        <v>2523</v>
      </c>
      <c r="AQ2880" s="12" t="s">
        <v>6705</v>
      </c>
      <c r="AR2880" s="12" t="s">
        <v>5379</v>
      </c>
      <c r="AS2880" s="60" t="s">
        <v>2524</v>
      </c>
    </row>
    <row r="2881" spans="1:45" ht="60" x14ac:dyDescent="0.15">
      <c r="A2881" s="11">
        <v>43503</v>
      </c>
      <c r="B2881" s="39" t="s">
        <v>2449</v>
      </c>
      <c r="C2881" s="11">
        <v>83</v>
      </c>
      <c r="D2881" s="11">
        <v>0</v>
      </c>
      <c r="E2881" s="11">
        <v>63</v>
      </c>
      <c r="F2881" s="11">
        <v>0</v>
      </c>
      <c r="G2881" s="11">
        <v>8</v>
      </c>
      <c r="H2881" s="11">
        <v>0</v>
      </c>
      <c r="I2881" s="11">
        <v>65535</v>
      </c>
      <c r="J2881" s="11">
        <v>0</v>
      </c>
      <c r="K2881" s="11">
        <v>0</v>
      </c>
      <c r="L2881" s="11">
        <v>0</v>
      </c>
      <c r="M2881" s="56">
        <v>1</v>
      </c>
      <c r="N2881" s="56">
        <v>100</v>
      </c>
      <c r="O2881" s="11">
        <v>0</v>
      </c>
      <c r="P2881" s="11">
        <v>0</v>
      </c>
      <c r="Q2881" s="11">
        <v>100</v>
      </c>
      <c r="R2881" s="11">
        <v>0</v>
      </c>
      <c r="S2881" s="11">
        <v>0</v>
      </c>
      <c r="T2881" s="11">
        <v>0</v>
      </c>
      <c r="U2881" s="11">
        <v>1</v>
      </c>
      <c r="V2881" s="11">
        <v>0</v>
      </c>
      <c r="W2881" s="11">
        <v>0</v>
      </c>
      <c r="X2881" s="11">
        <v>0</v>
      </c>
      <c r="Y2881" s="11">
        <v>0</v>
      </c>
      <c r="Z2881" s="16" t="s">
        <v>170</v>
      </c>
      <c r="AA2881" s="16">
        <v>0</v>
      </c>
      <c r="AB2881" s="16" t="s">
        <v>170</v>
      </c>
      <c r="AC2881" s="16">
        <v>0</v>
      </c>
      <c r="AD2881" s="11">
        <v>14</v>
      </c>
      <c r="AE2881" s="11">
        <v>300</v>
      </c>
      <c r="AF2881" s="56">
        <v>1</v>
      </c>
      <c r="AG2881" s="11">
        <v>0</v>
      </c>
      <c r="AH2881" s="11">
        <v>0</v>
      </c>
      <c r="AI2881" s="25" t="s">
        <v>693</v>
      </c>
      <c r="AJ2881" s="25" t="s">
        <v>693</v>
      </c>
      <c r="AK2881" s="25" t="s">
        <v>693</v>
      </c>
      <c r="AL2881" s="11" t="s">
        <v>782</v>
      </c>
      <c r="AM2881" s="25">
        <v>11003</v>
      </c>
      <c r="AN2881" s="25">
        <v>0</v>
      </c>
      <c r="AO2881" s="11">
        <v>1</v>
      </c>
      <c r="AP2881" s="12" t="s">
        <v>2523</v>
      </c>
      <c r="AQ2881" s="12" t="s">
        <v>6705</v>
      </c>
      <c r="AR2881" s="12" t="s">
        <v>5379</v>
      </c>
      <c r="AS2881" s="60" t="s">
        <v>2524</v>
      </c>
    </row>
    <row r="2882" spans="1:45" ht="60" x14ac:dyDescent="0.15">
      <c r="A2882" s="11">
        <v>43504</v>
      </c>
      <c r="B2882" s="39" t="s">
        <v>2450</v>
      </c>
      <c r="C2882" s="11">
        <v>83</v>
      </c>
      <c r="D2882" s="11">
        <v>0</v>
      </c>
      <c r="E2882" s="11">
        <v>63</v>
      </c>
      <c r="F2882" s="11">
        <v>0</v>
      </c>
      <c r="G2882" s="11">
        <v>8</v>
      </c>
      <c r="H2882" s="11">
        <v>0</v>
      </c>
      <c r="I2882" s="11">
        <v>65535</v>
      </c>
      <c r="J2882" s="11">
        <v>0</v>
      </c>
      <c r="K2882" s="11">
        <v>0</v>
      </c>
      <c r="L2882" s="11">
        <v>0</v>
      </c>
      <c r="M2882" s="56">
        <v>1</v>
      </c>
      <c r="N2882" s="56">
        <v>100</v>
      </c>
      <c r="O2882" s="11">
        <v>0</v>
      </c>
      <c r="P2882" s="11">
        <v>0</v>
      </c>
      <c r="Q2882" s="11">
        <v>100</v>
      </c>
      <c r="R2882" s="11">
        <v>0</v>
      </c>
      <c r="S2882" s="11">
        <v>0</v>
      </c>
      <c r="T2882" s="11">
        <v>0</v>
      </c>
      <c r="U2882" s="11">
        <v>1</v>
      </c>
      <c r="V2882" s="11">
        <v>0</v>
      </c>
      <c r="W2882" s="11">
        <v>0</v>
      </c>
      <c r="X2882" s="11">
        <v>0</v>
      </c>
      <c r="Y2882" s="11">
        <v>0</v>
      </c>
      <c r="Z2882" s="16" t="s">
        <v>170</v>
      </c>
      <c r="AA2882" s="16">
        <v>0</v>
      </c>
      <c r="AB2882" s="16" t="s">
        <v>170</v>
      </c>
      <c r="AC2882" s="16">
        <v>0</v>
      </c>
      <c r="AD2882" s="11">
        <v>14</v>
      </c>
      <c r="AE2882" s="11">
        <v>300</v>
      </c>
      <c r="AF2882" s="56">
        <v>1</v>
      </c>
      <c r="AG2882" s="11">
        <v>0</v>
      </c>
      <c r="AH2882" s="11">
        <v>0</v>
      </c>
      <c r="AI2882" s="25" t="s">
        <v>693</v>
      </c>
      <c r="AJ2882" s="25" t="s">
        <v>693</v>
      </c>
      <c r="AK2882" s="25" t="s">
        <v>693</v>
      </c>
      <c r="AL2882" s="11" t="s">
        <v>782</v>
      </c>
      <c r="AM2882" s="25">
        <v>11003</v>
      </c>
      <c r="AN2882" s="25">
        <v>0</v>
      </c>
      <c r="AO2882" s="11">
        <v>1</v>
      </c>
      <c r="AP2882" s="12" t="s">
        <v>2523</v>
      </c>
      <c r="AQ2882" s="12" t="s">
        <v>6705</v>
      </c>
      <c r="AR2882" s="12" t="s">
        <v>5379</v>
      </c>
      <c r="AS2882" s="60" t="s">
        <v>2524</v>
      </c>
    </row>
    <row r="2883" spans="1:45" ht="60" x14ac:dyDescent="0.15">
      <c r="A2883" s="11">
        <v>43505</v>
      </c>
      <c r="B2883" s="39" t="s">
        <v>2451</v>
      </c>
      <c r="C2883" s="11">
        <v>83</v>
      </c>
      <c r="D2883" s="11">
        <v>0</v>
      </c>
      <c r="E2883" s="11">
        <v>63</v>
      </c>
      <c r="F2883" s="11">
        <v>0</v>
      </c>
      <c r="G2883" s="11">
        <v>8</v>
      </c>
      <c r="H2883" s="11">
        <v>0</v>
      </c>
      <c r="I2883" s="11">
        <v>65535</v>
      </c>
      <c r="J2883" s="11">
        <v>0</v>
      </c>
      <c r="K2883" s="11">
        <v>0</v>
      </c>
      <c r="L2883" s="11">
        <v>0</v>
      </c>
      <c r="M2883" s="56">
        <v>1</v>
      </c>
      <c r="N2883" s="56">
        <v>100</v>
      </c>
      <c r="O2883" s="11">
        <v>0</v>
      </c>
      <c r="P2883" s="11">
        <v>0</v>
      </c>
      <c r="Q2883" s="11">
        <v>100</v>
      </c>
      <c r="R2883" s="11">
        <v>0</v>
      </c>
      <c r="S2883" s="11">
        <v>0</v>
      </c>
      <c r="T2883" s="11">
        <v>0</v>
      </c>
      <c r="U2883" s="11">
        <v>1</v>
      </c>
      <c r="V2883" s="11">
        <v>0</v>
      </c>
      <c r="W2883" s="11">
        <v>0</v>
      </c>
      <c r="X2883" s="11">
        <v>0</v>
      </c>
      <c r="Y2883" s="11">
        <v>0</v>
      </c>
      <c r="Z2883" s="16" t="s">
        <v>170</v>
      </c>
      <c r="AA2883" s="16">
        <v>0</v>
      </c>
      <c r="AB2883" s="16" t="s">
        <v>170</v>
      </c>
      <c r="AC2883" s="16">
        <v>0</v>
      </c>
      <c r="AD2883" s="11">
        <v>14</v>
      </c>
      <c r="AE2883" s="11">
        <v>300</v>
      </c>
      <c r="AF2883" s="56">
        <v>1</v>
      </c>
      <c r="AG2883" s="11">
        <v>0</v>
      </c>
      <c r="AH2883" s="11">
        <v>0</v>
      </c>
      <c r="AI2883" s="25" t="s">
        <v>693</v>
      </c>
      <c r="AJ2883" s="25" t="s">
        <v>693</v>
      </c>
      <c r="AK2883" s="25" t="s">
        <v>693</v>
      </c>
      <c r="AL2883" s="11" t="s">
        <v>782</v>
      </c>
      <c r="AM2883" s="25">
        <v>11003</v>
      </c>
      <c r="AN2883" s="25">
        <v>0</v>
      </c>
      <c r="AO2883" s="11">
        <v>1</v>
      </c>
      <c r="AP2883" s="12" t="s">
        <v>2523</v>
      </c>
      <c r="AQ2883" s="12" t="s">
        <v>6705</v>
      </c>
      <c r="AR2883" s="12" t="s">
        <v>5379</v>
      </c>
      <c r="AS2883" s="60" t="s">
        <v>2524</v>
      </c>
    </row>
    <row r="2884" spans="1:45" ht="60" x14ac:dyDescent="0.15">
      <c r="A2884" s="11">
        <v>43506</v>
      </c>
      <c r="B2884" s="39" t="s">
        <v>2452</v>
      </c>
      <c r="C2884" s="11">
        <v>83</v>
      </c>
      <c r="D2884" s="11">
        <v>0</v>
      </c>
      <c r="E2884" s="11">
        <v>63</v>
      </c>
      <c r="F2884" s="11">
        <v>0</v>
      </c>
      <c r="G2884" s="11">
        <v>8</v>
      </c>
      <c r="H2884" s="11">
        <v>0</v>
      </c>
      <c r="I2884" s="11">
        <v>65535</v>
      </c>
      <c r="J2884" s="11">
        <v>0</v>
      </c>
      <c r="K2884" s="11">
        <v>0</v>
      </c>
      <c r="L2884" s="11">
        <v>0</v>
      </c>
      <c r="M2884" s="56">
        <v>1</v>
      </c>
      <c r="N2884" s="56">
        <v>100</v>
      </c>
      <c r="O2884" s="11">
        <v>0</v>
      </c>
      <c r="P2884" s="11">
        <v>0</v>
      </c>
      <c r="Q2884" s="11">
        <v>100</v>
      </c>
      <c r="R2884" s="11">
        <v>0</v>
      </c>
      <c r="S2884" s="11">
        <v>0</v>
      </c>
      <c r="T2884" s="11">
        <v>0</v>
      </c>
      <c r="U2884" s="11">
        <v>1</v>
      </c>
      <c r="V2884" s="11">
        <v>0</v>
      </c>
      <c r="W2884" s="11">
        <v>0</v>
      </c>
      <c r="X2884" s="11">
        <v>0</v>
      </c>
      <c r="Y2884" s="11">
        <v>0</v>
      </c>
      <c r="Z2884" s="16" t="s">
        <v>170</v>
      </c>
      <c r="AA2884" s="16">
        <v>0</v>
      </c>
      <c r="AB2884" s="16" t="s">
        <v>170</v>
      </c>
      <c r="AC2884" s="16">
        <v>0</v>
      </c>
      <c r="AD2884" s="11">
        <v>14</v>
      </c>
      <c r="AE2884" s="11">
        <v>300</v>
      </c>
      <c r="AF2884" s="56">
        <v>1</v>
      </c>
      <c r="AG2884" s="11">
        <v>0</v>
      </c>
      <c r="AH2884" s="11">
        <v>0</v>
      </c>
      <c r="AI2884" s="25" t="s">
        <v>693</v>
      </c>
      <c r="AJ2884" s="25" t="s">
        <v>693</v>
      </c>
      <c r="AK2884" s="25" t="s">
        <v>693</v>
      </c>
      <c r="AL2884" s="11" t="s">
        <v>782</v>
      </c>
      <c r="AM2884" s="25">
        <v>11003</v>
      </c>
      <c r="AN2884" s="25">
        <v>0</v>
      </c>
      <c r="AO2884" s="11">
        <v>1</v>
      </c>
      <c r="AP2884" s="12" t="s">
        <v>2523</v>
      </c>
      <c r="AQ2884" s="12" t="s">
        <v>6705</v>
      </c>
      <c r="AR2884" s="12" t="s">
        <v>5379</v>
      </c>
      <c r="AS2884" s="60" t="s">
        <v>2524</v>
      </c>
    </row>
    <row r="2885" spans="1:45" ht="60" x14ac:dyDescent="0.15">
      <c r="A2885" s="11">
        <v>43507</v>
      </c>
      <c r="B2885" s="39" t="s">
        <v>2453</v>
      </c>
      <c r="C2885" s="11">
        <v>83</v>
      </c>
      <c r="D2885" s="11">
        <v>0</v>
      </c>
      <c r="E2885" s="11">
        <v>63</v>
      </c>
      <c r="F2885" s="11">
        <v>0</v>
      </c>
      <c r="G2885" s="11">
        <v>8</v>
      </c>
      <c r="H2885" s="11">
        <v>0</v>
      </c>
      <c r="I2885" s="11">
        <v>65535</v>
      </c>
      <c r="J2885" s="11">
        <v>0</v>
      </c>
      <c r="K2885" s="11">
        <v>0</v>
      </c>
      <c r="L2885" s="11">
        <v>0</v>
      </c>
      <c r="M2885" s="56">
        <v>1</v>
      </c>
      <c r="N2885" s="56">
        <v>100</v>
      </c>
      <c r="O2885" s="11">
        <v>0</v>
      </c>
      <c r="P2885" s="11">
        <v>0</v>
      </c>
      <c r="Q2885" s="11">
        <v>100</v>
      </c>
      <c r="R2885" s="11">
        <v>0</v>
      </c>
      <c r="S2885" s="11">
        <v>0</v>
      </c>
      <c r="T2885" s="11">
        <v>0</v>
      </c>
      <c r="U2885" s="11">
        <v>1</v>
      </c>
      <c r="V2885" s="11">
        <v>0</v>
      </c>
      <c r="W2885" s="11">
        <v>0</v>
      </c>
      <c r="X2885" s="11">
        <v>0</v>
      </c>
      <c r="Y2885" s="11">
        <v>0</v>
      </c>
      <c r="Z2885" s="16" t="s">
        <v>170</v>
      </c>
      <c r="AA2885" s="16">
        <v>0</v>
      </c>
      <c r="AB2885" s="16" t="s">
        <v>170</v>
      </c>
      <c r="AC2885" s="16">
        <v>0</v>
      </c>
      <c r="AD2885" s="11">
        <v>14</v>
      </c>
      <c r="AE2885" s="11">
        <v>300</v>
      </c>
      <c r="AF2885" s="56">
        <v>1</v>
      </c>
      <c r="AG2885" s="11">
        <v>0</v>
      </c>
      <c r="AH2885" s="11">
        <v>0</v>
      </c>
      <c r="AI2885" s="25" t="s">
        <v>693</v>
      </c>
      <c r="AJ2885" s="25" t="s">
        <v>693</v>
      </c>
      <c r="AK2885" s="25" t="s">
        <v>693</v>
      </c>
      <c r="AL2885" s="11" t="s">
        <v>782</v>
      </c>
      <c r="AM2885" s="25">
        <v>11003</v>
      </c>
      <c r="AN2885" s="25">
        <v>0</v>
      </c>
      <c r="AO2885" s="11">
        <v>1</v>
      </c>
      <c r="AP2885" s="12" t="s">
        <v>2523</v>
      </c>
      <c r="AQ2885" s="12" t="s">
        <v>6705</v>
      </c>
      <c r="AR2885" s="12" t="s">
        <v>5379</v>
      </c>
      <c r="AS2885" s="60" t="s">
        <v>2524</v>
      </c>
    </row>
    <row r="2886" spans="1:45" ht="60" x14ac:dyDescent="0.15">
      <c r="A2886" s="11">
        <v>43508</v>
      </c>
      <c r="B2886" s="39" t="s">
        <v>2454</v>
      </c>
      <c r="C2886" s="11">
        <v>83</v>
      </c>
      <c r="D2886" s="11">
        <v>0</v>
      </c>
      <c r="E2886" s="11">
        <v>63</v>
      </c>
      <c r="F2886" s="11">
        <v>0</v>
      </c>
      <c r="G2886" s="11">
        <v>8</v>
      </c>
      <c r="H2886" s="11">
        <v>0</v>
      </c>
      <c r="I2886" s="11">
        <v>65535</v>
      </c>
      <c r="J2886" s="11">
        <v>0</v>
      </c>
      <c r="K2886" s="11">
        <v>0</v>
      </c>
      <c r="L2886" s="11">
        <v>0</v>
      </c>
      <c r="M2886" s="56">
        <v>1</v>
      </c>
      <c r="N2886" s="56">
        <v>100</v>
      </c>
      <c r="O2886" s="11">
        <v>0</v>
      </c>
      <c r="P2886" s="11">
        <v>0</v>
      </c>
      <c r="Q2886" s="11">
        <v>100</v>
      </c>
      <c r="R2886" s="11">
        <v>0</v>
      </c>
      <c r="S2886" s="11">
        <v>0</v>
      </c>
      <c r="T2886" s="11">
        <v>0</v>
      </c>
      <c r="U2886" s="11">
        <v>1</v>
      </c>
      <c r="V2886" s="11">
        <v>0</v>
      </c>
      <c r="W2886" s="11">
        <v>0</v>
      </c>
      <c r="X2886" s="11">
        <v>0</v>
      </c>
      <c r="Y2886" s="11">
        <v>0</v>
      </c>
      <c r="Z2886" s="16" t="s">
        <v>170</v>
      </c>
      <c r="AA2886" s="16">
        <v>0</v>
      </c>
      <c r="AB2886" s="16" t="s">
        <v>170</v>
      </c>
      <c r="AC2886" s="16">
        <v>0</v>
      </c>
      <c r="AD2886" s="11">
        <v>14</v>
      </c>
      <c r="AE2886" s="11">
        <v>300</v>
      </c>
      <c r="AF2886" s="56">
        <v>1</v>
      </c>
      <c r="AG2886" s="11">
        <v>0</v>
      </c>
      <c r="AH2886" s="11">
        <v>0</v>
      </c>
      <c r="AI2886" s="25" t="s">
        <v>693</v>
      </c>
      <c r="AJ2886" s="25" t="s">
        <v>693</v>
      </c>
      <c r="AK2886" s="25" t="s">
        <v>693</v>
      </c>
      <c r="AL2886" s="11" t="s">
        <v>782</v>
      </c>
      <c r="AM2886" s="25">
        <v>11003</v>
      </c>
      <c r="AN2886" s="25">
        <v>0</v>
      </c>
      <c r="AO2886" s="11">
        <v>1</v>
      </c>
      <c r="AP2886" s="12" t="s">
        <v>2523</v>
      </c>
      <c r="AQ2886" s="12" t="s">
        <v>6705</v>
      </c>
      <c r="AR2886" s="12" t="s">
        <v>5379</v>
      </c>
      <c r="AS2886" s="60" t="s">
        <v>2524</v>
      </c>
    </row>
    <row r="2887" spans="1:45" ht="60" x14ac:dyDescent="0.15">
      <c r="A2887" s="11">
        <v>43509</v>
      </c>
      <c r="B2887" s="39" t="s">
        <v>2455</v>
      </c>
      <c r="C2887" s="11">
        <v>83</v>
      </c>
      <c r="D2887" s="11">
        <v>0</v>
      </c>
      <c r="E2887" s="11">
        <v>63</v>
      </c>
      <c r="F2887" s="11">
        <v>0</v>
      </c>
      <c r="G2887" s="11">
        <v>8</v>
      </c>
      <c r="H2887" s="11">
        <v>0</v>
      </c>
      <c r="I2887" s="11">
        <v>65535</v>
      </c>
      <c r="J2887" s="11">
        <v>0</v>
      </c>
      <c r="K2887" s="11">
        <v>0</v>
      </c>
      <c r="L2887" s="11">
        <v>0</v>
      </c>
      <c r="M2887" s="56">
        <v>1</v>
      </c>
      <c r="N2887" s="56">
        <v>100</v>
      </c>
      <c r="O2887" s="11">
        <v>0</v>
      </c>
      <c r="P2887" s="11">
        <v>0</v>
      </c>
      <c r="Q2887" s="11">
        <v>100</v>
      </c>
      <c r="R2887" s="11">
        <v>0</v>
      </c>
      <c r="S2887" s="11">
        <v>0</v>
      </c>
      <c r="T2887" s="11">
        <v>0</v>
      </c>
      <c r="U2887" s="11">
        <v>1</v>
      </c>
      <c r="V2887" s="11">
        <v>0</v>
      </c>
      <c r="W2887" s="11">
        <v>0</v>
      </c>
      <c r="X2887" s="11">
        <v>0</v>
      </c>
      <c r="Y2887" s="11">
        <v>0</v>
      </c>
      <c r="Z2887" s="16" t="s">
        <v>170</v>
      </c>
      <c r="AA2887" s="16">
        <v>0</v>
      </c>
      <c r="AB2887" s="16" t="s">
        <v>170</v>
      </c>
      <c r="AC2887" s="16">
        <v>0</v>
      </c>
      <c r="AD2887" s="11">
        <v>14</v>
      </c>
      <c r="AE2887" s="11">
        <v>300</v>
      </c>
      <c r="AF2887" s="56">
        <v>1</v>
      </c>
      <c r="AG2887" s="11">
        <v>0</v>
      </c>
      <c r="AH2887" s="11">
        <v>0</v>
      </c>
      <c r="AI2887" s="25" t="s">
        <v>693</v>
      </c>
      <c r="AJ2887" s="25" t="s">
        <v>693</v>
      </c>
      <c r="AK2887" s="25" t="s">
        <v>693</v>
      </c>
      <c r="AL2887" s="11" t="s">
        <v>782</v>
      </c>
      <c r="AM2887" s="25">
        <v>11003</v>
      </c>
      <c r="AN2887" s="25">
        <v>0</v>
      </c>
      <c r="AO2887" s="11">
        <v>1</v>
      </c>
      <c r="AP2887" s="12" t="s">
        <v>2523</v>
      </c>
      <c r="AQ2887" s="12" t="s">
        <v>6705</v>
      </c>
      <c r="AR2887" s="12" t="s">
        <v>5379</v>
      </c>
      <c r="AS2887" s="60" t="s">
        <v>2524</v>
      </c>
    </row>
    <row r="2888" spans="1:45" ht="60" x14ac:dyDescent="0.15">
      <c r="A2888" s="11">
        <v>43510</v>
      </c>
      <c r="B2888" s="39" t="s">
        <v>2456</v>
      </c>
      <c r="C2888" s="11">
        <v>83</v>
      </c>
      <c r="D2888" s="11">
        <v>0</v>
      </c>
      <c r="E2888" s="11">
        <v>63</v>
      </c>
      <c r="F2888" s="11">
        <v>0</v>
      </c>
      <c r="G2888" s="11">
        <v>8</v>
      </c>
      <c r="H2888" s="11">
        <v>0</v>
      </c>
      <c r="I2888" s="11">
        <v>65535</v>
      </c>
      <c r="J2888" s="11">
        <v>0</v>
      </c>
      <c r="K2888" s="11">
        <v>0</v>
      </c>
      <c r="L2888" s="11">
        <v>0</v>
      </c>
      <c r="M2888" s="56">
        <v>1</v>
      </c>
      <c r="N2888" s="56">
        <v>100</v>
      </c>
      <c r="O2888" s="11">
        <v>0</v>
      </c>
      <c r="P2888" s="11">
        <v>0</v>
      </c>
      <c r="Q2888" s="11">
        <v>100</v>
      </c>
      <c r="R2888" s="11">
        <v>0</v>
      </c>
      <c r="S2888" s="11">
        <v>0</v>
      </c>
      <c r="T2888" s="11">
        <v>0</v>
      </c>
      <c r="U2888" s="11">
        <v>1</v>
      </c>
      <c r="V2888" s="11">
        <v>0</v>
      </c>
      <c r="W2888" s="11">
        <v>0</v>
      </c>
      <c r="X2888" s="11">
        <v>0</v>
      </c>
      <c r="Y2888" s="11">
        <v>0</v>
      </c>
      <c r="Z2888" s="16" t="s">
        <v>170</v>
      </c>
      <c r="AA2888" s="16">
        <v>0</v>
      </c>
      <c r="AB2888" s="16" t="s">
        <v>170</v>
      </c>
      <c r="AC2888" s="16">
        <v>0</v>
      </c>
      <c r="AD2888" s="11">
        <v>14</v>
      </c>
      <c r="AE2888" s="11">
        <v>300</v>
      </c>
      <c r="AF2888" s="56">
        <v>1</v>
      </c>
      <c r="AG2888" s="11">
        <v>0</v>
      </c>
      <c r="AH2888" s="11">
        <v>0</v>
      </c>
      <c r="AI2888" s="25" t="s">
        <v>693</v>
      </c>
      <c r="AJ2888" s="25" t="s">
        <v>693</v>
      </c>
      <c r="AK2888" s="25" t="s">
        <v>693</v>
      </c>
      <c r="AL2888" s="11" t="s">
        <v>782</v>
      </c>
      <c r="AM2888" s="25">
        <v>11003</v>
      </c>
      <c r="AN2888" s="25">
        <v>0</v>
      </c>
      <c r="AO2888" s="11">
        <v>1</v>
      </c>
      <c r="AP2888" s="12" t="s">
        <v>2523</v>
      </c>
      <c r="AQ2888" s="12" t="s">
        <v>6705</v>
      </c>
      <c r="AR2888" s="12" t="s">
        <v>5379</v>
      </c>
      <c r="AS2888" s="60" t="s">
        <v>2524</v>
      </c>
    </row>
    <row r="2889" spans="1:45" ht="60" x14ac:dyDescent="0.15">
      <c r="A2889" s="11">
        <v>43511</v>
      </c>
      <c r="B2889" s="39" t="s">
        <v>2457</v>
      </c>
      <c r="C2889" s="11">
        <v>83</v>
      </c>
      <c r="D2889" s="11">
        <v>0</v>
      </c>
      <c r="E2889" s="11">
        <v>63</v>
      </c>
      <c r="F2889" s="11">
        <v>0</v>
      </c>
      <c r="G2889" s="11">
        <v>8</v>
      </c>
      <c r="H2889" s="11">
        <v>0</v>
      </c>
      <c r="I2889" s="11">
        <v>65535</v>
      </c>
      <c r="J2889" s="11">
        <v>0</v>
      </c>
      <c r="K2889" s="11">
        <v>0</v>
      </c>
      <c r="L2889" s="11">
        <v>0</v>
      </c>
      <c r="M2889" s="56">
        <v>1</v>
      </c>
      <c r="N2889" s="56">
        <v>100</v>
      </c>
      <c r="O2889" s="11">
        <v>0</v>
      </c>
      <c r="P2889" s="11">
        <v>0</v>
      </c>
      <c r="Q2889" s="11">
        <v>100</v>
      </c>
      <c r="R2889" s="11">
        <v>0</v>
      </c>
      <c r="S2889" s="11">
        <v>0</v>
      </c>
      <c r="T2889" s="11">
        <v>0</v>
      </c>
      <c r="U2889" s="11">
        <v>1</v>
      </c>
      <c r="V2889" s="11">
        <v>0</v>
      </c>
      <c r="W2889" s="11">
        <v>0</v>
      </c>
      <c r="X2889" s="11">
        <v>0</v>
      </c>
      <c r="Y2889" s="11">
        <v>0</v>
      </c>
      <c r="Z2889" s="16" t="s">
        <v>170</v>
      </c>
      <c r="AA2889" s="16">
        <v>0</v>
      </c>
      <c r="AB2889" s="16" t="s">
        <v>170</v>
      </c>
      <c r="AC2889" s="16">
        <v>0</v>
      </c>
      <c r="AD2889" s="11">
        <v>14</v>
      </c>
      <c r="AE2889" s="11">
        <v>300</v>
      </c>
      <c r="AF2889" s="56">
        <v>1</v>
      </c>
      <c r="AG2889" s="11">
        <v>0</v>
      </c>
      <c r="AH2889" s="11">
        <v>0</v>
      </c>
      <c r="AI2889" s="25" t="s">
        <v>693</v>
      </c>
      <c r="AJ2889" s="25" t="s">
        <v>693</v>
      </c>
      <c r="AK2889" s="25" t="s">
        <v>693</v>
      </c>
      <c r="AL2889" s="11" t="s">
        <v>782</v>
      </c>
      <c r="AM2889" s="25">
        <v>11003</v>
      </c>
      <c r="AN2889" s="25">
        <v>0</v>
      </c>
      <c r="AO2889" s="11">
        <v>1</v>
      </c>
      <c r="AP2889" s="12" t="s">
        <v>2523</v>
      </c>
      <c r="AQ2889" s="12" t="s">
        <v>6705</v>
      </c>
      <c r="AR2889" s="12" t="s">
        <v>5379</v>
      </c>
      <c r="AS2889" s="60" t="s">
        <v>2524</v>
      </c>
    </row>
    <row r="2890" spans="1:45" ht="60" x14ac:dyDescent="0.15">
      <c r="A2890" s="11">
        <v>43512</v>
      </c>
      <c r="B2890" s="39" t="s">
        <v>2458</v>
      </c>
      <c r="C2890" s="11">
        <v>83</v>
      </c>
      <c r="D2890" s="11">
        <v>0</v>
      </c>
      <c r="E2890" s="11">
        <v>63</v>
      </c>
      <c r="F2890" s="11">
        <v>0</v>
      </c>
      <c r="G2890" s="11">
        <v>8</v>
      </c>
      <c r="H2890" s="11">
        <v>0</v>
      </c>
      <c r="I2890" s="11">
        <v>65535</v>
      </c>
      <c r="J2890" s="11">
        <v>0</v>
      </c>
      <c r="K2890" s="11">
        <v>0</v>
      </c>
      <c r="L2890" s="11">
        <v>0</v>
      </c>
      <c r="M2890" s="56">
        <v>1</v>
      </c>
      <c r="N2890" s="56">
        <v>100</v>
      </c>
      <c r="O2890" s="11">
        <v>0</v>
      </c>
      <c r="P2890" s="11">
        <v>0</v>
      </c>
      <c r="Q2890" s="11">
        <v>100</v>
      </c>
      <c r="R2890" s="11">
        <v>0</v>
      </c>
      <c r="S2890" s="11">
        <v>0</v>
      </c>
      <c r="T2890" s="11">
        <v>0</v>
      </c>
      <c r="U2890" s="11">
        <v>1</v>
      </c>
      <c r="V2890" s="11">
        <v>0</v>
      </c>
      <c r="W2890" s="11">
        <v>0</v>
      </c>
      <c r="X2890" s="11">
        <v>0</v>
      </c>
      <c r="Y2890" s="11">
        <v>0</v>
      </c>
      <c r="Z2890" s="16" t="s">
        <v>170</v>
      </c>
      <c r="AA2890" s="16">
        <v>0</v>
      </c>
      <c r="AB2890" s="16" t="s">
        <v>170</v>
      </c>
      <c r="AC2890" s="16">
        <v>0</v>
      </c>
      <c r="AD2890" s="11">
        <v>14</v>
      </c>
      <c r="AE2890" s="11">
        <v>300</v>
      </c>
      <c r="AF2890" s="56">
        <v>1</v>
      </c>
      <c r="AG2890" s="11">
        <v>0</v>
      </c>
      <c r="AH2890" s="11">
        <v>0</v>
      </c>
      <c r="AI2890" s="25" t="s">
        <v>693</v>
      </c>
      <c r="AJ2890" s="25" t="s">
        <v>693</v>
      </c>
      <c r="AK2890" s="25" t="s">
        <v>693</v>
      </c>
      <c r="AL2890" s="11" t="s">
        <v>782</v>
      </c>
      <c r="AM2890" s="25">
        <v>11003</v>
      </c>
      <c r="AN2890" s="25">
        <v>0</v>
      </c>
      <c r="AO2890" s="11">
        <v>1</v>
      </c>
      <c r="AP2890" s="12" t="s">
        <v>2523</v>
      </c>
      <c r="AQ2890" s="12" t="s">
        <v>6705</v>
      </c>
      <c r="AR2890" s="12" t="s">
        <v>5379</v>
      </c>
      <c r="AS2890" s="60" t="s">
        <v>2524</v>
      </c>
    </row>
    <row r="2891" spans="1:45" ht="60" x14ac:dyDescent="0.15">
      <c r="A2891" s="11">
        <v>43513</v>
      </c>
      <c r="B2891" s="39" t="s">
        <v>2459</v>
      </c>
      <c r="C2891" s="11">
        <v>83</v>
      </c>
      <c r="D2891" s="11">
        <v>0</v>
      </c>
      <c r="E2891" s="11">
        <v>63</v>
      </c>
      <c r="F2891" s="11">
        <v>0</v>
      </c>
      <c r="G2891" s="11">
        <v>8</v>
      </c>
      <c r="H2891" s="11">
        <v>0</v>
      </c>
      <c r="I2891" s="11">
        <v>65535</v>
      </c>
      <c r="J2891" s="11">
        <v>0</v>
      </c>
      <c r="K2891" s="11">
        <v>0</v>
      </c>
      <c r="L2891" s="11">
        <v>0</v>
      </c>
      <c r="M2891" s="56">
        <v>1</v>
      </c>
      <c r="N2891" s="56">
        <v>100</v>
      </c>
      <c r="O2891" s="11">
        <v>0</v>
      </c>
      <c r="P2891" s="11">
        <v>0</v>
      </c>
      <c r="Q2891" s="11">
        <v>100</v>
      </c>
      <c r="R2891" s="11">
        <v>0</v>
      </c>
      <c r="S2891" s="11">
        <v>0</v>
      </c>
      <c r="T2891" s="11">
        <v>0</v>
      </c>
      <c r="U2891" s="11">
        <v>1</v>
      </c>
      <c r="V2891" s="11">
        <v>0</v>
      </c>
      <c r="W2891" s="11">
        <v>0</v>
      </c>
      <c r="X2891" s="11">
        <v>0</v>
      </c>
      <c r="Y2891" s="11">
        <v>0</v>
      </c>
      <c r="Z2891" s="16" t="s">
        <v>170</v>
      </c>
      <c r="AA2891" s="16">
        <v>0</v>
      </c>
      <c r="AB2891" s="16" t="s">
        <v>170</v>
      </c>
      <c r="AC2891" s="16">
        <v>0</v>
      </c>
      <c r="AD2891" s="11">
        <v>14</v>
      </c>
      <c r="AE2891" s="11">
        <v>300</v>
      </c>
      <c r="AF2891" s="56">
        <v>1</v>
      </c>
      <c r="AG2891" s="11">
        <v>0</v>
      </c>
      <c r="AH2891" s="11">
        <v>0</v>
      </c>
      <c r="AI2891" s="25" t="s">
        <v>693</v>
      </c>
      <c r="AJ2891" s="25" t="s">
        <v>693</v>
      </c>
      <c r="AK2891" s="25" t="s">
        <v>693</v>
      </c>
      <c r="AL2891" s="11" t="s">
        <v>782</v>
      </c>
      <c r="AM2891" s="25">
        <v>11003</v>
      </c>
      <c r="AN2891" s="25">
        <v>0</v>
      </c>
      <c r="AO2891" s="11">
        <v>1</v>
      </c>
      <c r="AP2891" s="12" t="s">
        <v>2523</v>
      </c>
      <c r="AQ2891" s="12" t="s">
        <v>6705</v>
      </c>
      <c r="AR2891" s="12" t="s">
        <v>5379</v>
      </c>
      <c r="AS2891" s="60" t="s">
        <v>2524</v>
      </c>
    </row>
    <row r="2892" spans="1:45" ht="60" x14ac:dyDescent="0.15">
      <c r="A2892" s="11">
        <v>43514</v>
      </c>
      <c r="B2892" s="39" t="s">
        <v>2460</v>
      </c>
      <c r="C2892" s="11">
        <v>83</v>
      </c>
      <c r="D2892" s="11">
        <v>0</v>
      </c>
      <c r="E2892" s="11">
        <v>63</v>
      </c>
      <c r="F2892" s="11">
        <v>0</v>
      </c>
      <c r="G2892" s="11">
        <v>8</v>
      </c>
      <c r="H2892" s="11">
        <v>0</v>
      </c>
      <c r="I2892" s="11">
        <v>65535</v>
      </c>
      <c r="J2892" s="11">
        <v>0</v>
      </c>
      <c r="K2892" s="11">
        <v>0</v>
      </c>
      <c r="L2892" s="11">
        <v>0</v>
      </c>
      <c r="M2892" s="56">
        <v>1</v>
      </c>
      <c r="N2892" s="56">
        <v>100</v>
      </c>
      <c r="O2892" s="11">
        <v>0</v>
      </c>
      <c r="P2892" s="11">
        <v>0</v>
      </c>
      <c r="Q2892" s="11">
        <v>100</v>
      </c>
      <c r="R2892" s="11">
        <v>0</v>
      </c>
      <c r="S2892" s="11">
        <v>0</v>
      </c>
      <c r="T2892" s="11">
        <v>0</v>
      </c>
      <c r="U2892" s="11">
        <v>1</v>
      </c>
      <c r="V2892" s="11">
        <v>0</v>
      </c>
      <c r="W2892" s="11">
        <v>0</v>
      </c>
      <c r="X2892" s="11">
        <v>0</v>
      </c>
      <c r="Y2892" s="11">
        <v>0</v>
      </c>
      <c r="Z2892" s="16" t="s">
        <v>170</v>
      </c>
      <c r="AA2892" s="16">
        <v>0</v>
      </c>
      <c r="AB2892" s="16" t="s">
        <v>170</v>
      </c>
      <c r="AC2892" s="16">
        <v>0</v>
      </c>
      <c r="AD2892" s="11">
        <v>14</v>
      </c>
      <c r="AE2892" s="11">
        <v>300</v>
      </c>
      <c r="AF2892" s="56">
        <v>1</v>
      </c>
      <c r="AG2892" s="11">
        <v>0</v>
      </c>
      <c r="AH2892" s="11">
        <v>0</v>
      </c>
      <c r="AI2892" s="25" t="s">
        <v>693</v>
      </c>
      <c r="AJ2892" s="25" t="s">
        <v>693</v>
      </c>
      <c r="AK2892" s="25" t="s">
        <v>693</v>
      </c>
      <c r="AL2892" s="11" t="s">
        <v>782</v>
      </c>
      <c r="AM2892" s="25">
        <v>11003</v>
      </c>
      <c r="AN2892" s="25">
        <v>0</v>
      </c>
      <c r="AO2892" s="11">
        <v>1</v>
      </c>
      <c r="AP2892" s="12" t="s">
        <v>2523</v>
      </c>
      <c r="AQ2892" s="12" t="s">
        <v>6705</v>
      </c>
      <c r="AR2892" s="12" t="s">
        <v>5379</v>
      </c>
      <c r="AS2892" s="60" t="s">
        <v>2524</v>
      </c>
    </row>
    <row r="2893" spans="1:45" ht="60" x14ac:dyDescent="0.15">
      <c r="A2893" s="11">
        <v>43515</v>
      </c>
      <c r="B2893" s="39" t="s">
        <v>2461</v>
      </c>
      <c r="C2893" s="11">
        <v>83</v>
      </c>
      <c r="D2893" s="11">
        <v>0</v>
      </c>
      <c r="E2893" s="11">
        <v>63</v>
      </c>
      <c r="F2893" s="11">
        <v>0</v>
      </c>
      <c r="G2893" s="11">
        <v>8</v>
      </c>
      <c r="H2893" s="11">
        <v>0</v>
      </c>
      <c r="I2893" s="11">
        <v>65535</v>
      </c>
      <c r="J2893" s="11">
        <v>0</v>
      </c>
      <c r="K2893" s="11">
        <v>0</v>
      </c>
      <c r="L2893" s="11">
        <v>0</v>
      </c>
      <c r="M2893" s="56">
        <v>1</v>
      </c>
      <c r="N2893" s="56">
        <v>100</v>
      </c>
      <c r="O2893" s="11">
        <v>0</v>
      </c>
      <c r="P2893" s="11">
        <v>0</v>
      </c>
      <c r="Q2893" s="11">
        <v>100</v>
      </c>
      <c r="R2893" s="11">
        <v>0</v>
      </c>
      <c r="S2893" s="11">
        <v>0</v>
      </c>
      <c r="T2893" s="11">
        <v>0</v>
      </c>
      <c r="U2893" s="11">
        <v>1</v>
      </c>
      <c r="V2893" s="11">
        <v>0</v>
      </c>
      <c r="W2893" s="11">
        <v>0</v>
      </c>
      <c r="X2893" s="11">
        <v>0</v>
      </c>
      <c r="Y2893" s="11">
        <v>0</v>
      </c>
      <c r="Z2893" s="16" t="s">
        <v>170</v>
      </c>
      <c r="AA2893" s="16">
        <v>0</v>
      </c>
      <c r="AB2893" s="16" t="s">
        <v>170</v>
      </c>
      <c r="AC2893" s="16">
        <v>0</v>
      </c>
      <c r="AD2893" s="11">
        <v>14</v>
      </c>
      <c r="AE2893" s="11">
        <v>300</v>
      </c>
      <c r="AF2893" s="56">
        <v>1</v>
      </c>
      <c r="AG2893" s="11">
        <v>0</v>
      </c>
      <c r="AH2893" s="11">
        <v>0</v>
      </c>
      <c r="AI2893" s="25" t="s">
        <v>693</v>
      </c>
      <c r="AJ2893" s="25" t="s">
        <v>693</v>
      </c>
      <c r="AK2893" s="25" t="s">
        <v>693</v>
      </c>
      <c r="AL2893" s="11" t="s">
        <v>782</v>
      </c>
      <c r="AM2893" s="25">
        <v>11003</v>
      </c>
      <c r="AN2893" s="25">
        <v>0</v>
      </c>
      <c r="AO2893" s="11">
        <v>1</v>
      </c>
      <c r="AP2893" s="12" t="s">
        <v>2523</v>
      </c>
      <c r="AQ2893" s="12" t="s">
        <v>6705</v>
      </c>
      <c r="AR2893" s="12" t="s">
        <v>5379</v>
      </c>
      <c r="AS2893" s="60" t="s">
        <v>2524</v>
      </c>
    </row>
    <row r="2894" spans="1:45" ht="60" x14ac:dyDescent="0.15">
      <c r="A2894" s="11">
        <v>43516</v>
      </c>
      <c r="B2894" s="39" t="s">
        <v>2462</v>
      </c>
      <c r="C2894" s="11">
        <v>83</v>
      </c>
      <c r="D2894" s="11">
        <v>0</v>
      </c>
      <c r="E2894" s="11">
        <v>63</v>
      </c>
      <c r="F2894" s="11">
        <v>0</v>
      </c>
      <c r="G2894" s="11">
        <v>8</v>
      </c>
      <c r="H2894" s="11">
        <v>0</v>
      </c>
      <c r="I2894" s="11">
        <v>65535</v>
      </c>
      <c r="J2894" s="11">
        <v>0</v>
      </c>
      <c r="K2894" s="11">
        <v>0</v>
      </c>
      <c r="L2894" s="11">
        <v>0</v>
      </c>
      <c r="M2894" s="56">
        <v>1</v>
      </c>
      <c r="N2894" s="56">
        <v>100</v>
      </c>
      <c r="O2894" s="11">
        <v>0</v>
      </c>
      <c r="P2894" s="11">
        <v>0</v>
      </c>
      <c r="Q2894" s="11">
        <v>100</v>
      </c>
      <c r="R2894" s="11">
        <v>0</v>
      </c>
      <c r="S2894" s="11">
        <v>0</v>
      </c>
      <c r="T2894" s="11">
        <v>0</v>
      </c>
      <c r="U2894" s="11">
        <v>1</v>
      </c>
      <c r="V2894" s="11">
        <v>0</v>
      </c>
      <c r="W2894" s="11">
        <v>0</v>
      </c>
      <c r="X2894" s="11">
        <v>0</v>
      </c>
      <c r="Y2894" s="11">
        <v>0</v>
      </c>
      <c r="Z2894" s="16" t="s">
        <v>170</v>
      </c>
      <c r="AA2894" s="16">
        <v>0</v>
      </c>
      <c r="AB2894" s="16" t="s">
        <v>170</v>
      </c>
      <c r="AC2894" s="16">
        <v>0</v>
      </c>
      <c r="AD2894" s="11">
        <v>14</v>
      </c>
      <c r="AE2894" s="11">
        <v>300</v>
      </c>
      <c r="AF2894" s="56">
        <v>1</v>
      </c>
      <c r="AG2894" s="11">
        <v>0</v>
      </c>
      <c r="AH2894" s="11">
        <v>0</v>
      </c>
      <c r="AI2894" s="25" t="s">
        <v>693</v>
      </c>
      <c r="AJ2894" s="25" t="s">
        <v>693</v>
      </c>
      <c r="AK2894" s="25" t="s">
        <v>693</v>
      </c>
      <c r="AL2894" s="11" t="s">
        <v>782</v>
      </c>
      <c r="AM2894" s="25">
        <v>11003</v>
      </c>
      <c r="AN2894" s="25">
        <v>0</v>
      </c>
      <c r="AO2894" s="11">
        <v>1</v>
      </c>
      <c r="AP2894" s="12" t="s">
        <v>2523</v>
      </c>
      <c r="AQ2894" s="12" t="s">
        <v>6705</v>
      </c>
      <c r="AR2894" s="12" t="s">
        <v>5379</v>
      </c>
      <c r="AS2894" s="60" t="s">
        <v>2524</v>
      </c>
    </row>
    <row r="2895" spans="1:45" ht="60" x14ac:dyDescent="0.15">
      <c r="A2895" s="11">
        <v>43517</v>
      </c>
      <c r="B2895" s="39" t="s">
        <v>2602</v>
      </c>
      <c r="C2895" s="11">
        <v>83</v>
      </c>
      <c r="D2895" s="11">
        <v>0</v>
      </c>
      <c r="E2895" s="11">
        <v>63</v>
      </c>
      <c r="F2895" s="11">
        <v>0</v>
      </c>
      <c r="G2895" s="11">
        <v>8</v>
      </c>
      <c r="H2895" s="11">
        <v>0</v>
      </c>
      <c r="I2895" s="11">
        <v>65535</v>
      </c>
      <c r="J2895" s="11">
        <v>0</v>
      </c>
      <c r="K2895" s="11">
        <v>0</v>
      </c>
      <c r="L2895" s="11">
        <v>0</v>
      </c>
      <c r="M2895" s="56">
        <v>1</v>
      </c>
      <c r="N2895" s="56">
        <v>100</v>
      </c>
      <c r="O2895" s="11">
        <v>0</v>
      </c>
      <c r="P2895" s="11">
        <v>0</v>
      </c>
      <c r="Q2895" s="11">
        <v>100</v>
      </c>
      <c r="R2895" s="11">
        <v>0</v>
      </c>
      <c r="S2895" s="11">
        <v>0</v>
      </c>
      <c r="T2895" s="11">
        <v>0</v>
      </c>
      <c r="U2895" s="11">
        <v>1</v>
      </c>
      <c r="V2895" s="11">
        <v>0</v>
      </c>
      <c r="W2895" s="11">
        <v>0</v>
      </c>
      <c r="X2895" s="11">
        <v>0</v>
      </c>
      <c r="Y2895" s="11">
        <v>0</v>
      </c>
      <c r="Z2895" s="16" t="s">
        <v>170</v>
      </c>
      <c r="AA2895" s="16">
        <v>0</v>
      </c>
      <c r="AB2895" s="16" t="s">
        <v>170</v>
      </c>
      <c r="AC2895" s="16">
        <v>0</v>
      </c>
      <c r="AD2895" s="11">
        <v>14</v>
      </c>
      <c r="AE2895" s="11">
        <v>300</v>
      </c>
      <c r="AF2895" s="56">
        <v>1</v>
      </c>
      <c r="AG2895" s="11">
        <v>0</v>
      </c>
      <c r="AH2895" s="11">
        <v>0</v>
      </c>
      <c r="AI2895" s="25" t="s">
        <v>693</v>
      </c>
      <c r="AJ2895" s="25" t="s">
        <v>693</v>
      </c>
      <c r="AK2895" s="25" t="s">
        <v>693</v>
      </c>
      <c r="AL2895" s="11" t="s">
        <v>782</v>
      </c>
      <c r="AM2895" s="25">
        <v>11003</v>
      </c>
      <c r="AN2895" s="25">
        <v>0</v>
      </c>
      <c r="AO2895" s="11">
        <v>1</v>
      </c>
      <c r="AP2895" s="12" t="s">
        <v>2523</v>
      </c>
      <c r="AQ2895" s="12" t="s">
        <v>6705</v>
      </c>
      <c r="AR2895" s="12" t="s">
        <v>5379</v>
      </c>
      <c r="AS2895" s="60" t="s">
        <v>2524</v>
      </c>
    </row>
    <row r="2896" spans="1:45" ht="60" x14ac:dyDescent="0.15">
      <c r="A2896" s="11">
        <v>43601</v>
      </c>
      <c r="B2896" s="16" t="s">
        <v>2463</v>
      </c>
      <c r="C2896" s="11">
        <v>83</v>
      </c>
      <c r="D2896" s="11">
        <v>0</v>
      </c>
      <c r="E2896" s="11">
        <v>63</v>
      </c>
      <c r="F2896" s="11">
        <v>0</v>
      </c>
      <c r="G2896" s="11">
        <v>8</v>
      </c>
      <c r="H2896" s="11">
        <v>0</v>
      </c>
      <c r="I2896" s="11">
        <v>65535</v>
      </c>
      <c r="J2896" s="11">
        <v>0</v>
      </c>
      <c r="K2896" s="11">
        <v>0</v>
      </c>
      <c r="L2896" s="11">
        <v>0</v>
      </c>
      <c r="M2896" s="56">
        <v>1</v>
      </c>
      <c r="N2896" s="56">
        <v>100</v>
      </c>
      <c r="O2896" s="11">
        <v>0</v>
      </c>
      <c r="P2896" s="11">
        <v>0</v>
      </c>
      <c r="Q2896" s="11">
        <v>100</v>
      </c>
      <c r="R2896" s="11">
        <v>0</v>
      </c>
      <c r="S2896" s="11">
        <v>0</v>
      </c>
      <c r="T2896" s="11">
        <v>0</v>
      </c>
      <c r="U2896" s="11">
        <v>1</v>
      </c>
      <c r="V2896" s="11">
        <v>0</v>
      </c>
      <c r="W2896" s="11">
        <v>0</v>
      </c>
      <c r="X2896" s="11">
        <v>0</v>
      </c>
      <c r="Y2896" s="11">
        <v>0</v>
      </c>
      <c r="Z2896" s="16" t="s">
        <v>170</v>
      </c>
      <c r="AA2896" s="16">
        <v>0</v>
      </c>
      <c r="AB2896" s="16" t="s">
        <v>170</v>
      </c>
      <c r="AC2896" s="16">
        <v>0</v>
      </c>
      <c r="AD2896" s="11">
        <v>14</v>
      </c>
      <c r="AE2896" s="11">
        <v>300</v>
      </c>
      <c r="AF2896" s="56">
        <v>1</v>
      </c>
      <c r="AG2896" s="11">
        <v>0</v>
      </c>
      <c r="AH2896" s="11">
        <v>0</v>
      </c>
      <c r="AI2896" s="25" t="s">
        <v>693</v>
      </c>
      <c r="AJ2896" s="25" t="s">
        <v>693</v>
      </c>
      <c r="AK2896" s="25" t="s">
        <v>693</v>
      </c>
      <c r="AL2896" s="11" t="s">
        <v>782</v>
      </c>
      <c r="AM2896" s="25">
        <v>11003</v>
      </c>
      <c r="AN2896" s="25">
        <v>0</v>
      </c>
      <c r="AO2896" s="11">
        <v>1</v>
      </c>
      <c r="AP2896" s="12" t="s">
        <v>2523</v>
      </c>
      <c r="AQ2896" s="12" t="s">
        <v>6705</v>
      </c>
      <c r="AR2896" s="12" t="s">
        <v>5379</v>
      </c>
      <c r="AS2896" s="60" t="s">
        <v>2524</v>
      </c>
    </row>
    <row r="2897" spans="1:45" ht="60" x14ac:dyDescent="0.15">
      <c r="A2897" s="11">
        <v>43602</v>
      </c>
      <c r="B2897" s="16" t="s">
        <v>2464</v>
      </c>
      <c r="C2897" s="11">
        <v>83</v>
      </c>
      <c r="D2897" s="11">
        <v>0</v>
      </c>
      <c r="E2897" s="11">
        <v>63</v>
      </c>
      <c r="F2897" s="11">
        <v>0</v>
      </c>
      <c r="G2897" s="11">
        <v>8</v>
      </c>
      <c r="H2897" s="11">
        <v>0</v>
      </c>
      <c r="I2897" s="11">
        <v>65535</v>
      </c>
      <c r="J2897" s="11">
        <v>0</v>
      </c>
      <c r="K2897" s="11">
        <v>0</v>
      </c>
      <c r="L2897" s="11">
        <v>0</v>
      </c>
      <c r="M2897" s="56">
        <v>1</v>
      </c>
      <c r="N2897" s="56">
        <v>100</v>
      </c>
      <c r="O2897" s="11">
        <v>0</v>
      </c>
      <c r="P2897" s="11">
        <v>0</v>
      </c>
      <c r="Q2897" s="11">
        <v>100</v>
      </c>
      <c r="R2897" s="11">
        <v>0</v>
      </c>
      <c r="S2897" s="11">
        <v>0</v>
      </c>
      <c r="T2897" s="11">
        <v>0</v>
      </c>
      <c r="U2897" s="11">
        <v>1</v>
      </c>
      <c r="V2897" s="11">
        <v>0</v>
      </c>
      <c r="W2897" s="11">
        <v>0</v>
      </c>
      <c r="X2897" s="11">
        <v>0</v>
      </c>
      <c r="Y2897" s="11">
        <v>0</v>
      </c>
      <c r="Z2897" s="16" t="s">
        <v>170</v>
      </c>
      <c r="AA2897" s="16">
        <v>0</v>
      </c>
      <c r="AB2897" s="16" t="s">
        <v>170</v>
      </c>
      <c r="AC2897" s="16">
        <v>0</v>
      </c>
      <c r="AD2897" s="11">
        <v>14</v>
      </c>
      <c r="AE2897" s="11">
        <v>300</v>
      </c>
      <c r="AF2897" s="56">
        <v>1</v>
      </c>
      <c r="AG2897" s="11">
        <v>0</v>
      </c>
      <c r="AH2897" s="11">
        <v>0</v>
      </c>
      <c r="AI2897" s="25" t="s">
        <v>693</v>
      </c>
      <c r="AJ2897" s="25" t="s">
        <v>693</v>
      </c>
      <c r="AK2897" s="25" t="s">
        <v>693</v>
      </c>
      <c r="AL2897" s="11" t="s">
        <v>782</v>
      </c>
      <c r="AM2897" s="25">
        <v>11003</v>
      </c>
      <c r="AN2897" s="25">
        <v>0</v>
      </c>
      <c r="AO2897" s="11">
        <v>1</v>
      </c>
      <c r="AP2897" s="12" t="s">
        <v>2523</v>
      </c>
      <c r="AQ2897" s="12" t="s">
        <v>6705</v>
      </c>
      <c r="AR2897" s="12" t="s">
        <v>5379</v>
      </c>
      <c r="AS2897" s="60" t="s">
        <v>2524</v>
      </c>
    </row>
    <row r="2898" spans="1:45" ht="60" x14ac:dyDescent="0.15">
      <c r="A2898" s="11">
        <v>43603</v>
      </c>
      <c r="B2898" s="16" t="s">
        <v>2465</v>
      </c>
      <c r="C2898" s="11">
        <v>83</v>
      </c>
      <c r="D2898" s="11">
        <v>0</v>
      </c>
      <c r="E2898" s="11">
        <v>63</v>
      </c>
      <c r="F2898" s="11">
        <v>0</v>
      </c>
      <c r="G2898" s="11">
        <v>8</v>
      </c>
      <c r="H2898" s="11">
        <v>0</v>
      </c>
      <c r="I2898" s="11">
        <v>65535</v>
      </c>
      <c r="J2898" s="11">
        <v>0</v>
      </c>
      <c r="K2898" s="11">
        <v>0</v>
      </c>
      <c r="L2898" s="11">
        <v>0</v>
      </c>
      <c r="M2898" s="56">
        <v>1</v>
      </c>
      <c r="N2898" s="56">
        <v>100</v>
      </c>
      <c r="O2898" s="11">
        <v>0</v>
      </c>
      <c r="P2898" s="11">
        <v>0</v>
      </c>
      <c r="Q2898" s="11">
        <v>100</v>
      </c>
      <c r="R2898" s="11">
        <v>0</v>
      </c>
      <c r="S2898" s="11">
        <v>0</v>
      </c>
      <c r="T2898" s="11">
        <v>0</v>
      </c>
      <c r="U2898" s="11">
        <v>1</v>
      </c>
      <c r="V2898" s="11">
        <v>0</v>
      </c>
      <c r="W2898" s="11">
        <v>0</v>
      </c>
      <c r="X2898" s="11">
        <v>0</v>
      </c>
      <c r="Y2898" s="11">
        <v>0</v>
      </c>
      <c r="Z2898" s="16" t="s">
        <v>170</v>
      </c>
      <c r="AA2898" s="16">
        <v>0</v>
      </c>
      <c r="AB2898" s="16" t="s">
        <v>170</v>
      </c>
      <c r="AC2898" s="16">
        <v>0</v>
      </c>
      <c r="AD2898" s="11">
        <v>14</v>
      </c>
      <c r="AE2898" s="11">
        <v>300</v>
      </c>
      <c r="AF2898" s="56">
        <v>1</v>
      </c>
      <c r="AG2898" s="11">
        <v>0</v>
      </c>
      <c r="AH2898" s="11">
        <v>0</v>
      </c>
      <c r="AI2898" s="25" t="s">
        <v>693</v>
      </c>
      <c r="AJ2898" s="25" t="s">
        <v>693</v>
      </c>
      <c r="AK2898" s="25" t="s">
        <v>693</v>
      </c>
      <c r="AL2898" s="11" t="s">
        <v>782</v>
      </c>
      <c r="AM2898" s="25">
        <v>11003</v>
      </c>
      <c r="AN2898" s="25">
        <v>0</v>
      </c>
      <c r="AO2898" s="11">
        <v>1</v>
      </c>
      <c r="AP2898" s="12" t="s">
        <v>2523</v>
      </c>
      <c r="AQ2898" s="12" t="s">
        <v>6705</v>
      </c>
      <c r="AR2898" s="12" t="s">
        <v>5379</v>
      </c>
      <c r="AS2898" s="60" t="s">
        <v>2524</v>
      </c>
    </row>
    <row r="2899" spans="1:45" ht="60" x14ac:dyDescent="0.15">
      <c r="A2899" s="11">
        <v>43604</v>
      </c>
      <c r="B2899" s="16" t="s">
        <v>2466</v>
      </c>
      <c r="C2899" s="11">
        <v>83</v>
      </c>
      <c r="D2899" s="11">
        <v>0</v>
      </c>
      <c r="E2899" s="11">
        <v>63</v>
      </c>
      <c r="F2899" s="11">
        <v>0</v>
      </c>
      <c r="G2899" s="11">
        <v>8</v>
      </c>
      <c r="H2899" s="11">
        <v>0</v>
      </c>
      <c r="I2899" s="11">
        <v>65535</v>
      </c>
      <c r="J2899" s="11">
        <v>0</v>
      </c>
      <c r="K2899" s="11">
        <v>0</v>
      </c>
      <c r="L2899" s="11">
        <v>0</v>
      </c>
      <c r="M2899" s="56">
        <v>1</v>
      </c>
      <c r="N2899" s="56">
        <v>100</v>
      </c>
      <c r="O2899" s="11">
        <v>0</v>
      </c>
      <c r="P2899" s="11">
        <v>0</v>
      </c>
      <c r="Q2899" s="11">
        <v>100</v>
      </c>
      <c r="R2899" s="11">
        <v>0</v>
      </c>
      <c r="S2899" s="11">
        <v>0</v>
      </c>
      <c r="T2899" s="11">
        <v>0</v>
      </c>
      <c r="U2899" s="11">
        <v>1</v>
      </c>
      <c r="V2899" s="11">
        <v>0</v>
      </c>
      <c r="W2899" s="11">
        <v>0</v>
      </c>
      <c r="X2899" s="11">
        <v>0</v>
      </c>
      <c r="Y2899" s="11">
        <v>0</v>
      </c>
      <c r="Z2899" s="16" t="s">
        <v>170</v>
      </c>
      <c r="AA2899" s="16">
        <v>0</v>
      </c>
      <c r="AB2899" s="16" t="s">
        <v>170</v>
      </c>
      <c r="AC2899" s="16">
        <v>0</v>
      </c>
      <c r="AD2899" s="11">
        <v>14</v>
      </c>
      <c r="AE2899" s="11">
        <v>300</v>
      </c>
      <c r="AF2899" s="56">
        <v>1</v>
      </c>
      <c r="AG2899" s="11">
        <v>0</v>
      </c>
      <c r="AH2899" s="11">
        <v>0</v>
      </c>
      <c r="AI2899" s="25" t="s">
        <v>693</v>
      </c>
      <c r="AJ2899" s="25" t="s">
        <v>693</v>
      </c>
      <c r="AK2899" s="25" t="s">
        <v>693</v>
      </c>
      <c r="AL2899" s="11" t="s">
        <v>782</v>
      </c>
      <c r="AM2899" s="25">
        <v>11003</v>
      </c>
      <c r="AN2899" s="25">
        <v>0</v>
      </c>
      <c r="AO2899" s="11">
        <v>1</v>
      </c>
      <c r="AP2899" s="12" t="s">
        <v>2523</v>
      </c>
      <c r="AQ2899" s="12" t="s">
        <v>6705</v>
      </c>
      <c r="AR2899" s="12" t="s">
        <v>5379</v>
      </c>
      <c r="AS2899" s="60" t="s">
        <v>2524</v>
      </c>
    </row>
    <row r="2900" spans="1:45" ht="60" x14ac:dyDescent="0.15">
      <c r="A2900" s="11">
        <v>43605</v>
      </c>
      <c r="B2900" s="16" t="s">
        <v>2467</v>
      </c>
      <c r="C2900" s="11">
        <v>83</v>
      </c>
      <c r="D2900" s="11">
        <v>0</v>
      </c>
      <c r="E2900" s="11">
        <v>63</v>
      </c>
      <c r="F2900" s="11">
        <v>0</v>
      </c>
      <c r="G2900" s="11">
        <v>8</v>
      </c>
      <c r="H2900" s="11">
        <v>0</v>
      </c>
      <c r="I2900" s="11">
        <v>65535</v>
      </c>
      <c r="J2900" s="11">
        <v>0</v>
      </c>
      <c r="K2900" s="11">
        <v>0</v>
      </c>
      <c r="L2900" s="11">
        <v>0</v>
      </c>
      <c r="M2900" s="56">
        <v>1</v>
      </c>
      <c r="N2900" s="56">
        <v>100</v>
      </c>
      <c r="O2900" s="11">
        <v>0</v>
      </c>
      <c r="P2900" s="11">
        <v>0</v>
      </c>
      <c r="Q2900" s="11">
        <v>100</v>
      </c>
      <c r="R2900" s="11">
        <v>0</v>
      </c>
      <c r="S2900" s="11">
        <v>0</v>
      </c>
      <c r="T2900" s="11">
        <v>0</v>
      </c>
      <c r="U2900" s="11">
        <v>1</v>
      </c>
      <c r="V2900" s="11">
        <v>0</v>
      </c>
      <c r="W2900" s="11">
        <v>0</v>
      </c>
      <c r="X2900" s="11">
        <v>0</v>
      </c>
      <c r="Y2900" s="11">
        <v>0</v>
      </c>
      <c r="Z2900" s="16" t="s">
        <v>170</v>
      </c>
      <c r="AA2900" s="16">
        <v>0</v>
      </c>
      <c r="AB2900" s="16" t="s">
        <v>170</v>
      </c>
      <c r="AC2900" s="16">
        <v>0</v>
      </c>
      <c r="AD2900" s="11">
        <v>14</v>
      </c>
      <c r="AE2900" s="11">
        <v>300</v>
      </c>
      <c r="AF2900" s="56">
        <v>1</v>
      </c>
      <c r="AG2900" s="11">
        <v>0</v>
      </c>
      <c r="AH2900" s="11">
        <v>0</v>
      </c>
      <c r="AI2900" s="25" t="s">
        <v>693</v>
      </c>
      <c r="AJ2900" s="25" t="s">
        <v>693</v>
      </c>
      <c r="AK2900" s="25" t="s">
        <v>693</v>
      </c>
      <c r="AL2900" s="11" t="s">
        <v>782</v>
      </c>
      <c r="AM2900" s="25">
        <v>11003</v>
      </c>
      <c r="AN2900" s="25">
        <v>0</v>
      </c>
      <c r="AO2900" s="11">
        <v>1</v>
      </c>
      <c r="AP2900" s="12" t="s">
        <v>2523</v>
      </c>
      <c r="AQ2900" s="12" t="s">
        <v>6705</v>
      </c>
      <c r="AR2900" s="12" t="s">
        <v>5379</v>
      </c>
      <c r="AS2900" s="60" t="s">
        <v>2524</v>
      </c>
    </row>
    <row r="2901" spans="1:45" ht="60" x14ac:dyDescent="0.15">
      <c r="A2901" s="11">
        <v>43606</v>
      </c>
      <c r="B2901" s="16" t="s">
        <v>2468</v>
      </c>
      <c r="C2901" s="11">
        <v>83</v>
      </c>
      <c r="D2901" s="11">
        <v>0</v>
      </c>
      <c r="E2901" s="11">
        <v>63</v>
      </c>
      <c r="F2901" s="11">
        <v>0</v>
      </c>
      <c r="G2901" s="11">
        <v>8</v>
      </c>
      <c r="H2901" s="11">
        <v>0</v>
      </c>
      <c r="I2901" s="11">
        <v>65535</v>
      </c>
      <c r="J2901" s="11">
        <v>0</v>
      </c>
      <c r="K2901" s="11">
        <v>0</v>
      </c>
      <c r="L2901" s="11">
        <v>0</v>
      </c>
      <c r="M2901" s="56">
        <v>1</v>
      </c>
      <c r="N2901" s="56">
        <v>100</v>
      </c>
      <c r="O2901" s="11">
        <v>0</v>
      </c>
      <c r="P2901" s="11">
        <v>0</v>
      </c>
      <c r="Q2901" s="11">
        <v>100</v>
      </c>
      <c r="R2901" s="11">
        <v>0</v>
      </c>
      <c r="S2901" s="11">
        <v>0</v>
      </c>
      <c r="T2901" s="11">
        <v>0</v>
      </c>
      <c r="U2901" s="11">
        <v>1</v>
      </c>
      <c r="V2901" s="11">
        <v>0</v>
      </c>
      <c r="W2901" s="11">
        <v>0</v>
      </c>
      <c r="X2901" s="11">
        <v>0</v>
      </c>
      <c r="Y2901" s="11">
        <v>0</v>
      </c>
      <c r="Z2901" s="16" t="s">
        <v>170</v>
      </c>
      <c r="AA2901" s="16">
        <v>0</v>
      </c>
      <c r="AB2901" s="16" t="s">
        <v>170</v>
      </c>
      <c r="AC2901" s="16">
        <v>0</v>
      </c>
      <c r="AD2901" s="11">
        <v>14</v>
      </c>
      <c r="AE2901" s="11">
        <v>300</v>
      </c>
      <c r="AF2901" s="56">
        <v>1</v>
      </c>
      <c r="AG2901" s="11">
        <v>0</v>
      </c>
      <c r="AH2901" s="11">
        <v>0</v>
      </c>
      <c r="AI2901" s="25" t="s">
        <v>693</v>
      </c>
      <c r="AJ2901" s="25" t="s">
        <v>693</v>
      </c>
      <c r="AK2901" s="25" t="s">
        <v>693</v>
      </c>
      <c r="AL2901" s="11" t="s">
        <v>782</v>
      </c>
      <c r="AM2901" s="25">
        <v>11003</v>
      </c>
      <c r="AN2901" s="25">
        <v>0</v>
      </c>
      <c r="AO2901" s="11">
        <v>1</v>
      </c>
      <c r="AP2901" s="12" t="s">
        <v>2523</v>
      </c>
      <c r="AQ2901" s="12" t="s">
        <v>6705</v>
      </c>
      <c r="AR2901" s="12" t="s">
        <v>5379</v>
      </c>
      <c r="AS2901" s="60" t="s">
        <v>2524</v>
      </c>
    </row>
    <row r="2902" spans="1:45" ht="60" x14ac:dyDescent="0.15">
      <c r="A2902" s="11">
        <v>43607</v>
      </c>
      <c r="B2902" s="16" t="s">
        <v>2469</v>
      </c>
      <c r="C2902" s="11">
        <v>83</v>
      </c>
      <c r="D2902" s="11">
        <v>0</v>
      </c>
      <c r="E2902" s="11">
        <v>63</v>
      </c>
      <c r="F2902" s="11">
        <v>0</v>
      </c>
      <c r="G2902" s="11">
        <v>8</v>
      </c>
      <c r="H2902" s="11">
        <v>0</v>
      </c>
      <c r="I2902" s="11">
        <v>65535</v>
      </c>
      <c r="J2902" s="11">
        <v>0</v>
      </c>
      <c r="K2902" s="11">
        <v>0</v>
      </c>
      <c r="L2902" s="11">
        <v>0</v>
      </c>
      <c r="M2902" s="56">
        <v>1</v>
      </c>
      <c r="N2902" s="56">
        <v>100</v>
      </c>
      <c r="O2902" s="11">
        <v>0</v>
      </c>
      <c r="P2902" s="11">
        <v>0</v>
      </c>
      <c r="Q2902" s="11">
        <v>100</v>
      </c>
      <c r="R2902" s="11">
        <v>0</v>
      </c>
      <c r="S2902" s="11">
        <v>0</v>
      </c>
      <c r="T2902" s="11">
        <v>0</v>
      </c>
      <c r="U2902" s="11">
        <v>1</v>
      </c>
      <c r="V2902" s="11">
        <v>0</v>
      </c>
      <c r="W2902" s="11">
        <v>0</v>
      </c>
      <c r="X2902" s="11">
        <v>0</v>
      </c>
      <c r="Y2902" s="11">
        <v>0</v>
      </c>
      <c r="Z2902" s="16" t="s">
        <v>170</v>
      </c>
      <c r="AA2902" s="16">
        <v>0</v>
      </c>
      <c r="AB2902" s="16" t="s">
        <v>170</v>
      </c>
      <c r="AC2902" s="16">
        <v>0</v>
      </c>
      <c r="AD2902" s="11">
        <v>14</v>
      </c>
      <c r="AE2902" s="11">
        <v>300</v>
      </c>
      <c r="AF2902" s="56">
        <v>1</v>
      </c>
      <c r="AG2902" s="11">
        <v>0</v>
      </c>
      <c r="AH2902" s="11">
        <v>0</v>
      </c>
      <c r="AI2902" s="25" t="s">
        <v>693</v>
      </c>
      <c r="AJ2902" s="25" t="s">
        <v>693</v>
      </c>
      <c r="AK2902" s="25" t="s">
        <v>693</v>
      </c>
      <c r="AL2902" s="11" t="s">
        <v>782</v>
      </c>
      <c r="AM2902" s="25">
        <v>11003</v>
      </c>
      <c r="AN2902" s="25">
        <v>0</v>
      </c>
      <c r="AO2902" s="11">
        <v>1</v>
      </c>
      <c r="AP2902" s="12" t="s">
        <v>2523</v>
      </c>
      <c r="AQ2902" s="12" t="s">
        <v>6705</v>
      </c>
      <c r="AR2902" s="12" t="s">
        <v>5379</v>
      </c>
      <c r="AS2902" s="60" t="s">
        <v>2524</v>
      </c>
    </row>
    <row r="2903" spans="1:45" ht="60" x14ac:dyDescent="0.15">
      <c r="A2903" s="11">
        <v>43608</v>
      </c>
      <c r="B2903" s="16" t="s">
        <v>2470</v>
      </c>
      <c r="C2903" s="11">
        <v>83</v>
      </c>
      <c r="D2903" s="11">
        <v>0</v>
      </c>
      <c r="E2903" s="11">
        <v>63</v>
      </c>
      <c r="F2903" s="11">
        <v>0</v>
      </c>
      <c r="G2903" s="11">
        <v>8</v>
      </c>
      <c r="H2903" s="11">
        <v>0</v>
      </c>
      <c r="I2903" s="11">
        <v>65535</v>
      </c>
      <c r="J2903" s="11">
        <v>0</v>
      </c>
      <c r="K2903" s="11">
        <v>0</v>
      </c>
      <c r="L2903" s="11">
        <v>0</v>
      </c>
      <c r="M2903" s="56">
        <v>1</v>
      </c>
      <c r="N2903" s="56">
        <v>100</v>
      </c>
      <c r="O2903" s="11">
        <v>0</v>
      </c>
      <c r="P2903" s="11">
        <v>0</v>
      </c>
      <c r="Q2903" s="11">
        <v>100</v>
      </c>
      <c r="R2903" s="11">
        <v>0</v>
      </c>
      <c r="S2903" s="11">
        <v>0</v>
      </c>
      <c r="T2903" s="11">
        <v>0</v>
      </c>
      <c r="U2903" s="11">
        <v>1</v>
      </c>
      <c r="V2903" s="11">
        <v>0</v>
      </c>
      <c r="W2903" s="11">
        <v>0</v>
      </c>
      <c r="X2903" s="11">
        <v>0</v>
      </c>
      <c r="Y2903" s="11">
        <v>0</v>
      </c>
      <c r="Z2903" s="16" t="s">
        <v>170</v>
      </c>
      <c r="AA2903" s="16">
        <v>0</v>
      </c>
      <c r="AB2903" s="16" t="s">
        <v>170</v>
      </c>
      <c r="AC2903" s="16">
        <v>0</v>
      </c>
      <c r="AD2903" s="11">
        <v>14</v>
      </c>
      <c r="AE2903" s="11">
        <v>300</v>
      </c>
      <c r="AF2903" s="56">
        <v>1</v>
      </c>
      <c r="AG2903" s="11">
        <v>0</v>
      </c>
      <c r="AH2903" s="11">
        <v>0</v>
      </c>
      <c r="AI2903" s="25" t="s">
        <v>693</v>
      </c>
      <c r="AJ2903" s="25" t="s">
        <v>693</v>
      </c>
      <c r="AK2903" s="25" t="s">
        <v>693</v>
      </c>
      <c r="AL2903" s="11" t="s">
        <v>782</v>
      </c>
      <c r="AM2903" s="25">
        <v>11003</v>
      </c>
      <c r="AN2903" s="25">
        <v>0</v>
      </c>
      <c r="AO2903" s="11">
        <v>1</v>
      </c>
      <c r="AP2903" s="12" t="s">
        <v>2523</v>
      </c>
      <c r="AQ2903" s="12" t="s">
        <v>6705</v>
      </c>
      <c r="AR2903" s="12" t="s">
        <v>5379</v>
      </c>
      <c r="AS2903" s="60" t="s">
        <v>2524</v>
      </c>
    </row>
    <row r="2904" spans="1:45" ht="60" x14ac:dyDescent="0.15">
      <c r="A2904" s="11">
        <v>43609</v>
      </c>
      <c r="B2904" s="16" t="s">
        <v>2471</v>
      </c>
      <c r="C2904" s="11">
        <v>83</v>
      </c>
      <c r="D2904" s="11">
        <v>0</v>
      </c>
      <c r="E2904" s="11">
        <v>63</v>
      </c>
      <c r="F2904" s="11">
        <v>0</v>
      </c>
      <c r="G2904" s="11">
        <v>8</v>
      </c>
      <c r="H2904" s="11">
        <v>0</v>
      </c>
      <c r="I2904" s="11">
        <v>65535</v>
      </c>
      <c r="J2904" s="11">
        <v>0</v>
      </c>
      <c r="K2904" s="11">
        <v>0</v>
      </c>
      <c r="L2904" s="11">
        <v>0</v>
      </c>
      <c r="M2904" s="56">
        <v>1</v>
      </c>
      <c r="N2904" s="56">
        <v>100</v>
      </c>
      <c r="O2904" s="11">
        <v>0</v>
      </c>
      <c r="P2904" s="11">
        <v>0</v>
      </c>
      <c r="Q2904" s="11">
        <v>100</v>
      </c>
      <c r="R2904" s="11">
        <v>0</v>
      </c>
      <c r="S2904" s="11">
        <v>0</v>
      </c>
      <c r="T2904" s="11">
        <v>0</v>
      </c>
      <c r="U2904" s="11">
        <v>1</v>
      </c>
      <c r="V2904" s="11">
        <v>0</v>
      </c>
      <c r="W2904" s="11">
        <v>0</v>
      </c>
      <c r="X2904" s="11">
        <v>0</v>
      </c>
      <c r="Y2904" s="11">
        <v>0</v>
      </c>
      <c r="Z2904" s="16" t="s">
        <v>170</v>
      </c>
      <c r="AA2904" s="16">
        <v>0</v>
      </c>
      <c r="AB2904" s="16" t="s">
        <v>170</v>
      </c>
      <c r="AC2904" s="16">
        <v>0</v>
      </c>
      <c r="AD2904" s="11">
        <v>14</v>
      </c>
      <c r="AE2904" s="11">
        <v>300</v>
      </c>
      <c r="AF2904" s="56">
        <v>1</v>
      </c>
      <c r="AG2904" s="11">
        <v>0</v>
      </c>
      <c r="AH2904" s="11">
        <v>0</v>
      </c>
      <c r="AI2904" s="25" t="s">
        <v>693</v>
      </c>
      <c r="AJ2904" s="25" t="s">
        <v>693</v>
      </c>
      <c r="AK2904" s="25" t="s">
        <v>693</v>
      </c>
      <c r="AL2904" s="11" t="s">
        <v>782</v>
      </c>
      <c r="AM2904" s="25">
        <v>11003</v>
      </c>
      <c r="AN2904" s="25">
        <v>0</v>
      </c>
      <c r="AO2904" s="11">
        <v>1</v>
      </c>
      <c r="AP2904" s="12" t="s">
        <v>2523</v>
      </c>
      <c r="AQ2904" s="12" t="s">
        <v>6705</v>
      </c>
      <c r="AR2904" s="12" t="s">
        <v>5379</v>
      </c>
      <c r="AS2904" s="60" t="s">
        <v>2524</v>
      </c>
    </row>
    <row r="2905" spans="1:45" ht="60" x14ac:dyDescent="0.15">
      <c r="A2905" s="11">
        <v>43610</v>
      </c>
      <c r="B2905" s="16" t="s">
        <v>2472</v>
      </c>
      <c r="C2905" s="11">
        <v>83</v>
      </c>
      <c r="D2905" s="11">
        <v>0</v>
      </c>
      <c r="E2905" s="11">
        <v>63</v>
      </c>
      <c r="F2905" s="11">
        <v>0</v>
      </c>
      <c r="G2905" s="11">
        <v>8</v>
      </c>
      <c r="H2905" s="11">
        <v>0</v>
      </c>
      <c r="I2905" s="11">
        <v>65535</v>
      </c>
      <c r="J2905" s="11">
        <v>0</v>
      </c>
      <c r="K2905" s="11">
        <v>0</v>
      </c>
      <c r="L2905" s="11">
        <v>0</v>
      </c>
      <c r="M2905" s="56">
        <v>1</v>
      </c>
      <c r="N2905" s="56">
        <v>100</v>
      </c>
      <c r="O2905" s="11">
        <v>0</v>
      </c>
      <c r="P2905" s="11">
        <v>0</v>
      </c>
      <c r="Q2905" s="11">
        <v>100</v>
      </c>
      <c r="R2905" s="11">
        <v>0</v>
      </c>
      <c r="S2905" s="11">
        <v>0</v>
      </c>
      <c r="T2905" s="11">
        <v>0</v>
      </c>
      <c r="U2905" s="11">
        <v>1</v>
      </c>
      <c r="V2905" s="11">
        <v>0</v>
      </c>
      <c r="W2905" s="11">
        <v>0</v>
      </c>
      <c r="X2905" s="11">
        <v>0</v>
      </c>
      <c r="Y2905" s="11">
        <v>0</v>
      </c>
      <c r="Z2905" s="16" t="s">
        <v>170</v>
      </c>
      <c r="AA2905" s="16">
        <v>0</v>
      </c>
      <c r="AB2905" s="16" t="s">
        <v>170</v>
      </c>
      <c r="AC2905" s="16">
        <v>0</v>
      </c>
      <c r="AD2905" s="11">
        <v>14</v>
      </c>
      <c r="AE2905" s="11">
        <v>300</v>
      </c>
      <c r="AF2905" s="56">
        <v>1</v>
      </c>
      <c r="AG2905" s="11">
        <v>0</v>
      </c>
      <c r="AH2905" s="11">
        <v>0</v>
      </c>
      <c r="AI2905" s="25" t="s">
        <v>693</v>
      </c>
      <c r="AJ2905" s="25" t="s">
        <v>693</v>
      </c>
      <c r="AK2905" s="25" t="s">
        <v>693</v>
      </c>
      <c r="AL2905" s="11" t="s">
        <v>782</v>
      </c>
      <c r="AM2905" s="25">
        <v>11003</v>
      </c>
      <c r="AN2905" s="25">
        <v>0</v>
      </c>
      <c r="AO2905" s="11">
        <v>1</v>
      </c>
      <c r="AP2905" s="12" t="s">
        <v>2523</v>
      </c>
      <c r="AQ2905" s="12" t="s">
        <v>6705</v>
      </c>
      <c r="AR2905" s="12" t="s">
        <v>5379</v>
      </c>
      <c r="AS2905" s="60" t="s">
        <v>2524</v>
      </c>
    </row>
    <row r="2906" spans="1:45" ht="60" x14ac:dyDescent="0.15">
      <c r="A2906" s="11">
        <v>43611</v>
      </c>
      <c r="B2906" s="16" t="s">
        <v>2473</v>
      </c>
      <c r="C2906" s="11">
        <v>83</v>
      </c>
      <c r="D2906" s="11">
        <v>0</v>
      </c>
      <c r="E2906" s="11">
        <v>63</v>
      </c>
      <c r="F2906" s="11">
        <v>0</v>
      </c>
      <c r="G2906" s="11">
        <v>8</v>
      </c>
      <c r="H2906" s="11">
        <v>0</v>
      </c>
      <c r="I2906" s="11">
        <v>65535</v>
      </c>
      <c r="J2906" s="11">
        <v>0</v>
      </c>
      <c r="K2906" s="11">
        <v>0</v>
      </c>
      <c r="L2906" s="11">
        <v>0</v>
      </c>
      <c r="M2906" s="56">
        <v>1</v>
      </c>
      <c r="N2906" s="56">
        <v>100</v>
      </c>
      <c r="O2906" s="11">
        <v>0</v>
      </c>
      <c r="P2906" s="11">
        <v>0</v>
      </c>
      <c r="Q2906" s="11">
        <v>100</v>
      </c>
      <c r="R2906" s="11">
        <v>0</v>
      </c>
      <c r="S2906" s="11">
        <v>0</v>
      </c>
      <c r="T2906" s="11">
        <v>0</v>
      </c>
      <c r="U2906" s="11">
        <v>1</v>
      </c>
      <c r="V2906" s="11">
        <v>0</v>
      </c>
      <c r="W2906" s="11">
        <v>0</v>
      </c>
      <c r="X2906" s="11">
        <v>0</v>
      </c>
      <c r="Y2906" s="11">
        <v>0</v>
      </c>
      <c r="Z2906" s="16" t="s">
        <v>170</v>
      </c>
      <c r="AA2906" s="16">
        <v>0</v>
      </c>
      <c r="AB2906" s="16" t="s">
        <v>170</v>
      </c>
      <c r="AC2906" s="16">
        <v>0</v>
      </c>
      <c r="AD2906" s="11">
        <v>14</v>
      </c>
      <c r="AE2906" s="11">
        <v>300</v>
      </c>
      <c r="AF2906" s="56">
        <v>1</v>
      </c>
      <c r="AG2906" s="11">
        <v>0</v>
      </c>
      <c r="AH2906" s="11">
        <v>0</v>
      </c>
      <c r="AI2906" s="25" t="s">
        <v>693</v>
      </c>
      <c r="AJ2906" s="25" t="s">
        <v>693</v>
      </c>
      <c r="AK2906" s="25" t="s">
        <v>693</v>
      </c>
      <c r="AL2906" s="11" t="s">
        <v>782</v>
      </c>
      <c r="AM2906" s="25">
        <v>11003</v>
      </c>
      <c r="AN2906" s="25">
        <v>0</v>
      </c>
      <c r="AO2906" s="11">
        <v>1</v>
      </c>
      <c r="AP2906" s="12" t="s">
        <v>2523</v>
      </c>
      <c r="AQ2906" s="12" t="s">
        <v>6705</v>
      </c>
      <c r="AR2906" s="12" t="s">
        <v>5379</v>
      </c>
      <c r="AS2906" s="60" t="s">
        <v>2524</v>
      </c>
    </row>
    <row r="2907" spans="1:45" ht="60" x14ac:dyDescent="0.15">
      <c r="A2907" s="11">
        <v>43612</v>
      </c>
      <c r="B2907" s="16" t="s">
        <v>2474</v>
      </c>
      <c r="C2907" s="11">
        <v>83</v>
      </c>
      <c r="D2907" s="11">
        <v>0</v>
      </c>
      <c r="E2907" s="11">
        <v>63</v>
      </c>
      <c r="F2907" s="11">
        <v>0</v>
      </c>
      <c r="G2907" s="11">
        <v>8</v>
      </c>
      <c r="H2907" s="11">
        <v>0</v>
      </c>
      <c r="I2907" s="11">
        <v>65535</v>
      </c>
      <c r="J2907" s="11">
        <v>0</v>
      </c>
      <c r="K2907" s="11">
        <v>0</v>
      </c>
      <c r="L2907" s="11">
        <v>0</v>
      </c>
      <c r="M2907" s="56">
        <v>1</v>
      </c>
      <c r="N2907" s="56">
        <v>100</v>
      </c>
      <c r="O2907" s="11">
        <v>0</v>
      </c>
      <c r="P2907" s="11">
        <v>0</v>
      </c>
      <c r="Q2907" s="11">
        <v>100</v>
      </c>
      <c r="R2907" s="11">
        <v>0</v>
      </c>
      <c r="S2907" s="11">
        <v>0</v>
      </c>
      <c r="T2907" s="11">
        <v>0</v>
      </c>
      <c r="U2907" s="11">
        <v>1</v>
      </c>
      <c r="V2907" s="11">
        <v>0</v>
      </c>
      <c r="W2907" s="11">
        <v>0</v>
      </c>
      <c r="X2907" s="11">
        <v>0</v>
      </c>
      <c r="Y2907" s="11">
        <v>0</v>
      </c>
      <c r="Z2907" s="16" t="s">
        <v>170</v>
      </c>
      <c r="AA2907" s="16">
        <v>0</v>
      </c>
      <c r="AB2907" s="16" t="s">
        <v>170</v>
      </c>
      <c r="AC2907" s="16">
        <v>0</v>
      </c>
      <c r="AD2907" s="11">
        <v>14</v>
      </c>
      <c r="AE2907" s="11">
        <v>300</v>
      </c>
      <c r="AF2907" s="56">
        <v>1</v>
      </c>
      <c r="AG2907" s="11">
        <v>0</v>
      </c>
      <c r="AH2907" s="11">
        <v>0</v>
      </c>
      <c r="AI2907" s="25" t="s">
        <v>693</v>
      </c>
      <c r="AJ2907" s="25" t="s">
        <v>693</v>
      </c>
      <c r="AK2907" s="25" t="s">
        <v>693</v>
      </c>
      <c r="AL2907" s="11" t="s">
        <v>782</v>
      </c>
      <c r="AM2907" s="25">
        <v>11003</v>
      </c>
      <c r="AN2907" s="25">
        <v>0</v>
      </c>
      <c r="AO2907" s="11">
        <v>1</v>
      </c>
      <c r="AP2907" s="12" t="s">
        <v>2523</v>
      </c>
      <c r="AQ2907" s="12" t="s">
        <v>6705</v>
      </c>
      <c r="AR2907" s="12" t="s">
        <v>5379</v>
      </c>
      <c r="AS2907" s="60" t="s">
        <v>2524</v>
      </c>
    </row>
    <row r="2908" spans="1:45" ht="60" x14ac:dyDescent="0.15">
      <c r="A2908" s="11">
        <v>43613</v>
      </c>
      <c r="B2908" s="16" t="s">
        <v>2475</v>
      </c>
      <c r="C2908" s="11">
        <v>83</v>
      </c>
      <c r="D2908" s="11">
        <v>0</v>
      </c>
      <c r="E2908" s="11">
        <v>63</v>
      </c>
      <c r="F2908" s="11">
        <v>0</v>
      </c>
      <c r="G2908" s="11">
        <v>8</v>
      </c>
      <c r="H2908" s="11">
        <v>0</v>
      </c>
      <c r="I2908" s="11">
        <v>65535</v>
      </c>
      <c r="J2908" s="11">
        <v>0</v>
      </c>
      <c r="K2908" s="11">
        <v>0</v>
      </c>
      <c r="L2908" s="11">
        <v>0</v>
      </c>
      <c r="M2908" s="56">
        <v>1</v>
      </c>
      <c r="N2908" s="56">
        <v>100</v>
      </c>
      <c r="O2908" s="11">
        <v>0</v>
      </c>
      <c r="P2908" s="11">
        <v>0</v>
      </c>
      <c r="Q2908" s="11">
        <v>100</v>
      </c>
      <c r="R2908" s="11">
        <v>0</v>
      </c>
      <c r="S2908" s="11">
        <v>0</v>
      </c>
      <c r="T2908" s="11">
        <v>0</v>
      </c>
      <c r="U2908" s="11">
        <v>1</v>
      </c>
      <c r="V2908" s="11">
        <v>0</v>
      </c>
      <c r="W2908" s="11">
        <v>0</v>
      </c>
      <c r="X2908" s="11">
        <v>0</v>
      </c>
      <c r="Y2908" s="11">
        <v>0</v>
      </c>
      <c r="Z2908" s="16" t="s">
        <v>170</v>
      </c>
      <c r="AA2908" s="16">
        <v>0</v>
      </c>
      <c r="AB2908" s="16" t="s">
        <v>170</v>
      </c>
      <c r="AC2908" s="16">
        <v>0</v>
      </c>
      <c r="AD2908" s="11">
        <v>14</v>
      </c>
      <c r="AE2908" s="11">
        <v>300</v>
      </c>
      <c r="AF2908" s="56">
        <v>1</v>
      </c>
      <c r="AG2908" s="11">
        <v>0</v>
      </c>
      <c r="AH2908" s="11">
        <v>0</v>
      </c>
      <c r="AI2908" s="25" t="s">
        <v>693</v>
      </c>
      <c r="AJ2908" s="25" t="s">
        <v>693</v>
      </c>
      <c r="AK2908" s="25" t="s">
        <v>693</v>
      </c>
      <c r="AL2908" s="11" t="s">
        <v>782</v>
      </c>
      <c r="AM2908" s="25">
        <v>11003</v>
      </c>
      <c r="AN2908" s="25">
        <v>0</v>
      </c>
      <c r="AO2908" s="11">
        <v>1</v>
      </c>
      <c r="AP2908" s="12" t="s">
        <v>2523</v>
      </c>
      <c r="AQ2908" s="12" t="s">
        <v>6705</v>
      </c>
      <c r="AR2908" s="12" t="s">
        <v>5379</v>
      </c>
      <c r="AS2908" s="60" t="s">
        <v>2524</v>
      </c>
    </row>
    <row r="2909" spans="1:45" ht="60" x14ac:dyDescent="0.15">
      <c r="A2909" s="11">
        <v>43614</v>
      </c>
      <c r="B2909" s="16" t="s">
        <v>2476</v>
      </c>
      <c r="C2909" s="11">
        <v>83</v>
      </c>
      <c r="D2909" s="11">
        <v>0</v>
      </c>
      <c r="E2909" s="11">
        <v>63</v>
      </c>
      <c r="F2909" s="11">
        <v>0</v>
      </c>
      <c r="G2909" s="11">
        <v>8</v>
      </c>
      <c r="H2909" s="11">
        <v>0</v>
      </c>
      <c r="I2909" s="11">
        <v>65535</v>
      </c>
      <c r="J2909" s="11">
        <v>0</v>
      </c>
      <c r="K2909" s="11">
        <v>0</v>
      </c>
      <c r="L2909" s="11">
        <v>0</v>
      </c>
      <c r="M2909" s="56">
        <v>1</v>
      </c>
      <c r="N2909" s="56">
        <v>100</v>
      </c>
      <c r="O2909" s="11">
        <v>0</v>
      </c>
      <c r="P2909" s="11">
        <v>0</v>
      </c>
      <c r="Q2909" s="11">
        <v>100</v>
      </c>
      <c r="R2909" s="11">
        <v>0</v>
      </c>
      <c r="S2909" s="11">
        <v>0</v>
      </c>
      <c r="T2909" s="11">
        <v>0</v>
      </c>
      <c r="U2909" s="11">
        <v>1</v>
      </c>
      <c r="V2909" s="11">
        <v>0</v>
      </c>
      <c r="W2909" s="11">
        <v>0</v>
      </c>
      <c r="X2909" s="11">
        <v>0</v>
      </c>
      <c r="Y2909" s="11">
        <v>0</v>
      </c>
      <c r="Z2909" s="16" t="s">
        <v>170</v>
      </c>
      <c r="AA2909" s="16">
        <v>0</v>
      </c>
      <c r="AB2909" s="16" t="s">
        <v>170</v>
      </c>
      <c r="AC2909" s="16">
        <v>0</v>
      </c>
      <c r="AD2909" s="11">
        <v>14</v>
      </c>
      <c r="AE2909" s="11">
        <v>300</v>
      </c>
      <c r="AF2909" s="56">
        <v>1</v>
      </c>
      <c r="AG2909" s="11">
        <v>0</v>
      </c>
      <c r="AH2909" s="11">
        <v>0</v>
      </c>
      <c r="AI2909" s="25" t="s">
        <v>693</v>
      </c>
      <c r="AJ2909" s="25" t="s">
        <v>693</v>
      </c>
      <c r="AK2909" s="25" t="s">
        <v>693</v>
      </c>
      <c r="AL2909" s="11" t="s">
        <v>782</v>
      </c>
      <c r="AM2909" s="25">
        <v>11003</v>
      </c>
      <c r="AN2909" s="25">
        <v>0</v>
      </c>
      <c r="AO2909" s="11">
        <v>1</v>
      </c>
      <c r="AP2909" s="12" t="s">
        <v>2523</v>
      </c>
      <c r="AQ2909" s="12" t="s">
        <v>6705</v>
      </c>
      <c r="AR2909" s="12" t="s">
        <v>5379</v>
      </c>
      <c r="AS2909" s="60" t="s">
        <v>2524</v>
      </c>
    </row>
    <row r="2910" spans="1:45" ht="60" x14ac:dyDescent="0.15">
      <c r="A2910" s="11">
        <v>43615</v>
      </c>
      <c r="B2910" s="16" t="s">
        <v>2477</v>
      </c>
      <c r="C2910" s="11">
        <v>83</v>
      </c>
      <c r="D2910" s="11">
        <v>0</v>
      </c>
      <c r="E2910" s="11">
        <v>63</v>
      </c>
      <c r="F2910" s="11">
        <v>0</v>
      </c>
      <c r="G2910" s="11">
        <v>8</v>
      </c>
      <c r="H2910" s="11">
        <v>0</v>
      </c>
      <c r="I2910" s="11">
        <v>65535</v>
      </c>
      <c r="J2910" s="11">
        <v>0</v>
      </c>
      <c r="K2910" s="11">
        <v>0</v>
      </c>
      <c r="L2910" s="11">
        <v>0</v>
      </c>
      <c r="M2910" s="56">
        <v>1</v>
      </c>
      <c r="N2910" s="56">
        <v>100</v>
      </c>
      <c r="O2910" s="11">
        <v>0</v>
      </c>
      <c r="P2910" s="11">
        <v>0</v>
      </c>
      <c r="Q2910" s="11">
        <v>100</v>
      </c>
      <c r="R2910" s="11">
        <v>0</v>
      </c>
      <c r="S2910" s="11">
        <v>0</v>
      </c>
      <c r="T2910" s="11">
        <v>0</v>
      </c>
      <c r="U2910" s="11">
        <v>1</v>
      </c>
      <c r="V2910" s="11">
        <v>0</v>
      </c>
      <c r="W2910" s="11">
        <v>0</v>
      </c>
      <c r="X2910" s="11">
        <v>0</v>
      </c>
      <c r="Y2910" s="11">
        <v>0</v>
      </c>
      <c r="Z2910" s="16" t="s">
        <v>170</v>
      </c>
      <c r="AA2910" s="16">
        <v>0</v>
      </c>
      <c r="AB2910" s="16" t="s">
        <v>170</v>
      </c>
      <c r="AC2910" s="16">
        <v>0</v>
      </c>
      <c r="AD2910" s="11">
        <v>14</v>
      </c>
      <c r="AE2910" s="11">
        <v>300</v>
      </c>
      <c r="AF2910" s="56">
        <v>1</v>
      </c>
      <c r="AG2910" s="11">
        <v>0</v>
      </c>
      <c r="AH2910" s="11">
        <v>0</v>
      </c>
      <c r="AI2910" s="25" t="s">
        <v>693</v>
      </c>
      <c r="AJ2910" s="25" t="s">
        <v>693</v>
      </c>
      <c r="AK2910" s="25" t="s">
        <v>693</v>
      </c>
      <c r="AL2910" s="11" t="s">
        <v>782</v>
      </c>
      <c r="AM2910" s="25">
        <v>11003</v>
      </c>
      <c r="AN2910" s="25">
        <v>0</v>
      </c>
      <c r="AO2910" s="11">
        <v>1</v>
      </c>
      <c r="AP2910" s="12" t="s">
        <v>2523</v>
      </c>
      <c r="AQ2910" s="12" t="s">
        <v>6705</v>
      </c>
      <c r="AR2910" s="12" t="s">
        <v>5379</v>
      </c>
      <c r="AS2910" s="60" t="s">
        <v>2524</v>
      </c>
    </row>
    <row r="2911" spans="1:45" ht="60" x14ac:dyDescent="0.15">
      <c r="A2911" s="11">
        <v>43616</v>
      </c>
      <c r="B2911" s="16" t="s">
        <v>2593</v>
      </c>
      <c r="C2911" s="11">
        <v>83</v>
      </c>
      <c r="D2911" s="11">
        <v>0</v>
      </c>
      <c r="E2911" s="11">
        <v>63</v>
      </c>
      <c r="F2911" s="11">
        <v>0</v>
      </c>
      <c r="G2911" s="11">
        <v>8</v>
      </c>
      <c r="H2911" s="11">
        <v>0</v>
      </c>
      <c r="I2911" s="11">
        <v>65535</v>
      </c>
      <c r="J2911" s="11">
        <v>0</v>
      </c>
      <c r="K2911" s="11">
        <v>0</v>
      </c>
      <c r="L2911" s="11">
        <v>0</v>
      </c>
      <c r="M2911" s="56">
        <v>1</v>
      </c>
      <c r="N2911" s="56">
        <v>100</v>
      </c>
      <c r="O2911" s="11">
        <v>0</v>
      </c>
      <c r="P2911" s="11">
        <v>0</v>
      </c>
      <c r="Q2911" s="11">
        <v>100</v>
      </c>
      <c r="R2911" s="11">
        <v>0</v>
      </c>
      <c r="S2911" s="11">
        <v>0</v>
      </c>
      <c r="T2911" s="11">
        <v>0</v>
      </c>
      <c r="U2911" s="11">
        <v>1</v>
      </c>
      <c r="V2911" s="11">
        <v>0</v>
      </c>
      <c r="W2911" s="11">
        <v>0</v>
      </c>
      <c r="X2911" s="11">
        <v>0</v>
      </c>
      <c r="Y2911" s="11">
        <v>0</v>
      </c>
      <c r="Z2911" s="16" t="s">
        <v>170</v>
      </c>
      <c r="AA2911" s="16">
        <v>0</v>
      </c>
      <c r="AB2911" s="16" t="s">
        <v>170</v>
      </c>
      <c r="AC2911" s="16">
        <v>0</v>
      </c>
      <c r="AD2911" s="11">
        <v>14</v>
      </c>
      <c r="AE2911" s="11">
        <v>300</v>
      </c>
      <c r="AF2911" s="56">
        <v>1</v>
      </c>
      <c r="AG2911" s="11">
        <v>0</v>
      </c>
      <c r="AH2911" s="11">
        <v>0</v>
      </c>
      <c r="AI2911" s="25" t="s">
        <v>693</v>
      </c>
      <c r="AJ2911" s="25" t="s">
        <v>693</v>
      </c>
      <c r="AK2911" s="25" t="s">
        <v>693</v>
      </c>
      <c r="AL2911" s="11" t="s">
        <v>782</v>
      </c>
      <c r="AM2911" s="25">
        <v>11003</v>
      </c>
      <c r="AN2911" s="25">
        <v>0</v>
      </c>
      <c r="AO2911" s="11">
        <v>1</v>
      </c>
      <c r="AP2911" s="12" t="s">
        <v>2523</v>
      </c>
      <c r="AQ2911" s="12" t="s">
        <v>6705</v>
      </c>
      <c r="AR2911" s="12" t="s">
        <v>5379</v>
      </c>
      <c r="AS2911" s="60" t="s">
        <v>2524</v>
      </c>
    </row>
    <row r="2912" spans="1:45" ht="60" x14ac:dyDescent="0.15">
      <c r="A2912" s="11">
        <v>43617</v>
      </c>
      <c r="B2912" s="16" t="s">
        <v>2613</v>
      </c>
      <c r="C2912" s="11">
        <v>83</v>
      </c>
      <c r="D2912" s="11">
        <v>0</v>
      </c>
      <c r="E2912" s="11">
        <v>63</v>
      </c>
      <c r="F2912" s="11">
        <v>0</v>
      </c>
      <c r="G2912" s="11">
        <v>8</v>
      </c>
      <c r="H2912" s="11">
        <v>0</v>
      </c>
      <c r="I2912" s="11">
        <v>65535</v>
      </c>
      <c r="J2912" s="11">
        <v>0</v>
      </c>
      <c r="K2912" s="11">
        <v>0</v>
      </c>
      <c r="L2912" s="11">
        <v>0</v>
      </c>
      <c r="M2912" s="56">
        <v>1</v>
      </c>
      <c r="N2912" s="56">
        <v>100</v>
      </c>
      <c r="O2912" s="11">
        <v>0</v>
      </c>
      <c r="P2912" s="11">
        <v>0</v>
      </c>
      <c r="Q2912" s="11">
        <v>100</v>
      </c>
      <c r="R2912" s="11">
        <v>0</v>
      </c>
      <c r="S2912" s="11">
        <v>0</v>
      </c>
      <c r="T2912" s="11">
        <v>0</v>
      </c>
      <c r="U2912" s="11">
        <v>1</v>
      </c>
      <c r="V2912" s="11">
        <v>0</v>
      </c>
      <c r="W2912" s="11">
        <v>0</v>
      </c>
      <c r="X2912" s="11">
        <v>0</v>
      </c>
      <c r="Y2912" s="11">
        <v>0</v>
      </c>
      <c r="Z2912" s="16" t="s">
        <v>170</v>
      </c>
      <c r="AA2912" s="16">
        <v>0</v>
      </c>
      <c r="AB2912" s="16" t="s">
        <v>170</v>
      </c>
      <c r="AC2912" s="16">
        <v>0</v>
      </c>
      <c r="AD2912" s="11">
        <v>14</v>
      </c>
      <c r="AE2912" s="11">
        <v>300</v>
      </c>
      <c r="AF2912" s="56">
        <v>1</v>
      </c>
      <c r="AG2912" s="11">
        <v>0</v>
      </c>
      <c r="AH2912" s="11">
        <v>0</v>
      </c>
      <c r="AI2912" s="25" t="s">
        <v>693</v>
      </c>
      <c r="AJ2912" s="25" t="s">
        <v>693</v>
      </c>
      <c r="AK2912" s="25" t="s">
        <v>693</v>
      </c>
      <c r="AL2912" s="11" t="s">
        <v>782</v>
      </c>
      <c r="AM2912" s="25">
        <v>11003</v>
      </c>
      <c r="AN2912" s="25">
        <v>0</v>
      </c>
      <c r="AO2912" s="11">
        <v>1</v>
      </c>
      <c r="AP2912" s="12" t="s">
        <v>2523</v>
      </c>
      <c r="AQ2912" s="12" t="s">
        <v>6705</v>
      </c>
      <c r="AR2912" s="12" t="s">
        <v>5379</v>
      </c>
      <c r="AS2912" s="60" t="s">
        <v>2524</v>
      </c>
    </row>
    <row r="2913" spans="1:45" ht="60" x14ac:dyDescent="0.15">
      <c r="A2913" s="11">
        <v>43701</v>
      </c>
      <c r="B2913" s="16" t="s">
        <v>2478</v>
      </c>
      <c r="C2913" s="11">
        <v>83</v>
      </c>
      <c r="D2913" s="11">
        <v>0</v>
      </c>
      <c r="E2913" s="11">
        <v>63</v>
      </c>
      <c r="F2913" s="11">
        <v>0</v>
      </c>
      <c r="G2913" s="11">
        <v>8</v>
      </c>
      <c r="H2913" s="11">
        <v>0</v>
      </c>
      <c r="I2913" s="11">
        <v>65535</v>
      </c>
      <c r="J2913" s="11">
        <v>0</v>
      </c>
      <c r="K2913" s="11">
        <v>0</v>
      </c>
      <c r="L2913" s="11">
        <v>0</v>
      </c>
      <c r="M2913" s="56">
        <v>1</v>
      </c>
      <c r="N2913" s="56">
        <v>100</v>
      </c>
      <c r="O2913" s="11">
        <v>0</v>
      </c>
      <c r="P2913" s="11">
        <v>0</v>
      </c>
      <c r="Q2913" s="11">
        <v>100</v>
      </c>
      <c r="R2913" s="11">
        <v>0</v>
      </c>
      <c r="S2913" s="11">
        <v>0</v>
      </c>
      <c r="T2913" s="11">
        <v>0</v>
      </c>
      <c r="U2913" s="11">
        <v>1</v>
      </c>
      <c r="V2913" s="11">
        <v>0</v>
      </c>
      <c r="W2913" s="11">
        <v>0</v>
      </c>
      <c r="X2913" s="11">
        <v>0</v>
      </c>
      <c r="Y2913" s="11">
        <v>0</v>
      </c>
      <c r="Z2913" s="16" t="s">
        <v>170</v>
      </c>
      <c r="AA2913" s="16">
        <v>0</v>
      </c>
      <c r="AB2913" s="16" t="s">
        <v>170</v>
      </c>
      <c r="AC2913" s="16">
        <v>0</v>
      </c>
      <c r="AD2913" s="11">
        <v>14</v>
      </c>
      <c r="AE2913" s="11">
        <v>300</v>
      </c>
      <c r="AF2913" s="56">
        <v>1</v>
      </c>
      <c r="AG2913" s="11">
        <v>0</v>
      </c>
      <c r="AH2913" s="11">
        <v>0</v>
      </c>
      <c r="AI2913" s="25" t="s">
        <v>693</v>
      </c>
      <c r="AJ2913" s="25" t="s">
        <v>693</v>
      </c>
      <c r="AK2913" s="25" t="s">
        <v>693</v>
      </c>
      <c r="AL2913" s="11" t="s">
        <v>782</v>
      </c>
      <c r="AM2913" s="25">
        <v>11003</v>
      </c>
      <c r="AN2913" s="25">
        <v>0</v>
      </c>
      <c r="AO2913" s="11">
        <v>1</v>
      </c>
      <c r="AP2913" s="12" t="s">
        <v>2523</v>
      </c>
      <c r="AQ2913" s="12" t="s">
        <v>6705</v>
      </c>
      <c r="AR2913" s="12" t="s">
        <v>5379</v>
      </c>
      <c r="AS2913" s="60" t="s">
        <v>2524</v>
      </c>
    </row>
    <row r="2914" spans="1:45" ht="60" x14ac:dyDescent="0.15">
      <c r="A2914" s="11">
        <v>43702</v>
      </c>
      <c r="B2914" s="16" t="s">
        <v>2479</v>
      </c>
      <c r="C2914" s="11">
        <v>83</v>
      </c>
      <c r="D2914" s="11">
        <v>0</v>
      </c>
      <c r="E2914" s="11">
        <v>63</v>
      </c>
      <c r="F2914" s="11">
        <v>0</v>
      </c>
      <c r="G2914" s="11">
        <v>8</v>
      </c>
      <c r="H2914" s="11">
        <v>0</v>
      </c>
      <c r="I2914" s="11">
        <v>65535</v>
      </c>
      <c r="J2914" s="11">
        <v>0</v>
      </c>
      <c r="K2914" s="11">
        <v>0</v>
      </c>
      <c r="L2914" s="11">
        <v>0</v>
      </c>
      <c r="M2914" s="56">
        <v>1</v>
      </c>
      <c r="N2914" s="56">
        <v>100</v>
      </c>
      <c r="O2914" s="11">
        <v>0</v>
      </c>
      <c r="P2914" s="11">
        <v>0</v>
      </c>
      <c r="Q2914" s="11">
        <v>100</v>
      </c>
      <c r="R2914" s="11">
        <v>0</v>
      </c>
      <c r="S2914" s="11">
        <v>0</v>
      </c>
      <c r="T2914" s="11">
        <v>0</v>
      </c>
      <c r="U2914" s="11">
        <v>1</v>
      </c>
      <c r="V2914" s="11">
        <v>0</v>
      </c>
      <c r="W2914" s="11">
        <v>0</v>
      </c>
      <c r="X2914" s="11">
        <v>0</v>
      </c>
      <c r="Y2914" s="11">
        <v>0</v>
      </c>
      <c r="Z2914" s="16" t="s">
        <v>170</v>
      </c>
      <c r="AA2914" s="16">
        <v>0</v>
      </c>
      <c r="AB2914" s="16" t="s">
        <v>170</v>
      </c>
      <c r="AC2914" s="16">
        <v>0</v>
      </c>
      <c r="AD2914" s="11">
        <v>14</v>
      </c>
      <c r="AE2914" s="11">
        <v>300</v>
      </c>
      <c r="AF2914" s="56">
        <v>1</v>
      </c>
      <c r="AG2914" s="11">
        <v>0</v>
      </c>
      <c r="AH2914" s="11">
        <v>0</v>
      </c>
      <c r="AI2914" s="25" t="s">
        <v>693</v>
      </c>
      <c r="AJ2914" s="25" t="s">
        <v>693</v>
      </c>
      <c r="AK2914" s="25" t="s">
        <v>693</v>
      </c>
      <c r="AL2914" s="11" t="s">
        <v>782</v>
      </c>
      <c r="AM2914" s="25">
        <v>11003</v>
      </c>
      <c r="AN2914" s="25">
        <v>0</v>
      </c>
      <c r="AO2914" s="11">
        <v>1</v>
      </c>
      <c r="AP2914" s="12" t="s">
        <v>2523</v>
      </c>
      <c r="AQ2914" s="12" t="s">
        <v>6705</v>
      </c>
      <c r="AR2914" s="12" t="s">
        <v>5379</v>
      </c>
      <c r="AS2914" s="60" t="s">
        <v>2524</v>
      </c>
    </row>
    <row r="2915" spans="1:45" ht="60" x14ac:dyDescent="0.15">
      <c r="A2915" s="11">
        <v>43703</v>
      </c>
      <c r="B2915" s="16" t="s">
        <v>2480</v>
      </c>
      <c r="C2915" s="11">
        <v>83</v>
      </c>
      <c r="D2915" s="11">
        <v>0</v>
      </c>
      <c r="E2915" s="11">
        <v>63</v>
      </c>
      <c r="F2915" s="11">
        <v>0</v>
      </c>
      <c r="G2915" s="11">
        <v>8</v>
      </c>
      <c r="H2915" s="11">
        <v>0</v>
      </c>
      <c r="I2915" s="11">
        <v>65535</v>
      </c>
      <c r="J2915" s="11">
        <v>0</v>
      </c>
      <c r="K2915" s="11">
        <v>0</v>
      </c>
      <c r="L2915" s="11">
        <v>0</v>
      </c>
      <c r="M2915" s="56">
        <v>1</v>
      </c>
      <c r="N2915" s="56">
        <v>100</v>
      </c>
      <c r="O2915" s="11">
        <v>0</v>
      </c>
      <c r="P2915" s="11">
        <v>0</v>
      </c>
      <c r="Q2915" s="11">
        <v>100</v>
      </c>
      <c r="R2915" s="11">
        <v>0</v>
      </c>
      <c r="S2915" s="11">
        <v>0</v>
      </c>
      <c r="T2915" s="11">
        <v>0</v>
      </c>
      <c r="U2915" s="11">
        <v>1</v>
      </c>
      <c r="V2915" s="11">
        <v>0</v>
      </c>
      <c r="W2915" s="11">
        <v>0</v>
      </c>
      <c r="X2915" s="11">
        <v>0</v>
      </c>
      <c r="Y2915" s="11">
        <v>0</v>
      </c>
      <c r="Z2915" s="16" t="s">
        <v>170</v>
      </c>
      <c r="AA2915" s="16">
        <v>0</v>
      </c>
      <c r="AB2915" s="16" t="s">
        <v>170</v>
      </c>
      <c r="AC2915" s="16">
        <v>0</v>
      </c>
      <c r="AD2915" s="11">
        <v>14</v>
      </c>
      <c r="AE2915" s="11">
        <v>300</v>
      </c>
      <c r="AF2915" s="56">
        <v>1</v>
      </c>
      <c r="AG2915" s="11">
        <v>0</v>
      </c>
      <c r="AH2915" s="11">
        <v>0</v>
      </c>
      <c r="AI2915" s="25" t="s">
        <v>693</v>
      </c>
      <c r="AJ2915" s="25" t="s">
        <v>693</v>
      </c>
      <c r="AK2915" s="25" t="s">
        <v>693</v>
      </c>
      <c r="AL2915" s="11" t="s">
        <v>782</v>
      </c>
      <c r="AM2915" s="25">
        <v>11003</v>
      </c>
      <c r="AN2915" s="25">
        <v>0</v>
      </c>
      <c r="AO2915" s="11">
        <v>1</v>
      </c>
      <c r="AP2915" s="12" t="s">
        <v>2523</v>
      </c>
      <c r="AQ2915" s="12" t="s">
        <v>6705</v>
      </c>
      <c r="AR2915" s="12" t="s">
        <v>5379</v>
      </c>
      <c r="AS2915" s="60" t="s">
        <v>2524</v>
      </c>
    </row>
    <row r="2916" spans="1:45" ht="60" x14ac:dyDescent="0.15">
      <c r="A2916" s="11">
        <v>43704</v>
      </c>
      <c r="B2916" s="16" t="s">
        <v>2481</v>
      </c>
      <c r="C2916" s="11">
        <v>83</v>
      </c>
      <c r="D2916" s="11">
        <v>0</v>
      </c>
      <c r="E2916" s="11">
        <v>63</v>
      </c>
      <c r="F2916" s="11">
        <v>0</v>
      </c>
      <c r="G2916" s="11">
        <v>8</v>
      </c>
      <c r="H2916" s="11">
        <v>0</v>
      </c>
      <c r="I2916" s="11">
        <v>65535</v>
      </c>
      <c r="J2916" s="11">
        <v>0</v>
      </c>
      <c r="K2916" s="11">
        <v>0</v>
      </c>
      <c r="L2916" s="11">
        <v>0</v>
      </c>
      <c r="M2916" s="56">
        <v>1</v>
      </c>
      <c r="N2916" s="56">
        <v>100</v>
      </c>
      <c r="O2916" s="11">
        <v>0</v>
      </c>
      <c r="P2916" s="11">
        <v>0</v>
      </c>
      <c r="Q2916" s="11">
        <v>100</v>
      </c>
      <c r="R2916" s="11">
        <v>0</v>
      </c>
      <c r="S2916" s="11">
        <v>0</v>
      </c>
      <c r="T2916" s="11">
        <v>0</v>
      </c>
      <c r="U2916" s="11">
        <v>1</v>
      </c>
      <c r="V2916" s="11">
        <v>0</v>
      </c>
      <c r="W2916" s="11">
        <v>0</v>
      </c>
      <c r="X2916" s="11">
        <v>0</v>
      </c>
      <c r="Y2916" s="11">
        <v>0</v>
      </c>
      <c r="Z2916" s="16" t="s">
        <v>170</v>
      </c>
      <c r="AA2916" s="16">
        <v>0</v>
      </c>
      <c r="AB2916" s="16" t="s">
        <v>170</v>
      </c>
      <c r="AC2916" s="16">
        <v>0</v>
      </c>
      <c r="AD2916" s="11">
        <v>14</v>
      </c>
      <c r="AE2916" s="11">
        <v>300</v>
      </c>
      <c r="AF2916" s="56">
        <v>1</v>
      </c>
      <c r="AG2916" s="11">
        <v>0</v>
      </c>
      <c r="AH2916" s="11">
        <v>0</v>
      </c>
      <c r="AI2916" s="25" t="s">
        <v>693</v>
      </c>
      <c r="AJ2916" s="25" t="s">
        <v>693</v>
      </c>
      <c r="AK2916" s="25" t="s">
        <v>693</v>
      </c>
      <c r="AL2916" s="11" t="s">
        <v>782</v>
      </c>
      <c r="AM2916" s="25">
        <v>11003</v>
      </c>
      <c r="AN2916" s="25">
        <v>0</v>
      </c>
      <c r="AO2916" s="11">
        <v>1</v>
      </c>
      <c r="AP2916" s="12" t="s">
        <v>2523</v>
      </c>
      <c r="AQ2916" s="12" t="s">
        <v>6705</v>
      </c>
      <c r="AR2916" s="12" t="s">
        <v>5379</v>
      </c>
      <c r="AS2916" s="60" t="s">
        <v>2524</v>
      </c>
    </row>
    <row r="2917" spans="1:45" ht="60" x14ac:dyDescent="0.15">
      <c r="A2917" s="11">
        <v>43705</v>
      </c>
      <c r="B2917" s="16" t="s">
        <v>2482</v>
      </c>
      <c r="C2917" s="11">
        <v>83</v>
      </c>
      <c r="D2917" s="11">
        <v>0</v>
      </c>
      <c r="E2917" s="11">
        <v>63</v>
      </c>
      <c r="F2917" s="11">
        <v>0</v>
      </c>
      <c r="G2917" s="11">
        <v>8</v>
      </c>
      <c r="H2917" s="11">
        <v>0</v>
      </c>
      <c r="I2917" s="11">
        <v>65535</v>
      </c>
      <c r="J2917" s="11">
        <v>0</v>
      </c>
      <c r="K2917" s="11">
        <v>0</v>
      </c>
      <c r="L2917" s="11">
        <v>0</v>
      </c>
      <c r="M2917" s="56">
        <v>1</v>
      </c>
      <c r="N2917" s="56">
        <v>100</v>
      </c>
      <c r="O2917" s="11">
        <v>0</v>
      </c>
      <c r="P2917" s="11">
        <v>0</v>
      </c>
      <c r="Q2917" s="11">
        <v>100</v>
      </c>
      <c r="R2917" s="11">
        <v>0</v>
      </c>
      <c r="S2917" s="11">
        <v>0</v>
      </c>
      <c r="T2917" s="11">
        <v>0</v>
      </c>
      <c r="U2917" s="11">
        <v>1</v>
      </c>
      <c r="V2917" s="11">
        <v>0</v>
      </c>
      <c r="W2917" s="11">
        <v>0</v>
      </c>
      <c r="X2917" s="11">
        <v>0</v>
      </c>
      <c r="Y2917" s="11">
        <v>0</v>
      </c>
      <c r="Z2917" s="16" t="s">
        <v>170</v>
      </c>
      <c r="AA2917" s="16">
        <v>0</v>
      </c>
      <c r="AB2917" s="16" t="s">
        <v>170</v>
      </c>
      <c r="AC2917" s="16">
        <v>0</v>
      </c>
      <c r="AD2917" s="11">
        <v>14</v>
      </c>
      <c r="AE2917" s="11">
        <v>300</v>
      </c>
      <c r="AF2917" s="56">
        <v>1</v>
      </c>
      <c r="AG2917" s="11">
        <v>0</v>
      </c>
      <c r="AH2917" s="11">
        <v>0</v>
      </c>
      <c r="AI2917" s="25" t="s">
        <v>693</v>
      </c>
      <c r="AJ2917" s="25" t="s">
        <v>693</v>
      </c>
      <c r="AK2917" s="25" t="s">
        <v>693</v>
      </c>
      <c r="AL2917" s="11" t="s">
        <v>782</v>
      </c>
      <c r="AM2917" s="25">
        <v>11003</v>
      </c>
      <c r="AN2917" s="25">
        <v>0</v>
      </c>
      <c r="AO2917" s="11">
        <v>1</v>
      </c>
      <c r="AP2917" s="12" t="s">
        <v>2523</v>
      </c>
      <c r="AQ2917" s="12" t="s">
        <v>6705</v>
      </c>
      <c r="AR2917" s="12" t="s">
        <v>5379</v>
      </c>
      <c r="AS2917" s="60" t="s">
        <v>2524</v>
      </c>
    </row>
    <row r="2918" spans="1:45" ht="60" x14ac:dyDescent="0.15">
      <c r="A2918" s="11">
        <v>43706</v>
      </c>
      <c r="B2918" s="16" t="s">
        <v>2483</v>
      </c>
      <c r="C2918" s="11">
        <v>83</v>
      </c>
      <c r="D2918" s="11">
        <v>0</v>
      </c>
      <c r="E2918" s="11">
        <v>63</v>
      </c>
      <c r="F2918" s="11">
        <v>0</v>
      </c>
      <c r="G2918" s="11">
        <v>8</v>
      </c>
      <c r="H2918" s="11">
        <v>0</v>
      </c>
      <c r="I2918" s="11">
        <v>65535</v>
      </c>
      <c r="J2918" s="11">
        <v>0</v>
      </c>
      <c r="K2918" s="11">
        <v>0</v>
      </c>
      <c r="L2918" s="11">
        <v>0</v>
      </c>
      <c r="M2918" s="56">
        <v>1</v>
      </c>
      <c r="N2918" s="56">
        <v>100</v>
      </c>
      <c r="O2918" s="11">
        <v>0</v>
      </c>
      <c r="P2918" s="11">
        <v>0</v>
      </c>
      <c r="Q2918" s="11">
        <v>100</v>
      </c>
      <c r="R2918" s="11">
        <v>0</v>
      </c>
      <c r="S2918" s="11">
        <v>0</v>
      </c>
      <c r="T2918" s="11">
        <v>0</v>
      </c>
      <c r="U2918" s="11">
        <v>1</v>
      </c>
      <c r="V2918" s="11">
        <v>0</v>
      </c>
      <c r="W2918" s="11">
        <v>0</v>
      </c>
      <c r="X2918" s="11">
        <v>0</v>
      </c>
      <c r="Y2918" s="11">
        <v>0</v>
      </c>
      <c r="Z2918" s="16" t="s">
        <v>170</v>
      </c>
      <c r="AA2918" s="16">
        <v>0</v>
      </c>
      <c r="AB2918" s="16" t="s">
        <v>170</v>
      </c>
      <c r="AC2918" s="16">
        <v>0</v>
      </c>
      <c r="AD2918" s="11">
        <v>14</v>
      </c>
      <c r="AE2918" s="11">
        <v>300</v>
      </c>
      <c r="AF2918" s="56">
        <v>1</v>
      </c>
      <c r="AG2918" s="11">
        <v>0</v>
      </c>
      <c r="AH2918" s="11">
        <v>0</v>
      </c>
      <c r="AI2918" s="25" t="s">
        <v>693</v>
      </c>
      <c r="AJ2918" s="25" t="s">
        <v>693</v>
      </c>
      <c r="AK2918" s="25" t="s">
        <v>693</v>
      </c>
      <c r="AL2918" s="11" t="s">
        <v>782</v>
      </c>
      <c r="AM2918" s="25">
        <v>11003</v>
      </c>
      <c r="AN2918" s="25">
        <v>0</v>
      </c>
      <c r="AO2918" s="11">
        <v>1</v>
      </c>
      <c r="AP2918" s="12" t="s">
        <v>2523</v>
      </c>
      <c r="AQ2918" s="12" t="s">
        <v>6705</v>
      </c>
      <c r="AR2918" s="12" t="s">
        <v>5379</v>
      </c>
      <c r="AS2918" s="60" t="s">
        <v>2524</v>
      </c>
    </row>
    <row r="2919" spans="1:45" ht="60" x14ac:dyDescent="0.15">
      <c r="A2919" s="11">
        <v>43707</v>
      </c>
      <c r="B2919" s="16" t="s">
        <v>2484</v>
      </c>
      <c r="C2919" s="11">
        <v>83</v>
      </c>
      <c r="D2919" s="11">
        <v>0</v>
      </c>
      <c r="E2919" s="11">
        <v>63</v>
      </c>
      <c r="F2919" s="11">
        <v>0</v>
      </c>
      <c r="G2919" s="11">
        <v>8</v>
      </c>
      <c r="H2919" s="11">
        <v>0</v>
      </c>
      <c r="I2919" s="11">
        <v>65535</v>
      </c>
      <c r="J2919" s="11">
        <v>0</v>
      </c>
      <c r="K2919" s="11">
        <v>0</v>
      </c>
      <c r="L2919" s="11">
        <v>0</v>
      </c>
      <c r="M2919" s="56">
        <v>1</v>
      </c>
      <c r="N2919" s="56">
        <v>100</v>
      </c>
      <c r="O2919" s="11">
        <v>0</v>
      </c>
      <c r="P2919" s="11">
        <v>0</v>
      </c>
      <c r="Q2919" s="11">
        <v>100</v>
      </c>
      <c r="R2919" s="11">
        <v>0</v>
      </c>
      <c r="S2919" s="11">
        <v>0</v>
      </c>
      <c r="T2919" s="11">
        <v>0</v>
      </c>
      <c r="U2919" s="11">
        <v>1</v>
      </c>
      <c r="V2919" s="11">
        <v>0</v>
      </c>
      <c r="W2919" s="11">
        <v>0</v>
      </c>
      <c r="X2919" s="11">
        <v>0</v>
      </c>
      <c r="Y2919" s="11">
        <v>0</v>
      </c>
      <c r="Z2919" s="16" t="s">
        <v>170</v>
      </c>
      <c r="AA2919" s="16">
        <v>0</v>
      </c>
      <c r="AB2919" s="16" t="s">
        <v>170</v>
      </c>
      <c r="AC2919" s="16">
        <v>0</v>
      </c>
      <c r="AD2919" s="11">
        <v>14</v>
      </c>
      <c r="AE2919" s="11">
        <v>300</v>
      </c>
      <c r="AF2919" s="56">
        <v>1</v>
      </c>
      <c r="AG2919" s="11">
        <v>0</v>
      </c>
      <c r="AH2919" s="11">
        <v>0</v>
      </c>
      <c r="AI2919" s="25" t="s">
        <v>693</v>
      </c>
      <c r="AJ2919" s="25" t="s">
        <v>693</v>
      </c>
      <c r="AK2919" s="25" t="s">
        <v>693</v>
      </c>
      <c r="AL2919" s="11" t="s">
        <v>782</v>
      </c>
      <c r="AM2919" s="25">
        <v>11003</v>
      </c>
      <c r="AN2919" s="25">
        <v>0</v>
      </c>
      <c r="AO2919" s="11">
        <v>1</v>
      </c>
      <c r="AP2919" s="12" t="s">
        <v>2523</v>
      </c>
      <c r="AQ2919" s="12" t="s">
        <v>6705</v>
      </c>
      <c r="AR2919" s="12" t="s">
        <v>5379</v>
      </c>
      <c r="AS2919" s="60" t="s">
        <v>2524</v>
      </c>
    </row>
    <row r="2920" spans="1:45" ht="60" x14ac:dyDescent="0.15">
      <c r="A2920" s="11">
        <v>43708</v>
      </c>
      <c r="B2920" s="16" t="s">
        <v>2485</v>
      </c>
      <c r="C2920" s="11">
        <v>83</v>
      </c>
      <c r="D2920" s="11">
        <v>0</v>
      </c>
      <c r="E2920" s="11">
        <v>63</v>
      </c>
      <c r="F2920" s="11">
        <v>0</v>
      </c>
      <c r="G2920" s="11">
        <v>8</v>
      </c>
      <c r="H2920" s="11">
        <v>0</v>
      </c>
      <c r="I2920" s="11">
        <v>65535</v>
      </c>
      <c r="J2920" s="11">
        <v>0</v>
      </c>
      <c r="K2920" s="11">
        <v>0</v>
      </c>
      <c r="L2920" s="11">
        <v>0</v>
      </c>
      <c r="M2920" s="56">
        <v>1</v>
      </c>
      <c r="N2920" s="56">
        <v>100</v>
      </c>
      <c r="O2920" s="11">
        <v>0</v>
      </c>
      <c r="P2920" s="11">
        <v>0</v>
      </c>
      <c r="Q2920" s="11">
        <v>100</v>
      </c>
      <c r="R2920" s="11">
        <v>0</v>
      </c>
      <c r="S2920" s="11">
        <v>0</v>
      </c>
      <c r="T2920" s="11">
        <v>0</v>
      </c>
      <c r="U2920" s="11">
        <v>1</v>
      </c>
      <c r="V2920" s="11">
        <v>0</v>
      </c>
      <c r="W2920" s="11">
        <v>0</v>
      </c>
      <c r="X2920" s="11">
        <v>0</v>
      </c>
      <c r="Y2920" s="11">
        <v>0</v>
      </c>
      <c r="Z2920" s="16" t="s">
        <v>170</v>
      </c>
      <c r="AA2920" s="16">
        <v>0</v>
      </c>
      <c r="AB2920" s="16" t="s">
        <v>170</v>
      </c>
      <c r="AC2920" s="16">
        <v>0</v>
      </c>
      <c r="AD2920" s="11">
        <v>14</v>
      </c>
      <c r="AE2920" s="11">
        <v>300</v>
      </c>
      <c r="AF2920" s="56">
        <v>1</v>
      </c>
      <c r="AG2920" s="11">
        <v>0</v>
      </c>
      <c r="AH2920" s="11">
        <v>0</v>
      </c>
      <c r="AI2920" s="25" t="s">
        <v>693</v>
      </c>
      <c r="AJ2920" s="25" t="s">
        <v>693</v>
      </c>
      <c r="AK2920" s="25" t="s">
        <v>693</v>
      </c>
      <c r="AL2920" s="11" t="s">
        <v>782</v>
      </c>
      <c r="AM2920" s="25">
        <v>11003</v>
      </c>
      <c r="AN2920" s="25">
        <v>0</v>
      </c>
      <c r="AO2920" s="11">
        <v>1</v>
      </c>
      <c r="AP2920" s="12" t="s">
        <v>2523</v>
      </c>
      <c r="AQ2920" s="12" t="s">
        <v>6705</v>
      </c>
      <c r="AR2920" s="12" t="s">
        <v>5379</v>
      </c>
      <c r="AS2920" s="60" t="s">
        <v>2524</v>
      </c>
    </row>
    <row r="2921" spans="1:45" ht="60" x14ac:dyDescent="0.15">
      <c r="A2921" s="11">
        <v>43709</v>
      </c>
      <c r="B2921" s="16" t="s">
        <v>2486</v>
      </c>
      <c r="C2921" s="11">
        <v>83</v>
      </c>
      <c r="D2921" s="11">
        <v>0</v>
      </c>
      <c r="E2921" s="11">
        <v>63</v>
      </c>
      <c r="F2921" s="11">
        <v>0</v>
      </c>
      <c r="G2921" s="11">
        <v>8</v>
      </c>
      <c r="H2921" s="11">
        <v>0</v>
      </c>
      <c r="I2921" s="11">
        <v>65535</v>
      </c>
      <c r="J2921" s="11">
        <v>0</v>
      </c>
      <c r="K2921" s="11">
        <v>0</v>
      </c>
      <c r="L2921" s="11">
        <v>0</v>
      </c>
      <c r="M2921" s="56">
        <v>1</v>
      </c>
      <c r="N2921" s="56">
        <v>100</v>
      </c>
      <c r="O2921" s="11">
        <v>0</v>
      </c>
      <c r="P2921" s="11">
        <v>0</v>
      </c>
      <c r="Q2921" s="11">
        <v>100</v>
      </c>
      <c r="R2921" s="11">
        <v>0</v>
      </c>
      <c r="S2921" s="11">
        <v>0</v>
      </c>
      <c r="T2921" s="11">
        <v>0</v>
      </c>
      <c r="U2921" s="11">
        <v>1</v>
      </c>
      <c r="V2921" s="11">
        <v>0</v>
      </c>
      <c r="W2921" s="11">
        <v>0</v>
      </c>
      <c r="X2921" s="11">
        <v>0</v>
      </c>
      <c r="Y2921" s="11">
        <v>0</v>
      </c>
      <c r="Z2921" s="16" t="s">
        <v>170</v>
      </c>
      <c r="AA2921" s="16">
        <v>0</v>
      </c>
      <c r="AB2921" s="16" t="s">
        <v>170</v>
      </c>
      <c r="AC2921" s="16">
        <v>0</v>
      </c>
      <c r="AD2921" s="11">
        <v>14</v>
      </c>
      <c r="AE2921" s="11">
        <v>300</v>
      </c>
      <c r="AF2921" s="56">
        <v>1</v>
      </c>
      <c r="AG2921" s="11">
        <v>0</v>
      </c>
      <c r="AH2921" s="11">
        <v>0</v>
      </c>
      <c r="AI2921" s="25" t="s">
        <v>693</v>
      </c>
      <c r="AJ2921" s="25" t="s">
        <v>693</v>
      </c>
      <c r="AK2921" s="25" t="s">
        <v>693</v>
      </c>
      <c r="AL2921" s="11" t="s">
        <v>782</v>
      </c>
      <c r="AM2921" s="25">
        <v>11003</v>
      </c>
      <c r="AN2921" s="25">
        <v>0</v>
      </c>
      <c r="AO2921" s="11">
        <v>1</v>
      </c>
      <c r="AP2921" s="12" t="s">
        <v>2523</v>
      </c>
      <c r="AQ2921" s="12" t="s">
        <v>6705</v>
      </c>
      <c r="AR2921" s="12" t="s">
        <v>5379</v>
      </c>
      <c r="AS2921" s="60" t="s">
        <v>2524</v>
      </c>
    </row>
    <row r="2922" spans="1:45" ht="60" x14ac:dyDescent="0.15">
      <c r="A2922" s="11">
        <v>43710</v>
      </c>
      <c r="B2922" s="16" t="s">
        <v>2487</v>
      </c>
      <c r="C2922" s="11">
        <v>83</v>
      </c>
      <c r="D2922" s="11">
        <v>0</v>
      </c>
      <c r="E2922" s="11">
        <v>63</v>
      </c>
      <c r="F2922" s="11">
        <v>0</v>
      </c>
      <c r="G2922" s="11">
        <v>8</v>
      </c>
      <c r="H2922" s="11">
        <v>0</v>
      </c>
      <c r="I2922" s="11">
        <v>65535</v>
      </c>
      <c r="J2922" s="11">
        <v>0</v>
      </c>
      <c r="K2922" s="11">
        <v>0</v>
      </c>
      <c r="L2922" s="11">
        <v>0</v>
      </c>
      <c r="M2922" s="56">
        <v>1</v>
      </c>
      <c r="N2922" s="56">
        <v>100</v>
      </c>
      <c r="O2922" s="11">
        <v>0</v>
      </c>
      <c r="P2922" s="11">
        <v>0</v>
      </c>
      <c r="Q2922" s="11">
        <v>100</v>
      </c>
      <c r="R2922" s="11">
        <v>0</v>
      </c>
      <c r="S2922" s="11">
        <v>0</v>
      </c>
      <c r="T2922" s="11">
        <v>0</v>
      </c>
      <c r="U2922" s="11">
        <v>1</v>
      </c>
      <c r="V2922" s="11">
        <v>0</v>
      </c>
      <c r="W2922" s="11">
        <v>0</v>
      </c>
      <c r="X2922" s="11">
        <v>0</v>
      </c>
      <c r="Y2922" s="11">
        <v>0</v>
      </c>
      <c r="Z2922" s="16" t="s">
        <v>170</v>
      </c>
      <c r="AA2922" s="16">
        <v>0</v>
      </c>
      <c r="AB2922" s="16" t="s">
        <v>170</v>
      </c>
      <c r="AC2922" s="16">
        <v>0</v>
      </c>
      <c r="AD2922" s="11">
        <v>14</v>
      </c>
      <c r="AE2922" s="11">
        <v>300</v>
      </c>
      <c r="AF2922" s="56">
        <v>1</v>
      </c>
      <c r="AG2922" s="11">
        <v>0</v>
      </c>
      <c r="AH2922" s="11">
        <v>0</v>
      </c>
      <c r="AI2922" s="25" t="s">
        <v>693</v>
      </c>
      <c r="AJ2922" s="25" t="s">
        <v>693</v>
      </c>
      <c r="AK2922" s="25" t="s">
        <v>693</v>
      </c>
      <c r="AL2922" s="11" t="s">
        <v>782</v>
      </c>
      <c r="AM2922" s="25">
        <v>11003</v>
      </c>
      <c r="AN2922" s="25">
        <v>0</v>
      </c>
      <c r="AO2922" s="11">
        <v>1</v>
      </c>
      <c r="AP2922" s="12" t="s">
        <v>2523</v>
      </c>
      <c r="AQ2922" s="12" t="s">
        <v>6705</v>
      </c>
      <c r="AR2922" s="12" t="s">
        <v>5379</v>
      </c>
      <c r="AS2922" s="60" t="s">
        <v>2524</v>
      </c>
    </row>
    <row r="2923" spans="1:45" ht="60" x14ac:dyDescent="0.15">
      <c r="A2923" s="11">
        <v>43711</v>
      </c>
      <c r="B2923" s="16" t="s">
        <v>2488</v>
      </c>
      <c r="C2923" s="11">
        <v>83</v>
      </c>
      <c r="D2923" s="11">
        <v>0</v>
      </c>
      <c r="E2923" s="11">
        <v>63</v>
      </c>
      <c r="F2923" s="11">
        <v>0</v>
      </c>
      <c r="G2923" s="11">
        <v>8</v>
      </c>
      <c r="H2923" s="11">
        <v>0</v>
      </c>
      <c r="I2923" s="11">
        <v>65535</v>
      </c>
      <c r="J2923" s="11">
        <v>0</v>
      </c>
      <c r="K2923" s="11">
        <v>0</v>
      </c>
      <c r="L2923" s="11">
        <v>0</v>
      </c>
      <c r="M2923" s="56">
        <v>1</v>
      </c>
      <c r="N2923" s="56">
        <v>100</v>
      </c>
      <c r="O2923" s="11">
        <v>0</v>
      </c>
      <c r="P2923" s="11">
        <v>0</v>
      </c>
      <c r="Q2923" s="11">
        <v>100</v>
      </c>
      <c r="R2923" s="11">
        <v>0</v>
      </c>
      <c r="S2923" s="11">
        <v>0</v>
      </c>
      <c r="T2923" s="11">
        <v>0</v>
      </c>
      <c r="U2923" s="11">
        <v>1</v>
      </c>
      <c r="V2923" s="11">
        <v>0</v>
      </c>
      <c r="W2923" s="11">
        <v>0</v>
      </c>
      <c r="X2923" s="11">
        <v>0</v>
      </c>
      <c r="Y2923" s="11">
        <v>0</v>
      </c>
      <c r="Z2923" s="16" t="s">
        <v>170</v>
      </c>
      <c r="AA2923" s="16">
        <v>0</v>
      </c>
      <c r="AB2923" s="16" t="s">
        <v>170</v>
      </c>
      <c r="AC2923" s="16">
        <v>0</v>
      </c>
      <c r="AD2923" s="11">
        <v>14</v>
      </c>
      <c r="AE2923" s="11">
        <v>300</v>
      </c>
      <c r="AF2923" s="56">
        <v>1</v>
      </c>
      <c r="AG2923" s="11">
        <v>0</v>
      </c>
      <c r="AH2923" s="11">
        <v>0</v>
      </c>
      <c r="AI2923" s="25" t="s">
        <v>693</v>
      </c>
      <c r="AJ2923" s="25" t="s">
        <v>693</v>
      </c>
      <c r="AK2923" s="25" t="s">
        <v>693</v>
      </c>
      <c r="AL2923" s="11" t="s">
        <v>782</v>
      </c>
      <c r="AM2923" s="25">
        <v>11003</v>
      </c>
      <c r="AN2923" s="25">
        <v>0</v>
      </c>
      <c r="AO2923" s="11">
        <v>1</v>
      </c>
      <c r="AP2923" s="12" t="s">
        <v>2523</v>
      </c>
      <c r="AQ2923" s="12" t="s">
        <v>6705</v>
      </c>
      <c r="AR2923" s="12" t="s">
        <v>5379</v>
      </c>
      <c r="AS2923" s="60" t="s">
        <v>2524</v>
      </c>
    </row>
    <row r="2924" spans="1:45" ht="60" x14ac:dyDescent="0.15">
      <c r="A2924" s="11">
        <v>43712</v>
      </c>
      <c r="B2924" s="16" t="s">
        <v>2489</v>
      </c>
      <c r="C2924" s="11">
        <v>83</v>
      </c>
      <c r="D2924" s="11">
        <v>0</v>
      </c>
      <c r="E2924" s="11">
        <v>63</v>
      </c>
      <c r="F2924" s="11">
        <v>0</v>
      </c>
      <c r="G2924" s="11">
        <v>8</v>
      </c>
      <c r="H2924" s="11">
        <v>0</v>
      </c>
      <c r="I2924" s="11">
        <v>65535</v>
      </c>
      <c r="J2924" s="11">
        <v>0</v>
      </c>
      <c r="K2924" s="11">
        <v>0</v>
      </c>
      <c r="L2924" s="11">
        <v>0</v>
      </c>
      <c r="M2924" s="56">
        <v>1</v>
      </c>
      <c r="N2924" s="56">
        <v>100</v>
      </c>
      <c r="O2924" s="11">
        <v>0</v>
      </c>
      <c r="P2924" s="11">
        <v>0</v>
      </c>
      <c r="Q2924" s="11">
        <v>100</v>
      </c>
      <c r="R2924" s="11">
        <v>0</v>
      </c>
      <c r="S2924" s="11">
        <v>0</v>
      </c>
      <c r="T2924" s="11">
        <v>0</v>
      </c>
      <c r="U2924" s="11">
        <v>1</v>
      </c>
      <c r="V2924" s="11">
        <v>0</v>
      </c>
      <c r="W2924" s="11">
        <v>0</v>
      </c>
      <c r="X2924" s="11">
        <v>0</v>
      </c>
      <c r="Y2924" s="11">
        <v>0</v>
      </c>
      <c r="Z2924" s="16" t="s">
        <v>170</v>
      </c>
      <c r="AA2924" s="16">
        <v>0</v>
      </c>
      <c r="AB2924" s="16" t="s">
        <v>170</v>
      </c>
      <c r="AC2924" s="16">
        <v>0</v>
      </c>
      <c r="AD2924" s="11">
        <v>14</v>
      </c>
      <c r="AE2924" s="11">
        <v>300</v>
      </c>
      <c r="AF2924" s="56">
        <v>1</v>
      </c>
      <c r="AG2924" s="11">
        <v>0</v>
      </c>
      <c r="AH2924" s="11">
        <v>0</v>
      </c>
      <c r="AI2924" s="25" t="s">
        <v>693</v>
      </c>
      <c r="AJ2924" s="25" t="s">
        <v>693</v>
      </c>
      <c r="AK2924" s="25" t="s">
        <v>693</v>
      </c>
      <c r="AL2924" s="11" t="s">
        <v>782</v>
      </c>
      <c r="AM2924" s="25">
        <v>11003</v>
      </c>
      <c r="AN2924" s="25">
        <v>0</v>
      </c>
      <c r="AO2924" s="11">
        <v>1</v>
      </c>
      <c r="AP2924" s="12" t="s">
        <v>2523</v>
      </c>
      <c r="AQ2924" s="12" t="s">
        <v>6705</v>
      </c>
      <c r="AR2924" s="12" t="s">
        <v>5379</v>
      </c>
      <c r="AS2924" s="60" t="s">
        <v>2524</v>
      </c>
    </row>
    <row r="2925" spans="1:45" ht="60" x14ac:dyDescent="0.15">
      <c r="A2925" s="11">
        <v>43713</v>
      </c>
      <c r="B2925" s="16" t="s">
        <v>2490</v>
      </c>
      <c r="C2925" s="11">
        <v>83</v>
      </c>
      <c r="D2925" s="11">
        <v>0</v>
      </c>
      <c r="E2925" s="11">
        <v>63</v>
      </c>
      <c r="F2925" s="11">
        <v>0</v>
      </c>
      <c r="G2925" s="11">
        <v>8</v>
      </c>
      <c r="H2925" s="11">
        <v>0</v>
      </c>
      <c r="I2925" s="11">
        <v>65535</v>
      </c>
      <c r="J2925" s="11">
        <v>0</v>
      </c>
      <c r="K2925" s="11">
        <v>0</v>
      </c>
      <c r="L2925" s="11">
        <v>0</v>
      </c>
      <c r="M2925" s="56">
        <v>1</v>
      </c>
      <c r="N2925" s="56">
        <v>100</v>
      </c>
      <c r="O2925" s="11">
        <v>0</v>
      </c>
      <c r="P2925" s="11">
        <v>0</v>
      </c>
      <c r="Q2925" s="11">
        <v>100</v>
      </c>
      <c r="R2925" s="11">
        <v>0</v>
      </c>
      <c r="S2925" s="11">
        <v>0</v>
      </c>
      <c r="T2925" s="11">
        <v>0</v>
      </c>
      <c r="U2925" s="11">
        <v>1</v>
      </c>
      <c r="V2925" s="11">
        <v>0</v>
      </c>
      <c r="W2925" s="11">
        <v>0</v>
      </c>
      <c r="X2925" s="11">
        <v>0</v>
      </c>
      <c r="Y2925" s="11">
        <v>0</v>
      </c>
      <c r="Z2925" s="16" t="s">
        <v>170</v>
      </c>
      <c r="AA2925" s="16">
        <v>0</v>
      </c>
      <c r="AB2925" s="16" t="s">
        <v>170</v>
      </c>
      <c r="AC2925" s="16">
        <v>0</v>
      </c>
      <c r="AD2925" s="11">
        <v>14</v>
      </c>
      <c r="AE2925" s="11">
        <v>300</v>
      </c>
      <c r="AF2925" s="56">
        <v>1</v>
      </c>
      <c r="AG2925" s="11">
        <v>0</v>
      </c>
      <c r="AH2925" s="11">
        <v>0</v>
      </c>
      <c r="AI2925" s="25" t="s">
        <v>693</v>
      </c>
      <c r="AJ2925" s="25" t="s">
        <v>693</v>
      </c>
      <c r="AK2925" s="25" t="s">
        <v>693</v>
      </c>
      <c r="AL2925" s="11" t="s">
        <v>782</v>
      </c>
      <c r="AM2925" s="25">
        <v>11003</v>
      </c>
      <c r="AN2925" s="25">
        <v>0</v>
      </c>
      <c r="AO2925" s="11">
        <v>1</v>
      </c>
      <c r="AP2925" s="12" t="s">
        <v>2523</v>
      </c>
      <c r="AQ2925" s="12" t="s">
        <v>6705</v>
      </c>
      <c r="AR2925" s="12" t="s">
        <v>5379</v>
      </c>
      <c r="AS2925" s="60" t="s">
        <v>2524</v>
      </c>
    </row>
    <row r="2926" spans="1:45" ht="60" x14ac:dyDescent="0.15">
      <c r="A2926" s="11">
        <v>43714</v>
      </c>
      <c r="B2926" s="16" t="s">
        <v>2491</v>
      </c>
      <c r="C2926" s="11">
        <v>83</v>
      </c>
      <c r="D2926" s="11">
        <v>0</v>
      </c>
      <c r="E2926" s="11">
        <v>63</v>
      </c>
      <c r="F2926" s="11">
        <v>0</v>
      </c>
      <c r="G2926" s="11">
        <v>8</v>
      </c>
      <c r="H2926" s="11">
        <v>0</v>
      </c>
      <c r="I2926" s="11">
        <v>65535</v>
      </c>
      <c r="J2926" s="11">
        <v>0</v>
      </c>
      <c r="K2926" s="11">
        <v>0</v>
      </c>
      <c r="L2926" s="11">
        <v>0</v>
      </c>
      <c r="M2926" s="56">
        <v>1</v>
      </c>
      <c r="N2926" s="56">
        <v>100</v>
      </c>
      <c r="O2926" s="11">
        <v>0</v>
      </c>
      <c r="P2926" s="11">
        <v>0</v>
      </c>
      <c r="Q2926" s="11">
        <v>100</v>
      </c>
      <c r="R2926" s="11">
        <v>0</v>
      </c>
      <c r="S2926" s="11">
        <v>0</v>
      </c>
      <c r="T2926" s="11">
        <v>0</v>
      </c>
      <c r="U2926" s="11">
        <v>1</v>
      </c>
      <c r="V2926" s="11">
        <v>0</v>
      </c>
      <c r="W2926" s="11">
        <v>0</v>
      </c>
      <c r="X2926" s="11">
        <v>0</v>
      </c>
      <c r="Y2926" s="11">
        <v>0</v>
      </c>
      <c r="Z2926" s="16" t="s">
        <v>170</v>
      </c>
      <c r="AA2926" s="16">
        <v>0</v>
      </c>
      <c r="AB2926" s="16" t="s">
        <v>170</v>
      </c>
      <c r="AC2926" s="16">
        <v>0</v>
      </c>
      <c r="AD2926" s="11">
        <v>14</v>
      </c>
      <c r="AE2926" s="11">
        <v>300</v>
      </c>
      <c r="AF2926" s="56">
        <v>1</v>
      </c>
      <c r="AG2926" s="11">
        <v>0</v>
      </c>
      <c r="AH2926" s="11">
        <v>0</v>
      </c>
      <c r="AI2926" s="25" t="s">
        <v>693</v>
      </c>
      <c r="AJ2926" s="25" t="s">
        <v>693</v>
      </c>
      <c r="AK2926" s="25" t="s">
        <v>693</v>
      </c>
      <c r="AL2926" s="11" t="s">
        <v>782</v>
      </c>
      <c r="AM2926" s="25">
        <v>11003</v>
      </c>
      <c r="AN2926" s="25">
        <v>0</v>
      </c>
      <c r="AO2926" s="11">
        <v>1</v>
      </c>
      <c r="AP2926" s="12" t="s">
        <v>2523</v>
      </c>
      <c r="AQ2926" s="12" t="s">
        <v>6705</v>
      </c>
      <c r="AR2926" s="12" t="s">
        <v>5379</v>
      </c>
      <c r="AS2926" s="60" t="s">
        <v>2524</v>
      </c>
    </row>
    <row r="2927" spans="1:45" ht="60" x14ac:dyDescent="0.15">
      <c r="A2927" s="11">
        <v>43715</v>
      </c>
      <c r="B2927" s="16" t="s">
        <v>2592</v>
      </c>
      <c r="C2927" s="11">
        <v>83</v>
      </c>
      <c r="D2927" s="11">
        <v>0</v>
      </c>
      <c r="E2927" s="11">
        <v>63</v>
      </c>
      <c r="F2927" s="11">
        <v>0</v>
      </c>
      <c r="G2927" s="11">
        <v>8</v>
      </c>
      <c r="H2927" s="11">
        <v>0</v>
      </c>
      <c r="I2927" s="11">
        <v>65535</v>
      </c>
      <c r="J2927" s="11">
        <v>0</v>
      </c>
      <c r="K2927" s="11">
        <v>0</v>
      </c>
      <c r="L2927" s="11">
        <v>0</v>
      </c>
      <c r="M2927" s="56">
        <v>1</v>
      </c>
      <c r="N2927" s="56">
        <v>100</v>
      </c>
      <c r="O2927" s="11">
        <v>0</v>
      </c>
      <c r="P2927" s="11">
        <v>0</v>
      </c>
      <c r="Q2927" s="11">
        <v>100</v>
      </c>
      <c r="R2927" s="11">
        <v>0</v>
      </c>
      <c r="S2927" s="11">
        <v>0</v>
      </c>
      <c r="T2927" s="11">
        <v>0</v>
      </c>
      <c r="U2927" s="11">
        <v>1</v>
      </c>
      <c r="V2927" s="11">
        <v>0</v>
      </c>
      <c r="W2927" s="11">
        <v>0</v>
      </c>
      <c r="X2927" s="11">
        <v>0</v>
      </c>
      <c r="Y2927" s="11">
        <v>0</v>
      </c>
      <c r="Z2927" s="16" t="s">
        <v>170</v>
      </c>
      <c r="AA2927" s="16">
        <v>0</v>
      </c>
      <c r="AB2927" s="16" t="s">
        <v>170</v>
      </c>
      <c r="AC2927" s="16">
        <v>0</v>
      </c>
      <c r="AD2927" s="11">
        <v>14</v>
      </c>
      <c r="AE2927" s="11">
        <v>300</v>
      </c>
      <c r="AF2927" s="56">
        <v>1</v>
      </c>
      <c r="AG2927" s="11">
        <v>0</v>
      </c>
      <c r="AH2927" s="11">
        <v>0</v>
      </c>
      <c r="AI2927" s="25" t="s">
        <v>693</v>
      </c>
      <c r="AJ2927" s="25" t="s">
        <v>693</v>
      </c>
      <c r="AK2927" s="25" t="s">
        <v>693</v>
      </c>
      <c r="AL2927" s="11" t="s">
        <v>782</v>
      </c>
      <c r="AM2927" s="25">
        <v>11003</v>
      </c>
      <c r="AN2927" s="25">
        <v>0</v>
      </c>
      <c r="AO2927" s="11">
        <v>1</v>
      </c>
      <c r="AP2927" s="12" t="s">
        <v>2523</v>
      </c>
      <c r="AQ2927" s="12" t="s">
        <v>6705</v>
      </c>
      <c r="AR2927" s="12" t="s">
        <v>5379</v>
      </c>
      <c r="AS2927" s="60" t="s">
        <v>2524</v>
      </c>
    </row>
    <row r="2928" spans="1:45" ht="60" x14ac:dyDescent="0.15">
      <c r="A2928" s="11">
        <v>43716</v>
      </c>
      <c r="B2928" s="16" t="s">
        <v>2614</v>
      </c>
      <c r="C2928" s="11">
        <v>83</v>
      </c>
      <c r="D2928" s="11">
        <v>0</v>
      </c>
      <c r="E2928" s="11">
        <v>63</v>
      </c>
      <c r="F2928" s="11">
        <v>0</v>
      </c>
      <c r="G2928" s="11">
        <v>8</v>
      </c>
      <c r="H2928" s="11">
        <v>0</v>
      </c>
      <c r="I2928" s="11">
        <v>65535</v>
      </c>
      <c r="J2928" s="11">
        <v>0</v>
      </c>
      <c r="K2928" s="11">
        <v>0</v>
      </c>
      <c r="L2928" s="11">
        <v>0</v>
      </c>
      <c r="M2928" s="56">
        <v>1</v>
      </c>
      <c r="N2928" s="56">
        <v>100</v>
      </c>
      <c r="O2928" s="11">
        <v>0</v>
      </c>
      <c r="P2928" s="11">
        <v>0</v>
      </c>
      <c r="Q2928" s="11">
        <v>100</v>
      </c>
      <c r="R2928" s="11">
        <v>0</v>
      </c>
      <c r="S2928" s="11">
        <v>0</v>
      </c>
      <c r="T2928" s="11">
        <v>0</v>
      </c>
      <c r="U2928" s="11">
        <v>1</v>
      </c>
      <c r="V2928" s="11">
        <v>0</v>
      </c>
      <c r="W2928" s="11">
        <v>0</v>
      </c>
      <c r="X2928" s="11">
        <v>0</v>
      </c>
      <c r="Y2928" s="11">
        <v>0</v>
      </c>
      <c r="Z2928" s="16" t="s">
        <v>170</v>
      </c>
      <c r="AA2928" s="16">
        <v>0</v>
      </c>
      <c r="AB2928" s="16" t="s">
        <v>170</v>
      </c>
      <c r="AC2928" s="16">
        <v>0</v>
      </c>
      <c r="AD2928" s="11">
        <v>14</v>
      </c>
      <c r="AE2928" s="11">
        <v>300</v>
      </c>
      <c r="AF2928" s="56">
        <v>1</v>
      </c>
      <c r="AG2928" s="11">
        <v>0</v>
      </c>
      <c r="AH2928" s="11">
        <v>0</v>
      </c>
      <c r="AI2928" s="25" t="s">
        <v>693</v>
      </c>
      <c r="AJ2928" s="25" t="s">
        <v>693</v>
      </c>
      <c r="AK2928" s="25" t="s">
        <v>693</v>
      </c>
      <c r="AL2928" s="11" t="s">
        <v>782</v>
      </c>
      <c r="AM2928" s="25">
        <v>11003</v>
      </c>
      <c r="AN2928" s="25">
        <v>0</v>
      </c>
      <c r="AO2928" s="11">
        <v>1</v>
      </c>
      <c r="AP2928" s="12" t="s">
        <v>2523</v>
      </c>
      <c r="AQ2928" s="12" t="s">
        <v>6705</v>
      </c>
      <c r="AR2928" s="12" t="s">
        <v>5379</v>
      </c>
      <c r="AS2928" s="60" t="s">
        <v>2524</v>
      </c>
    </row>
    <row r="2929" spans="1:45" ht="60" x14ac:dyDescent="0.15">
      <c r="A2929" s="11">
        <v>43801</v>
      </c>
      <c r="B2929" s="16" t="s">
        <v>2591</v>
      </c>
      <c r="C2929" s="11">
        <v>83</v>
      </c>
      <c r="D2929" s="11">
        <v>0</v>
      </c>
      <c r="E2929" s="11">
        <v>63</v>
      </c>
      <c r="F2929" s="11">
        <v>0</v>
      </c>
      <c r="G2929" s="11">
        <v>8</v>
      </c>
      <c r="H2929" s="11">
        <v>0</v>
      </c>
      <c r="I2929" s="11">
        <v>65535</v>
      </c>
      <c r="J2929" s="11">
        <v>0</v>
      </c>
      <c r="K2929" s="11">
        <v>0</v>
      </c>
      <c r="L2929" s="11">
        <v>0</v>
      </c>
      <c r="M2929" s="56">
        <v>1</v>
      </c>
      <c r="N2929" s="56">
        <v>100</v>
      </c>
      <c r="O2929" s="11">
        <v>0</v>
      </c>
      <c r="P2929" s="11">
        <v>0</v>
      </c>
      <c r="Q2929" s="11">
        <v>100</v>
      </c>
      <c r="R2929" s="11">
        <v>0</v>
      </c>
      <c r="S2929" s="11">
        <v>0</v>
      </c>
      <c r="T2929" s="11">
        <v>0</v>
      </c>
      <c r="U2929" s="11">
        <v>1</v>
      </c>
      <c r="V2929" s="11">
        <v>0</v>
      </c>
      <c r="W2929" s="11">
        <v>0</v>
      </c>
      <c r="X2929" s="11">
        <v>0</v>
      </c>
      <c r="Y2929" s="11">
        <v>0</v>
      </c>
      <c r="Z2929" s="16" t="s">
        <v>170</v>
      </c>
      <c r="AA2929" s="16">
        <v>0</v>
      </c>
      <c r="AB2929" s="16" t="s">
        <v>170</v>
      </c>
      <c r="AC2929" s="16">
        <v>0</v>
      </c>
      <c r="AD2929" s="11">
        <v>14</v>
      </c>
      <c r="AE2929" s="11">
        <v>300</v>
      </c>
      <c r="AF2929" s="56">
        <v>1</v>
      </c>
      <c r="AG2929" s="11">
        <v>0</v>
      </c>
      <c r="AH2929" s="11">
        <v>0</v>
      </c>
      <c r="AI2929" s="25" t="s">
        <v>693</v>
      </c>
      <c r="AJ2929" s="25" t="s">
        <v>693</v>
      </c>
      <c r="AK2929" s="25" t="s">
        <v>693</v>
      </c>
      <c r="AL2929" s="11" t="s">
        <v>782</v>
      </c>
      <c r="AM2929" s="25">
        <v>11003</v>
      </c>
      <c r="AN2929" s="25">
        <v>0</v>
      </c>
      <c r="AO2929" s="11">
        <v>1</v>
      </c>
      <c r="AP2929" s="12" t="s">
        <v>2523</v>
      </c>
      <c r="AQ2929" s="12" t="s">
        <v>6705</v>
      </c>
      <c r="AR2929" s="12" t="s">
        <v>5379</v>
      </c>
      <c r="AS2929" s="60" t="s">
        <v>2524</v>
      </c>
    </row>
    <row r="2930" spans="1:45" ht="60" x14ac:dyDescent="0.15">
      <c r="A2930" s="11">
        <v>43802</v>
      </c>
      <c r="B2930" s="16" t="s">
        <v>2492</v>
      </c>
      <c r="C2930" s="11">
        <v>83</v>
      </c>
      <c r="D2930" s="11">
        <v>0</v>
      </c>
      <c r="E2930" s="11">
        <v>63</v>
      </c>
      <c r="F2930" s="11">
        <v>0</v>
      </c>
      <c r="G2930" s="11">
        <v>8</v>
      </c>
      <c r="H2930" s="11">
        <v>0</v>
      </c>
      <c r="I2930" s="11">
        <v>65535</v>
      </c>
      <c r="J2930" s="11">
        <v>0</v>
      </c>
      <c r="K2930" s="11">
        <v>0</v>
      </c>
      <c r="L2930" s="11">
        <v>0</v>
      </c>
      <c r="M2930" s="56">
        <v>1</v>
      </c>
      <c r="N2930" s="56">
        <v>100</v>
      </c>
      <c r="O2930" s="11">
        <v>0</v>
      </c>
      <c r="P2930" s="11">
        <v>0</v>
      </c>
      <c r="Q2930" s="11">
        <v>100</v>
      </c>
      <c r="R2930" s="11">
        <v>0</v>
      </c>
      <c r="S2930" s="11">
        <v>0</v>
      </c>
      <c r="T2930" s="11">
        <v>0</v>
      </c>
      <c r="U2930" s="11">
        <v>1</v>
      </c>
      <c r="V2930" s="11">
        <v>0</v>
      </c>
      <c r="W2930" s="11">
        <v>0</v>
      </c>
      <c r="X2930" s="11">
        <v>0</v>
      </c>
      <c r="Y2930" s="11">
        <v>0</v>
      </c>
      <c r="Z2930" s="16" t="s">
        <v>170</v>
      </c>
      <c r="AA2930" s="16">
        <v>0</v>
      </c>
      <c r="AB2930" s="16" t="s">
        <v>170</v>
      </c>
      <c r="AC2930" s="16">
        <v>0</v>
      </c>
      <c r="AD2930" s="11">
        <v>14</v>
      </c>
      <c r="AE2930" s="11">
        <v>300</v>
      </c>
      <c r="AF2930" s="56">
        <v>1</v>
      </c>
      <c r="AG2930" s="11">
        <v>0</v>
      </c>
      <c r="AH2930" s="11">
        <v>0</v>
      </c>
      <c r="AI2930" s="25" t="s">
        <v>693</v>
      </c>
      <c r="AJ2930" s="25" t="s">
        <v>693</v>
      </c>
      <c r="AK2930" s="25" t="s">
        <v>693</v>
      </c>
      <c r="AL2930" s="11" t="s">
        <v>782</v>
      </c>
      <c r="AM2930" s="25">
        <v>11003</v>
      </c>
      <c r="AN2930" s="25">
        <v>0</v>
      </c>
      <c r="AO2930" s="11">
        <v>1</v>
      </c>
      <c r="AP2930" s="12" t="s">
        <v>2523</v>
      </c>
      <c r="AQ2930" s="12" t="s">
        <v>6705</v>
      </c>
      <c r="AR2930" s="12" t="s">
        <v>5379</v>
      </c>
      <c r="AS2930" s="60" t="s">
        <v>2524</v>
      </c>
    </row>
    <row r="2931" spans="1:45" ht="60" x14ac:dyDescent="0.15">
      <c r="A2931" s="11">
        <v>43803</v>
      </c>
      <c r="B2931" s="16" t="s">
        <v>2493</v>
      </c>
      <c r="C2931" s="11">
        <v>83</v>
      </c>
      <c r="D2931" s="11">
        <v>0</v>
      </c>
      <c r="E2931" s="11">
        <v>63</v>
      </c>
      <c r="F2931" s="11">
        <v>0</v>
      </c>
      <c r="G2931" s="11">
        <v>8</v>
      </c>
      <c r="H2931" s="11">
        <v>0</v>
      </c>
      <c r="I2931" s="11">
        <v>65535</v>
      </c>
      <c r="J2931" s="11">
        <v>0</v>
      </c>
      <c r="K2931" s="11">
        <v>0</v>
      </c>
      <c r="L2931" s="11">
        <v>0</v>
      </c>
      <c r="M2931" s="56">
        <v>1</v>
      </c>
      <c r="N2931" s="56">
        <v>100</v>
      </c>
      <c r="O2931" s="11">
        <v>0</v>
      </c>
      <c r="P2931" s="11">
        <v>0</v>
      </c>
      <c r="Q2931" s="11">
        <v>100</v>
      </c>
      <c r="R2931" s="11">
        <v>0</v>
      </c>
      <c r="S2931" s="11">
        <v>0</v>
      </c>
      <c r="T2931" s="11">
        <v>0</v>
      </c>
      <c r="U2931" s="11">
        <v>1</v>
      </c>
      <c r="V2931" s="11">
        <v>0</v>
      </c>
      <c r="W2931" s="11">
        <v>0</v>
      </c>
      <c r="X2931" s="11">
        <v>0</v>
      </c>
      <c r="Y2931" s="11">
        <v>0</v>
      </c>
      <c r="Z2931" s="16" t="s">
        <v>170</v>
      </c>
      <c r="AA2931" s="16">
        <v>0</v>
      </c>
      <c r="AB2931" s="16" t="s">
        <v>170</v>
      </c>
      <c r="AC2931" s="16">
        <v>0</v>
      </c>
      <c r="AD2931" s="11">
        <v>14</v>
      </c>
      <c r="AE2931" s="11">
        <v>300</v>
      </c>
      <c r="AF2931" s="56">
        <v>1</v>
      </c>
      <c r="AG2931" s="11">
        <v>0</v>
      </c>
      <c r="AH2931" s="11">
        <v>0</v>
      </c>
      <c r="AI2931" s="25" t="s">
        <v>693</v>
      </c>
      <c r="AJ2931" s="25" t="s">
        <v>693</v>
      </c>
      <c r="AK2931" s="25" t="s">
        <v>693</v>
      </c>
      <c r="AL2931" s="11" t="s">
        <v>782</v>
      </c>
      <c r="AM2931" s="25">
        <v>11003</v>
      </c>
      <c r="AN2931" s="25">
        <v>0</v>
      </c>
      <c r="AO2931" s="11">
        <v>1</v>
      </c>
      <c r="AP2931" s="12" t="s">
        <v>2523</v>
      </c>
      <c r="AQ2931" s="12" t="s">
        <v>6705</v>
      </c>
      <c r="AR2931" s="12" t="s">
        <v>5379</v>
      </c>
      <c r="AS2931" s="60" t="s">
        <v>2524</v>
      </c>
    </row>
    <row r="2932" spans="1:45" ht="60" x14ac:dyDescent="0.15">
      <c r="A2932" s="11">
        <v>43804</v>
      </c>
      <c r="B2932" s="16" t="s">
        <v>2494</v>
      </c>
      <c r="C2932" s="11">
        <v>83</v>
      </c>
      <c r="D2932" s="11">
        <v>0</v>
      </c>
      <c r="E2932" s="11">
        <v>63</v>
      </c>
      <c r="F2932" s="11">
        <v>0</v>
      </c>
      <c r="G2932" s="11">
        <v>8</v>
      </c>
      <c r="H2932" s="11">
        <v>0</v>
      </c>
      <c r="I2932" s="11">
        <v>65535</v>
      </c>
      <c r="J2932" s="11">
        <v>0</v>
      </c>
      <c r="K2932" s="11">
        <v>0</v>
      </c>
      <c r="L2932" s="11">
        <v>0</v>
      </c>
      <c r="M2932" s="56">
        <v>1</v>
      </c>
      <c r="N2932" s="56">
        <v>100</v>
      </c>
      <c r="O2932" s="11">
        <v>0</v>
      </c>
      <c r="P2932" s="11">
        <v>0</v>
      </c>
      <c r="Q2932" s="11">
        <v>100</v>
      </c>
      <c r="R2932" s="11">
        <v>0</v>
      </c>
      <c r="S2932" s="11">
        <v>0</v>
      </c>
      <c r="T2932" s="11">
        <v>0</v>
      </c>
      <c r="U2932" s="11">
        <v>1</v>
      </c>
      <c r="V2932" s="11">
        <v>0</v>
      </c>
      <c r="W2932" s="11">
        <v>0</v>
      </c>
      <c r="X2932" s="11">
        <v>0</v>
      </c>
      <c r="Y2932" s="11">
        <v>0</v>
      </c>
      <c r="Z2932" s="16" t="s">
        <v>170</v>
      </c>
      <c r="AA2932" s="16">
        <v>0</v>
      </c>
      <c r="AB2932" s="16" t="s">
        <v>170</v>
      </c>
      <c r="AC2932" s="16">
        <v>0</v>
      </c>
      <c r="AD2932" s="11">
        <v>14</v>
      </c>
      <c r="AE2932" s="11">
        <v>300</v>
      </c>
      <c r="AF2932" s="56">
        <v>1</v>
      </c>
      <c r="AG2932" s="11">
        <v>0</v>
      </c>
      <c r="AH2932" s="11">
        <v>0</v>
      </c>
      <c r="AI2932" s="25" t="s">
        <v>693</v>
      </c>
      <c r="AJ2932" s="25" t="s">
        <v>693</v>
      </c>
      <c r="AK2932" s="25" t="s">
        <v>693</v>
      </c>
      <c r="AL2932" s="11" t="s">
        <v>782</v>
      </c>
      <c r="AM2932" s="25">
        <v>11003</v>
      </c>
      <c r="AN2932" s="25">
        <v>0</v>
      </c>
      <c r="AO2932" s="11">
        <v>1</v>
      </c>
      <c r="AP2932" s="12" t="s">
        <v>2523</v>
      </c>
      <c r="AQ2932" s="12" t="s">
        <v>6705</v>
      </c>
      <c r="AR2932" s="12" t="s">
        <v>5379</v>
      </c>
      <c r="AS2932" s="60" t="s">
        <v>2524</v>
      </c>
    </row>
    <row r="2933" spans="1:45" ht="60" x14ac:dyDescent="0.15">
      <c r="A2933" s="11">
        <v>43805</v>
      </c>
      <c r="B2933" s="16" t="s">
        <v>2495</v>
      </c>
      <c r="C2933" s="11">
        <v>83</v>
      </c>
      <c r="D2933" s="11">
        <v>0</v>
      </c>
      <c r="E2933" s="11">
        <v>63</v>
      </c>
      <c r="F2933" s="11">
        <v>0</v>
      </c>
      <c r="G2933" s="11">
        <v>8</v>
      </c>
      <c r="H2933" s="11">
        <v>0</v>
      </c>
      <c r="I2933" s="11">
        <v>65535</v>
      </c>
      <c r="J2933" s="11">
        <v>0</v>
      </c>
      <c r="K2933" s="11">
        <v>0</v>
      </c>
      <c r="L2933" s="11">
        <v>0</v>
      </c>
      <c r="M2933" s="56">
        <v>1</v>
      </c>
      <c r="N2933" s="56">
        <v>100</v>
      </c>
      <c r="O2933" s="11">
        <v>0</v>
      </c>
      <c r="P2933" s="11">
        <v>0</v>
      </c>
      <c r="Q2933" s="11">
        <v>100</v>
      </c>
      <c r="R2933" s="11">
        <v>0</v>
      </c>
      <c r="S2933" s="11">
        <v>0</v>
      </c>
      <c r="T2933" s="11">
        <v>0</v>
      </c>
      <c r="U2933" s="11">
        <v>1</v>
      </c>
      <c r="V2933" s="11">
        <v>0</v>
      </c>
      <c r="W2933" s="11">
        <v>0</v>
      </c>
      <c r="X2933" s="11">
        <v>0</v>
      </c>
      <c r="Y2933" s="11">
        <v>0</v>
      </c>
      <c r="Z2933" s="16" t="s">
        <v>170</v>
      </c>
      <c r="AA2933" s="16">
        <v>0</v>
      </c>
      <c r="AB2933" s="16" t="s">
        <v>170</v>
      </c>
      <c r="AC2933" s="16">
        <v>0</v>
      </c>
      <c r="AD2933" s="11">
        <v>14</v>
      </c>
      <c r="AE2933" s="11">
        <v>300</v>
      </c>
      <c r="AF2933" s="56">
        <v>1</v>
      </c>
      <c r="AG2933" s="11">
        <v>0</v>
      </c>
      <c r="AH2933" s="11">
        <v>0</v>
      </c>
      <c r="AI2933" s="25" t="s">
        <v>693</v>
      </c>
      <c r="AJ2933" s="25" t="s">
        <v>693</v>
      </c>
      <c r="AK2933" s="25" t="s">
        <v>693</v>
      </c>
      <c r="AL2933" s="11" t="s">
        <v>782</v>
      </c>
      <c r="AM2933" s="25">
        <v>11003</v>
      </c>
      <c r="AN2933" s="25">
        <v>0</v>
      </c>
      <c r="AO2933" s="11">
        <v>1</v>
      </c>
      <c r="AP2933" s="12" t="s">
        <v>2523</v>
      </c>
      <c r="AQ2933" s="12" t="s">
        <v>6705</v>
      </c>
      <c r="AR2933" s="12" t="s">
        <v>5379</v>
      </c>
      <c r="AS2933" s="60" t="s">
        <v>2524</v>
      </c>
    </row>
    <row r="2934" spans="1:45" ht="60" x14ac:dyDescent="0.15">
      <c r="A2934" s="11">
        <v>43806</v>
      </c>
      <c r="B2934" s="16" t="s">
        <v>2496</v>
      </c>
      <c r="C2934" s="11">
        <v>83</v>
      </c>
      <c r="D2934" s="11">
        <v>0</v>
      </c>
      <c r="E2934" s="11">
        <v>63</v>
      </c>
      <c r="F2934" s="11">
        <v>0</v>
      </c>
      <c r="G2934" s="11">
        <v>8</v>
      </c>
      <c r="H2934" s="11">
        <v>0</v>
      </c>
      <c r="I2934" s="11">
        <v>65535</v>
      </c>
      <c r="J2934" s="11">
        <v>0</v>
      </c>
      <c r="K2934" s="11">
        <v>0</v>
      </c>
      <c r="L2934" s="11">
        <v>0</v>
      </c>
      <c r="M2934" s="56">
        <v>1</v>
      </c>
      <c r="N2934" s="56">
        <v>100</v>
      </c>
      <c r="O2934" s="11">
        <v>0</v>
      </c>
      <c r="P2934" s="11">
        <v>0</v>
      </c>
      <c r="Q2934" s="11">
        <v>100</v>
      </c>
      <c r="R2934" s="11">
        <v>0</v>
      </c>
      <c r="S2934" s="11">
        <v>0</v>
      </c>
      <c r="T2934" s="11">
        <v>0</v>
      </c>
      <c r="U2934" s="11">
        <v>1</v>
      </c>
      <c r="V2934" s="11">
        <v>0</v>
      </c>
      <c r="W2934" s="11">
        <v>0</v>
      </c>
      <c r="X2934" s="11">
        <v>0</v>
      </c>
      <c r="Y2934" s="11">
        <v>0</v>
      </c>
      <c r="Z2934" s="16" t="s">
        <v>170</v>
      </c>
      <c r="AA2934" s="16">
        <v>0</v>
      </c>
      <c r="AB2934" s="16" t="s">
        <v>170</v>
      </c>
      <c r="AC2934" s="16">
        <v>0</v>
      </c>
      <c r="AD2934" s="11">
        <v>14</v>
      </c>
      <c r="AE2934" s="11">
        <v>300</v>
      </c>
      <c r="AF2934" s="56">
        <v>1</v>
      </c>
      <c r="AG2934" s="11">
        <v>0</v>
      </c>
      <c r="AH2934" s="11">
        <v>0</v>
      </c>
      <c r="AI2934" s="25" t="s">
        <v>693</v>
      </c>
      <c r="AJ2934" s="25" t="s">
        <v>693</v>
      </c>
      <c r="AK2934" s="25" t="s">
        <v>693</v>
      </c>
      <c r="AL2934" s="11" t="s">
        <v>782</v>
      </c>
      <c r="AM2934" s="25">
        <v>11003</v>
      </c>
      <c r="AN2934" s="25">
        <v>0</v>
      </c>
      <c r="AO2934" s="11">
        <v>1</v>
      </c>
      <c r="AP2934" s="12" t="s">
        <v>2523</v>
      </c>
      <c r="AQ2934" s="12" t="s">
        <v>6705</v>
      </c>
      <c r="AR2934" s="12" t="s">
        <v>5379</v>
      </c>
      <c r="AS2934" s="60" t="s">
        <v>2524</v>
      </c>
    </row>
    <row r="2935" spans="1:45" ht="60" x14ac:dyDescent="0.15">
      <c r="A2935" s="11">
        <v>43807</v>
      </c>
      <c r="B2935" s="16" t="s">
        <v>2497</v>
      </c>
      <c r="C2935" s="11">
        <v>83</v>
      </c>
      <c r="D2935" s="11">
        <v>0</v>
      </c>
      <c r="E2935" s="11">
        <v>63</v>
      </c>
      <c r="F2935" s="11">
        <v>0</v>
      </c>
      <c r="G2935" s="11">
        <v>8</v>
      </c>
      <c r="H2935" s="11">
        <v>0</v>
      </c>
      <c r="I2935" s="11">
        <v>65535</v>
      </c>
      <c r="J2935" s="11">
        <v>0</v>
      </c>
      <c r="K2935" s="11">
        <v>0</v>
      </c>
      <c r="L2935" s="11">
        <v>0</v>
      </c>
      <c r="M2935" s="56">
        <v>1</v>
      </c>
      <c r="N2935" s="56">
        <v>100</v>
      </c>
      <c r="O2935" s="11">
        <v>0</v>
      </c>
      <c r="P2935" s="11">
        <v>0</v>
      </c>
      <c r="Q2935" s="11">
        <v>100</v>
      </c>
      <c r="R2935" s="11">
        <v>0</v>
      </c>
      <c r="S2935" s="11">
        <v>0</v>
      </c>
      <c r="T2935" s="11">
        <v>0</v>
      </c>
      <c r="U2935" s="11">
        <v>1</v>
      </c>
      <c r="V2935" s="11">
        <v>0</v>
      </c>
      <c r="W2935" s="11">
        <v>0</v>
      </c>
      <c r="X2935" s="11">
        <v>0</v>
      </c>
      <c r="Y2935" s="11">
        <v>0</v>
      </c>
      <c r="Z2935" s="16" t="s">
        <v>170</v>
      </c>
      <c r="AA2935" s="16">
        <v>0</v>
      </c>
      <c r="AB2935" s="16" t="s">
        <v>170</v>
      </c>
      <c r="AC2935" s="16">
        <v>0</v>
      </c>
      <c r="AD2935" s="11">
        <v>14</v>
      </c>
      <c r="AE2935" s="11">
        <v>300</v>
      </c>
      <c r="AF2935" s="56">
        <v>1</v>
      </c>
      <c r="AG2935" s="11">
        <v>0</v>
      </c>
      <c r="AH2935" s="11">
        <v>0</v>
      </c>
      <c r="AI2935" s="25" t="s">
        <v>693</v>
      </c>
      <c r="AJ2935" s="25" t="s">
        <v>693</v>
      </c>
      <c r="AK2935" s="25" t="s">
        <v>693</v>
      </c>
      <c r="AL2935" s="11" t="s">
        <v>782</v>
      </c>
      <c r="AM2935" s="25">
        <v>11003</v>
      </c>
      <c r="AN2935" s="25">
        <v>0</v>
      </c>
      <c r="AO2935" s="11">
        <v>1</v>
      </c>
      <c r="AP2935" s="12" t="s">
        <v>2523</v>
      </c>
      <c r="AQ2935" s="12" t="s">
        <v>6705</v>
      </c>
      <c r="AR2935" s="12" t="s">
        <v>5379</v>
      </c>
      <c r="AS2935" s="60" t="s">
        <v>2524</v>
      </c>
    </row>
    <row r="2936" spans="1:45" ht="60" x14ac:dyDescent="0.15">
      <c r="A2936" s="11">
        <v>43808</v>
      </c>
      <c r="B2936" s="16" t="s">
        <v>2498</v>
      </c>
      <c r="C2936" s="11">
        <v>83</v>
      </c>
      <c r="D2936" s="11">
        <v>0</v>
      </c>
      <c r="E2936" s="11">
        <v>63</v>
      </c>
      <c r="F2936" s="11">
        <v>0</v>
      </c>
      <c r="G2936" s="11">
        <v>8</v>
      </c>
      <c r="H2936" s="11">
        <v>0</v>
      </c>
      <c r="I2936" s="11">
        <v>65535</v>
      </c>
      <c r="J2936" s="11">
        <v>0</v>
      </c>
      <c r="K2936" s="11">
        <v>0</v>
      </c>
      <c r="L2936" s="11">
        <v>0</v>
      </c>
      <c r="M2936" s="56">
        <v>1</v>
      </c>
      <c r="N2936" s="56">
        <v>100</v>
      </c>
      <c r="O2936" s="11">
        <v>0</v>
      </c>
      <c r="P2936" s="11">
        <v>0</v>
      </c>
      <c r="Q2936" s="11">
        <v>100</v>
      </c>
      <c r="R2936" s="11">
        <v>0</v>
      </c>
      <c r="S2936" s="11">
        <v>0</v>
      </c>
      <c r="T2936" s="11">
        <v>0</v>
      </c>
      <c r="U2936" s="11">
        <v>1</v>
      </c>
      <c r="V2936" s="11">
        <v>0</v>
      </c>
      <c r="W2936" s="11">
        <v>0</v>
      </c>
      <c r="X2936" s="11">
        <v>0</v>
      </c>
      <c r="Y2936" s="11">
        <v>0</v>
      </c>
      <c r="Z2936" s="16" t="s">
        <v>170</v>
      </c>
      <c r="AA2936" s="16">
        <v>0</v>
      </c>
      <c r="AB2936" s="16" t="s">
        <v>170</v>
      </c>
      <c r="AC2936" s="16">
        <v>0</v>
      </c>
      <c r="AD2936" s="11">
        <v>14</v>
      </c>
      <c r="AE2936" s="11">
        <v>300</v>
      </c>
      <c r="AF2936" s="56">
        <v>1</v>
      </c>
      <c r="AG2936" s="11">
        <v>0</v>
      </c>
      <c r="AH2936" s="11">
        <v>0</v>
      </c>
      <c r="AI2936" s="25" t="s">
        <v>693</v>
      </c>
      <c r="AJ2936" s="25" t="s">
        <v>693</v>
      </c>
      <c r="AK2936" s="25" t="s">
        <v>693</v>
      </c>
      <c r="AL2936" s="11" t="s">
        <v>782</v>
      </c>
      <c r="AM2936" s="25">
        <v>11003</v>
      </c>
      <c r="AN2936" s="25">
        <v>0</v>
      </c>
      <c r="AO2936" s="11">
        <v>1</v>
      </c>
      <c r="AP2936" s="12" t="s">
        <v>2523</v>
      </c>
      <c r="AQ2936" s="12" t="s">
        <v>6705</v>
      </c>
      <c r="AR2936" s="12" t="s">
        <v>5379</v>
      </c>
      <c r="AS2936" s="60" t="s">
        <v>2524</v>
      </c>
    </row>
    <row r="2937" spans="1:45" ht="60" x14ac:dyDescent="0.15">
      <c r="A2937" s="11">
        <v>43809</v>
      </c>
      <c r="B2937" s="16" t="s">
        <v>2519</v>
      </c>
      <c r="C2937" s="11">
        <v>83</v>
      </c>
      <c r="D2937" s="11">
        <v>0</v>
      </c>
      <c r="E2937" s="11">
        <v>63</v>
      </c>
      <c r="F2937" s="11">
        <v>0</v>
      </c>
      <c r="G2937" s="11">
        <v>8</v>
      </c>
      <c r="H2937" s="11">
        <v>0</v>
      </c>
      <c r="I2937" s="11">
        <v>65535</v>
      </c>
      <c r="J2937" s="11">
        <v>0</v>
      </c>
      <c r="K2937" s="11">
        <v>0</v>
      </c>
      <c r="L2937" s="11">
        <v>0</v>
      </c>
      <c r="M2937" s="56">
        <v>1</v>
      </c>
      <c r="N2937" s="56">
        <v>100</v>
      </c>
      <c r="O2937" s="11">
        <v>0</v>
      </c>
      <c r="P2937" s="11">
        <v>0</v>
      </c>
      <c r="Q2937" s="11">
        <v>100</v>
      </c>
      <c r="R2937" s="11">
        <v>0</v>
      </c>
      <c r="S2937" s="11">
        <v>0</v>
      </c>
      <c r="T2937" s="11">
        <v>0</v>
      </c>
      <c r="U2937" s="11">
        <v>1</v>
      </c>
      <c r="V2937" s="11">
        <v>0</v>
      </c>
      <c r="W2937" s="11">
        <v>0</v>
      </c>
      <c r="X2937" s="11">
        <v>0</v>
      </c>
      <c r="Y2937" s="11">
        <v>0</v>
      </c>
      <c r="Z2937" s="16" t="s">
        <v>170</v>
      </c>
      <c r="AA2937" s="16">
        <v>0</v>
      </c>
      <c r="AB2937" s="16" t="s">
        <v>170</v>
      </c>
      <c r="AC2937" s="16">
        <v>0</v>
      </c>
      <c r="AD2937" s="11">
        <v>14</v>
      </c>
      <c r="AE2937" s="11">
        <v>300</v>
      </c>
      <c r="AF2937" s="56">
        <v>1</v>
      </c>
      <c r="AG2937" s="11">
        <v>0</v>
      </c>
      <c r="AH2937" s="11">
        <v>0</v>
      </c>
      <c r="AI2937" s="25" t="s">
        <v>693</v>
      </c>
      <c r="AJ2937" s="25" t="s">
        <v>693</v>
      </c>
      <c r="AK2937" s="25" t="s">
        <v>693</v>
      </c>
      <c r="AL2937" s="11" t="s">
        <v>782</v>
      </c>
      <c r="AM2937" s="25">
        <v>11003</v>
      </c>
      <c r="AN2937" s="25">
        <v>0</v>
      </c>
      <c r="AO2937" s="11">
        <v>1</v>
      </c>
      <c r="AP2937" s="12" t="s">
        <v>2523</v>
      </c>
      <c r="AQ2937" s="12" t="s">
        <v>6705</v>
      </c>
      <c r="AR2937" s="12" t="s">
        <v>5379</v>
      </c>
      <c r="AS2937" s="60" t="s">
        <v>2524</v>
      </c>
    </row>
    <row r="2938" spans="1:45" ht="60" x14ac:dyDescent="0.15">
      <c r="A2938" s="11">
        <v>43810</v>
      </c>
      <c r="B2938" s="16" t="s">
        <v>2499</v>
      </c>
      <c r="C2938" s="11">
        <v>83</v>
      </c>
      <c r="D2938" s="11">
        <v>0</v>
      </c>
      <c r="E2938" s="11">
        <v>63</v>
      </c>
      <c r="F2938" s="11">
        <v>0</v>
      </c>
      <c r="G2938" s="11">
        <v>8</v>
      </c>
      <c r="H2938" s="11">
        <v>0</v>
      </c>
      <c r="I2938" s="11">
        <v>65535</v>
      </c>
      <c r="J2938" s="11">
        <v>0</v>
      </c>
      <c r="K2938" s="11">
        <v>0</v>
      </c>
      <c r="L2938" s="11">
        <v>0</v>
      </c>
      <c r="M2938" s="56">
        <v>1</v>
      </c>
      <c r="N2938" s="56">
        <v>100</v>
      </c>
      <c r="O2938" s="11">
        <v>0</v>
      </c>
      <c r="P2938" s="11">
        <v>0</v>
      </c>
      <c r="Q2938" s="11">
        <v>100</v>
      </c>
      <c r="R2938" s="11">
        <v>0</v>
      </c>
      <c r="S2938" s="11">
        <v>0</v>
      </c>
      <c r="T2938" s="11">
        <v>0</v>
      </c>
      <c r="U2938" s="11">
        <v>1</v>
      </c>
      <c r="V2938" s="11">
        <v>0</v>
      </c>
      <c r="W2938" s="11">
        <v>0</v>
      </c>
      <c r="X2938" s="11">
        <v>0</v>
      </c>
      <c r="Y2938" s="11">
        <v>0</v>
      </c>
      <c r="Z2938" s="16" t="s">
        <v>170</v>
      </c>
      <c r="AA2938" s="16">
        <v>0</v>
      </c>
      <c r="AB2938" s="16" t="s">
        <v>170</v>
      </c>
      <c r="AC2938" s="16">
        <v>0</v>
      </c>
      <c r="AD2938" s="11">
        <v>14</v>
      </c>
      <c r="AE2938" s="11">
        <v>300</v>
      </c>
      <c r="AF2938" s="56">
        <v>1</v>
      </c>
      <c r="AG2938" s="11">
        <v>0</v>
      </c>
      <c r="AH2938" s="11">
        <v>0</v>
      </c>
      <c r="AI2938" s="25" t="s">
        <v>693</v>
      </c>
      <c r="AJ2938" s="25" t="s">
        <v>693</v>
      </c>
      <c r="AK2938" s="25" t="s">
        <v>693</v>
      </c>
      <c r="AL2938" s="11" t="s">
        <v>782</v>
      </c>
      <c r="AM2938" s="25">
        <v>11003</v>
      </c>
      <c r="AN2938" s="25">
        <v>0</v>
      </c>
      <c r="AO2938" s="11">
        <v>1</v>
      </c>
      <c r="AP2938" s="12" t="s">
        <v>2523</v>
      </c>
      <c r="AQ2938" s="12" t="s">
        <v>6705</v>
      </c>
      <c r="AR2938" s="12" t="s">
        <v>5379</v>
      </c>
      <c r="AS2938" s="60" t="s">
        <v>2524</v>
      </c>
    </row>
    <row r="2939" spans="1:45" ht="60" x14ac:dyDescent="0.15">
      <c r="A2939" s="11">
        <v>43811</v>
      </c>
      <c r="B2939" s="16" t="s">
        <v>2500</v>
      </c>
      <c r="C2939" s="11">
        <v>83</v>
      </c>
      <c r="D2939" s="11">
        <v>0</v>
      </c>
      <c r="E2939" s="11">
        <v>63</v>
      </c>
      <c r="F2939" s="11">
        <v>0</v>
      </c>
      <c r="G2939" s="11">
        <v>8</v>
      </c>
      <c r="H2939" s="11">
        <v>0</v>
      </c>
      <c r="I2939" s="11">
        <v>65535</v>
      </c>
      <c r="J2939" s="11">
        <v>0</v>
      </c>
      <c r="K2939" s="11">
        <v>0</v>
      </c>
      <c r="L2939" s="11">
        <v>0</v>
      </c>
      <c r="M2939" s="56">
        <v>1</v>
      </c>
      <c r="N2939" s="56">
        <v>100</v>
      </c>
      <c r="O2939" s="11">
        <v>0</v>
      </c>
      <c r="P2939" s="11">
        <v>0</v>
      </c>
      <c r="Q2939" s="11">
        <v>100</v>
      </c>
      <c r="R2939" s="11">
        <v>0</v>
      </c>
      <c r="S2939" s="11">
        <v>0</v>
      </c>
      <c r="T2939" s="11">
        <v>0</v>
      </c>
      <c r="U2939" s="11">
        <v>1</v>
      </c>
      <c r="V2939" s="11">
        <v>0</v>
      </c>
      <c r="W2939" s="11">
        <v>0</v>
      </c>
      <c r="X2939" s="11">
        <v>0</v>
      </c>
      <c r="Y2939" s="11">
        <v>0</v>
      </c>
      <c r="Z2939" s="16" t="s">
        <v>170</v>
      </c>
      <c r="AA2939" s="16">
        <v>0</v>
      </c>
      <c r="AB2939" s="16" t="s">
        <v>170</v>
      </c>
      <c r="AC2939" s="16">
        <v>0</v>
      </c>
      <c r="AD2939" s="11">
        <v>14</v>
      </c>
      <c r="AE2939" s="11">
        <v>300</v>
      </c>
      <c r="AF2939" s="56">
        <v>1</v>
      </c>
      <c r="AG2939" s="11">
        <v>0</v>
      </c>
      <c r="AH2939" s="11">
        <v>0</v>
      </c>
      <c r="AI2939" s="25" t="s">
        <v>693</v>
      </c>
      <c r="AJ2939" s="25" t="s">
        <v>693</v>
      </c>
      <c r="AK2939" s="25" t="s">
        <v>693</v>
      </c>
      <c r="AL2939" s="11" t="s">
        <v>782</v>
      </c>
      <c r="AM2939" s="25">
        <v>11003</v>
      </c>
      <c r="AN2939" s="25">
        <v>0</v>
      </c>
      <c r="AO2939" s="11">
        <v>1</v>
      </c>
      <c r="AP2939" s="12" t="s">
        <v>2523</v>
      </c>
      <c r="AQ2939" s="12" t="s">
        <v>6705</v>
      </c>
      <c r="AR2939" s="12" t="s">
        <v>5379</v>
      </c>
      <c r="AS2939" s="60" t="s">
        <v>2524</v>
      </c>
    </row>
    <row r="2940" spans="1:45" ht="60" x14ac:dyDescent="0.15">
      <c r="A2940" s="11">
        <v>43812</v>
      </c>
      <c r="B2940" s="16" t="s">
        <v>2501</v>
      </c>
      <c r="C2940" s="11">
        <v>83</v>
      </c>
      <c r="D2940" s="11">
        <v>0</v>
      </c>
      <c r="E2940" s="11">
        <v>63</v>
      </c>
      <c r="F2940" s="11">
        <v>0</v>
      </c>
      <c r="G2940" s="11">
        <v>8</v>
      </c>
      <c r="H2940" s="11">
        <v>0</v>
      </c>
      <c r="I2940" s="11">
        <v>65535</v>
      </c>
      <c r="J2940" s="11">
        <v>0</v>
      </c>
      <c r="K2940" s="11">
        <v>0</v>
      </c>
      <c r="L2940" s="11">
        <v>0</v>
      </c>
      <c r="M2940" s="56">
        <v>1</v>
      </c>
      <c r="N2940" s="56">
        <v>100</v>
      </c>
      <c r="O2940" s="11">
        <v>0</v>
      </c>
      <c r="P2940" s="11">
        <v>0</v>
      </c>
      <c r="Q2940" s="11">
        <v>100</v>
      </c>
      <c r="R2940" s="11">
        <v>0</v>
      </c>
      <c r="S2940" s="11">
        <v>0</v>
      </c>
      <c r="T2940" s="11">
        <v>0</v>
      </c>
      <c r="U2940" s="11">
        <v>1</v>
      </c>
      <c r="V2940" s="11">
        <v>0</v>
      </c>
      <c r="W2940" s="11">
        <v>0</v>
      </c>
      <c r="X2940" s="11">
        <v>0</v>
      </c>
      <c r="Y2940" s="11">
        <v>0</v>
      </c>
      <c r="Z2940" s="16" t="s">
        <v>170</v>
      </c>
      <c r="AA2940" s="16">
        <v>0</v>
      </c>
      <c r="AB2940" s="16" t="s">
        <v>170</v>
      </c>
      <c r="AC2940" s="16">
        <v>0</v>
      </c>
      <c r="AD2940" s="11">
        <v>14</v>
      </c>
      <c r="AE2940" s="11">
        <v>300</v>
      </c>
      <c r="AF2940" s="56">
        <v>1</v>
      </c>
      <c r="AG2940" s="11">
        <v>0</v>
      </c>
      <c r="AH2940" s="11">
        <v>0</v>
      </c>
      <c r="AI2940" s="25" t="s">
        <v>693</v>
      </c>
      <c r="AJ2940" s="25" t="s">
        <v>693</v>
      </c>
      <c r="AK2940" s="25" t="s">
        <v>693</v>
      </c>
      <c r="AL2940" s="11" t="s">
        <v>782</v>
      </c>
      <c r="AM2940" s="25">
        <v>11003</v>
      </c>
      <c r="AN2940" s="25">
        <v>0</v>
      </c>
      <c r="AO2940" s="11">
        <v>1</v>
      </c>
      <c r="AP2940" s="12" t="s">
        <v>2523</v>
      </c>
      <c r="AQ2940" s="12" t="s">
        <v>6705</v>
      </c>
      <c r="AR2940" s="12" t="s">
        <v>5379</v>
      </c>
      <c r="AS2940" s="60" t="s">
        <v>2524</v>
      </c>
    </row>
    <row r="2941" spans="1:45" ht="60" x14ac:dyDescent="0.15">
      <c r="A2941" s="11">
        <v>43813</v>
      </c>
      <c r="B2941" s="16" t="s">
        <v>2502</v>
      </c>
      <c r="C2941" s="11">
        <v>83</v>
      </c>
      <c r="D2941" s="11">
        <v>0</v>
      </c>
      <c r="E2941" s="11">
        <v>63</v>
      </c>
      <c r="F2941" s="11">
        <v>0</v>
      </c>
      <c r="G2941" s="11">
        <v>8</v>
      </c>
      <c r="H2941" s="11">
        <v>0</v>
      </c>
      <c r="I2941" s="11">
        <v>65535</v>
      </c>
      <c r="J2941" s="11">
        <v>0</v>
      </c>
      <c r="K2941" s="11">
        <v>0</v>
      </c>
      <c r="L2941" s="11">
        <v>0</v>
      </c>
      <c r="M2941" s="56">
        <v>1</v>
      </c>
      <c r="N2941" s="56">
        <v>100</v>
      </c>
      <c r="O2941" s="11">
        <v>0</v>
      </c>
      <c r="P2941" s="11">
        <v>0</v>
      </c>
      <c r="Q2941" s="11">
        <v>100</v>
      </c>
      <c r="R2941" s="11">
        <v>0</v>
      </c>
      <c r="S2941" s="11">
        <v>0</v>
      </c>
      <c r="T2941" s="11">
        <v>0</v>
      </c>
      <c r="U2941" s="11">
        <v>1</v>
      </c>
      <c r="V2941" s="11">
        <v>0</v>
      </c>
      <c r="W2941" s="11">
        <v>0</v>
      </c>
      <c r="X2941" s="11">
        <v>0</v>
      </c>
      <c r="Y2941" s="11">
        <v>0</v>
      </c>
      <c r="Z2941" s="16" t="s">
        <v>170</v>
      </c>
      <c r="AA2941" s="16">
        <v>0</v>
      </c>
      <c r="AB2941" s="16" t="s">
        <v>170</v>
      </c>
      <c r="AC2941" s="16">
        <v>0</v>
      </c>
      <c r="AD2941" s="11">
        <v>14</v>
      </c>
      <c r="AE2941" s="11">
        <v>300</v>
      </c>
      <c r="AF2941" s="56">
        <v>1</v>
      </c>
      <c r="AG2941" s="11">
        <v>0</v>
      </c>
      <c r="AH2941" s="11">
        <v>0</v>
      </c>
      <c r="AI2941" s="25" t="s">
        <v>693</v>
      </c>
      <c r="AJ2941" s="25" t="s">
        <v>693</v>
      </c>
      <c r="AK2941" s="25" t="s">
        <v>693</v>
      </c>
      <c r="AL2941" s="11" t="s">
        <v>782</v>
      </c>
      <c r="AM2941" s="25">
        <v>11003</v>
      </c>
      <c r="AN2941" s="25">
        <v>0</v>
      </c>
      <c r="AO2941" s="11">
        <v>1</v>
      </c>
      <c r="AP2941" s="12" t="s">
        <v>2523</v>
      </c>
      <c r="AQ2941" s="12" t="s">
        <v>6705</v>
      </c>
      <c r="AR2941" s="12" t="s">
        <v>5379</v>
      </c>
      <c r="AS2941" s="60" t="s">
        <v>2524</v>
      </c>
    </row>
    <row r="2942" spans="1:45" ht="60" x14ac:dyDescent="0.15">
      <c r="A2942" s="11">
        <v>43814</v>
      </c>
      <c r="B2942" s="16" t="s">
        <v>2503</v>
      </c>
      <c r="C2942" s="11">
        <v>83</v>
      </c>
      <c r="D2942" s="11">
        <v>0</v>
      </c>
      <c r="E2942" s="11">
        <v>63</v>
      </c>
      <c r="F2942" s="11">
        <v>0</v>
      </c>
      <c r="G2942" s="11">
        <v>8</v>
      </c>
      <c r="H2942" s="11">
        <v>0</v>
      </c>
      <c r="I2942" s="11">
        <v>65535</v>
      </c>
      <c r="J2942" s="11">
        <v>0</v>
      </c>
      <c r="K2942" s="11">
        <v>0</v>
      </c>
      <c r="L2942" s="11">
        <v>0</v>
      </c>
      <c r="M2942" s="56">
        <v>1</v>
      </c>
      <c r="N2942" s="56">
        <v>100</v>
      </c>
      <c r="O2942" s="11">
        <v>0</v>
      </c>
      <c r="P2942" s="11">
        <v>0</v>
      </c>
      <c r="Q2942" s="11">
        <v>100</v>
      </c>
      <c r="R2942" s="11">
        <v>0</v>
      </c>
      <c r="S2942" s="11">
        <v>0</v>
      </c>
      <c r="T2942" s="11">
        <v>0</v>
      </c>
      <c r="U2942" s="11">
        <v>1</v>
      </c>
      <c r="V2942" s="11">
        <v>0</v>
      </c>
      <c r="W2942" s="11">
        <v>0</v>
      </c>
      <c r="X2942" s="11">
        <v>0</v>
      </c>
      <c r="Y2942" s="11">
        <v>0</v>
      </c>
      <c r="Z2942" s="16" t="s">
        <v>170</v>
      </c>
      <c r="AA2942" s="16">
        <v>0</v>
      </c>
      <c r="AB2942" s="16" t="s">
        <v>170</v>
      </c>
      <c r="AC2942" s="16">
        <v>0</v>
      </c>
      <c r="AD2942" s="11">
        <v>14</v>
      </c>
      <c r="AE2942" s="11">
        <v>300</v>
      </c>
      <c r="AF2942" s="56">
        <v>1</v>
      </c>
      <c r="AG2942" s="11">
        <v>0</v>
      </c>
      <c r="AH2942" s="11">
        <v>0</v>
      </c>
      <c r="AI2942" s="25" t="s">
        <v>693</v>
      </c>
      <c r="AJ2942" s="25" t="s">
        <v>693</v>
      </c>
      <c r="AK2942" s="25" t="s">
        <v>693</v>
      </c>
      <c r="AL2942" s="11" t="s">
        <v>782</v>
      </c>
      <c r="AM2942" s="25">
        <v>11003</v>
      </c>
      <c r="AN2942" s="25">
        <v>0</v>
      </c>
      <c r="AO2942" s="11">
        <v>1</v>
      </c>
      <c r="AP2942" s="12" t="s">
        <v>2523</v>
      </c>
      <c r="AQ2942" s="12" t="s">
        <v>6705</v>
      </c>
      <c r="AR2942" s="12" t="s">
        <v>5379</v>
      </c>
      <c r="AS2942" s="60" t="s">
        <v>2524</v>
      </c>
    </row>
    <row r="2943" spans="1:45" ht="60" x14ac:dyDescent="0.15">
      <c r="A2943" s="11">
        <v>43815</v>
      </c>
      <c r="B2943" s="16" t="s">
        <v>2520</v>
      </c>
      <c r="C2943" s="11">
        <v>83</v>
      </c>
      <c r="D2943" s="11">
        <v>0</v>
      </c>
      <c r="E2943" s="11">
        <v>63</v>
      </c>
      <c r="F2943" s="11">
        <v>0</v>
      </c>
      <c r="G2943" s="11">
        <v>8</v>
      </c>
      <c r="H2943" s="11">
        <v>0</v>
      </c>
      <c r="I2943" s="11">
        <v>65535</v>
      </c>
      <c r="J2943" s="11">
        <v>0</v>
      </c>
      <c r="K2943" s="11">
        <v>0</v>
      </c>
      <c r="L2943" s="11">
        <v>0</v>
      </c>
      <c r="M2943" s="56">
        <v>1</v>
      </c>
      <c r="N2943" s="56">
        <v>100</v>
      </c>
      <c r="O2943" s="11">
        <v>0</v>
      </c>
      <c r="P2943" s="11">
        <v>0</v>
      </c>
      <c r="Q2943" s="11">
        <v>100</v>
      </c>
      <c r="R2943" s="11">
        <v>0</v>
      </c>
      <c r="S2943" s="11">
        <v>0</v>
      </c>
      <c r="T2943" s="11">
        <v>0</v>
      </c>
      <c r="U2943" s="11">
        <v>1</v>
      </c>
      <c r="V2943" s="11">
        <v>0</v>
      </c>
      <c r="W2943" s="11">
        <v>0</v>
      </c>
      <c r="X2943" s="11">
        <v>0</v>
      </c>
      <c r="Y2943" s="11">
        <v>0</v>
      </c>
      <c r="Z2943" s="16" t="s">
        <v>170</v>
      </c>
      <c r="AA2943" s="16">
        <v>0</v>
      </c>
      <c r="AB2943" s="16" t="s">
        <v>170</v>
      </c>
      <c r="AC2943" s="16">
        <v>0</v>
      </c>
      <c r="AD2943" s="11">
        <v>14</v>
      </c>
      <c r="AE2943" s="11">
        <v>300</v>
      </c>
      <c r="AF2943" s="56">
        <v>1</v>
      </c>
      <c r="AG2943" s="11">
        <v>0</v>
      </c>
      <c r="AH2943" s="11">
        <v>0</v>
      </c>
      <c r="AI2943" s="25" t="s">
        <v>693</v>
      </c>
      <c r="AJ2943" s="25" t="s">
        <v>693</v>
      </c>
      <c r="AK2943" s="25" t="s">
        <v>693</v>
      </c>
      <c r="AL2943" s="11" t="s">
        <v>782</v>
      </c>
      <c r="AM2943" s="25">
        <v>11003</v>
      </c>
      <c r="AN2943" s="25">
        <v>0</v>
      </c>
      <c r="AO2943" s="11">
        <v>1</v>
      </c>
      <c r="AP2943" s="12" t="s">
        <v>2523</v>
      </c>
      <c r="AQ2943" s="12" t="s">
        <v>6705</v>
      </c>
      <c r="AR2943" s="12" t="s">
        <v>5379</v>
      </c>
      <c r="AS2943" s="60" t="s">
        <v>2524</v>
      </c>
    </row>
    <row r="2944" spans="1:45" ht="60" x14ac:dyDescent="0.15">
      <c r="A2944" s="11">
        <v>43816</v>
      </c>
      <c r="B2944" s="16" t="s">
        <v>2603</v>
      </c>
      <c r="C2944" s="11">
        <v>83</v>
      </c>
      <c r="D2944" s="11">
        <v>0</v>
      </c>
      <c r="E2944" s="11">
        <v>63</v>
      </c>
      <c r="F2944" s="11">
        <v>0</v>
      </c>
      <c r="G2944" s="11">
        <v>8</v>
      </c>
      <c r="H2944" s="11">
        <v>0</v>
      </c>
      <c r="I2944" s="11">
        <v>65535</v>
      </c>
      <c r="J2944" s="11">
        <v>0</v>
      </c>
      <c r="K2944" s="11">
        <v>0</v>
      </c>
      <c r="L2944" s="11">
        <v>0</v>
      </c>
      <c r="M2944" s="56">
        <v>1</v>
      </c>
      <c r="N2944" s="56">
        <v>100</v>
      </c>
      <c r="O2944" s="11">
        <v>0</v>
      </c>
      <c r="P2944" s="11">
        <v>0</v>
      </c>
      <c r="Q2944" s="11">
        <v>100</v>
      </c>
      <c r="R2944" s="11">
        <v>0</v>
      </c>
      <c r="S2944" s="11">
        <v>0</v>
      </c>
      <c r="T2944" s="11">
        <v>0</v>
      </c>
      <c r="U2944" s="11">
        <v>1</v>
      </c>
      <c r="V2944" s="11">
        <v>0</v>
      </c>
      <c r="W2944" s="11">
        <v>0</v>
      </c>
      <c r="X2944" s="11">
        <v>0</v>
      </c>
      <c r="Y2944" s="11">
        <v>0</v>
      </c>
      <c r="Z2944" s="16" t="s">
        <v>170</v>
      </c>
      <c r="AA2944" s="16">
        <v>0</v>
      </c>
      <c r="AB2944" s="16" t="s">
        <v>170</v>
      </c>
      <c r="AC2944" s="16">
        <v>0</v>
      </c>
      <c r="AD2944" s="11">
        <v>14</v>
      </c>
      <c r="AE2944" s="11">
        <v>300</v>
      </c>
      <c r="AF2944" s="56">
        <v>1</v>
      </c>
      <c r="AG2944" s="11">
        <v>0</v>
      </c>
      <c r="AH2944" s="11">
        <v>0</v>
      </c>
      <c r="AI2944" s="25" t="s">
        <v>693</v>
      </c>
      <c r="AJ2944" s="25" t="s">
        <v>693</v>
      </c>
      <c r="AK2944" s="25" t="s">
        <v>693</v>
      </c>
      <c r="AL2944" s="11" t="s">
        <v>782</v>
      </c>
      <c r="AM2944" s="25">
        <v>11003</v>
      </c>
      <c r="AN2944" s="25">
        <v>0</v>
      </c>
      <c r="AO2944" s="11">
        <v>1</v>
      </c>
      <c r="AP2944" s="12" t="s">
        <v>2523</v>
      </c>
      <c r="AQ2944" s="12" t="s">
        <v>6705</v>
      </c>
      <c r="AR2944" s="12" t="s">
        <v>5379</v>
      </c>
      <c r="AS2944" s="60" t="s">
        <v>2524</v>
      </c>
    </row>
    <row r="2945" spans="1:45" ht="60" x14ac:dyDescent="0.15">
      <c r="A2945" s="11">
        <v>43901</v>
      </c>
      <c r="B2945" s="16" t="s">
        <v>2504</v>
      </c>
      <c r="C2945" s="11">
        <v>83</v>
      </c>
      <c r="D2945" s="11">
        <v>0</v>
      </c>
      <c r="E2945" s="11">
        <v>63</v>
      </c>
      <c r="F2945" s="11">
        <v>0</v>
      </c>
      <c r="G2945" s="11">
        <v>8</v>
      </c>
      <c r="H2945" s="11">
        <v>0</v>
      </c>
      <c r="I2945" s="11">
        <v>65535</v>
      </c>
      <c r="J2945" s="11">
        <v>0</v>
      </c>
      <c r="K2945" s="11">
        <v>0</v>
      </c>
      <c r="L2945" s="11">
        <v>0</v>
      </c>
      <c r="M2945" s="56">
        <v>1</v>
      </c>
      <c r="N2945" s="56">
        <v>100</v>
      </c>
      <c r="O2945" s="11">
        <v>0</v>
      </c>
      <c r="P2945" s="11">
        <v>0</v>
      </c>
      <c r="Q2945" s="11">
        <v>100</v>
      </c>
      <c r="R2945" s="11">
        <v>0</v>
      </c>
      <c r="S2945" s="11">
        <v>0</v>
      </c>
      <c r="T2945" s="11">
        <v>0</v>
      </c>
      <c r="U2945" s="11">
        <v>1</v>
      </c>
      <c r="V2945" s="11">
        <v>0</v>
      </c>
      <c r="W2945" s="11">
        <v>0</v>
      </c>
      <c r="X2945" s="11">
        <v>0</v>
      </c>
      <c r="Y2945" s="11">
        <v>0</v>
      </c>
      <c r="Z2945" s="16" t="s">
        <v>170</v>
      </c>
      <c r="AA2945" s="16">
        <v>0</v>
      </c>
      <c r="AB2945" s="16" t="s">
        <v>170</v>
      </c>
      <c r="AC2945" s="16">
        <v>0</v>
      </c>
      <c r="AD2945" s="11">
        <v>14</v>
      </c>
      <c r="AE2945" s="11">
        <v>300</v>
      </c>
      <c r="AF2945" s="56">
        <v>1</v>
      </c>
      <c r="AG2945" s="11">
        <v>0</v>
      </c>
      <c r="AH2945" s="11">
        <v>0</v>
      </c>
      <c r="AI2945" s="25" t="s">
        <v>693</v>
      </c>
      <c r="AJ2945" s="25" t="s">
        <v>693</v>
      </c>
      <c r="AK2945" s="25" t="s">
        <v>693</v>
      </c>
      <c r="AL2945" s="11" t="s">
        <v>782</v>
      </c>
      <c r="AM2945" s="25">
        <v>11003</v>
      </c>
      <c r="AN2945" s="25">
        <v>0</v>
      </c>
      <c r="AO2945" s="11">
        <v>1</v>
      </c>
      <c r="AP2945" s="12" t="s">
        <v>2523</v>
      </c>
      <c r="AQ2945" s="12" t="s">
        <v>6705</v>
      </c>
      <c r="AR2945" s="12" t="s">
        <v>5379</v>
      </c>
      <c r="AS2945" s="60" t="s">
        <v>2524</v>
      </c>
    </row>
    <row r="2946" spans="1:45" ht="60" x14ac:dyDescent="0.15">
      <c r="A2946" s="11">
        <v>43902</v>
      </c>
      <c r="B2946" s="16" t="s">
        <v>2505</v>
      </c>
      <c r="C2946" s="11">
        <v>83</v>
      </c>
      <c r="D2946" s="11">
        <v>0</v>
      </c>
      <c r="E2946" s="11">
        <v>63</v>
      </c>
      <c r="F2946" s="11">
        <v>0</v>
      </c>
      <c r="G2946" s="11">
        <v>8</v>
      </c>
      <c r="H2946" s="11">
        <v>0</v>
      </c>
      <c r="I2946" s="11">
        <v>65535</v>
      </c>
      <c r="J2946" s="11">
        <v>0</v>
      </c>
      <c r="K2946" s="11">
        <v>0</v>
      </c>
      <c r="L2946" s="11">
        <v>0</v>
      </c>
      <c r="M2946" s="56">
        <v>1</v>
      </c>
      <c r="N2946" s="56">
        <v>100</v>
      </c>
      <c r="O2946" s="11">
        <v>0</v>
      </c>
      <c r="P2946" s="11">
        <v>0</v>
      </c>
      <c r="Q2946" s="11">
        <v>100</v>
      </c>
      <c r="R2946" s="11">
        <v>0</v>
      </c>
      <c r="S2946" s="11">
        <v>0</v>
      </c>
      <c r="T2946" s="11">
        <v>0</v>
      </c>
      <c r="U2946" s="11">
        <v>1</v>
      </c>
      <c r="V2946" s="11">
        <v>0</v>
      </c>
      <c r="W2946" s="11">
        <v>0</v>
      </c>
      <c r="X2946" s="11">
        <v>0</v>
      </c>
      <c r="Y2946" s="11">
        <v>0</v>
      </c>
      <c r="Z2946" s="16" t="s">
        <v>170</v>
      </c>
      <c r="AA2946" s="16">
        <v>0</v>
      </c>
      <c r="AB2946" s="16" t="s">
        <v>170</v>
      </c>
      <c r="AC2946" s="16">
        <v>0</v>
      </c>
      <c r="AD2946" s="11">
        <v>14</v>
      </c>
      <c r="AE2946" s="11">
        <v>300</v>
      </c>
      <c r="AF2946" s="56">
        <v>1</v>
      </c>
      <c r="AG2946" s="11">
        <v>0</v>
      </c>
      <c r="AH2946" s="11">
        <v>0</v>
      </c>
      <c r="AI2946" s="25" t="s">
        <v>693</v>
      </c>
      <c r="AJ2946" s="25" t="s">
        <v>693</v>
      </c>
      <c r="AK2946" s="25" t="s">
        <v>693</v>
      </c>
      <c r="AL2946" s="11" t="s">
        <v>782</v>
      </c>
      <c r="AM2946" s="25">
        <v>11003</v>
      </c>
      <c r="AN2946" s="25">
        <v>0</v>
      </c>
      <c r="AO2946" s="11">
        <v>1</v>
      </c>
      <c r="AP2946" s="12" t="s">
        <v>2523</v>
      </c>
      <c r="AQ2946" s="12" t="s">
        <v>6705</v>
      </c>
      <c r="AR2946" s="12" t="s">
        <v>5379</v>
      </c>
      <c r="AS2946" s="60" t="s">
        <v>2524</v>
      </c>
    </row>
    <row r="2947" spans="1:45" ht="60" x14ac:dyDescent="0.15">
      <c r="A2947" s="11">
        <v>43903</v>
      </c>
      <c r="B2947" s="16" t="s">
        <v>2506</v>
      </c>
      <c r="C2947" s="11">
        <v>83</v>
      </c>
      <c r="D2947" s="11">
        <v>0</v>
      </c>
      <c r="E2947" s="11">
        <v>63</v>
      </c>
      <c r="F2947" s="11">
        <v>0</v>
      </c>
      <c r="G2947" s="11">
        <v>8</v>
      </c>
      <c r="H2947" s="11">
        <v>0</v>
      </c>
      <c r="I2947" s="11">
        <v>65535</v>
      </c>
      <c r="J2947" s="11">
        <v>0</v>
      </c>
      <c r="K2947" s="11">
        <v>0</v>
      </c>
      <c r="L2947" s="11">
        <v>0</v>
      </c>
      <c r="M2947" s="56">
        <v>1</v>
      </c>
      <c r="N2947" s="56">
        <v>100</v>
      </c>
      <c r="O2947" s="11">
        <v>0</v>
      </c>
      <c r="P2947" s="11">
        <v>0</v>
      </c>
      <c r="Q2947" s="11">
        <v>100</v>
      </c>
      <c r="R2947" s="11">
        <v>0</v>
      </c>
      <c r="S2947" s="11">
        <v>0</v>
      </c>
      <c r="T2947" s="11">
        <v>0</v>
      </c>
      <c r="U2947" s="11">
        <v>1</v>
      </c>
      <c r="V2947" s="11">
        <v>0</v>
      </c>
      <c r="W2947" s="11">
        <v>0</v>
      </c>
      <c r="X2947" s="11">
        <v>0</v>
      </c>
      <c r="Y2947" s="11">
        <v>0</v>
      </c>
      <c r="Z2947" s="16" t="s">
        <v>170</v>
      </c>
      <c r="AA2947" s="16">
        <v>0</v>
      </c>
      <c r="AB2947" s="16" t="s">
        <v>170</v>
      </c>
      <c r="AC2947" s="16">
        <v>0</v>
      </c>
      <c r="AD2947" s="11">
        <v>14</v>
      </c>
      <c r="AE2947" s="11">
        <v>300</v>
      </c>
      <c r="AF2947" s="56">
        <v>1</v>
      </c>
      <c r="AG2947" s="11">
        <v>0</v>
      </c>
      <c r="AH2947" s="11">
        <v>0</v>
      </c>
      <c r="AI2947" s="25" t="s">
        <v>693</v>
      </c>
      <c r="AJ2947" s="25" t="s">
        <v>693</v>
      </c>
      <c r="AK2947" s="25" t="s">
        <v>693</v>
      </c>
      <c r="AL2947" s="11" t="s">
        <v>782</v>
      </c>
      <c r="AM2947" s="25">
        <v>11003</v>
      </c>
      <c r="AN2947" s="25">
        <v>0</v>
      </c>
      <c r="AO2947" s="11">
        <v>1</v>
      </c>
      <c r="AP2947" s="12" t="s">
        <v>2523</v>
      </c>
      <c r="AQ2947" s="12" t="s">
        <v>6705</v>
      </c>
      <c r="AR2947" s="12" t="s">
        <v>5379</v>
      </c>
      <c r="AS2947" s="60" t="s">
        <v>2524</v>
      </c>
    </row>
    <row r="2948" spans="1:45" ht="60" x14ac:dyDescent="0.15">
      <c r="A2948" s="11">
        <v>43904</v>
      </c>
      <c r="B2948" s="16" t="s">
        <v>2507</v>
      </c>
      <c r="C2948" s="11">
        <v>83</v>
      </c>
      <c r="D2948" s="11">
        <v>0</v>
      </c>
      <c r="E2948" s="11">
        <v>63</v>
      </c>
      <c r="F2948" s="11">
        <v>0</v>
      </c>
      <c r="G2948" s="11">
        <v>8</v>
      </c>
      <c r="H2948" s="11">
        <v>0</v>
      </c>
      <c r="I2948" s="11">
        <v>65535</v>
      </c>
      <c r="J2948" s="11">
        <v>0</v>
      </c>
      <c r="K2948" s="11">
        <v>0</v>
      </c>
      <c r="L2948" s="11">
        <v>0</v>
      </c>
      <c r="M2948" s="56">
        <v>1</v>
      </c>
      <c r="N2948" s="56">
        <v>100</v>
      </c>
      <c r="O2948" s="11">
        <v>0</v>
      </c>
      <c r="P2948" s="11">
        <v>0</v>
      </c>
      <c r="Q2948" s="11">
        <v>100</v>
      </c>
      <c r="R2948" s="11">
        <v>0</v>
      </c>
      <c r="S2948" s="11">
        <v>0</v>
      </c>
      <c r="T2948" s="11">
        <v>0</v>
      </c>
      <c r="U2948" s="11">
        <v>1</v>
      </c>
      <c r="V2948" s="11">
        <v>0</v>
      </c>
      <c r="W2948" s="11">
        <v>0</v>
      </c>
      <c r="X2948" s="11">
        <v>0</v>
      </c>
      <c r="Y2948" s="11">
        <v>0</v>
      </c>
      <c r="Z2948" s="16" t="s">
        <v>170</v>
      </c>
      <c r="AA2948" s="16">
        <v>0</v>
      </c>
      <c r="AB2948" s="16" t="s">
        <v>170</v>
      </c>
      <c r="AC2948" s="16">
        <v>0</v>
      </c>
      <c r="AD2948" s="11">
        <v>14</v>
      </c>
      <c r="AE2948" s="11">
        <v>300</v>
      </c>
      <c r="AF2948" s="56">
        <v>1</v>
      </c>
      <c r="AG2948" s="11">
        <v>0</v>
      </c>
      <c r="AH2948" s="11">
        <v>0</v>
      </c>
      <c r="AI2948" s="25" t="s">
        <v>693</v>
      </c>
      <c r="AJ2948" s="25" t="s">
        <v>693</v>
      </c>
      <c r="AK2948" s="25" t="s">
        <v>693</v>
      </c>
      <c r="AL2948" s="11" t="s">
        <v>782</v>
      </c>
      <c r="AM2948" s="25">
        <v>11003</v>
      </c>
      <c r="AN2948" s="25">
        <v>0</v>
      </c>
      <c r="AO2948" s="11">
        <v>1</v>
      </c>
      <c r="AP2948" s="12" t="s">
        <v>2523</v>
      </c>
      <c r="AQ2948" s="12" t="s">
        <v>6705</v>
      </c>
      <c r="AR2948" s="12" t="s">
        <v>5379</v>
      </c>
      <c r="AS2948" s="60" t="s">
        <v>2524</v>
      </c>
    </row>
    <row r="2949" spans="1:45" ht="60" x14ac:dyDescent="0.15">
      <c r="A2949" s="11">
        <v>43905</v>
      </c>
      <c r="B2949" s="16" t="s">
        <v>2508</v>
      </c>
      <c r="C2949" s="11">
        <v>83</v>
      </c>
      <c r="D2949" s="11">
        <v>0</v>
      </c>
      <c r="E2949" s="11">
        <v>63</v>
      </c>
      <c r="F2949" s="11">
        <v>0</v>
      </c>
      <c r="G2949" s="11">
        <v>8</v>
      </c>
      <c r="H2949" s="11">
        <v>0</v>
      </c>
      <c r="I2949" s="11">
        <v>65535</v>
      </c>
      <c r="J2949" s="11">
        <v>0</v>
      </c>
      <c r="K2949" s="11">
        <v>0</v>
      </c>
      <c r="L2949" s="11">
        <v>0</v>
      </c>
      <c r="M2949" s="56">
        <v>1</v>
      </c>
      <c r="N2949" s="56">
        <v>100</v>
      </c>
      <c r="O2949" s="11">
        <v>0</v>
      </c>
      <c r="P2949" s="11">
        <v>0</v>
      </c>
      <c r="Q2949" s="11">
        <v>100</v>
      </c>
      <c r="R2949" s="11">
        <v>0</v>
      </c>
      <c r="S2949" s="11">
        <v>0</v>
      </c>
      <c r="T2949" s="11">
        <v>0</v>
      </c>
      <c r="U2949" s="11">
        <v>1</v>
      </c>
      <c r="V2949" s="11">
        <v>0</v>
      </c>
      <c r="W2949" s="11">
        <v>0</v>
      </c>
      <c r="X2949" s="11">
        <v>0</v>
      </c>
      <c r="Y2949" s="11">
        <v>0</v>
      </c>
      <c r="Z2949" s="16" t="s">
        <v>170</v>
      </c>
      <c r="AA2949" s="16">
        <v>0</v>
      </c>
      <c r="AB2949" s="16" t="s">
        <v>170</v>
      </c>
      <c r="AC2949" s="16">
        <v>0</v>
      </c>
      <c r="AD2949" s="11">
        <v>14</v>
      </c>
      <c r="AE2949" s="11">
        <v>300</v>
      </c>
      <c r="AF2949" s="56">
        <v>1</v>
      </c>
      <c r="AG2949" s="11">
        <v>0</v>
      </c>
      <c r="AH2949" s="11">
        <v>0</v>
      </c>
      <c r="AI2949" s="25" t="s">
        <v>693</v>
      </c>
      <c r="AJ2949" s="25" t="s">
        <v>693</v>
      </c>
      <c r="AK2949" s="25" t="s">
        <v>693</v>
      </c>
      <c r="AL2949" s="11" t="s">
        <v>782</v>
      </c>
      <c r="AM2949" s="25">
        <v>11003</v>
      </c>
      <c r="AN2949" s="25">
        <v>0</v>
      </c>
      <c r="AO2949" s="11">
        <v>1</v>
      </c>
      <c r="AP2949" s="12" t="s">
        <v>2523</v>
      </c>
      <c r="AQ2949" s="12" t="s">
        <v>6705</v>
      </c>
      <c r="AR2949" s="12" t="s">
        <v>5379</v>
      </c>
      <c r="AS2949" s="60" t="s">
        <v>2524</v>
      </c>
    </row>
    <row r="2950" spans="1:45" ht="60" x14ac:dyDescent="0.15">
      <c r="A2950" s="11">
        <v>43906</v>
      </c>
      <c r="B2950" s="16" t="s">
        <v>2509</v>
      </c>
      <c r="C2950" s="11">
        <v>83</v>
      </c>
      <c r="D2950" s="11">
        <v>0</v>
      </c>
      <c r="E2950" s="11">
        <v>63</v>
      </c>
      <c r="F2950" s="11">
        <v>0</v>
      </c>
      <c r="G2950" s="11">
        <v>8</v>
      </c>
      <c r="H2950" s="11">
        <v>0</v>
      </c>
      <c r="I2950" s="11">
        <v>65535</v>
      </c>
      <c r="J2950" s="11">
        <v>0</v>
      </c>
      <c r="K2950" s="11">
        <v>0</v>
      </c>
      <c r="L2950" s="11">
        <v>0</v>
      </c>
      <c r="M2950" s="56">
        <v>1</v>
      </c>
      <c r="N2950" s="56">
        <v>100</v>
      </c>
      <c r="O2950" s="11">
        <v>0</v>
      </c>
      <c r="P2950" s="11">
        <v>0</v>
      </c>
      <c r="Q2950" s="11">
        <v>100</v>
      </c>
      <c r="R2950" s="11">
        <v>0</v>
      </c>
      <c r="S2950" s="11">
        <v>0</v>
      </c>
      <c r="T2950" s="11">
        <v>0</v>
      </c>
      <c r="U2950" s="11">
        <v>1</v>
      </c>
      <c r="V2950" s="11">
        <v>0</v>
      </c>
      <c r="W2950" s="11">
        <v>0</v>
      </c>
      <c r="X2950" s="11">
        <v>0</v>
      </c>
      <c r="Y2950" s="11">
        <v>0</v>
      </c>
      <c r="Z2950" s="16" t="s">
        <v>170</v>
      </c>
      <c r="AA2950" s="16">
        <v>0</v>
      </c>
      <c r="AB2950" s="16" t="s">
        <v>170</v>
      </c>
      <c r="AC2950" s="16">
        <v>0</v>
      </c>
      <c r="AD2950" s="11">
        <v>14</v>
      </c>
      <c r="AE2950" s="11">
        <v>300</v>
      </c>
      <c r="AF2950" s="56">
        <v>1</v>
      </c>
      <c r="AG2950" s="11">
        <v>0</v>
      </c>
      <c r="AH2950" s="11">
        <v>0</v>
      </c>
      <c r="AI2950" s="25" t="s">
        <v>693</v>
      </c>
      <c r="AJ2950" s="25" t="s">
        <v>693</v>
      </c>
      <c r="AK2950" s="25" t="s">
        <v>693</v>
      </c>
      <c r="AL2950" s="11" t="s">
        <v>782</v>
      </c>
      <c r="AM2950" s="25">
        <v>11003</v>
      </c>
      <c r="AN2950" s="25">
        <v>0</v>
      </c>
      <c r="AO2950" s="11">
        <v>1</v>
      </c>
      <c r="AP2950" s="12" t="s">
        <v>2523</v>
      </c>
      <c r="AQ2950" s="12" t="s">
        <v>6705</v>
      </c>
      <c r="AR2950" s="12" t="s">
        <v>5379</v>
      </c>
      <c r="AS2950" s="60" t="s">
        <v>2524</v>
      </c>
    </row>
    <row r="2951" spans="1:45" ht="60" x14ac:dyDescent="0.15">
      <c r="A2951" s="11">
        <v>43907</v>
      </c>
      <c r="B2951" s="16" t="s">
        <v>2510</v>
      </c>
      <c r="C2951" s="11">
        <v>83</v>
      </c>
      <c r="D2951" s="11">
        <v>0</v>
      </c>
      <c r="E2951" s="11">
        <v>63</v>
      </c>
      <c r="F2951" s="11">
        <v>0</v>
      </c>
      <c r="G2951" s="11">
        <v>8</v>
      </c>
      <c r="H2951" s="11">
        <v>0</v>
      </c>
      <c r="I2951" s="11">
        <v>65535</v>
      </c>
      <c r="J2951" s="11">
        <v>0</v>
      </c>
      <c r="K2951" s="11">
        <v>0</v>
      </c>
      <c r="L2951" s="11">
        <v>0</v>
      </c>
      <c r="M2951" s="56">
        <v>1</v>
      </c>
      <c r="N2951" s="56">
        <v>100</v>
      </c>
      <c r="O2951" s="11">
        <v>0</v>
      </c>
      <c r="P2951" s="11">
        <v>0</v>
      </c>
      <c r="Q2951" s="11">
        <v>100</v>
      </c>
      <c r="R2951" s="11">
        <v>0</v>
      </c>
      <c r="S2951" s="11">
        <v>0</v>
      </c>
      <c r="T2951" s="11">
        <v>0</v>
      </c>
      <c r="U2951" s="11">
        <v>1</v>
      </c>
      <c r="V2951" s="11">
        <v>0</v>
      </c>
      <c r="W2951" s="11">
        <v>0</v>
      </c>
      <c r="X2951" s="11">
        <v>0</v>
      </c>
      <c r="Y2951" s="11">
        <v>0</v>
      </c>
      <c r="Z2951" s="16" t="s">
        <v>170</v>
      </c>
      <c r="AA2951" s="16">
        <v>0</v>
      </c>
      <c r="AB2951" s="16" t="s">
        <v>170</v>
      </c>
      <c r="AC2951" s="16">
        <v>0</v>
      </c>
      <c r="AD2951" s="11">
        <v>14</v>
      </c>
      <c r="AE2951" s="11">
        <v>300</v>
      </c>
      <c r="AF2951" s="56">
        <v>1</v>
      </c>
      <c r="AG2951" s="11">
        <v>0</v>
      </c>
      <c r="AH2951" s="11">
        <v>0</v>
      </c>
      <c r="AI2951" s="25" t="s">
        <v>693</v>
      </c>
      <c r="AJ2951" s="25" t="s">
        <v>693</v>
      </c>
      <c r="AK2951" s="25" t="s">
        <v>693</v>
      </c>
      <c r="AL2951" s="11" t="s">
        <v>782</v>
      </c>
      <c r="AM2951" s="25">
        <v>11003</v>
      </c>
      <c r="AN2951" s="25">
        <v>0</v>
      </c>
      <c r="AO2951" s="11">
        <v>1</v>
      </c>
      <c r="AP2951" s="12" t="s">
        <v>2523</v>
      </c>
      <c r="AQ2951" s="12" t="s">
        <v>6705</v>
      </c>
      <c r="AR2951" s="12" t="s">
        <v>5379</v>
      </c>
      <c r="AS2951" s="60" t="s">
        <v>2524</v>
      </c>
    </row>
    <row r="2952" spans="1:45" ht="60" x14ac:dyDescent="0.15">
      <c r="A2952" s="11">
        <v>43908</v>
      </c>
      <c r="B2952" s="16" t="s">
        <v>2511</v>
      </c>
      <c r="C2952" s="11">
        <v>83</v>
      </c>
      <c r="D2952" s="11">
        <v>0</v>
      </c>
      <c r="E2952" s="11">
        <v>63</v>
      </c>
      <c r="F2952" s="11">
        <v>0</v>
      </c>
      <c r="G2952" s="11">
        <v>8</v>
      </c>
      <c r="H2952" s="11">
        <v>0</v>
      </c>
      <c r="I2952" s="11">
        <v>65535</v>
      </c>
      <c r="J2952" s="11">
        <v>0</v>
      </c>
      <c r="K2952" s="11">
        <v>0</v>
      </c>
      <c r="L2952" s="11">
        <v>0</v>
      </c>
      <c r="M2952" s="56">
        <v>1</v>
      </c>
      <c r="N2952" s="56">
        <v>100</v>
      </c>
      <c r="O2952" s="11">
        <v>0</v>
      </c>
      <c r="P2952" s="11">
        <v>0</v>
      </c>
      <c r="Q2952" s="11">
        <v>100</v>
      </c>
      <c r="R2952" s="11">
        <v>0</v>
      </c>
      <c r="S2952" s="11">
        <v>0</v>
      </c>
      <c r="T2952" s="11">
        <v>0</v>
      </c>
      <c r="U2952" s="11">
        <v>1</v>
      </c>
      <c r="V2952" s="11">
        <v>0</v>
      </c>
      <c r="W2952" s="11">
        <v>0</v>
      </c>
      <c r="X2952" s="11">
        <v>0</v>
      </c>
      <c r="Y2952" s="11">
        <v>0</v>
      </c>
      <c r="Z2952" s="16" t="s">
        <v>170</v>
      </c>
      <c r="AA2952" s="16">
        <v>0</v>
      </c>
      <c r="AB2952" s="16" t="s">
        <v>170</v>
      </c>
      <c r="AC2952" s="16">
        <v>0</v>
      </c>
      <c r="AD2952" s="11">
        <v>14</v>
      </c>
      <c r="AE2952" s="11">
        <v>300</v>
      </c>
      <c r="AF2952" s="56">
        <v>1</v>
      </c>
      <c r="AG2952" s="11">
        <v>0</v>
      </c>
      <c r="AH2952" s="11">
        <v>0</v>
      </c>
      <c r="AI2952" s="25" t="s">
        <v>693</v>
      </c>
      <c r="AJ2952" s="25" t="s">
        <v>693</v>
      </c>
      <c r="AK2952" s="25" t="s">
        <v>693</v>
      </c>
      <c r="AL2952" s="11" t="s">
        <v>782</v>
      </c>
      <c r="AM2952" s="25">
        <v>11003</v>
      </c>
      <c r="AN2952" s="25">
        <v>0</v>
      </c>
      <c r="AO2952" s="11">
        <v>1</v>
      </c>
      <c r="AP2952" s="12" t="s">
        <v>2523</v>
      </c>
      <c r="AQ2952" s="12" t="s">
        <v>6705</v>
      </c>
      <c r="AR2952" s="12" t="s">
        <v>5379</v>
      </c>
      <c r="AS2952" s="60" t="s">
        <v>2524</v>
      </c>
    </row>
    <row r="2953" spans="1:45" ht="60" x14ac:dyDescent="0.15">
      <c r="A2953" s="11">
        <v>43909</v>
      </c>
      <c r="B2953" s="16" t="s">
        <v>2512</v>
      </c>
      <c r="C2953" s="11">
        <v>83</v>
      </c>
      <c r="D2953" s="11">
        <v>0</v>
      </c>
      <c r="E2953" s="11">
        <v>63</v>
      </c>
      <c r="F2953" s="11">
        <v>0</v>
      </c>
      <c r="G2953" s="11">
        <v>8</v>
      </c>
      <c r="H2953" s="11">
        <v>0</v>
      </c>
      <c r="I2953" s="11">
        <v>65535</v>
      </c>
      <c r="J2953" s="11">
        <v>0</v>
      </c>
      <c r="K2953" s="11">
        <v>0</v>
      </c>
      <c r="L2953" s="11">
        <v>0</v>
      </c>
      <c r="M2953" s="56">
        <v>1</v>
      </c>
      <c r="N2953" s="56">
        <v>100</v>
      </c>
      <c r="O2953" s="11">
        <v>0</v>
      </c>
      <c r="P2953" s="11">
        <v>0</v>
      </c>
      <c r="Q2953" s="11">
        <v>100</v>
      </c>
      <c r="R2953" s="11">
        <v>0</v>
      </c>
      <c r="S2953" s="11">
        <v>0</v>
      </c>
      <c r="T2953" s="11">
        <v>0</v>
      </c>
      <c r="U2953" s="11">
        <v>1</v>
      </c>
      <c r="V2953" s="11">
        <v>0</v>
      </c>
      <c r="W2953" s="11">
        <v>0</v>
      </c>
      <c r="X2953" s="11">
        <v>0</v>
      </c>
      <c r="Y2953" s="11">
        <v>0</v>
      </c>
      <c r="Z2953" s="16" t="s">
        <v>170</v>
      </c>
      <c r="AA2953" s="16">
        <v>0</v>
      </c>
      <c r="AB2953" s="16" t="s">
        <v>170</v>
      </c>
      <c r="AC2953" s="16">
        <v>0</v>
      </c>
      <c r="AD2953" s="11">
        <v>14</v>
      </c>
      <c r="AE2953" s="11">
        <v>300</v>
      </c>
      <c r="AF2953" s="56">
        <v>1</v>
      </c>
      <c r="AG2953" s="11">
        <v>0</v>
      </c>
      <c r="AH2953" s="11">
        <v>0</v>
      </c>
      <c r="AI2953" s="25" t="s">
        <v>693</v>
      </c>
      <c r="AJ2953" s="25" t="s">
        <v>693</v>
      </c>
      <c r="AK2953" s="25" t="s">
        <v>693</v>
      </c>
      <c r="AL2953" s="11" t="s">
        <v>782</v>
      </c>
      <c r="AM2953" s="25">
        <v>11003</v>
      </c>
      <c r="AN2953" s="25">
        <v>0</v>
      </c>
      <c r="AO2953" s="11">
        <v>1</v>
      </c>
      <c r="AP2953" s="12" t="s">
        <v>2523</v>
      </c>
      <c r="AQ2953" s="12" t="s">
        <v>6705</v>
      </c>
      <c r="AR2953" s="12" t="s">
        <v>5379</v>
      </c>
      <c r="AS2953" s="60" t="s">
        <v>2524</v>
      </c>
    </row>
    <row r="2954" spans="1:45" ht="60" x14ac:dyDescent="0.15">
      <c r="A2954" s="11">
        <v>43910</v>
      </c>
      <c r="B2954" s="16" t="s">
        <v>2513</v>
      </c>
      <c r="C2954" s="11">
        <v>83</v>
      </c>
      <c r="D2954" s="11">
        <v>0</v>
      </c>
      <c r="E2954" s="11">
        <v>63</v>
      </c>
      <c r="F2954" s="11">
        <v>0</v>
      </c>
      <c r="G2954" s="11">
        <v>8</v>
      </c>
      <c r="H2954" s="11">
        <v>0</v>
      </c>
      <c r="I2954" s="11">
        <v>65535</v>
      </c>
      <c r="J2954" s="11">
        <v>0</v>
      </c>
      <c r="K2954" s="11">
        <v>0</v>
      </c>
      <c r="L2954" s="11">
        <v>0</v>
      </c>
      <c r="M2954" s="56">
        <v>1</v>
      </c>
      <c r="N2954" s="56">
        <v>100</v>
      </c>
      <c r="O2954" s="11">
        <v>0</v>
      </c>
      <c r="P2954" s="11">
        <v>0</v>
      </c>
      <c r="Q2954" s="11">
        <v>100</v>
      </c>
      <c r="R2954" s="11">
        <v>0</v>
      </c>
      <c r="S2954" s="11">
        <v>0</v>
      </c>
      <c r="T2954" s="11">
        <v>0</v>
      </c>
      <c r="U2954" s="11">
        <v>1</v>
      </c>
      <c r="V2954" s="11">
        <v>0</v>
      </c>
      <c r="W2954" s="11">
        <v>0</v>
      </c>
      <c r="X2954" s="11">
        <v>0</v>
      </c>
      <c r="Y2954" s="11">
        <v>0</v>
      </c>
      <c r="Z2954" s="16" t="s">
        <v>170</v>
      </c>
      <c r="AA2954" s="16">
        <v>0</v>
      </c>
      <c r="AB2954" s="16" t="s">
        <v>170</v>
      </c>
      <c r="AC2954" s="16">
        <v>0</v>
      </c>
      <c r="AD2954" s="11">
        <v>14</v>
      </c>
      <c r="AE2954" s="11">
        <v>300</v>
      </c>
      <c r="AF2954" s="56">
        <v>1</v>
      </c>
      <c r="AG2954" s="11">
        <v>0</v>
      </c>
      <c r="AH2954" s="11">
        <v>0</v>
      </c>
      <c r="AI2954" s="25" t="s">
        <v>693</v>
      </c>
      <c r="AJ2954" s="25" t="s">
        <v>693</v>
      </c>
      <c r="AK2954" s="25" t="s">
        <v>693</v>
      </c>
      <c r="AL2954" s="11" t="s">
        <v>782</v>
      </c>
      <c r="AM2954" s="25">
        <v>11003</v>
      </c>
      <c r="AN2954" s="25">
        <v>0</v>
      </c>
      <c r="AO2954" s="11">
        <v>1</v>
      </c>
      <c r="AP2954" s="12" t="s">
        <v>2523</v>
      </c>
      <c r="AQ2954" s="12" t="s">
        <v>6705</v>
      </c>
      <c r="AR2954" s="12" t="s">
        <v>5379</v>
      </c>
      <c r="AS2954" s="60" t="s">
        <v>2524</v>
      </c>
    </row>
    <row r="2955" spans="1:45" ht="60" x14ac:dyDescent="0.15">
      <c r="A2955" s="11">
        <v>43911</v>
      </c>
      <c r="B2955" s="16" t="s">
        <v>2514</v>
      </c>
      <c r="C2955" s="11">
        <v>83</v>
      </c>
      <c r="D2955" s="11">
        <v>0</v>
      </c>
      <c r="E2955" s="11">
        <v>63</v>
      </c>
      <c r="F2955" s="11">
        <v>0</v>
      </c>
      <c r="G2955" s="11">
        <v>8</v>
      </c>
      <c r="H2955" s="11">
        <v>0</v>
      </c>
      <c r="I2955" s="11">
        <v>65535</v>
      </c>
      <c r="J2955" s="11">
        <v>0</v>
      </c>
      <c r="K2955" s="11">
        <v>0</v>
      </c>
      <c r="L2955" s="11">
        <v>0</v>
      </c>
      <c r="M2955" s="56">
        <v>1</v>
      </c>
      <c r="N2955" s="56">
        <v>100</v>
      </c>
      <c r="O2955" s="11">
        <v>0</v>
      </c>
      <c r="P2955" s="11">
        <v>0</v>
      </c>
      <c r="Q2955" s="11">
        <v>100</v>
      </c>
      <c r="R2955" s="11">
        <v>0</v>
      </c>
      <c r="S2955" s="11">
        <v>0</v>
      </c>
      <c r="T2955" s="11">
        <v>0</v>
      </c>
      <c r="U2955" s="11">
        <v>1</v>
      </c>
      <c r="V2955" s="11">
        <v>0</v>
      </c>
      <c r="W2955" s="11">
        <v>0</v>
      </c>
      <c r="X2955" s="11">
        <v>0</v>
      </c>
      <c r="Y2955" s="11">
        <v>0</v>
      </c>
      <c r="Z2955" s="16" t="s">
        <v>170</v>
      </c>
      <c r="AA2955" s="16">
        <v>0</v>
      </c>
      <c r="AB2955" s="16" t="s">
        <v>170</v>
      </c>
      <c r="AC2955" s="16">
        <v>0</v>
      </c>
      <c r="AD2955" s="11">
        <v>14</v>
      </c>
      <c r="AE2955" s="11">
        <v>300</v>
      </c>
      <c r="AF2955" s="56">
        <v>1</v>
      </c>
      <c r="AG2955" s="11">
        <v>0</v>
      </c>
      <c r="AH2955" s="11">
        <v>0</v>
      </c>
      <c r="AI2955" s="25" t="s">
        <v>693</v>
      </c>
      <c r="AJ2955" s="25" t="s">
        <v>693</v>
      </c>
      <c r="AK2955" s="25" t="s">
        <v>693</v>
      </c>
      <c r="AL2955" s="11" t="s">
        <v>782</v>
      </c>
      <c r="AM2955" s="25">
        <v>11003</v>
      </c>
      <c r="AN2955" s="25">
        <v>0</v>
      </c>
      <c r="AO2955" s="11">
        <v>1</v>
      </c>
      <c r="AP2955" s="12" t="s">
        <v>2523</v>
      </c>
      <c r="AQ2955" s="12" t="s">
        <v>6705</v>
      </c>
      <c r="AR2955" s="12" t="s">
        <v>5379</v>
      </c>
      <c r="AS2955" s="60" t="s">
        <v>2524</v>
      </c>
    </row>
    <row r="2956" spans="1:45" ht="60" x14ac:dyDescent="0.15">
      <c r="A2956" s="11">
        <v>43912</v>
      </c>
      <c r="B2956" s="16" t="s">
        <v>2515</v>
      </c>
      <c r="C2956" s="11">
        <v>83</v>
      </c>
      <c r="D2956" s="11">
        <v>0</v>
      </c>
      <c r="E2956" s="11">
        <v>63</v>
      </c>
      <c r="F2956" s="11">
        <v>0</v>
      </c>
      <c r="G2956" s="11">
        <v>8</v>
      </c>
      <c r="H2956" s="11">
        <v>0</v>
      </c>
      <c r="I2956" s="11">
        <v>65535</v>
      </c>
      <c r="J2956" s="11">
        <v>0</v>
      </c>
      <c r="K2956" s="11">
        <v>0</v>
      </c>
      <c r="L2956" s="11">
        <v>0</v>
      </c>
      <c r="M2956" s="56">
        <v>1</v>
      </c>
      <c r="N2956" s="56">
        <v>100</v>
      </c>
      <c r="O2956" s="11">
        <v>0</v>
      </c>
      <c r="P2956" s="11">
        <v>0</v>
      </c>
      <c r="Q2956" s="11">
        <v>100</v>
      </c>
      <c r="R2956" s="11">
        <v>0</v>
      </c>
      <c r="S2956" s="11">
        <v>0</v>
      </c>
      <c r="T2956" s="11">
        <v>0</v>
      </c>
      <c r="U2956" s="11">
        <v>1</v>
      </c>
      <c r="V2956" s="11">
        <v>0</v>
      </c>
      <c r="W2956" s="11">
        <v>0</v>
      </c>
      <c r="X2956" s="11">
        <v>0</v>
      </c>
      <c r="Y2956" s="11">
        <v>0</v>
      </c>
      <c r="Z2956" s="16" t="s">
        <v>170</v>
      </c>
      <c r="AA2956" s="16">
        <v>0</v>
      </c>
      <c r="AB2956" s="16" t="s">
        <v>170</v>
      </c>
      <c r="AC2956" s="16">
        <v>0</v>
      </c>
      <c r="AD2956" s="11">
        <v>14</v>
      </c>
      <c r="AE2956" s="11">
        <v>300</v>
      </c>
      <c r="AF2956" s="56">
        <v>1</v>
      </c>
      <c r="AG2956" s="11">
        <v>0</v>
      </c>
      <c r="AH2956" s="11">
        <v>0</v>
      </c>
      <c r="AI2956" s="25" t="s">
        <v>693</v>
      </c>
      <c r="AJ2956" s="25" t="s">
        <v>693</v>
      </c>
      <c r="AK2956" s="25" t="s">
        <v>693</v>
      </c>
      <c r="AL2956" s="11" t="s">
        <v>782</v>
      </c>
      <c r="AM2956" s="25">
        <v>11003</v>
      </c>
      <c r="AN2956" s="25">
        <v>0</v>
      </c>
      <c r="AO2956" s="11">
        <v>1</v>
      </c>
      <c r="AP2956" s="12" t="s">
        <v>2523</v>
      </c>
      <c r="AQ2956" s="12" t="s">
        <v>6705</v>
      </c>
      <c r="AR2956" s="12" t="s">
        <v>5379</v>
      </c>
      <c r="AS2956" s="60" t="s">
        <v>2524</v>
      </c>
    </row>
    <row r="2957" spans="1:45" ht="60" x14ac:dyDescent="0.15">
      <c r="A2957" s="11">
        <v>43913</v>
      </c>
      <c r="B2957" s="16" t="s">
        <v>2516</v>
      </c>
      <c r="C2957" s="11">
        <v>83</v>
      </c>
      <c r="D2957" s="11">
        <v>0</v>
      </c>
      <c r="E2957" s="11">
        <v>63</v>
      </c>
      <c r="F2957" s="11">
        <v>0</v>
      </c>
      <c r="G2957" s="11">
        <v>8</v>
      </c>
      <c r="H2957" s="11">
        <v>0</v>
      </c>
      <c r="I2957" s="11">
        <v>65535</v>
      </c>
      <c r="J2957" s="11">
        <v>0</v>
      </c>
      <c r="K2957" s="11">
        <v>0</v>
      </c>
      <c r="L2957" s="11">
        <v>0</v>
      </c>
      <c r="M2957" s="56">
        <v>1</v>
      </c>
      <c r="N2957" s="56">
        <v>100</v>
      </c>
      <c r="O2957" s="11">
        <v>0</v>
      </c>
      <c r="P2957" s="11">
        <v>0</v>
      </c>
      <c r="Q2957" s="11">
        <v>100</v>
      </c>
      <c r="R2957" s="11">
        <v>0</v>
      </c>
      <c r="S2957" s="11">
        <v>0</v>
      </c>
      <c r="T2957" s="11">
        <v>0</v>
      </c>
      <c r="U2957" s="11">
        <v>1</v>
      </c>
      <c r="V2957" s="11">
        <v>0</v>
      </c>
      <c r="W2957" s="11">
        <v>0</v>
      </c>
      <c r="X2957" s="11">
        <v>0</v>
      </c>
      <c r="Y2957" s="11">
        <v>0</v>
      </c>
      <c r="Z2957" s="16" t="s">
        <v>170</v>
      </c>
      <c r="AA2957" s="16">
        <v>0</v>
      </c>
      <c r="AB2957" s="16" t="s">
        <v>170</v>
      </c>
      <c r="AC2957" s="16">
        <v>0</v>
      </c>
      <c r="AD2957" s="11">
        <v>14</v>
      </c>
      <c r="AE2957" s="11">
        <v>300</v>
      </c>
      <c r="AF2957" s="56">
        <v>1</v>
      </c>
      <c r="AG2957" s="11">
        <v>0</v>
      </c>
      <c r="AH2957" s="11">
        <v>0</v>
      </c>
      <c r="AI2957" s="25" t="s">
        <v>693</v>
      </c>
      <c r="AJ2957" s="25" t="s">
        <v>693</v>
      </c>
      <c r="AK2957" s="25" t="s">
        <v>693</v>
      </c>
      <c r="AL2957" s="11" t="s">
        <v>782</v>
      </c>
      <c r="AM2957" s="25">
        <v>11003</v>
      </c>
      <c r="AN2957" s="25">
        <v>0</v>
      </c>
      <c r="AO2957" s="11">
        <v>1</v>
      </c>
      <c r="AP2957" s="12" t="s">
        <v>2523</v>
      </c>
      <c r="AQ2957" s="12" t="s">
        <v>6705</v>
      </c>
      <c r="AR2957" s="12" t="s">
        <v>5379</v>
      </c>
      <c r="AS2957" s="60" t="s">
        <v>2524</v>
      </c>
    </row>
    <row r="2958" spans="1:45" ht="60" x14ac:dyDescent="0.15">
      <c r="A2958" s="11">
        <v>43914</v>
      </c>
      <c r="B2958" s="16" t="s">
        <v>2517</v>
      </c>
      <c r="C2958" s="11">
        <v>83</v>
      </c>
      <c r="D2958" s="11">
        <v>0</v>
      </c>
      <c r="E2958" s="11">
        <v>63</v>
      </c>
      <c r="F2958" s="11">
        <v>0</v>
      </c>
      <c r="G2958" s="11">
        <v>8</v>
      </c>
      <c r="H2958" s="11">
        <v>0</v>
      </c>
      <c r="I2958" s="11">
        <v>65535</v>
      </c>
      <c r="J2958" s="11">
        <v>0</v>
      </c>
      <c r="K2958" s="11">
        <v>0</v>
      </c>
      <c r="L2958" s="11">
        <v>0</v>
      </c>
      <c r="M2958" s="56">
        <v>1</v>
      </c>
      <c r="N2958" s="56">
        <v>100</v>
      </c>
      <c r="O2958" s="11">
        <v>0</v>
      </c>
      <c r="P2958" s="11">
        <v>0</v>
      </c>
      <c r="Q2958" s="11">
        <v>100</v>
      </c>
      <c r="R2958" s="11">
        <v>0</v>
      </c>
      <c r="S2958" s="11">
        <v>0</v>
      </c>
      <c r="T2958" s="11">
        <v>0</v>
      </c>
      <c r="U2958" s="11">
        <v>1</v>
      </c>
      <c r="V2958" s="11">
        <v>0</v>
      </c>
      <c r="W2958" s="11">
        <v>0</v>
      </c>
      <c r="X2958" s="11">
        <v>0</v>
      </c>
      <c r="Y2958" s="11">
        <v>0</v>
      </c>
      <c r="Z2958" s="16" t="s">
        <v>170</v>
      </c>
      <c r="AA2958" s="16">
        <v>0</v>
      </c>
      <c r="AB2958" s="16" t="s">
        <v>170</v>
      </c>
      <c r="AC2958" s="16">
        <v>0</v>
      </c>
      <c r="AD2958" s="11">
        <v>14</v>
      </c>
      <c r="AE2958" s="11">
        <v>300</v>
      </c>
      <c r="AF2958" s="56">
        <v>1</v>
      </c>
      <c r="AG2958" s="11">
        <v>0</v>
      </c>
      <c r="AH2958" s="11">
        <v>0</v>
      </c>
      <c r="AI2958" s="25" t="s">
        <v>693</v>
      </c>
      <c r="AJ2958" s="25" t="s">
        <v>693</v>
      </c>
      <c r="AK2958" s="25" t="s">
        <v>693</v>
      </c>
      <c r="AL2958" s="11" t="s">
        <v>782</v>
      </c>
      <c r="AM2958" s="25">
        <v>11003</v>
      </c>
      <c r="AN2958" s="25">
        <v>0</v>
      </c>
      <c r="AO2958" s="11">
        <v>1</v>
      </c>
      <c r="AP2958" s="12" t="s">
        <v>2523</v>
      </c>
      <c r="AQ2958" s="12" t="s">
        <v>6705</v>
      </c>
      <c r="AR2958" s="12" t="s">
        <v>5379</v>
      </c>
      <c r="AS2958" s="60" t="s">
        <v>2524</v>
      </c>
    </row>
    <row r="2959" spans="1:45" ht="60" x14ac:dyDescent="0.15">
      <c r="A2959" s="11">
        <v>43915</v>
      </c>
      <c r="B2959" s="16" t="s">
        <v>2518</v>
      </c>
      <c r="C2959" s="11">
        <v>83</v>
      </c>
      <c r="D2959" s="11">
        <v>0</v>
      </c>
      <c r="E2959" s="11">
        <v>63</v>
      </c>
      <c r="F2959" s="11">
        <v>0</v>
      </c>
      <c r="G2959" s="11">
        <v>8</v>
      </c>
      <c r="H2959" s="11">
        <v>0</v>
      </c>
      <c r="I2959" s="11">
        <v>65535</v>
      </c>
      <c r="J2959" s="11">
        <v>0</v>
      </c>
      <c r="K2959" s="11">
        <v>0</v>
      </c>
      <c r="L2959" s="11">
        <v>0</v>
      </c>
      <c r="M2959" s="56">
        <v>1</v>
      </c>
      <c r="N2959" s="56">
        <v>100</v>
      </c>
      <c r="O2959" s="11">
        <v>0</v>
      </c>
      <c r="P2959" s="11">
        <v>0</v>
      </c>
      <c r="Q2959" s="11">
        <v>100</v>
      </c>
      <c r="R2959" s="11">
        <v>0</v>
      </c>
      <c r="S2959" s="11">
        <v>0</v>
      </c>
      <c r="T2959" s="11">
        <v>0</v>
      </c>
      <c r="U2959" s="11">
        <v>1</v>
      </c>
      <c r="V2959" s="11">
        <v>0</v>
      </c>
      <c r="W2959" s="11">
        <v>0</v>
      </c>
      <c r="X2959" s="11">
        <v>0</v>
      </c>
      <c r="Y2959" s="11">
        <v>0</v>
      </c>
      <c r="Z2959" s="16" t="s">
        <v>170</v>
      </c>
      <c r="AA2959" s="16">
        <v>0</v>
      </c>
      <c r="AB2959" s="16" t="s">
        <v>170</v>
      </c>
      <c r="AC2959" s="16">
        <v>0</v>
      </c>
      <c r="AD2959" s="11">
        <v>14</v>
      </c>
      <c r="AE2959" s="11">
        <v>300</v>
      </c>
      <c r="AF2959" s="56">
        <v>1</v>
      </c>
      <c r="AG2959" s="11">
        <v>0</v>
      </c>
      <c r="AH2959" s="11">
        <v>0</v>
      </c>
      <c r="AI2959" s="25" t="s">
        <v>693</v>
      </c>
      <c r="AJ2959" s="25" t="s">
        <v>693</v>
      </c>
      <c r="AK2959" s="25" t="s">
        <v>693</v>
      </c>
      <c r="AL2959" s="11" t="s">
        <v>782</v>
      </c>
      <c r="AM2959" s="25">
        <v>11003</v>
      </c>
      <c r="AN2959" s="25">
        <v>0</v>
      </c>
      <c r="AO2959" s="11">
        <v>1</v>
      </c>
      <c r="AP2959" s="12" t="s">
        <v>2523</v>
      </c>
      <c r="AQ2959" s="12" t="s">
        <v>6705</v>
      </c>
      <c r="AR2959" s="12" t="s">
        <v>5379</v>
      </c>
      <c r="AS2959" s="60" t="s">
        <v>2524</v>
      </c>
    </row>
    <row r="2960" spans="1:45" ht="60" x14ac:dyDescent="0.15">
      <c r="A2960" s="11">
        <v>43916</v>
      </c>
      <c r="B2960" s="16" t="s">
        <v>2615</v>
      </c>
      <c r="C2960" s="11">
        <v>83</v>
      </c>
      <c r="D2960" s="11">
        <v>0</v>
      </c>
      <c r="E2960" s="11">
        <v>63</v>
      </c>
      <c r="F2960" s="11">
        <v>0</v>
      </c>
      <c r="G2960" s="11">
        <v>8</v>
      </c>
      <c r="H2960" s="11">
        <v>0</v>
      </c>
      <c r="I2960" s="11">
        <v>65535</v>
      </c>
      <c r="J2960" s="11">
        <v>0</v>
      </c>
      <c r="K2960" s="11">
        <v>0</v>
      </c>
      <c r="L2960" s="11">
        <v>0</v>
      </c>
      <c r="M2960" s="56">
        <v>1</v>
      </c>
      <c r="N2960" s="56">
        <v>100</v>
      </c>
      <c r="O2960" s="11">
        <v>0</v>
      </c>
      <c r="P2960" s="11">
        <v>0</v>
      </c>
      <c r="Q2960" s="11">
        <v>100</v>
      </c>
      <c r="R2960" s="11">
        <v>0</v>
      </c>
      <c r="S2960" s="11">
        <v>0</v>
      </c>
      <c r="T2960" s="11">
        <v>0</v>
      </c>
      <c r="U2960" s="11">
        <v>1</v>
      </c>
      <c r="V2960" s="11">
        <v>0</v>
      </c>
      <c r="W2960" s="11">
        <v>0</v>
      </c>
      <c r="X2960" s="11">
        <v>0</v>
      </c>
      <c r="Y2960" s="11">
        <v>0</v>
      </c>
      <c r="Z2960" s="16" t="s">
        <v>170</v>
      </c>
      <c r="AA2960" s="16">
        <v>0</v>
      </c>
      <c r="AB2960" s="16" t="s">
        <v>170</v>
      </c>
      <c r="AC2960" s="16">
        <v>0</v>
      </c>
      <c r="AD2960" s="11">
        <v>14</v>
      </c>
      <c r="AE2960" s="11">
        <v>300</v>
      </c>
      <c r="AF2960" s="56">
        <v>1</v>
      </c>
      <c r="AG2960" s="11">
        <v>0</v>
      </c>
      <c r="AH2960" s="11">
        <v>0</v>
      </c>
      <c r="AI2960" s="25" t="s">
        <v>693</v>
      </c>
      <c r="AJ2960" s="25" t="s">
        <v>693</v>
      </c>
      <c r="AK2960" s="25" t="s">
        <v>693</v>
      </c>
      <c r="AL2960" s="11" t="s">
        <v>782</v>
      </c>
      <c r="AM2960" s="25">
        <v>11003</v>
      </c>
      <c r="AN2960" s="25">
        <v>0</v>
      </c>
      <c r="AO2960" s="11">
        <v>1</v>
      </c>
      <c r="AP2960" s="12" t="s">
        <v>2523</v>
      </c>
      <c r="AQ2960" s="12" t="s">
        <v>6705</v>
      </c>
      <c r="AR2960" s="12" t="s">
        <v>5379</v>
      </c>
      <c r="AS2960" s="60" t="s">
        <v>2524</v>
      </c>
    </row>
    <row r="2961" spans="1:49" x14ac:dyDescent="0.15">
      <c r="A2961" s="11">
        <v>44001</v>
      </c>
      <c r="B2961" s="14" t="s">
        <v>2019</v>
      </c>
      <c r="C2961" s="11">
        <v>52</v>
      </c>
      <c r="D2961" s="11">
        <v>0</v>
      </c>
      <c r="E2961" s="11">
        <v>0</v>
      </c>
      <c r="F2961" s="11">
        <v>0</v>
      </c>
      <c r="G2961" s="11">
        <v>9</v>
      </c>
      <c r="H2961" s="11">
        <v>0</v>
      </c>
      <c r="I2961" s="11">
        <v>65535</v>
      </c>
      <c r="J2961" s="11">
        <v>0</v>
      </c>
      <c r="K2961" s="11">
        <v>0</v>
      </c>
      <c r="L2961" s="11">
        <v>0</v>
      </c>
      <c r="M2961" s="56">
        <v>0</v>
      </c>
      <c r="N2961" s="56">
        <v>1</v>
      </c>
      <c r="O2961" s="11">
        <v>0</v>
      </c>
      <c r="P2961" s="11">
        <v>0</v>
      </c>
      <c r="Q2961" s="11">
        <v>100</v>
      </c>
      <c r="R2961" s="11">
        <v>0</v>
      </c>
      <c r="S2961" s="11">
        <v>0</v>
      </c>
      <c r="T2961" s="11">
        <v>0</v>
      </c>
      <c r="U2961" s="11">
        <v>1</v>
      </c>
      <c r="V2961" s="11">
        <v>0</v>
      </c>
      <c r="W2961" s="11">
        <v>0</v>
      </c>
      <c r="X2961" s="11">
        <v>0</v>
      </c>
      <c r="Y2961" s="11">
        <v>0</v>
      </c>
      <c r="Z2961" s="16" t="s">
        <v>170</v>
      </c>
      <c r="AA2961" s="16">
        <v>0</v>
      </c>
      <c r="AB2961" s="16" t="s">
        <v>4</v>
      </c>
      <c r="AC2961" s="16">
        <v>0</v>
      </c>
      <c r="AD2961" s="11">
        <v>256</v>
      </c>
      <c r="AE2961" s="11">
        <v>1</v>
      </c>
      <c r="AF2961" s="56">
        <v>1</v>
      </c>
      <c r="AG2961" s="11">
        <v>0</v>
      </c>
      <c r="AH2961" s="11">
        <v>0</v>
      </c>
      <c r="AI2961" s="25" t="s">
        <v>693</v>
      </c>
      <c r="AJ2961" s="25" t="s">
        <v>693</v>
      </c>
      <c r="AK2961" s="25" t="s">
        <v>693</v>
      </c>
      <c r="AL2961" s="11" t="s">
        <v>782</v>
      </c>
      <c r="AM2961" s="25">
        <v>11003</v>
      </c>
      <c r="AN2961" s="25">
        <v>0</v>
      </c>
      <c r="AO2961" s="11">
        <v>1</v>
      </c>
      <c r="AP2961" s="12" t="s">
        <v>2797</v>
      </c>
      <c r="AQ2961" s="12" t="s">
        <v>6709</v>
      </c>
    </row>
    <row r="2962" spans="1:49" s="22" customFormat="1" x14ac:dyDescent="0.15">
      <c r="A2962" s="11">
        <v>44002</v>
      </c>
      <c r="B2962" s="14" t="s">
        <v>2020</v>
      </c>
      <c r="C2962" s="11">
        <v>52</v>
      </c>
      <c r="D2962" s="11">
        <v>0</v>
      </c>
      <c r="E2962" s="11">
        <v>0</v>
      </c>
      <c r="F2962" s="11">
        <v>0</v>
      </c>
      <c r="G2962" s="11">
        <v>9</v>
      </c>
      <c r="H2962" s="11">
        <v>0</v>
      </c>
      <c r="I2962" s="11">
        <v>65535</v>
      </c>
      <c r="J2962" s="11">
        <v>0</v>
      </c>
      <c r="K2962" s="11">
        <v>0</v>
      </c>
      <c r="L2962" s="11">
        <v>0</v>
      </c>
      <c r="M2962" s="56">
        <v>0</v>
      </c>
      <c r="N2962" s="56">
        <v>1</v>
      </c>
      <c r="O2962" s="11">
        <v>0</v>
      </c>
      <c r="P2962" s="11">
        <v>0</v>
      </c>
      <c r="Q2962" s="11">
        <v>100</v>
      </c>
      <c r="R2962" s="11">
        <v>0</v>
      </c>
      <c r="S2962" s="11">
        <v>0</v>
      </c>
      <c r="T2962" s="11">
        <v>0</v>
      </c>
      <c r="U2962" s="11">
        <v>1</v>
      </c>
      <c r="V2962" s="11">
        <v>0</v>
      </c>
      <c r="W2962" s="11">
        <v>0</v>
      </c>
      <c r="X2962" s="11">
        <v>0</v>
      </c>
      <c r="Y2962" s="11">
        <v>0</v>
      </c>
      <c r="Z2962" s="16" t="s">
        <v>170</v>
      </c>
      <c r="AA2962" s="16">
        <v>0</v>
      </c>
      <c r="AB2962" s="16" t="s">
        <v>4</v>
      </c>
      <c r="AC2962" s="16">
        <v>0</v>
      </c>
      <c r="AD2962" s="11">
        <v>256</v>
      </c>
      <c r="AE2962" s="11">
        <v>1</v>
      </c>
      <c r="AF2962" s="56">
        <v>1</v>
      </c>
      <c r="AG2962" s="11">
        <v>0</v>
      </c>
      <c r="AH2962" s="11">
        <v>0</v>
      </c>
      <c r="AI2962" s="25" t="s">
        <v>693</v>
      </c>
      <c r="AJ2962" s="25" t="s">
        <v>693</v>
      </c>
      <c r="AK2962" s="25" t="s">
        <v>693</v>
      </c>
      <c r="AL2962" s="11" t="s">
        <v>782</v>
      </c>
      <c r="AM2962" s="25">
        <v>11003</v>
      </c>
      <c r="AN2962" s="25">
        <v>0</v>
      </c>
      <c r="AO2962" s="11">
        <v>1</v>
      </c>
      <c r="AP2962" s="12" t="s">
        <v>734</v>
      </c>
      <c r="AQ2962" s="12" t="s">
        <v>6710</v>
      </c>
      <c r="AR2962" s="15"/>
      <c r="AS2962" s="16" t="s">
        <v>3048</v>
      </c>
      <c r="AT2962" s="11"/>
      <c r="AU2962" s="11"/>
      <c r="AV2962" s="11"/>
      <c r="AW2962" s="11"/>
    </row>
    <row r="2963" spans="1:49" x14ac:dyDescent="0.15">
      <c r="A2963" s="11">
        <v>44003</v>
      </c>
      <c r="B2963" s="14" t="s">
        <v>2021</v>
      </c>
      <c r="C2963" s="11">
        <v>52</v>
      </c>
      <c r="D2963" s="11">
        <v>0</v>
      </c>
      <c r="E2963" s="11">
        <v>0</v>
      </c>
      <c r="F2963" s="11">
        <v>0</v>
      </c>
      <c r="G2963" s="11">
        <v>9</v>
      </c>
      <c r="H2963" s="11">
        <v>0</v>
      </c>
      <c r="I2963" s="11">
        <v>65535</v>
      </c>
      <c r="J2963" s="11">
        <v>0</v>
      </c>
      <c r="K2963" s="11">
        <v>0</v>
      </c>
      <c r="L2963" s="11">
        <v>0</v>
      </c>
      <c r="M2963" s="56">
        <v>0</v>
      </c>
      <c r="N2963" s="56">
        <v>1</v>
      </c>
      <c r="O2963" s="11">
        <v>0</v>
      </c>
      <c r="P2963" s="11">
        <v>0</v>
      </c>
      <c r="Q2963" s="11">
        <v>100</v>
      </c>
      <c r="R2963" s="11">
        <v>0</v>
      </c>
      <c r="S2963" s="11">
        <v>0</v>
      </c>
      <c r="T2963" s="11">
        <v>0</v>
      </c>
      <c r="U2963" s="11">
        <v>1</v>
      </c>
      <c r="V2963" s="11">
        <v>0</v>
      </c>
      <c r="W2963" s="11">
        <v>0</v>
      </c>
      <c r="X2963" s="11">
        <v>0</v>
      </c>
      <c r="Y2963" s="11">
        <v>0</v>
      </c>
      <c r="Z2963" s="16" t="s">
        <v>170</v>
      </c>
      <c r="AA2963" s="16">
        <v>0</v>
      </c>
      <c r="AB2963" s="16" t="s">
        <v>4</v>
      </c>
      <c r="AC2963" s="16">
        <v>0</v>
      </c>
      <c r="AD2963" s="11">
        <v>256</v>
      </c>
      <c r="AE2963" s="11">
        <v>1</v>
      </c>
      <c r="AF2963" s="56">
        <v>1</v>
      </c>
      <c r="AG2963" s="11">
        <v>0</v>
      </c>
      <c r="AH2963" s="11">
        <v>0</v>
      </c>
      <c r="AI2963" s="25" t="s">
        <v>693</v>
      </c>
      <c r="AJ2963" s="25" t="s">
        <v>693</v>
      </c>
      <c r="AK2963" s="25" t="s">
        <v>693</v>
      </c>
      <c r="AL2963" s="11" t="s">
        <v>782</v>
      </c>
      <c r="AM2963" s="25">
        <v>11003</v>
      </c>
      <c r="AN2963" s="25">
        <v>0</v>
      </c>
      <c r="AO2963" s="11">
        <v>1</v>
      </c>
      <c r="AP2963" s="12" t="s">
        <v>734</v>
      </c>
      <c r="AQ2963" s="12" t="s">
        <v>6710</v>
      </c>
      <c r="AS2963" s="16" t="s">
        <v>3048</v>
      </c>
    </row>
    <row r="2964" spans="1:49" x14ac:dyDescent="0.15">
      <c r="A2964" s="11">
        <v>44004</v>
      </c>
      <c r="B2964" s="43" t="s">
        <v>2022</v>
      </c>
      <c r="C2964" s="11">
        <v>52</v>
      </c>
      <c r="D2964" s="11">
        <v>0</v>
      </c>
      <c r="E2964" s="11">
        <v>0</v>
      </c>
      <c r="F2964" s="11">
        <v>0</v>
      </c>
      <c r="G2964" s="11">
        <v>9</v>
      </c>
      <c r="H2964" s="11">
        <v>0</v>
      </c>
      <c r="I2964" s="11">
        <v>65535</v>
      </c>
      <c r="J2964" s="11">
        <v>0</v>
      </c>
      <c r="K2964" s="11">
        <v>0</v>
      </c>
      <c r="L2964" s="11">
        <v>0</v>
      </c>
      <c r="M2964" s="56">
        <v>0</v>
      </c>
      <c r="N2964" s="56">
        <v>1</v>
      </c>
      <c r="O2964" s="11">
        <v>0</v>
      </c>
      <c r="P2964" s="11">
        <v>0</v>
      </c>
      <c r="Q2964" s="11">
        <v>100</v>
      </c>
      <c r="R2964" s="11">
        <v>0</v>
      </c>
      <c r="S2964" s="11">
        <v>0</v>
      </c>
      <c r="T2964" s="11">
        <v>0</v>
      </c>
      <c r="U2964" s="11">
        <v>1</v>
      </c>
      <c r="V2964" s="11">
        <v>0</v>
      </c>
      <c r="W2964" s="11">
        <v>0</v>
      </c>
      <c r="X2964" s="11">
        <v>0</v>
      </c>
      <c r="Y2964" s="11">
        <v>0</v>
      </c>
      <c r="Z2964" s="16" t="s">
        <v>170</v>
      </c>
      <c r="AA2964" s="16">
        <v>0</v>
      </c>
      <c r="AB2964" s="16" t="s">
        <v>4</v>
      </c>
      <c r="AC2964" s="16">
        <v>0</v>
      </c>
      <c r="AD2964" s="11">
        <v>256</v>
      </c>
      <c r="AE2964" s="11">
        <v>1</v>
      </c>
      <c r="AF2964" s="56">
        <v>1</v>
      </c>
      <c r="AG2964" s="11">
        <v>0</v>
      </c>
      <c r="AH2964" s="11">
        <v>0</v>
      </c>
      <c r="AI2964" s="25" t="s">
        <v>693</v>
      </c>
      <c r="AJ2964" s="25" t="s">
        <v>693</v>
      </c>
      <c r="AK2964" s="25" t="s">
        <v>693</v>
      </c>
      <c r="AL2964" s="11" t="s">
        <v>782</v>
      </c>
      <c r="AM2964" s="25">
        <v>11003</v>
      </c>
      <c r="AN2964" s="25">
        <v>0</v>
      </c>
      <c r="AO2964" s="11">
        <v>1</v>
      </c>
      <c r="AP2964" s="12" t="s">
        <v>734</v>
      </c>
      <c r="AQ2964" s="12" t="s">
        <v>6710</v>
      </c>
      <c r="AS2964" s="16" t="s">
        <v>3048</v>
      </c>
    </row>
    <row r="2965" spans="1:49" ht="36" x14ac:dyDescent="0.15">
      <c r="A2965" s="11">
        <v>44021</v>
      </c>
      <c r="B2965" s="16" t="s">
        <v>3317</v>
      </c>
      <c r="C2965" s="11">
        <v>53</v>
      </c>
      <c r="D2965" s="11">
        <v>4</v>
      </c>
      <c r="E2965" s="11">
        <v>0</v>
      </c>
      <c r="F2965" s="11">
        <v>0</v>
      </c>
      <c r="G2965" s="11">
        <v>9</v>
      </c>
      <c r="H2965" s="11">
        <v>0</v>
      </c>
      <c r="I2965" s="11">
        <v>65535</v>
      </c>
      <c r="J2965" s="11">
        <v>0</v>
      </c>
      <c r="K2965" s="11">
        <v>0</v>
      </c>
      <c r="L2965" s="11">
        <v>0</v>
      </c>
      <c r="M2965" s="56">
        <v>1</v>
      </c>
      <c r="N2965" s="56">
        <v>10</v>
      </c>
      <c r="O2965" s="11">
        <v>0</v>
      </c>
      <c r="P2965" s="11">
        <v>0</v>
      </c>
      <c r="Q2965" s="11">
        <v>100</v>
      </c>
      <c r="R2965" s="11">
        <v>0</v>
      </c>
      <c r="S2965" s="11">
        <v>0</v>
      </c>
      <c r="T2965" s="11">
        <v>0</v>
      </c>
      <c r="U2965" s="11">
        <v>1</v>
      </c>
      <c r="V2965" s="11">
        <v>0</v>
      </c>
      <c r="W2965" s="11">
        <v>0</v>
      </c>
      <c r="X2965" s="11">
        <v>0</v>
      </c>
      <c r="Y2965" s="11">
        <v>0</v>
      </c>
      <c r="Z2965" s="16" t="s">
        <v>170</v>
      </c>
      <c r="AA2965" s="16">
        <v>0</v>
      </c>
      <c r="AB2965" s="16" t="s">
        <v>4</v>
      </c>
      <c r="AC2965" s="16">
        <v>0</v>
      </c>
      <c r="AD2965" s="11">
        <v>256</v>
      </c>
      <c r="AE2965" s="11">
        <v>6</v>
      </c>
      <c r="AF2965" s="56">
        <v>1</v>
      </c>
      <c r="AG2965" s="11">
        <v>0</v>
      </c>
      <c r="AH2965" s="11">
        <v>1</v>
      </c>
      <c r="AI2965" s="25" t="s">
        <v>693</v>
      </c>
      <c r="AJ2965" s="25" t="s">
        <v>693</v>
      </c>
      <c r="AK2965" s="25" t="s">
        <v>693</v>
      </c>
      <c r="AL2965" s="11" t="s">
        <v>782</v>
      </c>
      <c r="AM2965" s="25">
        <v>11003</v>
      </c>
      <c r="AN2965" s="25">
        <v>0</v>
      </c>
      <c r="AO2965" s="11">
        <v>1</v>
      </c>
      <c r="AP2965" s="12" t="s">
        <v>735</v>
      </c>
      <c r="AQ2965" s="12" t="s">
        <v>6711</v>
      </c>
      <c r="AR2965" s="12" t="s">
        <v>5380</v>
      </c>
      <c r="AS2965" s="60" t="s">
        <v>3048</v>
      </c>
    </row>
    <row r="2966" spans="1:49" ht="36" x14ac:dyDescent="0.15">
      <c r="A2966" s="11">
        <v>44022</v>
      </c>
      <c r="B2966" s="16" t="s">
        <v>3392</v>
      </c>
      <c r="C2966" s="11">
        <v>53</v>
      </c>
      <c r="D2966" s="11">
        <v>4</v>
      </c>
      <c r="E2966" s="11">
        <v>0</v>
      </c>
      <c r="F2966" s="11">
        <v>0</v>
      </c>
      <c r="G2966" s="11">
        <v>9</v>
      </c>
      <c r="H2966" s="11">
        <v>0</v>
      </c>
      <c r="I2966" s="11">
        <v>65535</v>
      </c>
      <c r="J2966" s="11">
        <v>0</v>
      </c>
      <c r="K2966" s="11">
        <v>0</v>
      </c>
      <c r="L2966" s="11">
        <v>0</v>
      </c>
      <c r="M2966" s="56">
        <v>1</v>
      </c>
      <c r="N2966" s="56">
        <v>10</v>
      </c>
      <c r="O2966" s="11">
        <v>0</v>
      </c>
      <c r="P2966" s="11">
        <v>0</v>
      </c>
      <c r="Q2966" s="11">
        <v>100</v>
      </c>
      <c r="R2966" s="11">
        <v>0</v>
      </c>
      <c r="S2966" s="11">
        <v>0</v>
      </c>
      <c r="T2966" s="11">
        <v>0</v>
      </c>
      <c r="U2966" s="11">
        <v>1</v>
      </c>
      <c r="V2966" s="11">
        <v>0</v>
      </c>
      <c r="W2966" s="11">
        <v>0</v>
      </c>
      <c r="X2966" s="11">
        <v>0</v>
      </c>
      <c r="Y2966" s="11">
        <v>0</v>
      </c>
      <c r="Z2966" s="16" t="s">
        <v>170</v>
      </c>
      <c r="AA2966" s="16">
        <v>0</v>
      </c>
      <c r="AB2966" s="16" t="s">
        <v>4</v>
      </c>
      <c r="AC2966" s="16">
        <v>0</v>
      </c>
      <c r="AD2966" s="11">
        <v>256</v>
      </c>
      <c r="AE2966" s="11">
        <v>6</v>
      </c>
      <c r="AF2966" s="56">
        <v>1</v>
      </c>
      <c r="AG2966" s="11">
        <v>0</v>
      </c>
      <c r="AH2966" s="11">
        <v>2</v>
      </c>
      <c r="AI2966" s="25" t="s">
        <v>693</v>
      </c>
      <c r="AJ2966" s="25" t="s">
        <v>693</v>
      </c>
      <c r="AK2966" s="25" t="s">
        <v>693</v>
      </c>
      <c r="AL2966" s="11" t="s">
        <v>782</v>
      </c>
      <c r="AM2966" s="25">
        <v>11003</v>
      </c>
      <c r="AN2966" s="25">
        <v>0</v>
      </c>
      <c r="AO2966" s="11">
        <v>1</v>
      </c>
      <c r="AP2966" s="12" t="s">
        <v>735</v>
      </c>
      <c r="AQ2966" s="12" t="s">
        <v>6712</v>
      </c>
      <c r="AR2966" s="12" t="s">
        <v>5381</v>
      </c>
      <c r="AS2966" s="60" t="s">
        <v>3048</v>
      </c>
    </row>
    <row r="2967" spans="1:49" ht="36" x14ac:dyDescent="0.15">
      <c r="A2967" s="11">
        <v>44023</v>
      </c>
      <c r="B2967" s="16" t="s">
        <v>3467</v>
      </c>
      <c r="C2967" s="11">
        <v>53</v>
      </c>
      <c r="D2967" s="11">
        <v>4</v>
      </c>
      <c r="E2967" s="11">
        <v>0</v>
      </c>
      <c r="F2967" s="11">
        <v>0</v>
      </c>
      <c r="G2967" s="11">
        <v>9</v>
      </c>
      <c r="H2967" s="11">
        <v>0</v>
      </c>
      <c r="I2967" s="11">
        <v>65535</v>
      </c>
      <c r="J2967" s="11">
        <v>0</v>
      </c>
      <c r="K2967" s="11">
        <v>0</v>
      </c>
      <c r="L2967" s="11">
        <v>0</v>
      </c>
      <c r="M2967" s="56">
        <v>1</v>
      </c>
      <c r="N2967" s="56">
        <v>10</v>
      </c>
      <c r="O2967" s="11">
        <v>0</v>
      </c>
      <c r="P2967" s="11">
        <v>0</v>
      </c>
      <c r="Q2967" s="11">
        <v>100</v>
      </c>
      <c r="R2967" s="11">
        <v>0</v>
      </c>
      <c r="S2967" s="11">
        <v>0</v>
      </c>
      <c r="T2967" s="11">
        <v>0</v>
      </c>
      <c r="U2967" s="11">
        <v>1</v>
      </c>
      <c r="V2967" s="11">
        <v>0</v>
      </c>
      <c r="W2967" s="11">
        <v>0</v>
      </c>
      <c r="X2967" s="11">
        <v>0</v>
      </c>
      <c r="Y2967" s="11">
        <v>0</v>
      </c>
      <c r="Z2967" s="16" t="s">
        <v>170</v>
      </c>
      <c r="AA2967" s="16">
        <v>0</v>
      </c>
      <c r="AB2967" s="16" t="s">
        <v>4</v>
      </c>
      <c r="AC2967" s="16">
        <v>0</v>
      </c>
      <c r="AD2967" s="11">
        <v>256</v>
      </c>
      <c r="AE2967" s="11">
        <v>7</v>
      </c>
      <c r="AF2967" s="56">
        <v>1</v>
      </c>
      <c r="AG2967" s="11">
        <v>0</v>
      </c>
      <c r="AH2967" s="11">
        <v>3</v>
      </c>
      <c r="AI2967" s="25" t="s">
        <v>693</v>
      </c>
      <c r="AJ2967" s="25" t="s">
        <v>693</v>
      </c>
      <c r="AK2967" s="25" t="s">
        <v>693</v>
      </c>
      <c r="AL2967" s="11" t="s">
        <v>782</v>
      </c>
      <c r="AM2967" s="25">
        <v>11003</v>
      </c>
      <c r="AN2967" s="25">
        <v>0</v>
      </c>
      <c r="AO2967" s="11">
        <v>1</v>
      </c>
      <c r="AP2967" s="12" t="s">
        <v>735</v>
      </c>
      <c r="AQ2967" s="12" t="s">
        <v>6713</v>
      </c>
      <c r="AR2967" s="12" t="s">
        <v>5382</v>
      </c>
      <c r="AS2967" s="60" t="s">
        <v>3048</v>
      </c>
    </row>
    <row r="2968" spans="1:49" ht="36" x14ac:dyDescent="0.15">
      <c r="A2968" s="11">
        <v>44024</v>
      </c>
      <c r="B2968" s="16" t="s">
        <v>3539</v>
      </c>
      <c r="C2968" s="11">
        <v>53</v>
      </c>
      <c r="D2968" s="11">
        <v>4</v>
      </c>
      <c r="E2968" s="11">
        <v>0</v>
      </c>
      <c r="F2968" s="11">
        <v>0</v>
      </c>
      <c r="G2968" s="11">
        <v>9</v>
      </c>
      <c r="H2968" s="11">
        <v>0</v>
      </c>
      <c r="I2968" s="11">
        <v>65535</v>
      </c>
      <c r="J2968" s="11">
        <v>0</v>
      </c>
      <c r="K2968" s="11">
        <v>0</v>
      </c>
      <c r="L2968" s="11">
        <v>0</v>
      </c>
      <c r="M2968" s="56">
        <v>1</v>
      </c>
      <c r="N2968" s="56">
        <v>10</v>
      </c>
      <c r="O2968" s="11">
        <v>0</v>
      </c>
      <c r="P2968" s="11">
        <v>0</v>
      </c>
      <c r="Q2968" s="11">
        <v>100</v>
      </c>
      <c r="R2968" s="11">
        <v>0</v>
      </c>
      <c r="S2968" s="11">
        <v>0</v>
      </c>
      <c r="T2968" s="11">
        <v>0</v>
      </c>
      <c r="U2968" s="11">
        <v>1</v>
      </c>
      <c r="V2968" s="11">
        <v>0</v>
      </c>
      <c r="W2968" s="11">
        <v>0</v>
      </c>
      <c r="X2968" s="11">
        <v>0</v>
      </c>
      <c r="Y2968" s="11">
        <v>0</v>
      </c>
      <c r="Z2968" s="16" t="s">
        <v>170</v>
      </c>
      <c r="AA2968" s="16">
        <v>0</v>
      </c>
      <c r="AB2968" s="16" t="s">
        <v>4</v>
      </c>
      <c r="AC2968" s="16">
        <v>0</v>
      </c>
      <c r="AD2968" s="11">
        <v>256</v>
      </c>
      <c r="AE2968" s="11">
        <v>7</v>
      </c>
      <c r="AF2968" s="56">
        <v>1</v>
      </c>
      <c r="AG2968" s="11">
        <v>0</v>
      </c>
      <c r="AH2968" s="11">
        <v>4</v>
      </c>
      <c r="AI2968" s="25" t="s">
        <v>693</v>
      </c>
      <c r="AJ2968" s="25" t="s">
        <v>693</v>
      </c>
      <c r="AK2968" s="25" t="s">
        <v>693</v>
      </c>
      <c r="AL2968" s="11" t="s">
        <v>782</v>
      </c>
      <c r="AM2968" s="25">
        <v>11003</v>
      </c>
      <c r="AN2968" s="25">
        <v>0</v>
      </c>
      <c r="AO2968" s="11">
        <v>1</v>
      </c>
      <c r="AP2968" s="12" t="s">
        <v>735</v>
      </c>
      <c r="AQ2968" s="12" t="s">
        <v>6714</v>
      </c>
      <c r="AR2968" s="12" t="s">
        <v>5383</v>
      </c>
      <c r="AS2968" s="60" t="s">
        <v>3048</v>
      </c>
    </row>
    <row r="2969" spans="1:49" ht="36" x14ac:dyDescent="0.15">
      <c r="A2969" s="11">
        <v>44025</v>
      </c>
      <c r="B2969" s="16" t="s">
        <v>3607</v>
      </c>
      <c r="C2969" s="11">
        <v>53</v>
      </c>
      <c r="D2969" s="11">
        <v>4</v>
      </c>
      <c r="E2969" s="11">
        <v>0</v>
      </c>
      <c r="F2969" s="11">
        <v>0</v>
      </c>
      <c r="G2969" s="11">
        <v>9</v>
      </c>
      <c r="H2969" s="11">
        <v>0</v>
      </c>
      <c r="I2969" s="11">
        <v>65535</v>
      </c>
      <c r="J2969" s="11">
        <v>0</v>
      </c>
      <c r="K2969" s="11">
        <v>0</v>
      </c>
      <c r="L2969" s="11">
        <v>0</v>
      </c>
      <c r="M2969" s="56">
        <v>1</v>
      </c>
      <c r="N2969" s="56">
        <v>10</v>
      </c>
      <c r="O2969" s="11">
        <v>0</v>
      </c>
      <c r="P2969" s="11">
        <v>0</v>
      </c>
      <c r="Q2969" s="11">
        <v>100</v>
      </c>
      <c r="R2969" s="11">
        <v>0</v>
      </c>
      <c r="S2969" s="11">
        <v>0</v>
      </c>
      <c r="T2969" s="11">
        <v>0</v>
      </c>
      <c r="U2969" s="11">
        <v>1</v>
      </c>
      <c r="V2969" s="11">
        <v>0</v>
      </c>
      <c r="W2969" s="11">
        <v>0</v>
      </c>
      <c r="X2969" s="11">
        <v>0</v>
      </c>
      <c r="Y2969" s="11">
        <v>0</v>
      </c>
      <c r="Z2969" s="16" t="s">
        <v>170</v>
      </c>
      <c r="AA2969" s="16">
        <v>0</v>
      </c>
      <c r="AB2969" s="16" t="s">
        <v>4</v>
      </c>
      <c r="AC2969" s="16">
        <v>0</v>
      </c>
      <c r="AD2969" s="11">
        <v>256</v>
      </c>
      <c r="AE2969" s="11">
        <v>8</v>
      </c>
      <c r="AF2969" s="56">
        <v>1</v>
      </c>
      <c r="AG2969" s="11">
        <v>0</v>
      </c>
      <c r="AH2969" s="11">
        <v>5</v>
      </c>
      <c r="AI2969" s="25" t="s">
        <v>693</v>
      </c>
      <c r="AJ2969" s="25" t="s">
        <v>693</v>
      </c>
      <c r="AK2969" s="25" t="s">
        <v>693</v>
      </c>
      <c r="AL2969" s="11" t="s">
        <v>782</v>
      </c>
      <c r="AM2969" s="25">
        <v>11003</v>
      </c>
      <c r="AN2969" s="25">
        <v>0</v>
      </c>
      <c r="AO2969" s="11">
        <v>1</v>
      </c>
      <c r="AP2969" s="12" t="s">
        <v>735</v>
      </c>
      <c r="AQ2969" s="12" t="s">
        <v>6715</v>
      </c>
      <c r="AR2969" s="12" t="s">
        <v>5384</v>
      </c>
      <c r="AS2969" s="60" t="s">
        <v>3048</v>
      </c>
    </row>
    <row r="2970" spans="1:49" ht="36" x14ac:dyDescent="0.15">
      <c r="A2970" s="11">
        <v>44026</v>
      </c>
      <c r="B2970" s="16" t="s">
        <v>3669</v>
      </c>
      <c r="C2970" s="11">
        <v>53</v>
      </c>
      <c r="D2970" s="11">
        <v>4</v>
      </c>
      <c r="E2970" s="11">
        <v>0</v>
      </c>
      <c r="F2970" s="11">
        <v>0</v>
      </c>
      <c r="G2970" s="11">
        <v>9</v>
      </c>
      <c r="H2970" s="11">
        <v>0</v>
      </c>
      <c r="I2970" s="11">
        <v>65535</v>
      </c>
      <c r="J2970" s="11">
        <v>0</v>
      </c>
      <c r="K2970" s="11">
        <v>0</v>
      </c>
      <c r="L2970" s="11">
        <v>0</v>
      </c>
      <c r="M2970" s="56">
        <v>1</v>
      </c>
      <c r="N2970" s="56">
        <v>10</v>
      </c>
      <c r="O2970" s="11">
        <v>0</v>
      </c>
      <c r="P2970" s="11">
        <v>0</v>
      </c>
      <c r="Q2970" s="11">
        <v>100</v>
      </c>
      <c r="R2970" s="11">
        <v>0</v>
      </c>
      <c r="S2970" s="11">
        <v>0</v>
      </c>
      <c r="T2970" s="11">
        <v>0</v>
      </c>
      <c r="U2970" s="11">
        <v>1</v>
      </c>
      <c r="V2970" s="11">
        <v>0</v>
      </c>
      <c r="W2970" s="11">
        <v>0</v>
      </c>
      <c r="X2970" s="11">
        <v>0</v>
      </c>
      <c r="Y2970" s="11">
        <v>0</v>
      </c>
      <c r="Z2970" s="16" t="s">
        <v>170</v>
      </c>
      <c r="AA2970" s="16">
        <v>0</v>
      </c>
      <c r="AB2970" s="16" t="s">
        <v>4</v>
      </c>
      <c r="AC2970" s="16">
        <v>0</v>
      </c>
      <c r="AD2970" s="11">
        <v>256</v>
      </c>
      <c r="AE2970" s="11">
        <v>8</v>
      </c>
      <c r="AF2970" s="56">
        <v>1</v>
      </c>
      <c r="AG2970" s="11">
        <v>0</v>
      </c>
      <c r="AH2970" s="11">
        <v>6</v>
      </c>
      <c r="AI2970" s="25" t="s">
        <v>693</v>
      </c>
      <c r="AJ2970" s="25" t="s">
        <v>693</v>
      </c>
      <c r="AK2970" s="25" t="s">
        <v>693</v>
      </c>
      <c r="AL2970" s="11" t="s">
        <v>782</v>
      </c>
      <c r="AM2970" s="25">
        <v>11003</v>
      </c>
      <c r="AN2970" s="25">
        <v>0</v>
      </c>
      <c r="AO2970" s="11">
        <v>1</v>
      </c>
      <c r="AP2970" s="12" t="s">
        <v>735</v>
      </c>
      <c r="AQ2970" s="12" t="s">
        <v>6716</v>
      </c>
      <c r="AR2970" s="12" t="s">
        <v>5385</v>
      </c>
      <c r="AS2970" s="60" t="s">
        <v>3048</v>
      </c>
    </row>
    <row r="2971" spans="1:49" ht="36" x14ac:dyDescent="0.15">
      <c r="A2971" s="11">
        <v>44027</v>
      </c>
      <c r="B2971" s="16" t="s">
        <v>3713</v>
      </c>
      <c r="C2971" s="11">
        <v>53</v>
      </c>
      <c r="D2971" s="11">
        <v>4</v>
      </c>
      <c r="E2971" s="11">
        <v>0</v>
      </c>
      <c r="F2971" s="11">
        <v>0</v>
      </c>
      <c r="G2971" s="11">
        <v>9</v>
      </c>
      <c r="H2971" s="11">
        <v>0</v>
      </c>
      <c r="I2971" s="11">
        <v>65535</v>
      </c>
      <c r="J2971" s="11">
        <v>0</v>
      </c>
      <c r="K2971" s="11">
        <v>0</v>
      </c>
      <c r="L2971" s="11">
        <v>0</v>
      </c>
      <c r="M2971" s="56">
        <v>1</v>
      </c>
      <c r="N2971" s="56">
        <v>10</v>
      </c>
      <c r="O2971" s="11">
        <v>0</v>
      </c>
      <c r="P2971" s="11">
        <v>0</v>
      </c>
      <c r="Q2971" s="11">
        <v>100</v>
      </c>
      <c r="R2971" s="11">
        <v>0</v>
      </c>
      <c r="S2971" s="11">
        <v>0</v>
      </c>
      <c r="T2971" s="11">
        <v>0</v>
      </c>
      <c r="U2971" s="11">
        <v>1</v>
      </c>
      <c r="V2971" s="11">
        <v>0</v>
      </c>
      <c r="W2971" s="11">
        <v>0</v>
      </c>
      <c r="X2971" s="11">
        <v>0</v>
      </c>
      <c r="Y2971" s="11">
        <v>0</v>
      </c>
      <c r="Z2971" s="16" t="s">
        <v>170</v>
      </c>
      <c r="AA2971" s="16">
        <v>0</v>
      </c>
      <c r="AB2971" s="16" t="s">
        <v>4</v>
      </c>
      <c r="AC2971" s="16">
        <v>0</v>
      </c>
      <c r="AD2971" s="11">
        <v>256</v>
      </c>
      <c r="AE2971" s="11">
        <v>9</v>
      </c>
      <c r="AF2971" s="56">
        <v>1</v>
      </c>
      <c r="AG2971" s="11">
        <v>0</v>
      </c>
      <c r="AH2971" s="11">
        <v>7</v>
      </c>
      <c r="AI2971" s="25" t="s">
        <v>693</v>
      </c>
      <c r="AJ2971" s="25" t="s">
        <v>693</v>
      </c>
      <c r="AK2971" s="25" t="s">
        <v>693</v>
      </c>
      <c r="AL2971" s="11" t="s">
        <v>782</v>
      </c>
      <c r="AM2971" s="25">
        <v>11003</v>
      </c>
      <c r="AN2971" s="25">
        <v>0</v>
      </c>
      <c r="AO2971" s="11">
        <v>1</v>
      </c>
      <c r="AP2971" s="12" t="s">
        <v>735</v>
      </c>
      <c r="AQ2971" s="12" t="s">
        <v>6717</v>
      </c>
      <c r="AR2971" s="12" t="s">
        <v>5386</v>
      </c>
      <c r="AS2971" s="60" t="s">
        <v>3048</v>
      </c>
    </row>
    <row r="2972" spans="1:49" ht="36" x14ac:dyDescent="0.15">
      <c r="A2972" s="11">
        <v>44028</v>
      </c>
      <c r="B2972" s="16" t="s">
        <v>3746</v>
      </c>
      <c r="C2972" s="11">
        <v>53</v>
      </c>
      <c r="D2972" s="11">
        <v>4</v>
      </c>
      <c r="E2972" s="11">
        <v>0</v>
      </c>
      <c r="F2972" s="11">
        <v>0</v>
      </c>
      <c r="G2972" s="11">
        <v>9</v>
      </c>
      <c r="H2972" s="11">
        <v>0</v>
      </c>
      <c r="I2972" s="11">
        <v>65535</v>
      </c>
      <c r="J2972" s="11">
        <v>0</v>
      </c>
      <c r="K2972" s="11">
        <v>0</v>
      </c>
      <c r="L2972" s="11">
        <v>0</v>
      </c>
      <c r="M2972" s="56">
        <v>1</v>
      </c>
      <c r="N2972" s="56">
        <v>10</v>
      </c>
      <c r="O2972" s="11">
        <v>0</v>
      </c>
      <c r="P2972" s="11">
        <v>0</v>
      </c>
      <c r="Q2972" s="11">
        <v>100</v>
      </c>
      <c r="R2972" s="11">
        <v>0</v>
      </c>
      <c r="S2972" s="11">
        <v>0</v>
      </c>
      <c r="T2972" s="11">
        <v>0</v>
      </c>
      <c r="U2972" s="11">
        <v>1</v>
      </c>
      <c r="V2972" s="11">
        <v>0</v>
      </c>
      <c r="W2972" s="11">
        <v>0</v>
      </c>
      <c r="X2972" s="11">
        <v>0</v>
      </c>
      <c r="Y2972" s="11">
        <v>0</v>
      </c>
      <c r="Z2972" s="16" t="s">
        <v>170</v>
      </c>
      <c r="AA2972" s="16">
        <v>0</v>
      </c>
      <c r="AB2972" s="16" t="s">
        <v>225</v>
      </c>
      <c r="AC2972" s="16">
        <v>0</v>
      </c>
      <c r="AD2972" s="11">
        <v>256</v>
      </c>
      <c r="AE2972" s="11">
        <v>9</v>
      </c>
      <c r="AF2972" s="56">
        <v>1</v>
      </c>
      <c r="AG2972" s="11">
        <v>0</v>
      </c>
      <c r="AH2972" s="11">
        <v>8</v>
      </c>
      <c r="AI2972" s="25" t="s">
        <v>693</v>
      </c>
      <c r="AJ2972" s="25" t="s">
        <v>693</v>
      </c>
      <c r="AK2972" s="25" t="s">
        <v>693</v>
      </c>
      <c r="AL2972" s="11" t="s">
        <v>782</v>
      </c>
      <c r="AM2972" s="25">
        <v>11003</v>
      </c>
      <c r="AN2972" s="25">
        <v>0</v>
      </c>
      <c r="AO2972" s="11">
        <v>1</v>
      </c>
      <c r="AP2972" s="12" t="s">
        <v>735</v>
      </c>
      <c r="AQ2972" s="12" t="s">
        <v>6718</v>
      </c>
      <c r="AR2972" s="12" t="s">
        <v>5387</v>
      </c>
      <c r="AS2972" s="60" t="s">
        <v>3048</v>
      </c>
    </row>
    <row r="2973" spans="1:49" ht="36" x14ac:dyDescent="0.15">
      <c r="A2973" s="11">
        <v>44029</v>
      </c>
      <c r="B2973" s="16" t="s">
        <v>3776</v>
      </c>
      <c r="C2973" s="11">
        <v>53</v>
      </c>
      <c r="D2973" s="11">
        <v>4</v>
      </c>
      <c r="E2973" s="11">
        <v>0</v>
      </c>
      <c r="F2973" s="11">
        <v>0</v>
      </c>
      <c r="G2973" s="11">
        <v>9</v>
      </c>
      <c r="H2973" s="11">
        <v>0</v>
      </c>
      <c r="I2973" s="11">
        <v>65535</v>
      </c>
      <c r="J2973" s="11">
        <v>0</v>
      </c>
      <c r="K2973" s="11">
        <v>0</v>
      </c>
      <c r="L2973" s="11">
        <v>0</v>
      </c>
      <c r="M2973" s="56">
        <v>1</v>
      </c>
      <c r="N2973" s="56">
        <v>10</v>
      </c>
      <c r="O2973" s="11">
        <v>0</v>
      </c>
      <c r="P2973" s="11">
        <v>0</v>
      </c>
      <c r="Q2973" s="11">
        <v>100</v>
      </c>
      <c r="R2973" s="11">
        <v>0</v>
      </c>
      <c r="S2973" s="11">
        <v>0</v>
      </c>
      <c r="T2973" s="11">
        <v>0</v>
      </c>
      <c r="U2973" s="11">
        <v>1</v>
      </c>
      <c r="V2973" s="11">
        <v>0</v>
      </c>
      <c r="W2973" s="11">
        <v>0</v>
      </c>
      <c r="X2973" s="11">
        <v>0</v>
      </c>
      <c r="Y2973" s="11">
        <v>0</v>
      </c>
      <c r="Z2973" s="16" t="s">
        <v>170</v>
      </c>
      <c r="AA2973" s="16">
        <v>0</v>
      </c>
      <c r="AB2973" s="16" t="s">
        <v>225</v>
      </c>
      <c r="AC2973" s="16">
        <v>0</v>
      </c>
      <c r="AD2973" s="11">
        <v>256</v>
      </c>
      <c r="AE2973" s="11">
        <v>10</v>
      </c>
      <c r="AF2973" s="56">
        <v>1</v>
      </c>
      <c r="AG2973" s="11">
        <v>0</v>
      </c>
      <c r="AH2973" s="11">
        <v>9</v>
      </c>
      <c r="AI2973" s="25" t="s">
        <v>693</v>
      </c>
      <c r="AJ2973" s="25" t="s">
        <v>693</v>
      </c>
      <c r="AK2973" s="25" t="s">
        <v>693</v>
      </c>
      <c r="AL2973" s="11" t="s">
        <v>782</v>
      </c>
      <c r="AM2973" s="25">
        <v>11003</v>
      </c>
      <c r="AN2973" s="25">
        <v>0</v>
      </c>
      <c r="AO2973" s="11">
        <v>1</v>
      </c>
      <c r="AP2973" s="12" t="s">
        <v>735</v>
      </c>
      <c r="AQ2973" s="12" t="s">
        <v>6719</v>
      </c>
      <c r="AR2973" s="12" t="s">
        <v>5388</v>
      </c>
      <c r="AS2973" s="60" t="s">
        <v>3048</v>
      </c>
    </row>
    <row r="2974" spans="1:49" ht="36" x14ac:dyDescent="0.15">
      <c r="A2974" s="11">
        <v>44030</v>
      </c>
      <c r="B2974" s="16" t="s">
        <v>3801</v>
      </c>
      <c r="C2974" s="11">
        <v>53</v>
      </c>
      <c r="D2974" s="11">
        <v>4</v>
      </c>
      <c r="E2974" s="11">
        <v>0</v>
      </c>
      <c r="F2974" s="11">
        <v>0</v>
      </c>
      <c r="G2974" s="11">
        <v>9</v>
      </c>
      <c r="H2974" s="11">
        <v>0</v>
      </c>
      <c r="I2974" s="11">
        <v>65535</v>
      </c>
      <c r="J2974" s="11">
        <v>0</v>
      </c>
      <c r="K2974" s="11">
        <v>0</v>
      </c>
      <c r="L2974" s="11">
        <v>0</v>
      </c>
      <c r="M2974" s="56">
        <v>1</v>
      </c>
      <c r="N2974" s="56">
        <v>10</v>
      </c>
      <c r="O2974" s="11">
        <v>0</v>
      </c>
      <c r="P2974" s="11">
        <v>0</v>
      </c>
      <c r="Q2974" s="11">
        <v>100</v>
      </c>
      <c r="R2974" s="11">
        <v>0</v>
      </c>
      <c r="S2974" s="11">
        <v>0</v>
      </c>
      <c r="T2974" s="11">
        <v>0</v>
      </c>
      <c r="U2974" s="11">
        <v>1</v>
      </c>
      <c r="V2974" s="11">
        <v>0</v>
      </c>
      <c r="W2974" s="11">
        <v>0</v>
      </c>
      <c r="X2974" s="11">
        <v>0</v>
      </c>
      <c r="Y2974" s="11">
        <v>0</v>
      </c>
      <c r="Z2974" s="16" t="s">
        <v>170</v>
      </c>
      <c r="AA2974" s="16">
        <v>0</v>
      </c>
      <c r="AB2974" s="16" t="s">
        <v>225</v>
      </c>
      <c r="AC2974" s="16">
        <v>0</v>
      </c>
      <c r="AD2974" s="11">
        <v>256</v>
      </c>
      <c r="AE2974" s="11">
        <v>10</v>
      </c>
      <c r="AF2974" s="56">
        <v>1</v>
      </c>
      <c r="AG2974" s="11">
        <v>0</v>
      </c>
      <c r="AH2974" s="11">
        <v>10</v>
      </c>
      <c r="AI2974" s="25" t="s">
        <v>693</v>
      </c>
      <c r="AJ2974" s="25" t="s">
        <v>693</v>
      </c>
      <c r="AK2974" s="25" t="s">
        <v>693</v>
      </c>
      <c r="AL2974" s="11" t="s">
        <v>782</v>
      </c>
      <c r="AM2974" s="25">
        <v>11003</v>
      </c>
      <c r="AN2974" s="25">
        <v>0</v>
      </c>
      <c r="AO2974" s="11">
        <v>1</v>
      </c>
      <c r="AP2974" s="12" t="s">
        <v>735</v>
      </c>
      <c r="AQ2974" s="12" t="s">
        <v>6720</v>
      </c>
      <c r="AR2974" s="12" t="s">
        <v>5389</v>
      </c>
      <c r="AS2974" s="60" t="s">
        <v>3048</v>
      </c>
    </row>
    <row r="2975" spans="1:49" ht="48" x14ac:dyDescent="0.15">
      <c r="A2975" s="11">
        <v>44031</v>
      </c>
      <c r="B2975" s="16" t="s">
        <v>3318</v>
      </c>
      <c r="C2975" s="11">
        <v>53</v>
      </c>
      <c r="D2975" s="11">
        <v>4</v>
      </c>
      <c r="E2975" s="11">
        <v>0</v>
      </c>
      <c r="F2975" s="11">
        <v>0</v>
      </c>
      <c r="G2975" s="11">
        <v>9</v>
      </c>
      <c r="H2975" s="11">
        <v>0</v>
      </c>
      <c r="I2975" s="11">
        <v>65535</v>
      </c>
      <c r="J2975" s="11">
        <v>0</v>
      </c>
      <c r="K2975" s="11">
        <v>0</v>
      </c>
      <c r="L2975" s="11">
        <v>0</v>
      </c>
      <c r="M2975" s="56">
        <v>1</v>
      </c>
      <c r="N2975" s="56">
        <v>10</v>
      </c>
      <c r="O2975" s="11">
        <v>0</v>
      </c>
      <c r="P2975" s="11">
        <v>0</v>
      </c>
      <c r="Q2975" s="11">
        <v>100</v>
      </c>
      <c r="R2975" s="11">
        <v>0</v>
      </c>
      <c r="S2975" s="11">
        <v>0</v>
      </c>
      <c r="T2975" s="11">
        <v>0</v>
      </c>
      <c r="U2975" s="11">
        <v>1</v>
      </c>
      <c r="V2975" s="11">
        <v>0</v>
      </c>
      <c r="W2975" s="11">
        <v>0</v>
      </c>
      <c r="X2975" s="11">
        <v>0</v>
      </c>
      <c r="Y2975" s="11">
        <v>0</v>
      </c>
      <c r="Z2975" s="16" t="s">
        <v>170</v>
      </c>
      <c r="AA2975" s="16">
        <v>0</v>
      </c>
      <c r="AB2975" s="16" t="s">
        <v>4</v>
      </c>
      <c r="AC2975" s="16">
        <v>0</v>
      </c>
      <c r="AD2975" s="11">
        <v>256</v>
      </c>
      <c r="AE2975" s="11">
        <v>7</v>
      </c>
      <c r="AF2975" s="56">
        <v>1</v>
      </c>
      <c r="AG2975" s="11">
        <v>0</v>
      </c>
      <c r="AH2975" s="11">
        <v>1</v>
      </c>
      <c r="AI2975" s="25" t="s">
        <v>693</v>
      </c>
      <c r="AJ2975" s="25" t="s">
        <v>693</v>
      </c>
      <c r="AK2975" s="25" t="s">
        <v>693</v>
      </c>
      <c r="AL2975" s="11" t="s">
        <v>782</v>
      </c>
      <c r="AM2975" s="25">
        <v>11003</v>
      </c>
      <c r="AN2975" s="25">
        <v>0</v>
      </c>
      <c r="AO2975" s="11">
        <v>1</v>
      </c>
      <c r="AP2975" s="12" t="s">
        <v>735</v>
      </c>
      <c r="AQ2975" s="12" t="s">
        <v>6721</v>
      </c>
      <c r="AR2975" s="12" t="s">
        <v>5390</v>
      </c>
      <c r="AS2975" s="60" t="s">
        <v>3048</v>
      </c>
    </row>
    <row r="2976" spans="1:49" ht="48" x14ac:dyDescent="0.15">
      <c r="A2976" s="11">
        <v>44032</v>
      </c>
      <c r="B2976" s="16" t="s">
        <v>3393</v>
      </c>
      <c r="C2976" s="11">
        <v>53</v>
      </c>
      <c r="D2976" s="11">
        <v>4</v>
      </c>
      <c r="E2976" s="11">
        <v>0</v>
      </c>
      <c r="F2976" s="11">
        <v>0</v>
      </c>
      <c r="G2976" s="11">
        <v>9</v>
      </c>
      <c r="H2976" s="11">
        <v>0</v>
      </c>
      <c r="I2976" s="11">
        <v>65535</v>
      </c>
      <c r="J2976" s="11">
        <v>0</v>
      </c>
      <c r="K2976" s="11">
        <v>0</v>
      </c>
      <c r="L2976" s="11">
        <v>0</v>
      </c>
      <c r="M2976" s="56">
        <v>1</v>
      </c>
      <c r="N2976" s="56">
        <v>10</v>
      </c>
      <c r="O2976" s="11">
        <v>0</v>
      </c>
      <c r="P2976" s="11">
        <v>0</v>
      </c>
      <c r="Q2976" s="11">
        <v>100</v>
      </c>
      <c r="R2976" s="11">
        <v>0</v>
      </c>
      <c r="S2976" s="11">
        <v>0</v>
      </c>
      <c r="T2976" s="11">
        <v>0</v>
      </c>
      <c r="U2976" s="11">
        <v>1</v>
      </c>
      <c r="V2976" s="11">
        <v>0</v>
      </c>
      <c r="W2976" s="11">
        <v>0</v>
      </c>
      <c r="X2976" s="11">
        <v>0</v>
      </c>
      <c r="Y2976" s="11">
        <v>0</v>
      </c>
      <c r="Z2976" s="16" t="s">
        <v>170</v>
      </c>
      <c r="AA2976" s="16">
        <v>0</v>
      </c>
      <c r="AB2976" s="16" t="s">
        <v>4</v>
      </c>
      <c r="AC2976" s="16">
        <v>0</v>
      </c>
      <c r="AD2976" s="11">
        <v>256</v>
      </c>
      <c r="AE2976" s="11">
        <v>7</v>
      </c>
      <c r="AF2976" s="56">
        <v>1</v>
      </c>
      <c r="AG2976" s="11">
        <v>0</v>
      </c>
      <c r="AH2976" s="11">
        <v>2</v>
      </c>
      <c r="AI2976" s="25" t="s">
        <v>693</v>
      </c>
      <c r="AJ2976" s="25" t="s">
        <v>693</v>
      </c>
      <c r="AK2976" s="25" t="s">
        <v>693</v>
      </c>
      <c r="AL2976" s="11" t="s">
        <v>782</v>
      </c>
      <c r="AM2976" s="25">
        <v>11003</v>
      </c>
      <c r="AN2976" s="25">
        <v>0</v>
      </c>
      <c r="AO2976" s="11">
        <v>1</v>
      </c>
      <c r="AP2976" s="12" t="s">
        <v>735</v>
      </c>
      <c r="AQ2976" s="12" t="s">
        <v>6722</v>
      </c>
      <c r="AR2976" s="12" t="s">
        <v>5391</v>
      </c>
      <c r="AS2976" s="60" t="s">
        <v>3048</v>
      </c>
    </row>
    <row r="2977" spans="1:45" ht="48" x14ac:dyDescent="0.15">
      <c r="A2977" s="11">
        <v>44033</v>
      </c>
      <c r="B2977" s="16" t="s">
        <v>3468</v>
      </c>
      <c r="C2977" s="11">
        <v>53</v>
      </c>
      <c r="D2977" s="11">
        <v>4</v>
      </c>
      <c r="E2977" s="11">
        <v>0</v>
      </c>
      <c r="F2977" s="11">
        <v>0</v>
      </c>
      <c r="G2977" s="11">
        <v>9</v>
      </c>
      <c r="H2977" s="11">
        <v>0</v>
      </c>
      <c r="I2977" s="11">
        <v>65535</v>
      </c>
      <c r="J2977" s="11">
        <v>0</v>
      </c>
      <c r="K2977" s="11">
        <v>0</v>
      </c>
      <c r="L2977" s="11">
        <v>0</v>
      </c>
      <c r="M2977" s="56">
        <v>1</v>
      </c>
      <c r="N2977" s="56">
        <v>10</v>
      </c>
      <c r="O2977" s="11">
        <v>0</v>
      </c>
      <c r="P2977" s="11">
        <v>0</v>
      </c>
      <c r="Q2977" s="11">
        <v>100</v>
      </c>
      <c r="R2977" s="11">
        <v>0</v>
      </c>
      <c r="S2977" s="11">
        <v>0</v>
      </c>
      <c r="T2977" s="11">
        <v>0</v>
      </c>
      <c r="U2977" s="11">
        <v>1</v>
      </c>
      <c r="V2977" s="11">
        <v>0</v>
      </c>
      <c r="W2977" s="11">
        <v>0</v>
      </c>
      <c r="X2977" s="11">
        <v>0</v>
      </c>
      <c r="Y2977" s="11">
        <v>0</v>
      </c>
      <c r="Z2977" s="16" t="s">
        <v>170</v>
      </c>
      <c r="AA2977" s="16">
        <v>0</v>
      </c>
      <c r="AB2977" s="16" t="s">
        <v>4</v>
      </c>
      <c r="AC2977" s="16">
        <v>0</v>
      </c>
      <c r="AD2977" s="11">
        <v>256</v>
      </c>
      <c r="AE2977" s="11">
        <v>7</v>
      </c>
      <c r="AF2977" s="56">
        <v>1</v>
      </c>
      <c r="AG2977" s="11">
        <v>0</v>
      </c>
      <c r="AH2977" s="11">
        <v>3</v>
      </c>
      <c r="AI2977" s="25" t="s">
        <v>693</v>
      </c>
      <c r="AJ2977" s="25" t="s">
        <v>693</v>
      </c>
      <c r="AK2977" s="25" t="s">
        <v>693</v>
      </c>
      <c r="AL2977" s="11" t="s">
        <v>782</v>
      </c>
      <c r="AM2977" s="25">
        <v>11003</v>
      </c>
      <c r="AN2977" s="25">
        <v>0</v>
      </c>
      <c r="AO2977" s="11">
        <v>1</v>
      </c>
      <c r="AP2977" s="12" t="s">
        <v>735</v>
      </c>
      <c r="AQ2977" s="12" t="s">
        <v>6723</v>
      </c>
      <c r="AR2977" s="12" t="s">
        <v>5392</v>
      </c>
      <c r="AS2977" s="60" t="s">
        <v>3048</v>
      </c>
    </row>
    <row r="2978" spans="1:45" ht="48" x14ac:dyDescent="0.15">
      <c r="A2978" s="11">
        <v>44034</v>
      </c>
      <c r="B2978" s="16" t="s">
        <v>3540</v>
      </c>
      <c r="C2978" s="11">
        <v>53</v>
      </c>
      <c r="D2978" s="11">
        <v>4</v>
      </c>
      <c r="E2978" s="11">
        <v>0</v>
      </c>
      <c r="F2978" s="11">
        <v>0</v>
      </c>
      <c r="G2978" s="11">
        <v>9</v>
      </c>
      <c r="H2978" s="11">
        <v>0</v>
      </c>
      <c r="I2978" s="11">
        <v>65535</v>
      </c>
      <c r="J2978" s="11">
        <v>0</v>
      </c>
      <c r="K2978" s="11">
        <v>0</v>
      </c>
      <c r="L2978" s="11">
        <v>0</v>
      </c>
      <c r="M2978" s="56">
        <v>1</v>
      </c>
      <c r="N2978" s="56">
        <v>10</v>
      </c>
      <c r="O2978" s="11">
        <v>0</v>
      </c>
      <c r="P2978" s="11">
        <v>0</v>
      </c>
      <c r="Q2978" s="11">
        <v>100</v>
      </c>
      <c r="R2978" s="11">
        <v>0</v>
      </c>
      <c r="S2978" s="11">
        <v>0</v>
      </c>
      <c r="T2978" s="11">
        <v>0</v>
      </c>
      <c r="U2978" s="11">
        <v>1</v>
      </c>
      <c r="V2978" s="11">
        <v>0</v>
      </c>
      <c r="W2978" s="11">
        <v>0</v>
      </c>
      <c r="X2978" s="11">
        <v>0</v>
      </c>
      <c r="Y2978" s="11">
        <v>0</v>
      </c>
      <c r="Z2978" s="16" t="s">
        <v>170</v>
      </c>
      <c r="AA2978" s="16">
        <v>0</v>
      </c>
      <c r="AB2978" s="16" t="s">
        <v>4</v>
      </c>
      <c r="AC2978" s="16">
        <v>0</v>
      </c>
      <c r="AD2978" s="11">
        <v>256</v>
      </c>
      <c r="AE2978" s="11">
        <v>7</v>
      </c>
      <c r="AF2978" s="56">
        <v>1</v>
      </c>
      <c r="AG2978" s="11">
        <v>0</v>
      </c>
      <c r="AH2978" s="11">
        <v>4</v>
      </c>
      <c r="AI2978" s="25" t="s">
        <v>693</v>
      </c>
      <c r="AJ2978" s="25" t="s">
        <v>693</v>
      </c>
      <c r="AK2978" s="25" t="s">
        <v>693</v>
      </c>
      <c r="AL2978" s="11" t="s">
        <v>782</v>
      </c>
      <c r="AM2978" s="25">
        <v>11003</v>
      </c>
      <c r="AN2978" s="25">
        <v>0</v>
      </c>
      <c r="AO2978" s="11">
        <v>1</v>
      </c>
      <c r="AP2978" s="12" t="s">
        <v>735</v>
      </c>
      <c r="AQ2978" s="12" t="s">
        <v>6724</v>
      </c>
      <c r="AR2978" s="12" t="s">
        <v>5393</v>
      </c>
      <c r="AS2978" s="60" t="s">
        <v>3048</v>
      </c>
    </row>
    <row r="2979" spans="1:45" ht="48" x14ac:dyDescent="0.15">
      <c r="A2979" s="11">
        <v>44035</v>
      </c>
      <c r="B2979" s="16" t="s">
        <v>3608</v>
      </c>
      <c r="C2979" s="11">
        <v>53</v>
      </c>
      <c r="D2979" s="11">
        <v>4</v>
      </c>
      <c r="E2979" s="11">
        <v>0</v>
      </c>
      <c r="F2979" s="11">
        <v>0</v>
      </c>
      <c r="G2979" s="11">
        <v>9</v>
      </c>
      <c r="H2979" s="11">
        <v>0</v>
      </c>
      <c r="I2979" s="11">
        <v>65535</v>
      </c>
      <c r="J2979" s="11">
        <v>0</v>
      </c>
      <c r="K2979" s="11">
        <v>0</v>
      </c>
      <c r="L2979" s="11">
        <v>0</v>
      </c>
      <c r="M2979" s="56">
        <v>1</v>
      </c>
      <c r="N2979" s="56">
        <v>10</v>
      </c>
      <c r="O2979" s="11">
        <v>0</v>
      </c>
      <c r="P2979" s="11">
        <v>0</v>
      </c>
      <c r="Q2979" s="11">
        <v>100</v>
      </c>
      <c r="R2979" s="11">
        <v>0</v>
      </c>
      <c r="S2979" s="11">
        <v>0</v>
      </c>
      <c r="T2979" s="11">
        <v>0</v>
      </c>
      <c r="U2979" s="11">
        <v>1</v>
      </c>
      <c r="V2979" s="11">
        <v>0</v>
      </c>
      <c r="W2979" s="11">
        <v>0</v>
      </c>
      <c r="X2979" s="11">
        <v>0</v>
      </c>
      <c r="Y2979" s="11">
        <v>0</v>
      </c>
      <c r="Z2979" s="16" t="s">
        <v>170</v>
      </c>
      <c r="AA2979" s="16">
        <v>0</v>
      </c>
      <c r="AB2979" s="16" t="s">
        <v>4</v>
      </c>
      <c r="AC2979" s="16">
        <v>0</v>
      </c>
      <c r="AD2979" s="11">
        <v>256</v>
      </c>
      <c r="AE2979" s="11">
        <v>7</v>
      </c>
      <c r="AF2979" s="56">
        <v>1</v>
      </c>
      <c r="AG2979" s="11">
        <v>0</v>
      </c>
      <c r="AH2979" s="11">
        <v>5</v>
      </c>
      <c r="AI2979" s="25" t="s">
        <v>693</v>
      </c>
      <c r="AJ2979" s="25" t="s">
        <v>693</v>
      </c>
      <c r="AK2979" s="25" t="s">
        <v>693</v>
      </c>
      <c r="AL2979" s="11" t="s">
        <v>782</v>
      </c>
      <c r="AM2979" s="25">
        <v>11003</v>
      </c>
      <c r="AN2979" s="25">
        <v>0</v>
      </c>
      <c r="AO2979" s="11">
        <v>1</v>
      </c>
      <c r="AP2979" s="12" t="s">
        <v>735</v>
      </c>
      <c r="AQ2979" s="12" t="s">
        <v>6725</v>
      </c>
      <c r="AR2979" s="12" t="s">
        <v>5394</v>
      </c>
      <c r="AS2979" s="60" t="s">
        <v>3048</v>
      </c>
    </row>
    <row r="2980" spans="1:45" ht="48" x14ac:dyDescent="0.15">
      <c r="A2980" s="11">
        <v>44036</v>
      </c>
      <c r="B2980" s="16" t="s">
        <v>3670</v>
      </c>
      <c r="C2980" s="11">
        <v>53</v>
      </c>
      <c r="D2980" s="11">
        <v>4</v>
      </c>
      <c r="E2980" s="11">
        <v>0</v>
      </c>
      <c r="F2980" s="11">
        <v>0</v>
      </c>
      <c r="G2980" s="11">
        <v>9</v>
      </c>
      <c r="H2980" s="11">
        <v>0</v>
      </c>
      <c r="I2980" s="11">
        <v>65535</v>
      </c>
      <c r="J2980" s="11">
        <v>0</v>
      </c>
      <c r="K2980" s="11">
        <v>0</v>
      </c>
      <c r="L2980" s="11">
        <v>0</v>
      </c>
      <c r="M2980" s="56">
        <v>1</v>
      </c>
      <c r="N2980" s="56">
        <v>10</v>
      </c>
      <c r="O2980" s="11">
        <v>0</v>
      </c>
      <c r="P2980" s="11">
        <v>0</v>
      </c>
      <c r="Q2980" s="11">
        <v>100</v>
      </c>
      <c r="R2980" s="11">
        <v>0</v>
      </c>
      <c r="S2980" s="11">
        <v>0</v>
      </c>
      <c r="T2980" s="11">
        <v>0</v>
      </c>
      <c r="U2980" s="11">
        <v>1</v>
      </c>
      <c r="V2980" s="11">
        <v>0</v>
      </c>
      <c r="W2980" s="11">
        <v>0</v>
      </c>
      <c r="X2980" s="11">
        <v>0</v>
      </c>
      <c r="Y2980" s="11">
        <v>0</v>
      </c>
      <c r="Z2980" s="16" t="s">
        <v>170</v>
      </c>
      <c r="AA2980" s="16">
        <v>0</v>
      </c>
      <c r="AB2980" s="16" t="s">
        <v>4</v>
      </c>
      <c r="AC2980" s="16">
        <v>0</v>
      </c>
      <c r="AD2980" s="11">
        <v>256</v>
      </c>
      <c r="AE2980" s="11">
        <v>7</v>
      </c>
      <c r="AF2980" s="56">
        <v>1</v>
      </c>
      <c r="AG2980" s="11">
        <v>0</v>
      </c>
      <c r="AH2980" s="11">
        <v>6</v>
      </c>
      <c r="AI2980" s="25" t="s">
        <v>693</v>
      </c>
      <c r="AJ2980" s="25" t="s">
        <v>693</v>
      </c>
      <c r="AK2980" s="25" t="s">
        <v>693</v>
      </c>
      <c r="AL2980" s="11" t="s">
        <v>782</v>
      </c>
      <c r="AM2980" s="25">
        <v>11003</v>
      </c>
      <c r="AN2980" s="25">
        <v>0</v>
      </c>
      <c r="AO2980" s="11">
        <v>1</v>
      </c>
      <c r="AP2980" s="12" t="s">
        <v>735</v>
      </c>
      <c r="AQ2980" s="12" t="s">
        <v>6726</v>
      </c>
      <c r="AR2980" s="12" t="s">
        <v>5395</v>
      </c>
      <c r="AS2980" s="60" t="s">
        <v>3048</v>
      </c>
    </row>
    <row r="2981" spans="1:45" ht="48" x14ac:dyDescent="0.15">
      <c r="A2981" s="11">
        <v>44037</v>
      </c>
      <c r="B2981" s="16" t="s">
        <v>3714</v>
      </c>
      <c r="C2981" s="11">
        <v>53</v>
      </c>
      <c r="D2981" s="11">
        <v>4</v>
      </c>
      <c r="E2981" s="11">
        <v>0</v>
      </c>
      <c r="F2981" s="11">
        <v>0</v>
      </c>
      <c r="G2981" s="11">
        <v>9</v>
      </c>
      <c r="H2981" s="11">
        <v>0</v>
      </c>
      <c r="I2981" s="11">
        <v>65535</v>
      </c>
      <c r="J2981" s="11">
        <v>0</v>
      </c>
      <c r="K2981" s="11">
        <v>0</v>
      </c>
      <c r="L2981" s="11">
        <v>0</v>
      </c>
      <c r="M2981" s="56">
        <v>1</v>
      </c>
      <c r="N2981" s="56">
        <v>10</v>
      </c>
      <c r="O2981" s="11">
        <v>0</v>
      </c>
      <c r="P2981" s="11">
        <v>0</v>
      </c>
      <c r="Q2981" s="11">
        <v>100</v>
      </c>
      <c r="R2981" s="11">
        <v>0</v>
      </c>
      <c r="S2981" s="11">
        <v>0</v>
      </c>
      <c r="T2981" s="11">
        <v>0</v>
      </c>
      <c r="U2981" s="11">
        <v>1</v>
      </c>
      <c r="V2981" s="11">
        <v>0</v>
      </c>
      <c r="W2981" s="11">
        <v>0</v>
      </c>
      <c r="X2981" s="11">
        <v>0</v>
      </c>
      <c r="Y2981" s="11">
        <v>0</v>
      </c>
      <c r="Z2981" s="16" t="s">
        <v>170</v>
      </c>
      <c r="AA2981" s="16">
        <v>0</v>
      </c>
      <c r="AB2981" s="16" t="s">
        <v>4</v>
      </c>
      <c r="AC2981" s="16">
        <v>0</v>
      </c>
      <c r="AD2981" s="11">
        <v>256</v>
      </c>
      <c r="AE2981" s="11">
        <v>7</v>
      </c>
      <c r="AF2981" s="56">
        <v>1</v>
      </c>
      <c r="AG2981" s="11">
        <v>0</v>
      </c>
      <c r="AH2981" s="11">
        <v>7</v>
      </c>
      <c r="AI2981" s="25" t="s">
        <v>693</v>
      </c>
      <c r="AJ2981" s="25" t="s">
        <v>693</v>
      </c>
      <c r="AK2981" s="25" t="s">
        <v>693</v>
      </c>
      <c r="AL2981" s="11" t="s">
        <v>782</v>
      </c>
      <c r="AM2981" s="25">
        <v>11003</v>
      </c>
      <c r="AN2981" s="25">
        <v>0</v>
      </c>
      <c r="AO2981" s="11">
        <v>1</v>
      </c>
      <c r="AP2981" s="12" t="s">
        <v>735</v>
      </c>
      <c r="AQ2981" s="12" t="s">
        <v>6727</v>
      </c>
      <c r="AR2981" s="12" t="s">
        <v>5396</v>
      </c>
      <c r="AS2981" s="60" t="s">
        <v>3048</v>
      </c>
    </row>
    <row r="2982" spans="1:45" ht="48" x14ac:dyDescent="0.15">
      <c r="A2982" s="11">
        <v>44038</v>
      </c>
      <c r="B2982" s="16" t="s">
        <v>3747</v>
      </c>
      <c r="C2982" s="11">
        <v>53</v>
      </c>
      <c r="D2982" s="11">
        <v>4</v>
      </c>
      <c r="E2982" s="11">
        <v>0</v>
      </c>
      <c r="F2982" s="11">
        <v>0</v>
      </c>
      <c r="G2982" s="11">
        <v>9</v>
      </c>
      <c r="H2982" s="11">
        <v>0</v>
      </c>
      <c r="I2982" s="11">
        <v>65535</v>
      </c>
      <c r="J2982" s="11">
        <v>0</v>
      </c>
      <c r="K2982" s="11">
        <v>0</v>
      </c>
      <c r="L2982" s="11">
        <v>0</v>
      </c>
      <c r="M2982" s="56">
        <v>1</v>
      </c>
      <c r="N2982" s="56">
        <v>10</v>
      </c>
      <c r="O2982" s="11">
        <v>0</v>
      </c>
      <c r="P2982" s="11">
        <v>0</v>
      </c>
      <c r="Q2982" s="11">
        <v>100</v>
      </c>
      <c r="R2982" s="11">
        <v>0</v>
      </c>
      <c r="S2982" s="11">
        <v>0</v>
      </c>
      <c r="T2982" s="11">
        <v>0</v>
      </c>
      <c r="U2982" s="11">
        <v>1</v>
      </c>
      <c r="V2982" s="11">
        <v>0</v>
      </c>
      <c r="W2982" s="11">
        <v>0</v>
      </c>
      <c r="X2982" s="11">
        <v>0</v>
      </c>
      <c r="Y2982" s="11">
        <v>0</v>
      </c>
      <c r="Z2982" s="16" t="s">
        <v>170</v>
      </c>
      <c r="AA2982" s="16">
        <v>0</v>
      </c>
      <c r="AB2982" s="16" t="s">
        <v>225</v>
      </c>
      <c r="AC2982" s="16">
        <v>0</v>
      </c>
      <c r="AD2982" s="11">
        <v>256</v>
      </c>
      <c r="AE2982" s="11">
        <v>7</v>
      </c>
      <c r="AF2982" s="56">
        <v>1</v>
      </c>
      <c r="AG2982" s="11">
        <v>0</v>
      </c>
      <c r="AH2982" s="11">
        <v>8</v>
      </c>
      <c r="AI2982" s="25" t="s">
        <v>693</v>
      </c>
      <c r="AJ2982" s="25" t="s">
        <v>693</v>
      </c>
      <c r="AK2982" s="25" t="s">
        <v>693</v>
      </c>
      <c r="AL2982" s="11" t="s">
        <v>782</v>
      </c>
      <c r="AM2982" s="25">
        <v>11003</v>
      </c>
      <c r="AN2982" s="25">
        <v>0</v>
      </c>
      <c r="AO2982" s="11">
        <v>1</v>
      </c>
      <c r="AP2982" s="12" t="s">
        <v>735</v>
      </c>
      <c r="AQ2982" s="12" t="s">
        <v>6728</v>
      </c>
      <c r="AR2982" s="12" t="s">
        <v>5397</v>
      </c>
      <c r="AS2982" s="60" t="s">
        <v>3048</v>
      </c>
    </row>
    <row r="2983" spans="1:45" ht="48" x14ac:dyDescent="0.15">
      <c r="A2983" s="11">
        <v>44039</v>
      </c>
      <c r="B2983" s="16" t="s">
        <v>3777</v>
      </c>
      <c r="C2983" s="11">
        <v>53</v>
      </c>
      <c r="D2983" s="11">
        <v>4</v>
      </c>
      <c r="E2983" s="11">
        <v>0</v>
      </c>
      <c r="F2983" s="11">
        <v>0</v>
      </c>
      <c r="G2983" s="11">
        <v>9</v>
      </c>
      <c r="H2983" s="11">
        <v>0</v>
      </c>
      <c r="I2983" s="11">
        <v>65535</v>
      </c>
      <c r="J2983" s="11">
        <v>0</v>
      </c>
      <c r="K2983" s="11">
        <v>0</v>
      </c>
      <c r="L2983" s="11">
        <v>0</v>
      </c>
      <c r="M2983" s="56">
        <v>1</v>
      </c>
      <c r="N2983" s="56">
        <v>10</v>
      </c>
      <c r="O2983" s="11">
        <v>0</v>
      </c>
      <c r="P2983" s="11">
        <v>0</v>
      </c>
      <c r="Q2983" s="11">
        <v>100</v>
      </c>
      <c r="R2983" s="11">
        <v>0</v>
      </c>
      <c r="S2983" s="11">
        <v>0</v>
      </c>
      <c r="T2983" s="11">
        <v>0</v>
      </c>
      <c r="U2983" s="11">
        <v>1</v>
      </c>
      <c r="V2983" s="11">
        <v>0</v>
      </c>
      <c r="W2983" s="11">
        <v>0</v>
      </c>
      <c r="X2983" s="11">
        <v>0</v>
      </c>
      <c r="Y2983" s="11">
        <v>0</v>
      </c>
      <c r="Z2983" s="16" t="s">
        <v>170</v>
      </c>
      <c r="AA2983" s="16">
        <v>0</v>
      </c>
      <c r="AB2983" s="16" t="s">
        <v>225</v>
      </c>
      <c r="AC2983" s="16">
        <v>0</v>
      </c>
      <c r="AD2983" s="11">
        <v>256</v>
      </c>
      <c r="AE2983" s="11">
        <v>7</v>
      </c>
      <c r="AF2983" s="56">
        <v>1</v>
      </c>
      <c r="AG2983" s="11">
        <v>0</v>
      </c>
      <c r="AH2983" s="11">
        <v>9</v>
      </c>
      <c r="AI2983" s="25" t="s">
        <v>693</v>
      </c>
      <c r="AJ2983" s="25" t="s">
        <v>693</v>
      </c>
      <c r="AK2983" s="25" t="s">
        <v>693</v>
      </c>
      <c r="AL2983" s="11" t="s">
        <v>782</v>
      </c>
      <c r="AM2983" s="25">
        <v>11003</v>
      </c>
      <c r="AN2983" s="25">
        <v>0</v>
      </c>
      <c r="AO2983" s="11">
        <v>1</v>
      </c>
      <c r="AP2983" s="12" t="s">
        <v>735</v>
      </c>
      <c r="AQ2983" s="12" t="s">
        <v>6729</v>
      </c>
      <c r="AR2983" s="12" t="s">
        <v>5398</v>
      </c>
      <c r="AS2983" s="60" t="s">
        <v>3048</v>
      </c>
    </row>
    <row r="2984" spans="1:45" ht="48" x14ac:dyDescent="0.15">
      <c r="A2984" s="11">
        <v>44040</v>
      </c>
      <c r="B2984" s="16" t="s">
        <v>3802</v>
      </c>
      <c r="C2984" s="11">
        <v>53</v>
      </c>
      <c r="D2984" s="11">
        <v>4</v>
      </c>
      <c r="E2984" s="11">
        <v>0</v>
      </c>
      <c r="F2984" s="11">
        <v>0</v>
      </c>
      <c r="G2984" s="11">
        <v>9</v>
      </c>
      <c r="H2984" s="11">
        <v>0</v>
      </c>
      <c r="I2984" s="11">
        <v>65535</v>
      </c>
      <c r="J2984" s="11">
        <v>0</v>
      </c>
      <c r="K2984" s="11">
        <v>0</v>
      </c>
      <c r="L2984" s="11">
        <v>0</v>
      </c>
      <c r="M2984" s="56">
        <v>1</v>
      </c>
      <c r="N2984" s="56">
        <v>10</v>
      </c>
      <c r="O2984" s="11">
        <v>0</v>
      </c>
      <c r="P2984" s="11">
        <v>0</v>
      </c>
      <c r="Q2984" s="11">
        <v>100</v>
      </c>
      <c r="R2984" s="11">
        <v>0</v>
      </c>
      <c r="S2984" s="11">
        <v>0</v>
      </c>
      <c r="T2984" s="11">
        <v>0</v>
      </c>
      <c r="U2984" s="11">
        <v>1</v>
      </c>
      <c r="V2984" s="11">
        <v>0</v>
      </c>
      <c r="W2984" s="11">
        <v>0</v>
      </c>
      <c r="X2984" s="11">
        <v>0</v>
      </c>
      <c r="Y2984" s="11">
        <v>0</v>
      </c>
      <c r="Z2984" s="16" t="s">
        <v>170</v>
      </c>
      <c r="AA2984" s="16">
        <v>0</v>
      </c>
      <c r="AB2984" s="16" t="s">
        <v>225</v>
      </c>
      <c r="AC2984" s="16">
        <v>0</v>
      </c>
      <c r="AD2984" s="11">
        <v>256</v>
      </c>
      <c r="AE2984" s="11">
        <v>7</v>
      </c>
      <c r="AF2984" s="56">
        <v>1</v>
      </c>
      <c r="AG2984" s="11">
        <v>0</v>
      </c>
      <c r="AH2984" s="11">
        <v>10</v>
      </c>
      <c r="AI2984" s="25" t="s">
        <v>693</v>
      </c>
      <c r="AJ2984" s="25" t="s">
        <v>693</v>
      </c>
      <c r="AK2984" s="25" t="s">
        <v>693</v>
      </c>
      <c r="AL2984" s="11" t="s">
        <v>782</v>
      </c>
      <c r="AM2984" s="25">
        <v>11003</v>
      </c>
      <c r="AN2984" s="25">
        <v>0</v>
      </c>
      <c r="AO2984" s="11">
        <v>1</v>
      </c>
      <c r="AP2984" s="12" t="s">
        <v>735</v>
      </c>
      <c r="AQ2984" s="12" t="s">
        <v>6730</v>
      </c>
      <c r="AR2984" s="12" t="s">
        <v>5399</v>
      </c>
      <c r="AS2984" s="60" t="s">
        <v>3048</v>
      </c>
    </row>
    <row r="2985" spans="1:45" ht="36" x14ac:dyDescent="0.15">
      <c r="A2985" s="11">
        <v>44041</v>
      </c>
      <c r="B2985" s="16" t="s">
        <v>3319</v>
      </c>
      <c r="C2985" s="11">
        <v>53</v>
      </c>
      <c r="D2985" s="11">
        <v>4</v>
      </c>
      <c r="E2985" s="11">
        <v>0</v>
      </c>
      <c r="F2985" s="11">
        <v>0</v>
      </c>
      <c r="G2985" s="11">
        <v>9</v>
      </c>
      <c r="H2985" s="11">
        <v>0</v>
      </c>
      <c r="I2985" s="11">
        <v>65535</v>
      </c>
      <c r="J2985" s="11">
        <v>0</v>
      </c>
      <c r="K2985" s="11">
        <v>0</v>
      </c>
      <c r="L2985" s="11">
        <v>0</v>
      </c>
      <c r="M2985" s="56">
        <v>1</v>
      </c>
      <c r="N2985" s="56">
        <v>10</v>
      </c>
      <c r="O2985" s="11">
        <v>0</v>
      </c>
      <c r="P2985" s="11">
        <v>0</v>
      </c>
      <c r="Q2985" s="11">
        <v>100</v>
      </c>
      <c r="R2985" s="11">
        <v>0</v>
      </c>
      <c r="S2985" s="11">
        <v>0</v>
      </c>
      <c r="T2985" s="11">
        <v>0</v>
      </c>
      <c r="U2985" s="11">
        <v>1</v>
      </c>
      <c r="V2985" s="11">
        <v>0</v>
      </c>
      <c r="W2985" s="11">
        <v>0</v>
      </c>
      <c r="X2985" s="11">
        <v>0</v>
      </c>
      <c r="Y2985" s="11">
        <v>0</v>
      </c>
      <c r="Z2985" s="16" t="s">
        <v>170</v>
      </c>
      <c r="AA2985" s="16">
        <v>0</v>
      </c>
      <c r="AB2985" s="16" t="s">
        <v>4</v>
      </c>
      <c r="AC2985" s="16">
        <v>0</v>
      </c>
      <c r="AD2985" s="11">
        <v>256</v>
      </c>
      <c r="AE2985" s="11">
        <v>6</v>
      </c>
      <c r="AF2985" s="56">
        <v>1</v>
      </c>
      <c r="AG2985" s="11">
        <v>0</v>
      </c>
      <c r="AH2985" s="11">
        <v>1</v>
      </c>
      <c r="AI2985" s="25" t="s">
        <v>693</v>
      </c>
      <c r="AJ2985" s="25" t="s">
        <v>693</v>
      </c>
      <c r="AK2985" s="25" t="s">
        <v>693</v>
      </c>
      <c r="AL2985" s="11" t="s">
        <v>782</v>
      </c>
      <c r="AM2985" s="25">
        <v>11003</v>
      </c>
      <c r="AN2985" s="25">
        <v>0</v>
      </c>
      <c r="AO2985" s="11">
        <v>1</v>
      </c>
      <c r="AP2985" s="12" t="s">
        <v>735</v>
      </c>
      <c r="AQ2985" s="12" t="s">
        <v>6731</v>
      </c>
      <c r="AR2985" s="12" t="s">
        <v>5400</v>
      </c>
      <c r="AS2985" s="60" t="s">
        <v>3048</v>
      </c>
    </row>
    <row r="2986" spans="1:45" ht="36" x14ac:dyDescent="0.15">
      <c r="A2986" s="11">
        <v>44042</v>
      </c>
      <c r="B2986" s="16" t="s">
        <v>3394</v>
      </c>
      <c r="C2986" s="11">
        <v>53</v>
      </c>
      <c r="D2986" s="11">
        <v>4</v>
      </c>
      <c r="E2986" s="11">
        <v>0</v>
      </c>
      <c r="F2986" s="11">
        <v>0</v>
      </c>
      <c r="G2986" s="11">
        <v>9</v>
      </c>
      <c r="H2986" s="11">
        <v>0</v>
      </c>
      <c r="I2986" s="11">
        <v>65535</v>
      </c>
      <c r="J2986" s="11">
        <v>0</v>
      </c>
      <c r="K2986" s="11">
        <v>0</v>
      </c>
      <c r="L2986" s="11">
        <v>0</v>
      </c>
      <c r="M2986" s="56">
        <v>1</v>
      </c>
      <c r="N2986" s="56">
        <v>10</v>
      </c>
      <c r="O2986" s="11">
        <v>0</v>
      </c>
      <c r="P2986" s="11">
        <v>0</v>
      </c>
      <c r="Q2986" s="11">
        <v>100</v>
      </c>
      <c r="R2986" s="11">
        <v>0</v>
      </c>
      <c r="S2986" s="11">
        <v>0</v>
      </c>
      <c r="T2986" s="11">
        <v>0</v>
      </c>
      <c r="U2986" s="11">
        <v>1</v>
      </c>
      <c r="V2986" s="11">
        <v>0</v>
      </c>
      <c r="W2986" s="11">
        <v>0</v>
      </c>
      <c r="X2986" s="11">
        <v>0</v>
      </c>
      <c r="Y2986" s="11">
        <v>0</v>
      </c>
      <c r="Z2986" s="16" t="s">
        <v>170</v>
      </c>
      <c r="AA2986" s="16">
        <v>0</v>
      </c>
      <c r="AB2986" s="16" t="s">
        <v>4</v>
      </c>
      <c r="AC2986" s="16">
        <v>0</v>
      </c>
      <c r="AD2986" s="11">
        <v>256</v>
      </c>
      <c r="AE2986" s="11">
        <v>7</v>
      </c>
      <c r="AF2986" s="56">
        <v>1</v>
      </c>
      <c r="AG2986" s="11">
        <v>0</v>
      </c>
      <c r="AH2986" s="11">
        <v>3</v>
      </c>
      <c r="AI2986" s="25" t="s">
        <v>693</v>
      </c>
      <c r="AJ2986" s="25" t="s">
        <v>693</v>
      </c>
      <c r="AK2986" s="25" t="s">
        <v>693</v>
      </c>
      <c r="AL2986" s="11" t="s">
        <v>782</v>
      </c>
      <c r="AM2986" s="25">
        <v>11003</v>
      </c>
      <c r="AN2986" s="25">
        <v>0</v>
      </c>
      <c r="AO2986" s="11">
        <v>1</v>
      </c>
      <c r="AP2986" s="12" t="s">
        <v>735</v>
      </c>
      <c r="AQ2986" s="12" t="s">
        <v>6732</v>
      </c>
      <c r="AR2986" s="12" t="s">
        <v>5401</v>
      </c>
      <c r="AS2986" s="60" t="s">
        <v>3048</v>
      </c>
    </row>
    <row r="2987" spans="1:45" ht="36" x14ac:dyDescent="0.15">
      <c r="A2987" s="11">
        <v>44043</v>
      </c>
      <c r="B2987" s="16" t="s">
        <v>3469</v>
      </c>
      <c r="C2987" s="11">
        <v>53</v>
      </c>
      <c r="D2987" s="11">
        <v>4</v>
      </c>
      <c r="E2987" s="11">
        <v>0</v>
      </c>
      <c r="F2987" s="11">
        <v>0</v>
      </c>
      <c r="G2987" s="11">
        <v>9</v>
      </c>
      <c r="H2987" s="11">
        <v>0</v>
      </c>
      <c r="I2987" s="11">
        <v>65535</v>
      </c>
      <c r="J2987" s="11">
        <v>0</v>
      </c>
      <c r="K2987" s="11">
        <v>0</v>
      </c>
      <c r="L2987" s="11">
        <v>0</v>
      </c>
      <c r="M2987" s="56">
        <v>1</v>
      </c>
      <c r="N2987" s="56">
        <v>10</v>
      </c>
      <c r="O2987" s="11">
        <v>0</v>
      </c>
      <c r="P2987" s="11">
        <v>0</v>
      </c>
      <c r="Q2987" s="11">
        <v>100</v>
      </c>
      <c r="R2987" s="11">
        <v>0</v>
      </c>
      <c r="S2987" s="11">
        <v>0</v>
      </c>
      <c r="T2987" s="11">
        <v>0</v>
      </c>
      <c r="U2987" s="11">
        <v>1</v>
      </c>
      <c r="V2987" s="11">
        <v>0</v>
      </c>
      <c r="W2987" s="11">
        <v>0</v>
      </c>
      <c r="X2987" s="11">
        <v>0</v>
      </c>
      <c r="Y2987" s="11">
        <v>0</v>
      </c>
      <c r="Z2987" s="16" t="s">
        <v>170</v>
      </c>
      <c r="AA2987" s="16">
        <v>0</v>
      </c>
      <c r="AB2987" s="16" t="s">
        <v>4</v>
      </c>
      <c r="AC2987" s="16">
        <v>0</v>
      </c>
      <c r="AD2987" s="11">
        <v>256</v>
      </c>
      <c r="AE2987" s="11">
        <v>8</v>
      </c>
      <c r="AF2987" s="56">
        <v>1</v>
      </c>
      <c r="AG2987" s="11">
        <v>0</v>
      </c>
      <c r="AH2987" s="11">
        <v>6</v>
      </c>
      <c r="AI2987" s="25" t="s">
        <v>693</v>
      </c>
      <c r="AJ2987" s="25" t="s">
        <v>693</v>
      </c>
      <c r="AK2987" s="25" t="s">
        <v>693</v>
      </c>
      <c r="AL2987" s="11" t="s">
        <v>782</v>
      </c>
      <c r="AM2987" s="25">
        <v>11003</v>
      </c>
      <c r="AN2987" s="25">
        <v>0</v>
      </c>
      <c r="AO2987" s="11">
        <v>1</v>
      </c>
      <c r="AP2987" s="12" t="s">
        <v>735</v>
      </c>
      <c r="AQ2987" s="12" t="s">
        <v>6733</v>
      </c>
      <c r="AR2987" s="12" t="s">
        <v>5402</v>
      </c>
      <c r="AS2987" s="60" t="s">
        <v>3048</v>
      </c>
    </row>
    <row r="2988" spans="1:45" ht="36" x14ac:dyDescent="0.15">
      <c r="A2988" s="11">
        <v>44044</v>
      </c>
      <c r="B2988" s="16" t="s">
        <v>3541</v>
      </c>
      <c r="C2988" s="11">
        <v>53</v>
      </c>
      <c r="D2988" s="11">
        <v>4</v>
      </c>
      <c r="E2988" s="11">
        <v>0</v>
      </c>
      <c r="F2988" s="11">
        <v>0</v>
      </c>
      <c r="G2988" s="11">
        <v>9</v>
      </c>
      <c r="H2988" s="11">
        <v>0</v>
      </c>
      <c r="I2988" s="11">
        <v>65535</v>
      </c>
      <c r="J2988" s="11">
        <v>0</v>
      </c>
      <c r="K2988" s="11">
        <v>0</v>
      </c>
      <c r="L2988" s="11">
        <v>0</v>
      </c>
      <c r="M2988" s="56">
        <v>1</v>
      </c>
      <c r="N2988" s="56">
        <v>10</v>
      </c>
      <c r="O2988" s="11">
        <v>0</v>
      </c>
      <c r="P2988" s="11">
        <v>0</v>
      </c>
      <c r="Q2988" s="11">
        <v>100</v>
      </c>
      <c r="R2988" s="11">
        <v>0</v>
      </c>
      <c r="S2988" s="11">
        <v>0</v>
      </c>
      <c r="T2988" s="11">
        <v>0</v>
      </c>
      <c r="U2988" s="11">
        <v>1</v>
      </c>
      <c r="V2988" s="11">
        <v>0</v>
      </c>
      <c r="W2988" s="11">
        <v>0</v>
      </c>
      <c r="X2988" s="11">
        <v>0</v>
      </c>
      <c r="Y2988" s="11">
        <v>0</v>
      </c>
      <c r="Z2988" s="16" t="s">
        <v>170</v>
      </c>
      <c r="AA2988" s="16">
        <v>0</v>
      </c>
      <c r="AB2988" s="16" t="s">
        <v>4</v>
      </c>
      <c r="AC2988" s="16">
        <v>0</v>
      </c>
      <c r="AD2988" s="11">
        <v>256</v>
      </c>
      <c r="AE2988" s="11">
        <v>9</v>
      </c>
      <c r="AF2988" s="56">
        <v>1</v>
      </c>
      <c r="AG2988" s="11">
        <v>0</v>
      </c>
      <c r="AH2988" s="11">
        <v>8</v>
      </c>
      <c r="AI2988" s="25" t="s">
        <v>693</v>
      </c>
      <c r="AJ2988" s="25" t="s">
        <v>693</v>
      </c>
      <c r="AK2988" s="25" t="s">
        <v>693</v>
      </c>
      <c r="AL2988" s="11" t="s">
        <v>782</v>
      </c>
      <c r="AM2988" s="25">
        <v>11003</v>
      </c>
      <c r="AN2988" s="25">
        <v>0</v>
      </c>
      <c r="AO2988" s="11">
        <v>1</v>
      </c>
      <c r="AP2988" s="12" t="s">
        <v>735</v>
      </c>
      <c r="AQ2988" s="12" t="s">
        <v>6734</v>
      </c>
      <c r="AR2988" s="12" t="s">
        <v>5403</v>
      </c>
      <c r="AS2988" s="60" t="s">
        <v>3048</v>
      </c>
    </row>
    <row r="2989" spans="1:45" ht="36" x14ac:dyDescent="0.15">
      <c r="A2989" s="11">
        <v>44045</v>
      </c>
      <c r="B2989" s="16" t="s">
        <v>3609</v>
      </c>
      <c r="C2989" s="11">
        <v>53</v>
      </c>
      <c r="D2989" s="11">
        <v>4</v>
      </c>
      <c r="E2989" s="11">
        <v>0</v>
      </c>
      <c r="F2989" s="11">
        <v>0</v>
      </c>
      <c r="G2989" s="11">
        <v>9</v>
      </c>
      <c r="H2989" s="11">
        <v>0</v>
      </c>
      <c r="I2989" s="11">
        <v>65535</v>
      </c>
      <c r="J2989" s="11">
        <v>0</v>
      </c>
      <c r="K2989" s="11">
        <v>0</v>
      </c>
      <c r="L2989" s="11">
        <v>0</v>
      </c>
      <c r="M2989" s="56">
        <v>1</v>
      </c>
      <c r="N2989" s="56">
        <v>10</v>
      </c>
      <c r="O2989" s="11">
        <v>0</v>
      </c>
      <c r="P2989" s="11">
        <v>0</v>
      </c>
      <c r="Q2989" s="11">
        <v>100</v>
      </c>
      <c r="R2989" s="11">
        <v>0</v>
      </c>
      <c r="S2989" s="11">
        <v>0</v>
      </c>
      <c r="T2989" s="11">
        <v>0</v>
      </c>
      <c r="U2989" s="11">
        <v>1</v>
      </c>
      <c r="V2989" s="11">
        <v>0</v>
      </c>
      <c r="W2989" s="11">
        <v>0</v>
      </c>
      <c r="X2989" s="11">
        <v>0</v>
      </c>
      <c r="Y2989" s="11">
        <v>0</v>
      </c>
      <c r="Z2989" s="16" t="s">
        <v>170</v>
      </c>
      <c r="AA2989" s="16">
        <v>0</v>
      </c>
      <c r="AB2989" s="16" t="s">
        <v>4</v>
      </c>
      <c r="AC2989" s="16">
        <v>0</v>
      </c>
      <c r="AD2989" s="11">
        <v>256</v>
      </c>
      <c r="AE2989" s="11">
        <v>10</v>
      </c>
      <c r="AF2989" s="56">
        <v>1</v>
      </c>
      <c r="AG2989" s="11">
        <v>0</v>
      </c>
      <c r="AH2989" s="11">
        <v>10</v>
      </c>
      <c r="AI2989" s="25" t="s">
        <v>693</v>
      </c>
      <c r="AJ2989" s="25" t="s">
        <v>693</v>
      </c>
      <c r="AK2989" s="25" t="s">
        <v>693</v>
      </c>
      <c r="AL2989" s="11" t="s">
        <v>782</v>
      </c>
      <c r="AM2989" s="25">
        <v>11003</v>
      </c>
      <c r="AN2989" s="25">
        <v>0</v>
      </c>
      <c r="AO2989" s="11">
        <v>1</v>
      </c>
      <c r="AP2989" s="12" t="s">
        <v>735</v>
      </c>
      <c r="AQ2989" s="12" t="s">
        <v>6735</v>
      </c>
      <c r="AR2989" s="12" t="s">
        <v>5404</v>
      </c>
      <c r="AS2989" s="60" t="s">
        <v>3048</v>
      </c>
    </row>
    <row r="2990" spans="1:45" ht="36" x14ac:dyDescent="0.15">
      <c r="A2990" s="11">
        <v>44051</v>
      </c>
      <c r="B2990" s="16" t="s">
        <v>3320</v>
      </c>
      <c r="C2990" s="11">
        <v>53</v>
      </c>
      <c r="D2990" s="11">
        <v>4</v>
      </c>
      <c r="E2990" s="11">
        <v>0</v>
      </c>
      <c r="F2990" s="11">
        <v>0</v>
      </c>
      <c r="G2990" s="11">
        <v>9</v>
      </c>
      <c r="H2990" s="11">
        <v>0</v>
      </c>
      <c r="I2990" s="11">
        <v>65535</v>
      </c>
      <c r="J2990" s="11">
        <v>0</v>
      </c>
      <c r="K2990" s="11">
        <v>0</v>
      </c>
      <c r="L2990" s="11">
        <v>0</v>
      </c>
      <c r="M2990" s="56">
        <v>1</v>
      </c>
      <c r="N2990" s="56">
        <v>10</v>
      </c>
      <c r="O2990" s="11">
        <v>0</v>
      </c>
      <c r="P2990" s="11">
        <v>0</v>
      </c>
      <c r="Q2990" s="11">
        <v>100</v>
      </c>
      <c r="R2990" s="11">
        <v>0</v>
      </c>
      <c r="S2990" s="11">
        <v>0</v>
      </c>
      <c r="T2990" s="11">
        <v>0</v>
      </c>
      <c r="U2990" s="11">
        <v>1</v>
      </c>
      <c r="V2990" s="11">
        <v>0</v>
      </c>
      <c r="W2990" s="11">
        <v>0</v>
      </c>
      <c r="X2990" s="11">
        <v>0</v>
      </c>
      <c r="Y2990" s="11">
        <v>0</v>
      </c>
      <c r="Z2990" s="16" t="s">
        <v>170</v>
      </c>
      <c r="AA2990" s="16">
        <v>0</v>
      </c>
      <c r="AB2990" s="16" t="s">
        <v>4</v>
      </c>
      <c r="AC2990" s="16">
        <v>0</v>
      </c>
      <c r="AD2990" s="11">
        <v>256</v>
      </c>
      <c r="AE2990" s="11">
        <v>16</v>
      </c>
      <c r="AF2990" s="56">
        <v>1</v>
      </c>
      <c r="AG2990" s="11">
        <v>0</v>
      </c>
      <c r="AH2990" s="11">
        <v>3</v>
      </c>
      <c r="AI2990" s="25" t="s">
        <v>693</v>
      </c>
      <c r="AJ2990" s="25" t="s">
        <v>693</v>
      </c>
      <c r="AK2990" s="25" t="s">
        <v>693</v>
      </c>
      <c r="AL2990" s="11" t="s">
        <v>782</v>
      </c>
      <c r="AM2990" s="25">
        <v>11003</v>
      </c>
      <c r="AN2990" s="25">
        <v>0</v>
      </c>
      <c r="AO2990" s="11">
        <v>1</v>
      </c>
      <c r="AP2990" s="12" t="s">
        <v>735</v>
      </c>
      <c r="AQ2990" s="12" t="s">
        <v>6736</v>
      </c>
      <c r="AR2990" s="12" t="s">
        <v>5405</v>
      </c>
      <c r="AS2990" s="60" t="s">
        <v>3048</v>
      </c>
    </row>
    <row r="2991" spans="1:45" ht="36" x14ac:dyDescent="0.15">
      <c r="A2991" s="11">
        <v>44052</v>
      </c>
      <c r="B2991" s="16" t="s">
        <v>3395</v>
      </c>
      <c r="C2991" s="11">
        <v>53</v>
      </c>
      <c r="D2991" s="11">
        <v>4</v>
      </c>
      <c r="E2991" s="11">
        <v>0</v>
      </c>
      <c r="F2991" s="11">
        <v>0</v>
      </c>
      <c r="G2991" s="11">
        <v>9</v>
      </c>
      <c r="H2991" s="11">
        <v>0</v>
      </c>
      <c r="I2991" s="11">
        <v>65535</v>
      </c>
      <c r="J2991" s="11">
        <v>0</v>
      </c>
      <c r="K2991" s="11">
        <v>0</v>
      </c>
      <c r="L2991" s="11">
        <v>0</v>
      </c>
      <c r="M2991" s="56">
        <v>1</v>
      </c>
      <c r="N2991" s="56">
        <v>10</v>
      </c>
      <c r="O2991" s="11">
        <v>0</v>
      </c>
      <c r="P2991" s="11">
        <v>0</v>
      </c>
      <c r="Q2991" s="11">
        <v>100</v>
      </c>
      <c r="R2991" s="11">
        <v>0</v>
      </c>
      <c r="S2991" s="11">
        <v>0</v>
      </c>
      <c r="T2991" s="11">
        <v>0</v>
      </c>
      <c r="U2991" s="11">
        <v>1</v>
      </c>
      <c r="V2991" s="11">
        <v>0</v>
      </c>
      <c r="W2991" s="11">
        <v>0</v>
      </c>
      <c r="X2991" s="11">
        <v>0</v>
      </c>
      <c r="Y2991" s="11">
        <v>0</v>
      </c>
      <c r="Z2991" s="16" t="s">
        <v>170</v>
      </c>
      <c r="AA2991" s="16">
        <v>0</v>
      </c>
      <c r="AB2991" s="16" t="s">
        <v>4</v>
      </c>
      <c r="AC2991" s="16">
        <v>0</v>
      </c>
      <c r="AD2991" s="11">
        <v>256</v>
      </c>
      <c r="AE2991" s="11">
        <v>6</v>
      </c>
      <c r="AF2991" s="56">
        <v>1</v>
      </c>
      <c r="AG2991" s="11">
        <v>0</v>
      </c>
      <c r="AH2991" s="11">
        <v>4</v>
      </c>
      <c r="AI2991" s="25" t="s">
        <v>693</v>
      </c>
      <c r="AJ2991" s="25" t="s">
        <v>693</v>
      </c>
      <c r="AK2991" s="25" t="s">
        <v>693</v>
      </c>
      <c r="AL2991" s="11" t="s">
        <v>782</v>
      </c>
      <c r="AM2991" s="25">
        <v>11003</v>
      </c>
      <c r="AN2991" s="25">
        <v>0</v>
      </c>
      <c r="AO2991" s="11">
        <v>1</v>
      </c>
      <c r="AP2991" s="12" t="s">
        <v>735</v>
      </c>
      <c r="AQ2991" s="12" t="s">
        <v>6737</v>
      </c>
      <c r="AR2991" s="12" t="s">
        <v>5406</v>
      </c>
      <c r="AS2991" s="60" t="s">
        <v>3048</v>
      </c>
    </row>
    <row r="2992" spans="1:45" ht="36" x14ac:dyDescent="0.15">
      <c r="A2992" s="11">
        <v>44053</v>
      </c>
      <c r="B2992" s="16" t="s">
        <v>3470</v>
      </c>
      <c r="C2992" s="11">
        <v>53</v>
      </c>
      <c r="D2992" s="11">
        <v>4</v>
      </c>
      <c r="E2992" s="11">
        <v>0</v>
      </c>
      <c r="F2992" s="11">
        <v>0</v>
      </c>
      <c r="G2992" s="11">
        <v>9</v>
      </c>
      <c r="H2992" s="11">
        <v>0</v>
      </c>
      <c r="I2992" s="11">
        <v>65535</v>
      </c>
      <c r="J2992" s="11">
        <v>0</v>
      </c>
      <c r="K2992" s="11">
        <v>0</v>
      </c>
      <c r="L2992" s="11">
        <v>0</v>
      </c>
      <c r="M2992" s="56">
        <v>1</v>
      </c>
      <c r="N2992" s="56">
        <v>10</v>
      </c>
      <c r="O2992" s="11">
        <v>0</v>
      </c>
      <c r="P2992" s="11">
        <v>0</v>
      </c>
      <c r="Q2992" s="11">
        <v>100</v>
      </c>
      <c r="R2992" s="11">
        <v>0</v>
      </c>
      <c r="S2992" s="11">
        <v>0</v>
      </c>
      <c r="T2992" s="11">
        <v>0</v>
      </c>
      <c r="U2992" s="11">
        <v>1</v>
      </c>
      <c r="V2992" s="11">
        <v>0</v>
      </c>
      <c r="W2992" s="11">
        <v>0</v>
      </c>
      <c r="X2992" s="11">
        <v>0</v>
      </c>
      <c r="Y2992" s="11">
        <v>0</v>
      </c>
      <c r="Z2992" s="16" t="s">
        <v>170</v>
      </c>
      <c r="AA2992" s="16">
        <v>0</v>
      </c>
      <c r="AB2992" s="16" t="s">
        <v>4</v>
      </c>
      <c r="AC2992" s="16">
        <v>0</v>
      </c>
      <c r="AD2992" s="11">
        <v>256</v>
      </c>
      <c r="AE2992" s="11">
        <v>8</v>
      </c>
      <c r="AF2992" s="56">
        <v>1</v>
      </c>
      <c r="AG2992" s="11">
        <v>0</v>
      </c>
      <c r="AH2992" s="11">
        <v>6</v>
      </c>
      <c r="AI2992" s="25" t="s">
        <v>693</v>
      </c>
      <c r="AJ2992" s="25" t="s">
        <v>693</v>
      </c>
      <c r="AK2992" s="25" t="s">
        <v>693</v>
      </c>
      <c r="AL2992" s="11" t="s">
        <v>782</v>
      </c>
      <c r="AM2992" s="25">
        <v>11003</v>
      </c>
      <c r="AN2992" s="25">
        <v>0</v>
      </c>
      <c r="AO2992" s="11">
        <v>1</v>
      </c>
      <c r="AP2992" s="12" t="s">
        <v>735</v>
      </c>
      <c r="AQ2992" s="12" t="s">
        <v>6738</v>
      </c>
      <c r="AR2992" s="12" t="s">
        <v>5406</v>
      </c>
      <c r="AS2992" s="60" t="s">
        <v>3048</v>
      </c>
    </row>
    <row r="2993" spans="1:45" ht="36" x14ac:dyDescent="0.15">
      <c r="A2993" s="11">
        <v>44054</v>
      </c>
      <c r="B2993" s="16" t="s">
        <v>3542</v>
      </c>
      <c r="C2993" s="11">
        <v>53</v>
      </c>
      <c r="D2993" s="11">
        <v>4</v>
      </c>
      <c r="E2993" s="11">
        <v>0</v>
      </c>
      <c r="F2993" s="11">
        <v>0</v>
      </c>
      <c r="G2993" s="11">
        <v>9</v>
      </c>
      <c r="H2993" s="11">
        <v>0</v>
      </c>
      <c r="I2993" s="11">
        <v>65535</v>
      </c>
      <c r="J2993" s="11">
        <v>0</v>
      </c>
      <c r="K2993" s="11">
        <v>0</v>
      </c>
      <c r="L2993" s="11">
        <v>0</v>
      </c>
      <c r="M2993" s="56">
        <v>1</v>
      </c>
      <c r="N2993" s="56">
        <v>10</v>
      </c>
      <c r="O2993" s="11">
        <v>0</v>
      </c>
      <c r="P2993" s="11">
        <v>0</v>
      </c>
      <c r="Q2993" s="11">
        <v>100</v>
      </c>
      <c r="R2993" s="11">
        <v>0</v>
      </c>
      <c r="S2993" s="11">
        <v>0</v>
      </c>
      <c r="T2993" s="11">
        <v>0</v>
      </c>
      <c r="U2993" s="11">
        <v>1</v>
      </c>
      <c r="V2993" s="11">
        <v>0</v>
      </c>
      <c r="W2993" s="11">
        <v>0</v>
      </c>
      <c r="X2993" s="11">
        <v>0</v>
      </c>
      <c r="Y2993" s="11">
        <v>0</v>
      </c>
      <c r="Z2993" s="16" t="s">
        <v>170</v>
      </c>
      <c r="AA2993" s="16">
        <v>0</v>
      </c>
      <c r="AB2993" s="16" t="s">
        <v>4</v>
      </c>
      <c r="AC2993" s="16">
        <v>0</v>
      </c>
      <c r="AD2993" s="11">
        <v>256</v>
      </c>
      <c r="AE2993" s="11">
        <v>10</v>
      </c>
      <c r="AF2993" s="56">
        <v>1</v>
      </c>
      <c r="AG2993" s="11">
        <v>0</v>
      </c>
      <c r="AH2993" s="11">
        <v>8</v>
      </c>
      <c r="AI2993" s="25" t="s">
        <v>693</v>
      </c>
      <c r="AJ2993" s="25" t="s">
        <v>693</v>
      </c>
      <c r="AK2993" s="25" t="s">
        <v>693</v>
      </c>
      <c r="AL2993" s="11" t="s">
        <v>782</v>
      </c>
      <c r="AM2993" s="25">
        <v>11003</v>
      </c>
      <c r="AN2993" s="25">
        <v>0</v>
      </c>
      <c r="AO2993" s="11">
        <v>1</v>
      </c>
      <c r="AP2993" s="12" t="s">
        <v>735</v>
      </c>
      <c r="AQ2993" s="12" t="s">
        <v>6739</v>
      </c>
      <c r="AR2993" s="12" t="s">
        <v>5406</v>
      </c>
      <c r="AS2993" s="60" t="s">
        <v>3048</v>
      </c>
    </row>
    <row r="2994" spans="1:45" ht="36" x14ac:dyDescent="0.15">
      <c r="A2994" s="11">
        <v>44055</v>
      </c>
      <c r="B2994" s="16" t="s">
        <v>3610</v>
      </c>
      <c r="C2994" s="11">
        <v>53</v>
      </c>
      <c r="D2994" s="11">
        <v>4</v>
      </c>
      <c r="E2994" s="11">
        <v>0</v>
      </c>
      <c r="F2994" s="11">
        <v>0</v>
      </c>
      <c r="G2994" s="11">
        <v>9</v>
      </c>
      <c r="H2994" s="11">
        <v>0</v>
      </c>
      <c r="I2994" s="11">
        <v>65535</v>
      </c>
      <c r="J2994" s="11">
        <v>0</v>
      </c>
      <c r="K2994" s="11">
        <v>0</v>
      </c>
      <c r="L2994" s="11">
        <v>0</v>
      </c>
      <c r="M2994" s="56">
        <v>1</v>
      </c>
      <c r="N2994" s="56">
        <v>10</v>
      </c>
      <c r="O2994" s="11">
        <v>0</v>
      </c>
      <c r="P2994" s="11">
        <v>0</v>
      </c>
      <c r="Q2994" s="11">
        <v>100</v>
      </c>
      <c r="R2994" s="11">
        <v>0</v>
      </c>
      <c r="S2994" s="11">
        <v>0</v>
      </c>
      <c r="T2994" s="11">
        <v>0</v>
      </c>
      <c r="U2994" s="11">
        <v>1</v>
      </c>
      <c r="V2994" s="11">
        <v>0</v>
      </c>
      <c r="W2994" s="11">
        <v>0</v>
      </c>
      <c r="X2994" s="11">
        <v>0</v>
      </c>
      <c r="Y2994" s="11">
        <v>0</v>
      </c>
      <c r="Z2994" s="16" t="s">
        <v>170</v>
      </c>
      <c r="AA2994" s="16">
        <v>0</v>
      </c>
      <c r="AB2994" s="16" t="s">
        <v>4</v>
      </c>
      <c r="AC2994" s="16">
        <v>0</v>
      </c>
      <c r="AD2994" s="11">
        <v>256</v>
      </c>
      <c r="AE2994" s="11">
        <v>12</v>
      </c>
      <c r="AF2994" s="56">
        <v>1</v>
      </c>
      <c r="AG2994" s="11">
        <v>0</v>
      </c>
      <c r="AH2994" s="11">
        <v>10</v>
      </c>
      <c r="AI2994" s="25" t="s">
        <v>693</v>
      </c>
      <c r="AJ2994" s="25" t="s">
        <v>693</v>
      </c>
      <c r="AK2994" s="25" t="s">
        <v>693</v>
      </c>
      <c r="AL2994" s="11" t="s">
        <v>782</v>
      </c>
      <c r="AM2994" s="25">
        <v>11003</v>
      </c>
      <c r="AN2994" s="25">
        <v>0</v>
      </c>
      <c r="AO2994" s="11">
        <v>1</v>
      </c>
      <c r="AP2994" s="12" t="s">
        <v>735</v>
      </c>
      <c r="AQ2994" s="12" t="s">
        <v>6740</v>
      </c>
      <c r="AR2994" s="12" t="s">
        <v>5406</v>
      </c>
      <c r="AS2994" s="60" t="s">
        <v>3048</v>
      </c>
    </row>
    <row r="2995" spans="1:45" ht="36" x14ac:dyDescent="0.15">
      <c r="A2995" s="11">
        <v>44061</v>
      </c>
      <c r="B2995" s="16" t="s">
        <v>3321</v>
      </c>
      <c r="C2995" s="11">
        <v>53</v>
      </c>
      <c r="D2995" s="11">
        <v>4</v>
      </c>
      <c r="E2995" s="11">
        <v>0</v>
      </c>
      <c r="F2995" s="11">
        <v>0</v>
      </c>
      <c r="G2995" s="11">
        <v>9</v>
      </c>
      <c r="H2995" s="11">
        <v>0</v>
      </c>
      <c r="I2995" s="11">
        <v>65535</v>
      </c>
      <c r="J2995" s="11">
        <v>0</v>
      </c>
      <c r="K2995" s="11">
        <v>0</v>
      </c>
      <c r="L2995" s="11">
        <v>0</v>
      </c>
      <c r="M2995" s="56">
        <v>1</v>
      </c>
      <c r="N2995" s="56">
        <v>10</v>
      </c>
      <c r="O2995" s="11">
        <v>0</v>
      </c>
      <c r="P2995" s="11">
        <v>0</v>
      </c>
      <c r="Q2995" s="11">
        <v>100</v>
      </c>
      <c r="R2995" s="11">
        <v>0</v>
      </c>
      <c r="S2995" s="11">
        <v>0</v>
      </c>
      <c r="T2995" s="11">
        <v>0</v>
      </c>
      <c r="U2995" s="11">
        <v>1</v>
      </c>
      <c r="V2995" s="11">
        <v>0</v>
      </c>
      <c r="W2995" s="11">
        <v>0</v>
      </c>
      <c r="X2995" s="11">
        <v>0</v>
      </c>
      <c r="Y2995" s="11">
        <v>0</v>
      </c>
      <c r="Z2995" s="16" t="s">
        <v>170</v>
      </c>
      <c r="AA2995" s="16">
        <v>0</v>
      </c>
      <c r="AB2995" s="16" t="s">
        <v>4</v>
      </c>
      <c r="AC2995" s="16">
        <v>0</v>
      </c>
      <c r="AD2995" s="11">
        <v>256</v>
      </c>
      <c r="AE2995" s="11">
        <v>4</v>
      </c>
      <c r="AF2995" s="56">
        <v>1</v>
      </c>
      <c r="AG2995" s="11">
        <v>0</v>
      </c>
      <c r="AH2995" s="11">
        <v>3</v>
      </c>
      <c r="AI2995" s="25" t="s">
        <v>693</v>
      </c>
      <c r="AJ2995" s="25" t="s">
        <v>693</v>
      </c>
      <c r="AK2995" s="25" t="s">
        <v>693</v>
      </c>
      <c r="AL2995" s="11" t="s">
        <v>782</v>
      </c>
      <c r="AM2995" s="25">
        <v>11003</v>
      </c>
      <c r="AN2995" s="25">
        <v>0</v>
      </c>
      <c r="AO2995" s="11">
        <v>1</v>
      </c>
      <c r="AP2995" s="12" t="s">
        <v>735</v>
      </c>
      <c r="AQ2995" s="12" t="s">
        <v>6741</v>
      </c>
      <c r="AR2995" s="12" t="s">
        <v>5407</v>
      </c>
      <c r="AS2995" s="60" t="s">
        <v>3048</v>
      </c>
    </row>
    <row r="2996" spans="1:45" ht="36" x14ac:dyDescent="0.15">
      <c r="A2996" s="11">
        <v>44062</v>
      </c>
      <c r="B2996" s="16" t="s">
        <v>3396</v>
      </c>
      <c r="C2996" s="11">
        <v>53</v>
      </c>
      <c r="D2996" s="11">
        <v>4</v>
      </c>
      <c r="E2996" s="11">
        <v>0</v>
      </c>
      <c r="F2996" s="11">
        <v>0</v>
      </c>
      <c r="G2996" s="11">
        <v>9</v>
      </c>
      <c r="H2996" s="11">
        <v>0</v>
      </c>
      <c r="I2996" s="11">
        <v>65535</v>
      </c>
      <c r="J2996" s="11">
        <v>0</v>
      </c>
      <c r="K2996" s="11">
        <v>0</v>
      </c>
      <c r="L2996" s="11">
        <v>0</v>
      </c>
      <c r="M2996" s="56">
        <v>1</v>
      </c>
      <c r="N2996" s="56">
        <v>10</v>
      </c>
      <c r="O2996" s="11">
        <v>0</v>
      </c>
      <c r="P2996" s="11">
        <v>0</v>
      </c>
      <c r="Q2996" s="11">
        <v>100</v>
      </c>
      <c r="R2996" s="11">
        <v>0</v>
      </c>
      <c r="S2996" s="11">
        <v>0</v>
      </c>
      <c r="T2996" s="11">
        <v>0</v>
      </c>
      <c r="U2996" s="11">
        <v>1</v>
      </c>
      <c r="V2996" s="11">
        <v>0</v>
      </c>
      <c r="W2996" s="11">
        <v>0</v>
      </c>
      <c r="X2996" s="11">
        <v>0</v>
      </c>
      <c r="Y2996" s="11">
        <v>0</v>
      </c>
      <c r="Z2996" s="16" t="s">
        <v>170</v>
      </c>
      <c r="AA2996" s="16">
        <v>0</v>
      </c>
      <c r="AB2996" s="16" t="s">
        <v>4</v>
      </c>
      <c r="AC2996" s="16">
        <v>0</v>
      </c>
      <c r="AD2996" s="11">
        <v>256</v>
      </c>
      <c r="AE2996" s="11">
        <v>6</v>
      </c>
      <c r="AF2996" s="56">
        <v>1</v>
      </c>
      <c r="AG2996" s="11">
        <v>0</v>
      </c>
      <c r="AH2996" s="11">
        <v>4</v>
      </c>
      <c r="AI2996" s="25" t="s">
        <v>693</v>
      </c>
      <c r="AJ2996" s="25" t="s">
        <v>693</v>
      </c>
      <c r="AK2996" s="25" t="s">
        <v>693</v>
      </c>
      <c r="AL2996" s="11" t="s">
        <v>782</v>
      </c>
      <c r="AM2996" s="25">
        <v>11003</v>
      </c>
      <c r="AN2996" s="25">
        <v>0</v>
      </c>
      <c r="AO2996" s="11">
        <v>1</v>
      </c>
      <c r="AP2996" s="12" t="s">
        <v>735</v>
      </c>
      <c r="AQ2996" s="12" t="s">
        <v>6742</v>
      </c>
      <c r="AR2996" s="12" t="s">
        <v>5408</v>
      </c>
      <c r="AS2996" s="60" t="s">
        <v>3048</v>
      </c>
    </row>
    <row r="2997" spans="1:45" ht="36" x14ac:dyDescent="0.15">
      <c r="A2997" s="11">
        <v>44063</v>
      </c>
      <c r="B2997" s="16" t="s">
        <v>3471</v>
      </c>
      <c r="C2997" s="11">
        <v>53</v>
      </c>
      <c r="D2997" s="11">
        <v>4</v>
      </c>
      <c r="E2997" s="11">
        <v>0</v>
      </c>
      <c r="F2997" s="11">
        <v>0</v>
      </c>
      <c r="G2997" s="11">
        <v>9</v>
      </c>
      <c r="H2997" s="11">
        <v>0</v>
      </c>
      <c r="I2997" s="11">
        <v>65535</v>
      </c>
      <c r="J2997" s="11">
        <v>0</v>
      </c>
      <c r="K2997" s="11">
        <v>0</v>
      </c>
      <c r="L2997" s="11">
        <v>0</v>
      </c>
      <c r="M2997" s="56">
        <v>1</v>
      </c>
      <c r="N2997" s="56">
        <v>10</v>
      </c>
      <c r="O2997" s="11">
        <v>0</v>
      </c>
      <c r="P2997" s="11">
        <v>0</v>
      </c>
      <c r="Q2997" s="11">
        <v>100</v>
      </c>
      <c r="R2997" s="11">
        <v>0</v>
      </c>
      <c r="S2997" s="11">
        <v>0</v>
      </c>
      <c r="T2997" s="11">
        <v>0</v>
      </c>
      <c r="U2997" s="11">
        <v>1</v>
      </c>
      <c r="V2997" s="11">
        <v>0</v>
      </c>
      <c r="W2997" s="11">
        <v>0</v>
      </c>
      <c r="X2997" s="11">
        <v>0</v>
      </c>
      <c r="Y2997" s="11">
        <v>0</v>
      </c>
      <c r="Z2997" s="16" t="s">
        <v>170</v>
      </c>
      <c r="AA2997" s="16">
        <v>0</v>
      </c>
      <c r="AB2997" s="16" t="s">
        <v>4</v>
      </c>
      <c r="AC2997" s="16">
        <v>0</v>
      </c>
      <c r="AD2997" s="11">
        <v>256</v>
      </c>
      <c r="AE2997" s="11">
        <v>8</v>
      </c>
      <c r="AF2997" s="56">
        <v>1</v>
      </c>
      <c r="AG2997" s="11">
        <v>0</v>
      </c>
      <c r="AH2997" s="11">
        <v>6</v>
      </c>
      <c r="AI2997" s="25" t="s">
        <v>693</v>
      </c>
      <c r="AJ2997" s="25" t="s">
        <v>693</v>
      </c>
      <c r="AK2997" s="25" t="s">
        <v>693</v>
      </c>
      <c r="AL2997" s="11" t="s">
        <v>782</v>
      </c>
      <c r="AM2997" s="25">
        <v>11003</v>
      </c>
      <c r="AN2997" s="25">
        <v>0</v>
      </c>
      <c r="AO2997" s="11">
        <v>1</v>
      </c>
      <c r="AP2997" s="12" t="s">
        <v>735</v>
      </c>
      <c r="AQ2997" s="12" t="s">
        <v>6743</v>
      </c>
      <c r="AR2997" s="12" t="s">
        <v>5408</v>
      </c>
      <c r="AS2997" s="60" t="s">
        <v>3048</v>
      </c>
    </row>
    <row r="2998" spans="1:45" ht="36" x14ac:dyDescent="0.15">
      <c r="A2998" s="11">
        <v>44064</v>
      </c>
      <c r="B2998" s="16" t="s">
        <v>3543</v>
      </c>
      <c r="C2998" s="11">
        <v>53</v>
      </c>
      <c r="D2998" s="11">
        <v>4</v>
      </c>
      <c r="E2998" s="11">
        <v>0</v>
      </c>
      <c r="F2998" s="11">
        <v>0</v>
      </c>
      <c r="G2998" s="11">
        <v>9</v>
      </c>
      <c r="H2998" s="11">
        <v>0</v>
      </c>
      <c r="I2998" s="11">
        <v>65535</v>
      </c>
      <c r="J2998" s="11">
        <v>0</v>
      </c>
      <c r="K2998" s="11">
        <v>0</v>
      </c>
      <c r="L2998" s="11">
        <v>0</v>
      </c>
      <c r="M2998" s="56">
        <v>1</v>
      </c>
      <c r="N2998" s="56">
        <v>10</v>
      </c>
      <c r="O2998" s="11">
        <v>0</v>
      </c>
      <c r="P2998" s="11">
        <v>0</v>
      </c>
      <c r="Q2998" s="11">
        <v>100</v>
      </c>
      <c r="R2998" s="11">
        <v>0</v>
      </c>
      <c r="S2998" s="11">
        <v>0</v>
      </c>
      <c r="T2998" s="11">
        <v>0</v>
      </c>
      <c r="U2998" s="11">
        <v>1</v>
      </c>
      <c r="V2998" s="11">
        <v>0</v>
      </c>
      <c r="W2998" s="11">
        <v>0</v>
      </c>
      <c r="X2998" s="11">
        <v>0</v>
      </c>
      <c r="Y2998" s="11">
        <v>0</v>
      </c>
      <c r="Z2998" s="16" t="s">
        <v>170</v>
      </c>
      <c r="AA2998" s="16">
        <v>0</v>
      </c>
      <c r="AB2998" s="16" t="s">
        <v>4</v>
      </c>
      <c r="AC2998" s="16">
        <v>0</v>
      </c>
      <c r="AD2998" s="11">
        <v>256</v>
      </c>
      <c r="AE2998" s="11">
        <v>10</v>
      </c>
      <c r="AF2998" s="56">
        <v>1</v>
      </c>
      <c r="AG2998" s="11">
        <v>0</v>
      </c>
      <c r="AH2998" s="11">
        <v>8</v>
      </c>
      <c r="AI2998" s="25" t="s">
        <v>693</v>
      </c>
      <c r="AJ2998" s="25" t="s">
        <v>693</v>
      </c>
      <c r="AK2998" s="25" t="s">
        <v>693</v>
      </c>
      <c r="AL2998" s="11" t="s">
        <v>782</v>
      </c>
      <c r="AM2998" s="25">
        <v>11003</v>
      </c>
      <c r="AN2998" s="25">
        <v>0</v>
      </c>
      <c r="AO2998" s="11">
        <v>1</v>
      </c>
      <c r="AP2998" s="12" t="s">
        <v>735</v>
      </c>
      <c r="AQ2998" s="12" t="s">
        <v>6744</v>
      </c>
      <c r="AR2998" s="12" t="s">
        <v>5408</v>
      </c>
      <c r="AS2998" s="60" t="s">
        <v>3048</v>
      </c>
    </row>
    <row r="2999" spans="1:45" ht="36" x14ac:dyDescent="0.15">
      <c r="A2999" s="11">
        <v>44065</v>
      </c>
      <c r="B2999" s="16" t="s">
        <v>3611</v>
      </c>
      <c r="C2999" s="11">
        <v>53</v>
      </c>
      <c r="D2999" s="11">
        <v>4</v>
      </c>
      <c r="E2999" s="11">
        <v>0</v>
      </c>
      <c r="F2999" s="11">
        <v>0</v>
      </c>
      <c r="G2999" s="11">
        <v>9</v>
      </c>
      <c r="H2999" s="11">
        <v>0</v>
      </c>
      <c r="I2999" s="11">
        <v>65535</v>
      </c>
      <c r="J2999" s="11">
        <v>0</v>
      </c>
      <c r="K2999" s="11">
        <v>0</v>
      </c>
      <c r="L2999" s="11">
        <v>0</v>
      </c>
      <c r="M2999" s="56">
        <v>1</v>
      </c>
      <c r="N2999" s="56">
        <v>10</v>
      </c>
      <c r="O2999" s="11">
        <v>0</v>
      </c>
      <c r="P2999" s="11">
        <v>0</v>
      </c>
      <c r="Q2999" s="11">
        <v>100</v>
      </c>
      <c r="R2999" s="11">
        <v>0</v>
      </c>
      <c r="S2999" s="11">
        <v>0</v>
      </c>
      <c r="T2999" s="11">
        <v>0</v>
      </c>
      <c r="U2999" s="11">
        <v>1</v>
      </c>
      <c r="V2999" s="11">
        <v>0</v>
      </c>
      <c r="W2999" s="11">
        <v>0</v>
      </c>
      <c r="X2999" s="11">
        <v>0</v>
      </c>
      <c r="Y2999" s="11">
        <v>0</v>
      </c>
      <c r="Z2999" s="16" t="s">
        <v>170</v>
      </c>
      <c r="AA2999" s="16">
        <v>0</v>
      </c>
      <c r="AB2999" s="16" t="s">
        <v>4</v>
      </c>
      <c r="AC2999" s="16">
        <v>0</v>
      </c>
      <c r="AD2999" s="11">
        <v>256</v>
      </c>
      <c r="AE2999" s="11">
        <v>12</v>
      </c>
      <c r="AF2999" s="56">
        <v>1</v>
      </c>
      <c r="AG2999" s="11">
        <v>0</v>
      </c>
      <c r="AH2999" s="11">
        <v>10</v>
      </c>
      <c r="AI2999" s="25" t="s">
        <v>693</v>
      </c>
      <c r="AJ2999" s="25" t="s">
        <v>693</v>
      </c>
      <c r="AK2999" s="25" t="s">
        <v>693</v>
      </c>
      <c r="AL2999" s="11" t="s">
        <v>782</v>
      </c>
      <c r="AM2999" s="25">
        <v>11003</v>
      </c>
      <c r="AN2999" s="25">
        <v>0</v>
      </c>
      <c r="AO2999" s="11">
        <v>1</v>
      </c>
      <c r="AP2999" s="12" t="s">
        <v>735</v>
      </c>
      <c r="AQ2999" s="12" t="s">
        <v>6745</v>
      </c>
      <c r="AR2999" s="12" t="s">
        <v>5408</v>
      </c>
      <c r="AS2999" s="60" t="s">
        <v>3048</v>
      </c>
    </row>
    <row r="3000" spans="1:45" ht="36" x14ac:dyDescent="0.15">
      <c r="A3000" s="11">
        <v>44071</v>
      </c>
      <c r="B3000" s="16" t="s">
        <v>3322</v>
      </c>
      <c r="C3000" s="11">
        <v>53</v>
      </c>
      <c r="D3000" s="11">
        <v>4</v>
      </c>
      <c r="E3000" s="11">
        <v>0</v>
      </c>
      <c r="F3000" s="11">
        <v>0</v>
      </c>
      <c r="G3000" s="11">
        <v>9</v>
      </c>
      <c r="H3000" s="11">
        <v>0</v>
      </c>
      <c r="I3000" s="11">
        <v>65535</v>
      </c>
      <c r="J3000" s="11">
        <v>0</v>
      </c>
      <c r="K3000" s="11">
        <v>0</v>
      </c>
      <c r="L3000" s="11">
        <v>0</v>
      </c>
      <c r="M3000" s="56">
        <v>1</v>
      </c>
      <c r="N3000" s="56">
        <v>10</v>
      </c>
      <c r="O3000" s="11">
        <v>0</v>
      </c>
      <c r="P3000" s="11">
        <v>0</v>
      </c>
      <c r="Q3000" s="11">
        <v>100</v>
      </c>
      <c r="R3000" s="11">
        <v>0</v>
      </c>
      <c r="S3000" s="11">
        <v>0</v>
      </c>
      <c r="T3000" s="11">
        <v>0</v>
      </c>
      <c r="U3000" s="11">
        <v>1</v>
      </c>
      <c r="V3000" s="11">
        <v>0</v>
      </c>
      <c r="W3000" s="11">
        <v>0</v>
      </c>
      <c r="X3000" s="11">
        <v>0</v>
      </c>
      <c r="Y3000" s="11">
        <v>0</v>
      </c>
      <c r="Z3000" s="16" t="s">
        <v>170</v>
      </c>
      <c r="AA3000" s="16">
        <v>0</v>
      </c>
      <c r="AB3000" s="16" t="s">
        <v>4</v>
      </c>
      <c r="AC3000" s="16">
        <v>0</v>
      </c>
      <c r="AD3000" s="11">
        <v>256</v>
      </c>
      <c r="AE3000" s="11">
        <v>2</v>
      </c>
      <c r="AF3000" s="56">
        <v>1</v>
      </c>
      <c r="AG3000" s="11">
        <v>0</v>
      </c>
      <c r="AH3000" s="11">
        <v>1</v>
      </c>
      <c r="AI3000" s="25" t="s">
        <v>693</v>
      </c>
      <c r="AJ3000" s="25" t="s">
        <v>693</v>
      </c>
      <c r="AK3000" s="25" t="s">
        <v>693</v>
      </c>
      <c r="AL3000" s="11" t="s">
        <v>782</v>
      </c>
      <c r="AM3000" s="25">
        <v>11003</v>
      </c>
      <c r="AN3000" s="25">
        <v>0</v>
      </c>
      <c r="AO3000" s="11">
        <v>1</v>
      </c>
      <c r="AP3000" s="12" t="s">
        <v>735</v>
      </c>
      <c r="AQ3000" s="12" t="s">
        <v>6746</v>
      </c>
      <c r="AR3000" s="12" t="s">
        <v>5409</v>
      </c>
      <c r="AS3000" s="60" t="s">
        <v>3048</v>
      </c>
    </row>
    <row r="3001" spans="1:45" ht="36" x14ac:dyDescent="0.15">
      <c r="A3001" s="11">
        <v>44072</v>
      </c>
      <c r="B3001" s="16" t="s">
        <v>3397</v>
      </c>
      <c r="C3001" s="11">
        <v>53</v>
      </c>
      <c r="D3001" s="11">
        <v>4</v>
      </c>
      <c r="E3001" s="11">
        <v>0</v>
      </c>
      <c r="F3001" s="11">
        <v>0</v>
      </c>
      <c r="G3001" s="11">
        <v>9</v>
      </c>
      <c r="H3001" s="11">
        <v>0</v>
      </c>
      <c r="I3001" s="11">
        <v>65535</v>
      </c>
      <c r="J3001" s="11">
        <v>0</v>
      </c>
      <c r="K3001" s="11">
        <v>0</v>
      </c>
      <c r="L3001" s="11">
        <v>0</v>
      </c>
      <c r="M3001" s="56">
        <v>1</v>
      </c>
      <c r="N3001" s="56">
        <v>10</v>
      </c>
      <c r="O3001" s="11">
        <v>0</v>
      </c>
      <c r="P3001" s="11">
        <v>0</v>
      </c>
      <c r="Q3001" s="11">
        <v>100</v>
      </c>
      <c r="R3001" s="11">
        <v>0</v>
      </c>
      <c r="S3001" s="11">
        <v>0</v>
      </c>
      <c r="T3001" s="11">
        <v>0</v>
      </c>
      <c r="U3001" s="11">
        <v>1</v>
      </c>
      <c r="V3001" s="11">
        <v>0</v>
      </c>
      <c r="W3001" s="11">
        <v>0</v>
      </c>
      <c r="X3001" s="11">
        <v>0</v>
      </c>
      <c r="Y3001" s="11">
        <v>0</v>
      </c>
      <c r="Z3001" s="16" t="s">
        <v>170</v>
      </c>
      <c r="AA3001" s="16">
        <v>0</v>
      </c>
      <c r="AB3001" s="16" t="s">
        <v>4</v>
      </c>
      <c r="AC3001" s="16">
        <v>0</v>
      </c>
      <c r="AD3001" s="11">
        <v>256</v>
      </c>
      <c r="AE3001" s="11">
        <v>3</v>
      </c>
      <c r="AF3001" s="56">
        <v>1</v>
      </c>
      <c r="AG3001" s="11">
        <v>0</v>
      </c>
      <c r="AH3001" s="11">
        <v>3</v>
      </c>
      <c r="AI3001" s="25" t="s">
        <v>693</v>
      </c>
      <c r="AJ3001" s="25" t="s">
        <v>693</v>
      </c>
      <c r="AK3001" s="25" t="s">
        <v>693</v>
      </c>
      <c r="AL3001" s="11" t="s">
        <v>782</v>
      </c>
      <c r="AM3001" s="25">
        <v>11003</v>
      </c>
      <c r="AN3001" s="25">
        <v>0</v>
      </c>
      <c r="AO3001" s="11">
        <v>1</v>
      </c>
      <c r="AP3001" s="12" t="s">
        <v>735</v>
      </c>
      <c r="AQ3001" s="12" t="s">
        <v>6747</v>
      </c>
      <c r="AR3001" s="12" t="s">
        <v>5409</v>
      </c>
      <c r="AS3001" s="60" t="s">
        <v>3048</v>
      </c>
    </row>
    <row r="3002" spans="1:45" ht="36" x14ac:dyDescent="0.15">
      <c r="A3002" s="11">
        <v>44073</v>
      </c>
      <c r="B3002" s="16" t="s">
        <v>3472</v>
      </c>
      <c r="C3002" s="11">
        <v>53</v>
      </c>
      <c r="D3002" s="11">
        <v>4</v>
      </c>
      <c r="E3002" s="11">
        <v>0</v>
      </c>
      <c r="F3002" s="11">
        <v>0</v>
      </c>
      <c r="G3002" s="11">
        <v>9</v>
      </c>
      <c r="H3002" s="11">
        <v>0</v>
      </c>
      <c r="I3002" s="11">
        <v>65535</v>
      </c>
      <c r="J3002" s="11">
        <v>0</v>
      </c>
      <c r="K3002" s="11">
        <v>0</v>
      </c>
      <c r="L3002" s="11">
        <v>0</v>
      </c>
      <c r="M3002" s="56">
        <v>1</v>
      </c>
      <c r="N3002" s="56">
        <v>10</v>
      </c>
      <c r="O3002" s="11">
        <v>0</v>
      </c>
      <c r="P3002" s="11">
        <v>0</v>
      </c>
      <c r="Q3002" s="11">
        <v>100</v>
      </c>
      <c r="R3002" s="11">
        <v>0</v>
      </c>
      <c r="S3002" s="11">
        <v>0</v>
      </c>
      <c r="T3002" s="11">
        <v>0</v>
      </c>
      <c r="U3002" s="11">
        <v>1</v>
      </c>
      <c r="V3002" s="11">
        <v>0</v>
      </c>
      <c r="W3002" s="11">
        <v>0</v>
      </c>
      <c r="X3002" s="11">
        <v>0</v>
      </c>
      <c r="Y3002" s="11">
        <v>0</v>
      </c>
      <c r="Z3002" s="16" t="s">
        <v>170</v>
      </c>
      <c r="AA3002" s="16">
        <v>0</v>
      </c>
      <c r="AB3002" s="16" t="s">
        <v>4</v>
      </c>
      <c r="AC3002" s="16">
        <v>0</v>
      </c>
      <c r="AD3002" s="11">
        <v>256</v>
      </c>
      <c r="AE3002" s="11">
        <v>4</v>
      </c>
      <c r="AF3002" s="56">
        <v>1</v>
      </c>
      <c r="AG3002" s="11">
        <v>0</v>
      </c>
      <c r="AH3002" s="11">
        <v>6</v>
      </c>
      <c r="AI3002" s="25" t="s">
        <v>693</v>
      </c>
      <c r="AJ3002" s="25" t="s">
        <v>693</v>
      </c>
      <c r="AK3002" s="25" t="s">
        <v>693</v>
      </c>
      <c r="AL3002" s="11" t="s">
        <v>782</v>
      </c>
      <c r="AM3002" s="25">
        <v>11003</v>
      </c>
      <c r="AN3002" s="25">
        <v>0</v>
      </c>
      <c r="AO3002" s="11">
        <v>1</v>
      </c>
      <c r="AP3002" s="12" t="s">
        <v>735</v>
      </c>
      <c r="AQ3002" s="12" t="s">
        <v>6748</v>
      </c>
      <c r="AR3002" s="12" t="s">
        <v>5410</v>
      </c>
      <c r="AS3002" s="60" t="s">
        <v>3048</v>
      </c>
    </row>
    <row r="3003" spans="1:45" ht="36" x14ac:dyDescent="0.15">
      <c r="A3003" s="11">
        <v>44074</v>
      </c>
      <c r="B3003" s="16" t="s">
        <v>3544</v>
      </c>
      <c r="C3003" s="11">
        <v>53</v>
      </c>
      <c r="D3003" s="11">
        <v>4</v>
      </c>
      <c r="E3003" s="11">
        <v>0</v>
      </c>
      <c r="F3003" s="11">
        <v>0</v>
      </c>
      <c r="G3003" s="11">
        <v>9</v>
      </c>
      <c r="H3003" s="11">
        <v>0</v>
      </c>
      <c r="I3003" s="11">
        <v>65535</v>
      </c>
      <c r="J3003" s="11">
        <v>0</v>
      </c>
      <c r="K3003" s="11">
        <v>0</v>
      </c>
      <c r="L3003" s="11">
        <v>0</v>
      </c>
      <c r="M3003" s="56">
        <v>1</v>
      </c>
      <c r="N3003" s="56">
        <v>10</v>
      </c>
      <c r="O3003" s="11">
        <v>0</v>
      </c>
      <c r="P3003" s="11">
        <v>0</v>
      </c>
      <c r="Q3003" s="11">
        <v>100</v>
      </c>
      <c r="R3003" s="11">
        <v>0</v>
      </c>
      <c r="S3003" s="11">
        <v>0</v>
      </c>
      <c r="T3003" s="11">
        <v>0</v>
      </c>
      <c r="U3003" s="11">
        <v>1</v>
      </c>
      <c r="V3003" s="11">
        <v>0</v>
      </c>
      <c r="W3003" s="11">
        <v>0</v>
      </c>
      <c r="X3003" s="11">
        <v>0</v>
      </c>
      <c r="Y3003" s="11">
        <v>0</v>
      </c>
      <c r="Z3003" s="16" t="s">
        <v>170</v>
      </c>
      <c r="AA3003" s="16">
        <v>0</v>
      </c>
      <c r="AB3003" s="16" t="s">
        <v>4</v>
      </c>
      <c r="AC3003" s="16">
        <v>0</v>
      </c>
      <c r="AD3003" s="11">
        <v>256</v>
      </c>
      <c r="AE3003" s="11">
        <v>5</v>
      </c>
      <c r="AF3003" s="56">
        <v>1</v>
      </c>
      <c r="AG3003" s="11">
        <v>0</v>
      </c>
      <c r="AH3003" s="11">
        <v>8</v>
      </c>
      <c r="AI3003" s="25" t="s">
        <v>693</v>
      </c>
      <c r="AJ3003" s="25" t="s">
        <v>693</v>
      </c>
      <c r="AK3003" s="25" t="s">
        <v>693</v>
      </c>
      <c r="AL3003" s="11" t="s">
        <v>782</v>
      </c>
      <c r="AM3003" s="25">
        <v>11003</v>
      </c>
      <c r="AN3003" s="25">
        <v>0</v>
      </c>
      <c r="AO3003" s="11">
        <v>1</v>
      </c>
      <c r="AP3003" s="12" t="s">
        <v>735</v>
      </c>
      <c r="AQ3003" s="12" t="s">
        <v>6749</v>
      </c>
      <c r="AR3003" s="12" t="s">
        <v>5411</v>
      </c>
      <c r="AS3003" s="60" t="s">
        <v>3048</v>
      </c>
    </row>
    <row r="3004" spans="1:45" ht="36" x14ac:dyDescent="0.15">
      <c r="A3004" s="11">
        <v>44075</v>
      </c>
      <c r="B3004" s="16" t="s">
        <v>3612</v>
      </c>
      <c r="C3004" s="11">
        <v>53</v>
      </c>
      <c r="D3004" s="11">
        <v>4</v>
      </c>
      <c r="E3004" s="11">
        <v>0</v>
      </c>
      <c r="F3004" s="11">
        <v>0</v>
      </c>
      <c r="G3004" s="11">
        <v>9</v>
      </c>
      <c r="H3004" s="11">
        <v>0</v>
      </c>
      <c r="I3004" s="11">
        <v>65535</v>
      </c>
      <c r="J3004" s="11">
        <v>0</v>
      </c>
      <c r="K3004" s="11">
        <v>0</v>
      </c>
      <c r="L3004" s="11">
        <v>0</v>
      </c>
      <c r="M3004" s="56">
        <v>1</v>
      </c>
      <c r="N3004" s="56">
        <v>10</v>
      </c>
      <c r="O3004" s="11">
        <v>0</v>
      </c>
      <c r="P3004" s="11">
        <v>0</v>
      </c>
      <c r="Q3004" s="11">
        <v>100</v>
      </c>
      <c r="R3004" s="11">
        <v>0</v>
      </c>
      <c r="S3004" s="11">
        <v>0</v>
      </c>
      <c r="T3004" s="11">
        <v>0</v>
      </c>
      <c r="U3004" s="11">
        <v>1</v>
      </c>
      <c r="V3004" s="11">
        <v>0</v>
      </c>
      <c r="W3004" s="11">
        <v>0</v>
      </c>
      <c r="X3004" s="11">
        <v>0</v>
      </c>
      <c r="Y3004" s="11">
        <v>0</v>
      </c>
      <c r="Z3004" s="16" t="s">
        <v>170</v>
      </c>
      <c r="AA3004" s="16">
        <v>0</v>
      </c>
      <c r="AB3004" s="16" t="s">
        <v>4</v>
      </c>
      <c r="AC3004" s="16">
        <v>0</v>
      </c>
      <c r="AD3004" s="11">
        <v>256</v>
      </c>
      <c r="AE3004" s="11">
        <v>6</v>
      </c>
      <c r="AF3004" s="56">
        <v>1</v>
      </c>
      <c r="AG3004" s="11">
        <v>0</v>
      </c>
      <c r="AH3004" s="11">
        <v>10</v>
      </c>
      <c r="AI3004" s="25" t="s">
        <v>693</v>
      </c>
      <c r="AJ3004" s="25" t="s">
        <v>693</v>
      </c>
      <c r="AK3004" s="25" t="s">
        <v>693</v>
      </c>
      <c r="AL3004" s="11" t="s">
        <v>782</v>
      </c>
      <c r="AM3004" s="25">
        <v>11003</v>
      </c>
      <c r="AN3004" s="25">
        <v>0</v>
      </c>
      <c r="AO3004" s="11">
        <v>1</v>
      </c>
      <c r="AP3004" s="12" t="s">
        <v>735</v>
      </c>
      <c r="AQ3004" s="12" t="s">
        <v>6750</v>
      </c>
      <c r="AR3004" s="12" t="s">
        <v>5412</v>
      </c>
      <c r="AS3004" s="60" t="s">
        <v>3048</v>
      </c>
    </row>
    <row r="3005" spans="1:45" ht="48" x14ac:dyDescent="0.15">
      <c r="A3005" s="11">
        <v>44081</v>
      </c>
      <c r="B3005" s="16" t="s">
        <v>3323</v>
      </c>
      <c r="C3005" s="11">
        <v>53</v>
      </c>
      <c r="D3005" s="11">
        <v>4</v>
      </c>
      <c r="E3005" s="11">
        <v>0</v>
      </c>
      <c r="F3005" s="11">
        <v>0</v>
      </c>
      <c r="G3005" s="11">
        <v>9</v>
      </c>
      <c r="H3005" s="11">
        <v>0</v>
      </c>
      <c r="I3005" s="11">
        <v>65535</v>
      </c>
      <c r="J3005" s="11">
        <v>0</v>
      </c>
      <c r="K3005" s="11">
        <v>0</v>
      </c>
      <c r="L3005" s="11">
        <v>0</v>
      </c>
      <c r="M3005" s="56">
        <v>1</v>
      </c>
      <c r="N3005" s="56">
        <v>10</v>
      </c>
      <c r="O3005" s="11">
        <v>0</v>
      </c>
      <c r="P3005" s="11">
        <v>0</v>
      </c>
      <c r="Q3005" s="11">
        <v>100</v>
      </c>
      <c r="R3005" s="11">
        <v>0</v>
      </c>
      <c r="S3005" s="11">
        <v>0</v>
      </c>
      <c r="T3005" s="11">
        <v>0</v>
      </c>
      <c r="U3005" s="11">
        <v>1</v>
      </c>
      <c r="V3005" s="11">
        <v>0</v>
      </c>
      <c r="W3005" s="11">
        <v>0</v>
      </c>
      <c r="X3005" s="11">
        <v>0</v>
      </c>
      <c r="Y3005" s="11">
        <v>0</v>
      </c>
      <c r="Z3005" s="16" t="s">
        <v>170</v>
      </c>
      <c r="AA3005" s="16">
        <v>0</v>
      </c>
      <c r="AB3005" s="16" t="s">
        <v>225</v>
      </c>
      <c r="AC3005" s="16">
        <v>0</v>
      </c>
      <c r="AD3005" s="11">
        <v>256</v>
      </c>
      <c r="AE3005" s="11">
        <v>4</v>
      </c>
      <c r="AF3005" s="56">
        <v>1</v>
      </c>
      <c r="AG3005" s="11">
        <v>0</v>
      </c>
      <c r="AH3005" s="11">
        <v>0</v>
      </c>
      <c r="AI3005" s="25" t="s">
        <v>693</v>
      </c>
      <c r="AJ3005" s="25" t="s">
        <v>693</v>
      </c>
      <c r="AK3005" s="25" t="s">
        <v>693</v>
      </c>
      <c r="AL3005" s="11" t="s">
        <v>782</v>
      </c>
      <c r="AM3005" s="25">
        <v>11003</v>
      </c>
      <c r="AN3005" s="25">
        <v>0</v>
      </c>
      <c r="AO3005" s="11">
        <v>1</v>
      </c>
      <c r="AP3005" s="12" t="s">
        <v>735</v>
      </c>
      <c r="AQ3005" s="12" t="s">
        <v>6751</v>
      </c>
      <c r="AR3005" s="12" t="s">
        <v>5413</v>
      </c>
      <c r="AS3005" s="60" t="s">
        <v>3048</v>
      </c>
    </row>
    <row r="3006" spans="1:45" ht="48" x14ac:dyDescent="0.15">
      <c r="A3006" s="11">
        <v>44082</v>
      </c>
      <c r="B3006" s="16" t="s">
        <v>3398</v>
      </c>
      <c r="C3006" s="11">
        <v>53</v>
      </c>
      <c r="D3006" s="11">
        <v>4</v>
      </c>
      <c r="E3006" s="11">
        <v>0</v>
      </c>
      <c r="F3006" s="11">
        <v>0</v>
      </c>
      <c r="G3006" s="11">
        <v>9</v>
      </c>
      <c r="H3006" s="11">
        <v>0</v>
      </c>
      <c r="I3006" s="11">
        <v>65535</v>
      </c>
      <c r="J3006" s="11">
        <v>0</v>
      </c>
      <c r="K3006" s="11">
        <v>0</v>
      </c>
      <c r="L3006" s="11">
        <v>0</v>
      </c>
      <c r="M3006" s="56">
        <v>1</v>
      </c>
      <c r="N3006" s="56">
        <v>10</v>
      </c>
      <c r="O3006" s="11">
        <v>0</v>
      </c>
      <c r="P3006" s="11">
        <v>0</v>
      </c>
      <c r="Q3006" s="11">
        <v>100</v>
      </c>
      <c r="R3006" s="11">
        <v>0</v>
      </c>
      <c r="S3006" s="11">
        <v>0</v>
      </c>
      <c r="T3006" s="11">
        <v>0</v>
      </c>
      <c r="U3006" s="11">
        <v>1</v>
      </c>
      <c r="V3006" s="11">
        <v>0</v>
      </c>
      <c r="W3006" s="11">
        <v>0</v>
      </c>
      <c r="X3006" s="11">
        <v>0</v>
      </c>
      <c r="Y3006" s="11">
        <v>0</v>
      </c>
      <c r="Z3006" s="16" t="s">
        <v>170</v>
      </c>
      <c r="AA3006" s="16">
        <v>0</v>
      </c>
      <c r="AB3006" s="16" t="s">
        <v>225</v>
      </c>
      <c r="AC3006" s="16">
        <v>0</v>
      </c>
      <c r="AD3006" s="11">
        <v>256</v>
      </c>
      <c r="AE3006" s="11">
        <v>4</v>
      </c>
      <c r="AF3006" s="56">
        <v>1</v>
      </c>
      <c r="AG3006" s="11">
        <v>0</v>
      </c>
      <c r="AH3006" s="11">
        <v>2</v>
      </c>
      <c r="AI3006" s="25" t="s">
        <v>693</v>
      </c>
      <c r="AJ3006" s="25" t="s">
        <v>693</v>
      </c>
      <c r="AK3006" s="25" t="s">
        <v>693</v>
      </c>
      <c r="AL3006" s="11" t="s">
        <v>782</v>
      </c>
      <c r="AM3006" s="25">
        <v>11003</v>
      </c>
      <c r="AN3006" s="25">
        <v>0</v>
      </c>
      <c r="AO3006" s="11">
        <v>1</v>
      </c>
      <c r="AP3006" s="12" t="s">
        <v>735</v>
      </c>
      <c r="AQ3006" s="12" t="s">
        <v>6752</v>
      </c>
      <c r="AR3006" s="12" t="s">
        <v>5414</v>
      </c>
      <c r="AS3006" s="60" t="s">
        <v>3048</v>
      </c>
    </row>
    <row r="3007" spans="1:45" ht="48" x14ac:dyDescent="0.15">
      <c r="A3007" s="11">
        <v>44083</v>
      </c>
      <c r="B3007" s="16" t="s">
        <v>3473</v>
      </c>
      <c r="C3007" s="11">
        <v>53</v>
      </c>
      <c r="D3007" s="11">
        <v>4</v>
      </c>
      <c r="E3007" s="11">
        <v>0</v>
      </c>
      <c r="F3007" s="11">
        <v>0</v>
      </c>
      <c r="G3007" s="11">
        <v>9</v>
      </c>
      <c r="H3007" s="11">
        <v>0</v>
      </c>
      <c r="I3007" s="11">
        <v>65535</v>
      </c>
      <c r="J3007" s="11">
        <v>0</v>
      </c>
      <c r="K3007" s="11">
        <v>0</v>
      </c>
      <c r="L3007" s="11">
        <v>0</v>
      </c>
      <c r="M3007" s="56">
        <v>1</v>
      </c>
      <c r="N3007" s="56">
        <v>10</v>
      </c>
      <c r="O3007" s="11">
        <v>0</v>
      </c>
      <c r="P3007" s="11">
        <v>0</v>
      </c>
      <c r="Q3007" s="11">
        <v>100</v>
      </c>
      <c r="R3007" s="11">
        <v>0</v>
      </c>
      <c r="S3007" s="11">
        <v>0</v>
      </c>
      <c r="T3007" s="11">
        <v>0</v>
      </c>
      <c r="U3007" s="11">
        <v>1</v>
      </c>
      <c r="V3007" s="11">
        <v>0</v>
      </c>
      <c r="W3007" s="11">
        <v>0</v>
      </c>
      <c r="X3007" s="11">
        <v>0</v>
      </c>
      <c r="Y3007" s="11">
        <v>0</v>
      </c>
      <c r="Z3007" s="16" t="s">
        <v>170</v>
      </c>
      <c r="AA3007" s="16">
        <v>0</v>
      </c>
      <c r="AB3007" s="16" t="s">
        <v>225</v>
      </c>
      <c r="AC3007" s="16">
        <v>0</v>
      </c>
      <c r="AD3007" s="11">
        <v>256</v>
      </c>
      <c r="AE3007" s="11">
        <v>4</v>
      </c>
      <c r="AF3007" s="56">
        <v>1</v>
      </c>
      <c r="AG3007" s="11">
        <v>0</v>
      </c>
      <c r="AH3007" s="11">
        <v>3</v>
      </c>
      <c r="AI3007" s="25" t="s">
        <v>693</v>
      </c>
      <c r="AJ3007" s="25" t="s">
        <v>693</v>
      </c>
      <c r="AK3007" s="25" t="s">
        <v>693</v>
      </c>
      <c r="AL3007" s="11" t="s">
        <v>782</v>
      </c>
      <c r="AM3007" s="25">
        <v>11003</v>
      </c>
      <c r="AN3007" s="25">
        <v>0</v>
      </c>
      <c r="AO3007" s="11">
        <v>1</v>
      </c>
      <c r="AP3007" s="12" t="s">
        <v>735</v>
      </c>
      <c r="AQ3007" s="12" t="s">
        <v>6753</v>
      </c>
      <c r="AR3007" s="12" t="s">
        <v>5415</v>
      </c>
      <c r="AS3007" s="60" t="s">
        <v>3048</v>
      </c>
    </row>
    <row r="3008" spans="1:45" ht="48" x14ac:dyDescent="0.15">
      <c r="A3008" s="11">
        <v>44084</v>
      </c>
      <c r="B3008" s="16" t="s">
        <v>3545</v>
      </c>
      <c r="C3008" s="11">
        <v>53</v>
      </c>
      <c r="D3008" s="11">
        <v>4</v>
      </c>
      <c r="E3008" s="11">
        <v>0</v>
      </c>
      <c r="F3008" s="11">
        <v>0</v>
      </c>
      <c r="G3008" s="11">
        <v>9</v>
      </c>
      <c r="H3008" s="11">
        <v>0</v>
      </c>
      <c r="I3008" s="11">
        <v>65535</v>
      </c>
      <c r="J3008" s="11">
        <v>0</v>
      </c>
      <c r="K3008" s="11">
        <v>0</v>
      </c>
      <c r="L3008" s="11">
        <v>0</v>
      </c>
      <c r="M3008" s="56">
        <v>1</v>
      </c>
      <c r="N3008" s="56">
        <v>10</v>
      </c>
      <c r="O3008" s="11">
        <v>0</v>
      </c>
      <c r="P3008" s="11">
        <v>0</v>
      </c>
      <c r="Q3008" s="11">
        <v>100</v>
      </c>
      <c r="R3008" s="11">
        <v>0</v>
      </c>
      <c r="S3008" s="11">
        <v>0</v>
      </c>
      <c r="T3008" s="11">
        <v>0</v>
      </c>
      <c r="U3008" s="11">
        <v>1</v>
      </c>
      <c r="V3008" s="11">
        <v>0</v>
      </c>
      <c r="W3008" s="11">
        <v>0</v>
      </c>
      <c r="X3008" s="11">
        <v>0</v>
      </c>
      <c r="Y3008" s="11">
        <v>0</v>
      </c>
      <c r="Z3008" s="16" t="s">
        <v>170</v>
      </c>
      <c r="AA3008" s="16">
        <v>0</v>
      </c>
      <c r="AB3008" s="16" t="s">
        <v>225</v>
      </c>
      <c r="AC3008" s="16">
        <v>0</v>
      </c>
      <c r="AD3008" s="11">
        <v>256</v>
      </c>
      <c r="AE3008" s="11">
        <v>4</v>
      </c>
      <c r="AF3008" s="56">
        <v>1</v>
      </c>
      <c r="AG3008" s="11">
        <v>0</v>
      </c>
      <c r="AH3008" s="11">
        <v>4</v>
      </c>
      <c r="AI3008" s="25" t="s">
        <v>693</v>
      </c>
      <c r="AJ3008" s="25" t="s">
        <v>693</v>
      </c>
      <c r="AK3008" s="25" t="s">
        <v>693</v>
      </c>
      <c r="AL3008" s="11" t="s">
        <v>782</v>
      </c>
      <c r="AM3008" s="25">
        <v>11003</v>
      </c>
      <c r="AN3008" s="25">
        <v>0</v>
      </c>
      <c r="AO3008" s="11">
        <v>1</v>
      </c>
      <c r="AP3008" s="12" t="s">
        <v>735</v>
      </c>
      <c r="AQ3008" s="12" t="s">
        <v>6754</v>
      </c>
      <c r="AR3008" s="12" t="s">
        <v>5416</v>
      </c>
      <c r="AS3008" s="60" t="s">
        <v>3048</v>
      </c>
    </row>
    <row r="3009" spans="1:45" ht="48" x14ac:dyDescent="0.15">
      <c r="A3009" s="11">
        <v>44085</v>
      </c>
      <c r="B3009" s="16" t="s">
        <v>3613</v>
      </c>
      <c r="C3009" s="11">
        <v>53</v>
      </c>
      <c r="D3009" s="11">
        <v>4</v>
      </c>
      <c r="E3009" s="11">
        <v>0</v>
      </c>
      <c r="F3009" s="11">
        <v>0</v>
      </c>
      <c r="G3009" s="11">
        <v>9</v>
      </c>
      <c r="H3009" s="11">
        <v>0</v>
      </c>
      <c r="I3009" s="11">
        <v>65535</v>
      </c>
      <c r="J3009" s="11">
        <v>0</v>
      </c>
      <c r="K3009" s="11">
        <v>0</v>
      </c>
      <c r="L3009" s="11">
        <v>0</v>
      </c>
      <c r="M3009" s="56">
        <v>1</v>
      </c>
      <c r="N3009" s="56">
        <v>10</v>
      </c>
      <c r="O3009" s="11">
        <v>0</v>
      </c>
      <c r="P3009" s="11">
        <v>0</v>
      </c>
      <c r="Q3009" s="11">
        <v>100</v>
      </c>
      <c r="R3009" s="11">
        <v>0</v>
      </c>
      <c r="S3009" s="11">
        <v>0</v>
      </c>
      <c r="T3009" s="11">
        <v>0</v>
      </c>
      <c r="U3009" s="11">
        <v>1</v>
      </c>
      <c r="V3009" s="11">
        <v>0</v>
      </c>
      <c r="W3009" s="11">
        <v>0</v>
      </c>
      <c r="X3009" s="11">
        <v>0</v>
      </c>
      <c r="Y3009" s="11">
        <v>0</v>
      </c>
      <c r="Z3009" s="16" t="s">
        <v>170</v>
      </c>
      <c r="AA3009" s="16">
        <v>0</v>
      </c>
      <c r="AB3009" s="16" t="s">
        <v>225</v>
      </c>
      <c r="AC3009" s="16">
        <v>0</v>
      </c>
      <c r="AD3009" s="11">
        <v>256</v>
      </c>
      <c r="AE3009" s="11">
        <v>4</v>
      </c>
      <c r="AF3009" s="56">
        <v>1</v>
      </c>
      <c r="AG3009" s="11">
        <v>0</v>
      </c>
      <c r="AH3009" s="11">
        <v>5</v>
      </c>
      <c r="AI3009" s="25" t="s">
        <v>693</v>
      </c>
      <c r="AJ3009" s="25" t="s">
        <v>693</v>
      </c>
      <c r="AK3009" s="25" t="s">
        <v>693</v>
      </c>
      <c r="AL3009" s="11" t="s">
        <v>782</v>
      </c>
      <c r="AM3009" s="25">
        <v>11003</v>
      </c>
      <c r="AN3009" s="25">
        <v>0</v>
      </c>
      <c r="AO3009" s="11">
        <v>1</v>
      </c>
      <c r="AP3009" s="12" t="s">
        <v>735</v>
      </c>
      <c r="AQ3009" s="12" t="s">
        <v>6755</v>
      </c>
      <c r="AR3009" s="12" t="s">
        <v>5417</v>
      </c>
      <c r="AS3009" s="60" t="s">
        <v>3048</v>
      </c>
    </row>
    <row r="3010" spans="1:45" ht="48" x14ac:dyDescent="0.15">
      <c r="A3010" s="11">
        <v>44086</v>
      </c>
      <c r="B3010" s="16" t="s">
        <v>3671</v>
      </c>
      <c r="C3010" s="11">
        <v>53</v>
      </c>
      <c r="D3010" s="11">
        <v>4</v>
      </c>
      <c r="E3010" s="11">
        <v>0</v>
      </c>
      <c r="F3010" s="11">
        <v>0</v>
      </c>
      <c r="G3010" s="11">
        <v>9</v>
      </c>
      <c r="H3010" s="11">
        <v>0</v>
      </c>
      <c r="I3010" s="11">
        <v>65535</v>
      </c>
      <c r="J3010" s="11">
        <v>0</v>
      </c>
      <c r="K3010" s="11">
        <v>0</v>
      </c>
      <c r="L3010" s="11">
        <v>0</v>
      </c>
      <c r="M3010" s="56">
        <v>1</v>
      </c>
      <c r="N3010" s="56">
        <v>10</v>
      </c>
      <c r="O3010" s="11">
        <v>0</v>
      </c>
      <c r="P3010" s="11">
        <v>0</v>
      </c>
      <c r="Q3010" s="11">
        <v>100</v>
      </c>
      <c r="R3010" s="11">
        <v>0</v>
      </c>
      <c r="S3010" s="11">
        <v>0</v>
      </c>
      <c r="T3010" s="11">
        <v>0</v>
      </c>
      <c r="U3010" s="11">
        <v>1</v>
      </c>
      <c r="V3010" s="11">
        <v>0</v>
      </c>
      <c r="W3010" s="11">
        <v>0</v>
      </c>
      <c r="X3010" s="11">
        <v>0</v>
      </c>
      <c r="Y3010" s="11">
        <v>0</v>
      </c>
      <c r="Z3010" s="16" t="s">
        <v>170</v>
      </c>
      <c r="AA3010" s="16">
        <v>0</v>
      </c>
      <c r="AB3010" s="16" t="s">
        <v>225</v>
      </c>
      <c r="AC3010" s="16">
        <v>0</v>
      </c>
      <c r="AD3010" s="11">
        <v>256</v>
      </c>
      <c r="AE3010" s="11">
        <v>4</v>
      </c>
      <c r="AF3010" s="56">
        <v>1</v>
      </c>
      <c r="AG3010" s="11">
        <v>0</v>
      </c>
      <c r="AH3010" s="11">
        <v>6</v>
      </c>
      <c r="AI3010" s="25" t="s">
        <v>693</v>
      </c>
      <c r="AJ3010" s="25" t="s">
        <v>693</v>
      </c>
      <c r="AK3010" s="25" t="s">
        <v>693</v>
      </c>
      <c r="AL3010" s="11" t="s">
        <v>782</v>
      </c>
      <c r="AM3010" s="25">
        <v>11003</v>
      </c>
      <c r="AN3010" s="25">
        <v>0</v>
      </c>
      <c r="AO3010" s="11">
        <v>1</v>
      </c>
      <c r="AP3010" s="12" t="s">
        <v>735</v>
      </c>
      <c r="AQ3010" s="12" t="s">
        <v>6756</v>
      </c>
      <c r="AR3010" s="12" t="s">
        <v>5418</v>
      </c>
      <c r="AS3010" s="60" t="s">
        <v>3048</v>
      </c>
    </row>
    <row r="3011" spans="1:45" ht="48" x14ac:dyDescent="0.15">
      <c r="A3011" s="11">
        <v>44087</v>
      </c>
      <c r="B3011" s="16" t="s">
        <v>3715</v>
      </c>
      <c r="C3011" s="11">
        <v>53</v>
      </c>
      <c r="D3011" s="11">
        <v>4</v>
      </c>
      <c r="E3011" s="11">
        <v>0</v>
      </c>
      <c r="F3011" s="11">
        <v>0</v>
      </c>
      <c r="G3011" s="11">
        <v>9</v>
      </c>
      <c r="H3011" s="11">
        <v>0</v>
      </c>
      <c r="I3011" s="11">
        <v>65535</v>
      </c>
      <c r="J3011" s="11">
        <v>0</v>
      </c>
      <c r="K3011" s="11">
        <v>0</v>
      </c>
      <c r="L3011" s="11">
        <v>0</v>
      </c>
      <c r="M3011" s="56">
        <v>1</v>
      </c>
      <c r="N3011" s="56">
        <v>10</v>
      </c>
      <c r="O3011" s="11">
        <v>0</v>
      </c>
      <c r="P3011" s="11">
        <v>0</v>
      </c>
      <c r="Q3011" s="11">
        <v>100</v>
      </c>
      <c r="R3011" s="11">
        <v>0</v>
      </c>
      <c r="S3011" s="11">
        <v>0</v>
      </c>
      <c r="T3011" s="11">
        <v>0</v>
      </c>
      <c r="U3011" s="11">
        <v>1</v>
      </c>
      <c r="V3011" s="11">
        <v>0</v>
      </c>
      <c r="W3011" s="11">
        <v>0</v>
      </c>
      <c r="X3011" s="11">
        <v>0</v>
      </c>
      <c r="Y3011" s="11">
        <v>0</v>
      </c>
      <c r="Z3011" s="16" t="s">
        <v>170</v>
      </c>
      <c r="AA3011" s="16">
        <v>0</v>
      </c>
      <c r="AB3011" s="16" t="s">
        <v>225</v>
      </c>
      <c r="AC3011" s="16">
        <v>0</v>
      </c>
      <c r="AD3011" s="11">
        <v>256</v>
      </c>
      <c r="AE3011" s="11">
        <v>4</v>
      </c>
      <c r="AF3011" s="56">
        <v>1</v>
      </c>
      <c r="AG3011" s="11">
        <v>0</v>
      </c>
      <c r="AH3011" s="11">
        <v>7</v>
      </c>
      <c r="AI3011" s="25" t="s">
        <v>693</v>
      </c>
      <c r="AJ3011" s="25" t="s">
        <v>693</v>
      </c>
      <c r="AK3011" s="25" t="s">
        <v>693</v>
      </c>
      <c r="AL3011" s="11" t="s">
        <v>782</v>
      </c>
      <c r="AM3011" s="25">
        <v>11003</v>
      </c>
      <c r="AN3011" s="25">
        <v>0</v>
      </c>
      <c r="AO3011" s="11">
        <v>1</v>
      </c>
      <c r="AP3011" s="12" t="s">
        <v>735</v>
      </c>
      <c r="AQ3011" s="12" t="s">
        <v>6757</v>
      </c>
      <c r="AR3011" s="12" t="s">
        <v>5419</v>
      </c>
      <c r="AS3011" s="60" t="s">
        <v>3048</v>
      </c>
    </row>
    <row r="3012" spans="1:45" ht="48" x14ac:dyDescent="0.15">
      <c r="A3012" s="11">
        <v>44088</v>
      </c>
      <c r="B3012" s="16" t="s">
        <v>3748</v>
      </c>
      <c r="C3012" s="11">
        <v>53</v>
      </c>
      <c r="D3012" s="11">
        <v>4</v>
      </c>
      <c r="E3012" s="11">
        <v>0</v>
      </c>
      <c r="F3012" s="11">
        <v>0</v>
      </c>
      <c r="G3012" s="11">
        <v>9</v>
      </c>
      <c r="H3012" s="11">
        <v>0</v>
      </c>
      <c r="I3012" s="11">
        <v>65535</v>
      </c>
      <c r="J3012" s="11">
        <v>0</v>
      </c>
      <c r="K3012" s="11">
        <v>0</v>
      </c>
      <c r="L3012" s="11">
        <v>0</v>
      </c>
      <c r="M3012" s="56">
        <v>1</v>
      </c>
      <c r="N3012" s="56">
        <v>10</v>
      </c>
      <c r="O3012" s="11">
        <v>0</v>
      </c>
      <c r="P3012" s="11">
        <v>0</v>
      </c>
      <c r="Q3012" s="11">
        <v>100</v>
      </c>
      <c r="R3012" s="11">
        <v>0</v>
      </c>
      <c r="S3012" s="11">
        <v>0</v>
      </c>
      <c r="T3012" s="11">
        <v>0</v>
      </c>
      <c r="U3012" s="11">
        <v>1</v>
      </c>
      <c r="V3012" s="11">
        <v>0</v>
      </c>
      <c r="W3012" s="11">
        <v>0</v>
      </c>
      <c r="X3012" s="11">
        <v>0</v>
      </c>
      <c r="Y3012" s="11">
        <v>0</v>
      </c>
      <c r="Z3012" s="16" t="s">
        <v>170</v>
      </c>
      <c r="AA3012" s="16">
        <v>0</v>
      </c>
      <c r="AB3012" s="16" t="s">
        <v>225</v>
      </c>
      <c r="AC3012" s="16">
        <v>0</v>
      </c>
      <c r="AD3012" s="11">
        <v>256</v>
      </c>
      <c r="AE3012" s="11">
        <v>4</v>
      </c>
      <c r="AF3012" s="56">
        <v>1</v>
      </c>
      <c r="AG3012" s="11">
        <v>0</v>
      </c>
      <c r="AH3012" s="11">
        <v>8</v>
      </c>
      <c r="AI3012" s="25" t="s">
        <v>693</v>
      </c>
      <c r="AJ3012" s="25" t="s">
        <v>693</v>
      </c>
      <c r="AK3012" s="25" t="s">
        <v>693</v>
      </c>
      <c r="AL3012" s="11" t="s">
        <v>782</v>
      </c>
      <c r="AM3012" s="25">
        <v>11003</v>
      </c>
      <c r="AN3012" s="25">
        <v>0</v>
      </c>
      <c r="AO3012" s="11">
        <v>1</v>
      </c>
      <c r="AP3012" s="12" t="s">
        <v>735</v>
      </c>
      <c r="AQ3012" s="12" t="s">
        <v>6758</v>
      </c>
      <c r="AR3012" s="12" t="s">
        <v>5420</v>
      </c>
      <c r="AS3012" s="60" t="s">
        <v>3048</v>
      </c>
    </row>
    <row r="3013" spans="1:45" ht="48" x14ac:dyDescent="0.15">
      <c r="A3013" s="11">
        <v>44089</v>
      </c>
      <c r="B3013" s="16" t="s">
        <v>3778</v>
      </c>
      <c r="C3013" s="11">
        <v>53</v>
      </c>
      <c r="D3013" s="11">
        <v>4</v>
      </c>
      <c r="E3013" s="11">
        <v>0</v>
      </c>
      <c r="F3013" s="11">
        <v>0</v>
      </c>
      <c r="G3013" s="11">
        <v>9</v>
      </c>
      <c r="H3013" s="11">
        <v>0</v>
      </c>
      <c r="I3013" s="11">
        <v>65535</v>
      </c>
      <c r="J3013" s="11">
        <v>0</v>
      </c>
      <c r="K3013" s="11">
        <v>0</v>
      </c>
      <c r="L3013" s="11">
        <v>0</v>
      </c>
      <c r="M3013" s="56">
        <v>1</v>
      </c>
      <c r="N3013" s="56">
        <v>10</v>
      </c>
      <c r="O3013" s="11">
        <v>0</v>
      </c>
      <c r="P3013" s="11">
        <v>0</v>
      </c>
      <c r="Q3013" s="11">
        <v>100</v>
      </c>
      <c r="R3013" s="11">
        <v>0</v>
      </c>
      <c r="S3013" s="11">
        <v>0</v>
      </c>
      <c r="T3013" s="11">
        <v>0</v>
      </c>
      <c r="U3013" s="11">
        <v>1</v>
      </c>
      <c r="V3013" s="11">
        <v>0</v>
      </c>
      <c r="W3013" s="11">
        <v>0</v>
      </c>
      <c r="X3013" s="11">
        <v>0</v>
      </c>
      <c r="Y3013" s="11">
        <v>0</v>
      </c>
      <c r="Z3013" s="16" t="s">
        <v>170</v>
      </c>
      <c r="AA3013" s="16">
        <v>0</v>
      </c>
      <c r="AB3013" s="16" t="s">
        <v>225</v>
      </c>
      <c r="AC3013" s="16">
        <v>0</v>
      </c>
      <c r="AD3013" s="11">
        <v>256</v>
      </c>
      <c r="AE3013" s="11">
        <v>4</v>
      </c>
      <c r="AF3013" s="56">
        <v>1</v>
      </c>
      <c r="AG3013" s="11">
        <v>0</v>
      </c>
      <c r="AH3013" s="11">
        <v>9</v>
      </c>
      <c r="AI3013" s="25" t="s">
        <v>693</v>
      </c>
      <c r="AJ3013" s="25" t="s">
        <v>693</v>
      </c>
      <c r="AK3013" s="25" t="s">
        <v>693</v>
      </c>
      <c r="AL3013" s="11" t="s">
        <v>782</v>
      </c>
      <c r="AM3013" s="25">
        <v>11003</v>
      </c>
      <c r="AN3013" s="25">
        <v>0</v>
      </c>
      <c r="AO3013" s="11">
        <v>1</v>
      </c>
      <c r="AP3013" s="12" t="s">
        <v>735</v>
      </c>
      <c r="AQ3013" s="12" t="s">
        <v>6759</v>
      </c>
      <c r="AR3013" s="12" t="s">
        <v>5421</v>
      </c>
      <c r="AS3013" s="60" t="s">
        <v>3048</v>
      </c>
    </row>
    <row r="3014" spans="1:45" ht="48" x14ac:dyDescent="0.15">
      <c r="A3014" s="11">
        <v>44090</v>
      </c>
      <c r="B3014" s="16" t="s">
        <v>3803</v>
      </c>
      <c r="C3014" s="11">
        <v>53</v>
      </c>
      <c r="D3014" s="11">
        <v>4</v>
      </c>
      <c r="E3014" s="11">
        <v>0</v>
      </c>
      <c r="F3014" s="11">
        <v>0</v>
      </c>
      <c r="G3014" s="11">
        <v>9</v>
      </c>
      <c r="H3014" s="11">
        <v>0</v>
      </c>
      <c r="I3014" s="11">
        <v>65535</v>
      </c>
      <c r="J3014" s="11">
        <v>0</v>
      </c>
      <c r="K3014" s="11">
        <v>0</v>
      </c>
      <c r="L3014" s="11">
        <v>0</v>
      </c>
      <c r="M3014" s="56">
        <v>1</v>
      </c>
      <c r="N3014" s="56">
        <v>10</v>
      </c>
      <c r="O3014" s="11">
        <v>0</v>
      </c>
      <c r="P3014" s="11">
        <v>0</v>
      </c>
      <c r="Q3014" s="11">
        <v>100</v>
      </c>
      <c r="R3014" s="11">
        <v>0</v>
      </c>
      <c r="S3014" s="11">
        <v>0</v>
      </c>
      <c r="T3014" s="11">
        <v>0</v>
      </c>
      <c r="U3014" s="11">
        <v>1</v>
      </c>
      <c r="V3014" s="11">
        <v>0</v>
      </c>
      <c r="W3014" s="11">
        <v>0</v>
      </c>
      <c r="X3014" s="11">
        <v>0</v>
      </c>
      <c r="Y3014" s="11">
        <v>0</v>
      </c>
      <c r="Z3014" s="16" t="s">
        <v>170</v>
      </c>
      <c r="AA3014" s="16">
        <v>0</v>
      </c>
      <c r="AB3014" s="16" t="s">
        <v>225</v>
      </c>
      <c r="AC3014" s="16">
        <v>0</v>
      </c>
      <c r="AD3014" s="11">
        <v>256</v>
      </c>
      <c r="AE3014" s="11">
        <v>4</v>
      </c>
      <c r="AF3014" s="56">
        <v>1</v>
      </c>
      <c r="AG3014" s="11">
        <v>0</v>
      </c>
      <c r="AH3014" s="11">
        <v>10</v>
      </c>
      <c r="AI3014" s="25" t="s">
        <v>693</v>
      </c>
      <c r="AJ3014" s="25" t="s">
        <v>693</v>
      </c>
      <c r="AK3014" s="25" t="s">
        <v>693</v>
      </c>
      <c r="AL3014" s="11" t="s">
        <v>782</v>
      </c>
      <c r="AM3014" s="25">
        <v>11003</v>
      </c>
      <c r="AN3014" s="25">
        <v>0</v>
      </c>
      <c r="AO3014" s="11">
        <v>1</v>
      </c>
      <c r="AP3014" s="12" t="s">
        <v>735</v>
      </c>
      <c r="AQ3014" s="12" t="s">
        <v>6760</v>
      </c>
      <c r="AR3014" s="12" t="s">
        <v>5422</v>
      </c>
      <c r="AS3014" s="60" t="s">
        <v>3048</v>
      </c>
    </row>
    <row r="3015" spans="1:45" ht="36" x14ac:dyDescent="0.15">
      <c r="A3015" s="11">
        <v>44091</v>
      </c>
      <c r="B3015" s="16" t="s">
        <v>3324</v>
      </c>
      <c r="C3015" s="11">
        <v>53</v>
      </c>
      <c r="D3015" s="11">
        <v>4</v>
      </c>
      <c r="E3015" s="11">
        <v>0</v>
      </c>
      <c r="F3015" s="11">
        <v>0</v>
      </c>
      <c r="G3015" s="11">
        <v>9</v>
      </c>
      <c r="H3015" s="11">
        <v>0</v>
      </c>
      <c r="I3015" s="11">
        <v>65535</v>
      </c>
      <c r="J3015" s="11">
        <v>0</v>
      </c>
      <c r="K3015" s="11">
        <v>0</v>
      </c>
      <c r="L3015" s="11">
        <v>0</v>
      </c>
      <c r="M3015" s="56">
        <v>1</v>
      </c>
      <c r="N3015" s="56">
        <v>10</v>
      </c>
      <c r="O3015" s="11">
        <v>0</v>
      </c>
      <c r="P3015" s="11">
        <v>0</v>
      </c>
      <c r="Q3015" s="11">
        <v>100</v>
      </c>
      <c r="R3015" s="11">
        <v>0</v>
      </c>
      <c r="S3015" s="11">
        <v>0</v>
      </c>
      <c r="T3015" s="11">
        <v>0</v>
      </c>
      <c r="U3015" s="11">
        <v>1</v>
      </c>
      <c r="V3015" s="11">
        <v>0</v>
      </c>
      <c r="W3015" s="11">
        <v>0</v>
      </c>
      <c r="X3015" s="11">
        <v>0</v>
      </c>
      <c r="Y3015" s="11">
        <v>0</v>
      </c>
      <c r="Z3015" s="16" t="s">
        <v>170</v>
      </c>
      <c r="AA3015" s="16">
        <v>0</v>
      </c>
      <c r="AB3015" s="16" t="s">
        <v>225</v>
      </c>
      <c r="AC3015" s="16">
        <v>0</v>
      </c>
      <c r="AD3015" s="11">
        <v>256</v>
      </c>
      <c r="AE3015" s="11">
        <v>6</v>
      </c>
      <c r="AF3015" s="56">
        <v>1</v>
      </c>
      <c r="AG3015" s="11">
        <v>0</v>
      </c>
      <c r="AH3015" s="11">
        <v>0</v>
      </c>
      <c r="AI3015" s="25" t="s">
        <v>693</v>
      </c>
      <c r="AJ3015" s="25" t="s">
        <v>693</v>
      </c>
      <c r="AK3015" s="25" t="s">
        <v>693</v>
      </c>
      <c r="AL3015" s="11" t="s">
        <v>782</v>
      </c>
      <c r="AM3015" s="25">
        <v>11003</v>
      </c>
      <c r="AN3015" s="25">
        <v>0</v>
      </c>
      <c r="AO3015" s="11">
        <v>1</v>
      </c>
      <c r="AP3015" s="12" t="s">
        <v>735</v>
      </c>
      <c r="AQ3015" s="12" t="s">
        <v>6761</v>
      </c>
      <c r="AR3015" s="12" t="s">
        <v>5423</v>
      </c>
      <c r="AS3015" s="60" t="s">
        <v>3048</v>
      </c>
    </row>
    <row r="3016" spans="1:45" ht="36" x14ac:dyDescent="0.15">
      <c r="A3016" s="11">
        <v>44092</v>
      </c>
      <c r="B3016" s="16" t="s">
        <v>3399</v>
      </c>
      <c r="C3016" s="11">
        <v>53</v>
      </c>
      <c r="D3016" s="11">
        <v>4</v>
      </c>
      <c r="E3016" s="11">
        <v>0</v>
      </c>
      <c r="F3016" s="11">
        <v>0</v>
      </c>
      <c r="G3016" s="11">
        <v>9</v>
      </c>
      <c r="H3016" s="11">
        <v>0</v>
      </c>
      <c r="I3016" s="11">
        <v>65535</v>
      </c>
      <c r="J3016" s="11">
        <v>0</v>
      </c>
      <c r="K3016" s="11">
        <v>0</v>
      </c>
      <c r="L3016" s="11">
        <v>0</v>
      </c>
      <c r="M3016" s="56">
        <v>1</v>
      </c>
      <c r="N3016" s="56">
        <v>10</v>
      </c>
      <c r="O3016" s="11">
        <v>0</v>
      </c>
      <c r="P3016" s="11">
        <v>0</v>
      </c>
      <c r="Q3016" s="11">
        <v>100</v>
      </c>
      <c r="R3016" s="11">
        <v>0</v>
      </c>
      <c r="S3016" s="11">
        <v>0</v>
      </c>
      <c r="T3016" s="11">
        <v>0</v>
      </c>
      <c r="U3016" s="11">
        <v>1</v>
      </c>
      <c r="V3016" s="11">
        <v>0</v>
      </c>
      <c r="W3016" s="11">
        <v>0</v>
      </c>
      <c r="X3016" s="11">
        <v>0</v>
      </c>
      <c r="Y3016" s="11">
        <v>0</v>
      </c>
      <c r="Z3016" s="16" t="s">
        <v>170</v>
      </c>
      <c r="AA3016" s="16">
        <v>0</v>
      </c>
      <c r="AB3016" s="16" t="s">
        <v>225</v>
      </c>
      <c r="AC3016" s="16">
        <v>0</v>
      </c>
      <c r="AD3016" s="11">
        <v>256</v>
      </c>
      <c r="AE3016" s="11">
        <v>7</v>
      </c>
      <c r="AF3016" s="56">
        <v>1</v>
      </c>
      <c r="AG3016" s="11">
        <v>0</v>
      </c>
      <c r="AH3016" s="11">
        <v>3</v>
      </c>
      <c r="AI3016" s="25" t="s">
        <v>693</v>
      </c>
      <c r="AJ3016" s="25" t="s">
        <v>693</v>
      </c>
      <c r="AK3016" s="25" t="s">
        <v>693</v>
      </c>
      <c r="AL3016" s="11" t="s">
        <v>782</v>
      </c>
      <c r="AM3016" s="25">
        <v>11003</v>
      </c>
      <c r="AN3016" s="25">
        <v>0</v>
      </c>
      <c r="AO3016" s="11">
        <v>1</v>
      </c>
      <c r="AP3016" s="12" t="s">
        <v>735</v>
      </c>
      <c r="AQ3016" s="12" t="s">
        <v>6762</v>
      </c>
      <c r="AR3016" s="12" t="s">
        <v>5424</v>
      </c>
      <c r="AS3016" s="60" t="s">
        <v>3048</v>
      </c>
    </row>
    <row r="3017" spans="1:45" ht="36" x14ac:dyDescent="0.15">
      <c r="A3017" s="11">
        <v>44093</v>
      </c>
      <c r="B3017" s="16" t="s">
        <v>3474</v>
      </c>
      <c r="C3017" s="11">
        <v>53</v>
      </c>
      <c r="D3017" s="11">
        <v>4</v>
      </c>
      <c r="E3017" s="11">
        <v>0</v>
      </c>
      <c r="F3017" s="11">
        <v>0</v>
      </c>
      <c r="G3017" s="11">
        <v>9</v>
      </c>
      <c r="H3017" s="11">
        <v>0</v>
      </c>
      <c r="I3017" s="11">
        <v>65535</v>
      </c>
      <c r="J3017" s="11">
        <v>0</v>
      </c>
      <c r="K3017" s="11">
        <v>0</v>
      </c>
      <c r="L3017" s="11">
        <v>0</v>
      </c>
      <c r="M3017" s="56">
        <v>1</v>
      </c>
      <c r="N3017" s="56">
        <v>10</v>
      </c>
      <c r="O3017" s="11">
        <v>0</v>
      </c>
      <c r="P3017" s="11">
        <v>0</v>
      </c>
      <c r="Q3017" s="11">
        <v>100</v>
      </c>
      <c r="R3017" s="11">
        <v>0</v>
      </c>
      <c r="S3017" s="11">
        <v>0</v>
      </c>
      <c r="T3017" s="11">
        <v>0</v>
      </c>
      <c r="U3017" s="11">
        <v>1</v>
      </c>
      <c r="V3017" s="11">
        <v>0</v>
      </c>
      <c r="W3017" s="11">
        <v>0</v>
      </c>
      <c r="X3017" s="11">
        <v>0</v>
      </c>
      <c r="Y3017" s="11">
        <v>0</v>
      </c>
      <c r="Z3017" s="16" t="s">
        <v>170</v>
      </c>
      <c r="AA3017" s="16">
        <v>0</v>
      </c>
      <c r="AB3017" s="16" t="s">
        <v>225</v>
      </c>
      <c r="AC3017" s="16">
        <v>0</v>
      </c>
      <c r="AD3017" s="11">
        <v>256</v>
      </c>
      <c r="AE3017" s="11">
        <v>8</v>
      </c>
      <c r="AF3017" s="56">
        <v>1</v>
      </c>
      <c r="AG3017" s="11">
        <v>0</v>
      </c>
      <c r="AH3017" s="11">
        <v>6</v>
      </c>
      <c r="AI3017" s="25" t="s">
        <v>693</v>
      </c>
      <c r="AJ3017" s="25" t="s">
        <v>693</v>
      </c>
      <c r="AK3017" s="25" t="s">
        <v>693</v>
      </c>
      <c r="AL3017" s="11" t="s">
        <v>782</v>
      </c>
      <c r="AM3017" s="25">
        <v>11003</v>
      </c>
      <c r="AN3017" s="25">
        <v>0</v>
      </c>
      <c r="AO3017" s="11">
        <v>1</v>
      </c>
      <c r="AP3017" s="12" t="s">
        <v>735</v>
      </c>
      <c r="AQ3017" s="12" t="s">
        <v>6763</v>
      </c>
      <c r="AR3017" s="12" t="s">
        <v>5425</v>
      </c>
      <c r="AS3017" s="60" t="s">
        <v>3048</v>
      </c>
    </row>
    <row r="3018" spans="1:45" ht="36" x14ac:dyDescent="0.15">
      <c r="A3018" s="11">
        <v>44094</v>
      </c>
      <c r="B3018" s="16" t="s">
        <v>3546</v>
      </c>
      <c r="C3018" s="11">
        <v>53</v>
      </c>
      <c r="D3018" s="11">
        <v>4</v>
      </c>
      <c r="E3018" s="11">
        <v>0</v>
      </c>
      <c r="F3018" s="11">
        <v>0</v>
      </c>
      <c r="G3018" s="11">
        <v>9</v>
      </c>
      <c r="H3018" s="11">
        <v>0</v>
      </c>
      <c r="I3018" s="11">
        <v>65535</v>
      </c>
      <c r="J3018" s="11">
        <v>0</v>
      </c>
      <c r="K3018" s="11">
        <v>0</v>
      </c>
      <c r="L3018" s="11">
        <v>0</v>
      </c>
      <c r="M3018" s="56">
        <v>1</v>
      </c>
      <c r="N3018" s="56">
        <v>10</v>
      </c>
      <c r="O3018" s="11">
        <v>0</v>
      </c>
      <c r="P3018" s="11">
        <v>0</v>
      </c>
      <c r="Q3018" s="11">
        <v>100</v>
      </c>
      <c r="R3018" s="11">
        <v>0</v>
      </c>
      <c r="S3018" s="11">
        <v>0</v>
      </c>
      <c r="T3018" s="11">
        <v>0</v>
      </c>
      <c r="U3018" s="11">
        <v>1</v>
      </c>
      <c r="V3018" s="11">
        <v>0</v>
      </c>
      <c r="W3018" s="11">
        <v>0</v>
      </c>
      <c r="X3018" s="11">
        <v>0</v>
      </c>
      <c r="Y3018" s="11">
        <v>0</v>
      </c>
      <c r="Z3018" s="16" t="s">
        <v>170</v>
      </c>
      <c r="AA3018" s="16">
        <v>0</v>
      </c>
      <c r="AB3018" s="16" t="s">
        <v>225</v>
      </c>
      <c r="AC3018" s="16">
        <v>0</v>
      </c>
      <c r="AD3018" s="11">
        <v>256</v>
      </c>
      <c r="AE3018" s="11">
        <v>9</v>
      </c>
      <c r="AF3018" s="56">
        <v>1</v>
      </c>
      <c r="AG3018" s="11">
        <v>0</v>
      </c>
      <c r="AH3018" s="11">
        <v>8</v>
      </c>
      <c r="AI3018" s="25" t="s">
        <v>693</v>
      </c>
      <c r="AJ3018" s="25" t="s">
        <v>693</v>
      </c>
      <c r="AK3018" s="25" t="s">
        <v>693</v>
      </c>
      <c r="AL3018" s="11" t="s">
        <v>782</v>
      </c>
      <c r="AM3018" s="25">
        <v>11003</v>
      </c>
      <c r="AN3018" s="25">
        <v>0</v>
      </c>
      <c r="AO3018" s="11">
        <v>1</v>
      </c>
      <c r="AP3018" s="12" t="s">
        <v>735</v>
      </c>
      <c r="AQ3018" s="12" t="s">
        <v>6764</v>
      </c>
      <c r="AR3018" s="12" t="s">
        <v>5426</v>
      </c>
      <c r="AS3018" s="60" t="s">
        <v>3048</v>
      </c>
    </row>
    <row r="3019" spans="1:45" ht="36" x14ac:dyDescent="0.15">
      <c r="A3019" s="11">
        <v>44095</v>
      </c>
      <c r="B3019" s="16" t="s">
        <v>3614</v>
      </c>
      <c r="C3019" s="11">
        <v>53</v>
      </c>
      <c r="D3019" s="11">
        <v>4</v>
      </c>
      <c r="E3019" s="11">
        <v>0</v>
      </c>
      <c r="F3019" s="11">
        <v>0</v>
      </c>
      <c r="G3019" s="11">
        <v>9</v>
      </c>
      <c r="H3019" s="11">
        <v>0</v>
      </c>
      <c r="I3019" s="11">
        <v>65535</v>
      </c>
      <c r="J3019" s="11">
        <v>0</v>
      </c>
      <c r="K3019" s="11">
        <v>0</v>
      </c>
      <c r="L3019" s="11">
        <v>0</v>
      </c>
      <c r="M3019" s="56">
        <v>1</v>
      </c>
      <c r="N3019" s="56">
        <v>10</v>
      </c>
      <c r="O3019" s="11">
        <v>0</v>
      </c>
      <c r="P3019" s="11">
        <v>0</v>
      </c>
      <c r="Q3019" s="11">
        <v>100</v>
      </c>
      <c r="R3019" s="11">
        <v>0</v>
      </c>
      <c r="S3019" s="11">
        <v>0</v>
      </c>
      <c r="T3019" s="11">
        <v>0</v>
      </c>
      <c r="U3019" s="11">
        <v>1</v>
      </c>
      <c r="V3019" s="11">
        <v>0</v>
      </c>
      <c r="W3019" s="11">
        <v>0</v>
      </c>
      <c r="X3019" s="11">
        <v>0</v>
      </c>
      <c r="Y3019" s="11">
        <v>0</v>
      </c>
      <c r="Z3019" s="16" t="s">
        <v>170</v>
      </c>
      <c r="AA3019" s="16">
        <v>0</v>
      </c>
      <c r="AB3019" s="16" t="s">
        <v>225</v>
      </c>
      <c r="AC3019" s="16">
        <v>0</v>
      </c>
      <c r="AD3019" s="11">
        <v>256</v>
      </c>
      <c r="AE3019" s="11">
        <v>10</v>
      </c>
      <c r="AF3019" s="56">
        <v>1</v>
      </c>
      <c r="AG3019" s="11">
        <v>0</v>
      </c>
      <c r="AH3019" s="11">
        <v>10</v>
      </c>
      <c r="AI3019" s="25" t="s">
        <v>693</v>
      </c>
      <c r="AJ3019" s="25" t="s">
        <v>693</v>
      </c>
      <c r="AK3019" s="25" t="s">
        <v>693</v>
      </c>
      <c r="AL3019" s="11" t="s">
        <v>782</v>
      </c>
      <c r="AM3019" s="25">
        <v>11003</v>
      </c>
      <c r="AN3019" s="25">
        <v>0</v>
      </c>
      <c r="AO3019" s="11">
        <v>1</v>
      </c>
      <c r="AP3019" s="12" t="s">
        <v>735</v>
      </c>
      <c r="AQ3019" s="12" t="s">
        <v>6765</v>
      </c>
      <c r="AR3019" s="12" t="s">
        <v>5427</v>
      </c>
      <c r="AS3019" s="60" t="s">
        <v>3048</v>
      </c>
    </row>
    <row r="3020" spans="1:45" ht="36" x14ac:dyDescent="0.15">
      <c r="A3020" s="11">
        <v>44101</v>
      </c>
      <c r="B3020" s="16" t="s">
        <v>3325</v>
      </c>
      <c r="C3020" s="11">
        <v>53</v>
      </c>
      <c r="D3020" s="11">
        <v>4</v>
      </c>
      <c r="E3020" s="11">
        <v>0</v>
      </c>
      <c r="F3020" s="11">
        <v>0</v>
      </c>
      <c r="G3020" s="11">
        <v>9</v>
      </c>
      <c r="H3020" s="11">
        <v>0</v>
      </c>
      <c r="I3020" s="11">
        <v>65535</v>
      </c>
      <c r="J3020" s="11">
        <v>0</v>
      </c>
      <c r="K3020" s="11">
        <v>0</v>
      </c>
      <c r="L3020" s="11">
        <v>0</v>
      </c>
      <c r="M3020" s="56">
        <v>1</v>
      </c>
      <c r="N3020" s="56">
        <v>10</v>
      </c>
      <c r="O3020" s="11">
        <v>0</v>
      </c>
      <c r="P3020" s="11">
        <v>0</v>
      </c>
      <c r="Q3020" s="11">
        <v>100</v>
      </c>
      <c r="R3020" s="11">
        <v>0</v>
      </c>
      <c r="S3020" s="11">
        <v>0</v>
      </c>
      <c r="T3020" s="11">
        <v>0</v>
      </c>
      <c r="U3020" s="11">
        <v>1</v>
      </c>
      <c r="V3020" s="11">
        <v>0</v>
      </c>
      <c r="W3020" s="11">
        <v>0</v>
      </c>
      <c r="X3020" s="11">
        <v>0</v>
      </c>
      <c r="Y3020" s="11">
        <v>0</v>
      </c>
      <c r="Z3020" s="16" t="s">
        <v>170</v>
      </c>
      <c r="AA3020" s="16">
        <v>0</v>
      </c>
      <c r="AB3020" s="16" t="s">
        <v>225</v>
      </c>
      <c r="AC3020" s="16">
        <v>0</v>
      </c>
      <c r="AD3020" s="11">
        <v>256</v>
      </c>
      <c r="AE3020" s="11">
        <v>6</v>
      </c>
      <c r="AF3020" s="56">
        <v>1</v>
      </c>
      <c r="AG3020" s="11">
        <v>0</v>
      </c>
      <c r="AH3020" s="11">
        <v>0</v>
      </c>
      <c r="AI3020" s="25" t="s">
        <v>693</v>
      </c>
      <c r="AJ3020" s="25" t="s">
        <v>693</v>
      </c>
      <c r="AK3020" s="25" t="s">
        <v>693</v>
      </c>
      <c r="AL3020" s="11" t="s">
        <v>782</v>
      </c>
      <c r="AM3020" s="25">
        <v>11003</v>
      </c>
      <c r="AN3020" s="25">
        <v>0</v>
      </c>
      <c r="AO3020" s="11">
        <v>1</v>
      </c>
      <c r="AP3020" s="12" t="s">
        <v>735</v>
      </c>
      <c r="AQ3020" s="12" t="s">
        <v>6766</v>
      </c>
      <c r="AR3020" s="12" t="s">
        <v>5428</v>
      </c>
      <c r="AS3020" s="60" t="s">
        <v>3048</v>
      </c>
    </row>
    <row r="3021" spans="1:45" ht="36" x14ac:dyDescent="0.15">
      <c r="A3021" s="11">
        <v>44102</v>
      </c>
      <c r="B3021" s="16" t="s">
        <v>3400</v>
      </c>
      <c r="C3021" s="11">
        <v>53</v>
      </c>
      <c r="D3021" s="11">
        <v>4</v>
      </c>
      <c r="E3021" s="11">
        <v>0</v>
      </c>
      <c r="F3021" s="11">
        <v>0</v>
      </c>
      <c r="G3021" s="11">
        <v>9</v>
      </c>
      <c r="H3021" s="11">
        <v>0</v>
      </c>
      <c r="I3021" s="11">
        <v>65535</v>
      </c>
      <c r="J3021" s="11">
        <v>0</v>
      </c>
      <c r="K3021" s="11">
        <v>0</v>
      </c>
      <c r="L3021" s="11">
        <v>0</v>
      </c>
      <c r="M3021" s="56">
        <v>1</v>
      </c>
      <c r="N3021" s="56">
        <v>10</v>
      </c>
      <c r="O3021" s="11">
        <v>0</v>
      </c>
      <c r="P3021" s="11">
        <v>0</v>
      </c>
      <c r="Q3021" s="11">
        <v>100</v>
      </c>
      <c r="R3021" s="11">
        <v>0</v>
      </c>
      <c r="S3021" s="11">
        <v>0</v>
      </c>
      <c r="T3021" s="11">
        <v>0</v>
      </c>
      <c r="U3021" s="11">
        <v>1</v>
      </c>
      <c r="V3021" s="11">
        <v>0</v>
      </c>
      <c r="W3021" s="11">
        <v>0</v>
      </c>
      <c r="X3021" s="11">
        <v>0</v>
      </c>
      <c r="Y3021" s="11">
        <v>0</v>
      </c>
      <c r="Z3021" s="16" t="s">
        <v>170</v>
      </c>
      <c r="AA3021" s="16">
        <v>0</v>
      </c>
      <c r="AB3021" s="16" t="s">
        <v>225</v>
      </c>
      <c r="AC3021" s="16">
        <v>0</v>
      </c>
      <c r="AD3021" s="11">
        <v>256</v>
      </c>
      <c r="AE3021" s="11">
        <v>7</v>
      </c>
      <c r="AF3021" s="56">
        <v>1</v>
      </c>
      <c r="AG3021" s="11">
        <v>0</v>
      </c>
      <c r="AH3021" s="11">
        <v>3</v>
      </c>
      <c r="AI3021" s="25" t="s">
        <v>693</v>
      </c>
      <c r="AJ3021" s="25" t="s">
        <v>693</v>
      </c>
      <c r="AK3021" s="25" t="s">
        <v>693</v>
      </c>
      <c r="AL3021" s="11" t="s">
        <v>782</v>
      </c>
      <c r="AM3021" s="25">
        <v>11003</v>
      </c>
      <c r="AN3021" s="25">
        <v>0</v>
      </c>
      <c r="AO3021" s="11">
        <v>1</v>
      </c>
      <c r="AP3021" s="12" t="s">
        <v>735</v>
      </c>
      <c r="AQ3021" s="12" t="s">
        <v>6767</v>
      </c>
      <c r="AR3021" s="12" t="s">
        <v>5429</v>
      </c>
      <c r="AS3021" s="60" t="s">
        <v>3048</v>
      </c>
    </row>
    <row r="3022" spans="1:45" ht="36" x14ac:dyDescent="0.15">
      <c r="A3022" s="11">
        <v>44103</v>
      </c>
      <c r="B3022" s="16" t="s">
        <v>3475</v>
      </c>
      <c r="C3022" s="11">
        <v>53</v>
      </c>
      <c r="D3022" s="11">
        <v>4</v>
      </c>
      <c r="E3022" s="11">
        <v>0</v>
      </c>
      <c r="F3022" s="11">
        <v>0</v>
      </c>
      <c r="G3022" s="11">
        <v>9</v>
      </c>
      <c r="H3022" s="11">
        <v>0</v>
      </c>
      <c r="I3022" s="11">
        <v>65535</v>
      </c>
      <c r="J3022" s="11">
        <v>0</v>
      </c>
      <c r="K3022" s="11">
        <v>0</v>
      </c>
      <c r="L3022" s="11">
        <v>0</v>
      </c>
      <c r="M3022" s="56">
        <v>1</v>
      </c>
      <c r="N3022" s="56">
        <v>10</v>
      </c>
      <c r="O3022" s="11">
        <v>0</v>
      </c>
      <c r="P3022" s="11">
        <v>0</v>
      </c>
      <c r="Q3022" s="11">
        <v>100</v>
      </c>
      <c r="R3022" s="11">
        <v>0</v>
      </c>
      <c r="S3022" s="11">
        <v>0</v>
      </c>
      <c r="T3022" s="11">
        <v>0</v>
      </c>
      <c r="U3022" s="11">
        <v>1</v>
      </c>
      <c r="V3022" s="11">
        <v>0</v>
      </c>
      <c r="W3022" s="11">
        <v>0</v>
      </c>
      <c r="X3022" s="11">
        <v>0</v>
      </c>
      <c r="Y3022" s="11">
        <v>0</v>
      </c>
      <c r="Z3022" s="16" t="s">
        <v>170</v>
      </c>
      <c r="AA3022" s="16">
        <v>0</v>
      </c>
      <c r="AB3022" s="16" t="s">
        <v>225</v>
      </c>
      <c r="AC3022" s="16">
        <v>0</v>
      </c>
      <c r="AD3022" s="11">
        <v>256</v>
      </c>
      <c r="AE3022" s="11">
        <v>8</v>
      </c>
      <c r="AF3022" s="56">
        <v>1</v>
      </c>
      <c r="AG3022" s="11">
        <v>0</v>
      </c>
      <c r="AH3022" s="11">
        <v>6</v>
      </c>
      <c r="AI3022" s="25" t="s">
        <v>693</v>
      </c>
      <c r="AJ3022" s="25" t="s">
        <v>693</v>
      </c>
      <c r="AK3022" s="25" t="s">
        <v>693</v>
      </c>
      <c r="AL3022" s="11" t="s">
        <v>782</v>
      </c>
      <c r="AM3022" s="25">
        <v>11003</v>
      </c>
      <c r="AN3022" s="25">
        <v>0</v>
      </c>
      <c r="AO3022" s="11">
        <v>1</v>
      </c>
      <c r="AP3022" s="12" t="s">
        <v>735</v>
      </c>
      <c r="AQ3022" s="12" t="s">
        <v>6768</v>
      </c>
      <c r="AR3022" s="12" t="s">
        <v>5430</v>
      </c>
      <c r="AS3022" s="60" t="s">
        <v>3048</v>
      </c>
    </row>
    <row r="3023" spans="1:45" ht="36" x14ac:dyDescent="0.15">
      <c r="A3023" s="11">
        <v>44104</v>
      </c>
      <c r="B3023" s="16" t="s">
        <v>3547</v>
      </c>
      <c r="C3023" s="11">
        <v>53</v>
      </c>
      <c r="D3023" s="11">
        <v>4</v>
      </c>
      <c r="E3023" s="11">
        <v>0</v>
      </c>
      <c r="F3023" s="11">
        <v>0</v>
      </c>
      <c r="G3023" s="11">
        <v>9</v>
      </c>
      <c r="H3023" s="11">
        <v>0</v>
      </c>
      <c r="I3023" s="11">
        <v>65535</v>
      </c>
      <c r="J3023" s="11">
        <v>0</v>
      </c>
      <c r="K3023" s="11">
        <v>0</v>
      </c>
      <c r="L3023" s="11">
        <v>0</v>
      </c>
      <c r="M3023" s="56">
        <v>1</v>
      </c>
      <c r="N3023" s="56">
        <v>10</v>
      </c>
      <c r="O3023" s="11">
        <v>0</v>
      </c>
      <c r="P3023" s="11">
        <v>0</v>
      </c>
      <c r="Q3023" s="11">
        <v>100</v>
      </c>
      <c r="R3023" s="11">
        <v>0</v>
      </c>
      <c r="S3023" s="11">
        <v>0</v>
      </c>
      <c r="T3023" s="11">
        <v>0</v>
      </c>
      <c r="U3023" s="11">
        <v>1</v>
      </c>
      <c r="V3023" s="11">
        <v>0</v>
      </c>
      <c r="W3023" s="11">
        <v>0</v>
      </c>
      <c r="X3023" s="11">
        <v>0</v>
      </c>
      <c r="Y3023" s="11">
        <v>0</v>
      </c>
      <c r="Z3023" s="16" t="s">
        <v>170</v>
      </c>
      <c r="AA3023" s="16">
        <v>0</v>
      </c>
      <c r="AB3023" s="16" t="s">
        <v>225</v>
      </c>
      <c r="AC3023" s="16">
        <v>0</v>
      </c>
      <c r="AD3023" s="11">
        <v>256</v>
      </c>
      <c r="AE3023" s="11">
        <v>9</v>
      </c>
      <c r="AF3023" s="56">
        <v>1</v>
      </c>
      <c r="AG3023" s="11">
        <v>0</v>
      </c>
      <c r="AH3023" s="11">
        <v>8</v>
      </c>
      <c r="AI3023" s="25" t="s">
        <v>693</v>
      </c>
      <c r="AJ3023" s="25" t="s">
        <v>693</v>
      </c>
      <c r="AK3023" s="25" t="s">
        <v>693</v>
      </c>
      <c r="AL3023" s="11" t="s">
        <v>782</v>
      </c>
      <c r="AM3023" s="25">
        <v>11003</v>
      </c>
      <c r="AN3023" s="25">
        <v>0</v>
      </c>
      <c r="AO3023" s="11">
        <v>1</v>
      </c>
      <c r="AP3023" s="12" t="s">
        <v>735</v>
      </c>
      <c r="AQ3023" s="12" t="s">
        <v>6769</v>
      </c>
      <c r="AR3023" s="12" t="s">
        <v>5431</v>
      </c>
      <c r="AS3023" s="60" t="s">
        <v>3048</v>
      </c>
    </row>
    <row r="3024" spans="1:45" ht="36" x14ac:dyDescent="0.15">
      <c r="A3024" s="11">
        <v>44105</v>
      </c>
      <c r="B3024" s="16" t="s">
        <v>3615</v>
      </c>
      <c r="C3024" s="11">
        <v>53</v>
      </c>
      <c r="D3024" s="11">
        <v>4</v>
      </c>
      <c r="E3024" s="11">
        <v>0</v>
      </c>
      <c r="F3024" s="11">
        <v>0</v>
      </c>
      <c r="G3024" s="11">
        <v>9</v>
      </c>
      <c r="H3024" s="11">
        <v>0</v>
      </c>
      <c r="I3024" s="11">
        <v>65535</v>
      </c>
      <c r="J3024" s="11">
        <v>0</v>
      </c>
      <c r="K3024" s="11">
        <v>0</v>
      </c>
      <c r="L3024" s="11">
        <v>0</v>
      </c>
      <c r="M3024" s="56">
        <v>1</v>
      </c>
      <c r="N3024" s="56">
        <v>10</v>
      </c>
      <c r="O3024" s="11">
        <v>0</v>
      </c>
      <c r="P3024" s="11">
        <v>0</v>
      </c>
      <c r="Q3024" s="11">
        <v>100</v>
      </c>
      <c r="R3024" s="11">
        <v>0</v>
      </c>
      <c r="S3024" s="11">
        <v>0</v>
      </c>
      <c r="T3024" s="11">
        <v>0</v>
      </c>
      <c r="U3024" s="11">
        <v>1</v>
      </c>
      <c r="V3024" s="11">
        <v>0</v>
      </c>
      <c r="W3024" s="11">
        <v>0</v>
      </c>
      <c r="X3024" s="11">
        <v>0</v>
      </c>
      <c r="Y3024" s="11">
        <v>0</v>
      </c>
      <c r="Z3024" s="16" t="s">
        <v>170</v>
      </c>
      <c r="AA3024" s="16">
        <v>0</v>
      </c>
      <c r="AB3024" s="16" t="s">
        <v>225</v>
      </c>
      <c r="AC3024" s="16">
        <v>0</v>
      </c>
      <c r="AD3024" s="11">
        <v>256</v>
      </c>
      <c r="AE3024" s="11">
        <v>10</v>
      </c>
      <c r="AF3024" s="56">
        <v>1</v>
      </c>
      <c r="AG3024" s="11">
        <v>0</v>
      </c>
      <c r="AH3024" s="11">
        <v>10</v>
      </c>
      <c r="AI3024" s="25" t="s">
        <v>693</v>
      </c>
      <c r="AJ3024" s="25" t="s">
        <v>693</v>
      </c>
      <c r="AK3024" s="25" t="s">
        <v>693</v>
      </c>
      <c r="AL3024" s="11" t="s">
        <v>782</v>
      </c>
      <c r="AM3024" s="25">
        <v>11003</v>
      </c>
      <c r="AN3024" s="25">
        <v>0</v>
      </c>
      <c r="AO3024" s="11">
        <v>1</v>
      </c>
      <c r="AP3024" s="12" t="s">
        <v>735</v>
      </c>
      <c r="AQ3024" s="12" t="s">
        <v>6770</v>
      </c>
      <c r="AR3024" s="12" t="s">
        <v>5432</v>
      </c>
      <c r="AS3024" s="60" t="s">
        <v>3048</v>
      </c>
    </row>
    <row r="3025" spans="1:45" ht="36" x14ac:dyDescent="0.15">
      <c r="A3025" s="11">
        <v>44111</v>
      </c>
      <c r="B3025" s="16" t="s">
        <v>3326</v>
      </c>
      <c r="C3025" s="11">
        <v>53</v>
      </c>
      <c r="D3025" s="11">
        <v>4</v>
      </c>
      <c r="E3025" s="11">
        <v>0</v>
      </c>
      <c r="F3025" s="11">
        <v>0</v>
      </c>
      <c r="G3025" s="11">
        <v>9</v>
      </c>
      <c r="H3025" s="11">
        <v>0</v>
      </c>
      <c r="I3025" s="11">
        <v>65535</v>
      </c>
      <c r="J3025" s="11">
        <v>0</v>
      </c>
      <c r="K3025" s="11">
        <v>0</v>
      </c>
      <c r="L3025" s="11">
        <v>0</v>
      </c>
      <c r="M3025" s="56">
        <v>1</v>
      </c>
      <c r="N3025" s="56">
        <v>10</v>
      </c>
      <c r="O3025" s="11">
        <v>0</v>
      </c>
      <c r="P3025" s="11">
        <v>0</v>
      </c>
      <c r="Q3025" s="11">
        <v>100</v>
      </c>
      <c r="R3025" s="11">
        <v>0</v>
      </c>
      <c r="S3025" s="11">
        <v>0</v>
      </c>
      <c r="T3025" s="11">
        <v>0</v>
      </c>
      <c r="U3025" s="11">
        <v>1</v>
      </c>
      <c r="V3025" s="11">
        <v>0</v>
      </c>
      <c r="W3025" s="11">
        <v>0</v>
      </c>
      <c r="X3025" s="11">
        <v>0</v>
      </c>
      <c r="Y3025" s="11">
        <v>0</v>
      </c>
      <c r="Z3025" s="16" t="s">
        <v>170</v>
      </c>
      <c r="AA3025" s="16">
        <v>0</v>
      </c>
      <c r="AB3025" s="16" t="s">
        <v>4</v>
      </c>
      <c r="AC3025" s="16">
        <v>0</v>
      </c>
      <c r="AD3025" s="11">
        <v>256</v>
      </c>
      <c r="AE3025" s="11">
        <v>6</v>
      </c>
      <c r="AF3025" s="56">
        <v>1</v>
      </c>
      <c r="AG3025" s="11">
        <v>0</v>
      </c>
      <c r="AH3025" s="11">
        <v>1</v>
      </c>
      <c r="AI3025" s="25" t="s">
        <v>693</v>
      </c>
      <c r="AJ3025" s="25" t="s">
        <v>693</v>
      </c>
      <c r="AK3025" s="25" t="s">
        <v>693</v>
      </c>
      <c r="AL3025" s="11" t="s">
        <v>782</v>
      </c>
      <c r="AM3025" s="25">
        <v>11003</v>
      </c>
      <c r="AN3025" s="25">
        <v>0</v>
      </c>
      <c r="AO3025" s="11">
        <v>1</v>
      </c>
      <c r="AP3025" s="12" t="s">
        <v>154</v>
      </c>
      <c r="AQ3025" s="12" t="s">
        <v>6771</v>
      </c>
      <c r="AR3025" s="12" t="s">
        <v>5433</v>
      </c>
      <c r="AS3025" s="60" t="s">
        <v>3048</v>
      </c>
    </row>
    <row r="3026" spans="1:45" ht="36" x14ac:dyDescent="0.15">
      <c r="A3026" s="11">
        <v>44112</v>
      </c>
      <c r="B3026" s="16" t="s">
        <v>3401</v>
      </c>
      <c r="C3026" s="11">
        <v>53</v>
      </c>
      <c r="D3026" s="11">
        <v>4</v>
      </c>
      <c r="E3026" s="11">
        <v>0</v>
      </c>
      <c r="F3026" s="11">
        <v>0</v>
      </c>
      <c r="G3026" s="11">
        <v>9</v>
      </c>
      <c r="H3026" s="11">
        <v>0</v>
      </c>
      <c r="I3026" s="11">
        <v>65535</v>
      </c>
      <c r="J3026" s="11">
        <v>0</v>
      </c>
      <c r="K3026" s="11">
        <v>0</v>
      </c>
      <c r="L3026" s="11">
        <v>0</v>
      </c>
      <c r="M3026" s="56">
        <v>1</v>
      </c>
      <c r="N3026" s="56">
        <v>10</v>
      </c>
      <c r="O3026" s="11">
        <v>0</v>
      </c>
      <c r="P3026" s="11">
        <v>0</v>
      </c>
      <c r="Q3026" s="11">
        <v>100</v>
      </c>
      <c r="R3026" s="11">
        <v>0</v>
      </c>
      <c r="S3026" s="11">
        <v>0</v>
      </c>
      <c r="T3026" s="11">
        <v>0</v>
      </c>
      <c r="U3026" s="11">
        <v>1</v>
      </c>
      <c r="V3026" s="11">
        <v>0</v>
      </c>
      <c r="W3026" s="11">
        <v>0</v>
      </c>
      <c r="X3026" s="11">
        <v>0</v>
      </c>
      <c r="Y3026" s="11">
        <v>0</v>
      </c>
      <c r="Z3026" s="16" t="s">
        <v>170</v>
      </c>
      <c r="AA3026" s="16">
        <v>0</v>
      </c>
      <c r="AB3026" s="16" t="s">
        <v>4</v>
      </c>
      <c r="AC3026" s="16">
        <v>0</v>
      </c>
      <c r="AD3026" s="11">
        <v>256</v>
      </c>
      <c r="AE3026" s="11">
        <v>7</v>
      </c>
      <c r="AF3026" s="56">
        <v>1</v>
      </c>
      <c r="AG3026" s="11">
        <v>0</v>
      </c>
      <c r="AH3026" s="11">
        <v>3</v>
      </c>
      <c r="AI3026" s="25" t="s">
        <v>693</v>
      </c>
      <c r="AJ3026" s="25" t="s">
        <v>693</v>
      </c>
      <c r="AK3026" s="25" t="s">
        <v>693</v>
      </c>
      <c r="AL3026" s="11" t="s">
        <v>782</v>
      </c>
      <c r="AM3026" s="25">
        <v>11003</v>
      </c>
      <c r="AN3026" s="25">
        <v>0</v>
      </c>
      <c r="AO3026" s="11">
        <v>1</v>
      </c>
      <c r="AP3026" s="12" t="s">
        <v>154</v>
      </c>
      <c r="AQ3026" s="12" t="s">
        <v>6772</v>
      </c>
      <c r="AR3026" s="12" t="s">
        <v>5434</v>
      </c>
      <c r="AS3026" s="60" t="s">
        <v>3048</v>
      </c>
    </row>
    <row r="3027" spans="1:45" ht="36" x14ac:dyDescent="0.15">
      <c r="A3027" s="11">
        <v>44113</v>
      </c>
      <c r="B3027" s="16" t="s">
        <v>3476</v>
      </c>
      <c r="C3027" s="11">
        <v>53</v>
      </c>
      <c r="D3027" s="11">
        <v>4</v>
      </c>
      <c r="E3027" s="11">
        <v>0</v>
      </c>
      <c r="F3027" s="11">
        <v>0</v>
      </c>
      <c r="G3027" s="11">
        <v>9</v>
      </c>
      <c r="H3027" s="11">
        <v>0</v>
      </c>
      <c r="I3027" s="11">
        <v>65535</v>
      </c>
      <c r="J3027" s="11">
        <v>0</v>
      </c>
      <c r="K3027" s="11">
        <v>0</v>
      </c>
      <c r="L3027" s="11">
        <v>0</v>
      </c>
      <c r="M3027" s="56">
        <v>1</v>
      </c>
      <c r="N3027" s="56">
        <v>10</v>
      </c>
      <c r="O3027" s="11">
        <v>0</v>
      </c>
      <c r="P3027" s="11">
        <v>0</v>
      </c>
      <c r="Q3027" s="11">
        <v>100</v>
      </c>
      <c r="R3027" s="11">
        <v>0</v>
      </c>
      <c r="S3027" s="11">
        <v>0</v>
      </c>
      <c r="T3027" s="11">
        <v>0</v>
      </c>
      <c r="U3027" s="11">
        <v>1</v>
      </c>
      <c r="V3027" s="11">
        <v>0</v>
      </c>
      <c r="W3027" s="11">
        <v>0</v>
      </c>
      <c r="X3027" s="11">
        <v>0</v>
      </c>
      <c r="Y3027" s="11">
        <v>0</v>
      </c>
      <c r="Z3027" s="16" t="s">
        <v>170</v>
      </c>
      <c r="AA3027" s="16">
        <v>0</v>
      </c>
      <c r="AB3027" s="16" t="s">
        <v>4</v>
      </c>
      <c r="AC3027" s="16">
        <v>0</v>
      </c>
      <c r="AD3027" s="11">
        <v>256</v>
      </c>
      <c r="AE3027" s="11">
        <v>8</v>
      </c>
      <c r="AF3027" s="56">
        <v>1</v>
      </c>
      <c r="AG3027" s="11">
        <v>0</v>
      </c>
      <c r="AH3027" s="11">
        <v>6</v>
      </c>
      <c r="AI3027" s="25" t="s">
        <v>693</v>
      </c>
      <c r="AJ3027" s="25" t="s">
        <v>693</v>
      </c>
      <c r="AK3027" s="25" t="s">
        <v>693</v>
      </c>
      <c r="AL3027" s="11" t="s">
        <v>782</v>
      </c>
      <c r="AM3027" s="25">
        <v>11003</v>
      </c>
      <c r="AN3027" s="25">
        <v>0</v>
      </c>
      <c r="AO3027" s="11">
        <v>1</v>
      </c>
      <c r="AP3027" s="12" t="s">
        <v>154</v>
      </c>
      <c r="AQ3027" s="12" t="s">
        <v>6773</v>
      </c>
      <c r="AR3027" s="12" t="s">
        <v>5435</v>
      </c>
      <c r="AS3027" s="60" t="s">
        <v>3048</v>
      </c>
    </row>
    <row r="3028" spans="1:45" ht="36" x14ac:dyDescent="0.15">
      <c r="A3028" s="11">
        <v>44114</v>
      </c>
      <c r="B3028" s="16" t="s">
        <v>3548</v>
      </c>
      <c r="C3028" s="11">
        <v>53</v>
      </c>
      <c r="D3028" s="11">
        <v>4</v>
      </c>
      <c r="E3028" s="11">
        <v>0</v>
      </c>
      <c r="F3028" s="11">
        <v>0</v>
      </c>
      <c r="G3028" s="11">
        <v>9</v>
      </c>
      <c r="H3028" s="11">
        <v>0</v>
      </c>
      <c r="I3028" s="11">
        <v>65535</v>
      </c>
      <c r="J3028" s="11">
        <v>0</v>
      </c>
      <c r="K3028" s="11">
        <v>0</v>
      </c>
      <c r="L3028" s="11">
        <v>0</v>
      </c>
      <c r="M3028" s="56">
        <v>1</v>
      </c>
      <c r="N3028" s="56">
        <v>10</v>
      </c>
      <c r="O3028" s="11">
        <v>0</v>
      </c>
      <c r="P3028" s="11">
        <v>0</v>
      </c>
      <c r="Q3028" s="11">
        <v>100</v>
      </c>
      <c r="R3028" s="11">
        <v>0</v>
      </c>
      <c r="S3028" s="11">
        <v>0</v>
      </c>
      <c r="T3028" s="11">
        <v>0</v>
      </c>
      <c r="U3028" s="11">
        <v>1</v>
      </c>
      <c r="V3028" s="11">
        <v>0</v>
      </c>
      <c r="W3028" s="11">
        <v>0</v>
      </c>
      <c r="X3028" s="11">
        <v>0</v>
      </c>
      <c r="Y3028" s="11">
        <v>0</v>
      </c>
      <c r="Z3028" s="16" t="s">
        <v>170</v>
      </c>
      <c r="AA3028" s="16">
        <v>0</v>
      </c>
      <c r="AB3028" s="16" t="s">
        <v>4</v>
      </c>
      <c r="AC3028" s="16">
        <v>0</v>
      </c>
      <c r="AD3028" s="11">
        <v>256</v>
      </c>
      <c r="AE3028" s="11">
        <v>9</v>
      </c>
      <c r="AF3028" s="56">
        <v>1</v>
      </c>
      <c r="AG3028" s="11">
        <v>0</v>
      </c>
      <c r="AH3028" s="11">
        <v>8</v>
      </c>
      <c r="AI3028" s="25" t="s">
        <v>693</v>
      </c>
      <c r="AJ3028" s="25" t="s">
        <v>693</v>
      </c>
      <c r="AK3028" s="25" t="s">
        <v>693</v>
      </c>
      <c r="AL3028" s="11" t="s">
        <v>782</v>
      </c>
      <c r="AM3028" s="25">
        <v>11003</v>
      </c>
      <c r="AN3028" s="25">
        <v>0</v>
      </c>
      <c r="AO3028" s="11">
        <v>1</v>
      </c>
      <c r="AP3028" s="12" t="s">
        <v>154</v>
      </c>
      <c r="AQ3028" s="12" t="s">
        <v>6774</v>
      </c>
      <c r="AR3028" s="12" t="s">
        <v>5436</v>
      </c>
      <c r="AS3028" s="60" t="s">
        <v>3048</v>
      </c>
    </row>
    <row r="3029" spans="1:45" ht="36" x14ac:dyDescent="0.15">
      <c r="A3029" s="11">
        <v>44115</v>
      </c>
      <c r="B3029" s="16" t="s">
        <v>3616</v>
      </c>
      <c r="C3029" s="11">
        <v>53</v>
      </c>
      <c r="D3029" s="11">
        <v>4</v>
      </c>
      <c r="E3029" s="11">
        <v>0</v>
      </c>
      <c r="F3029" s="11">
        <v>0</v>
      </c>
      <c r="G3029" s="11">
        <v>9</v>
      </c>
      <c r="H3029" s="11">
        <v>0</v>
      </c>
      <c r="I3029" s="11">
        <v>65535</v>
      </c>
      <c r="J3029" s="11">
        <v>0</v>
      </c>
      <c r="K3029" s="11">
        <v>0</v>
      </c>
      <c r="L3029" s="11">
        <v>0</v>
      </c>
      <c r="M3029" s="56">
        <v>1</v>
      </c>
      <c r="N3029" s="56">
        <v>10</v>
      </c>
      <c r="O3029" s="11">
        <v>0</v>
      </c>
      <c r="P3029" s="11">
        <v>0</v>
      </c>
      <c r="Q3029" s="11">
        <v>100</v>
      </c>
      <c r="R3029" s="11">
        <v>0</v>
      </c>
      <c r="S3029" s="11">
        <v>0</v>
      </c>
      <c r="T3029" s="11">
        <v>0</v>
      </c>
      <c r="U3029" s="11">
        <v>1</v>
      </c>
      <c r="V3029" s="11">
        <v>0</v>
      </c>
      <c r="W3029" s="11">
        <v>0</v>
      </c>
      <c r="X3029" s="11">
        <v>0</v>
      </c>
      <c r="Y3029" s="11">
        <v>0</v>
      </c>
      <c r="Z3029" s="16" t="s">
        <v>170</v>
      </c>
      <c r="AA3029" s="16">
        <v>0</v>
      </c>
      <c r="AB3029" s="16" t="s">
        <v>4</v>
      </c>
      <c r="AC3029" s="16">
        <v>0</v>
      </c>
      <c r="AD3029" s="11">
        <v>256</v>
      </c>
      <c r="AE3029" s="11">
        <v>10</v>
      </c>
      <c r="AF3029" s="56">
        <v>1</v>
      </c>
      <c r="AG3029" s="11">
        <v>0</v>
      </c>
      <c r="AH3029" s="11">
        <v>10</v>
      </c>
      <c r="AI3029" s="25" t="s">
        <v>693</v>
      </c>
      <c r="AJ3029" s="25" t="s">
        <v>693</v>
      </c>
      <c r="AK3029" s="25" t="s">
        <v>693</v>
      </c>
      <c r="AL3029" s="11" t="s">
        <v>782</v>
      </c>
      <c r="AM3029" s="25">
        <v>11003</v>
      </c>
      <c r="AN3029" s="25">
        <v>0</v>
      </c>
      <c r="AO3029" s="11">
        <v>1</v>
      </c>
      <c r="AP3029" s="12" t="s">
        <v>154</v>
      </c>
      <c r="AQ3029" s="12" t="s">
        <v>6775</v>
      </c>
      <c r="AR3029" s="12" t="s">
        <v>5437</v>
      </c>
      <c r="AS3029" s="60" t="s">
        <v>3048</v>
      </c>
    </row>
    <row r="3030" spans="1:45" ht="36" x14ac:dyDescent="0.15">
      <c r="A3030" s="11">
        <v>44121</v>
      </c>
      <c r="B3030" s="16" t="s">
        <v>3327</v>
      </c>
      <c r="C3030" s="11">
        <v>53</v>
      </c>
      <c r="D3030" s="11">
        <v>4</v>
      </c>
      <c r="E3030" s="11">
        <v>0</v>
      </c>
      <c r="F3030" s="11">
        <v>0</v>
      </c>
      <c r="G3030" s="11">
        <v>9</v>
      </c>
      <c r="H3030" s="11">
        <v>0</v>
      </c>
      <c r="I3030" s="11">
        <v>65535</v>
      </c>
      <c r="J3030" s="11">
        <v>0</v>
      </c>
      <c r="K3030" s="11">
        <v>0</v>
      </c>
      <c r="L3030" s="11">
        <v>0</v>
      </c>
      <c r="M3030" s="56">
        <v>1</v>
      </c>
      <c r="N3030" s="56">
        <v>10</v>
      </c>
      <c r="O3030" s="11">
        <v>0</v>
      </c>
      <c r="P3030" s="11">
        <v>0</v>
      </c>
      <c r="Q3030" s="11">
        <v>100</v>
      </c>
      <c r="R3030" s="11">
        <v>0</v>
      </c>
      <c r="S3030" s="11">
        <v>0</v>
      </c>
      <c r="T3030" s="11">
        <v>0</v>
      </c>
      <c r="U3030" s="11">
        <v>1</v>
      </c>
      <c r="V3030" s="11">
        <v>0</v>
      </c>
      <c r="W3030" s="11">
        <v>0</v>
      </c>
      <c r="X3030" s="11">
        <v>0</v>
      </c>
      <c r="Y3030" s="11">
        <v>0</v>
      </c>
      <c r="Z3030" s="16" t="s">
        <v>170</v>
      </c>
      <c r="AA3030" s="16">
        <v>0</v>
      </c>
      <c r="AB3030" s="16" t="s">
        <v>4</v>
      </c>
      <c r="AC3030" s="16">
        <v>0</v>
      </c>
      <c r="AD3030" s="11">
        <v>256</v>
      </c>
      <c r="AE3030" s="11">
        <v>6</v>
      </c>
      <c r="AF3030" s="56">
        <v>1</v>
      </c>
      <c r="AG3030" s="11">
        <v>0</v>
      </c>
      <c r="AH3030" s="11">
        <v>1</v>
      </c>
      <c r="AI3030" s="25" t="s">
        <v>693</v>
      </c>
      <c r="AJ3030" s="25" t="s">
        <v>693</v>
      </c>
      <c r="AK3030" s="25" t="s">
        <v>693</v>
      </c>
      <c r="AL3030" s="11" t="s">
        <v>782</v>
      </c>
      <c r="AM3030" s="25">
        <v>11003</v>
      </c>
      <c r="AN3030" s="25">
        <v>0</v>
      </c>
      <c r="AO3030" s="11">
        <v>1</v>
      </c>
      <c r="AP3030" s="12" t="s">
        <v>154</v>
      </c>
      <c r="AQ3030" s="12" t="s">
        <v>6776</v>
      </c>
      <c r="AR3030" s="12" t="s">
        <v>5438</v>
      </c>
      <c r="AS3030" s="60" t="s">
        <v>3048</v>
      </c>
    </row>
    <row r="3031" spans="1:45" ht="36" x14ac:dyDescent="0.15">
      <c r="A3031" s="11">
        <v>44122</v>
      </c>
      <c r="B3031" s="16" t="s">
        <v>3402</v>
      </c>
      <c r="C3031" s="11">
        <v>53</v>
      </c>
      <c r="D3031" s="11">
        <v>4</v>
      </c>
      <c r="E3031" s="11">
        <v>0</v>
      </c>
      <c r="F3031" s="11">
        <v>0</v>
      </c>
      <c r="G3031" s="11">
        <v>9</v>
      </c>
      <c r="H3031" s="11">
        <v>0</v>
      </c>
      <c r="I3031" s="11">
        <v>65535</v>
      </c>
      <c r="J3031" s="11">
        <v>0</v>
      </c>
      <c r="K3031" s="11">
        <v>0</v>
      </c>
      <c r="L3031" s="11">
        <v>0</v>
      </c>
      <c r="M3031" s="56">
        <v>1</v>
      </c>
      <c r="N3031" s="56">
        <v>10</v>
      </c>
      <c r="O3031" s="11">
        <v>0</v>
      </c>
      <c r="P3031" s="11">
        <v>0</v>
      </c>
      <c r="Q3031" s="11">
        <v>100</v>
      </c>
      <c r="R3031" s="11">
        <v>0</v>
      </c>
      <c r="S3031" s="11">
        <v>0</v>
      </c>
      <c r="T3031" s="11">
        <v>0</v>
      </c>
      <c r="U3031" s="11">
        <v>1</v>
      </c>
      <c r="V3031" s="11">
        <v>0</v>
      </c>
      <c r="W3031" s="11">
        <v>0</v>
      </c>
      <c r="X3031" s="11">
        <v>0</v>
      </c>
      <c r="Y3031" s="11">
        <v>0</v>
      </c>
      <c r="Z3031" s="16" t="s">
        <v>170</v>
      </c>
      <c r="AA3031" s="16">
        <v>0</v>
      </c>
      <c r="AB3031" s="16" t="s">
        <v>4</v>
      </c>
      <c r="AC3031" s="16">
        <v>0</v>
      </c>
      <c r="AD3031" s="11">
        <v>256</v>
      </c>
      <c r="AE3031" s="11">
        <v>7</v>
      </c>
      <c r="AF3031" s="56">
        <v>1</v>
      </c>
      <c r="AG3031" s="11">
        <v>0</v>
      </c>
      <c r="AH3031" s="11">
        <v>3</v>
      </c>
      <c r="AI3031" s="25" t="s">
        <v>693</v>
      </c>
      <c r="AJ3031" s="25" t="s">
        <v>693</v>
      </c>
      <c r="AK3031" s="25" t="s">
        <v>693</v>
      </c>
      <c r="AL3031" s="11" t="s">
        <v>782</v>
      </c>
      <c r="AM3031" s="25">
        <v>11003</v>
      </c>
      <c r="AN3031" s="25">
        <v>0</v>
      </c>
      <c r="AO3031" s="11">
        <v>1</v>
      </c>
      <c r="AP3031" s="12" t="s">
        <v>154</v>
      </c>
      <c r="AQ3031" s="12" t="s">
        <v>6777</v>
      </c>
      <c r="AR3031" s="12" t="s">
        <v>5438</v>
      </c>
      <c r="AS3031" s="60" t="s">
        <v>3048</v>
      </c>
    </row>
    <row r="3032" spans="1:45" ht="36" x14ac:dyDescent="0.15">
      <c r="A3032" s="11">
        <v>44123</v>
      </c>
      <c r="B3032" s="16" t="s">
        <v>3477</v>
      </c>
      <c r="C3032" s="11">
        <v>53</v>
      </c>
      <c r="D3032" s="11">
        <v>4</v>
      </c>
      <c r="E3032" s="11">
        <v>0</v>
      </c>
      <c r="F3032" s="11">
        <v>0</v>
      </c>
      <c r="G3032" s="11">
        <v>9</v>
      </c>
      <c r="H3032" s="11">
        <v>0</v>
      </c>
      <c r="I3032" s="11">
        <v>65535</v>
      </c>
      <c r="J3032" s="11">
        <v>0</v>
      </c>
      <c r="K3032" s="11">
        <v>0</v>
      </c>
      <c r="L3032" s="11">
        <v>0</v>
      </c>
      <c r="M3032" s="56">
        <v>1</v>
      </c>
      <c r="N3032" s="56">
        <v>10</v>
      </c>
      <c r="O3032" s="11">
        <v>0</v>
      </c>
      <c r="P3032" s="11">
        <v>0</v>
      </c>
      <c r="Q3032" s="11">
        <v>100</v>
      </c>
      <c r="R3032" s="11">
        <v>0</v>
      </c>
      <c r="S3032" s="11">
        <v>0</v>
      </c>
      <c r="T3032" s="11">
        <v>0</v>
      </c>
      <c r="U3032" s="11">
        <v>1</v>
      </c>
      <c r="V3032" s="11">
        <v>0</v>
      </c>
      <c r="W3032" s="11">
        <v>0</v>
      </c>
      <c r="X3032" s="11">
        <v>0</v>
      </c>
      <c r="Y3032" s="11">
        <v>0</v>
      </c>
      <c r="Z3032" s="16" t="s">
        <v>170</v>
      </c>
      <c r="AA3032" s="16">
        <v>0</v>
      </c>
      <c r="AB3032" s="16" t="s">
        <v>4</v>
      </c>
      <c r="AC3032" s="16">
        <v>0</v>
      </c>
      <c r="AD3032" s="11">
        <v>256</v>
      </c>
      <c r="AE3032" s="11">
        <v>8</v>
      </c>
      <c r="AF3032" s="56">
        <v>1</v>
      </c>
      <c r="AG3032" s="11">
        <v>0</v>
      </c>
      <c r="AH3032" s="11">
        <v>6</v>
      </c>
      <c r="AI3032" s="25" t="s">
        <v>693</v>
      </c>
      <c r="AJ3032" s="25" t="s">
        <v>693</v>
      </c>
      <c r="AK3032" s="25" t="s">
        <v>693</v>
      </c>
      <c r="AL3032" s="11" t="s">
        <v>782</v>
      </c>
      <c r="AM3032" s="25">
        <v>11003</v>
      </c>
      <c r="AN3032" s="25">
        <v>0</v>
      </c>
      <c r="AO3032" s="11">
        <v>1</v>
      </c>
      <c r="AP3032" s="12" t="s">
        <v>154</v>
      </c>
      <c r="AQ3032" s="12" t="s">
        <v>6778</v>
      </c>
      <c r="AR3032" s="12" t="s">
        <v>5439</v>
      </c>
      <c r="AS3032" s="60" t="s">
        <v>3048</v>
      </c>
    </row>
    <row r="3033" spans="1:45" ht="36" x14ac:dyDescent="0.15">
      <c r="A3033" s="11">
        <v>44124</v>
      </c>
      <c r="B3033" s="16" t="s">
        <v>3549</v>
      </c>
      <c r="C3033" s="11">
        <v>53</v>
      </c>
      <c r="D3033" s="11">
        <v>4</v>
      </c>
      <c r="E3033" s="11">
        <v>0</v>
      </c>
      <c r="F3033" s="11">
        <v>0</v>
      </c>
      <c r="G3033" s="11">
        <v>9</v>
      </c>
      <c r="H3033" s="11">
        <v>0</v>
      </c>
      <c r="I3033" s="11">
        <v>65535</v>
      </c>
      <c r="J3033" s="11">
        <v>0</v>
      </c>
      <c r="K3033" s="11">
        <v>0</v>
      </c>
      <c r="L3033" s="11">
        <v>0</v>
      </c>
      <c r="M3033" s="56">
        <v>1</v>
      </c>
      <c r="N3033" s="56">
        <v>10</v>
      </c>
      <c r="O3033" s="11">
        <v>0</v>
      </c>
      <c r="P3033" s="11">
        <v>0</v>
      </c>
      <c r="Q3033" s="11">
        <v>100</v>
      </c>
      <c r="R3033" s="11">
        <v>0</v>
      </c>
      <c r="S3033" s="11">
        <v>0</v>
      </c>
      <c r="T3033" s="11">
        <v>0</v>
      </c>
      <c r="U3033" s="11">
        <v>1</v>
      </c>
      <c r="V3033" s="11">
        <v>0</v>
      </c>
      <c r="W3033" s="11">
        <v>0</v>
      </c>
      <c r="X3033" s="11">
        <v>0</v>
      </c>
      <c r="Y3033" s="11">
        <v>0</v>
      </c>
      <c r="Z3033" s="16" t="s">
        <v>170</v>
      </c>
      <c r="AA3033" s="16">
        <v>0</v>
      </c>
      <c r="AB3033" s="16" t="s">
        <v>4</v>
      </c>
      <c r="AC3033" s="16">
        <v>0</v>
      </c>
      <c r="AD3033" s="11">
        <v>256</v>
      </c>
      <c r="AE3033" s="11">
        <v>9</v>
      </c>
      <c r="AF3033" s="56">
        <v>1</v>
      </c>
      <c r="AG3033" s="11">
        <v>0</v>
      </c>
      <c r="AH3033" s="11">
        <v>8</v>
      </c>
      <c r="AI3033" s="25" t="s">
        <v>693</v>
      </c>
      <c r="AJ3033" s="25" t="s">
        <v>693</v>
      </c>
      <c r="AK3033" s="25" t="s">
        <v>693</v>
      </c>
      <c r="AL3033" s="11" t="s">
        <v>782</v>
      </c>
      <c r="AM3033" s="25">
        <v>11003</v>
      </c>
      <c r="AN3033" s="25">
        <v>0</v>
      </c>
      <c r="AO3033" s="11">
        <v>1</v>
      </c>
      <c r="AP3033" s="12" t="s">
        <v>154</v>
      </c>
      <c r="AQ3033" s="12" t="s">
        <v>6779</v>
      </c>
      <c r="AR3033" s="12" t="s">
        <v>5439</v>
      </c>
      <c r="AS3033" s="60" t="s">
        <v>3048</v>
      </c>
    </row>
    <row r="3034" spans="1:45" ht="36" x14ac:dyDescent="0.15">
      <c r="A3034" s="11">
        <v>44125</v>
      </c>
      <c r="B3034" s="16" t="s">
        <v>3617</v>
      </c>
      <c r="C3034" s="11">
        <v>53</v>
      </c>
      <c r="D3034" s="11">
        <v>4</v>
      </c>
      <c r="E3034" s="11">
        <v>0</v>
      </c>
      <c r="F3034" s="11">
        <v>0</v>
      </c>
      <c r="G3034" s="11">
        <v>9</v>
      </c>
      <c r="H3034" s="11">
        <v>0</v>
      </c>
      <c r="I3034" s="11">
        <v>65535</v>
      </c>
      <c r="J3034" s="11">
        <v>0</v>
      </c>
      <c r="K3034" s="11">
        <v>0</v>
      </c>
      <c r="L3034" s="11">
        <v>0</v>
      </c>
      <c r="M3034" s="56">
        <v>1</v>
      </c>
      <c r="N3034" s="56">
        <v>10</v>
      </c>
      <c r="O3034" s="11">
        <v>0</v>
      </c>
      <c r="P3034" s="11">
        <v>0</v>
      </c>
      <c r="Q3034" s="11">
        <v>100</v>
      </c>
      <c r="R3034" s="11">
        <v>0</v>
      </c>
      <c r="S3034" s="11">
        <v>0</v>
      </c>
      <c r="T3034" s="11">
        <v>0</v>
      </c>
      <c r="U3034" s="11">
        <v>1</v>
      </c>
      <c r="V3034" s="11">
        <v>0</v>
      </c>
      <c r="W3034" s="11">
        <v>0</v>
      </c>
      <c r="X3034" s="11">
        <v>0</v>
      </c>
      <c r="Y3034" s="11">
        <v>0</v>
      </c>
      <c r="Z3034" s="16" t="s">
        <v>170</v>
      </c>
      <c r="AA3034" s="16">
        <v>0</v>
      </c>
      <c r="AB3034" s="16" t="s">
        <v>4</v>
      </c>
      <c r="AC3034" s="16">
        <v>0</v>
      </c>
      <c r="AD3034" s="11">
        <v>256</v>
      </c>
      <c r="AE3034" s="11">
        <v>10</v>
      </c>
      <c r="AF3034" s="56">
        <v>1</v>
      </c>
      <c r="AG3034" s="11">
        <v>0</v>
      </c>
      <c r="AH3034" s="11">
        <v>10</v>
      </c>
      <c r="AI3034" s="25" t="s">
        <v>693</v>
      </c>
      <c r="AJ3034" s="25" t="s">
        <v>693</v>
      </c>
      <c r="AK3034" s="25" t="s">
        <v>693</v>
      </c>
      <c r="AL3034" s="11" t="s">
        <v>782</v>
      </c>
      <c r="AM3034" s="25">
        <v>11003</v>
      </c>
      <c r="AN3034" s="25">
        <v>0</v>
      </c>
      <c r="AO3034" s="11">
        <v>1</v>
      </c>
      <c r="AP3034" s="12" t="s">
        <v>154</v>
      </c>
      <c r="AQ3034" s="12" t="s">
        <v>6780</v>
      </c>
      <c r="AR3034" s="12" t="s">
        <v>5440</v>
      </c>
      <c r="AS3034" s="60" t="s">
        <v>3048</v>
      </c>
    </row>
    <row r="3035" spans="1:45" x14ac:dyDescent="0.15">
      <c r="A3035" s="11">
        <v>45000</v>
      </c>
      <c r="B3035" s="14" t="s">
        <v>2023</v>
      </c>
      <c r="C3035" s="11">
        <v>35</v>
      </c>
      <c r="D3035" s="11">
        <v>0</v>
      </c>
      <c r="E3035" s="11">
        <v>0</v>
      </c>
      <c r="F3035" s="11">
        <v>0</v>
      </c>
      <c r="G3035" s="11">
        <v>9</v>
      </c>
      <c r="H3035" s="11">
        <v>0</v>
      </c>
      <c r="I3035" s="11">
        <v>65535</v>
      </c>
      <c r="J3035" s="11">
        <v>0</v>
      </c>
      <c r="K3035" s="11">
        <v>0</v>
      </c>
      <c r="L3035" s="11">
        <v>0</v>
      </c>
      <c r="M3035" s="56">
        <v>1</v>
      </c>
      <c r="N3035" s="56">
        <v>20</v>
      </c>
      <c r="O3035" s="11">
        <v>0</v>
      </c>
      <c r="P3035" s="11">
        <v>0</v>
      </c>
      <c r="Q3035" s="11">
        <v>100</v>
      </c>
      <c r="R3035" s="11">
        <v>0</v>
      </c>
      <c r="S3035" s="11">
        <v>0</v>
      </c>
      <c r="T3035" s="11">
        <v>0</v>
      </c>
      <c r="U3035" s="11">
        <v>1</v>
      </c>
      <c r="V3035" s="11">
        <v>0</v>
      </c>
      <c r="W3035" s="11">
        <v>0</v>
      </c>
      <c r="X3035" s="11">
        <v>0</v>
      </c>
      <c r="Y3035" s="11">
        <v>0</v>
      </c>
      <c r="Z3035" s="16" t="s">
        <v>170</v>
      </c>
      <c r="AA3035" s="16">
        <v>0</v>
      </c>
      <c r="AB3035" s="16" t="s">
        <v>4</v>
      </c>
      <c r="AC3035" s="16">
        <v>0</v>
      </c>
      <c r="AD3035" s="11">
        <v>3</v>
      </c>
      <c r="AE3035" s="11">
        <v>100</v>
      </c>
      <c r="AF3035" s="56">
        <v>0</v>
      </c>
      <c r="AG3035" s="11">
        <v>0</v>
      </c>
      <c r="AH3035" s="11">
        <v>0</v>
      </c>
      <c r="AI3035" s="25" t="s">
        <v>8</v>
      </c>
      <c r="AJ3035" s="25" t="s">
        <v>8</v>
      </c>
      <c r="AK3035" s="25" t="s">
        <v>8</v>
      </c>
      <c r="AL3035" s="11" t="s">
        <v>782</v>
      </c>
      <c r="AM3035" s="25">
        <v>11003</v>
      </c>
      <c r="AN3035" s="25">
        <v>0</v>
      </c>
      <c r="AO3035" s="11">
        <v>0</v>
      </c>
      <c r="AP3035" s="12" t="s">
        <v>223</v>
      </c>
      <c r="AQ3035" s="12" t="s">
        <v>6781</v>
      </c>
    </row>
    <row r="3036" spans="1:45" x14ac:dyDescent="0.15">
      <c r="A3036" s="11">
        <v>45001</v>
      </c>
      <c r="B3036" s="14" t="s">
        <v>2024</v>
      </c>
      <c r="C3036" s="11">
        <v>35</v>
      </c>
      <c r="D3036" s="11">
        <v>0</v>
      </c>
      <c r="E3036" s="11">
        <v>0</v>
      </c>
      <c r="F3036" s="11">
        <v>0</v>
      </c>
      <c r="G3036" s="11">
        <v>9</v>
      </c>
      <c r="H3036" s="11">
        <v>0</v>
      </c>
      <c r="I3036" s="11">
        <v>65535</v>
      </c>
      <c r="J3036" s="11">
        <v>0</v>
      </c>
      <c r="K3036" s="11">
        <v>0</v>
      </c>
      <c r="L3036" s="11">
        <v>0</v>
      </c>
      <c r="M3036" s="56">
        <v>1</v>
      </c>
      <c r="N3036" s="56">
        <v>20</v>
      </c>
      <c r="O3036" s="11">
        <v>0</v>
      </c>
      <c r="P3036" s="11">
        <v>0</v>
      </c>
      <c r="Q3036" s="11">
        <v>100</v>
      </c>
      <c r="R3036" s="11">
        <v>0</v>
      </c>
      <c r="S3036" s="11">
        <v>0</v>
      </c>
      <c r="T3036" s="11">
        <v>0</v>
      </c>
      <c r="U3036" s="11">
        <v>1</v>
      </c>
      <c r="V3036" s="11">
        <v>0</v>
      </c>
      <c r="W3036" s="11">
        <v>0</v>
      </c>
      <c r="X3036" s="11">
        <v>0</v>
      </c>
      <c r="Y3036" s="11">
        <v>0</v>
      </c>
      <c r="Z3036" s="16" t="s">
        <v>170</v>
      </c>
      <c r="AA3036" s="16">
        <v>0</v>
      </c>
      <c r="AB3036" s="16" t="s">
        <v>4</v>
      </c>
      <c r="AC3036" s="16">
        <v>0</v>
      </c>
      <c r="AD3036" s="11">
        <v>3</v>
      </c>
      <c r="AE3036" s="11">
        <v>100</v>
      </c>
      <c r="AF3036" s="56">
        <v>0</v>
      </c>
      <c r="AG3036" s="11">
        <v>0</v>
      </c>
      <c r="AH3036" s="11">
        <v>0</v>
      </c>
      <c r="AI3036" s="25" t="s">
        <v>8</v>
      </c>
      <c r="AJ3036" s="25" t="s">
        <v>8</v>
      </c>
      <c r="AK3036" s="25" t="s">
        <v>8</v>
      </c>
      <c r="AL3036" s="11" t="s">
        <v>782</v>
      </c>
      <c r="AM3036" s="25">
        <v>11003</v>
      </c>
      <c r="AN3036" s="25">
        <v>0</v>
      </c>
      <c r="AO3036" s="11">
        <v>0</v>
      </c>
      <c r="AP3036" s="12" t="s">
        <v>223</v>
      </c>
      <c r="AQ3036" s="12" t="s">
        <v>6781</v>
      </c>
    </row>
    <row r="3037" spans="1:45" x14ac:dyDescent="0.15">
      <c r="A3037" s="11">
        <v>45002</v>
      </c>
      <c r="B3037" s="14" t="s">
        <v>3152</v>
      </c>
      <c r="C3037" s="11">
        <v>35</v>
      </c>
      <c r="D3037" s="11">
        <v>0</v>
      </c>
      <c r="E3037" s="11">
        <v>0</v>
      </c>
      <c r="F3037" s="11">
        <v>0</v>
      </c>
      <c r="G3037" s="11">
        <v>9</v>
      </c>
      <c r="H3037" s="11">
        <v>0</v>
      </c>
      <c r="I3037" s="11">
        <v>65535</v>
      </c>
      <c r="J3037" s="11">
        <v>0</v>
      </c>
      <c r="K3037" s="11">
        <v>0</v>
      </c>
      <c r="L3037" s="11">
        <v>0</v>
      </c>
      <c r="M3037" s="56">
        <v>1</v>
      </c>
      <c r="N3037" s="56">
        <v>20</v>
      </c>
      <c r="O3037" s="11">
        <v>0</v>
      </c>
      <c r="P3037" s="11">
        <v>0</v>
      </c>
      <c r="Q3037" s="11">
        <v>100</v>
      </c>
      <c r="R3037" s="11">
        <v>0</v>
      </c>
      <c r="S3037" s="11">
        <v>0</v>
      </c>
      <c r="T3037" s="11">
        <v>0</v>
      </c>
      <c r="U3037" s="11">
        <v>1</v>
      </c>
      <c r="V3037" s="11">
        <v>0</v>
      </c>
      <c r="W3037" s="11">
        <v>0</v>
      </c>
      <c r="X3037" s="11">
        <v>0</v>
      </c>
      <c r="Y3037" s="11">
        <v>0</v>
      </c>
      <c r="Z3037" s="16" t="s">
        <v>170</v>
      </c>
      <c r="AA3037" s="16">
        <v>0</v>
      </c>
      <c r="AB3037" s="16" t="s">
        <v>4</v>
      </c>
      <c r="AC3037" s="16">
        <v>0</v>
      </c>
      <c r="AD3037" s="11">
        <v>3</v>
      </c>
      <c r="AE3037" s="11">
        <v>100</v>
      </c>
      <c r="AF3037" s="56">
        <v>0</v>
      </c>
      <c r="AG3037" s="11">
        <v>0</v>
      </c>
      <c r="AH3037" s="11">
        <v>0</v>
      </c>
      <c r="AI3037" s="25" t="s">
        <v>8</v>
      </c>
      <c r="AJ3037" s="25" t="s">
        <v>8</v>
      </c>
      <c r="AK3037" s="25" t="s">
        <v>8</v>
      </c>
      <c r="AL3037" s="11" t="s">
        <v>782</v>
      </c>
      <c r="AM3037" s="25">
        <v>11003</v>
      </c>
      <c r="AN3037" s="25">
        <v>0</v>
      </c>
      <c r="AO3037" s="11">
        <v>0</v>
      </c>
      <c r="AP3037" s="12" t="s">
        <v>223</v>
      </c>
      <c r="AQ3037" s="12" t="s">
        <v>6782</v>
      </c>
    </row>
    <row r="3038" spans="1:45" ht="36" x14ac:dyDescent="0.15">
      <c r="A3038" s="11">
        <v>47001</v>
      </c>
      <c r="B3038" s="14" t="s">
        <v>4324</v>
      </c>
      <c r="C3038" s="11">
        <v>47</v>
      </c>
      <c r="D3038" s="11">
        <v>1</v>
      </c>
      <c r="E3038" s="11">
        <v>34</v>
      </c>
      <c r="F3038" s="11">
        <v>47010</v>
      </c>
      <c r="G3038" s="11">
        <v>3</v>
      </c>
      <c r="H3038" s="11">
        <v>10</v>
      </c>
      <c r="I3038" s="11">
        <v>65535</v>
      </c>
      <c r="J3038" s="11">
        <v>1</v>
      </c>
      <c r="K3038" s="11">
        <v>0</v>
      </c>
      <c r="L3038" s="11">
        <v>2</v>
      </c>
      <c r="M3038" s="56">
        <v>1</v>
      </c>
      <c r="N3038" s="56">
        <v>1000</v>
      </c>
      <c r="O3038" s="11">
        <v>0</v>
      </c>
      <c r="P3038" s="11">
        <v>2592000</v>
      </c>
      <c r="Q3038" s="11">
        <v>3600</v>
      </c>
      <c r="R3038" s="11">
        <v>5</v>
      </c>
      <c r="S3038" s="11">
        <v>0</v>
      </c>
      <c r="T3038" s="11">
        <v>0</v>
      </c>
      <c r="U3038" s="11">
        <v>1</v>
      </c>
      <c r="V3038" s="11">
        <v>0</v>
      </c>
      <c r="W3038" s="11">
        <v>0</v>
      </c>
      <c r="X3038" s="11">
        <v>0</v>
      </c>
      <c r="Y3038" s="11">
        <v>0</v>
      </c>
      <c r="Z3038" s="16" t="s">
        <v>170</v>
      </c>
      <c r="AA3038" s="16">
        <v>0</v>
      </c>
      <c r="AB3038" s="16" t="s">
        <v>225</v>
      </c>
      <c r="AC3038" s="16">
        <v>0</v>
      </c>
      <c r="AD3038" s="11">
        <v>2</v>
      </c>
      <c r="AE3038" s="11">
        <v>1000</v>
      </c>
      <c r="AF3038" s="56">
        <v>1</v>
      </c>
      <c r="AG3038" s="11">
        <v>10</v>
      </c>
      <c r="AH3038" s="11">
        <v>0</v>
      </c>
      <c r="AI3038" s="25" t="s">
        <v>693</v>
      </c>
      <c r="AJ3038" s="25" t="s">
        <v>693</v>
      </c>
      <c r="AK3038" s="25" t="s">
        <v>693</v>
      </c>
      <c r="AL3038" s="11" t="s">
        <v>782</v>
      </c>
      <c r="AM3038" s="25">
        <v>10013</v>
      </c>
      <c r="AN3038" s="25">
        <v>0</v>
      </c>
      <c r="AO3038" s="11">
        <v>0</v>
      </c>
      <c r="AP3038" s="12" t="s">
        <v>338</v>
      </c>
      <c r="AR3038" s="12" t="s">
        <v>7026</v>
      </c>
      <c r="AS3038" s="60" t="s">
        <v>1388</v>
      </c>
    </row>
    <row r="3039" spans="1:45" ht="36" x14ac:dyDescent="0.15">
      <c r="A3039" s="11">
        <v>47002</v>
      </c>
      <c r="B3039" s="14" t="s">
        <v>4325</v>
      </c>
      <c r="C3039" s="11">
        <v>47</v>
      </c>
      <c r="D3039" s="11">
        <v>1</v>
      </c>
      <c r="E3039" s="11">
        <v>34</v>
      </c>
      <c r="F3039" s="11">
        <v>47020</v>
      </c>
      <c r="G3039" s="11">
        <v>3</v>
      </c>
      <c r="H3039" s="11">
        <v>20</v>
      </c>
      <c r="I3039" s="11">
        <v>65535</v>
      </c>
      <c r="J3039" s="11">
        <v>1</v>
      </c>
      <c r="K3039" s="11">
        <v>0</v>
      </c>
      <c r="L3039" s="11">
        <v>2</v>
      </c>
      <c r="M3039" s="56">
        <v>1</v>
      </c>
      <c r="N3039" s="56">
        <v>1000</v>
      </c>
      <c r="O3039" s="11">
        <v>0</v>
      </c>
      <c r="P3039" s="11">
        <v>2592000</v>
      </c>
      <c r="Q3039" s="11">
        <v>3600</v>
      </c>
      <c r="R3039" s="11">
        <v>5</v>
      </c>
      <c r="S3039" s="11">
        <v>0</v>
      </c>
      <c r="T3039" s="11">
        <v>0</v>
      </c>
      <c r="U3039" s="11">
        <v>1</v>
      </c>
      <c r="V3039" s="11">
        <v>0</v>
      </c>
      <c r="W3039" s="11">
        <v>0</v>
      </c>
      <c r="X3039" s="11">
        <v>0</v>
      </c>
      <c r="Y3039" s="11">
        <v>0</v>
      </c>
      <c r="Z3039" s="16" t="s">
        <v>170</v>
      </c>
      <c r="AA3039" s="16">
        <v>0</v>
      </c>
      <c r="AB3039" s="16" t="s">
        <v>4</v>
      </c>
      <c r="AC3039" s="16">
        <v>0</v>
      </c>
      <c r="AD3039" s="11">
        <v>2</v>
      </c>
      <c r="AE3039" s="11">
        <v>1000</v>
      </c>
      <c r="AF3039" s="56">
        <v>1</v>
      </c>
      <c r="AG3039" s="11">
        <v>10</v>
      </c>
      <c r="AH3039" s="11">
        <v>0</v>
      </c>
      <c r="AI3039" s="25" t="s">
        <v>693</v>
      </c>
      <c r="AJ3039" s="25" t="s">
        <v>693</v>
      </c>
      <c r="AK3039" s="25" t="s">
        <v>693</v>
      </c>
      <c r="AL3039" s="11" t="s">
        <v>782</v>
      </c>
      <c r="AM3039" s="25">
        <v>10013</v>
      </c>
      <c r="AN3039" s="25">
        <v>0</v>
      </c>
      <c r="AO3039" s="11">
        <v>0</v>
      </c>
      <c r="AP3039" s="12" t="s">
        <v>338</v>
      </c>
      <c r="AR3039" s="12" t="s">
        <v>7027</v>
      </c>
      <c r="AS3039" s="60" t="s">
        <v>792</v>
      </c>
    </row>
    <row r="3040" spans="1:45" ht="36" x14ac:dyDescent="0.15">
      <c r="A3040" s="11">
        <v>47003</v>
      </c>
      <c r="B3040" s="14" t="s">
        <v>4326</v>
      </c>
      <c r="C3040" s="11">
        <v>47</v>
      </c>
      <c r="D3040" s="11">
        <v>1</v>
      </c>
      <c r="E3040" s="11">
        <v>34</v>
      </c>
      <c r="F3040" s="11">
        <v>47030</v>
      </c>
      <c r="G3040" s="11">
        <v>3</v>
      </c>
      <c r="H3040" s="11">
        <v>30</v>
      </c>
      <c r="I3040" s="11">
        <v>65535</v>
      </c>
      <c r="J3040" s="11">
        <v>1</v>
      </c>
      <c r="K3040" s="11">
        <v>0</v>
      </c>
      <c r="L3040" s="11">
        <v>2</v>
      </c>
      <c r="M3040" s="56">
        <v>1</v>
      </c>
      <c r="N3040" s="56">
        <v>1000</v>
      </c>
      <c r="O3040" s="11">
        <v>0</v>
      </c>
      <c r="P3040" s="11">
        <v>2592000</v>
      </c>
      <c r="Q3040" s="11">
        <v>3600</v>
      </c>
      <c r="R3040" s="11">
        <v>5</v>
      </c>
      <c r="S3040" s="11">
        <v>0</v>
      </c>
      <c r="T3040" s="11">
        <v>0</v>
      </c>
      <c r="U3040" s="11">
        <v>1</v>
      </c>
      <c r="V3040" s="11">
        <v>0</v>
      </c>
      <c r="W3040" s="11">
        <v>0</v>
      </c>
      <c r="X3040" s="11">
        <v>0</v>
      </c>
      <c r="Y3040" s="11">
        <v>0</v>
      </c>
      <c r="Z3040" s="16" t="s">
        <v>170</v>
      </c>
      <c r="AA3040" s="16">
        <v>0</v>
      </c>
      <c r="AB3040" s="16" t="s">
        <v>4</v>
      </c>
      <c r="AC3040" s="16">
        <v>0</v>
      </c>
      <c r="AD3040" s="11">
        <v>2</v>
      </c>
      <c r="AE3040" s="11">
        <v>1000</v>
      </c>
      <c r="AF3040" s="56">
        <v>1</v>
      </c>
      <c r="AG3040" s="11">
        <v>10</v>
      </c>
      <c r="AH3040" s="11">
        <v>0</v>
      </c>
      <c r="AI3040" s="25" t="s">
        <v>693</v>
      </c>
      <c r="AJ3040" s="25" t="s">
        <v>693</v>
      </c>
      <c r="AK3040" s="25" t="s">
        <v>693</v>
      </c>
      <c r="AL3040" s="11" t="s">
        <v>782</v>
      </c>
      <c r="AM3040" s="25">
        <v>10013</v>
      </c>
      <c r="AN3040" s="25">
        <v>0</v>
      </c>
      <c r="AO3040" s="11">
        <v>0</v>
      </c>
      <c r="AP3040" s="12" t="s">
        <v>338</v>
      </c>
      <c r="AR3040" s="12" t="s">
        <v>7028</v>
      </c>
      <c r="AS3040" s="60" t="s">
        <v>792</v>
      </c>
    </row>
    <row r="3041" spans="1:45" x14ac:dyDescent="0.15">
      <c r="A3041" s="11">
        <v>47004</v>
      </c>
      <c r="B3041" s="14" t="s">
        <v>2025</v>
      </c>
      <c r="C3041" s="11">
        <v>47</v>
      </c>
      <c r="D3041" s="11">
        <v>1</v>
      </c>
      <c r="E3041" s="11">
        <v>0</v>
      </c>
      <c r="F3041" s="11">
        <v>0</v>
      </c>
      <c r="G3041" s="11">
        <v>9</v>
      </c>
      <c r="H3041" s="11">
        <v>0</v>
      </c>
      <c r="I3041" s="11">
        <v>65535</v>
      </c>
      <c r="J3041" s="11">
        <v>0</v>
      </c>
      <c r="K3041" s="11">
        <v>0</v>
      </c>
      <c r="L3041" s="11">
        <v>0</v>
      </c>
      <c r="M3041" s="56">
        <v>0</v>
      </c>
      <c r="N3041" s="56">
        <v>1</v>
      </c>
      <c r="O3041" s="11">
        <v>0</v>
      </c>
      <c r="P3041" s="11">
        <v>2592000</v>
      </c>
      <c r="Q3041" s="11">
        <v>3600</v>
      </c>
      <c r="R3041" s="11">
        <v>5</v>
      </c>
      <c r="S3041" s="11">
        <v>0</v>
      </c>
      <c r="T3041" s="11">
        <v>0</v>
      </c>
      <c r="U3041" s="11">
        <v>1</v>
      </c>
      <c r="V3041" s="11">
        <v>0</v>
      </c>
      <c r="W3041" s="11">
        <v>0</v>
      </c>
      <c r="X3041" s="11">
        <v>0</v>
      </c>
      <c r="Y3041" s="11">
        <v>0</v>
      </c>
      <c r="Z3041" s="16" t="s">
        <v>170</v>
      </c>
      <c r="AA3041" s="16">
        <v>0</v>
      </c>
      <c r="AB3041" s="16" t="s">
        <v>4</v>
      </c>
      <c r="AC3041" s="16">
        <v>0</v>
      </c>
      <c r="AD3041" s="11">
        <v>2</v>
      </c>
      <c r="AE3041" s="11">
        <v>1000</v>
      </c>
      <c r="AF3041" s="56">
        <v>1</v>
      </c>
      <c r="AG3041" s="11">
        <v>0</v>
      </c>
      <c r="AH3041" s="11">
        <v>0</v>
      </c>
      <c r="AI3041" s="25" t="s">
        <v>693</v>
      </c>
      <c r="AJ3041" s="25" t="s">
        <v>693</v>
      </c>
      <c r="AK3041" s="25" t="s">
        <v>693</v>
      </c>
      <c r="AL3041" s="11" t="s">
        <v>782</v>
      </c>
      <c r="AM3041" s="25">
        <v>10013</v>
      </c>
      <c r="AN3041" s="25">
        <v>0</v>
      </c>
      <c r="AO3041" s="11">
        <v>0</v>
      </c>
      <c r="AP3041" s="12" t="s">
        <v>338</v>
      </c>
      <c r="AQ3041" s="12" t="s">
        <v>6783</v>
      </c>
    </row>
    <row r="3042" spans="1:45" x14ac:dyDescent="0.15">
      <c r="A3042" s="11">
        <v>47005</v>
      </c>
      <c r="B3042" s="14" t="s">
        <v>2026</v>
      </c>
      <c r="C3042" s="11">
        <v>47</v>
      </c>
      <c r="D3042" s="11">
        <v>1</v>
      </c>
      <c r="E3042" s="11">
        <v>0</v>
      </c>
      <c r="F3042" s="11">
        <v>0</v>
      </c>
      <c r="G3042" s="11">
        <v>9</v>
      </c>
      <c r="H3042" s="11">
        <v>0</v>
      </c>
      <c r="I3042" s="11">
        <v>65535</v>
      </c>
      <c r="J3042" s="11">
        <v>0</v>
      </c>
      <c r="K3042" s="11">
        <v>0</v>
      </c>
      <c r="L3042" s="11">
        <v>0</v>
      </c>
      <c r="M3042" s="56">
        <v>0</v>
      </c>
      <c r="N3042" s="56">
        <v>1</v>
      </c>
      <c r="O3042" s="11">
        <v>0</v>
      </c>
      <c r="P3042" s="11">
        <v>2592000</v>
      </c>
      <c r="Q3042" s="11">
        <v>3600</v>
      </c>
      <c r="R3042" s="11">
        <v>5</v>
      </c>
      <c r="S3042" s="11">
        <v>0</v>
      </c>
      <c r="T3042" s="11">
        <v>0</v>
      </c>
      <c r="U3042" s="11">
        <v>1</v>
      </c>
      <c r="V3042" s="11">
        <v>0</v>
      </c>
      <c r="W3042" s="11">
        <v>0</v>
      </c>
      <c r="X3042" s="11">
        <v>0</v>
      </c>
      <c r="Y3042" s="11">
        <v>0</v>
      </c>
      <c r="Z3042" s="16" t="s">
        <v>170</v>
      </c>
      <c r="AA3042" s="16">
        <v>0</v>
      </c>
      <c r="AB3042" s="16" t="s">
        <v>4</v>
      </c>
      <c r="AC3042" s="16">
        <v>0</v>
      </c>
      <c r="AD3042" s="11">
        <v>2</v>
      </c>
      <c r="AE3042" s="11">
        <v>1000</v>
      </c>
      <c r="AF3042" s="56">
        <v>1</v>
      </c>
      <c r="AG3042" s="11">
        <v>0</v>
      </c>
      <c r="AH3042" s="11">
        <v>0</v>
      </c>
      <c r="AI3042" s="25" t="s">
        <v>693</v>
      </c>
      <c r="AJ3042" s="25" t="s">
        <v>693</v>
      </c>
      <c r="AK3042" s="25" t="s">
        <v>693</v>
      </c>
      <c r="AL3042" s="11" t="s">
        <v>782</v>
      </c>
      <c r="AM3042" s="25">
        <v>10013</v>
      </c>
      <c r="AN3042" s="25">
        <v>0</v>
      </c>
      <c r="AO3042" s="11">
        <v>0</v>
      </c>
      <c r="AP3042" s="12" t="s">
        <v>338</v>
      </c>
      <c r="AQ3042" s="12" t="s">
        <v>6784</v>
      </c>
    </row>
    <row r="3043" spans="1:45" x14ac:dyDescent="0.15">
      <c r="A3043" s="11">
        <v>47006</v>
      </c>
      <c r="B3043" s="14" t="s">
        <v>2027</v>
      </c>
      <c r="C3043" s="11">
        <v>47</v>
      </c>
      <c r="D3043" s="11">
        <v>1</v>
      </c>
      <c r="E3043" s="11">
        <v>0</v>
      </c>
      <c r="F3043" s="11">
        <v>0</v>
      </c>
      <c r="G3043" s="11">
        <v>9</v>
      </c>
      <c r="H3043" s="11">
        <v>0</v>
      </c>
      <c r="I3043" s="11">
        <v>65535</v>
      </c>
      <c r="J3043" s="11">
        <v>0</v>
      </c>
      <c r="K3043" s="11">
        <v>0</v>
      </c>
      <c r="L3043" s="11">
        <v>0</v>
      </c>
      <c r="M3043" s="56">
        <v>0</v>
      </c>
      <c r="N3043" s="56">
        <v>1</v>
      </c>
      <c r="O3043" s="11">
        <v>0</v>
      </c>
      <c r="P3043" s="11">
        <v>2592000</v>
      </c>
      <c r="Q3043" s="11">
        <v>3600</v>
      </c>
      <c r="R3043" s="11">
        <v>5</v>
      </c>
      <c r="S3043" s="11">
        <v>0</v>
      </c>
      <c r="T3043" s="11">
        <v>0</v>
      </c>
      <c r="U3043" s="11">
        <v>1</v>
      </c>
      <c r="V3043" s="11">
        <v>0</v>
      </c>
      <c r="W3043" s="11">
        <v>0</v>
      </c>
      <c r="X3043" s="11">
        <v>0</v>
      </c>
      <c r="Y3043" s="11">
        <v>0</v>
      </c>
      <c r="Z3043" s="16" t="s">
        <v>170</v>
      </c>
      <c r="AA3043" s="16">
        <v>0</v>
      </c>
      <c r="AB3043" s="16" t="s">
        <v>4</v>
      </c>
      <c r="AC3043" s="16">
        <v>0</v>
      </c>
      <c r="AD3043" s="11">
        <v>2</v>
      </c>
      <c r="AE3043" s="11">
        <v>1000</v>
      </c>
      <c r="AF3043" s="56">
        <v>1</v>
      </c>
      <c r="AG3043" s="11">
        <v>0</v>
      </c>
      <c r="AH3043" s="11">
        <v>0</v>
      </c>
      <c r="AI3043" s="25" t="s">
        <v>693</v>
      </c>
      <c r="AJ3043" s="25" t="s">
        <v>693</v>
      </c>
      <c r="AK3043" s="25" t="s">
        <v>693</v>
      </c>
      <c r="AL3043" s="11" t="s">
        <v>782</v>
      </c>
      <c r="AM3043" s="25">
        <v>10013</v>
      </c>
      <c r="AN3043" s="25">
        <v>0</v>
      </c>
      <c r="AO3043" s="11">
        <v>0</v>
      </c>
      <c r="AP3043" s="12" t="s">
        <v>338</v>
      </c>
      <c r="AQ3043" s="12" t="s">
        <v>6785</v>
      </c>
    </row>
    <row r="3044" spans="1:45" ht="36" x14ac:dyDescent="0.15">
      <c r="A3044" s="11">
        <v>47007</v>
      </c>
      <c r="B3044" s="14" t="s">
        <v>4327</v>
      </c>
      <c r="C3044" s="11">
        <v>47</v>
      </c>
      <c r="D3044" s="11">
        <v>1</v>
      </c>
      <c r="E3044" s="11">
        <v>34</v>
      </c>
      <c r="F3044" s="11">
        <v>47040</v>
      </c>
      <c r="G3044" s="11">
        <v>3</v>
      </c>
      <c r="H3044" s="11">
        <v>40</v>
      </c>
      <c r="I3044" s="11">
        <v>65535</v>
      </c>
      <c r="J3044" s="11">
        <v>1</v>
      </c>
      <c r="K3044" s="11">
        <v>0</v>
      </c>
      <c r="L3044" s="11">
        <v>2</v>
      </c>
      <c r="M3044" s="56">
        <v>1</v>
      </c>
      <c r="N3044" s="56">
        <v>1000</v>
      </c>
      <c r="O3044" s="11">
        <v>0</v>
      </c>
      <c r="P3044" s="11">
        <v>2592000</v>
      </c>
      <c r="Q3044" s="11">
        <v>3600</v>
      </c>
      <c r="R3044" s="11">
        <v>5</v>
      </c>
      <c r="S3044" s="11">
        <v>0</v>
      </c>
      <c r="T3044" s="11">
        <v>0</v>
      </c>
      <c r="U3044" s="11">
        <v>1</v>
      </c>
      <c r="V3044" s="11">
        <v>0</v>
      </c>
      <c r="W3044" s="11">
        <v>0</v>
      </c>
      <c r="X3044" s="11">
        <v>0</v>
      </c>
      <c r="Y3044" s="11">
        <v>0</v>
      </c>
      <c r="Z3044" s="16" t="s">
        <v>170</v>
      </c>
      <c r="AA3044" s="16">
        <v>0</v>
      </c>
      <c r="AB3044" s="16" t="s">
        <v>4</v>
      </c>
      <c r="AC3044" s="16">
        <v>0</v>
      </c>
      <c r="AD3044" s="11">
        <v>2</v>
      </c>
      <c r="AE3044" s="11">
        <v>1000</v>
      </c>
      <c r="AF3044" s="56">
        <v>1</v>
      </c>
      <c r="AG3044" s="11">
        <v>10</v>
      </c>
      <c r="AH3044" s="11">
        <v>0</v>
      </c>
      <c r="AI3044" s="25" t="s">
        <v>693</v>
      </c>
      <c r="AJ3044" s="25" t="s">
        <v>693</v>
      </c>
      <c r="AK3044" s="25" t="s">
        <v>693</v>
      </c>
      <c r="AL3044" s="11" t="s">
        <v>782</v>
      </c>
      <c r="AM3044" s="25">
        <v>10013</v>
      </c>
      <c r="AN3044" s="25">
        <v>0</v>
      </c>
      <c r="AO3044" s="11">
        <v>0</v>
      </c>
      <c r="AP3044" s="12" t="s">
        <v>338</v>
      </c>
      <c r="AR3044" s="12" t="s">
        <v>7029</v>
      </c>
      <c r="AS3044" s="60" t="s">
        <v>792</v>
      </c>
    </row>
    <row r="3045" spans="1:45" ht="36" x14ac:dyDescent="0.15">
      <c r="A3045" s="11">
        <v>47008</v>
      </c>
      <c r="B3045" s="14" t="s">
        <v>4328</v>
      </c>
      <c r="C3045" s="11">
        <v>47</v>
      </c>
      <c r="D3045" s="11">
        <v>1</v>
      </c>
      <c r="E3045" s="11">
        <v>34</v>
      </c>
      <c r="F3045" s="11">
        <v>47050</v>
      </c>
      <c r="G3045" s="11">
        <v>3</v>
      </c>
      <c r="H3045" s="11">
        <v>50</v>
      </c>
      <c r="I3045" s="11">
        <v>65535</v>
      </c>
      <c r="J3045" s="11">
        <v>1</v>
      </c>
      <c r="K3045" s="11">
        <v>0</v>
      </c>
      <c r="L3045" s="11">
        <v>2</v>
      </c>
      <c r="M3045" s="56">
        <v>1</v>
      </c>
      <c r="N3045" s="56">
        <v>1000</v>
      </c>
      <c r="O3045" s="11">
        <v>0</v>
      </c>
      <c r="P3045" s="11">
        <v>2592000</v>
      </c>
      <c r="Q3045" s="11">
        <v>3600</v>
      </c>
      <c r="R3045" s="11">
        <v>5</v>
      </c>
      <c r="S3045" s="11">
        <v>0</v>
      </c>
      <c r="T3045" s="11">
        <v>0</v>
      </c>
      <c r="U3045" s="11">
        <v>1</v>
      </c>
      <c r="V3045" s="11">
        <v>0</v>
      </c>
      <c r="W3045" s="11">
        <v>0</v>
      </c>
      <c r="X3045" s="11">
        <v>0</v>
      </c>
      <c r="Y3045" s="11">
        <v>0</v>
      </c>
      <c r="Z3045" s="16" t="s">
        <v>170</v>
      </c>
      <c r="AA3045" s="16">
        <v>0</v>
      </c>
      <c r="AB3045" s="16" t="s">
        <v>4</v>
      </c>
      <c r="AC3045" s="16">
        <v>0</v>
      </c>
      <c r="AD3045" s="11">
        <v>2</v>
      </c>
      <c r="AE3045" s="11">
        <v>1000</v>
      </c>
      <c r="AF3045" s="56">
        <v>1</v>
      </c>
      <c r="AG3045" s="11">
        <v>10</v>
      </c>
      <c r="AH3045" s="11">
        <v>0</v>
      </c>
      <c r="AI3045" s="25" t="s">
        <v>693</v>
      </c>
      <c r="AJ3045" s="25" t="s">
        <v>693</v>
      </c>
      <c r="AK3045" s="25" t="s">
        <v>693</v>
      </c>
      <c r="AL3045" s="11" t="s">
        <v>782</v>
      </c>
      <c r="AM3045" s="25">
        <v>10013</v>
      </c>
      <c r="AN3045" s="25">
        <v>0</v>
      </c>
      <c r="AO3045" s="11">
        <v>0</v>
      </c>
      <c r="AP3045" s="12" t="s">
        <v>338</v>
      </c>
      <c r="AR3045" s="12" t="s">
        <v>7030</v>
      </c>
      <c r="AS3045" s="60" t="s">
        <v>792</v>
      </c>
    </row>
    <row r="3046" spans="1:45" x14ac:dyDescent="0.15">
      <c r="A3046" s="11">
        <v>47009</v>
      </c>
      <c r="B3046" s="14" t="s">
        <v>2028</v>
      </c>
      <c r="C3046" s="11">
        <v>47</v>
      </c>
      <c r="D3046" s="11">
        <v>1</v>
      </c>
      <c r="E3046" s="11">
        <v>0</v>
      </c>
      <c r="F3046" s="11">
        <v>0</v>
      </c>
      <c r="G3046" s="11">
        <v>9</v>
      </c>
      <c r="H3046" s="11">
        <v>0</v>
      </c>
      <c r="I3046" s="11">
        <v>65535</v>
      </c>
      <c r="J3046" s="11">
        <v>0</v>
      </c>
      <c r="K3046" s="11">
        <v>0</v>
      </c>
      <c r="L3046" s="11">
        <v>0</v>
      </c>
      <c r="M3046" s="56">
        <v>1</v>
      </c>
      <c r="N3046" s="56">
        <v>5</v>
      </c>
      <c r="O3046" s="11">
        <v>0</v>
      </c>
      <c r="P3046" s="11">
        <v>2592000</v>
      </c>
      <c r="Q3046" s="11">
        <v>3600</v>
      </c>
      <c r="R3046" s="11">
        <v>5</v>
      </c>
      <c r="S3046" s="11">
        <v>0</v>
      </c>
      <c r="T3046" s="11">
        <v>0</v>
      </c>
      <c r="U3046" s="11">
        <v>1</v>
      </c>
      <c r="V3046" s="11">
        <v>0</v>
      </c>
      <c r="W3046" s="11">
        <v>0</v>
      </c>
      <c r="X3046" s="11">
        <v>0</v>
      </c>
      <c r="Y3046" s="11">
        <v>0</v>
      </c>
      <c r="Z3046" s="16" t="s">
        <v>170</v>
      </c>
      <c r="AA3046" s="16">
        <v>0</v>
      </c>
      <c r="AB3046" s="16" t="s">
        <v>4</v>
      </c>
      <c r="AC3046" s="16">
        <v>0</v>
      </c>
      <c r="AD3046" s="11">
        <v>2</v>
      </c>
      <c r="AE3046" s="11">
        <v>1000</v>
      </c>
      <c r="AF3046" s="56">
        <v>1</v>
      </c>
      <c r="AG3046" s="11">
        <v>0</v>
      </c>
      <c r="AH3046" s="11">
        <v>0</v>
      </c>
      <c r="AI3046" s="25" t="s">
        <v>693</v>
      </c>
      <c r="AJ3046" s="25" t="s">
        <v>693</v>
      </c>
      <c r="AK3046" s="25" t="s">
        <v>693</v>
      </c>
      <c r="AL3046" s="11" t="s">
        <v>782</v>
      </c>
      <c r="AM3046" s="25">
        <v>10013</v>
      </c>
      <c r="AN3046" s="25">
        <v>0</v>
      </c>
      <c r="AO3046" s="11">
        <v>0</v>
      </c>
      <c r="AP3046" s="12" t="s">
        <v>338</v>
      </c>
      <c r="AQ3046" s="12" t="s">
        <v>6786</v>
      </c>
      <c r="AR3046" s="12"/>
      <c r="AS3046" s="60"/>
    </row>
    <row r="3047" spans="1:45" ht="36" x14ac:dyDescent="0.15">
      <c r="A3047" s="11">
        <v>47010</v>
      </c>
      <c r="B3047" s="14" t="s">
        <v>4329</v>
      </c>
      <c r="C3047" s="11">
        <v>47</v>
      </c>
      <c r="D3047" s="11">
        <v>1</v>
      </c>
      <c r="E3047" s="11">
        <v>34</v>
      </c>
      <c r="F3047" s="11">
        <v>47060</v>
      </c>
      <c r="G3047" s="11">
        <v>3</v>
      </c>
      <c r="H3047" s="11">
        <v>60</v>
      </c>
      <c r="I3047" s="11">
        <v>65535</v>
      </c>
      <c r="J3047" s="11">
        <v>1</v>
      </c>
      <c r="K3047" s="11">
        <v>0</v>
      </c>
      <c r="L3047" s="11">
        <v>2</v>
      </c>
      <c r="M3047" s="56">
        <v>1</v>
      </c>
      <c r="N3047" s="56">
        <v>1000</v>
      </c>
      <c r="O3047" s="11">
        <v>0</v>
      </c>
      <c r="P3047" s="11">
        <v>2592000</v>
      </c>
      <c r="Q3047" s="11">
        <v>3600</v>
      </c>
      <c r="R3047" s="11">
        <v>5</v>
      </c>
      <c r="S3047" s="11">
        <v>0</v>
      </c>
      <c r="T3047" s="11">
        <v>0</v>
      </c>
      <c r="U3047" s="11">
        <v>1</v>
      </c>
      <c r="V3047" s="11">
        <v>0</v>
      </c>
      <c r="W3047" s="11">
        <v>0</v>
      </c>
      <c r="X3047" s="11">
        <v>0</v>
      </c>
      <c r="Y3047" s="11">
        <v>0</v>
      </c>
      <c r="Z3047" s="16" t="s">
        <v>170</v>
      </c>
      <c r="AA3047" s="16">
        <v>0</v>
      </c>
      <c r="AB3047" s="16" t="s">
        <v>4</v>
      </c>
      <c r="AC3047" s="16">
        <v>0</v>
      </c>
      <c r="AD3047" s="11">
        <v>2</v>
      </c>
      <c r="AE3047" s="11">
        <v>1000</v>
      </c>
      <c r="AF3047" s="56">
        <v>1</v>
      </c>
      <c r="AG3047" s="11">
        <v>12</v>
      </c>
      <c r="AH3047" s="11">
        <v>0</v>
      </c>
      <c r="AI3047" s="25" t="s">
        <v>693</v>
      </c>
      <c r="AJ3047" s="25" t="s">
        <v>693</v>
      </c>
      <c r="AK3047" s="25" t="s">
        <v>693</v>
      </c>
      <c r="AL3047" s="11" t="s">
        <v>782</v>
      </c>
      <c r="AM3047" s="25">
        <v>10013</v>
      </c>
      <c r="AN3047" s="25">
        <v>0</v>
      </c>
      <c r="AO3047" s="11">
        <v>0</v>
      </c>
      <c r="AP3047" s="12" t="s">
        <v>338</v>
      </c>
      <c r="AR3047" s="12" t="s">
        <v>7031</v>
      </c>
      <c r="AS3047" s="60" t="s">
        <v>792</v>
      </c>
    </row>
    <row r="3048" spans="1:45" ht="36" x14ac:dyDescent="0.15">
      <c r="A3048" s="11">
        <v>47011</v>
      </c>
      <c r="B3048" s="14" t="s">
        <v>4330</v>
      </c>
      <c r="C3048" s="11">
        <v>47</v>
      </c>
      <c r="D3048" s="11">
        <v>1</v>
      </c>
      <c r="E3048" s="11">
        <v>34</v>
      </c>
      <c r="F3048" s="11">
        <v>47070</v>
      </c>
      <c r="G3048" s="11">
        <v>3</v>
      </c>
      <c r="H3048" s="11">
        <v>70</v>
      </c>
      <c r="I3048" s="11">
        <v>65535</v>
      </c>
      <c r="J3048" s="11">
        <v>1</v>
      </c>
      <c r="K3048" s="11">
        <v>0</v>
      </c>
      <c r="L3048" s="11">
        <v>2</v>
      </c>
      <c r="M3048" s="56">
        <v>1</v>
      </c>
      <c r="N3048" s="56">
        <v>1000</v>
      </c>
      <c r="O3048" s="11">
        <v>0</v>
      </c>
      <c r="P3048" s="11">
        <v>2592000</v>
      </c>
      <c r="Q3048" s="11">
        <v>3600</v>
      </c>
      <c r="R3048" s="11">
        <v>5</v>
      </c>
      <c r="S3048" s="11">
        <v>0</v>
      </c>
      <c r="T3048" s="11">
        <v>0</v>
      </c>
      <c r="U3048" s="11">
        <v>1</v>
      </c>
      <c r="V3048" s="11">
        <v>0</v>
      </c>
      <c r="W3048" s="11">
        <v>0</v>
      </c>
      <c r="X3048" s="11">
        <v>0</v>
      </c>
      <c r="Y3048" s="11">
        <v>0</v>
      </c>
      <c r="Z3048" s="16" t="s">
        <v>170</v>
      </c>
      <c r="AA3048" s="16">
        <v>0</v>
      </c>
      <c r="AB3048" s="16" t="s">
        <v>4</v>
      </c>
      <c r="AC3048" s="16">
        <v>0</v>
      </c>
      <c r="AD3048" s="11">
        <v>2</v>
      </c>
      <c r="AE3048" s="11">
        <v>1000</v>
      </c>
      <c r="AF3048" s="56">
        <v>1</v>
      </c>
      <c r="AG3048" s="11">
        <v>16</v>
      </c>
      <c r="AH3048" s="11">
        <v>0</v>
      </c>
      <c r="AI3048" s="25" t="s">
        <v>693</v>
      </c>
      <c r="AJ3048" s="25" t="s">
        <v>693</v>
      </c>
      <c r="AK3048" s="25" t="s">
        <v>693</v>
      </c>
      <c r="AL3048" s="11" t="s">
        <v>782</v>
      </c>
      <c r="AM3048" s="25">
        <v>10013</v>
      </c>
      <c r="AN3048" s="25">
        <v>0</v>
      </c>
      <c r="AO3048" s="11">
        <v>0</v>
      </c>
      <c r="AP3048" s="12" t="s">
        <v>338</v>
      </c>
      <c r="AR3048" s="12" t="s">
        <v>7032</v>
      </c>
      <c r="AS3048" s="60" t="s">
        <v>792</v>
      </c>
    </row>
    <row r="3049" spans="1:45" ht="36" x14ac:dyDescent="0.15">
      <c r="A3049" s="11">
        <v>47012</v>
      </c>
      <c r="B3049" s="14" t="s">
        <v>4331</v>
      </c>
      <c r="C3049" s="11">
        <v>47</v>
      </c>
      <c r="D3049" s="11">
        <v>1</v>
      </c>
      <c r="E3049" s="11">
        <v>34</v>
      </c>
      <c r="F3049" s="11">
        <v>47080</v>
      </c>
      <c r="G3049" s="11">
        <v>3</v>
      </c>
      <c r="H3049" s="11">
        <v>80</v>
      </c>
      <c r="I3049" s="11">
        <v>65535</v>
      </c>
      <c r="J3049" s="11">
        <v>1</v>
      </c>
      <c r="K3049" s="11">
        <v>0</v>
      </c>
      <c r="L3049" s="11">
        <v>2</v>
      </c>
      <c r="M3049" s="56">
        <v>1</v>
      </c>
      <c r="N3049" s="56">
        <v>1000</v>
      </c>
      <c r="O3049" s="11">
        <v>0</v>
      </c>
      <c r="P3049" s="11">
        <v>2592000</v>
      </c>
      <c r="Q3049" s="11">
        <v>3600</v>
      </c>
      <c r="R3049" s="11">
        <v>5</v>
      </c>
      <c r="S3049" s="11">
        <v>0</v>
      </c>
      <c r="T3049" s="11">
        <v>0</v>
      </c>
      <c r="U3049" s="11">
        <v>1</v>
      </c>
      <c r="V3049" s="11">
        <v>0</v>
      </c>
      <c r="W3049" s="11">
        <v>0</v>
      </c>
      <c r="X3049" s="11">
        <v>0</v>
      </c>
      <c r="Y3049" s="11">
        <v>0</v>
      </c>
      <c r="Z3049" s="16" t="s">
        <v>170</v>
      </c>
      <c r="AA3049" s="16">
        <v>0</v>
      </c>
      <c r="AB3049" s="16" t="s">
        <v>4</v>
      </c>
      <c r="AC3049" s="16">
        <v>0</v>
      </c>
      <c r="AD3049" s="11">
        <v>2</v>
      </c>
      <c r="AE3049" s="11">
        <v>1000</v>
      </c>
      <c r="AF3049" s="56">
        <v>1</v>
      </c>
      <c r="AG3049" s="11">
        <v>20</v>
      </c>
      <c r="AH3049" s="11">
        <v>0</v>
      </c>
      <c r="AI3049" s="25" t="s">
        <v>693</v>
      </c>
      <c r="AJ3049" s="25" t="s">
        <v>693</v>
      </c>
      <c r="AK3049" s="25" t="s">
        <v>693</v>
      </c>
      <c r="AL3049" s="11" t="s">
        <v>782</v>
      </c>
      <c r="AM3049" s="25">
        <v>10013</v>
      </c>
      <c r="AN3049" s="25">
        <v>0</v>
      </c>
      <c r="AO3049" s="11">
        <v>0</v>
      </c>
      <c r="AP3049" s="12" t="s">
        <v>338</v>
      </c>
      <c r="AR3049" s="12" t="s">
        <v>7033</v>
      </c>
      <c r="AS3049" s="60" t="s">
        <v>792</v>
      </c>
    </row>
    <row r="3050" spans="1:45" ht="36" x14ac:dyDescent="0.15">
      <c r="A3050" s="11">
        <v>47013</v>
      </c>
      <c r="B3050" s="14" t="s">
        <v>4332</v>
      </c>
      <c r="C3050" s="11">
        <v>47</v>
      </c>
      <c r="D3050" s="11">
        <v>1</v>
      </c>
      <c r="E3050" s="11">
        <v>34</v>
      </c>
      <c r="F3050" s="11">
        <v>47090</v>
      </c>
      <c r="G3050" s="11">
        <v>3</v>
      </c>
      <c r="H3050" s="11">
        <v>90</v>
      </c>
      <c r="I3050" s="11">
        <v>65535</v>
      </c>
      <c r="J3050" s="11">
        <v>1</v>
      </c>
      <c r="K3050" s="11">
        <v>0</v>
      </c>
      <c r="L3050" s="11">
        <v>2</v>
      </c>
      <c r="M3050" s="56">
        <v>1</v>
      </c>
      <c r="N3050" s="56">
        <v>1000</v>
      </c>
      <c r="O3050" s="11">
        <v>0</v>
      </c>
      <c r="P3050" s="11">
        <v>2592000</v>
      </c>
      <c r="Q3050" s="11">
        <v>3600</v>
      </c>
      <c r="R3050" s="11">
        <v>5</v>
      </c>
      <c r="S3050" s="11">
        <v>0</v>
      </c>
      <c r="T3050" s="11">
        <v>0</v>
      </c>
      <c r="U3050" s="11">
        <v>1</v>
      </c>
      <c r="V3050" s="11">
        <v>0</v>
      </c>
      <c r="W3050" s="11">
        <v>0</v>
      </c>
      <c r="X3050" s="11">
        <v>0</v>
      </c>
      <c r="Y3050" s="11">
        <v>0</v>
      </c>
      <c r="Z3050" s="16" t="s">
        <v>170</v>
      </c>
      <c r="AA3050" s="16">
        <v>0</v>
      </c>
      <c r="AB3050" s="16" t="s">
        <v>4</v>
      </c>
      <c r="AC3050" s="16">
        <v>0</v>
      </c>
      <c r="AD3050" s="11">
        <v>2</v>
      </c>
      <c r="AE3050" s="11">
        <v>1000</v>
      </c>
      <c r="AF3050" s="56">
        <v>1</v>
      </c>
      <c r="AG3050" s="11">
        <v>24</v>
      </c>
      <c r="AH3050" s="11">
        <v>0</v>
      </c>
      <c r="AI3050" s="25" t="s">
        <v>693</v>
      </c>
      <c r="AJ3050" s="25" t="s">
        <v>693</v>
      </c>
      <c r="AK3050" s="25" t="s">
        <v>693</v>
      </c>
      <c r="AL3050" s="11" t="s">
        <v>782</v>
      </c>
      <c r="AM3050" s="25">
        <v>10013</v>
      </c>
      <c r="AN3050" s="25">
        <v>0</v>
      </c>
      <c r="AO3050" s="11">
        <v>0</v>
      </c>
      <c r="AP3050" s="12" t="s">
        <v>338</v>
      </c>
      <c r="AR3050" s="12" t="s">
        <v>7034</v>
      </c>
      <c r="AS3050" s="60" t="s">
        <v>792</v>
      </c>
    </row>
    <row r="3051" spans="1:45" ht="36" x14ac:dyDescent="0.15">
      <c r="A3051" s="11">
        <v>47014</v>
      </c>
      <c r="B3051" s="14" t="s">
        <v>4333</v>
      </c>
      <c r="C3051" s="11">
        <v>47</v>
      </c>
      <c r="D3051" s="11">
        <v>1</v>
      </c>
      <c r="E3051" s="11">
        <v>34</v>
      </c>
      <c r="F3051" s="11">
        <v>47100</v>
      </c>
      <c r="G3051" s="11">
        <v>3</v>
      </c>
      <c r="H3051" s="11">
        <v>100</v>
      </c>
      <c r="I3051" s="11">
        <v>65535</v>
      </c>
      <c r="J3051" s="11">
        <v>1</v>
      </c>
      <c r="K3051" s="11">
        <v>0</v>
      </c>
      <c r="L3051" s="11">
        <v>2</v>
      </c>
      <c r="M3051" s="56">
        <v>1</v>
      </c>
      <c r="N3051" s="56">
        <v>1000</v>
      </c>
      <c r="O3051" s="11">
        <v>0</v>
      </c>
      <c r="P3051" s="11">
        <v>2592000</v>
      </c>
      <c r="Q3051" s="11">
        <v>3600</v>
      </c>
      <c r="R3051" s="11">
        <v>5</v>
      </c>
      <c r="S3051" s="11">
        <v>0</v>
      </c>
      <c r="T3051" s="11">
        <v>0</v>
      </c>
      <c r="U3051" s="11">
        <v>1</v>
      </c>
      <c r="V3051" s="11">
        <v>0</v>
      </c>
      <c r="W3051" s="11">
        <v>0</v>
      </c>
      <c r="X3051" s="11">
        <v>0</v>
      </c>
      <c r="Y3051" s="11">
        <v>0</v>
      </c>
      <c r="Z3051" s="16" t="s">
        <v>170</v>
      </c>
      <c r="AA3051" s="16">
        <v>0</v>
      </c>
      <c r="AB3051" s="16" t="s">
        <v>4</v>
      </c>
      <c r="AC3051" s="16">
        <v>0</v>
      </c>
      <c r="AD3051" s="11">
        <v>2</v>
      </c>
      <c r="AE3051" s="11">
        <v>1000</v>
      </c>
      <c r="AF3051" s="56">
        <v>1</v>
      </c>
      <c r="AG3051" s="11">
        <v>28</v>
      </c>
      <c r="AH3051" s="11">
        <v>0</v>
      </c>
      <c r="AI3051" s="25" t="s">
        <v>693</v>
      </c>
      <c r="AJ3051" s="25" t="s">
        <v>693</v>
      </c>
      <c r="AK3051" s="25" t="s">
        <v>693</v>
      </c>
      <c r="AL3051" s="11" t="s">
        <v>782</v>
      </c>
      <c r="AM3051" s="25">
        <v>10013</v>
      </c>
      <c r="AN3051" s="25">
        <v>0</v>
      </c>
      <c r="AO3051" s="11">
        <v>0</v>
      </c>
      <c r="AP3051" s="12" t="s">
        <v>338</v>
      </c>
      <c r="AR3051" s="12" t="s">
        <v>7035</v>
      </c>
      <c r="AS3051" s="60" t="s">
        <v>792</v>
      </c>
    </row>
    <row r="3052" spans="1:45" ht="36" x14ac:dyDescent="0.15">
      <c r="A3052" s="11">
        <v>47015</v>
      </c>
      <c r="B3052" s="14" t="s">
        <v>4334</v>
      </c>
      <c r="C3052" s="11">
        <v>47</v>
      </c>
      <c r="D3052" s="11">
        <v>1</v>
      </c>
      <c r="E3052" s="11">
        <v>34</v>
      </c>
      <c r="F3052" s="11">
        <v>47110</v>
      </c>
      <c r="G3052" s="11">
        <v>3</v>
      </c>
      <c r="H3052" s="11">
        <v>110</v>
      </c>
      <c r="I3052" s="11">
        <v>65535</v>
      </c>
      <c r="J3052" s="11">
        <v>1</v>
      </c>
      <c r="K3052" s="11">
        <v>0</v>
      </c>
      <c r="L3052" s="11">
        <v>2</v>
      </c>
      <c r="M3052" s="56">
        <v>1</v>
      </c>
      <c r="N3052" s="56">
        <v>1000</v>
      </c>
      <c r="O3052" s="11">
        <v>0</v>
      </c>
      <c r="P3052" s="11">
        <v>2592000</v>
      </c>
      <c r="Q3052" s="11">
        <v>3600</v>
      </c>
      <c r="R3052" s="11">
        <v>5</v>
      </c>
      <c r="S3052" s="11">
        <v>0</v>
      </c>
      <c r="T3052" s="11">
        <v>0</v>
      </c>
      <c r="U3052" s="11">
        <v>1</v>
      </c>
      <c r="V3052" s="11">
        <v>0</v>
      </c>
      <c r="W3052" s="11">
        <v>0</v>
      </c>
      <c r="X3052" s="11">
        <v>0</v>
      </c>
      <c r="Y3052" s="11">
        <v>0</v>
      </c>
      <c r="Z3052" s="16" t="s">
        <v>170</v>
      </c>
      <c r="AA3052" s="16">
        <v>0</v>
      </c>
      <c r="AB3052" s="16" t="s">
        <v>4</v>
      </c>
      <c r="AC3052" s="16">
        <v>0</v>
      </c>
      <c r="AD3052" s="11">
        <v>2</v>
      </c>
      <c r="AE3052" s="11">
        <v>1000</v>
      </c>
      <c r="AF3052" s="56">
        <v>1</v>
      </c>
      <c r="AG3052" s="11">
        <v>32</v>
      </c>
      <c r="AH3052" s="11">
        <v>0</v>
      </c>
      <c r="AI3052" s="25" t="s">
        <v>693</v>
      </c>
      <c r="AJ3052" s="25" t="s">
        <v>693</v>
      </c>
      <c r="AK3052" s="25" t="s">
        <v>693</v>
      </c>
      <c r="AL3052" s="11" t="s">
        <v>782</v>
      </c>
      <c r="AM3052" s="25">
        <v>10013</v>
      </c>
      <c r="AN3052" s="25">
        <v>0</v>
      </c>
      <c r="AO3052" s="11">
        <v>0</v>
      </c>
      <c r="AP3052" s="12" t="s">
        <v>338</v>
      </c>
      <c r="AR3052" s="12" t="s">
        <v>7036</v>
      </c>
      <c r="AS3052" s="60" t="s">
        <v>792</v>
      </c>
    </row>
    <row r="3053" spans="1:45" ht="36" x14ac:dyDescent="0.15">
      <c r="A3053" s="11">
        <v>47016</v>
      </c>
      <c r="B3053" s="14" t="s">
        <v>4335</v>
      </c>
      <c r="C3053" s="11">
        <v>47</v>
      </c>
      <c r="D3053" s="11">
        <v>1</v>
      </c>
      <c r="E3053" s="11">
        <v>34</v>
      </c>
      <c r="F3053" s="11">
        <v>47120</v>
      </c>
      <c r="G3053" s="11">
        <v>3</v>
      </c>
      <c r="H3053" s="11">
        <v>120</v>
      </c>
      <c r="I3053" s="11">
        <v>65535</v>
      </c>
      <c r="J3053" s="11">
        <v>1</v>
      </c>
      <c r="K3053" s="11">
        <v>0</v>
      </c>
      <c r="L3053" s="11">
        <v>2</v>
      </c>
      <c r="M3053" s="56">
        <v>1</v>
      </c>
      <c r="N3053" s="56">
        <v>1000</v>
      </c>
      <c r="O3053" s="11">
        <v>0</v>
      </c>
      <c r="P3053" s="11">
        <v>2592000</v>
      </c>
      <c r="Q3053" s="11">
        <v>3600</v>
      </c>
      <c r="R3053" s="11">
        <v>5</v>
      </c>
      <c r="S3053" s="11">
        <v>0</v>
      </c>
      <c r="T3053" s="11">
        <v>0</v>
      </c>
      <c r="U3053" s="11">
        <v>1</v>
      </c>
      <c r="V3053" s="11">
        <v>0</v>
      </c>
      <c r="W3053" s="11">
        <v>0</v>
      </c>
      <c r="X3053" s="11">
        <v>0</v>
      </c>
      <c r="Y3053" s="11">
        <v>0</v>
      </c>
      <c r="Z3053" s="16" t="s">
        <v>170</v>
      </c>
      <c r="AA3053" s="16">
        <v>0</v>
      </c>
      <c r="AB3053" s="16" t="s">
        <v>4</v>
      </c>
      <c r="AC3053" s="16">
        <v>0</v>
      </c>
      <c r="AD3053" s="11">
        <v>2</v>
      </c>
      <c r="AE3053" s="11">
        <v>1000</v>
      </c>
      <c r="AF3053" s="56">
        <v>1</v>
      </c>
      <c r="AG3053" s="11">
        <v>36</v>
      </c>
      <c r="AH3053" s="11">
        <v>0</v>
      </c>
      <c r="AI3053" s="25" t="s">
        <v>693</v>
      </c>
      <c r="AJ3053" s="25" t="s">
        <v>693</v>
      </c>
      <c r="AK3053" s="25" t="s">
        <v>693</v>
      </c>
      <c r="AL3053" s="11" t="s">
        <v>782</v>
      </c>
      <c r="AM3053" s="25">
        <v>10013</v>
      </c>
      <c r="AN3053" s="25">
        <v>0</v>
      </c>
      <c r="AO3053" s="11">
        <v>0</v>
      </c>
      <c r="AP3053" s="12" t="s">
        <v>338</v>
      </c>
      <c r="AR3053" s="12" t="s">
        <v>7037</v>
      </c>
      <c r="AS3053" s="60" t="s">
        <v>792</v>
      </c>
    </row>
    <row r="3054" spans="1:45" ht="36" x14ac:dyDescent="0.15">
      <c r="A3054" s="11">
        <v>47017</v>
      </c>
      <c r="B3054" s="14" t="s">
        <v>4336</v>
      </c>
      <c r="C3054" s="11">
        <v>47</v>
      </c>
      <c r="D3054" s="11">
        <v>1</v>
      </c>
      <c r="E3054" s="11">
        <v>34</v>
      </c>
      <c r="F3054" s="11">
        <v>47130</v>
      </c>
      <c r="G3054" s="11">
        <v>3</v>
      </c>
      <c r="H3054" s="11">
        <v>130</v>
      </c>
      <c r="I3054" s="11">
        <v>65535</v>
      </c>
      <c r="J3054" s="11">
        <v>1</v>
      </c>
      <c r="K3054" s="11">
        <v>0</v>
      </c>
      <c r="L3054" s="11">
        <v>2</v>
      </c>
      <c r="M3054" s="56">
        <v>1</v>
      </c>
      <c r="N3054" s="56">
        <v>1000</v>
      </c>
      <c r="O3054" s="11">
        <v>0</v>
      </c>
      <c r="P3054" s="11">
        <v>2592000</v>
      </c>
      <c r="Q3054" s="11">
        <v>3600</v>
      </c>
      <c r="R3054" s="11">
        <v>5</v>
      </c>
      <c r="S3054" s="11">
        <v>0</v>
      </c>
      <c r="T3054" s="11">
        <v>0</v>
      </c>
      <c r="U3054" s="11">
        <v>1</v>
      </c>
      <c r="V3054" s="11">
        <v>0</v>
      </c>
      <c r="W3054" s="11">
        <v>0</v>
      </c>
      <c r="X3054" s="11">
        <v>0</v>
      </c>
      <c r="Y3054" s="11">
        <v>0</v>
      </c>
      <c r="Z3054" s="16" t="s">
        <v>170</v>
      </c>
      <c r="AA3054" s="16">
        <v>0</v>
      </c>
      <c r="AB3054" s="16" t="s">
        <v>4</v>
      </c>
      <c r="AC3054" s="16">
        <v>0</v>
      </c>
      <c r="AD3054" s="11">
        <v>2</v>
      </c>
      <c r="AE3054" s="11">
        <v>1000</v>
      </c>
      <c r="AF3054" s="56">
        <v>1</v>
      </c>
      <c r="AG3054" s="11">
        <v>40</v>
      </c>
      <c r="AH3054" s="11">
        <v>0</v>
      </c>
      <c r="AI3054" s="25" t="s">
        <v>693</v>
      </c>
      <c r="AJ3054" s="25" t="s">
        <v>693</v>
      </c>
      <c r="AK3054" s="25" t="s">
        <v>693</v>
      </c>
      <c r="AL3054" s="11" t="s">
        <v>782</v>
      </c>
      <c r="AM3054" s="25">
        <v>10013</v>
      </c>
      <c r="AN3054" s="25">
        <v>0</v>
      </c>
      <c r="AO3054" s="11">
        <v>0</v>
      </c>
      <c r="AP3054" s="12" t="s">
        <v>338</v>
      </c>
      <c r="AR3054" s="12" t="s">
        <v>7038</v>
      </c>
      <c r="AS3054" s="60" t="s">
        <v>792</v>
      </c>
    </row>
    <row r="3055" spans="1:45" ht="36" x14ac:dyDescent="0.15">
      <c r="A3055" s="11">
        <v>47018</v>
      </c>
      <c r="B3055" s="14" t="s">
        <v>4337</v>
      </c>
      <c r="C3055" s="11">
        <v>47</v>
      </c>
      <c r="D3055" s="11">
        <v>1</v>
      </c>
      <c r="E3055" s="11">
        <v>34</v>
      </c>
      <c r="F3055" s="11">
        <v>47140</v>
      </c>
      <c r="G3055" s="11">
        <v>3</v>
      </c>
      <c r="H3055" s="11">
        <v>140</v>
      </c>
      <c r="I3055" s="11">
        <v>65535</v>
      </c>
      <c r="J3055" s="11">
        <v>1</v>
      </c>
      <c r="K3055" s="11">
        <v>0</v>
      </c>
      <c r="L3055" s="11">
        <v>2</v>
      </c>
      <c r="M3055" s="56">
        <v>1</v>
      </c>
      <c r="N3055" s="56">
        <v>1000</v>
      </c>
      <c r="O3055" s="11">
        <v>0</v>
      </c>
      <c r="P3055" s="11">
        <v>2592000</v>
      </c>
      <c r="Q3055" s="11">
        <v>3600</v>
      </c>
      <c r="R3055" s="11">
        <v>5</v>
      </c>
      <c r="S3055" s="11">
        <v>0</v>
      </c>
      <c r="T3055" s="11">
        <v>0</v>
      </c>
      <c r="U3055" s="11">
        <v>1</v>
      </c>
      <c r="V3055" s="11">
        <v>0</v>
      </c>
      <c r="W3055" s="11">
        <v>0</v>
      </c>
      <c r="X3055" s="11">
        <v>0</v>
      </c>
      <c r="Y3055" s="11">
        <v>0</v>
      </c>
      <c r="Z3055" s="16" t="s">
        <v>170</v>
      </c>
      <c r="AA3055" s="16">
        <v>0</v>
      </c>
      <c r="AB3055" s="16" t="s">
        <v>4</v>
      </c>
      <c r="AC3055" s="16">
        <v>0</v>
      </c>
      <c r="AD3055" s="11">
        <v>2</v>
      </c>
      <c r="AE3055" s="11">
        <v>1000</v>
      </c>
      <c r="AF3055" s="56">
        <v>1</v>
      </c>
      <c r="AG3055" s="11">
        <v>40</v>
      </c>
      <c r="AH3055" s="11">
        <v>0</v>
      </c>
      <c r="AI3055" s="25" t="s">
        <v>693</v>
      </c>
      <c r="AJ3055" s="25" t="s">
        <v>693</v>
      </c>
      <c r="AK3055" s="25" t="s">
        <v>693</v>
      </c>
      <c r="AL3055" s="11" t="s">
        <v>782</v>
      </c>
      <c r="AM3055" s="25">
        <v>10013</v>
      </c>
      <c r="AN3055" s="25">
        <v>0</v>
      </c>
      <c r="AO3055" s="11">
        <v>0</v>
      </c>
      <c r="AP3055" s="12" t="s">
        <v>223</v>
      </c>
      <c r="AR3055" s="12" t="s">
        <v>7039</v>
      </c>
      <c r="AS3055" s="60" t="s">
        <v>792</v>
      </c>
    </row>
    <row r="3056" spans="1:45" ht="36" x14ac:dyDescent="0.15">
      <c r="A3056" s="11">
        <v>47019</v>
      </c>
      <c r="B3056" s="14" t="s">
        <v>4338</v>
      </c>
      <c r="C3056" s="11">
        <v>47</v>
      </c>
      <c r="D3056" s="11">
        <v>1</v>
      </c>
      <c r="E3056" s="11">
        <v>34</v>
      </c>
      <c r="F3056" s="11">
        <v>47150</v>
      </c>
      <c r="G3056" s="11">
        <v>3</v>
      </c>
      <c r="H3056" s="11">
        <v>150</v>
      </c>
      <c r="I3056" s="11">
        <v>65535</v>
      </c>
      <c r="J3056" s="11">
        <v>1</v>
      </c>
      <c r="K3056" s="11">
        <v>0</v>
      </c>
      <c r="L3056" s="11">
        <v>2</v>
      </c>
      <c r="M3056" s="56">
        <v>1</v>
      </c>
      <c r="N3056" s="56">
        <v>1000</v>
      </c>
      <c r="O3056" s="11">
        <v>0</v>
      </c>
      <c r="P3056" s="11">
        <v>2592000</v>
      </c>
      <c r="Q3056" s="11">
        <v>3600</v>
      </c>
      <c r="R3056" s="11">
        <v>5</v>
      </c>
      <c r="S3056" s="11">
        <v>0</v>
      </c>
      <c r="T3056" s="11">
        <v>0</v>
      </c>
      <c r="U3056" s="11">
        <v>1</v>
      </c>
      <c r="V3056" s="11">
        <v>0</v>
      </c>
      <c r="W3056" s="11">
        <v>0</v>
      </c>
      <c r="X3056" s="11">
        <v>0</v>
      </c>
      <c r="Y3056" s="11">
        <v>0</v>
      </c>
      <c r="Z3056" s="16" t="s">
        <v>170</v>
      </c>
      <c r="AA3056" s="16">
        <v>0</v>
      </c>
      <c r="AB3056" s="16" t="s">
        <v>4</v>
      </c>
      <c r="AC3056" s="16">
        <v>0</v>
      </c>
      <c r="AD3056" s="11">
        <v>2</v>
      </c>
      <c r="AE3056" s="11">
        <v>1000</v>
      </c>
      <c r="AF3056" s="56">
        <v>1</v>
      </c>
      <c r="AG3056" s="11">
        <v>40</v>
      </c>
      <c r="AH3056" s="11">
        <v>0</v>
      </c>
      <c r="AI3056" s="25" t="s">
        <v>693</v>
      </c>
      <c r="AJ3056" s="25" t="s">
        <v>693</v>
      </c>
      <c r="AK3056" s="25" t="s">
        <v>693</v>
      </c>
      <c r="AL3056" s="11" t="s">
        <v>782</v>
      </c>
      <c r="AM3056" s="25">
        <v>10013</v>
      </c>
      <c r="AN3056" s="25">
        <v>0</v>
      </c>
      <c r="AO3056" s="11">
        <v>0</v>
      </c>
      <c r="AP3056" s="12" t="s">
        <v>223</v>
      </c>
      <c r="AR3056" s="12" t="s">
        <v>7040</v>
      </c>
      <c r="AS3056" s="60" t="s">
        <v>792</v>
      </c>
    </row>
    <row r="3057" spans="1:45" ht="24" x14ac:dyDescent="0.15">
      <c r="A3057" s="11">
        <v>47100</v>
      </c>
      <c r="B3057" s="14" t="s">
        <v>2029</v>
      </c>
      <c r="C3057" s="11">
        <v>47</v>
      </c>
      <c r="D3057" s="11">
        <v>1</v>
      </c>
      <c r="E3057" s="11">
        <v>0</v>
      </c>
      <c r="F3057" s="11">
        <v>0</v>
      </c>
      <c r="G3057" s="11">
        <v>9</v>
      </c>
      <c r="H3057" s="11">
        <v>130</v>
      </c>
      <c r="I3057" s="11">
        <v>65535</v>
      </c>
      <c r="J3057" s="11">
        <v>0</v>
      </c>
      <c r="K3057" s="11">
        <v>0</v>
      </c>
      <c r="L3057" s="11">
        <v>2</v>
      </c>
      <c r="M3057" s="56">
        <v>1</v>
      </c>
      <c r="N3057" s="56">
        <v>50</v>
      </c>
      <c r="O3057" s="11">
        <v>0</v>
      </c>
      <c r="P3057" s="11">
        <v>2592000</v>
      </c>
      <c r="Q3057" s="11">
        <v>3600</v>
      </c>
      <c r="R3057" s="11">
        <v>5</v>
      </c>
      <c r="S3057" s="11">
        <v>0</v>
      </c>
      <c r="T3057" s="11">
        <v>0</v>
      </c>
      <c r="U3057" s="11">
        <v>1</v>
      </c>
      <c r="V3057" s="11">
        <v>0</v>
      </c>
      <c r="W3057" s="11">
        <v>0</v>
      </c>
      <c r="X3057" s="11">
        <v>0</v>
      </c>
      <c r="Y3057" s="11">
        <v>0</v>
      </c>
      <c r="Z3057" s="16" t="s">
        <v>170</v>
      </c>
      <c r="AA3057" s="16">
        <v>0</v>
      </c>
      <c r="AB3057" s="16" t="s">
        <v>4</v>
      </c>
      <c r="AC3057" s="16">
        <v>0</v>
      </c>
      <c r="AD3057" s="11">
        <v>2</v>
      </c>
      <c r="AE3057" s="11">
        <v>1000</v>
      </c>
      <c r="AF3057" s="56">
        <v>1</v>
      </c>
      <c r="AG3057" s="11">
        <v>5</v>
      </c>
      <c r="AH3057" s="11">
        <v>0</v>
      </c>
      <c r="AI3057" s="25" t="s">
        <v>693</v>
      </c>
      <c r="AJ3057" s="25" t="s">
        <v>693</v>
      </c>
      <c r="AK3057" s="25" t="s">
        <v>693</v>
      </c>
      <c r="AL3057" s="11" t="s">
        <v>782</v>
      </c>
      <c r="AM3057" s="25">
        <v>10013</v>
      </c>
      <c r="AN3057" s="25">
        <v>0</v>
      </c>
      <c r="AO3057" s="11">
        <v>0</v>
      </c>
      <c r="AP3057" s="12" t="s">
        <v>223</v>
      </c>
      <c r="AQ3057" s="12" t="s">
        <v>6787</v>
      </c>
      <c r="AR3057" s="12" t="s">
        <v>5441</v>
      </c>
      <c r="AS3057" s="60" t="s">
        <v>792</v>
      </c>
    </row>
    <row r="3058" spans="1:45" ht="24" x14ac:dyDescent="0.15">
      <c r="A3058" s="11">
        <v>47101</v>
      </c>
      <c r="B3058" s="14" t="s">
        <v>2030</v>
      </c>
      <c r="C3058" s="11">
        <v>47</v>
      </c>
      <c r="D3058" s="11">
        <v>1</v>
      </c>
      <c r="E3058" s="11">
        <v>0</v>
      </c>
      <c r="F3058" s="11">
        <v>0</v>
      </c>
      <c r="G3058" s="11">
        <v>9</v>
      </c>
      <c r="H3058" s="11">
        <v>130</v>
      </c>
      <c r="I3058" s="11">
        <v>65535</v>
      </c>
      <c r="J3058" s="11">
        <v>0</v>
      </c>
      <c r="K3058" s="11">
        <v>0</v>
      </c>
      <c r="L3058" s="11">
        <v>2</v>
      </c>
      <c r="M3058" s="56">
        <v>1</v>
      </c>
      <c r="N3058" s="56">
        <v>50</v>
      </c>
      <c r="O3058" s="11">
        <v>0</v>
      </c>
      <c r="P3058" s="11">
        <v>2592000</v>
      </c>
      <c r="Q3058" s="11">
        <v>3600</v>
      </c>
      <c r="R3058" s="11">
        <v>5</v>
      </c>
      <c r="S3058" s="11">
        <v>0</v>
      </c>
      <c r="T3058" s="11">
        <v>0</v>
      </c>
      <c r="U3058" s="11">
        <v>1</v>
      </c>
      <c r="V3058" s="11">
        <v>0</v>
      </c>
      <c r="W3058" s="11">
        <v>0</v>
      </c>
      <c r="X3058" s="11">
        <v>0</v>
      </c>
      <c r="Y3058" s="11">
        <v>0</v>
      </c>
      <c r="Z3058" s="16" t="s">
        <v>170</v>
      </c>
      <c r="AA3058" s="16">
        <v>0</v>
      </c>
      <c r="AB3058" s="16" t="s">
        <v>4</v>
      </c>
      <c r="AC3058" s="16">
        <v>0</v>
      </c>
      <c r="AD3058" s="11">
        <v>2</v>
      </c>
      <c r="AE3058" s="11">
        <v>1000</v>
      </c>
      <c r="AF3058" s="56">
        <v>1</v>
      </c>
      <c r="AG3058" s="11">
        <v>5</v>
      </c>
      <c r="AH3058" s="11">
        <v>0</v>
      </c>
      <c r="AI3058" s="25" t="s">
        <v>693</v>
      </c>
      <c r="AJ3058" s="25" t="s">
        <v>693</v>
      </c>
      <c r="AK3058" s="25" t="s">
        <v>693</v>
      </c>
      <c r="AL3058" s="11" t="s">
        <v>782</v>
      </c>
      <c r="AM3058" s="25">
        <v>10013</v>
      </c>
      <c r="AN3058" s="25">
        <v>0</v>
      </c>
      <c r="AO3058" s="11">
        <v>0</v>
      </c>
      <c r="AP3058" s="12" t="s">
        <v>223</v>
      </c>
      <c r="AQ3058" s="12" t="s">
        <v>6787</v>
      </c>
      <c r="AR3058" s="12" t="s">
        <v>5441</v>
      </c>
      <c r="AS3058" s="60" t="s">
        <v>792</v>
      </c>
    </row>
    <row r="3059" spans="1:45" ht="24" x14ac:dyDescent="0.15">
      <c r="A3059" s="11">
        <v>47102</v>
      </c>
      <c r="B3059" s="14" t="s">
        <v>2031</v>
      </c>
      <c r="C3059" s="11">
        <v>47</v>
      </c>
      <c r="D3059" s="11">
        <v>1</v>
      </c>
      <c r="E3059" s="11">
        <v>0</v>
      </c>
      <c r="F3059" s="11">
        <v>0</v>
      </c>
      <c r="G3059" s="11">
        <v>9</v>
      </c>
      <c r="H3059" s="11">
        <v>130</v>
      </c>
      <c r="I3059" s="11">
        <v>65535</v>
      </c>
      <c r="J3059" s="11">
        <v>0</v>
      </c>
      <c r="K3059" s="11">
        <v>0</v>
      </c>
      <c r="L3059" s="11">
        <v>2</v>
      </c>
      <c r="M3059" s="56">
        <v>1</v>
      </c>
      <c r="N3059" s="56">
        <v>50</v>
      </c>
      <c r="O3059" s="11">
        <v>0</v>
      </c>
      <c r="P3059" s="11">
        <v>2592000</v>
      </c>
      <c r="Q3059" s="11">
        <v>3600</v>
      </c>
      <c r="R3059" s="11">
        <v>5</v>
      </c>
      <c r="S3059" s="11">
        <v>0</v>
      </c>
      <c r="T3059" s="11">
        <v>0</v>
      </c>
      <c r="U3059" s="11">
        <v>1</v>
      </c>
      <c r="V3059" s="11">
        <v>0</v>
      </c>
      <c r="W3059" s="11">
        <v>0</v>
      </c>
      <c r="X3059" s="11">
        <v>0</v>
      </c>
      <c r="Y3059" s="11">
        <v>0</v>
      </c>
      <c r="Z3059" s="16" t="s">
        <v>170</v>
      </c>
      <c r="AA3059" s="16">
        <v>0</v>
      </c>
      <c r="AB3059" s="16" t="s">
        <v>4</v>
      </c>
      <c r="AC3059" s="16">
        <v>0</v>
      </c>
      <c r="AD3059" s="11">
        <v>2</v>
      </c>
      <c r="AE3059" s="11">
        <v>1000</v>
      </c>
      <c r="AF3059" s="56">
        <v>1</v>
      </c>
      <c r="AG3059" s="11">
        <v>5</v>
      </c>
      <c r="AH3059" s="11">
        <v>0</v>
      </c>
      <c r="AI3059" s="25" t="s">
        <v>693</v>
      </c>
      <c r="AJ3059" s="25" t="s">
        <v>693</v>
      </c>
      <c r="AK3059" s="25" t="s">
        <v>693</v>
      </c>
      <c r="AL3059" s="11" t="s">
        <v>782</v>
      </c>
      <c r="AM3059" s="25">
        <v>10013</v>
      </c>
      <c r="AN3059" s="25">
        <v>0</v>
      </c>
      <c r="AO3059" s="11">
        <v>0</v>
      </c>
      <c r="AP3059" s="12" t="s">
        <v>223</v>
      </c>
      <c r="AQ3059" s="12" t="s">
        <v>6787</v>
      </c>
      <c r="AR3059" s="12" t="s">
        <v>5441</v>
      </c>
      <c r="AS3059" s="60" t="s">
        <v>792</v>
      </c>
    </row>
    <row r="3060" spans="1:45" ht="24" x14ac:dyDescent="0.15">
      <c r="A3060" s="11">
        <v>47103</v>
      </c>
      <c r="B3060" s="14" t="s">
        <v>2032</v>
      </c>
      <c r="C3060" s="11">
        <v>47</v>
      </c>
      <c r="D3060" s="11">
        <v>1</v>
      </c>
      <c r="E3060" s="11">
        <v>0</v>
      </c>
      <c r="F3060" s="11">
        <v>0</v>
      </c>
      <c r="G3060" s="11">
        <v>9</v>
      </c>
      <c r="H3060" s="11">
        <v>130</v>
      </c>
      <c r="I3060" s="11">
        <v>65535</v>
      </c>
      <c r="J3060" s="11">
        <v>0</v>
      </c>
      <c r="K3060" s="11">
        <v>0</v>
      </c>
      <c r="L3060" s="11">
        <v>2</v>
      </c>
      <c r="M3060" s="56">
        <v>1</v>
      </c>
      <c r="N3060" s="56">
        <v>50</v>
      </c>
      <c r="O3060" s="11">
        <v>0</v>
      </c>
      <c r="P3060" s="11">
        <v>2592000</v>
      </c>
      <c r="Q3060" s="11">
        <v>3600</v>
      </c>
      <c r="R3060" s="11">
        <v>5</v>
      </c>
      <c r="S3060" s="11">
        <v>0</v>
      </c>
      <c r="T3060" s="11">
        <v>0</v>
      </c>
      <c r="U3060" s="11">
        <v>1</v>
      </c>
      <c r="V3060" s="11">
        <v>0</v>
      </c>
      <c r="W3060" s="11">
        <v>0</v>
      </c>
      <c r="X3060" s="11">
        <v>0</v>
      </c>
      <c r="Y3060" s="11">
        <v>0</v>
      </c>
      <c r="Z3060" s="16" t="s">
        <v>170</v>
      </c>
      <c r="AA3060" s="16">
        <v>0</v>
      </c>
      <c r="AB3060" s="16" t="s">
        <v>4</v>
      </c>
      <c r="AC3060" s="16">
        <v>0</v>
      </c>
      <c r="AD3060" s="11">
        <v>2</v>
      </c>
      <c r="AE3060" s="11">
        <v>1000</v>
      </c>
      <c r="AF3060" s="56">
        <v>1</v>
      </c>
      <c r="AG3060" s="11">
        <v>5</v>
      </c>
      <c r="AH3060" s="11">
        <v>0</v>
      </c>
      <c r="AI3060" s="25" t="s">
        <v>693</v>
      </c>
      <c r="AJ3060" s="25" t="s">
        <v>693</v>
      </c>
      <c r="AK3060" s="25" t="s">
        <v>693</v>
      </c>
      <c r="AL3060" s="11" t="s">
        <v>782</v>
      </c>
      <c r="AM3060" s="25">
        <v>10013</v>
      </c>
      <c r="AN3060" s="25">
        <v>0</v>
      </c>
      <c r="AO3060" s="11">
        <v>0</v>
      </c>
      <c r="AP3060" s="12" t="s">
        <v>223</v>
      </c>
      <c r="AQ3060" s="12" t="s">
        <v>6787</v>
      </c>
      <c r="AR3060" s="12" t="s">
        <v>5441</v>
      </c>
      <c r="AS3060" s="60" t="s">
        <v>792</v>
      </c>
    </row>
    <row r="3061" spans="1:45" ht="24" x14ac:dyDescent="0.15">
      <c r="A3061" s="11">
        <v>47104</v>
      </c>
      <c r="B3061" s="14" t="s">
        <v>2033</v>
      </c>
      <c r="C3061" s="11">
        <v>47</v>
      </c>
      <c r="D3061" s="11">
        <v>1</v>
      </c>
      <c r="E3061" s="11">
        <v>0</v>
      </c>
      <c r="F3061" s="11">
        <v>0</v>
      </c>
      <c r="G3061" s="11">
        <v>9</v>
      </c>
      <c r="H3061" s="11">
        <v>130</v>
      </c>
      <c r="I3061" s="11">
        <v>65535</v>
      </c>
      <c r="J3061" s="11">
        <v>0</v>
      </c>
      <c r="K3061" s="11">
        <v>0</v>
      </c>
      <c r="L3061" s="11">
        <v>2</v>
      </c>
      <c r="M3061" s="56">
        <v>1</v>
      </c>
      <c r="N3061" s="56">
        <v>50</v>
      </c>
      <c r="O3061" s="11">
        <v>0</v>
      </c>
      <c r="P3061" s="11">
        <v>2592000</v>
      </c>
      <c r="Q3061" s="11">
        <v>3600</v>
      </c>
      <c r="R3061" s="11">
        <v>5</v>
      </c>
      <c r="S3061" s="11">
        <v>0</v>
      </c>
      <c r="T3061" s="11">
        <v>0</v>
      </c>
      <c r="U3061" s="11">
        <v>1</v>
      </c>
      <c r="V3061" s="11">
        <v>0</v>
      </c>
      <c r="W3061" s="11">
        <v>0</v>
      </c>
      <c r="X3061" s="11">
        <v>0</v>
      </c>
      <c r="Y3061" s="11">
        <v>0</v>
      </c>
      <c r="Z3061" s="16" t="s">
        <v>170</v>
      </c>
      <c r="AA3061" s="16">
        <v>0</v>
      </c>
      <c r="AB3061" s="16" t="s">
        <v>4</v>
      </c>
      <c r="AC3061" s="16">
        <v>0</v>
      </c>
      <c r="AD3061" s="11">
        <v>2</v>
      </c>
      <c r="AE3061" s="11">
        <v>1000</v>
      </c>
      <c r="AF3061" s="56">
        <v>1</v>
      </c>
      <c r="AG3061" s="11">
        <v>5</v>
      </c>
      <c r="AH3061" s="11">
        <v>0</v>
      </c>
      <c r="AI3061" s="25" t="s">
        <v>693</v>
      </c>
      <c r="AJ3061" s="25" t="s">
        <v>693</v>
      </c>
      <c r="AK3061" s="25" t="s">
        <v>693</v>
      </c>
      <c r="AL3061" s="11" t="s">
        <v>782</v>
      </c>
      <c r="AM3061" s="25">
        <v>10013</v>
      </c>
      <c r="AN3061" s="25">
        <v>0</v>
      </c>
      <c r="AO3061" s="11">
        <v>0</v>
      </c>
      <c r="AP3061" s="12" t="s">
        <v>223</v>
      </c>
      <c r="AQ3061" s="12" t="s">
        <v>6787</v>
      </c>
      <c r="AR3061" s="12" t="s">
        <v>5441</v>
      </c>
      <c r="AS3061" s="60" t="s">
        <v>792</v>
      </c>
    </row>
    <row r="3062" spans="1:45" ht="24" x14ac:dyDescent="0.15">
      <c r="A3062" s="11">
        <v>47105</v>
      </c>
      <c r="B3062" s="14" t="s">
        <v>1251</v>
      </c>
      <c r="C3062" s="11">
        <v>47</v>
      </c>
      <c r="D3062" s="11">
        <v>1</v>
      </c>
      <c r="E3062" s="11">
        <v>0</v>
      </c>
      <c r="F3062" s="11">
        <v>0</v>
      </c>
      <c r="G3062" s="11">
        <v>9</v>
      </c>
      <c r="H3062" s="11">
        <v>130</v>
      </c>
      <c r="I3062" s="11">
        <v>65535</v>
      </c>
      <c r="J3062" s="11">
        <v>0</v>
      </c>
      <c r="K3062" s="11">
        <v>0</v>
      </c>
      <c r="L3062" s="11">
        <v>2</v>
      </c>
      <c r="M3062" s="56">
        <v>1</v>
      </c>
      <c r="N3062" s="56">
        <v>50</v>
      </c>
      <c r="O3062" s="11">
        <v>0</v>
      </c>
      <c r="P3062" s="11">
        <v>2592000</v>
      </c>
      <c r="Q3062" s="11">
        <v>3600</v>
      </c>
      <c r="R3062" s="11">
        <v>5</v>
      </c>
      <c r="S3062" s="11">
        <v>0</v>
      </c>
      <c r="T3062" s="11">
        <v>0</v>
      </c>
      <c r="U3062" s="11">
        <v>1</v>
      </c>
      <c r="V3062" s="11">
        <v>0</v>
      </c>
      <c r="W3062" s="11">
        <v>0</v>
      </c>
      <c r="X3062" s="11">
        <v>0</v>
      </c>
      <c r="Y3062" s="11">
        <v>0</v>
      </c>
      <c r="Z3062" s="16" t="s">
        <v>170</v>
      </c>
      <c r="AA3062" s="16">
        <v>0</v>
      </c>
      <c r="AB3062" s="16" t="s">
        <v>4</v>
      </c>
      <c r="AC3062" s="16">
        <v>0</v>
      </c>
      <c r="AD3062" s="11">
        <v>2</v>
      </c>
      <c r="AE3062" s="11">
        <v>1000</v>
      </c>
      <c r="AF3062" s="56">
        <v>1</v>
      </c>
      <c r="AG3062" s="11">
        <v>5</v>
      </c>
      <c r="AH3062" s="11">
        <v>0</v>
      </c>
      <c r="AI3062" s="25" t="s">
        <v>693</v>
      </c>
      <c r="AJ3062" s="25" t="s">
        <v>693</v>
      </c>
      <c r="AK3062" s="25" t="s">
        <v>693</v>
      </c>
      <c r="AL3062" s="11" t="s">
        <v>782</v>
      </c>
      <c r="AM3062" s="25">
        <v>10013</v>
      </c>
      <c r="AN3062" s="25">
        <v>0</v>
      </c>
      <c r="AO3062" s="11">
        <v>0</v>
      </c>
      <c r="AP3062" s="12" t="s">
        <v>223</v>
      </c>
      <c r="AQ3062" s="12" t="s">
        <v>6787</v>
      </c>
      <c r="AR3062" s="12" t="s">
        <v>5441</v>
      </c>
      <c r="AS3062" s="60" t="s">
        <v>792</v>
      </c>
    </row>
    <row r="3063" spans="1:45" ht="24" x14ac:dyDescent="0.15">
      <c r="A3063" s="11">
        <v>47106</v>
      </c>
      <c r="B3063" s="14" t="s">
        <v>1252</v>
      </c>
      <c r="C3063" s="11">
        <v>47</v>
      </c>
      <c r="D3063" s="11">
        <v>1</v>
      </c>
      <c r="E3063" s="11">
        <v>0</v>
      </c>
      <c r="F3063" s="11">
        <v>0</v>
      </c>
      <c r="G3063" s="11">
        <v>9</v>
      </c>
      <c r="H3063" s="11">
        <v>130</v>
      </c>
      <c r="I3063" s="11">
        <v>65535</v>
      </c>
      <c r="J3063" s="11">
        <v>0</v>
      </c>
      <c r="K3063" s="11">
        <v>0</v>
      </c>
      <c r="L3063" s="11">
        <v>2</v>
      </c>
      <c r="M3063" s="56">
        <v>1</v>
      </c>
      <c r="N3063" s="56">
        <v>50</v>
      </c>
      <c r="O3063" s="11">
        <v>0</v>
      </c>
      <c r="P3063" s="11">
        <v>2592000</v>
      </c>
      <c r="Q3063" s="11">
        <v>3600</v>
      </c>
      <c r="R3063" s="11">
        <v>5</v>
      </c>
      <c r="S3063" s="11">
        <v>0</v>
      </c>
      <c r="T3063" s="11">
        <v>0</v>
      </c>
      <c r="U3063" s="11">
        <v>1</v>
      </c>
      <c r="V3063" s="11">
        <v>0</v>
      </c>
      <c r="W3063" s="11">
        <v>0</v>
      </c>
      <c r="X3063" s="11">
        <v>0</v>
      </c>
      <c r="Y3063" s="11">
        <v>0</v>
      </c>
      <c r="Z3063" s="16" t="s">
        <v>170</v>
      </c>
      <c r="AA3063" s="16">
        <v>0</v>
      </c>
      <c r="AB3063" s="16" t="s">
        <v>4</v>
      </c>
      <c r="AC3063" s="16">
        <v>0</v>
      </c>
      <c r="AD3063" s="11">
        <v>2</v>
      </c>
      <c r="AE3063" s="11">
        <v>1000</v>
      </c>
      <c r="AF3063" s="56">
        <v>1</v>
      </c>
      <c r="AG3063" s="11">
        <v>5</v>
      </c>
      <c r="AH3063" s="11">
        <v>0</v>
      </c>
      <c r="AI3063" s="25" t="s">
        <v>693</v>
      </c>
      <c r="AJ3063" s="25" t="s">
        <v>693</v>
      </c>
      <c r="AK3063" s="25" t="s">
        <v>693</v>
      </c>
      <c r="AL3063" s="11" t="s">
        <v>782</v>
      </c>
      <c r="AM3063" s="25">
        <v>10013</v>
      </c>
      <c r="AN3063" s="25">
        <v>0</v>
      </c>
      <c r="AO3063" s="11">
        <v>0</v>
      </c>
      <c r="AP3063" s="12" t="s">
        <v>223</v>
      </c>
      <c r="AQ3063" s="12" t="s">
        <v>6787</v>
      </c>
      <c r="AR3063" s="12" t="s">
        <v>5441</v>
      </c>
      <c r="AS3063" s="60" t="s">
        <v>792</v>
      </c>
    </row>
    <row r="3064" spans="1:45" ht="24" x14ac:dyDescent="0.15">
      <c r="A3064" s="11">
        <v>47107</v>
      </c>
      <c r="B3064" s="14" t="s">
        <v>1253</v>
      </c>
      <c r="C3064" s="11">
        <v>47</v>
      </c>
      <c r="D3064" s="11">
        <v>1</v>
      </c>
      <c r="E3064" s="11">
        <v>0</v>
      </c>
      <c r="F3064" s="11">
        <v>0</v>
      </c>
      <c r="G3064" s="11">
        <v>9</v>
      </c>
      <c r="H3064" s="11">
        <v>130</v>
      </c>
      <c r="I3064" s="11">
        <v>65535</v>
      </c>
      <c r="J3064" s="11">
        <v>0</v>
      </c>
      <c r="K3064" s="11">
        <v>0</v>
      </c>
      <c r="L3064" s="11">
        <v>2</v>
      </c>
      <c r="M3064" s="56">
        <v>1</v>
      </c>
      <c r="N3064" s="56">
        <v>50</v>
      </c>
      <c r="O3064" s="11">
        <v>0</v>
      </c>
      <c r="P3064" s="11">
        <v>2592000</v>
      </c>
      <c r="Q3064" s="11">
        <v>3600</v>
      </c>
      <c r="R3064" s="11">
        <v>5</v>
      </c>
      <c r="S3064" s="11">
        <v>0</v>
      </c>
      <c r="T3064" s="11">
        <v>0</v>
      </c>
      <c r="U3064" s="11">
        <v>1</v>
      </c>
      <c r="V3064" s="11">
        <v>0</v>
      </c>
      <c r="W3064" s="11">
        <v>0</v>
      </c>
      <c r="X3064" s="11">
        <v>0</v>
      </c>
      <c r="Y3064" s="11">
        <v>0</v>
      </c>
      <c r="Z3064" s="16" t="s">
        <v>170</v>
      </c>
      <c r="AA3064" s="16">
        <v>0</v>
      </c>
      <c r="AB3064" s="16" t="s">
        <v>4</v>
      </c>
      <c r="AC3064" s="16">
        <v>0</v>
      </c>
      <c r="AD3064" s="11">
        <v>2</v>
      </c>
      <c r="AE3064" s="11">
        <v>1000</v>
      </c>
      <c r="AF3064" s="56">
        <v>1</v>
      </c>
      <c r="AG3064" s="11">
        <v>5</v>
      </c>
      <c r="AH3064" s="11">
        <v>0</v>
      </c>
      <c r="AI3064" s="25" t="s">
        <v>693</v>
      </c>
      <c r="AJ3064" s="25" t="s">
        <v>693</v>
      </c>
      <c r="AK3064" s="25" t="s">
        <v>693</v>
      </c>
      <c r="AL3064" s="11" t="s">
        <v>782</v>
      </c>
      <c r="AM3064" s="25">
        <v>10013</v>
      </c>
      <c r="AN3064" s="25">
        <v>0</v>
      </c>
      <c r="AO3064" s="11">
        <v>0</v>
      </c>
      <c r="AP3064" s="12" t="s">
        <v>223</v>
      </c>
      <c r="AQ3064" s="12" t="s">
        <v>6787</v>
      </c>
      <c r="AR3064" s="12" t="s">
        <v>5441</v>
      </c>
      <c r="AS3064" s="60" t="s">
        <v>792</v>
      </c>
    </row>
    <row r="3065" spans="1:45" ht="24" x14ac:dyDescent="0.15">
      <c r="A3065" s="11">
        <v>47108</v>
      </c>
      <c r="B3065" s="14" t="s">
        <v>1254</v>
      </c>
      <c r="C3065" s="11">
        <v>47</v>
      </c>
      <c r="D3065" s="11">
        <v>1</v>
      </c>
      <c r="E3065" s="11">
        <v>0</v>
      </c>
      <c r="F3065" s="11">
        <v>0</v>
      </c>
      <c r="G3065" s="11">
        <v>9</v>
      </c>
      <c r="H3065" s="11">
        <v>130</v>
      </c>
      <c r="I3065" s="11">
        <v>65535</v>
      </c>
      <c r="J3065" s="11">
        <v>0</v>
      </c>
      <c r="K3065" s="11">
        <v>0</v>
      </c>
      <c r="L3065" s="11">
        <v>2</v>
      </c>
      <c r="M3065" s="56">
        <v>1</v>
      </c>
      <c r="N3065" s="56">
        <v>50</v>
      </c>
      <c r="O3065" s="11">
        <v>0</v>
      </c>
      <c r="P3065" s="11">
        <v>2592000</v>
      </c>
      <c r="Q3065" s="11">
        <v>3600</v>
      </c>
      <c r="R3065" s="11">
        <v>5</v>
      </c>
      <c r="S3065" s="11">
        <v>0</v>
      </c>
      <c r="T3065" s="11">
        <v>0</v>
      </c>
      <c r="U3065" s="11">
        <v>1</v>
      </c>
      <c r="V3065" s="11">
        <v>0</v>
      </c>
      <c r="W3065" s="11">
        <v>0</v>
      </c>
      <c r="X3065" s="11">
        <v>0</v>
      </c>
      <c r="Y3065" s="11">
        <v>0</v>
      </c>
      <c r="Z3065" s="16" t="s">
        <v>170</v>
      </c>
      <c r="AA3065" s="16">
        <v>0</v>
      </c>
      <c r="AB3065" s="16" t="s">
        <v>4</v>
      </c>
      <c r="AC3065" s="16">
        <v>0</v>
      </c>
      <c r="AD3065" s="11">
        <v>2</v>
      </c>
      <c r="AE3065" s="11">
        <v>1000</v>
      </c>
      <c r="AF3065" s="56">
        <v>1</v>
      </c>
      <c r="AG3065" s="11">
        <v>5</v>
      </c>
      <c r="AH3065" s="11">
        <v>0</v>
      </c>
      <c r="AI3065" s="25" t="s">
        <v>693</v>
      </c>
      <c r="AJ3065" s="25" t="s">
        <v>693</v>
      </c>
      <c r="AK3065" s="25" t="s">
        <v>693</v>
      </c>
      <c r="AL3065" s="11" t="s">
        <v>782</v>
      </c>
      <c r="AM3065" s="25">
        <v>10013</v>
      </c>
      <c r="AN3065" s="25">
        <v>0</v>
      </c>
      <c r="AO3065" s="11">
        <v>0</v>
      </c>
      <c r="AP3065" s="12" t="s">
        <v>223</v>
      </c>
      <c r="AQ3065" s="12" t="s">
        <v>6787</v>
      </c>
      <c r="AR3065" s="12" t="s">
        <v>5441</v>
      </c>
      <c r="AS3065" s="60" t="s">
        <v>792</v>
      </c>
    </row>
    <row r="3066" spans="1:45" x14ac:dyDescent="0.15">
      <c r="A3066" s="11">
        <v>48001</v>
      </c>
      <c r="B3066" s="14" t="s">
        <v>2034</v>
      </c>
      <c r="C3066" s="11">
        <v>34</v>
      </c>
      <c r="D3066" s="11">
        <v>0</v>
      </c>
      <c r="E3066" s="11">
        <v>35</v>
      </c>
      <c r="F3066" s="11">
        <v>0</v>
      </c>
      <c r="G3066" s="11">
        <v>4</v>
      </c>
      <c r="H3066" s="11">
        <v>0</v>
      </c>
      <c r="I3066" s="11">
        <v>65535</v>
      </c>
      <c r="J3066" s="11">
        <v>0</v>
      </c>
      <c r="K3066" s="11">
        <v>0</v>
      </c>
      <c r="L3066" s="11">
        <v>0</v>
      </c>
      <c r="M3066" s="56">
        <v>1</v>
      </c>
      <c r="N3066" s="56">
        <v>50</v>
      </c>
      <c r="O3066" s="11">
        <v>0</v>
      </c>
      <c r="P3066" s="11">
        <v>2592000</v>
      </c>
      <c r="Q3066" s="11">
        <v>3600</v>
      </c>
      <c r="R3066" s="11">
        <v>5</v>
      </c>
      <c r="S3066" s="11">
        <v>0</v>
      </c>
      <c r="T3066" s="11">
        <v>0</v>
      </c>
      <c r="U3066" s="11">
        <v>1</v>
      </c>
      <c r="V3066" s="11">
        <v>0</v>
      </c>
      <c r="W3066" s="11">
        <v>0</v>
      </c>
      <c r="X3066" s="11">
        <v>0</v>
      </c>
      <c r="Y3066" s="11">
        <v>0</v>
      </c>
      <c r="Z3066" s="16" t="s">
        <v>170</v>
      </c>
      <c r="AA3066" s="16">
        <v>0</v>
      </c>
      <c r="AB3066" s="16" t="s">
        <v>4</v>
      </c>
      <c r="AC3066" s="16">
        <v>0</v>
      </c>
      <c r="AD3066" s="11">
        <v>3</v>
      </c>
      <c r="AE3066" s="11">
        <v>100</v>
      </c>
      <c r="AF3066" s="56">
        <v>5</v>
      </c>
      <c r="AG3066" s="11">
        <v>0</v>
      </c>
      <c r="AH3066" s="11">
        <v>0</v>
      </c>
      <c r="AI3066" s="25" t="s">
        <v>326</v>
      </c>
      <c r="AJ3066" s="25" t="s">
        <v>326</v>
      </c>
      <c r="AK3066" s="25" t="s">
        <v>326</v>
      </c>
      <c r="AL3066" s="11" t="s">
        <v>782</v>
      </c>
      <c r="AM3066" s="25">
        <v>11003</v>
      </c>
      <c r="AN3066" s="25">
        <v>0</v>
      </c>
      <c r="AO3066" s="11">
        <v>0</v>
      </c>
      <c r="AP3066" s="12" t="s">
        <v>336</v>
      </c>
      <c r="AQ3066" s="12" t="s">
        <v>6788</v>
      </c>
      <c r="AR3066" s="12"/>
      <c r="AS3066" s="60"/>
    </row>
    <row r="3067" spans="1:45" x14ac:dyDescent="0.15">
      <c r="A3067" s="11">
        <v>48002</v>
      </c>
      <c r="B3067" s="14" t="s">
        <v>2035</v>
      </c>
      <c r="C3067" s="11">
        <v>34</v>
      </c>
      <c r="D3067" s="11">
        <v>0</v>
      </c>
      <c r="E3067" s="11">
        <v>35</v>
      </c>
      <c r="F3067" s="11">
        <v>0</v>
      </c>
      <c r="G3067" s="11">
        <v>4</v>
      </c>
      <c r="H3067" s="11">
        <v>0</v>
      </c>
      <c r="I3067" s="11">
        <v>65535</v>
      </c>
      <c r="J3067" s="11">
        <v>0</v>
      </c>
      <c r="K3067" s="11">
        <v>0</v>
      </c>
      <c r="L3067" s="11">
        <v>0</v>
      </c>
      <c r="M3067" s="56">
        <v>1</v>
      </c>
      <c r="N3067" s="56">
        <v>20</v>
      </c>
      <c r="O3067" s="11">
        <v>0</v>
      </c>
      <c r="P3067" s="11">
        <v>2592000</v>
      </c>
      <c r="Q3067" s="11">
        <v>3600</v>
      </c>
      <c r="R3067" s="11">
        <v>5</v>
      </c>
      <c r="S3067" s="11">
        <v>0</v>
      </c>
      <c r="T3067" s="11">
        <v>0</v>
      </c>
      <c r="U3067" s="11">
        <v>1</v>
      </c>
      <c r="V3067" s="11">
        <v>0</v>
      </c>
      <c r="W3067" s="11">
        <v>0</v>
      </c>
      <c r="X3067" s="11">
        <v>0</v>
      </c>
      <c r="Y3067" s="11">
        <v>0</v>
      </c>
      <c r="Z3067" s="16" t="s">
        <v>170</v>
      </c>
      <c r="AA3067" s="16">
        <v>0</v>
      </c>
      <c r="AB3067" s="16" t="s">
        <v>4</v>
      </c>
      <c r="AC3067" s="16">
        <v>0</v>
      </c>
      <c r="AD3067" s="11">
        <v>3</v>
      </c>
      <c r="AE3067" s="11">
        <v>100</v>
      </c>
      <c r="AF3067" s="56">
        <v>0</v>
      </c>
      <c r="AG3067" s="11">
        <v>0</v>
      </c>
      <c r="AH3067" s="11">
        <v>0</v>
      </c>
      <c r="AI3067" s="25" t="s">
        <v>326</v>
      </c>
      <c r="AJ3067" s="25" t="s">
        <v>326</v>
      </c>
      <c r="AK3067" s="25" t="s">
        <v>326</v>
      </c>
      <c r="AL3067" s="11" t="s">
        <v>782</v>
      </c>
      <c r="AM3067" s="25">
        <v>11003</v>
      </c>
      <c r="AN3067" s="25">
        <v>0</v>
      </c>
      <c r="AO3067" s="11">
        <v>0</v>
      </c>
      <c r="AP3067" s="12" t="s">
        <v>336</v>
      </c>
      <c r="AQ3067" s="12" t="s">
        <v>6788</v>
      </c>
      <c r="AR3067" s="12"/>
      <c r="AS3067" s="60"/>
    </row>
    <row r="3068" spans="1:45" x14ac:dyDescent="0.15">
      <c r="A3068" s="11">
        <v>48003</v>
      </c>
      <c r="B3068" s="14" t="s">
        <v>2036</v>
      </c>
      <c r="C3068" s="11">
        <v>34</v>
      </c>
      <c r="D3068" s="11">
        <v>0</v>
      </c>
      <c r="E3068" s="11">
        <v>35</v>
      </c>
      <c r="F3068" s="11">
        <v>0</v>
      </c>
      <c r="G3068" s="11">
        <v>4</v>
      </c>
      <c r="H3068" s="11">
        <v>0</v>
      </c>
      <c r="I3068" s="11">
        <v>65535</v>
      </c>
      <c r="J3068" s="11">
        <v>0</v>
      </c>
      <c r="K3068" s="11">
        <v>0</v>
      </c>
      <c r="L3068" s="11">
        <v>0</v>
      </c>
      <c r="M3068" s="56">
        <v>1</v>
      </c>
      <c r="N3068" s="56">
        <v>20</v>
      </c>
      <c r="O3068" s="11">
        <v>0</v>
      </c>
      <c r="P3068" s="11">
        <v>2592000</v>
      </c>
      <c r="Q3068" s="11">
        <v>3600</v>
      </c>
      <c r="R3068" s="11">
        <v>5</v>
      </c>
      <c r="S3068" s="11">
        <v>0</v>
      </c>
      <c r="T3068" s="11">
        <v>0</v>
      </c>
      <c r="U3068" s="11">
        <v>1</v>
      </c>
      <c r="V3068" s="11">
        <v>0</v>
      </c>
      <c r="W3068" s="11">
        <v>0</v>
      </c>
      <c r="X3068" s="11">
        <v>0</v>
      </c>
      <c r="Y3068" s="11">
        <v>0</v>
      </c>
      <c r="Z3068" s="16" t="s">
        <v>170</v>
      </c>
      <c r="AA3068" s="16">
        <v>0</v>
      </c>
      <c r="AB3068" s="16" t="s">
        <v>4</v>
      </c>
      <c r="AC3068" s="16">
        <v>0</v>
      </c>
      <c r="AD3068" s="11">
        <v>3</v>
      </c>
      <c r="AE3068" s="11">
        <v>100</v>
      </c>
      <c r="AF3068" s="56">
        <v>0</v>
      </c>
      <c r="AG3068" s="11">
        <v>0</v>
      </c>
      <c r="AH3068" s="11">
        <v>0</v>
      </c>
      <c r="AI3068" s="25" t="s">
        <v>326</v>
      </c>
      <c r="AJ3068" s="25" t="s">
        <v>326</v>
      </c>
      <c r="AK3068" s="25" t="s">
        <v>326</v>
      </c>
      <c r="AL3068" s="11" t="s">
        <v>782</v>
      </c>
      <c r="AM3068" s="25">
        <v>11003</v>
      </c>
      <c r="AN3068" s="25">
        <v>0</v>
      </c>
      <c r="AO3068" s="11">
        <v>0</v>
      </c>
      <c r="AP3068" s="12" t="s">
        <v>336</v>
      </c>
      <c r="AQ3068" s="12" t="s">
        <v>6788</v>
      </c>
      <c r="AR3068" s="12"/>
      <c r="AS3068" s="60"/>
    </row>
    <row r="3069" spans="1:45" x14ac:dyDescent="0.15">
      <c r="A3069" s="11">
        <v>48004</v>
      </c>
      <c r="B3069" s="14" t="s">
        <v>2037</v>
      </c>
      <c r="C3069" s="11">
        <v>34</v>
      </c>
      <c r="D3069" s="11">
        <v>0</v>
      </c>
      <c r="E3069" s="11">
        <v>35</v>
      </c>
      <c r="F3069" s="11">
        <v>0</v>
      </c>
      <c r="G3069" s="11">
        <v>4</v>
      </c>
      <c r="H3069" s="11">
        <v>0</v>
      </c>
      <c r="I3069" s="11">
        <v>65535</v>
      </c>
      <c r="J3069" s="11">
        <v>0</v>
      </c>
      <c r="K3069" s="11">
        <v>0</v>
      </c>
      <c r="L3069" s="11">
        <v>0</v>
      </c>
      <c r="M3069" s="56">
        <v>1</v>
      </c>
      <c r="N3069" s="56">
        <v>20</v>
      </c>
      <c r="O3069" s="11">
        <v>0</v>
      </c>
      <c r="P3069" s="11">
        <v>2592000</v>
      </c>
      <c r="Q3069" s="11">
        <v>3600</v>
      </c>
      <c r="R3069" s="11">
        <v>5</v>
      </c>
      <c r="S3069" s="11">
        <v>0</v>
      </c>
      <c r="T3069" s="11">
        <v>0</v>
      </c>
      <c r="U3069" s="11">
        <v>1</v>
      </c>
      <c r="V3069" s="11">
        <v>0</v>
      </c>
      <c r="W3069" s="11">
        <v>0</v>
      </c>
      <c r="X3069" s="11">
        <v>0</v>
      </c>
      <c r="Y3069" s="11">
        <v>0</v>
      </c>
      <c r="Z3069" s="16" t="s">
        <v>170</v>
      </c>
      <c r="AA3069" s="16">
        <v>0</v>
      </c>
      <c r="AB3069" s="16" t="s">
        <v>4</v>
      </c>
      <c r="AC3069" s="16">
        <v>0</v>
      </c>
      <c r="AD3069" s="11">
        <v>3</v>
      </c>
      <c r="AE3069" s="11">
        <v>100</v>
      </c>
      <c r="AF3069" s="56">
        <v>0</v>
      </c>
      <c r="AG3069" s="11">
        <v>0</v>
      </c>
      <c r="AH3069" s="11">
        <v>0</v>
      </c>
      <c r="AI3069" s="25" t="s">
        <v>326</v>
      </c>
      <c r="AJ3069" s="25" t="s">
        <v>326</v>
      </c>
      <c r="AK3069" s="25" t="s">
        <v>326</v>
      </c>
      <c r="AL3069" s="11" t="s">
        <v>782</v>
      </c>
      <c r="AM3069" s="25">
        <v>11003</v>
      </c>
      <c r="AN3069" s="25">
        <v>0</v>
      </c>
      <c r="AO3069" s="11">
        <v>0</v>
      </c>
      <c r="AP3069" s="12" t="s">
        <v>336</v>
      </c>
      <c r="AQ3069" s="12" t="s">
        <v>6788</v>
      </c>
      <c r="AR3069" s="12"/>
      <c r="AS3069" s="60"/>
    </row>
    <row r="3070" spans="1:45" x14ac:dyDescent="0.15">
      <c r="A3070" s="11">
        <v>48005</v>
      </c>
      <c r="B3070" s="14" t="s">
        <v>2038</v>
      </c>
      <c r="C3070" s="11">
        <v>34</v>
      </c>
      <c r="D3070" s="11">
        <v>0</v>
      </c>
      <c r="E3070" s="11">
        <v>35</v>
      </c>
      <c r="F3070" s="11">
        <v>0</v>
      </c>
      <c r="G3070" s="11">
        <v>4</v>
      </c>
      <c r="H3070" s="11">
        <v>0</v>
      </c>
      <c r="I3070" s="11">
        <v>65535</v>
      </c>
      <c r="J3070" s="11">
        <v>0</v>
      </c>
      <c r="K3070" s="11">
        <v>0</v>
      </c>
      <c r="L3070" s="11">
        <v>0</v>
      </c>
      <c r="M3070" s="56">
        <v>1</v>
      </c>
      <c r="N3070" s="56">
        <v>100</v>
      </c>
      <c r="O3070" s="11">
        <v>0</v>
      </c>
      <c r="P3070" s="11">
        <v>2592000</v>
      </c>
      <c r="Q3070" s="11">
        <v>3600</v>
      </c>
      <c r="R3070" s="11">
        <v>5</v>
      </c>
      <c r="S3070" s="11">
        <v>0</v>
      </c>
      <c r="T3070" s="11">
        <v>0</v>
      </c>
      <c r="U3070" s="11">
        <v>1</v>
      </c>
      <c r="V3070" s="11">
        <v>0</v>
      </c>
      <c r="W3070" s="11">
        <v>0</v>
      </c>
      <c r="X3070" s="11">
        <v>0</v>
      </c>
      <c r="Y3070" s="11">
        <v>0</v>
      </c>
      <c r="Z3070" s="16" t="s">
        <v>170</v>
      </c>
      <c r="AA3070" s="16">
        <v>0</v>
      </c>
      <c r="AB3070" s="16" t="s">
        <v>4</v>
      </c>
      <c r="AC3070" s="16">
        <v>0</v>
      </c>
      <c r="AD3070" s="11">
        <v>3</v>
      </c>
      <c r="AE3070" s="11">
        <v>100</v>
      </c>
      <c r="AF3070" s="56">
        <v>15</v>
      </c>
      <c r="AG3070" s="11">
        <v>0</v>
      </c>
      <c r="AH3070" s="11">
        <v>0</v>
      </c>
      <c r="AI3070" s="25" t="s">
        <v>326</v>
      </c>
      <c r="AJ3070" s="25" t="s">
        <v>326</v>
      </c>
      <c r="AK3070" s="25" t="s">
        <v>326</v>
      </c>
      <c r="AL3070" s="11" t="s">
        <v>782</v>
      </c>
      <c r="AM3070" s="25">
        <v>11003</v>
      </c>
      <c r="AN3070" s="25">
        <v>0</v>
      </c>
      <c r="AO3070" s="11">
        <v>0</v>
      </c>
      <c r="AP3070" s="12" t="s">
        <v>336</v>
      </c>
      <c r="AQ3070" s="12" t="s">
        <v>6788</v>
      </c>
      <c r="AR3070" s="12"/>
      <c r="AS3070" s="60"/>
    </row>
    <row r="3071" spans="1:45" x14ac:dyDescent="0.15">
      <c r="A3071" s="11">
        <v>48006</v>
      </c>
      <c r="B3071" s="14" t="s">
        <v>2039</v>
      </c>
      <c r="C3071" s="11">
        <v>34</v>
      </c>
      <c r="D3071" s="11">
        <v>0</v>
      </c>
      <c r="E3071" s="11">
        <v>35</v>
      </c>
      <c r="F3071" s="11">
        <v>0</v>
      </c>
      <c r="G3071" s="11">
        <v>4</v>
      </c>
      <c r="H3071" s="11">
        <v>0</v>
      </c>
      <c r="I3071" s="11">
        <v>65535</v>
      </c>
      <c r="J3071" s="11">
        <v>0</v>
      </c>
      <c r="K3071" s="11">
        <v>0</v>
      </c>
      <c r="L3071" s="11">
        <v>0</v>
      </c>
      <c r="M3071" s="56">
        <v>1</v>
      </c>
      <c r="N3071" s="56">
        <v>100</v>
      </c>
      <c r="O3071" s="11">
        <v>0</v>
      </c>
      <c r="P3071" s="11">
        <v>2592000</v>
      </c>
      <c r="Q3071" s="11">
        <v>3600</v>
      </c>
      <c r="R3071" s="11">
        <v>5</v>
      </c>
      <c r="S3071" s="11">
        <v>0</v>
      </c>
      <c r="T3071" s="11">
        <v>0</v>
      </c>
      <c r="U3071" s="11">
        <v>1</v>
      </c>
      <c r="V3071" s="11">
        <v>0</v>
      </c>
      <c r="W3071" s="11">
        <v>0</v>
      </c>
      <c r="X3071" s="11">
        <v>0</v>
      </c>
      <c r="Y3071" s="11">
        <v>0</v>
      </c>
      <c r="Z3071" s="16" t="s">
        <v>170</v>
      </c>
      <c r="AA3071" s="16">
        <v>0</v>
      </c>
      <c r="AB3071" s="16" t="s">
        <v>4</v>
      </c>
      <c r="AC3071" s="16">
        <v>0</v>
      </c>
      <c r="AD3071" s="11">
        <v>3</v>
      </c>
      <c r="AE3071" s="11">
        <v>100</v>
      </c>
      <c r="AF3071" s="56">
        <v>25</v>
      </c>
      <c r="AG3071" s="11">
        <v>0</v>
      </c>
      <c r="AH3071" s="11">
        <v>0</v>
      </c>
      <c r="AI3071" s="25" t="s">
        <v>326</v>
      </c>
      <c r="AJ3071" s="25" t="s">
        <v>326</v>
      </c>
      <c r="AK3071" s="25" t="s">
        <v>326</v>
      </c>
      <c r="AL3071" s="11" t="s">
        <v>782</v>
      </c>
      <c r="AM3071" s="25">
        <v>11003</v>
      </c>
      <c r="AN3071" s="25">
        <v>0</v>
      </c>
      <c r="AO3071" s="11">
        <v>0</v>
      </c>
      <c r="AP3071" s="12" t="s">
        <v>336</v>
      </c>
      <c r="AQ3071" s="12" t="s">
        <v>6788</v>
      </c>
      <c r="AR3071" s="12"/>
      <c r="AS3071" s="60"/>
    </row>
    <row r="3072" spans="1:45" x14ac:dyDescent="0.15">
      <c r="A3072" s="11">
        <v>48007</v>
      </c>
      <c r="B3072" s="14" t="s">
        <v>2040</v>
      </c>
      <c r="C3072" s="11">
        <v>34</v>
      </c>
      <c r="D3072" s="11">
        <v>0</v>
      </c>
      <c r="E3072" s="11">
        <v>35</v>
      </c>
      <c r="F3072" s="11">
        <v>0</v>
      </c>
      <c r="G3072" s="11">
        <v>4</v>
      </c>
      <c r="H3072" s="11">
        <v>0</v>
      </c>
      <c r="I3072" s="11">
        <v>65535</v>
      </c>
      <c r="J3072" s="11">
        <v>0</v>
      </c>
      <c r="K3072" s="11">
        <v>0</v>
      </c>
      <c r="L3072" s="11">
        <v>0</v>
      </c>
      <c r="M3072" s="56">
        <v>1</v>
      </c>
      <c r="N3072" s="56">
        <v>100</v>
      </c>
      <c r="O3072" s="11">
        <v>0</v>
      </c>
      <c r="P3072" s="11">
        <v>2592000</v>
      </c>
      <c r="Q3072" s="11">
        <v>3600</v>
      </c>
      <c r="R3072" s="11">
        <v>5</v>
      </c>
      <c r="S3072" s="11">
        <v>0</v>
      </c>
      <c r="T3072" s="11">
        <v>0</v>
      </c>
      <c r="U3072" s="11">
        <v>1</v>
      </c>
      <c r="V3072" s="11">
        <v>0</v>
      </c>
      <c r="W3072" s="11">
        <v>0</v>
      </c>
      <c r="X3072" s="11">
        <v>0</v>
      </c>
      <c r="Y3072" s="11">
        <v>0</v>
      </c>
      <c r="Z3072" s="16" t="s">
        <v>170</v>
      </c>
      <c r="AA3072" s="16">
        <v>0</v>
      </c>
      <c r="AB3072" s="16" t="s">
        <v>4</v>
      </c>
      <c r="AC3072" s="16">
        <v>0</v>
      </c>
      <c r="AD3072" s="11">
        <v>3</v>
      </c>
      <c r="AE3072" s="11">
        <v>100</v>
      </c>
      <c r="AF3072" s="56">
        <v>0</v>
      </c>
      <c r="AG3072" s="11">
        <v>0</v>
      </c>
      <c r="AH3072" s="11">
        <v>0</v>
      </c>
      <c r="AI3072" s="25" t="s">
        <v>326</v>
      </c>
      <c r="AJ3072" s="25" t="s">
        <v>326</v>
      </c>
      <c r="AK3072" s="25" t="s">
        <v>326</v>
      </c>
      <c r="AL3072" s="11" t="s">
        <v>782</v>
      </c>
      <c r="AM3072" s="25">
        <v>11003</v>
      </c>
      <c r="AN3072" s="25">
        <v>0</v>
      </c>
      <c r="AO3072" s="11">
        <v>0</v>
      </c>
      <c r="AP3072" s="12" t="s">
        <v>336</v>
      </c>
      <c r="AQ3072" s="12" t="s">
        <v>6788</v>
      </c>
      <c r="AR3072" s="12"/>
      <c r="AS3072" s="60"/>
    </row>
    <row r="3073" spans="1:45" x14ac:dyDescent="0.15">
      <c r="A3073" s="11">
        <v>48008</v>
      </c>
      <c r="B3073" s="14" t="s">
        <v>2041</v>
      </c>
      <c r="C3073" s="11">
        <v>34</v>
      </c>
      <c r="D3073" s="11">
        <v>0</v>
      </c>
      <c r="E3073" s="11">
        <v>35</v>
      </c>
      <c r="F3073" s="11">
        <v>0</v>
      </c>
      <c r="G3073" s="11">
        <v>4</v>
      </c>
      <c r="H3073" s="11">
        <v>0</v>
      </c>
      <c r="I3073" s="11">
        <v>65535</v>
      </c>
      <c r="J3073" s="11">
        <v>0</v>
      </c>
      <c r="K3073" s="11">
        <v>0</v>
      </c>
      <c r="L3073" s="11">
        <v>0</v>
      </c>
      <c r="M3073" s="56">
        <v>1</v>
      </c>
      <c r="N3073" s="56">
        <v>100</v>
      </c>
      <c r="O3073" s="11">
        <v>0</v>
      </c>
      <c r="P3073" s="11">
        <v>2592000</v>
      </c>
      <c r="Q3073" s="11">
        <v>3600</v>
      </c>
      <c r="R3073" s="11">
        <v>5</v>
      </c>
      <c r="S3073" s="11">
        <v>0</v>
      </c>
      <c r="T3073" s="11">
        <v>0</v>
      </c>
      <c r="U3073" s="11">
        <v>1</v>
      </c>
      <c r="V3073" s="11">
        <v>0</v>
      </c>
      <c r="W3073" s="11">
        <v>0</v>
      </c>
      <c r="X3073" s="11">
        <v>0</v>
      </c>
      <c r="Y3073" s="11">
        <v>0</v>
      </c>
      <c r="Z3073" s="16" t="s">
        <v>170</v>
      </c>
      <c r="AA3073" s="16">
        <v>0</v>
      </c>
      <c r="AB3073" s="16" t="s">
        <v>4</v>
      </c>
      <c r="AC3073" s="16">
        <v>0</v>
      </c>
      <c r="AD3073" s="11">
        <v>3</v>
      </c>
      <c r="AE3073" s="11">
        <v>100</v>
      </c>
      <c r="AF3073" s="56">
        <v>0</v>
      </c>
      <c r="AG3073" s="11">
        <v>0</v>
      </c>
      <c r="AH3073" s="11">
        <v>0</v>
      </c>
      <c r="AI3073" s="25" t="s">
        <v>326</v>
      </c>
      <c r="AJ3073" s="25" t="s">
        <v>326</v>
      </c>
      <c r="AK3073" s="25" t="s">
        <v>326</v>
      </c>
      <c r="AL3073" s="11" t="s">
        <v>782</v>
      </c>
      <c r="AM3073" s="25">
        <v>11003</v>
      </c>
      <c r="AN3073" s="25">
        <v>0</v>
      </c>
      <c r="AO3073" s="11">
        <v>0</v>
      </c>
      <c r="AP3073" s="12" t="s">
        <v>336</v>
      </c>
      <c r="AQ3073" s="12" t="s">
        <v>6788</v>
      </c>
      <c r="AR3073" s="12"/>
      <c r="AS3073" s="60"/>
    </row>
    <row r="3074" spans="1:45" x14ac:dyDescent="0.15">
      <c r="A3074" s="11">
        <v>48009</v>
      </c>
      <c r="B3074" s="14" t="s">
        <v>2042</v>
      </c>
      <c r="C3074" s="11">
        <v>34</v>
      </c>
      <c r="D3074" s="11">
        <v>0</v>
      </c>
      <c r="E3074" s="11">
        <v>35</v>
      </c>
      <c r="F3074" s="11">
        <v>0</v>
      </c>
      <c r="G3074" s="11">
        <v>4</v>
      </c>
      <c r="H3074" s="11">
        <v>0</v>
      </c>
      <c r="I3074" s="11">
        <v>65535</v>
      </c>
      <c r="J3074" s="11">
        <v>0</v>
      </c>
      <c r="K3074" s="11">
        <v>0</v>
      </c>
      <c r="L3074" s="11">
        <v>0</v>
      </c>
      <c r="M3074" s="56">
        <v>1</v>
      </c>
      <c r="N3074" s="56">
        <v>100</v>
      </c>
      <c r="O3074" s="11">
        <v>0</v>
      </c>
      <c r="P3074" s="11">
        <v>2592000</v>
      </c>
      <c r="Q3074" s="11">
        <v>3600</v>
      </c>
      <c r="R3074" s="11">
        <v>5</v>
      </c>
      <c r="S3074" s="11">
        <v>0</v>
      </c>
      <c r="T3074" s="11">
        <v>0</v>
      </c>
      <c r="U3074" s="11">
        <v>1</v>
      </c>
      <c r="V3074" s="11">
        <v>0</v>
      </c>
      <c r="W3074" s="11">
        <v>0</v>
      </c>
      <c r="X3074" s="11">
        <v>0</v>
      </c>
      <c r="Y3074" s="11">
        <v>0</v>
      </c>
      <c r="Z3074" s="16" t="s">
        <v>170</v>
      </c>
      <c r="AA3074" s="16">
        <v>0</v>
      </c>
      <c r="AB3074" s="16" t="s">
        <v>4</v>
      </c>
      <c r="AC3074" s="16">
        <v>0</v>
      </c>
      <c r="AD3074" s="11">
        <v>3</v>
      </c>
      <c r="AE3074" s="11">
        <v>100</v>
      </c>
      <c r="AF3074" s="56">
        <v>0</v>
      </c>
      <c r="AG3074" s="11">
        <v>0</v>
      </c>
      <c r="AH3074" s="11">
        <v>0</v>
      </c>
      <c r="AI3074" s="25" t="s">
        <v>326</v>
      </c>
      <c r="AJ3074" s="25" t="s">
        <v>326</v>
      </c>
      <c r="AK3074" s="25" t="s">
        <v>326</v>
      </c>
      <c r="AL3074" s="11" t="s">
        <v>782</v>
      </c>
      <c r="AM3074" s="25">
        <v>11003</v>
      </c>
      <c r="AN3074" s="25">
        <v>0</v>
      </c>
      <c r="AO3074" s="11">
        <v>0</v>
      </c>
      <c r="AP3074" s="12" t="s">
        <v>336</v>
      </c>
      <c r="AQ3074" s="12" t="s">
        <v>6788</v>
      </c>
      <c r="AR3074" s="12"/>
      <c r="AS3074" s="60"/>
    </row>
    <row r="3075" spans="1:45" x14ac:dyDescent="0.15">
      <c r="A3075" s="11">
        <v>48010</v>
      </c>
      <c r="B3075" s="14" t="s">
        <v>2043</v>
      </c>
      <c r="C3075" s="11">
        <v>34</v>
      </c>
      <c r="D3075" s="11">
        <v>0</v>
      </c>
      <c r="E3075" s="11">
        <v>35</v>
      </c>
      <c r="F3075" s="11">
        <v>0</v>
      </c>
      <c r="G3075" s="11">
        <v>4</v>
      </c>
      <c r="H3075" s="11">
        <v>0</v>
      </c>
      <c r="I3075" s="11">
        <v>65535</v>
      </c>
      <c r="J3075" s="11">
        <v>0</v>
      </c>
      <c r="K3075" s="11">
        <v>0</v>
      </c>
      <c r="L3075" s="11">
        <v>0</v>
      </c>
      <c r="M3075" s="56">
        <v>1</v>
      </c>
      <c r="N3075" s="56">
        <v>100</v>
      </c>
      <c r="O3075" s="11">
        <v>0</v>
      </c>
      <c r="P3075" s="11">
        <v>2592000</v>
      </c>
      <c r="Q3075" s="11">
        <v>3600</v>
      </c>
      <c r="R3075" s="11">
        <v>5</v>
      </c>
      <c r="S3075" s="11">
        <v>0</v>
      </c>
      <c r="T3075" s="11">
        <v>0</v>
      </c>
      <c r="U3075" s="11">
        <v>1</v>
      </c>
      <c r="V3075" s="11">
        <v>0</v>
      </c>
      <c r="W3075" s="11">
        <v>0</v>
      </c>
      <c r="X3075" s="11">
        <v>0</v>
      </c>
      <c r="Y3075" s="11">
        <v>0</v>
      </c>
      <c r="Z3075" s="16" t="s">
        <v>170</v>
      </c>
      <c r="AA3075" s="16">
        <v>0</v>
      </c>
      <c r="AB3075" s="16" t="s">
        <v>4</v>
      </c>
      <c r="AC3075" s="16">
        <v>0</v>
      </c>
      <c r="AD3075" s="11">
        <v>3</v>
      </c>
      <c r="AE3075" s="11">
        <v>100</v>
      </c>
      <c r="AF3075" s="56">
        <v>35</v>
      </c>
      <c r="AG3075" s="11">
        <v>0</v>
      </c>
      <c r="AH3075" s="11">
        <v>0</v>
      </c>
      <c r="AI3075" s="25" t="s">
        <v>326</v>
      </c>
      <c r="AJ3075" s="25" t="s">
        <v>326</v>
      </c>
      <c r="AK3075" s="25" t="s">
        <v>326</v>
      </c>
      <c r="AL3075" s="11" t="s">
        <v>782</v>
      </c>
      <c r="AM3075" s="25">
        <v>11003</v>
      </c>
      <c r="AN3075" s="25">
        <v>0</v>
      </c>
      <c r="AO3075" s="11">
        <v>0</v>
      </c>
      <c r="AP3075" s="12" t="s">
        <v>336</v>
      </c>
      <c r="AQ3075" s="12" t="s">
        <v>6788</v>
      </c>
      <c r="AR3075" s="12"/>
      <c r="AS3075" s="60"/>
    </row>
    <row r="3076" spans="1:45" x14ac:dyDescent="0.15">
      <c r="A3076" s="11">
        <v>48011</v>
      </c>
      <c r="B3076" s="14" t="s">
        <v>2044</v>
      </c>
      <c r="C3076" s="11">
        <v>34</v>
      </c>
      <c r="D3076" s="11">
        <v>0</v>
      </c>
      <c r="E3076" s="11">
        <v>35</v>
      </c>
      <c r="F3076" s="11">
        <v>0</v>
      </c>
      <c r="G3076" s="11">
        <v>4</v>
      </c>
      <c r="H3076" s="11">
        <v>0</v>
      </c>
      <c r="I3076" s="11">
        <v>65535</v>
      </c>
      <c r="J3076" s="11">
        <v>0</v>
      </c>
      <c r="K3076" s="11">
        <v>0</v>
      </c>
      <c r="L3076" s="11">
        <v>0</v>
      </c>
      <c r="M3076" s="56">
        <v>1</v>
      </c>
      <c r="N3076" s="56">
        <v>100</v>
      </c>
      <c r="O3076" s="11">
        <v>0</v>
      </c>
      <c r="P3076" s="11">
        <v>2592000</v>
      </c>
      <c r="Q3076" s="11">
        <v>3600</v>
      </c>
      <c r="R3076" s="11">
        <v>5</v>
      </c>
      <c r="S3076" s="11">
        <v>0</v>
      </c>
      <c r="T3076" s="11">
        <v>0</v>
      </c>
      <c r="U3076" s="11">
        <v>1</v>
      </c>
      <c r="V3076" s="11">
        <v>0</v>
      </c>
      <c r="W3076" s="11">
        <v>0</v>
      </c>
      <c r="X3076" s="11">
        <v>0</v>
      </c>
      <c r="Y3076" s="11">
        <v>0</v>
      </c>
      <c r="Z3076" s="16" t="s">
        <v>170</v>
      </c>
      <c r="AA3076" s="16">
        <v>0</v>
      </c>
      <c r="AB3076" s="16" t="s">
        <v>4</v>
      </c>
      <c r="AC3076" s="16">
        <v>0</v>
      </c>
      <c r="AD3076" s="11">
        <v>3</v>
      </c>
      <c r="AE3076" s="11">
        <v>100</v>
      </c>
      <c r="AF3076" s="56">
        <v>0</v>
      </c>
      <c r="AG3076" s="11">
        <v>0</v>
      </c>
      <c r="AH3076" s="11">
        <v>0</v>
      </c>
      <c r="AI3076" s="25" t="s">
        <v>326</v>
      </c>
      <c r="AJ3076" s="25" t="s">
        <v>326</v>
      </c>
      <c r="AK3076" s="25" t="s">
        <v>326</v>
      </c>
      <c r="AL3076" s="11" t="s">
        <v>782</v>
      </c>
      <c r="AM3076" s="25">
        <v>11003</v>
      </c>
      <c r="AN3076" s="25">
        <v>0</v>
      </c>
      <c r="AO3076" s="11">
        <v>0</v>
      </c>
      <c r="AP3076" s="12" t="s">
        <v>336</v>
      </c>
      <c r="AQ3076" s="12" t="s">
        <v>6788</v>
      </c>
      <c r="AR3076" s="12"/>
      <c r="AS3076" s="60"/>
    </row>
    <row r="3077" spans="1:45" x14ac:dyDescent="0.15">
      <c r="A3077" s="11">
        <v>48012</v>
      </c>
      <c r="B3077" s="14" t="s">
        <v>2045</v>
      </c>
      <c r="C3077" s="11">
        <v>34</v>
      </c>
      <c r="D3077" s="11">
        <v>0</v>
      </c>
      <c r="E3077" s="11">
        <v>35</v>
      </c>
      <c r="F3077" s="11">
        <v>0</v>
      </c>
      <c r="G3077" s="11">
        <v>4</v>
      </c>
      <c r="H3077" s="11">
        <v>0</v>
      </c>
      <c r="I3077" s="11">
        <v>65535</v>
      </c>
      <c r="J3077" s="11">
        <v>0</v>
      </c>
      <c r="K3077" s="11">
        <v>0</v>
      </c>
      <c r="L3077" s="11">
        <v>0</v>
      </c>
      <c r="M3077" s="56">
        <v>1</v>
      </c>
      <c r="N3077" s="56">
        <v>100</v>
      </c>
      <c r="O3077" s="11">
        <v>0</v>
      </c>
      <c r="P3077" s="11">
        <v>2592000</v>
      </c>
      <c r="Q3077" s="11">
        <v>3600</v>
      </c>
      <c r="R3077" s="11">
        <v>5</v>
      </c>
      <c r="S3077" s="11">
        <v>0</v>
      </c>
      <c r="T3077" s="11">
        <v>0</v>
      </c>
      <c r="U3077" s="11">
        <v>1</v>
      </c>
      <c r="V3077" s="11">
        <v>0</v>
      </c>
      <c r="W3077" s="11">
        <v>0</v>
      </c>
      <c r="X3077" s="11">
        <v>0</v>
      </c>
      <c r="Y3077" s="11">
        <v>0</v>
      </c>
      <c r="Z3077" s="16" t="s">
        <v>170</v>
      </c>
      <c r="AA3077" s="16">
        <v>0</v>
      </c>
      <c r="AB3077" s="16" t="s">
        <v>4</v>
      </c>
      <c r="AC3077" s="16">
        <v>0</v>
      </c>
      <c r="AD3077" s="11">
        <v>3</v>
      </c>
      <c r="AE3077" s="11">
        <v>100</v>
      </c>
      <c r="AF3077" s="56">
        <v>0</v>
      </c>
      <c r="AG3077" s="11">
        <v>0</v>
      </c>
      <c r="AH3077" s="11">
        <v>0</v>
      </c>
      <c r="AI3077" s="25" t="s">
        <v>326</v>
      </c>
      <c r="AJ3077" s="25" t="s">
        <v>326</v>
      </c>
      <c r="AK3077" s="25" t="s">
        <v>326</v>
      </c>
      <c r="AL3077" s="11" t="s">
        <v>782</v>
      </c>
      <c r="AM3077" s="25">
        <v>11003</v>
      </c>
      <c r="AN3077" s="25">
        <v>0</v>
      </c>
      <c r="AO3077" s="11">
        <v>0</v>
      </c>
      <c r="AP3077" s="12" t="s">
        <v>336</v>
      </c>
      <c r="AQ3077" s="12" t="s">
        <v>6788</v>
      </c>
      <c r="AR3077" s="12"/>
      <c r="AS3077" s="60"/>
    </row>
    <row r="3078" spans="1:45" x14ac:dyDescent="0.15">
      <c r="A3078" s="11">
        <v>48013</v>
      </c>
      <c r="B3078" s="14" t="s">
        <v>2046</v>
      </c>
      <c r="C3078" s="11">
        <v>34</v>
      </c>
      <c r="D3078" s="11">
        <v>0</v>
      </c>
      <c r="E3078" s="11">
        <v>35</v>
      </c>
      <c r="F3078" s="11">
        <v>0</v>
      </c>
      <c r="G3078" s="11">
        <v>4</v>
      </c>
      <c r="H3078" s="11">
        <v>0</v>
      </c>
      <c r="I3078" s="11">
        <v>65535</v>
      </c>
      <c r="J3078" s="11">
        <v>0</v>
      </c>
      <c r="K3078" s="11">
        <v>0</v>
      </c>
      <c r="L3078" s="11">
        <v>0</v>
      </c>
      <c r="M3078" s="56">
        <v>1</v>
      </c>
      <c r="N3078" s="56">
        <v>100</v>
      </c>
      <c r="O3078" s="11">
        <v>0</v>
      </c>
      <c r="P3078" s="11">
        <v>2592000</v>
      </c>
      <c r="Q3078" s="11">
        <v>3600</v>
      </c>
      <c r="R3078" s="11">
        <v>5</v>
      </c>
      <c r="S3078" s="11">
        <v>0</v>
      </c>
      <c r="T3078" s="11">
        <v>0</v>
      </c>
      <c r="U3078" s="11">
        <v>1</v>
      </c>
      <c r="V3078" s="11">
        <v>0</v>
      </c>
      <c r="W3078" s="11">
        <v>0</v>
      </c>
      <c r="X3078" s="11">
        <v>0</v>
      </c>
      <c r="Y3078" s="11">
        <v>0</v>
      </c>
      <c r="Z3078" s="16" t="s">
        <v>170</v>
      </c>
      <c r="AA3078" s="16">
        <v>0</v>
      </c>
      <c r="AB3078" s="16" t="s">
        <v>4</v>
      </c>
      <c r="AC3078" s="16">
        <v>0</v>
      </c>
      <c r="AD3078" s="11">
        <v>3</v>
      </c>
      <c r="AE3078" s="11">
        <v>100</v>
      </c>
      <c r="AF3078" s="56">
        <v>0</v>
      </c>
      <c r="AG3078" s="11">
        <v>0</v>
      </c>
      <c r="AH3078" s="11">
        <v>0</v>
      </c>
      <c r="AI3078" s="25" t="s">
        <v>326</v>
      </c>
      <c r="AJ3078" s="25" t="s">
        <v>326</v>
      </c>
      <c r="AK3078" s="25" t="s">
        <v>326</v>
      </c>
      <c r="AL3078" s="11" t="s">
        <v>782</v>
      </c>
      <c r="AM3078" s="25">
        <v>11003</v>
      </c>
      <c r="AN3078" s="25">
        <v>0</v>
      </c>
      <c r="AO3078" s="11">
        <v>0</v>
      </c>
      <c r="AP3078" s="12" t="s">
        <v>336</v>
      </c>
      <c r="AQ3078" s="12" t="s">
        <v>6788</v>
      </c>
      <c r="AR3078" s="12"/>
      <c r="AS3078" s="60"/>
    </row>
    <row r="3079" spans="1:45" x14ac:dyDescent="0.15">
      <c r="A3079" s="11">
        <v>48014</v>
      </c>
      <c r="B3079" s="14" t="s">
        <v>2047</v>
      </c>
      <c r="C3079" s="11">
        <v>34</v>
      </c>
      <c r="D3079" s="11">
        <v>0</v>
      </c>
      <c r="E3079" s="11">
        <v>35</v>
      </c>
      <c r="F3079" s="11">
        <v>0</v>
      </c>
      <c r="G3079" s="11">
        <v>4</v>
      </c>
      <c r="H3079" s="11">
        <v>0</v>
      </c>
      <c r="I3079" s="11">
        <v>65535</v>
      </c>
      <c r="J3079" s="11">
        <v>0</v>
      </c>
      <c r="K3079" s="11">
        <v>0</v>
      </c>
      <c r="L3079" s="11">
        <v>0</v>
      </c>
      <c r="M3079" s="56">
        <v>1</v>
      </c>
      <c r="N3079" s="56">
        <v>100</v>
      </c>
      <c r="O3079" s="11">
        <v>0</v>
      </c>
      <c r="P3079" s="11">
        <v>2592000</v>
      </c>
      <c r="Q3079" s="11">
        <v>3600</v>
      </c>
      <c r="R3079" s="11">
        <v>5</v>
      </c>
      <c r="S3079" s="11">
        <v>0</v>
      </c>
      <c r="T3079" s="11">
        <v>0</v>
      </c>
      <c r="U3079" s="11">
        <v>1</v>
      </c>
      <c r="V3079" s="11">
        <v>0</v>
      </c>
      <c r="W3079" s="11">
        <v>0</v>
      </c>
      <c r="X3079" s="11">
        <v>0</v>
      </c>
      <c r="Y3079" s="11">
        <v>0</v>
      </c>
      <c r="Z3079" s="16" t="s">
        <v>170</v>
      </c>
      <c r="AA3079" s="16">
        <v>0</v>
      </c>
      <c r="AB3079" s="16" t="s">
        <v>4</v>
      </c>
      <c r="AC3079" s="16">
        <v>0</v>
      </c>
      <c r="AD3079" s="11">
        <v>3</v>
      </c>
      <c r="AE3079" s="11">
        <v>100</v>
      </c>
      <c r="AF3079" s="56">
        <v>50</v>
      </c>
      <c r="AG3079" s="11">
        <v>0</v>
      </c>
      <c r="AH3079" s="11">
        <v>0</v>
      </c>
      <c r="AI3079" s="25" t="s">
        <v>326</v>
      </c>
      <c r="AJ3079" s="25" t="s">
        <v>326</v>
      </c>
      <c r="AK3079" s="25" t="s">
        <v>326</v>
      </c>
      <c r="AL3079" s="11" t="s">
        <v>782</v>
      </c>
      <c r="AM3079" s="25">
        <v>11003</v>
      </c>
      <c r="AN3079" s="25">
        <v>0</v>
      </c>
      <c r="AO3079" s="11">
        <v>0</v>
      </c>
      <c r="AP3079" s="12" t="s">
        <v>336</v>
      </c>
      <c r="AQ3079" s="12" t="s">
        <v>6788</v>
      </c>
      <c r="AR3079" s="12"/>
      <c r="AS3079" s="60"/>
    </row>
    <row r="3080" spans="1:45" x14ac:dyDescent="0.15">
      <c r="A3080" s="11">
        <v>48015</v>
      </c>
      <c r="B3080" s="14" t="s">
        <v>2048</v>
      </c>
      <c r="C3080" s="11">
        <v>34</v>
      </c>
      <c r="D3080" s="11">
        <v>0</v>
      </c>
      <c r="E3080" s="11">
        <v>35</v>
      </c>
      <c r="F3080" s="11">
        <v>0</v>
      </c>
      <c r="G3080" s="11">
        <v>4</v>
      </c>
      <c r="H3080" s="11">
        <v>0</v>
      </c>
      <c r="I3080" s="11">
        <v>65535</v>
      </c>
      <c r="J3080" s="11">
        <v>0</v>
      </c>
      <c r="K3080" s="11">
        <v>0</v>
      </c>
      <c r="L3080" s="11">
        <v>0</v>
      </c>
      <c r="M3080" s="56">
        <v>1</v>
      </c>
      <c r="N3080" s="56">
        <v>100</v>
      </c>
      <c r="O3080" s="11">
        <v>0</v>
      </c>
      <c r="P3080" s="11">
        <v>2592000</v>
      </c>
      <c r="Q3080" s="11">
        <v>3600</v>
      </c>
      <c r="R3080" s="11">
        <v>5</v>
      </c>
      <c r="S3080" s="11">
        <v>0</v>
      </c>
      <c r="T3080" s="11">
        <v>0</v>
      </c>
      <c r="U3080" s="11">
        <v>1</v>
      </c>
      <c r="V3080" s="11">
        <v>0</v>
      </c>
      <c r="W3080" s="11">
        <v>0</v>
      </c>
      <c r="X3080" s="11">
        <v>0</v>
      </c>
      <c r="Y3080" s="11">
        <v>0</v>
      </c>
      <c r="Z3080" s="16" t="s">
        <v>170</v>
      </c>
      <c r="AA3080" s="16">
        <v>0</v>
      </c>
      <c r="AB3080" s="16" t="s">
        <v>4</v>
      </c>
      <c r="AC3080" s="16">
        <v>0</v>
      </c>
      <c r="AD3080" s="11">
        <v>3</v>
      </c>
      <c r="AE3080" s="11">
        <v>100</v>
      </c>
      <c r="AF3080" s="56">
        <v>0</v>
      </c>
      <c r="AG3080" s="11">
        <v>0</v>
      </c>
      <c r="AH3080" s="11">
        <v>0</v>
      </c>
      <c r="AI3080" s="25" t="s">
        <v>326</v>
      </c>
      <c r="AJ3080" s="25" t="s">
        <v>326</v>
      </c>
      <c r="AK3080" s="25" t="s">
        <v>326</v>
      </c>
      <c r="AL3080" s="11" t="s">
        <v>782</v>
      </c>
      <c r="AM3080" s="25">
        <v>11003</v>
      </c>
      <c r="AN3080" s="25">
        <v>0</v>
      </c>
      <c r="AO3080" s="11">
        <v>0</v>
      </c>
      <c r="AP3080" s="12" t="s">
        <v>336</v>
      </c>
      <c r="AQ3080" s="12" t="s">
        <v>6788</v>
      </c>
      <c r="AR3080" s="12"/>
      <c r="AS3080" s="60"/>
    </row>
    <row r="3081" spans="1:45" x14ac:dyDescent="0.15">
      <c r="A3081" s="11">
        <v>48016</v>
      </c>
      <c r="B3081" s="14" t="s">
        <v>2049</v>
      </c>
      <c r="C3081" s="11">
        <v>34</v>
      </c>
      <c r="D3081" s="11">
        <v>0</v>
      </c>
      <c r="E3081" s="11">
        <v>35</v>
      </c>
      <c r="F3081" s="11">
        <v>0</v>
      </c>
      <c r="G3081" s="11">
        <v>4</v>
      </c>
      <c r="H3081" s="11">
        <v>0</v>
      </c>
      <c r="I3081" s="11">
        <v>65535</v>
      </c>
      <c r="J3081" s="11">
        <v>0</v>
      </c>
      <c r="K3081" s="11">
        <v>0</v>
      </c>
      <c r="L3081" s="11">
        <v>0</v>
      </c>
      <c r="M3081" s="56">
        <v>1</v>
      </c>
      <c r="N3081" s="56">
        <v>100</v>
      </c>
      <c r="O3081" s="11">
        <v>0</v>
      </c>
      <c r="P3081" s="11">
        <v>2592000</v>
      </c>
      <c r="Q3081" s="11">
        <v>3600</v>
      </c>
      <c r="R3081" s="11">
        <v>5</v>
      </c>
      <c r="S3081" s="11">
        <v>0</v>
      </c>
      <c r="T3081" s="11">
        <v>0</v>
      </c>
      <c r="U3081" s="11">
        <v>1</v>
      </c>
      <c r="V3081" s="11">
        <v>0</v>
      </c>
      <c r="W3081" s="11">
        <v>0</v>
      </c>
      <c r="X3081" s="11">
        <v>0</v>
      </c>
      <c r="Y3081" s="11">
        <v>0</v>
      </c>
      <c r="Z3081" s="16" t="s">
        <v>170</v>
      </c>
      <c r="AA3081" s="16">
        <v>0</v>
      </c>
      <c r="AB3081" s="16" t="s">
        <v>4</v>
      </c>
      <c r="AC3081" s="16">
        <v>0</v>
      </c>
      <c r="AD3081" s="11">
        <v>3</v>
      </c>
      <c r="AE3081" s="11">
        <v>100</v>
      </c>
      <c r="AF3081" s="56">
        <v>70</v>
      </c>
      <c r="AG3081" s="11">
        <v>0</v>
      </c>
      <c r="AH3081" s="11">
        <v>0</v>
      </c>
      <c r="AI3081" s="25" t="s">
        <v>326</v>
      </c>
      <c r="AJ3081" s="25" t="s">
        <v>326</v>
      </c>
      <c r="AK3081" s="25" t="s">
        <v>326</v>
      </c>
      <c r="AL3081" s="11" t="s">
        <v>782</v>
      </c>
      <c r="AM3081" s="25">
        <v>11003</v>
      </c>
      <c r="AN3081" s="25">
        <v>0</v>
      </c>
      <c r="AO3081" s="11">
        <v>0</v>
      </c>
      <c r="AP3081" s="12" t="s">
        <v>336</v>
      </c>
      <c r="AQ3081" s="12" t="s">
        <v>6788</v>
      </c>
      <c r="AR3081" s="12"/>
      <c r="AS3081" s="60"/>
    </row>
    <row r="3082" spans="1:45" x14ac:dyDescent="0.15">
      <c r="A3082" s="11">
        <v>48017</v>
      </c>
      <c r="B3082" s="14" t="s">
        <v>2050</v>
      </c>
      <c r="C3082" s="11">
        <v>34</v>
      </c>
      <c r="D3082" s="11">
        <v>0</v>
      </c>
      <c r="E3082" s="11">
        <v>35</v>
      </c>
      <c r="F3082" s="11">
        <v>0</v>
      </c>
      <c r="G3082" s="11">
        <v>4</v>
      </c>
      <c r="H3082" s="11">
        <v>0</v>
      </c>
      <c r="I3082" s="11">
        <v>65535</v>
      </c>
      <c r="J3082" s="11">
        <v>0</v>
      </c>
      <c r="K3082" s="11">
        <v>0</v>
      </c>
      <c r="L3082" s="11">
        <v>0</v>
      </c>
      <c r="M3082" s="56">
        <v>1</v>
      </c>
      <c r="N3082" s="56">
        <v>100</v>
      </c>
      <c r="O3082" s="11">
        <v>0</v>
      </c>
      <c r="P3082" s="11">
        <v>2592000</v>
      </c>
      <c r="Q3082" s="11">
        <v>3600</v>
      </c>
      <c r="R3082" s="11">
        <v>5</v>
      </c>
      <c r="S3082" s="11">
        <v>0</v>
      </c>
      <c r="T3082" s="11">
        <v>0</v>
      </c>
      <c r="U3082" s="11">
        <v>1</v>
      </c>
      <c r="V3082" s="11">
        <v>0</v>
      </c>
      <c r="W3082" s="11">
        <v>0</v>
      </c>
      <c r="X3082" s="11">
        <v>0</v>
      </c>
      <c r="Y3082" s="11">
        <v>0</v>
      </c>
      <c r="Z3082" s="16" t="s">
        <v>170</v>
      </c>
      <c r="AA3082" s="16">
        <v>0</v>
      </c>
      <c r="AB3082" s="16" t="s">
        <v>4</v>
      </c>
      <c r="AC3082" s="16">
        <v>0</v>
      </c>
      <c r="AD3082" s="11">
        <v>3</v>
      </c>
      <c r="AE3082" s="11">
        <v>100</v>
      </c>
      <c r="AF3082" s="56">
        <v>100</v>
      </c>
      <c r="AG3082" s="11">
        <v>0</v>
      </c>
      <c r="AH3082" s="11">
        <v>0</v>
      </c>
      <c r="AI3082" s="25" t="s">
        <v>326</v>
      </c>
      <c r="AJ3082" s="25" t="s">
        <v>326</v>
      </c>
      <c r="AK3082" s="25" t="s">
        <v>326</v>
      </c>
      <c r="AL3082" s="11" t="s">
        <v>782</v>
      </c>
      <c r="AM3082" s="25">
        <v>11003</v>
      </c>
      <c r="AN3082" s="25">
        <v>0</v>
      </c>
      <c r="AO3082" s="11">
        <v>0</v>
      </c>
      <c r="AP3082" s="12" t="s">
        <v>336</v>
      </c>
      <c r="AQ3082" s="12" t="s">
        <v>6788</v>
      </c>
      <c r="AR3082" s="12"/>
      <c r="AS3082" s="60"/>
    </row>
    <row r="3083" spans="1:45" x14ac:dyDescent="0.15">
      <c r="A3083" s="11">
        <v>48018</v>
      </c>
      <c r="B3083" s="14" t="s">
        <v>2051</v>
      </c>
      <c r="C3083" s="11">
        <v>34</v>
      </c>
      <c r="D3083" s="11">
        <v>0</v>
      </c>
      <c r="E3083" s="11">
        <v>35</v>
      </c>
      <c r="F3083" s="11">
        <v>0</v>
      </c>
      <c r="G3083" s="11">
        <v>4</v>
      </c>
      <c r="H3083" s="11">
        <v>0</v>
      </c>
      <c r="I3083" s="11">
        <v>65535</v>
      </c>
      <c r="J3083" s="11">
        <v>0</v>
      </c>
      <c r="K3083" s="11">
        <v>0</v>
      </c>
      <c r="L3083" s="11">
        <v>0</v>
      </c>
      <c r="M3083" s="56">
        <v>1</v>
      </c>
      <c r="N3083" s="56">
        <v>100</v>
      </c>
      <c r="O3083" s="11">
        <v>0</v>
      </c>
      <c r="P3083" s="11">
        <v>2592000</v>
      </c>
      <c r="Q3083" s="11">
        <v>3600</v>
      </c>
      <c r="R3083" s="11">
        <v>5</v>
      </c>
      <c r="S3083" s="11">
        <v>0</v>
      </c>
      <c r="T3083" s="11">
        <v>0</v>
      </c>
      <c r="U3083" s="11">
        <v>1</v>
      </c>
      <c r="V3083" s="11">
        <v>0</v>
      </c>
      <c r="W3083" s="11">
        <v>0</v>
      </c>
      <c r="X3083" s="11">
        <v>0</v>
      </c>
      <c r="Y3083" s="11">
        <v>0</v>
      </c>
      <c r="Z3083" s="16" t="s">
        <v>170</v>
      </c>
      <c r="AA3083" s="16">
        <v>0</v>
      </c>
      <c r="AB3083" s="16" t="s">
        <v>4</v>
      </c>
      <c r="AC3083" s="16">
        <v>0</v>
      </c>
      <c r="AD3083" s="11">
        <v>3</v>
      </c>
      <c r="AE3083" s="11">
        <v>100</v>
      </c>
      <c r="AF3083" s="56">
        <v>0</v>
      </c>
      <c r="AG3083" s="11">
        <v>0</v>
      </c>
      <c r="AH3083" s="11">
        <v>0</v>
      </c>
      <c r="AI3083" s="25" t="s">
        <v>326</v>
      </c>
      <c r="AJ3083" s="25" t="s">
        <v>326</v>
      </c>
      <c r="AK3083" s="25" t="s">
        <v>326</v>
      </c>
      <c r="AL3083" s="11" t="s">
        <v>782</v>
      </c>
      <c r="AM3083" s="25">
        <v>11003</v>
      </c>
      <c r="AN3083" s="25">
        <v>0</v>
      </c>
      <c r="AO3083" s="11">
        <v>0</v>
      </c>
      <c r="AP3083" s="12" t="s">
        <v>336</v>
      </c>
      <c r="AQ3083" s="12" t="s">
        <v>6788</v>
      </c>
      <c r="AR3083" s="12"/>
      <c r="AS3083" s="60"/>
    </row>
    <row r="3084" spans="1:45" ht="24" x14ac:dyDescent="0.15">
      <c r="A3084" s="11">
        <v>48019</v>
      </c>
      <c r="B3084" s="14" t="s">
        <v>2052</v>
      </c>
      <c r="C3084" s="11">
        <v>34</v>
      </c>
      <c r="D3084" s="11">
        <v>0</v>
      </c>
      <c r="E3084" s="11">
        <v>35</v>
      </c>
      <c r="F3084" s="11">
        <v>0</v>
      </c>
      <c r="G3084" s="11">
        <v>9</v>
      </c>
      <c r="H3084" s="11">
        <v>0</v>
      </c>
      <c r="I3084" s="11">
        <v>65535</v>
      </c>
      <c r="J3084" s="11">
        <v>0</v>
      </c>
      <c r="K3084" s="11">
        <v>0</v>
      </c>
      <c r="L3084" s="11">
        <v>0</v>
      </c>
      <c r="M3084" s="56">
        <v>1</v>
      </c>
      <c r="N3084" s="56">
        <v>100</v>
      </c>
      <c r="O3084" s="11">
        <v>0</v>
      </c>
      <c r="P3084" s="11">
        <v>2592000</v>
      </c>
      <c r="Q3084" s="11">
        <v>3600</v>
      </c>
      <c r="R3084" s="11">
        <v>5</v>
      </c>
      <c r="S3084" s="11">
        <v>0</v>
      </c>
      <c r="T3084" s="11">
        <v>0</v>
      </c>
      <c r="U3084" s="11">
        <v>1</v>
      </c>
      <c r="V3084" s="11">
        <v>0</v>
      </c>
      <c r="W3084" s="11">
        <v>0</v>
      </c>
      <c r="X3084" s="11">
        <v>0</v>
      </c>
      <c r="Y3084" s="11">
        <v>0</v>
      </c>
      <c r="Z3084" s="16" t="s">
        <v>170</v>
      </c>
      <c r="AA3084" s="16">
        <v>0</v>
      </c>
      <c r="AB3084" s="16" t="s">
        <v>4</v>
      </c>
      <c r="AC3084" s="16">
        <v>0</v>
      </c>
      <c r="AD3084" s="11">
        <v>3</v>
      </c>
      <c r="AE3084" s="11">
        <v>100</v>
      </c>
      <c r="AF3084" s="56">
        <v>0</v>
      </c>
      <c r="AG3084" s="11">
        <v>0</v>
      </c>
      <c r="AH3084" s="11">
        <v>0</v>
      </c>
      <c r="AI3084" s="25" t="s">
        <v>8</v>
      </c>
      <c r="AJ3084" s="25" t="s">
        <v>8</v>
      </c>
      <c r="AK3084" s="25" t="s">
        <v>8</v>
      </c>
      <c r="AL3084" s="11" t="s">
        <v>782</v>
      </c>
      <c r="AM3084" s="25">
        <v>11003</v>
      </c>
      <c r="AN3084" s="25">
        <v>0</v>
      </c>
      <c r="AO3084" s="11">
        <v>0</v>
      </c>
      <c r="AP3084" s="12" t="s">
        <v>1033</v>
      </c>
      <c r="AQ3084" s="12" t="s">
        <v>6789</v>
      </c>
      <c r="AR3084" s="12"/>
      <c r="AS3084" s="60" t="s">
        <v>1079</v>
      </c>
    </row>
    <row r="3085" spans="1:45" x14ac:dyDescent="0.15">
      <c r="A3085" s="11">
        <v>49001</v>
      </c>
      <c r="B3085" s="14" t="s">
        <v>2053</v>
      </c>
      <c r="C3085" s="11">
        <v>49</v>
      </c>
      <c r="D3085" s="11">
        <v>1</v>
      </c>
      <c r="E3085" s="11">
        <v>0</v>
      </c>
      <c r="F3085" s="11">
        <v>0</v>
      </c>
      <c r="G3085" s="11">
        <v>9</v>
      </c>
      <c r="H3085" s="11">
        <v>0</v>
      </c>
      <c r="I3085" s="11">
        <v>65535</v>
      </c>
      <c r="J3085" s="11">
        <v>0</v>
      </c>
      <c r="K3085" s="11">
        <v>0</v>
      </c>
      <c r="L3085" s="11">
        <v>0</v>
      </c>
      <c r="M3085" s="56">
        <v>0</v>
      </c>
      <c r="N3085" s="56">
        <v>1</v>
      </c>
      <c r="O3085" s="11">
        <v>0</v>
      </c>
      <c r="P3085" s="11">
        <v>0</v>
      </c>
      <c r="Q3085" s="11">
        <v>100</v>
      </c>
      <c r="R3085" s="11">
        <v>0</v>
      </c>
      <c r="S3085" s="11">
        <v>0</v>
      </c>
      <c r="T3085" s="11">
        <v>0</v>
      </c>
      <c r="U3085" s="11">
        <v>1</v>
      </c>
      <c r="V3085" s="11">
        <v>0</v>
      </c>
      <c r="W3085" s="11">
        <v>0</v>
      </c>
      <c r="X3085" s="11">
        <v>0</v>
      </c>
      <c r="Y3085" s="11">
        <v>0</v>
      </c>
      <c r="Z3085" s="16" t="s">
        <v>170</v>
      </c>
      <c r="AA3085" s="16">
        <v>0</v>
      </c>
      <c r="AB3085" s="16" t="s">
        <v>4</v>
      </c>
      <c r="AC3085" s="16">
        <v>0</v>
      </c>
      <c r="AD3085" s="11">
        <v>3</v>
      </c>
      <c r="AE3085" s="11">
        <v>100</v>
      </c>
      <c r="AF3085" s="56">
        <v>0</v>
      </c>
      <c r="AG3085" s="11">
        <v>0</v>
      </c>
      <c r="AH3085" s="11">
        <v>0</v>
      </c>
      <c r="AI3085" s="25" t="s">
        <v>801</v>
      </c>
      <c r="AJ3085" s="25" t="s">
        <v>801</v>
      </c>
      <c r="AK3085" s="25" t="s">
        <v>801</v>
      </c>
      <c r="AL3085" s="11" t="s">
        <v>782</v>
      </c>
      <c r="AM3085" s="25">
        <v>11003</v>
      </c>
      <c r="AN3085" s="25">
        <v>0</v>
      </c>
      <c r="AO3085" s="11">
        <v>0</v>
      </c>
      <c r="AP3085" s="12" t="s">
        <v>338</v>
      </c>
      <c r="AQ3085" s="12" t="s">
        <v>6790</v>
      </c>
    </row>
    <row r="3086" spans="1:45" x14ac:dyDescent="0.15">
      <c r="A3086" s="11">
        <v>49002</v>
      </c>
      <c r="B3086" s="14" t="s">
        <v>2054</v>
      </c>
      <c r="C3086" s="11">
        <v>49</v>
      </c>
      <c r="D3086" s="11">
        <v>1</v>
      </c>
      <c r="E3086" s="11">
        <v>0</v>
      </c>
      <c r="F3086" s="11">
        <v>0</v>
      </c>
      <c r="G3086" s="11">
        <v>9</v>
      </c>
      <c r="H3086" s="11">
        <v>0</v>
      </c>
      <c r="I3086" s="11">
        <v>65535</v>
      </c>
      <c r="J3086" s="11">
        <v>0</v>
      </c>
      <c r="K3086" s="11">
        <v>0</v>
      </c>
      <c r="L3086" s="11">
        <v>0</v>
      </c>
      <c r="M3086" s="56">
        <v>0</v>
      </c>
      <c r="N3086" s="56">
        <v>1</v>
      </c>
      <c r="O3086" s="11">
        <v>0</v>
      </c>
      <c r="P3086" s="11">
        <v>0</v>
      </c>
      <c r="Q3086" s="11">
        <v>100</v>
      </c>
      <c r="R3086" s="11">
        <v>0</v>
      </c>
      <c r="S3086" s="11">
        <v>0</v>
      </c>
      <c r="T3086" s="11">
        <v>0</v>
      </c>
      <c r="U3086" s="11">
        <v>1</v>
      </c>
      <c r="V3086" s="11">
        <v>0</v>
      </c>
      <c r="W3086" s="11">
        <v>0</v>
      </c>
      <c r="X3086" s="11">
        <v>0</v>
      </c>
      <c r="Y3086" s="11">
        <v>0</v>
      </c>
      <c r="Z3086" s="16" t="s">
        <v>170</v>
      </c>
      <c r="AA3086" s="16">
        <v>0</v>
      </c>
      <c r="AB3086" s="16" t="s">
        <v>4</v>
      </c>
      <c r="AC3086" s="16">
        <v>0</v>
      </c>
      <c r="AD3086" s="11">
        <v>3</v>
      </c>
      <c r="AE3086" s="11">
        <v>100</v>
      </c>
      <c r="AF3086" s="56">
        <v>0</v>
      </c>
      <c r="AG3086" s="11">
        <v>0</v>
      </c>
      <c r="AH3086" s="11">
        <v>0</v>
      </c>
      <c r="AI3086" s="25" t="s">
        <v>803</v>
      </c>
      <c r="AJ3086" s="25" t="s">
        <v>803</v>
      </c>
      <c r="AK3086" s="25" t="s">
        <v>803</v>
      </c>
      <c r="AL3086" s="11" t="s">
        <v>782</v>
      </c>
      <c r="AM3086" s="25">
        <v>11003</v>
      </c>
      <c r="AN3086" s="25">
        <v>0</v>
      </c>
      <c r="AO3086" s="11">
        <v>0</v>
      </c>
      <c r="AP3086" s="12" t="s">
        <v>338</v>
      </c>
      <c r="AQ3086" s="12" t="s">
        <v>6791</v>
      </c>
    </row>
    <row r="3087" spans="1:45" x14ac:dyDescent="0.15">
      <c r="A3087" s="11">
        <v>49003</v>
      </c>
      <c r="B3087" s="14" t="s">
        <v>2055</v>
      </c>
      <c r="C3087" s="11">
        <v>49</v>
      </c>
      <c r="D3087" s="11">
        <v>1</v>
      </c>
      <c r="E3087" s="11">
        <v>0</v>
      </c>
      <c r="F3087" s="11">
        <v>0</v>
      </c>
      <c r="G3087" s="11">
        <v>9</v>
      </c>
      <c r="H3087" s="11">
        <v>0</v>
      </c>
      <c r="I3087" s="11">
        <v>65535</v>
      </c>
      <c r="J3087" s="11">
        <v>0</v>
      </c>
      <c r="K3087" s="11">
        <v>0</v>
      </c>
      <c r="L3087" s="11">
        <v>0</v>
      </c>
      <c r="M3087" s="56">
        <v>0</v>
      </c>
      <c r="N3087" s="56">
        <v>1</v>
      </c>
      <c r="O3087" s="11">
        <v>0</v>
      </c>
      <c r="P3087" s="11">
        <v>0</v>
      </c>
      <c r="Q3087" s="11">
        <v>100</v>
      </c>
      <c r="R3087" s="11">
        <v>0</v>
      </c>
      <c r="S3087" s="11">
        <v>0</v>
      </c>
      <c r="T3087" s="11">
        <v>0</v>
      </c>
      <c r="U3087" s="11">
        <v>1</v>
      </c>
      <c r="V3087" s="11">
        <v>0</v>
      </c>
      <c r="W3087" s="11">
        <v>0</v>
      </c>
      <c r="X3087" s="11">
        <v>0</v>
      </c>
      <c r="Y3087" s="11">
        <v>0</v>
      </c>
      <c r="Z3087" s="16" t="s">
        <v>170</v>
      </c>
      <c r="AA3087" s="16">
        <v>0</v>
      </c>
      <c r="AB3087" s="16" t="s">
        <v>4</v>
      </c>
      <c r="AC3087" s="16">
        <v>0</v>
      </c>
      <c r="AD3087" s="11">
        <v>3</v>
      </c>
      <c r="AE3087" s="11">
        <v>100</v>
      </c>
      <c r="AF3087" s="56">
        <v>0</v>
      </c>
      <c r="AG3087" s="11">
        <v>0</v>
      </c>
      <c r="AH3087" s="11">
        <v>0</v>
      </c>
      <c r="AI3087" s="25" t="s">
        <v>803</v>
      </c>
      <c r="AJ3087" s="25" t="s">
        <v>803</v>
      </c>
      <c r="AK3087" s="25" t="s">
        <v>803</v>
      </c>
      <c r="AL3087" s="11" t="s">
        <v>782</v>
      </c>
      <c r="AM3087" s="25">
        <v>11003</v>
      </c>
      <c r="AN3087" s="25">
        <v>0</v>
      </c>
      <c r="AO3087" s="11">
        <v>0</v>
      </c>
      <c r="AP3087" s="12" t="s">
        <v>338</v>
      </c>
      <c r="AQ3087" s="12" t="s">
        <v>6792</v>
      </c>
    </row>
    <row r="3088" spans="1:45" x14ac:dyDescent="0.15">
      <c r="A3088" s="11">
        <v>49004</v>
      </c>
      <c r="B3088" s="14" t="s">
        <v>2056</v>
      </c>
      <c r="C3088" s="11">
        <v>49</v>
      </c>
      <c r="D3088" s="11">
        <v>1</v>
      </c>
      <c r="E3088" s="11">
        <v>0</v>
      </c>
      <c r="F3088" s="11">
        <v>0</v>
      </c>
      <c r="G3088" s="11">
        <v>9</v>
      </c>
      <c r="H3088" s="11">
        <v>0</v>
      </c>
      <c r="I3088" s="11">
        <v>65535</v>
      </c>
      <c r="J3088" s="11">
        <v>0</v>
      </c>
      <c r="K3088" s="11">
        <v>0</v>
      </c>
      <c r="L3088" s="11">
        <v>0</v>
      </c>
      <c r="M3088" s="56">
        <v>0</v>
      </c>
      <c r="N3088" s="56">
        <v>1</v>
      </c>
      <c r="O3088" s="11">
        <v>0</v>
      </c>
      <c r="P3088" s="11">
        <v>0</v>
      </c>
      <c r="Q3088" s="11">
        <v>100</v>
      </c>
      <c r="R3088" s="11">
        <v>0</v>
      </c>
      <c r="S3088" s="11">
        <v>0</v>
      </c>
      <c r="T3088" s="11">
        <v>0</v>
      </c>
      <c r="U3088" s="11">
        <v>1</v>
      </c>
      <c r="V3088" s="11">
        <v>0</v>
      </c>
      <c r="W3088" s="11">
        <v>0</v>
      </c>
      <c r="X3088" s="11">
        <v>0</v>
      </c>
      <c r="Y3088" s="11">
        <v>0</v>
      </c>
      <c r="Z3088" s="16" t="s">
        <v>170</v>
      </c>
      <c r="AA3088" s="16">
        <v>0</v>
      </c>
      <c r="AB3088" s="16" t="s">
        <v>4</v>
      </c>
      <c r="AC3088" s="16">
        <v>0</v>
      </c>
      <c r="AD3088" s="11">
        <v>3</v>
      </c>
      <c r="AE3088" s="11">
        <v>100</v>
      </c>
      <c r="AF3088" s="56">
        <v>0</v>
      </c>
      <c r="AG3088" s="11">
        <v>0</v>
      </c>
      <c r="AH3088" s="11">
        <v>0</v>
      </c>
      <c r="AI3088" s="25" t="s">
        <v>801</v>
      </c>
      <c r="AJ3088" s="25" t="s">
        <v>801</v>
      </c>
      <c r="AK3088" s="25" t="s">
        <v>801</v>
      </c>
      <c r="AL3088" s="11" t="s">
        <v>782</v>
      </c>
      <c r="AM3088" s="25">
        <v>11003</v>
      </c>
      <c r="AN3088" s="25">
        <v>0</v>
      </c>
      <c r="AO3088" s="11">
        <v>0</v>
      </c>
      <c r="AP3088" s="12" t="s">
        <v>338</v>
      </c>
      <c r="AQ3088" s="12" t="s">
        <v>6793</v>
      </c>
    </row>
    <row r="3089" spans="1:45" x14ac:dyDescent="0.15">
      <c r="A3089" s="11">
        <v>49005</v>
      </c>
      <c r="B3089" s="14" t="s">
        <v>2057</v>
      </c>
      <c r="C3089" s="11">
        <v>49</v>
      </c>
      <c r="D3089" s="11">
        <v>1</v>
      </c>
      <c r="E3089" s="11">
        <v>0</v>
      </c>
      <c r="F3089" s="11">
        <v>0</v>
      </c>
      <c r="G3089" s="11">
        <v>9</v>
      </c>
      <c r="H3089" s="11">
        <v>0</v>
      </c>
      <c r="I3089" s="11">
        <v>65535</v>
      </c>
      <c r="J3089" s="11">
        <v>0</v>
      </c>
      <c r="K3089" s="11">
        <v>0</v>
      </c>
      <c r="L3089" s="11">
        <v>0</v>
      </c>
      <c r="M3089" s="56">
        <v>0</v>
      </c>
      <c r="N3089" s="56">
        <v>1</v>
      </c>
      <c r="O3089" s="11">
        <v>0</v>
      </c>
      <c r="P3089" s="11">
        <v>0</v>
      </c>
      <c r="Q3089" s="11">
        <v>100</v>
      </c>
      <c r="R3089" s="11">
        <v>0</v>
      </c>
      <c r="S3089" s="11">
        <v>0</v>
      </c>
      <c r="T3089" s="11">
        <v>0</v>
      </c>
      <c r="U3089" s="11">
        <v>1</v>
      </c>
      <c r="V3089" s="11">
        <v>0</v>
      </c>
      <c r="W3089" s="11">
        <v>0</v>
      </c>
      <c r="X3089" s="11">
        <v>0</v>
      </c>
      <c r="Y3089" s="11">
        <v>0</v>
      </c>
      <c r="Z3089" s="16" t="s">
        <v>170</v>
      </c>
      <c r="AA3089" s="16">
        <v>0</v>
      </c>
      <c r="AB3089" s="16" t="s">
        <v>4</v>
      </c>
      <c r="AC3089" s="16">
        <v>0</v>
      </c>
      <c r="AD3089" s="11">
        <v>3</v>
      </c>
      <c r="AE3089" s="11">
        <v>100</v>
      </c>
      <c r="AF3089" s="56">
        <v>0</v>
      </c>
      <c r="AG3089" s="11">
        <v>0</v>
      </c>
      <c r="AH3089" s="11">
        <v>0</v>
      </c>
      <c r="AI3089" s="25" t="s">
        <v>326</v>
      </c>
      <c r="AJ3089" s="25" t="s">
        <v>326</v>
      </c>
      <c r="AK3089" s="25" t="s">
        <v>326</v>
      </c>
      <c r="AL3089" s="11" t="s">
        <v>782</v>
      </c>
      <c r="AM3089" s="25">
        <v>11003</v>
      </c>
      <c r="AN3089" s="25">
        <v>0</v>
      </c>
      <c r="AO3089" s="11">
        <v>0</v>
      </c>
      <c r="AP3089" s="12" t="s">
        <v>338</v>
      </c>
      <c r="AQ3089" s="12" t="s">
        <v>6794</v>
      </c>
    </row>
    <row r="3090" spans="1:45" x14ac:dyDescent="0.15">
      <c r="A3090" s="11">
        <v>49235</v>
      </c>
      <c r="B3090" s="14" t="s">
        <v>2058</v>
      </c>
      <c r="C3090" s="11">
        <v>49</v>
      </c>
      <c r="D3090" s="11">
        <v>1</v>
      </c>
      <c r="E3090" s="11">
        <v>0</v>
      </c>
      <c r="F3090" s="11">
        <v>0</v>
      </c>
      <c r="G3090" s="11">
        <v>9</v>
      </c>
      <c r="H3090" s="11">
        <v>0</v>
      </c>
      <c r="I3090" s="11">
        <v>65535</v>
      </c>
      <c r="J3090" s="11">
        <v>0</v>
      </c>
      <c r="K3090" s="11">
        <v>0</v>
      </c>
      <c r="L3090" s="11">
        <v>0</v>
      </c>
      <c r="M3090" s="56">
        <v>0</v>
      </c>
      <c r="N3090" s="56">
        <v>1</v>
      </c>
      <c r="O3090" s="11">
        <v>0</v>
      </c>
      <c r="P3090" s="11">
        <v>0</v>
      </c>
      <c r="Q3090" s="11">
        <v>100</v>
      </c>
      <c r="R3090" s="11">
        <v>0</v>
      </c>
      <c r="S3090" s="11">
        <v>0</v>
      </c>
      <c r="T3090" s="11">
        <v>0</v>
      </c>
      <c r="U3090" s="11">
        <v>1</v>
      </c>
      <c r="V3090" s="11">
        <v>0</v>
      </c>
      <c r="W3090" s="11">
        <v>0</v>
      </c>
      <c r="X3090" s="11">
        <v>0</v>
      </c>
      <c r="Y3090" s="11">
        <v>0</v>
      </c>
      <c r="Z3090" s="16" t="s">
        <v>170</v>
      </c>
      <c r="AA3090" s="16">
        <v>0</v>
      </c>
      <c r="AB3090" s="16" t="s">
        <v>4</v>
      </c>
      <c r="AC3090" s="16">
        <v>0</v>
      </c>
      <c r="AD3090" s="11">
        <v>3</v>
      </c>
      <c r="AE3090" s="11">
        <v>100</v>
      </c>
      <c r="AF3090" s="56">
        <v>0</v>
      </c>
      <c r="AG3090" s="11">
        <v>0</v>
      </c>
      <c r="AH3090" s="11">
        <v>0</v>
      </c>
      <c r="AI3090" s="25" t="s">
        <v>8</v>
      </c>
      <c r="AJ3090" s="25" t="s">
        <v>8</v>
      </c>
      <c r="AK3090" s="25" t="s">
        <v>8</v>
      </c>
      <c r="AL3090" s="11" t="s">
        <v>782</v>
      </c>
      <c r="AM3090" s="25">
        <v>11003</v>
      </c>
      <c r="AN3090" s="25">
        <v>0</v>
      </c>
      <c r="AO3090" s="11">
        <v>0</v>
      </c>
      <c r="AP3090" s="12" t="s">
        <v>223</v>
      </c>
      <c r="AQ3090" s="12" t="s">
        <v>6795</v>
      </c>
    </row>
    <row r="3091" spans="1:45" x14ac:dyDescent="0.15">
      <c r="A3091" s="11">
        <v>49236</v>
      </c>
      <c r="B3091" s="14" t="s">
        <v>2059</v>
      </c>
      <c r="C3091" s="11">
        <v>49</v>
      </c>
      <c r="D3091" s="11">
        <v>1</v>
      </c>
      <c r="E3091" s="11">
        <v>0</v>
      </c>
      <c r="F3091" s="11">
        <v>0</v>
      </c>
      <c r="G3091" s="11">
        <v>9</v>
      </c>
      <c r="H3091" s="11">
        <v>0</v>
      </c>
      <c r="I3091" s="11">
        <v>65535</v>
      </c>
      <c r="J3091" s="11">
        <v>0</v>
      </c>
      <c r="K3091" s="11">
        <v>0</v>
      </c>
      <c r="L3091" s="11">
        <v>0</v>
      </c>
      <c r="M3091" s="56">
        <v>0</v>
      </c>
      <c r="N3091" s="56">
        <v>1</v>
      </c>
      <c r="O3091" s="11">
        <v>0</v>
      </c>
      <c r="P3091" s="11">
        <v>0</v>
      </c>
      <c r="Q3091" s="11">
        <v>100</v>
      </c>
      <c r="R3091" s="11">
        <v>0</v>
      </c>
      <c r="S3091" s="11">
        <v>0</v>
      </c>
      <c r="T3091" s="11">
        <v>0</v>
      </c>
      <c r="U3091" s="11">
        <v>1</v>
      </c>
      <c r="V3091" s="11">
        <v>0</v>
      </c>
      <c r="W3091" s="11">
        <v>0</v>
      </c>
      <c r="X3091" s="11">
        <v>0</v>
      </c>
      <c r="Y3091" s="11">
        <v>0</v>
      </c>
      <c r="Z3091" s="16" t="s">
        <v>170</v>
      </c>
      <c r="AA3091" s="16">
        <v>0</v>
      </c>
      <c r="AB3091" s="16" t="s">
        <v>4</v>
      </c>
      <c r="AC3091" s="16">
        <v>0</v>
      </c>
      <c r="AD3091" s="11">
        <v>3</v>
      </c>
      <c r="AE3091" s="11">
        <v>100</v>
      </c>
      <c r="AF3091" s="56">
        <v>0</v>
      </c>
      <c r="AG3091" s="11">
        <v>0</v>
      </c>
      <c r="AH3091" s="11">
        <v>0</v>
      </c>
      <c r="AI3091" s="25" t="s">
        <v>8</v>
      </c>
      <c r="AJ3091" s="25" t="s">
        <v>8</v>
      </c>
      <c r="AK3091" s="25" t="s">
        <v>8</v>
      </c>
      <c r="AL3091" s="11" t="s">
        <v>782</v>
      </c>
      <c r="AM3091" s="25">
        <v>11003</v>
      </c>
      <c r="AN3091" s="25">
        <v>0</v>
      </c>
      <c r="AO3091" s="11">
        <v>0</v>
      </c>
      <c r="AP3091" s="12" t="s">
        <v>223</v>
      </c>
      <c r="AQ3091" s="12" t="s">
        <v>6796</v>
      </c>
    </row>
    <row r="3092" spans="1:45" ht="24" x14ac:dyDescent="0.15">
      <c r="A3092" s="11">
        <v>49237</v>
      </c>
      <c r="B3092" s="14" t="s">
        <v>2060</v>
      </c>
      <c r="C3092" s="11">
        <v>49</v>
      </c>
      <c r="D3092" s="11">
        <v>1</v>
      </c>
      <c r="E3092" s="11">
        <v>0</v>
      </c>
      <c r="F3092" s="11">
        <v>0</v>
      </c>
      <c r="G3092" s="11">
        <v>9</v>
      </c>
      <c r="H3092" s="11">
        <v>0</v>
      </c>
      <c r="I3092" s="11">
        <v>65535</v>
      </c>
      <c r="J3092" s="11">
        <v>0</v>
      </c>
      <c r="K3092" s="11">
        <v>0</v>
      </c>
      <c r="L3092" s="11">
        <v>0</v>
      </c>
      <c r="M3092" s="56">
        <v>0</v>
      </c>
      <c r="N3092" s="56">
        <v>1</v>
      </c>
      <c r="O3092" s="11">
        <v>0</v>
      </c>
      <c r="P3092" s="11">
        <v>0</v>
      </c>
      <c r="Q3092" s="11">
        <v>100</v>
      </c>
      <c r="R3092" s="11">
        <v>0</v>
      </c>
      <c r="S3092" s="11">
        <v>0</v>
      </c>
      <c r="T3092" s="11">
        <v>0</v>
      </c>
      <c r="U3092" s="11">
        <v>1</v>
      </c>
      <c r="V3092" s="11">
        <v>0</v>
      </c>
      <c r="W3092" s="11">
        <v>0</v>
      </c>
      <c r="X3092" s="11">
        <v>0</v>
      </c>
      <c r="Y3092" s="11">
        <v>0</v>
      </c>
      <c r="Z3092" s="16" t="s">
        <v>170</v>
      </c>
      <c r="AA3092" s="16">
        <v>0</v>
      </c>
      <c r="AB3092" s="16" t="s">
        <v>4</v>
      </c>
      <c r="AC3092" s="16">
        <v>0</v>
      </c>
      <c r="AD3092" s="11">
        <v>3</v>
      </c>
      <c r="AE3092" s="11">
        <v>100</v>
      </c>
      <c r="AF3092" s="56">
        <v>0</v>
      </c>
      <c r="AG3092" s="11">
        <v>0</v>
      </c>
      <c r="AH3092" s="11">
        <v>0</v>
      </c>
      <c r="AI3092" s="25" t="s">
        <v>8</v>
      </c>
      <c r="AJ3092" s="25" t="s">
        <v>8</v>
      </c>
      <c r="AK3092" s="25" t="s">
        <v>8</v>
      </c>
      <c r="AL3092" s="11" t="s">
        <v>782</v>
      </c>
      <c r="AM3092" s="25">
        <v>11003</v>
      </c>
      <c r="AN3092" s="25">
        <v>0</v>
      </c>
      <c r="AO3092" s="11">
        <v>0</v>
      </c>
      <c r="AP3092" s="12" t="s">
        <v>223</v>
      </c>
      <c r="AQ3092" s="12" t="s">
        <v>6797</v>
      </c>
    </row>
    <row r="3093" spans="1:45" ht="36" x14ac:dyDescent="0.15">
      <c r="A3093" s="11">
        <v>49251</v>
      </c>
      <c r="B3093" s="14" t="s">
        <v>4477</v>
      </c>
      <c r="C3093" s="11">
        <v>26</v>
      </c>
      <c r="D3093" s="11">
        <v>1</v>
      </c>
      <c r="E3093" s="11">
        <v>70</v>
      </c>
      <c r="F3093" s="11">
        <v>27200</v>
      </c>
      <c r="G3093" s="11">
        <v>7</v>
      </c>
      <c r="H3093" s="11">
        <v>0</v>
      </c>
      <c r="I3093" s="11">
        <v>65535</v>
      </c>
      <c r="J3093" s="11">
        <v>3</v>
      </c>
      <c r="K3093" s="11">
        <v>0</v>
      </c>
      <c r="L3093" s="11">
        <v>0</v>
      </c>
      <c r="M3093" s="56">
        <v>1</v>
      </c>
      <c r="N3093" s="56">
        <v>9999</v>
      </c>
      <c r="O3093" s="11">
        <v>0</v>
      </c>
      <c r="P3093" s="11">
        <v>0</v>
      </c>
      <c r="Q3093" s="11">
        <v>100</v>
      </c>
      <c r="R3093" s="11">
        <v>0</v>
      </c>
      <c r="S3093" s="11">
        <v>0</v>
      </c>
      <c r="T3093" s="11">
        <v>0</v>
      </c>
      <c r="U3093" s="11">
        <v>1</v>
      </c>
      <c r="V3093" s="11">
        <v>0</v>
      </c>
      <c r="W3093" s="11">
        <v>0</v>
      </c>
      <c r="X3093" s="11">
        <v>0</v>
      </c>
      <c r="Y3093" s="11">
        <v>0</v>
      </c>
      <c r="Z3093" s="16" t="s">
        <v>170</v>
      </c>
      <c r="AA3093" s="16">
        <v>27202</v>
      </c>
      <c r="AB3093" s="16" t="s">
        <v>4</v>
      </c>
      <c r="AC3093" s="16">
        <v>0</v>
      </c>
      <c r="AD3093" s="11">
        <v>2</v>
      </c>
      <c r="AE3093" s="11">
        <v>15</v>
      </c>
      <c r="AF3093" s="56">
        <v>1</v>
      </c>
      <c r="AG3093" s="11">
        <v>100</v>
      </c>
      <c r="AH3093" s="11">
        <v>0</v>
      </c>
      <c r="AI3093" s="25" t="s">
        <v>8</v>
      </c>
      <c r="AJ3093" s="25" t="s">
        <v>8</v>
      </c>
      <c r="AK3093" s="25" t="s">
        <v>8</v>
      </c>
      <c r="AL3093" s="11" t="s">
        <v>24</v>
      </c>
      <c r="AM3093" s="25">
        <v>11014</v>
      </c>
      <c r="AN3093" s="25">
        <v>0</v>
      </c>
      <c r="AO3093" s="11">
        <v>1</v>
      </c>
      <c r="AP3093" s="12" t="s">
        <v>535</v>
      </c>
      <c r="AQ3093" s="12" t="s">
        <v>6798</v>
      </c>
      <c r="AR3093" s="12" t="str">
        <f>"[效果]生命+"&amp;拾取类型和寄售类型说明!G4</f>
        <v>[效果]生命+85</v>
      </c>
      <c r="AS3093" s="60" t="s">
        <v>1378</v>
      </c>
    </row>
    <row r="3094" spans="1:45" ht="36" x14ac:dyDescent="0.15">
      <c r="A3094" s="11">
        <v>49252</v>
      </c>
      <c r="B3094" s="14" t="s">
        <v>4478</v>
      </c>
      <c r="C3094" s="11">
        <v>26</v>
      </c>
      <c r="D3094" s="11">
        <v>1</v>
      </c>
      <c r="E3094" s="11">
        <v>70</v>
      </c>
      <c r="F3094" s="11">
        <v>27200</v>
      </c>
      <c r="G3094" s="11">
        <v>7</v>
      </c>
      <c r="H3094" s="11">
        <v>0</v>
      </c>
      <c r="I3094" s="11">
        <v>65535</v>
      </c>
      <c r="J3094" s="11">
        <v>3</v>
      </c>
      <c r="K3094" s="11">
        <v>0</v>
      </c>
      <c r="L3094" s="11">
        <v>0</v>
      </c>
      <c r="M3094" s="56">
        <v>1</v>
      </c>
      <c r="N3094" s="56">
        <v>9999</v>
      </c>
      <c r="O3094" s="11">
        <v>0</v>
      </c>
      <c r="P3094" s="11">
        <v>0</v>
      </c>
      <c r="Q3094" s="11">
        <v>100</v>
      </c>
      <c r="R3094" s="11">
        <v>0</v>
      </c>
      <c r="S3094" s="11">
        <v>0</v>
      </c>
      <c r="T3094" s="11">
        <v>0</v>
      </c>
      <c r="U3094" s="11">
        <v>1</v>
      </c>
      <c r="V3094" s="11">
        <v>0</v>
      </c>
      <c r="W3094" s="11">
        <v>0</v>
      </c>
      <c r="X3094" s="11">
        <v>0</v>
      </c>
      <c r="Y3094" s="11">
        <v>0</v>
      </c>
      <c r="Z3094" s="16" t="s">
        <v>170</v>
      </c>
      <c r="AA3094" s="16">
        <v>27202</v>
      </c>
      <c r="AB3094" s="16" t="s">
        <v>4</v>
      </c>
      <c r="AC3094" s="16">
        <v>0</v>
      </c>
      <c r="AD3094" s="11">
        <v>2</v>
      </c>
      <c r="AE3094" s="11">
        <v>15</v>
      </c>
      <c r="AF3094" s="56">
        <v>1</v>
      </c>
      <c r="AG3094" s="11">
        <f>AG3093*2</f>
        <v>200</v>
      </c>
      <c r="AH3094" s="11">
        <v>0</v>
      </c>
      <c r="AI3094" s="25" t="s">
        <v>8</v>
      </c>
      <c r="AJ3094" s="25" t="s">
        <v>8</v>
      </c>
      <c r="AK3094" s="25" t="s">
        <v>8</v>
      </c>
      <c r="AL3094" s="11" t="s">
        <v>24</v>
      </c>
      <c r="AM3094" s="25">
        <v>11014</v>
      </c>
      <c r="AN3094" s="25">
        <v>0</v>
      </c>
      <c r="AO3094" s="11">
        <v>1</v>
      </c>
      <c r="AP3094" s="12" t="s">
        <v>535</v>
      </c>
      <c r="AQ3094" s="12" t="s">
        <v>6798</v>
      </c>
      <c r="AR3094" s="12" t="str">
        <f>"[效果]生命+"&amp;拾取类型和寄售类型说明!G5</f>
        <v>[效果]生命+127</v>
      </c>
      <c r="AS3094" s="60" t="s">
        <v>1378</v>
      </c>
    </row>
    <row r="3095" spans="1:45" ht="36" x14ac:dyDescent="0.15">
      <c r="A3095" s="11">
        <v>49253</v>
      </c>
      <c r="B3095" s="14" t="s">
        <v>4479</v>
      </c>
      <c r="C3095" s="11">
        <v>26</v>
      </c>
      <c r="D3095" s="11">
        <v>1</v>
      </c>
      <c r="E3095" s="11">
        <v>70</v>
      </c>
      <c r="F3095" s="11">
        <v>27200</v>
      </c>
      <c r="G3095" s="11">
        <v>7</v>
      </c>
      <c r="H3095" s="11">
        <v>0</v>
      </c>
      <c r="I3095" s="11">
        <v>65535</v>
      </c>
      <c r="J3095" s="11">
        <v>3</v>
      </c>
      <c r="K3095" s="11">
        <v>0</v>
      </c>
      <c r="L3095" s="11">
        <v>0</v>
      </c>
      <c r="M3095" s="56">
        <v>1</v>
      </c>
      <c r="N3095" s="56">
        <v>9999</v>
      </c>
      <c r="O3095" s="11">
        <v>0</v>
      </c>
      <c r="P3095" s="11">
        <v>0</v>
      </c>
      <c r="Q3095" s="11">
        <v>100</v>
      </c>
      <c r="R3095" s="11">
        <v>0</v>
      </c>
      <c r="S3095" s="11">
        <v>0</v>
      </c>
      <c r="T3095" s="11">
        <v>0</v>
      </c>
      <c r="U3095" s="11">
        <v>1</v>
      </c>
      <c r="V3095" s="11">
        <v>0</v>
      </c>
      <c r="W3095" s="11">
        <v>0</v>
      </c>
      <c r="X3095" s="11">
        <v>0</v>
      </c>
      <c r="Y3095" s="11">
        <v>0</v>
      </c>
      <c r="Z3095" s="16" t="s">
        <v>170</v>
      </c>
      <c r="AA3095" s="16">
        <v>27202</v>
      </c>
      <c r="AB3095" s="16" t="s">
        <v>4</v>
      </c>
      <c r="AC3095" s="16">
        <v>0</v>
      </c>
      <c r="AD3095" s="11">
        <v>2</v>
      </c>
      <c r="AE3095" s="11">
        <v>15</v>
      </c>
      <c r="AF3095" s="56">
        <v>1</v>
      </c>
      <c r="AG3095" s="11">
        <f t="shared" ref="AG3095:AG3101" si="54">AG3094*2</f>
        <v>400</v>
      </c>
      <c r="AH3095" s="11">
        <v>0</v>
      </c>
      <c r="AI3095" s="25" t="s">
        <v>8</v>
      </c>
      <c r="AJ3095" s="25" t="s">
        <v>8</v>
      </c>
      <c r="AK3095" s="25" t="s">
        <v>8</v>
      </c>
      <c r="AL3095" s="11" t="s">
        <v>24</v>
      </c>
      <c r="AM3095" s="25">
        <v>11014</v>
      </c>
      <c r="AN3095" s="25">
        <v>0</v>
      </c>
      <c r="AO3095" s="11">
        <v>1</v>
      </c>
      <c r="AP3095" s="12" t="s">
        <v>535</v>
      </c>
      <c r="AQ3095" s="12" t="s">
        <v>6798</v>
      </c>
      <c r="AR3095" s="12" t="str">
        <f>"[效果]生命+"&amp;拾取类型和寄售类型说明!G6</f>
        <v>[效果]生命+190</v>
      </c>
      <c r="AS3095" s="60" t="s">
        <v>1378</v>
      </c>
    </row>
    <row r="3096" spans="1:45" ht="36" x14ac:dyDescent="0.15">
      <c r="A3096" s="11">
        <v>49254</v>
      </c>
      <c r="B3096" s="14" t="s">
        <v>4480</v>
      </c>
      <c r="C3096" s="11">
        <v>26</v>
      </c>
      <c r="D3096" s="11">
        <v>1</v>
      </c>
      <c r="E3096" s="11">
        <v>70</v>
      </c>
      <c r="F3096" s="11">
        <v>27200</v>
      </c>
      <c r="G3096" s="11">
        <v>7</v>
      </c>
      <c r="H3096" s="11">
        <v>0</v>
      </c>
      <c r="I3096" s="11">
        <v>65535</v>
      </c>
      <c r="J3096" s="11">
        <v>3</v>
      </c>
      <c r="K3096" s="11">
        <v>0</v>
      </c>
      <c r="L3096" s="11">
        <v>0</v>
      </c>
      <c r="M3096" s="56">
        <v>1</v>
      </c>
      <c r="N3096" s="56">
        <v>9999</v>
      </c>
      <c r="O3096" s="11">
        <v>0</v>
      </c>
      <c r="P3096" s="11">
        <v>0</v>
      </c>
      <c r="Q3096" s="11">
        <v>100</v>
      </c>
      <c r="R3096" s="11">
        <v>0</v>
      </c>
      <c r="S3096" s="11">
        <v>0</v>
      </c>
      <c r="T3096" s="11">
        <v>0</v>
      </c>
      <c r="U3096" s="11">
        <v>1</v>
      </c>
      <c r="V3096" s="11">
        <v>0</v>
      </c>
      <c r="W3096" s="11">
        <v>0</v>
      </c>
      <c r="X3096" s="11">
        <v>0</v>
      </c>
      <c r="Y3096" s="11">
        <v>0</v>
      </c>
      <c r="Z3096" s="16" t="s">
        <v>170</v>
      </c>
      <c r="AA3096" s="16">
        <v>27202</v>
      </c>
      <c r="AB3096" s="16" t="s">
        <v>4</v>
      </c>
      <c r="AC3096" s="16">
        <v>0</v>
      </c>
      <c r="AD3096" s="11">
        <v>2</v>
      </c>
      <c r="AE3096" s="11">
        <v>15</v>
      </c>
      <c r="AF3096" s="56">
        <v>1</v>
      </c>
      <c r="AG3096" s="11">
        <f t="shared" si="54"/>
        <v>800</v>
      </c>
      <c r="AH3096" s="11">
        <v>0</v>
      </c>
      <c r="AI3096" s="25" t="s">
        <v>8</v>
      </c>
      <c r="AJ3096" s="25" t="s">
        <v>8</v>
      </c>
      <c r="AK3096" s="25" t="s">
        <v>8</v>
      </c>
      <c r="AL3096" s="11" t="s">
        <v>24</v>
      </c>
      <c r="AM3096" s="25">
        <v>11014</v>
      </c>
      <c r="AN3096" s="25">
        <v>0</v>
      </c>
      <c r="AO3096" s="11">
        <v>1</v>
      </c>
      <c r="AP3096" s="12" t="s">
        <v>535</v>
      </c>
      <c r="AQ3096" s="12" t="s">
        <v>6798</v>
      </c>
      <c r="AR3096" s="12" t="str">
        <f>"[效果]生命+"&amp;拾取类型和寄售类型说明!G7</f>
        <v>[效果]生命+285</v>
      </c>
      <c r="AS3096" s="60" t="s">
        <v>1378</v>
      </c>
    </row>
    <row r="3097" spans="1:45" ht="36" x14ac:dyDescent="0.15">
      <c r="A3097" s="11">
        <v>49255</v>
      </c>
      <c r="B3097" s="14" t="s">
        <v>4481</v>
      </c>
      <c r="C3097" s="11">
        <v>26</v>
      </c>
      <c r="D3097" s="11">
        <v>1</v>
      </c>
      <c r="E3097" s="11">
        <v>70</v>
      </c>
      <c r="F3097" s="11">
        <v>27200</v>
      </c>
      <c r="G3097" s="11">
        <v>7</v>
      </c>
      <c r="H3097" s="11">
        <v>0</v>
      </c>
      <c r="I3097" s="11">
        <v>65535</v>
      </c>
      <c r="J3097" s="11">
        <v>3</v>
      </c>
      <c r="K3097" s="11">
        <v>0</v>
      </c>
      <c r="L3097" s="11">
        <v>0</v>
      </c>
      <c r="M3097" s="56">
        <v>1</v>
      </c>
      <c r="N3097" s="56">
        <v>9999</v>
      </c>
      <c r="O3097" s="11">
        <v>0</v>
      </c>
      <c r="P3097" s="11">
        <v>0</v>
      </c>
      <c r="Q3097" s="11">
        <v>100</v>
      </c>
      <c r="R3097" s="11">
        <v>0</v>
      </c>
      <c r="S3097" s="11">
        <v>0</v>
      </c>
      <c r="T3097" s="11">
        <v>0</v>
      </c>
      <c r="U3097" s="11">
        <v>1</v>
      </c>
      <c r="V3097" s="11">
        <v>0</v>
      </c>
      <c r="W3097" s="11">
        <v>0</v>
      </c>
      <c r="X3097" s="11">
        <v>0</v>
      </c>
      <c r="Y3097" s="11">
        <v>0</v>
      </c>
      <c r="Z3097" s="16" t="s">
        <v>170</v>
      </c>
      <c r="AA3097" s="16">
        <v>27202</v>
      </c>
      <c r="AB3097" s="16" t="s">
        <v>4</v>
      </c>
      <c r="AC3097" s="16">
        <v>0</v>
      </c>
      <c r="AD3097" s="11">
        <v>2</v>
      </c>
      <c r="AE3097" s="11">
        <v>15</v>
      </c>
      <c r="AF3097" s="56">
        <v>1</v>
      </c>
      <c r="AG3097" s="11">
        <f t="shared" si="54"/>
        <v>1600</v>
      </c>
      <c r="AH3097" s="11">
        <v>0</v>
      </c>
      <c r="AI3097" s="25" t="s">
        <v>8</v>
      </c>
      <c r="AJ3097" s="25" t="s">
        <v>8</v>
      </c>
      <c r="AK3097" s="25" t="s">
        <v>8</v>
      </c>
      <c r="AL3097" s="11" t="s">
        <v>24</v>
      </c>
      <c r="AM3097" s="25">
        <v>11014</v>
      </c>
      <c r="AN3097" s="25">
        <v>0</v>
      </c>
      <c r="AO3097" s="11">
        <v>1</v>
      </c>
      <c r="AP3097" s="12" t="s">
        <v>535</v>
      </c>
      <c r="AQ3097" s="12" t="s">
        <v>6798</v>
      </c>
      <c r="AR3097" s="12" t="str">
        <f>"[效果]生命+"&amp;拾取类型和寄售类型说明!G8</f>
        <v>[效果]生命+427</v>
      </c>
      <c r="AS3097" s="60" t="s">
        <v>1378</v>
      </c>
    </row>
    <row r="3098" spans="1:45" ht="36" x14ac:dyDescent="0.15">
      <c r="A3098" s="11">
        <v>49256</v>
      </c>
      <c r="B3098" s="14" t="s">
        <v>4482</v>
      </c>
      <c r="C3098" s="11">
        <v>26</v>
      </c>
      <c r="D3098" s="11">
        <v>1</v>
      </c>
      <c r="E3098" s="11">
        <v>70</v>
      </c>
      <c r="F3098" s="11">
        <v>27200</v>
      </c>
      <c r="G3098" s="11">
        <v>7</v>
      </c>
      <c r="H3098" s="11">
        <v>0</v>
      </c>
      <c r="I3098" s="11">
        <v>65535</v>
      </c>
      <c r="J3098" s="11">
        <v>3</v>
      </c>
      <c r="K3098" s="11">
        <v>0</v>
      </c>
      <c r="L3098" s="11">
        <v>0</v>
      </c>
      <c r="M3098" s="56">
        <v>1</v>
      </c>
      <c r="N3098" s="56">
        <v>9999</v>
      </c>
      <c r="O3098" s="11">
        <v>0</v>
      </c>
      <c r="P3098" s="11">
        <v>0</v>
      </c>
      <c r="Q3098" s="11">
        <v>100</v>
      </c>
      <c r="R3098" s="11">
        <v>0</v>
      </c>
      <c r="S3098" s="11">
        <v>0</v>
      </c>
      <c r="T3098" s="11">
        <v>0</v>
      </c>
      <c r="U3098" s="11">
        <v>1</v>
      </c>
      <c r="V3098" s="11">
        <v>0</v>
      </c>
      <c r="W3098" s="11">
        <v>0</v>
      </c>
      <c r="X3098" s="11">
        <v>0</v>
      </c>
      <c r="Y3098" s="11">
        <v>0</v>
      </c>
      <c r="Z3098" s="16" t="s">
        <v>170</v>
      </c>
      <c r="AA3098" s="16">
        <v>27202</v>
      </c>
      <c r="AB3098" s="16" t="s">
        <v>4</v>
      </c>
      <c r="AC3098" s="16">
        <v>0</v>
      </c>
      <c r="AD3098" s="11">
        <v>2</v>
      </c>
      <c r="AE3098" s="11">
        <v>15</v>
      </c>
      <c r="AF3098" s="56">
        <v>1</v>
      </c>
      <c r="AG3098" s="11">
        <f t="shared" si="54"/>
        <v>3200</v>
      </c>
      <c r="AH3098" s="11">
        <v>0</v>
      </c>
      <c r="AI3098" s="25" t="s">
        <v>8</v>
      </c>
      <c r="AJ3098" s="25" t="s">
        <v>8</v>
      </c>
      <c r="AK3098" s="25" t="s">
        <v>8</v>
      </c>
      <c r="AL3098" s="11" t="s">
        <v>24</v>
      </c>
      <c r="AM3098" s="25">
        <v>11014</v>
      </c>
      <c r="AN3098" s="25">
        <v>0</v>
      </c>
      <c r="AO3098" s="11">
        <v>1</v>
      </c>
      <c r="AP3098" s="12" t="s">
        <v>535</v>
      </c>
      <c r="AQ3098" s="12" t="s">
        <v>6798</v>
      </c>
      <c r="AR3098" s="12" t="str">
        <f>"[效果]生命+"&amp;拾取类型和寄售类型说明!G9</f>
        <v>[效果]生命+640</v>
      </c>
      <c r="AS3098" s="60" t="s">
        <v>1378</v>
      </c>
    </row>
    <row r="3099" spans="1:45" ht="36" x14ac:dyDescent="0.15">
      <c r="A3099" s="11">
        <v>49257</v>
      </c>
      <c r="B3099" s="14" t="s">
        <v>4483</v>
      </c>
      <c r="C3099" s="11">
        <v>26</v>
      </c>
      <c r="D3099" s="11">
        <v>1</v>
      </c>
      <c r="E3099" s="11">
        <v>70</v>
      </c>
      <c r="F3099" s="11">
        <v>27200</v>
      </c>
      <c r="G3099" s="11">
        <v>7</v>
      </c>
      <c r="H3099" s="11">
        <v>0</v>
      </c>
      <c r="I3099" s="11">
        <v>65535</v>
      </c>
      <c r="J3099" s="11">
        <v>3</v>
      </c>
      <c r="K3099" s="11">
        <v>0</v>
      </c>
      <c r="L3099" s="11">
        <v>0</v>
      </c>
      <c r="M3099" s="56">
        <v>1</v>
      </c>
      <c r="N3099" s="56">
        <v>9999</v>
      </c>
      <c r="O3099" s="11">
        <v>0</v>
      </c>
      <c r="P3099" s="11">
        <v>0</v>
      </c>
      <c r="Q3099" s="11">
        <v>100</v>
      </c>
      <c r="R3099" s="11">
        <v>0</v>
      </c>
      <c r="S3099" s="11">
        <v>0</v>
      </c>
      <c r="T3099" s="11">
        <v>0</v>
      </c>
      <c r="U3099" s="11">
        <v>1</v>
      </c>
      <c r="V3099" s="11">
        <v>0</v>
      </c>
      <c r="W3099" s="11">
        <v>0</v>
      </c>
      <c r="X3099" s="11">
        <v>0</v>
      </c>
      <c r="Y3099" s="11">
        <v>0</v>
      </c>
      <c r="Z3099" s="16" t="s">
        <v>170</v>
      </c>
      <c r="AA3099" s="16">
        <v>27202</v>
      </c>
      <c r="AB3099" s="16" t="s">
        <v>4</v>
      </c>
      <c r="AC3099" s="16">
        <v>0</v>
      </c>
      <c r="AD3099" s="11">
        <v>2</v>
      </c>
      <c r="AE3099" s="11">
        <v>15</v>
      </c>
      <c r="AF3099" s="56">
        <v>1</v>
      </c>
      <c r="AG3099" s="11">
        <f t="shared" si="54"/>
        <v>6400</v>
      </c>
      <c r="AH3099" s="11">
        <v>0</v>
      </c>
      <c r="AI3099" s="25" t="s">
        <v>8</v>
      </c>
      <c r="AJ3099" s="25" t="s">
        <v>8</v>
      </c>
      <c r="AK3099" s="25" t="s">
        <v>8</v>
      </c>
      <c r="AL3099" s="11" t="s">
        <v>24</v>
      </c>
      <c r="AM3099" s="25">
        <v>11014</v>
      </c>
      <c r="AN3099" s="25">
        <v>0</v>
      </c>
      <c r="AO3099" s="11">
        <v>1</v>
      </c>
      <c r="AP3099" s="12" t="s">
        <v>535</v>
      </c>
      <c r="AQ3099" s="12" t="s">
        <v>6798</v>
      </c>
      <c r="AR3099" s="12" t="str">
        <f>"[效果]生命+"&amp;拾取类型和寄售类型说明!G10</f>
        <v>[效果]生命+960</v>
      </c>
      <c r="AS3099" s="60" t="s">
        <v>1378</v>
      </c>
    </row>
    <row r="3100" spans="1:45" ht="36" x14ac:dyDescent="0.15">
      <c r="A3100" s="11">
        <v>49258</v>
      </c>
      <c r="B3100" s="14" t="s">
        <v>4484</v>
      </c>
      <c r="C3100" s="11">
        <v>26</v>
      </c>
      <c r="D3100" s="11">
        <v>1</v>
      </c>
      <c r="E3100" s="11">
        <v>70</v>
      </c>
      <c r="F3100" s="11">
        <v>27200</v>
      </c>
      <c r="G3100" s="11">
        <v>7</v>
      </c>
      <c r="H3100" s="11">
        <v>0</v>
      </c>
      <c r="I3100" s="11">
        <v>65535</v>
      </c>
      <c r="J3100" s="11">
        <v>3</v>
      </c>
      <c r="K3100" s="11">
        <v>0</v>
      </c>
      <c r="L3100" s="11">
        <v>0</v>
      </c>
      <c r="M3100" s="56">
        <v>1</v>
      </c>
      <c r="N3100" s="56">
        <v>9999</v>
      </c>
      <c r="O3100" s="11">
        <v>0</v>
      </c>
      <c r="P3100" s="11">
        <v>0</v>
      </c>
      <c r="Q3100" s="11">
        <v>100</v>
      </c>
      <c r="R3100" s="11">
        <v>0</v>
      </c>
      <c r="S3100" s="11">
        <v>0</v>
      </c>
      <c r="T3100" s="11">
        <v>0</v>
      </c>
      <c r="U3100" s="11">
        <v>1</v>
      </c>
      <c r="V3100" s="11">
        <v>0</v>
      </c>
      <c r="W3100" s="11">
        <v>0</v>
      </c>
      <c r="X3100" s="11">
        <v>0</v>
      </c>
      <c r="Y3100" s="11">
        <v>0</v>
      </c>
      <c r="Z3100" s="16" t="s">
        <v>170</v>
      </c>
      <c r="AA3100" s="16">
        <v>27202</v>
      </c>
      <c r="AB3100" s="16" t="s">
        <v>4</v>
      </c>
      <c r="AC3100" s="16">
        <v>0</v>
      </c>
      <c r="AD3100" s="11">
        <v>2</v>
      </c>
      <c r="AE3100" s="11">
        <v>15</v>
      </c>
      <c r="AF3100" s="56">
        <v>1</v>
      </c>
      <c r="AG3100" s="11">
        <f t="shared" si="54"/>
        <v>12800</v>
      </c>
      <c r="AH3100" s="11">
        <v>0</v>
      </c>
      <c r="AI3100" s="25" t="s">
        <v>8</v>
      </c>
      <c r="AJ3100" s="25" t="s">
        <v>8</v>
      </c>
      <c r="AK3100" s="25" t="s">
        <v>8</v>
      </c>
      <c r="AL3100" s="11" t="s">
        <v>24</v>
      </c>
      <c r="AM3100" s="25">
        <v>11014</v>
      </c>
      <c r="AN3100" s="25">
        <v>0</v>
      </c>
      <c r="AO3100" s="11">
        <v>1</v>
      </c>
      <c r="AP3100" s="12" t="s">
        <v>535</v>
      </c>
      <c r="AQ3100" s="12" t="s">
        <v>6798</v>
      </c>
      <c r="AR3100" s="12" t="str">
        <f>"[效果]生命+"&amp;拾取类型和寄售类型说明!G11</f>
        <v>[效果]生命+1440</v>
      </c>
      <c r="AS3100" s="60" t="s">
        <v>1378</v>
      </c>
    </row>
    <row r="3101" spans="1:45" ht="36" x14ac:dyDescent="0.15">
      <c r="A3101" s="11">
        <v>49259</v>
      </c>
      <c r="B3101" s="14" t="s">
        <v>4485</v>
      </c>
      <c r="C3101" s="11">
        <v>26</v>
      </c>
      <c r="D3101" s="11">
        <v>1</v>
      </c>
      <c r="E3101" s="11">
        <v>70</v>
      </c>
      <c r="F3101" s="11">
        <v>27200</v>
      </c>
      <c r="G3101" s="11">
        <v>7</v>
      </c>
      <c r="H3101" s="11">
        <v>0</v>
      </c>
      <c r="I3101" s="11">
        <v>65535</v>
      </c>
      <c r="J3101" s="11">
        <v>3</v>
      </c>
      <c r="K3101" s="11">
        <v>0</v>
      </c>
      <c r="L3101" s="11">
        <v>0</v>
      </c>
      <c r="M3101" s="56">
        <v>1</v>
      </c>
      <c r="N3101" s="56">
        <v>9999</v>
      </c>
      <c r="O3101" s="11">
        <v>0</v>
      </c>
      <c r="P3101" s="11">
        <v>0</v>
      </c>
      <c r="Q3101" s="11">
        <v>100</v>
      </c>
      <c r="R3101" s="11">
        <v>0</v>
      </c>
      <c r="S3101" s="11">
        <v>0</v>
      </c>
      <c r="T3101" s="11">
        <v>0</v>
      </c>
      <c r="U3101" s="11">
        <v>1</v>
      </c>
      <c r="V3101" s="11">
        <v>0</v>
      </c>
      <c r="W3101" s="11">
        <v>0</v>
      </c>
      <c r="X3101" s="11">
        <v>0</v>
      </c>
      <c r="Y3101" s="11">
        <v>0</v>
      </c>
      <c r="Z3101" s="16" t="s">
        <v>170</v>
      </c>
      <c r="AA3101" s="16">
        <v>27202</v>
      </c>
      <c r="AB3101" s="16" t="s">
        <v>4</v>
      </c>
      <c r="AC3101" s="16">
        <v>0</v>
      </c>
      <c r="AD3101" s="11">
        <v>2</v>
      </c>
      <c r="AE3101" s="11">
        <v>15</v>
      </c>
      <c r="AF3101" s="56">
        <v>1</v>
      </c>
      <c r="AG3101" s="11">
        <f t="shared" si="54"/>
        <v>25600</v>
      </c>
      <c r="AH3101" s="11">
        <v>0</v>
      </c>
      <c r="AI3101" s="25" t="s">
        <v>8</v>
      </c>
      <c r="AJ3101" s="25" t="s">
        <v>8</v>
      </c>
      <c r="AK3101" s="25" t="s">
        <v>8</v>
      </c>
      <c r="AL3101" s="11" t="s">
        <v>24</v>
      </c>
      <c r="AM3101" s="25">
        <v>11014</v>
      </c>
      <c r="AN3101" s="25">
        <v>0</v>
      </c>
      <c r="AO3101" s="11">
        <v>1</v>
      </c>
      <c r="AP3101" s="12" t="s">
        <v>535</v>
      </c>
      <c r="AQ3101" s="12" t="s">
        <v>6798</v>
      </c>
      <c r="AR3101" s="12" t="str">
        <f>"[效果]生命+"&amp;拾取类型和寄售类型说明!G12</f>
        <v>[效果]生命+2160</v>
      </c>
      <c r="AS3101" s="60" t="s">
        <v>1378</v>
      </c>
    </row>
    <row r="3102" spans="1:45" ht="36" x14ac:dyDescent="0.15">
      <c r="A3102" s="11">
        <v>49261</v>
      </c>
      <c r="B3102" s="14" t="s">
        <v>4486</v>
      </c>
      <c r="C3102" s="11">
        <v>26</v>
      </c>
      <c r="D3102" s="11">
        <v>1</v>
      </c>
      <c r="E3102" s="11">
        <v>71</v>
      </c>
      <c r="F3102" s="11">
        <v>27200</v>
      </c>
      <c r="G3102" s="11">
        <v>7</v>
      </c>
      <c r="H3102" s="11">
        <v>0</v>
      </c>
      <c r="I3102" s="11">
        <v>65535</v>
      </c>
      <c r="J3102" s="11">
        <v>3</v>
      </c>
      <c r="K3102" s="11">
        <v>0</v>
      </c>
      <c r="L3102" s="11">
        <v>0</v>
      </c>
      <c r="M3102" s="56">
        <v>1</v>
      </c>
      <c r="N3102" s="56">
        <v>9999</v>
      </c>
      <c r="O3102" s="11">
        <v>0</v>
      </c>
      <c r="P3102" s="11">
        <v>0</v>
      </c>
      <c r="Q3102" s="11">
        <v>100</v>
      </c>
      <c r="R3102" s="11">
        <v>0</v>
      </c>
      <c r="S3102" s="11">
        <v>0</v>
      </c>
      <c r="T3102" s="11">
        <v>0</v>
      </c>
      <c r="U3102" s="11">
        <v>1</v>
      </c>
      <c r="V3102" s="11">
        <v>0</v>
      </c>
      <c r="W3102" s="11">
        <v>0</v>
      </c>
      <c r="X3102" s="11">
        <v>0</v>
      </c>
      <c r="Y3102" s="11">
        <v>0</v>
      </c>
      <c r="Z3102" s="16" t="s">
        <v>170</v>
      </c>
      <c r="AA3102" s="16">
        <v>27202</v>
      </c>
      <c r="AB3102" s="16" t="s">
        <v>4</v>
      </c>
      <c r="AC3102" s="16">
        <v>0</v>
      </c>
      <c r="AD3102" s="11">
        <v>2</v>
      </c>
      <c r="AE3102" s="11">
        <v>15</v>
      </c>
      <c r="AF3102" s="56">
        <v>1</v>
      </c>
      <c r="AG3102" s="11">
        <f>AG3093</f>
        <v>100</v>
      </c>
      <c r="AH3102" s="11">
        <v>0</v>
      </c>
      <c r="AI3102" s="25" t="s">
        <v>8</v>
      </c>
      <c r="AJ3102" s="25" t="s">
        <v>8</v>
      </c>
      <c r="AK3102" s="25" t="s">
        <v>8</v>
      </c>
      <c r="AL3102" s="11" t="s">
        <v>24</v>
      </c>
      <c r="AM3102" s="25">
        <v>11014</v>
      </c>
      <c r="AN3102" s="25">
        <v>0</v>
      </c>
      <c r="AO3102" s="11">
        <v>1</v>
      </c>
      <c r="AP3102" s="12" t="s">
        <v>535</v>
      </c>
      <c r="AQ3102" s="12" t="s">
        <v>6799</v>
      </c>
      <c r="AR3102" s="12" t="str">
        <f>"[效果]物攻+"&amp;拾取类型和寄售类型说明!G13</f>
        <v>[效果]物攻+14</v>
      </c>
      <c r="AS3102" s="60" t="s">
        <v>1378</v>
      </c>
    </row>
    <row r="3103" spans="1:45" ht="36" x14ac:dyDescent="0.15">
      <c r="A3103" s="11">
        <v>49262</v>
      </c>
      <c r="B3103" s="14" t="s">
        <v>4487</v>
      </c>
      <c r="C3103" s="11">
        <v>26</v>
      </c>
      <c r="D3103" s="11">
        <v>1</v>
      </c>
      <c r="E3103" s="11">
        <v>71</v>
      </c>
      <c r="F3103" s="11">
        <v>27200</v>
      </c>
      <c r="G3103" s="11">
        <v>7</v>
      </c>
      <c r="H3103" s="11">
        <v>0</v>
      </c>
      <c r="I3103" s="11">
        <v>65535</v>
      </c>
      <c r="J3103" s="11">
        <v>3</v>
      </c>
      <c r="K3103" s="11">
        <v>0</v>
      </c>
      <c r="L3103" s="11">
        <v>0</v>
      </c>
      <c r="M3103" s="56">
        <v>1</v>
      </c>
      <c r="N3103" s="56">
        <v>9999</v>
      </c>
      <c r="O3103" s="11">
        <v>0</v>
      </c>
      <c r="P3103" s="11">
        <v>0</v>
      </c>
      <c r="Q3103" s="11">
        <v>100</v>
      </c>
      <c r="R3103" s="11">
        <v>0</v>
      </c>
      <c r="S3103" s="11">
        <v>0</v>
      </c>
      <c r="T3103" s="11">
        <v>0</v>
      </c>
      <c r="U3103" s="11">
        <v>1</v>
      </c>
      <c r="V3103" s="11">
        <v>0</v>
      </c>
      <c r="W3103" s="11">
        <v>0</v>
      </c>
      <c r="X3103" s="11">
        <v>0</v>
      </c>
      <c r="Y3103" s="11">
        <v>0</v>
      </c>
      <c r="Z3103" s="16" t="s">
        <v>170</v>
      </c>
      <c r="AA3103" s="16">
        <v>27202</v>
      </c>
      <c r="AB3103" s="16" t="s">
        <v>4</v>
      </c>
      <c r="AC3103" s="16">
        <v>0</v>
      </c>
      <c r="AD3103" s="11">
        <v>2</v>
      </c>
      <c r="AE3103" s="11">
        <v>15</v>
      </c>
      <c r="AF3103" s="56">
        <v>1</v>
      </c>
      <c r="AG3103" s="11">
        <f t="shared" ref="AG3103:AG3166" si="55">AG3094</f>
        <v>200</v>
      </c>
      <c r="AH3103" s="11">
        <v>0</v>
      </c>
      <c r="AI3103" s="25" t="s">
        <v>8</v>
      </c>
      <c r="AJ3103" s="25" t="s">
        <v>8</v>
      </c>
      <c r="AK3103" s="25" t="s">
        <v>8</v>
      </c>
      <c r="AL3103" s="11" t="s">
        <v>24</v>
      </c>
      <c r="AM3103" s="25">
        <v>11014</v>
      </c>
      <c r="AN3103" s="25">
        <v>0</v>
      </c>
      <c r="AO3103" s="11">
        <v>1</v>
      </c>
      <c r="AP3103" s="12" t="s">
        <v>535</v>
      </c>
      <c r="AQ3103" s="12" t="s">
        <v>6799</v>
      </c>
      <c r="AR3103" s="12" t="str">
        <f>"[效果]物攻+"&amp;拾取类型和寄售类型说明!G14</f>
        <v>[效果]物攻+21</v>
      </c>
      <c r="AS3103" s="60" t="s">
        <v>1378</v>
      </c>
    </row>
    <row r="3104" spans="1:45" ht="36" x14ac:dyDescent="0.15">
      <c r="A3104" s="11">
        <v>49263</v>
      </c>
      <c r="B3104" s="14" t="s">
        <v>4488</v>
      </c>
      <c r="C3104" s="11">
        <v>26</v>
      </c>
      <c r="D3104" s="11">
        <v>1</v>
      </c>
      <c r="E3104" s="11">
        <v>71</v>
      </c>
      <c r="F3104" s="11">
        <v>27200</v>
      </c>
      <c r="G3104" s="11">
        <v>7</v>
      </c>
      <c r="H3104" s="11">
        <v>0</v>
      </c>
      <c r="I3104" s="11">
        <v>65535</v>
      </c>
      <c r="J3104" s="11">
        <v>3</v>
      </c>
      <c r="K3104" s="11">
        <v>0</v>
      </c>
      <c r="L3104" s="11">
        <v>0</v>
      </c>
      <c r="M3104" s="56">
        <v>1</v>
      </c>
      <c r="N3104" s="56">
        <v>9999</v>
      </c>
      <c r="O3104" s="11">
        <v>0</v>
      </c>
      <c r="P3104" s="11">
        <v>0</v>
      </c>
      <c r="Q3104" s="11">
        <v>100</v>
      </c>
      <c r="R3104" s="11">
        <v>0</v>
      </c>
      <c r="S3104" s="11">
        <v>0</v>
      </c>
      <c r="T3104" s="11">
        <v>0</v>
      </c>
      <c r="U3104" s="11">
        <v>1</v>
      </c>
      <c r="V3104" s="11">
        <v>0</v>
      </c>
      <c r="W3104" s="11">
        <v>0</v>
      </c>
      <c r="X3104" s="11">
        <v>0</v>
      </c>
      <c r="Y3104" s="11">
        <v>0</v>
      </c>
      <c r="Z3104" s="16" t="s">
        <v>170</v>
      </c>
      <c r="AA3104" s="16">
        <v>27202</v>
      </c>
      <c r="AB3104" s="16" t="s">
        <v>4</v>
      </c>
      <c r="AC3104" s="16">
        <v>0</v>
      </c>
      <c r="AD3104" s="11">
        <v>2</v>
      </c>
      <c r="AE3104" s="11">
        <v>15</v>
      </c>
      <c r="AF3104" s="56">
        <v>1</v>
      </c>
      <c r="AG3104" s="11">
        <f t="shared" si="55"/>
        <v>400</v>
      </c>
      <c r="AH3104" s="11">
        <v>0</v>
      </c>
      <c r="AI3104" s="25" t="s">
        <v>8</v>
      </c>
      <c r="AJ3104" s="25" t="s">
        <v>8</v>
      </c>
      <c r="AK3104" s="25" t="s">
        <v>8</v>
      </c>
      <c r="AL3104" s="11" t="s">
        <v>24</v>
      </c>
      <c r="AM3104" s="25">
        <v>11014</v>
      </c>
      <c r="AN3104" s="25">
        <v>0</v>
      </c>
      <c r="AO3104" s="11">
        <v>1</v>
      </c>
      <c r="AP3104" s="12" t="s">
        <v>535</v>
      </c>
      <c r="AQ3104" s="12" t="s">
        <v>6799</v>
      </c>
      <c r="AR3104" s="12" t="str">
        <f>"[效果]物攻+"&amp;拾取类型和寄售类型说明!G15</f>
        <v>[效果]物攻+31</v>
      </c>
      <c r="AS3104" s="60" t="s">
        <v>1378</v>
      </c>
    </row>
    <row r="3105" spans="1:45" ht="36" x14ac:dyDescent="0.15">
      <c r="A3105" s="11">
        <v>49264</v>
      </c>
      <c r="B3105" s="14" t="s">
        <v>4489</v>
      </c>
      <c r="C3105" s="11">
        <v>26</v>
      </c>
      <c r="D3105" s="11">
        <v>1</v>
      </c>
      <c r="E3105" s="11">
        <v>71</v>
      </c>
      <c r="F3105" s="11">
        <v>27200</v>
      </c>
      <c r="G3105" s="11">
        <v>7</v>
      </c>
      <c r="H3105" s="11">
        <v>0</v>
      </c>
      <c r="I3105" s="11">
        <v>65535</v>
      </c>
      <c r="J3105" s="11">
        <v>3</v>
      </c>
      <c r="K3105" s="11">
        <v>0</v>
      </c>
      <c r="L3105" s="11">
        <v>0</v>
      </c>
      <c r="M3105" s="56">
        <v>1</v>
      </c>
      <c r="N3105" s="56">
        <v>9999</v>
      </c>
      <c r="O3105" s="11">
        <v>0</v>
      </c>
      <c r="P3105" s="11">
        <v>0</v>
      </c>
      <c r="Q3105" s="11">
        <v>100</v>
      </c>
      <c r="R3105" s="11">
        <v>0</v>
      </c>
      <c r="S3105" s="11">
        <v>0</v>
      </c>
      <c r="T3105" s="11">
        <v>0</v>
      </c>
      <c r="U3105" s="11">
        <v>1</v>
      </c>
      <c r="V3105" s="11">
        <v>0</v>
      </c>
      <c r="W3105" s="11">
        <v>0</v>
      </c>
      <c r="X3105" s="11">
        <v>0</v>
      </c>
      <c r="Y3105" s="11">
        <v>0</v>
      </c>
      <c r="Z3105" s="16" t="s">
        <v>170</v>
      </c>
      <c r="AA3105" s="16">
        <v>27202</v>
      </c>
      <c r="AB3105" s="16" t="s">
        <v>4</v>
      </c>
      <c r="AC3105" s="16">
        <v>0</v>
      </c>
      <c r="AD3105" s="11">
        <v>2</v>
      </c>
      <c r="AE3105" s="11">
        <v>15</v>
      </c>
      <c r="AF3105" s="56">
        <v>1</v>
      </c>
      <c r="AG3105" s="11">
        <f t="shared" si="55"/>
        <v>800</v>
      </c>
      <c r="AH3105" s="11">
        <v>0</v>
      </c>
      <c r="AI3105" s="25" t="s">
        <v>8</v>
      </c>
      <c r="AJ3105" s="25" t="s">
        <v>8</v>
      </c>
      <c r="AK3105" s="25" t="s">
        <v>8</v>
      </c>
      <c r="AL3105" s="11" t="s">
        <v>24</v>
      </c>
      <c r="AM3105" s="25">
        <v>11014</v>
      </c>
      <c r="AN3105" s="25">
        <v>0</v>
      </c>
      <c r="AO3105" s="11">
        <v>1</v>
      </c>
      <c r="AP3105" s="12" t="s">
        <v>535</v>
      </c>
      <c r="AQ3105" s="12" t="s">
        <v>6799</v>
      </c>
      <c r="AR3105" s="12" t="str">
        <f>"[效果]物攻+"&amp;拾取类型和寄售类型说明!G16</f>
        <v>[效果]物攻+47</v>
      </c>
      <c r="AS3105" s="60" t="s">
        <v>1378</v>
      </c>
    </row>
    <row r="3106" spans="1:45" ht="36" x14ac:dyDescent="0.15">
      <c r="A3106" s="11">
        <v>49265</v>
      </c>
      <c r="B3106" s="14" t="s">
        <v>4490</v>
      </c>
      <c r="C3106" s="11">
        <v>26</v>
      </c>
      <c r="D3106" s="11">
        <v>1</v>
      </c>
      <c r="E3106" s="11">
        <v>71</v>
      </c>
      <c r="F3106" s="11">
        <v>27200</v>
      </c>
      <c r="G3106" s="11">
        <v>7</v>
      </c>
      <c r="H3106" s="11">
        <v>0</v>
      </c>
      <c r="I3106" s="11">
        <v>65535</v>
      </c>
      <c r="J3106" s="11">
        <v>3</v>
      </c>
      <c r="K3106" s="11">
        <v>0</v>
      </c>
      <c r="L3106" s="11">
        <v>0</v>
      </c>
      <c r="M3106" s="56">
        <v>1</v>
      </c>
      <c r="N3106" s="56">
        <v>9999</v>
      </c>
      <c r="O3106" s="11">
        <v>0</v>
      </c>
      <c r="P3106" s="11">
        <v>0</v>
      </c>
      <c r="Q3106" s="11">
        <v>100</v>
      </c>
      <c r="R3106" s="11">
        <v>0</v>
      </c>
      <c r="S3106" s="11">
        <v>0</v>
      </c>
      <c r="T3106" s="11">
        <v>0</v>
      </c>
      <c r="U3106" s="11">
        <v>1</v>
      </c>
      <c r="V3106" s="11">
        <v>0</v>
      </c>
      <c r="W3106" s="11">
        <v>0</v>
      </c>
      <c r="X3106" s="11">
        <v>0</v>
      </c>
      <c r="Y3106" s="11">
        <v>0</v>
      </c>
      <c r="Z3106" s="16" t="s">
        <v>170</v>
      </c>
      <c r="AA3106" s="16">
        <v>27202</v>
      </c>
      <c r="AB3106" s="16" t="s">
        <v>4</v>
      </c>
      <c r="AC3106" s="16">
        <v>0</v>
      </c>
      <c r="AD3106" s="11">
        <v>2</v>
      </c>
      <c r="AE3106" s="11">
        <v>15</v>
      </c>
      <c r="AF3106" s="56">
        <v>1</v>
      </c>
      <c r="AG3106" s="11">
        <f t="shared" si="55"/>
        <v>1600</v>
      </c>
      <c r="AH3106" s="11">
        <v>0</v>
      </c>
      <c r="AI3106" s="25" t="s">
        <v>8</v>
      </c>
      <c r="AJ3106" s="25" t="s">
        <v>8</v>
      </c>
      <c r="AK3106" s="25" t="s">
        <v>8</v>
      </c>
      <c r="AL3106" s="11" t="s">
        <v>24</v>
      </c>
      <c r="AM3106" s="25">
        <v>11014</v>
      </c>
      <c r="AN3106" s="25">
        <v>0</v>
      </c>
      <c r="AO3106" s="11">
        <v>1</v>
      </c>
      <c r="AP3106" s="12" t="s">
        <v>535</v>
      </c>
      <c r="AQ3106" s="12" t="s">
        <v>6799</v>
      </c>
      <c r="AR3106" s="12" t="str">
        <f>"[效果]物攻+"&amp;拾取类型和寄售类型说明!G17</f>
        <v>[效果]物攻+71</v>
      </c>
      <c r="AS3106" s="60" t="s">
        <v>1378</v>
      </c>
    </row>
    <row r="3107" spans="1:45" ht="36" x14ac:dyDescent="0.15">
      <c r="A3107" s="11">
        <v>49266</v>
      </c>
      <c r="B3107" s="14" t="s">
        <v>4491</v>
      </c>
      <c r="C3107" s="11">
        <v>26</v>
      </c>
      <c r="D3107" s="11">
        <v>1</v>
      </c>
      <c r="E3107" s="11">
        <v>71</v>
      </c>
      <c r="F3107" s="11">
        <v>27200</v>
      </c>
      <c r="G3107" s="11">
        <v>7</v>
      </c>
      <c r="H3107" s="11">
        <v>0</v>
      </c>
      <c r="I3107" s="11">
        <v>65535</v>
      </c>
      <c r="J3107" s="11">
        <v>3</v>
      </c>
      <c r="K3107" s="11">
        <v>0</v>
      </c>
      <c r="L3107" s="11">
        <v>0</v>
      </c>
      <c r="M3107" s="56">
        <v>1</v>
      </c>
      <c r="N3107" s="56">
        <v>9999</v>
      </c>
      <c r="O3107" s="11">
        <v>0</v>
      </c>
      <c r="P3107" s="11">
        <v>0</v>
      </c>
      <c r="Q3107" s="11">
        <v>100</v>
      </c>
      <c r="R3107" s="11">
        <v>0</v>
      </c>
      <c r="S3107" s="11">
        <v>0</v>
      </c>
      <c r="T3107" s="11">
        <v>0</v>
      </c>
      <c r="U3107" s="11">
        <v>1</v>
      </c>
      <c r="V3107" s="11">
        <v>0</v>
      </c>
      <c r="W3107" s="11">
        <v>0</v>
      </c>
      <c r="X3107" s="11">
        <v>0</v>
      </c>
      <c r="Y3107" s="11">
        <v>0</v>
      </c>
      <c r="Z3107" s="16" t="s">
        <v>170</v>
      </c>
      <c r="AA3107" s="16">
        <v>27202</v>
      </c>
      <c r="AB3107" s="16" t="s">
        <v>4</v>
      </c>
      <c r="AC3107" s="16">
        <v>0</v>
      </c>
      <c r="AD3107" s="11">
        <v>2</v>
      </c>
      <c r="AE3107" s="11">
        <v>15</v>
      </c>
      <c r="AF3107" s="56">
        <v>1</v>
      </c>
      <c r="AG3107" s="11">
        <f t="shared" si="55"/>
        <v>3200</v>
      </c>
      <c r="AH3107" s="11">
        <v>0</v>
      </c>
      <c r="AI3107" s="25" t="s">
        <v>8</v>
      </c>
      <c r="AJ3107" s="25" t="s">
        <v>8</v>
      </c>
      <c r="AK3107" s="25" t="s">
        <v>8</v>
      </c>
      <c r="AL3107" s="11" t="s">
        <v>24</v>
      </c>
      <c r="AM3107" s="25">
        <v>11014</v>
      </c>
      <c r="AN3107" s="25">
        <v>0</v>
      </c>
      <c r="AO3107" s="11">
        <v>1</v>
      </c>
      <c r="AP3107" s="12" t="s">
        <v>535</v>
      </c>
      <c r="AQ3107" s="12" t="s">
        <v>6799</v>
      </c>
      <c r="AR3107" s="12" t="str">
        <f>"[效果]物攻+"&amp;拾取类型和寄售类型说明!G18</f>
        <v>[效果]物攻+107</v>
      </c>
      <c r="AS3107" s="60" t="s">
        <v>1378</v>
      </c>
    </row>
    <row r="3108" spans="1:45" ht="36" x14ac:dyDescent="0.15">
      <c r="A3108" s="11">
        <v>49267</v>
      </c>
      <c r="B3108" s="14" t="s">
        <v>4492</v>
      </c>
      <c r="C3108" s="11">
        <v>26</v>
      </c>
      <c r="D3108" s="11">
        <v>1</v>
      </c>
      <c r="E3108" s="11">
        <v>71</v>
      </c>
      <c r="F3108" s="11">
        <v>27200</v>
      </c>
      <c r="G3108" s="11">
        <v>7</v>
      </c>
      <c r="H3108" s="11">
        <v>0</v>
      </c>
      <c r="I3108" s="11">
        <v>65535</v>
      </c>
      <c r="J3108" s="11">
        <v>3</v>
      </c>
      <c r="K3108" s="11">
        <v>0</v>
      </c>
      <c r="L3108" s="11">
        <v>0</v>
      </c>
      <c r="M3108" s="56">
        <v>1</v>
      </c>
      <c r="N3108" s="56">
        <v>9999</v>
      </c>
      <c r="O3108" s="11">
        <v>0</v>
      </c>
      <c r="P3108" s="11">
        <v>0</v>
      </c>
      <c r="Q3108" s="11">
        <v>100</v>
      </c>
      <c r="R3108" s="11">
        <v>0</v>
      </c>
      <c r="S3108" s="11">
        <v>0</v>
      </c>
      <c r="T3108" s="11">
        <v>0</v>
      </c>
      <c r="U3108" s="11">
        <v>1</v>
      </c>
      <c r="V3108" s="11">
        <v>0</v>
      </c>
      <c r="W3108" s="11">
        <v>0</v>
      </c>
      <c r="X3108" s="11">
        <v>0</v>
      </c>
      <c r="Y3108" s="11">
        <v>0</v>
      </c>
      <c r="Z3108" s="16" t="s">
        <v>170</v>
      </c>
      <c r="AA3108" s="16">
        <v>27202</v>
      </c>
      <c r="AB3108" s="16" t="s">
        <v>4</v>
      </c>
      <c r="AC3108" s="16">
        <v>0</v>
      </c>
      <c r="AD3108" s="11">
        <v>2</v>
      </c>
      <c r="AE3108" s="11">
        <v>15</v>
      </c>
      <c r="AF3108" s="56">
        <v>1</v>
      </c>
      <c r="AG3108" s="11">
        <f t="shared" si="55"/>
        <v>6400</v>
      </c>
      <c r="AH3108" s="11">
        <v>0</v>
      </c>
      <c r="AI3108" s="25" t="s">
        <v>8</v>
      </c>
      <c r="AJ3108" s="25" t="s">
        <v>8</v>
      </c>
      <c r="AK3108" s="25" t="s">
        <v>8</v>
      </c>
      <c r="AL3108" s="11" t="s">
        <v>24</v>
      </c>
      <c r="AM3108" s="25">
        <v>11014</v>
      </c>
      <c r="AN3108" s="25">
        <v>0</v>
      </c>
      <c r="AO3108" s="11">
        <v>1</v>
      </c>
      <c r="AP3108" s="12" t="s">
        <v>535</v>
      </c>
      <c r="AQ3108" s="12" t="s">
        <v>6799</v>
      </c>
      <c r="AR3108" s="12" t="str">
        <f>"[效果]物攻+"&amp;拾取类型和寄售类型说明!G19</f>
        <v>[效果]物攻+160</v>
      </c>
      <c r="AS3108" s="60" t="s">
        <v>1378</v>
      </c>
    </row>
    <row r="3109" spans="1:45" ht="36" x14ac:dyDescent="0.15">
      <c r="A3109" s="11">
        <v>49268</v>
      </c>
      <c r="B3109" s="14" t="s">
        <v>4493</v>
      </c>
      <c r="C3109" s="11">
        <v>26</v>
      </c>
      <c r="D3109" s="11">
        <v>1</v>
      </c>
      <c r="E3109" s="11">
        <v>71</v>
      </c>
      <c r="F3109" s="11">
        <v>27200</v>
      </c>
      <c r="G3109" s="11">
        <v>7</v>
      </c>
      <c r="H3109" s="11">
        <v>0</v>
      </c>
      <c r="I3109" s="11">
        <v>65535</v>
      </c>
      <c r="J3109" s="11">
        <v>3</v>
      </c>
      <c r="K3109" s="11">
        <v>0</v>
      </c>
      <c r="L3109" s="11">
        <v>0</v>
      </c>
      <c r="M3109" s="56">
        <v>1</v>
      </c>
      <c r="N3109" s="56">
        <v>9999</v>
      </c>
      <c r="O3109" s="11">
        <v>0</v>
      </c>
      <c r="P3109" s="11">
        <v>0</v>
      </c>
      <c r="Q3109" s="11">
        <v>100</v>
      </c>
      <c r="R3109" s="11">
        <v>0</v>
      </c>
      <c r="S3109" s="11">
        <v>0</v>
      </c>
      <c r="T3109" s="11">
        <v>0</v>
      </c>
      <c r="U3109" s="11">
        <v>1</v>
      </c>
      <c r="V3109" s="11">
        <v>0</v>
      </c>
      <c r="W3109" s="11">
        <v>0</v>
      </c>
      <c r="X3109" s="11">
        <v>0</v>
      </c>
      <c r="Y3109" s="11">
        <v>0</v>
      </c>
      <c r="Z3109" s="16" t="s">
        <v>170</v>
      </c>
      <c r="AA3109" s="16">
        <v>27202</v>
      </c>
      <c r="AB3109" s="16" t="s">
        <v>4</v>
      </c>
      <c r="AC3109" s="16">
        <v>0</v>
      </c>
      <c r="AD3109" s="11">
        <v>2</v>
      </c>
      <c r="AE3109" s="11">
        <v>15</v>
      </c>
      <c r="AF3109" s="56">
        <v>1</v>
      </c>
      <c r="AG3109" s="11">
        <f t="shared" si="55"/>
        <v>12800</v>
      </c>
      <c r="AH3109" s="11">
        <v>0</v>
      </c>
      <c r="AI3109" s="25" t="s">
        <v>8</v>
      </c>
      <c r="AJ3109" s="25" t="s">
        <v>8</v>
      </c>
      <c r="AK3109" s="25" t="s">
        <v>8</v>
      </c>
      <c r="AL3109" s="11" t="s">
        <v>24</v>
      </c>
      <c r="AM3109" s="25">
        <v>11014</v>
      </c>
      <c r="AN3109" s="25">
        <v>0</v>
      </c>
      <c r="AO3109" s="11">
        <v>1</v>
      </c>
      <c r="AP3109" s="12" t="s">
        <v>535</v>
      </c>
      <c r="AQ3109" s="12" t="s">
        <v>6799</v>
      </c>
      <c r="AR3109" s="12" t="str">
        <f>"[效果]物攻+"&amp;拾取类型和寄售类型说明!G20</f>
        <v>[效果]物攻+240</v>
      </c>
      <c r="AS3109" s="60" t="s">
        <v>1378</v>
      </c>
    </row>
    <row r="3110" spans="1:45" ht="36" x14ac:dyDescent="0.15">
      <c r="A3110" s="11">
        <v>49269</v>
      </c>
      <c r="B3110" s="14" t="s">
        <v>4494</v>
      </c>
      <c r="C3110" s="11">
        <v>26</v>
      </c>
      <c r="D3110" s="11">
        <v>1</v>
      </c>
      <c r="E3110" s="11">
        <v>71</v>
      </c>
      <c r="F3110" s="11">
        <v>27200</v>
      </c>
      <c r="G3110" s="11">
        <v>7</v>
      </c>
      <c r="H3110" s="11">
        <v>0</v>
      </c>
      <c r="I3110" s="11">
        <v>65535</v>
      </c>
      <c r="J3110" s="11">
        <v>3</v>
      </c>
      <c r="K3110" s="11">
        <v>0</v>
      </c>
      <c r="L3110" s="11">
        <v>0</v>
      </c>
      <c r="M3110" s="56">
        <v>1</v>
      </c>
      <c r="N3110" s="56">
        <v>9999</v>
      </c>
      <c r="O3110" s="11">
        <v>0</v>
      </c>
      <c r="P3110" s="11">
        <v>0</v>
      </c>
      <c r="Q3110" s="11">
        <v>100</v>
      </c>
      <c r="R3110" s="11">
        <v>0</v>
      </c>
      <c r="S3110" s="11">
        <v>0</v>
      </c>
      <c r="T3110" s="11">
        <v>0</v>
      </c>
      <c r="U3110" s="11">
        <v>1</v>
      </c>
      <c r="V3110" s="11">
        <v>0</v>
      </c>
      <c r="W3110" s="11">
        <v>0</v>
      </c>
      <c r="X3110" s="11">
        <v>0</v>
      </c>
      <c r="Y3110" s="11">
        <v>0</v>
      </c>
      <c r="Z3110" s="16" t="s">
        <v>170</v>
      </c>
      <c r="AA3110" s="16">
        <v>27202</v>
      </c>
      <c r="AB3110" s="16" t="s">
        <v>4</v>
      </c>
      <c r="AC3110" s="16">
        <v>0</v>
      </c>
      <c r="AD3110" s="11">
        <v>2</v>
      </c>
      <c r="AE3110" s="11">
        <v>15</v>
      </c>
      <c r="AF3110" s="56">
        <v>1</v>
      </c>
      <c r="AG3110" s="11">
        <f t="shared" si="55"/>
        <v>25600</v>
      </c>
      <c r="AH3110" s="11">
        <v>0</v>
      </c>
      <c r="AI3110" s="25" t="s">
        <v>8</v>
      </c>
      <c r="AJ3110" s="25" t="s">
        <v>8</v>
      </c>
      <c r="AK3110" s="25" t="s">
        <v>8</v>
      </c>
      <c r="AL3110" s="11" t="s">
        <v>24</v>
      </c>
      <c r="AM3110" s="25">
        <v>11014</v>
      </c>
      <c r="AN3110" s="25">
        <v>0</v>
      </c>
      <c r="AO3110" s="11">
        <v>1</v>
      </c>
      <c r="AP3110" s="12" t="s">
        <v>535</v>
      </c>
      <c r="AQ3110" s="12" t="s">
        <v>6799</v>
      </c>
      <c r="AR3110" s="12" t="str">
        <f>"[效果]物攻+"&amp;拾取类型和寄售类型说明!G21</f>
        <v>[效果]物攻+360</v>
      </c>
      <c r="AS3110" s="60" t="s">
        <v>1378</v>
      </c>
    </row>
    <row r="3111" spans="1:45" ht="36" x14ac:dyDescent="0.15">
      <c r="A3111" s="11">
        <v>49271</v>
      </c>
      <c r="B3111" s="14" t="s">
        <v>4495</v>
      </c>
      <c r="C3111" s="11">
        <v>26</v>
      </c>
      <c r="D3111" s="11">
        <v>1</v>
      </c>
      <c r="E3111" s="11">
        <v>72</v>
      </c>
      <c r="F3111" s="11">
        <v>27200</v>
      </c>
      <c r="G3111" s="11">
        <v>7</v>
      </c>
      <c r="H3111" s="11">
        <v>0</v>
      </c>
      <c r="I3111" s="11">
        <v>65535</v>
      </c>
      <c r="J3111" s="11">
        <v>3</v>
      </c>
      <c r="K3111" s="11">
        <v>0</v>
      </c>
      <c r="L3111" s="11">
        <v>0</v>
      </c>
      <c r="M3111" s="56">
        <v>1</v>
      </c>
      <c r="N3111" s="56">
        <v>9999</v>
      </c>
      <c r="O3111" s="11">
        <v>0</v>
      </c>
      <c r="P3111" s="11">
        <v>0</v>
      </c>
      <c r="Q3111" s="11">
        <v>100</v>
      </c>
      <c r="R3111" s="11">
        <v>0</v>
      </c>
      <c r="S3111" s="11">
        <v>0</v>
      </c>
      <c r="T3111" s="11">
        <v>0</v>
      </c>
      <c r="U3111" s="11">
        <v>1</v>
      </c>
      <c r="V3111" s="11">
        <v>0</v>
      </c>
      <c r="W3111" s="11">
        <v>0</v>
      </c>
      <c r="X3111" s="11">
        <v>0</v>
      </c>
      <c r="Y3111" s="11">
        <v>0</v>
      </c>
      <c r="Z3111" s="16" t="s">
        <v>170</v>
      </c>
      <c r="AA3111" s="16">
        <v>27202</v>
      </c>
      <c r="AB3111" s="16" t="s">
        <v>4</v>
      </c>
      <c r="AC3111" s="16">
        <v>0</v>
      </c>
      <c r="AD3111" s="11">
        <v>2</v>
      </c>
      <c r="AE3111" s="11">
        <v>15</v>
      </c>
      <c r="AF3111" s="56">
        <v>1</v>
      </c>
      <c r="AG3111" s="11">
        <f t="shared" si="55"/>
        <v>100</v>
      </c>
      <c r="AH3111" s="11">
        <v>0</v>
      </c>
      <c r="AI3111" s="25" t="s">
        <v>8</v>
      </c>
      <c r="AJ3111" s="25" t="s">
        <v>8</v>
      </c>
      <c r="AK3111" s="25" t="s">
        <v>8</v>
      </c>
      <c r="AL3111" s="11" t="s">
        <v>24</v>
      </c>
      <c r="AM3111" s="25">
        <v>11014</v>
      </c>
      <c r="AN3111" s="25">
        <v>0</v>
      </c>
      <c r="AO3111" s="11">
        <v>1</v>
      </c>
      <c r="AP3111" s="12" t="s">
        <v>535</v>
      </c>
      <c r="AQ3111" s="12" t="s">
        <v>6800</v>
      </c>
      <c r="AR3111" s="12" t="str">
        <f>"[效果]法攻+"&amp;拾取类型和寄售类型说明!G13</f>
        <v>[效果]法攻+14</v>
      </c>
      <c r="AS3111" s="60" t="s">
        <v>1378</v>
      </c>
    </row>
    <row r="3112" spans="1:45" ht="36" x14ac:dyDescent="0.15">
      <c r="A3112" s="11">
        <v>49272</v>
      </c>
      <c r="B3112" s="14" t="s">
        <v>4496</v>
      </c>
      <c r="C3112" s="11">
        <v>26</v>
      </c>
      <c r="D3112" s="11">
        <v>1</v>
      </c>
      <c r="E3112" s="11">
        <v>72</v>
      </c>
      <c r="F3112" s="11">
        <v>27200</v>
      </c>
      <c r="G3112" s="11">
        <v>7</v>
      </c>
      <c r="H3112" s="11">
        <v>0</v>
      </c>
      <c r="I3112" s="11">
        <v>65535</v>
      </c>
      <c r="J3112" s="11">
        <v>3</v>
      </c>
      <c r="K3112" s="11">
        <v>0</v>
      </c>
      <c r="L3112" s="11">
        <v>0</v>
      </c>
      <c r="M3112" s="56">
        <v>1</v>
      </c>
      <c r="N3112" s="56">
        <v>9999</v>
      </c>
      <c r="O3112" s="11">
        <v>0</v>
      </c>
      <c r="P3112" s="11">
        <v>0</v>
      </c>
      <c r="Q3112" s="11">
        <v>100</v>
      </c>
      <c r="R3112" s="11">
        <v>0</v>
      </c>
      <c r="S3112" s="11">
        <v>0</v>
      </c>
      <c r="T3112" s="11">
        <v>0</v>
      </c>
      <c r="U3112" s="11">
        <v>1</v>
      </c>
      <c r="V3112" s="11">
        <v>0</v>
      </c>
      <c r="W3112" s="11">
        <v>0</v>
      </c>
      <c r="X3112" s="11">
        <v>0</v>
      </c>
      <c r="Y3112" s="11">
        <v>0</v>
      </c>
      <c r="Z3112" s="16" t="s">
        <v>170</v>
      </c>
      <c r="AA3112" s="16">
        <v>27202</v>
      </c>
      <c r="AB3112" s="16" t="s">
        <v>4</v>
      </c>
      <c r="AC3112" s="16">
        <v>0</v>
      </c>
      <c r="AD3112" s="11">
        <v>2</v>
      </c>
      <c r="AE3112" s="11">
        <v>15</v>
      </c>
      <c r="AF3112" s="56">
        <v>1</v>
      </c>
      <c r="AG3112" s="11">
        <f t="shared" si="55"/>
        <v>200</v>
      </c>
      <c r="AH3112" s="11">
        <v>0</v>
      </c>
      <c r="AI3112" s="25" t="s">
        <v>8</v>
      </c>
      <c r="AJ3112" s="25" t="s">
        <v>8</v>
      </c>
      <c r="AK3112" s="25" t="s">
        <v>8</v>
      </c>
      <c r="AL3112" s="11" t="s">
        <v>24</v>
      </c>
      <c r="AM3112" s="25">
        <v>11014</v>
      </c>
      <c r="AN3112" s="25">
        <v>0</v>
      </c>
      <c r="AO3112" s="11">
        <v>1</v>
      </c>
      <c r="AP3112" s="12" t="s">
        <v>535</v>
      </c>
      <c r="AQ3112" s="12" t="s">
        <v>6800</v>
      </c>
      <c r="AR3112" s="12" t="str">
        <f>"[效果]法攻+"&amp;拾取类型和寄售类型说明!G14</f>
        <v>[效果]法攻+21</v>
      </c>
      <c r="AS3112" s="60" t="s">
        <v>1378</v>
      </c>
    </row>
    <row r="3113" spans="1:45" ht="36" x14ac:dyDescent="0.15">
      <c r="A3113" s="11">
        <v>49273</v>
      </c>
      <c r="B3113" s="14" t="s">
        <v>4497</v>
      </c>
      <c r="C3113" s="11">
        <v>26</v>
      </c>
      <c r="D3113" s="11">
        <v>1</v>
      </c>
      <c r="E3113" s="11">
        <v>72</v>
      </c>
      <c r="F3113" s="11">
        <v>27200</v>
      </c>
      <c r="G3113" s="11">
        <v>7</v>
      </c>
      <c r="H3113" s="11">
        <v>0</v>
      </c>
      <c r="I3113" s="11">
        <v>65535</v>
      </c>
      <c r="J3113" s="11">
        <v>3</v>
      </c>
      <c r="K3113" s="11">
        <v>0</v>
      </c>
      <c r="L3113" s="11">
        <v>0</v>
      </c>
      <c r="M3113" s="56">
        <v>1</v>
      </c>
      <c r="N3113" s="56">
        <v>9999</v>
      </c>
      <c r="O3113" s="11">
        <v>0</v>
      </c>
      <c r="P3113" s="11">
        <v>0</v>
      </c>
      <c r="Q3113" s="11">
        <v>100</v>
      </c>
      <c r="R3113" s="11">
        <v>0</v>
      </c>
      <c r="S3113" s="11">
        <v>0</v>
      </c>
      <c r="T3113" s="11">
        <v>0</v>
      </c>
      <c r="U3113" s="11">
        <v>1</v>
      </c>
      <c r="V3113" s="11">
        <v>0</v>
      </c>
      <c r="W3113" s="11">
        <v>0</v>
      </c>
      <c r="X3113" s="11">
        <v>0</v>
      </c>
      <c r="Y3113" s="11">
        <v>0</v>
      </c>
      <c r="Z3113" s="16" t="s">
        <v>170</v>
      </c>
      <c r="AA3113" s="16">
        <v>27202</v>
      </c>
      <c r="AB3113" s="16" t="s">
        <v>4</v>
      </c>
      <c r="AC3113" s="16">
        <v>0</v>
      </c>
      <c r="AD3113" s="11">
        <v>2</v>
      </c>
      <c r="AE3113" s="11">
        <v>15</v>
      </c>
      <c r="AF3113" s="56">
        <v>1</v>
      </c>
      <c r="AG3113" s="11">
        <f t="shared" si="55"/>
        <v>400</v>
      </c>
      <c r="AH3113" s="11">
        <v>0</v>
      </c>
      <c r="AI3113" s="25" t="s">
        <v>8</v>
      </c>
      <c r="AJ3113" s="25" t="s">
        <v>8</v>
      </c>
      <c r="AK3113" s="25" t="s">
        <v>8</v>
      </c>
      <c r="AL3113" s="11" t="s">
        <v>24</v>
      </c>
      <c r="AM3113" s="25">
        <v>11014</v>
      </c>
      <c r="AN3113" s="25">
        <v>0</v>
      </c>
      <c r="AO3113" s="11">
        <v>1</v>
      </c>
      <c r="AP3113" s="12" t="s">
        <v>535</v>
      </c>
      <c r="AQ3113" s="12" t="s">
        <v>6800</v>
      </c>
      <c r="AR3113" s="12" t="str">
        <f>"[效果]法攻+"&amp;拾取类型和寄售类型说明!G15</f>
        <v>[效果]法攻+31</v>
      </c>
      <c r="AS3113" s="60" t="s">
        <v>1378</v>
      </c>
    </row>
    <row r="3114" spans="1:45" ht="36" x14ac:dyDescent="0.15">
      <c r="A3114" s="11">
        <v>49274</v>
      </c>
      <c r="B3114" s="14" t="s">
        <v>4498</v>
      </c>
      <c r="C3114" s="11">
        <v>26</v>
      </c>
      <c r="D3114" s="11">
        <v>1</v>
      </c>
      <c r="E3114" s="11">
        <v>72</v>
      </c>
      <c r="F3114" s="11">
        <v>27200</v>
      </c>
      <c r="G3114" s="11">
        <v>7</v>
      </c>
      <c r="H3114" s="11">
        <v>0</v>
      </c>
      <c r="I3114" s="11">
        <v>65535</v>
      </c>
      <c r="J3114" s="11">
        <v>3</v>
      </c>
      <c r="K3114" s="11">
        <v>0</v>
      </c>
      <c r="L3114" s="11">
        <v>0</v>
      </c>
      <c r="M3114" s="56">
        <v>1</v>
      </c>
      <c r="N3114" s="56">
        <v>9999</v>
      </c>
      <c r="O3114" s="11">
        <v>0</v>
      </c>
      <c r="P3114" s="11">
        <v>0</v>
      </c>
      <c r="Q3114" s="11">
        <v>100</v>
      </c>
      <c r="R3114" s="11">
        <v>0</v>
      </c>
      <c r="S3114" s="11">
        <v>0</v>
      </c>
      <c r="T3114" s="11">
        <v>0</v>
      </c>
      <c r="U3114" s="11">
        <v>1</v>
      </c>
      <c r="V3114" s="11">
        <v>0</v>
      </c>
      <c r="W3114" s="11">
        <v>0</v>
      </c>
      <c r="X3114" s="11">
        <v>0</v>
      </c>
      <c r="Y3114" s="11">
        <v>0</v>
      </c>
      <c r="Z3114" s="16" t="s">
        <v>170</v>
      </c>
      <c r="AA3114" s="16">
        <v>27202</v>
      </c>
      <c r="AB3114" s="16" t="s">
        <v>4</v>
      </c>
      <c r="AC3114" s="16">
        <v>0</v>
      </c>
      <c r="AD3114" s="11">
        <v>2</v>
      </c>
      <c r="AE3114" s="11">
        <v>15</v>
      </c>
      <c r="AF3114" s="56">
        <v>1</v>
      </c>
      <c r="AG3114" s="11">
        <f t="shared" si="55"/>
        <v>800</v>
      </c>
      <c r="AH3114" s="11">
        <v>0</v>
      </c>
      <c r="AI3114" s="25" t="s">
        <v>8</v>
      </c>
      <c r="AJ3114" s="25" t="s">
        <v>8</v>
      </c>
      <c r="AK3114" s="25" t="s">
        <v>8</v>
      </c>
      <c r="AL3114" s="11" t="s">
        <v>24</v>
      </c>
      <c r="AM3114" s="25">
        <v>11014</v>
      </c>
      <c r="AN3114" s="25">
        <v>0</v>
      </c>
      <c r="AO3114" s="11">
        <v>1</v>
      </c>
      <c r="AP3114" s="12" t="s">
        <v>535</v>
      </c>
      <c r="AQ3114" s="12" t="s">
        <v>6800</v>
      </c>
      <c r="AR3114" s="12" t="str">
        <f>"[效果]法攻+"&amp;拾取类型和寄售类型说明!G16</f>
        <v>[效果]法攻+47</v>
      </c>
      <c r="AS3114" s="60" t="s">
        <v>1378</v>
      </c>
    </row>
    <row r="3115" spans="1:45" ht="36" x14ac:dyDescent="0.15">
      <c r="A3115" s="11">
        <v>49275</v>
      </c>
      <c r="B3115" s="14" t="s">
        <v>4499</v>
      </c>
      <c r="C3115" s="11">
        <v>26</v>
      </c>
      <c r="D3115" s="11">
        <v>1</v>
      </c>
      <c r="E3115" s="11">
        <v>72</v>
      </c>
      <c r="F3115" s="11">
        <v>27200</v>
      </c>
      <c r="G3115" s="11">
        <v>7</v>
      </c>
      <c r="H3115" s="11">
        <v>0</v>
      </c>
      <c r="I3115" s="11">
        <v>65535</v>
      </c>
      <c r="J3115" s="11">
        <v>3</v>
      </c>
      <c r="K3115" s="11">
        <v>0</v>
      </c>
      <c r="L3115" s="11">
        <v>0</v>
      </c>
      <c r="M3115" s="56">
        <v>1</v>
      </c>
      <c r="N3115" s="56">
        <v>9999</v>
      </c>
      <c r="O3115" s="11">
        <v>0</v>
      </c>
      <c r="P3115" s="11">
        <v>0</v>
      </c>
      <c r="Q3115" s="11">
        <v>100</v>
      </c>
      <c r="R3115" s="11">
        <v>0</v>
      </c>
      <c r="S3115" s="11">
        <v>0</v>
      </c>
      <c r="T3115" s="11">
        <v>0</v>
      </c>
      <c r="U3115" s="11">
        <v>1</v>
      </c>
      <c r="V3115" s="11">
        <v>0</v>
      </c>
      <c r="W3115" s="11">
        <v>0</v>
      </c>
      <c r="X3115" s="11">
        <v>0</v>
      </c>
      <c r="Y3115" s="11">
        <v>0</v>
      </c>
      <c r="Z3115" s="16" t="s">
        <v>170</v>
      </c>
      <c r="AA3115" s="16">
        <v>27202</v>
      </c>
      <c r="AB3115" s="16" t="s">
        <v>4</v>
      </c>
      <c r="AC3115" s="16">
        <v>0</v>
      </c>
      <c r="AD3115" s="11">
        <v>2</v>
      </c>
      <c r="AE3115" s="11">
        <v>15</v>
      </c>
      <c r="AF3115" s="56">
        <v>1</v>
      </c>
      <c r="AG3115" s="11">
        <f t="shared" si="55"/>
        <v>1600</v>
      </c>
      <c r="AH3115" s="11">
        <v>0</v>
      </c>
      <c r="AI3115" s="25" t="s">
        <v>8</v>
      </c>
      <c r="AJ3115" s="25" t="s">
        <v>8</v>
      </c>
      <c r="AK3115" s="25" t="s">
        <v>8</v>
      </c>
      <c r="AL3115" s="11" t="s">
        <v>24</v>
      </c>
      <c r="AM3115" s="25">
        <v>11014</v>
      </c>
      <c r="AN3115" s="25">
        <v>0</v>
      </c>
      <c r="AO3115" s="11">
        <v>1</v>
      </c>
      <c r="AP3115" s="12" t="s">
        <v>535</v>
      </c>
      <c r="AQ3115" s="12" t="s">
        <v>6800</v>
      </c>
      <c r="AR3115" s="12" t="str">
        <f>"[效果]法攻+"&amp;拾取类型和寄售类型说明!G17</f>
        <v>[效果]法攻+71</v>
      </c>
      <c r="AS3115" s="60" t="s">
        <v>1378</v>
      </c>
    </row>
    <row r="3116" spans="1:45" ht="36" x14ac:dyDescent="0.15">
      <c r="A3116" s="11">
        <v>49276</v>
      </c>
      <c r="B3116" s="14" t="s">
        <v>4500</v>
      </c>
      <c r="C3116" s="11">
        <v>26</v>
      </c>
      <c r="D3116" s="11">
        <v>1</v>
      </c>
      <c r="E3116" s="11">
        <v>72</v>
      </c>
      <c r="F3116" s="11">
        <v>27200</v>
      </c>
      <c r="G3116" s="11">
        <v>7</v>
      </c>
      <c r="H3116" s="11">
        <v>0</v>
      </c>
      <c r="I3116" s="11">
        <v>65535</v>
      </c>
      <c r="J3116" s="11">
        <v>3</v>
      </c>
      <c r="K3116" s="11">
        <v>0</v>
      </c>
      <c r="L3116" s="11">
        <v>0</v>
      </c>
      <c r="M3116" s="56">
        <v>1</v>
      </c>
      <c r="N3116" s="56">
        <v>9999</v>
      </c>
      <c r="O3116" s="11">
        <v>0</v>
      </c>
      <c r="P3116" s="11">
        <v>0</v>
      </c>
      <c r="Q3116" s="11">
        <v>100</v>
      </c>
      <c r="R3116" s="11">
        <v>0</v>
      </c>
      <c r="S3116" s="11">
        <v>0</v>
      </c>
      <c r="T3116" s="11">
        <v>0</v>
      </c>
      <c r="U3116" s="11">
        <v>1</v>
      </c>
      <c r="V3116" s="11">
        <v>0</v>
      </c>
      <c r="W3116" s="11">
        <v>0</v>
      </c>
      <c r="X3116" s="11">
        <v>0</v>
      </c>
      <c r="Y3116" s="11">
        <v>0</v>
      </c>
      <c r="Z3116" s="16" t="s">
        <v>170</v>
      </c>
      <c r="AA3116" s="16">
        <v>27202</v>
      </c>
      <c r="AB3116" s="16" t="s">
        <v>4</v>
      </c>
      <c r="AC3116" s="16">
        <v>0</v>
      </c>
      <c r="AD3116" s="11">
        <v>2</v>
      </c>
      <c r="AE3116" s="11">
        <v>15</v>
      </c>
      <c r="AF3116" s="56">
        <v>1</v>
      </c>
      <c r="AG3116" s="11">
        <f t="shared" si="55"/>
        <v>3200</v>
      </c>
      <c r="AH3116" s="11">
        <v>0</v>
      </c>
      <c r="AI3116" s="25" t="s">
        <v>8</v>
      </c>
      <c r="AJ3116" s="25" t="s">
        <v>8</v>
      </c>
      <c r="AK3116" s="25" t="s">
        <v>8</v>
      </c>
      <c r="AL3116" s="11" t="s">
        <v>24</v>
      </c>
      <c r="AM3116" s="25">
        <v>11014</v>
      </c>
      <c r="AN3116" s="25">
        <v>0</v>
      </c>
      <c r="AO3116" s="11">
        <v>1</v>
      </c>
      <c r="AP3116" s="12" t="s">
        <v>535</v>
      </c>
      <c r="AQ3116" s="12" t="s">
        <v>6800</v>
      </c>
      <c r="AR3116" s="12" t="str">
        <f>"[效果]法攻+"&amp;拾取类型和寄售类型说明!G18</f>
        <v>[效果]法攻+107</v>
      </c>
      <c r="AS3116" s="60" t="s">
        <v>1378</v>
      </c>
    </row>
    <row r="3117" spans="1:45" ht="36" x14ac:dyDescent="0.15">
      <c r="A3117" s="11">
        <v>49277</v>
      </c>
      <c r="B3117" s="14" t="s">
        <v>4501</v>
      </c>
      <c r="C3117" s="11">
        <v>26</v>
      </c>
      <c r="D3117" s="11">
        <v>1</v>
      </c>
      <c r="E3117" s="11">
        <v>72</v>
      </c>
      <c r="F3117" s="11">
        <v>27200</v>
      </c>
      <c r="G3117" s="11">
        <v>7</v>
      </c>
      <c r="H3117" s="11">
        <v>0</v>
      </c>
      <c r="I3117" s="11">
        <v>65535</v>
      </c>
      <c r="J3117" s="11">
        <v>3</v>
      </c>
      <c r="K3117" s="11">
        <v>0</v>
      </c>
      <c r="L3117" s="11">
        <v>0</v>
      </c>
      <c r="M3117" s="56">
        <v>1</v>
      </c>
      <c r="N3117" s="56">
        <v>9999</v>
      </c>
      <c r="O3117" s="11">
        <v>0</v>
      </c>
      <c r="P3117" s="11">
        <v>0</v>
      </c>
      <c r="Q3117" s="11">
        <v>100</v>
      </c>
      <c r="R3117" s="11">
        <v>0</v>
      </c>
      <c r="S3117" s="11">
        <v>0</v>
      </c>
      <c r="T3117" s="11">
        <v>0</v>
      </c>
      <c r="U3117" s="11">
        <v>1</v>
      </c>
      <c r="V3117" s="11">
        <v>0</v>
      </c>
      <c r="W3117" s="11">
        <v>0</v>
      </c>
      <c r="X3117" s="11">
        <v>0</v>
      </c>
      <c r="Y3117" s="11">
        <v>0</v>
      </c>
      <c r="Z3117" s="16" t="s">
        <v>170</v>
      </c>
      <c r="AA3117" s="16">
        <v>27202</v>
      </c>
      <c r="AB3117" s="16" t="s">
        <v>4</v>
      </c>
      <c r="AC3117" s="16">
        <v>0</v>
      </c>
      <c r="AD3117" s="11">
        <v>2</v>
      </c>
      <c r="AE3117" s="11">
        <v>15</v>
      </c>
      <c r="AF3117" s="56">
        <v>1</v>
      </c>
      <c r="AG3117" s="11">
        <f t="shared" si="55"/>
        <v>6400</v>
      </c>
      <c r="AH3117" s="11">
        <v>0</v>
      </c>
      <c r="AI3117" s="25" t="s">
        <v>8</v>
      </c>
      <c r="AJ3117" s="25" t="s">
        <v>8</v>
      </c>
      <c r="AK3117" s="25" t="s">
        <v>8</v>
      </c>
      <c r="AL3117" s="11" t="s">
        <v>24</v>
      </c>
      <c r="AM3117" s="25">
        <v>11014</v>
      </c>
      <c r="AN3117" s="25">
        <v>0</v>
      </c>
      <c r="AO3117" s="11">
        <v>1</v>
      </c>
      <c r="AP3117" s="12" t="s">
        <v>535</v>
      </c>
      <c r="AQ3117" s="12" t="s">
        <v>6800</v>
      </c>
      <c r="AR3117" s="12" t="str">
        <f>"[效果]法攻+"&amp;拾取类型和寄售类型说明!G19</f>
        <v>[效果]法攻+160</v>
      </c>
      <c r="AS3117" s="60" t="s">
        <v>1378</v>
      </c>
    </row>
    <row r="3118" spans="1:45" ht="36" x14ac:dyDescent="0.15">
      <c r="A3118" s="11">
        <v>49278</v>
      </c>
      <c r="B3118" s="14" t="s">
        <v>4502</v>
      </c>
      <c r="C3118" s="11">
        <v>26</v>
      </c>
      <c r="D3118" s="11">
        <v>1</v>
      </c>
      <c r="E3118" s="11">
        <v>72</v>
      </c>
      <c r="F3118" s="11">
        <v>27200</v>
      </c>
      <c r="G3118" s="11">
        <v>7</v>
      </c>
      <c r="H3118" s="11">
        <v>0</v>
      </c>
      <c r="I3118" s="11">
        <v>65535</v>
      </c>
      <c r="J3118" s="11">
        <v>3</v>
      </c>
      <c r="K3118" s="11">
        <v>0</v>
      </c>
      <c r="L3118" s="11">
        <v>0</v>
      </c>
      <c r="M3118" s="56">
        <v>1</v>
      </c>
      <c r="N3118" s="56">
        <v>9999</v>
      </c>
      <c r="O3118" s="11">
        <v>0</v>
      </c>
      <c r="P3118" s="11">
        <v>0</v>
      </c>
      <c r="Q3118" s="11">
        <v>100</v>
      </c>
      <c r="R3118" s="11">
        <v>0</v>
      </c>
      <c r="S3118" s="11">
        <v>0</v>
      </c>
      <c r="T3118" s="11">
        <v>0</v>
      </c>
      <c r="U3118" s="11">
        <v>1</v>
      </c>
      <c r="V3118" s="11">
        <v>0</v>
      </c>
      <c r="W3118" s="11">
        <v>0</v>
      </c>
      <c r="X3118" s="11">
        <v>0</v>
      </c>
      <c r="Y3118" s="11">
        <v>0</v>
      </c>
      <c r="Z3118" s="16" t="s">
        <v>170</v>
      </c>
      <c r="AA3118" s="16">
        <v>27202</v>
      </c>
      <c r="AB3118" s="16" t="s">
        <v>4</v>
      </c>
      <c r="AC3118" s="16">
        <v>0</v>
      </c>
      <c r="AD3118" s="11">
        <v>2</v>
      </c>
      <c r="AE3118" s="11">
        <v>15</v>
      </c>
      <c r="AF3118" s="56">
        <v>1</v>
      </c>
      <c r="AG3118" s="11">
        <f t="shared" si="55"/>
        <v>12800</v>
      </c>
      <c r="AH3118" s="11">
        <v>0</v>
      </c>
      <c r="AI3118" s="25" t="s">
        <v>8</v>
      </c>
      <c r="AJ3118" s="25" t="s">
        <v>8</v>
      </c>
      <c r="AK3118" s="25" t="s">
        <v>8</v>
      </c>
      <c r="AL3118" s="11" t="s">
        <v>24</v>
      </c>
      <c r="AM3118" s="25">
        <v>11014</v>
      </c>
      <c r="AN3118" s="25">
        <v>0</v>
      </c>
      <c r="AO3118" s="11">
        <v>1</v>
      </c>
      <c r="AP3118" s="12" t="s">
        <v>535</v>
      </c>
      <c r="AQ3118" s="12" t="s">
        <v>6800</v>
      </c>
      <c r="AR3118" s="12" t="str">
        <f>"[效果]法攻+"&amp;拾取类型和寄售类型说明!G20</f>
        <v>[效果]法攻+240</v>
      </c>
      <c r="AS3118" s="60" t="s">
        <v>1378</v>
      </c>
    </row>
    <row r="3119" spans="1:45" ht="36" x14ac:dyDescent="0.15">
      <c r="A3119" s="11">
        <v>49279</v>
      </c>
      <c r="B3119" s="14" t="s">
        <v>4503</v>
      </c>
      <c r="C3119" s="11">
        <v>26</v>
      </c>
      <c r="D3119" s="11">
        <v>1</v>
      </c>
      <c r="E3119" s="11">
        <v>72</v>
      </c>
      <c r="F3119" s="11">
        <v>27200</v>
      </c>
      <c r="G3119" s="11">
        <v>7</v>
      </c>
      <c r="H3119" s="11">
        <v>0</v>
      </c>
      <c r="I3119" s="11">
        <v>65535</v>
      </c>
      <c r="J3119" s="11">
        <v>3</v>
      </c>
      <c r="K3119" s="11">
        <v>0</v>
      </c>
      <c r="L3119" s="11">
        <v>0</v>
      </c>
      <c r="M3119" s="56">
        <v>1</v>
      </c>
      <c r="N3119" s="56">
        <v>9999</v>
      </c>
      <c r="O3119" s="11">
        <v>0</v>
      </c>
      <c r="P3119" s="11">
        <v>0</v>
      </c>
      <c r="Q3119" s="11">
        <v>100</v>
      </c>
      <c r="R3119" s="11">
        <v>0</v>
      </c>
      <c r="S3119" s="11">
        <v>0</v>
      </c>
      <c r="T3119" s="11">
        <v>0</v>
      </c>
      <c r="U3119" s="11">
        <v>1</v>
      </c>
      <c r="V3119" s="11">
        <v>0</v>
      </c>
      <c r="W3119" s="11">
        <v>0</v>
      </c>
      <c r="X3119" s="11">
        <v>0</v>
      </c>
      <c r="Y3119" s="11">
        <v>0</v>
      </c>
      <c r="Z3119" s="16" t="s">
        <v>170</v>
      </c>
      <c r="AA3119" s="16">
        <v>27202</v>
      </c>
      <c r="AB3119" s="16" t="s">
        <v>4</v>
      </c>
      <c r="AC3119" s="16">
        <v>0</v>
      </c>
      <c r="AD3119" s="11">
        <v>2</v>
      </c>
      <c r="AE3119" s="11">
        <v>15</v>
      </c>
      <c r="AF3119" s="56">
        <v>1</v>
      </c>
      <c r="AG3119" s="11">
        <f t="shared" si="55"/>
        <v>25600</v>
      </c>
      <c r="AH3119" s="11">
        <v>0</v>
      </c>
      <c r="AI3119" s="25" t="s">
        <v>8</v>
      </c>
      <c r="AJ3119" s="25" t="s">
        <v>8</v>
      </c>
      <c r="AK3119" s="25" t="s">
        <v>8</v>
      </c>
      <c r="AL3119" s="11" t="s">
        <v>24</v>
      </c>
      <c r="AM3119" s="25">
        <v>11014</v>
      </c>
      <c r="AN3119" s="25">
        <v>0</v>
      </c>
      <c r="AO3119" s="11">
        <v>1</v>
      </c>
      <c r="AP3119" s="12" t="s">
        <v>535</v>
      </c>
      <c r="AQ3119" s="12" t="s">
        <v>6800</v>
      </c>
      <c r="AR3119" s="12" t="str">
        <f>"[效果]法攻+"&amp;拾取类型和寄售类型说明!G21</f>
        <v>[效果]法攻+360</v>
      </c>
      <c r="AS3119" s="60" t="s">
        <v>1378</v>
      </c>
    </row>
    <row r="3120" spans="1:45" ht="36" x14ac:dyDescent="0.15">
      <c r="A3120" s="11">
        <v>49281</v>
      </c>
      <c r="B3120" s="14" t="s">
        <v>4504</v>
      </c>
      <c r="C3120" s="11">
        <v>26</v>
      </c>
      <c r="D3120" s="11">
        <v>1</v>
      </c>
      <c r="E3120" s="11">
        <v>73</v>
      </c>
      <c r="F3120" s="11">
        <v>27200</v>
      </c>
      <c r="G3120" s="11">
        <v>7</v>
      </c>
      <c r="H3120" s="11">
        <v>0</v>
      </c>
      <c r="I3120" s="11">
        <v>65535</v>
      </c>
      <c r="J3120" s="11">
        <v>3</v>
      </c>
      <c r="K3120" s="11">
        <v>0</v>
      </c>
      <c r="L3120" s="11">
        <v>0</v>
      </c>
      <c r="M3120" s="56">
        <v>1</v>
      </c>
      <c r="N3120" s="56">
        <v>9999</v>
      </c>
      <c r="O3120" s="11">
        <v>0</v>
      </c>
      <c r="P3120" s="11">
        <v>0</v>
      </c>
      <c r="Q3120" s="11">
        <v>100</v>
      </c>
      <c r="R3120" s="11">
        <v>0</v>
      </c>
      <c r="S3120" s="11">
        <v>0</v>
      </c>
      <c r="T3120" s="11">
        <v>0</v>
      </c>
      <c r="U3120" s="11">
        <v>1</v>
      </c>
      <c r="V3120" s="11">
        <v>0</v>
      </c>
      <c r="W3120" s="11">
        <v>0</v>
      </c>
      <c r="X3120" s="11">
        <v>0</v>
      </c>
      <c r="Y3120" s="11">
        <v>0</v>
      </c>
      <c r="Z3120" s="16" t="s">
        <v>170</v>
      </c>
      <c r="AA3120" s="16">
        <v>27202</v>
      </c>
      <c r="AB3120" s="16" t="s">
        <v>4</v>
      </c>
      <c r="AC3120" s="16">
        <v>0</v>
      </c>
      <c r="AD3120" s="11">
        <v>2</v>
      </c>
      <c r="AE3120" s="11">
        <v>15</v>
      </c>
      <c r="AF3120" s="56">
        <v>1</v>
      </c>
      <c r="AG3120" s="11">
        <f t="shared" si="55"/>
        <v>100</v>
      </c>
      <c r="AH3120" s="11">
        <v>0</v>
      </c>
      <c r="AI3120" s="25" t="s">
        <v>8</v>
      </c>
      <c r="AJ3120" s="25" t="s">
        <v>8</v>
      </c>
      <c r="AK3120" s="25" t="s">
        <v>8</v>
      </c>
      <c r="AL3120" s="11" t="s">
        <v>24</v>
      </c>
      <c r="AM3120" s="25">
        <v>11014</v>
      </c>
      <c r="AN3120" s="25">
        <v>0</v>
      </c>
      <c r="AO3120" s="11">
        <v>1</v>
      </c>
      <c r="AP3120" s="12" t="s">
        <v>535</v>
      </c>
      <c r="AQ3120" s="12" t="s">
        <v>6801</v>
      </c>
      <c r="AR3120" s="12" t="str">
        <f>"[效果]物防+"&amp;拾取类型和寄售类型说明!G13</f>
        <v>[效果]物防+14</v>
      </c>
      <c r="AS3120" s="60" t="s">
        <v>1378</v>
      </c>
    </row>
    <row r="3121" spans="1:45" ht="36" x14ac:dyDescent="0.15">
      <c r="A3121" s="11">
        <v>49282</v>
      </c>
      <c r="B3121" s="14" t="s">
        <v>4505</v>
      </c>
      <c r="C3121" s="11">
        <v>26</v>
      </c>
      <c r="D3121" s="11">
        <v>1</v>
      </c>
      <c r="E3121" s="11">
        <v>73</v>
      </c>
      <c r="F3121" s="11">
        <v>27200</v>
      </c>
      <c r="G3121" s="11">
        <v>7</v>
      </c>
      <c r="H3121" s="11">
        <v>0</v>
      </c>
      <c r="I3121" s="11">
        <v>65535</v>
      </c>
      <c r="J3121" s="11">
        <v>3</v>
      </c>
      <c r="K3121" s="11">
        <v>0</v>
      </c>
      <c r="L3121" s="11">
        <v>0</v>
      </c>
      <c r="M3121" s="56">
        <v>1</v>
      </c>
      <c r="N3121" s="56">
        <v>9999</v>
      </c>
      <c r="O3121" s="11">
        <v>0</v>
      </c>
      <c r="P3121" s="11">
        <v>0</v>
      </c>
      <c r="Q3121" s="11">
        <v>100</v>
      </c>
      <c r="R3121" s="11">
        <v>0</v>
      </c>
      <c r="S3121" s="11">
        <v>0</v>
      </c>
      <c r="T3121" s="11">
        <v>0</v>
      </c>
      <c r="U3121" s="11">
        <v>1</v>
      </c>
      <c r="V3121" s="11">
        <v>0</v>
      </c>
      <c r="W3121" s="11">
        <v>0</v>
      </c>
      <c r="X3121" s="11">
        <v>0</v>
      </c>
      <c r="Y3121" s="11">
        <v>0</v>
      </c>
      <c r="Z3121" s="16" t="s">
        <v>170</v>
      </c>
      <c r="AA3121" s="16">
        <v>27202</v>
      </c>
      <c r="AB3121" s="16" t="s">
        <v>4</v>
      </c>
      <c r="AC3121" s="16">
        <v>0</v>
      </c>
      <c r="AD3121" s="11">
        <v>2</v>
      </c>
      <c r="AE3121" s="11">
        <v>15</v>
      </c>
      <c r="AF3121" s="56">
        <v>1</v>
      </c>
      <c r="AG3121" s="11">
        <f t="shared" si="55"/>
        <v>200</v>
      </c>
      <c r="AH3121" s="11">
        <v>0</v>
      </c>
      <c r="AI3121" s="25" t="s">
        <v>8</v>
      </c>
      <c r="AJ3121" s="25" t="s">
        <v>8</v>
      </c>
      <c r="AK3121" s="25" t="s">
        <v>8</v>
      </c>
      <c r="AL3121" s="11" t="s">
        <v>24</v>
      </c>
      <c r="AM3121" s="25">
        <v>11014</v>
      </c>
      <c r="AN3121" s="25">
        <v>0</v>
      </c>
      <c r="AO3121" s="11">
        <v>1</v>
      </c>
      <c r="AP3121" s="12" t="s">
        <v>535</v>
      </c>
      <c r="AQ3121" s="12" t="s">
        <v>6801</v>
      </c>
      <c r="AR3121" s="12" t="str">
        <f>"[效果]物防+"&amp;拾取类型和寄售类型说明!G14</f>
        <v>[效果]物防+21</v>
      </c>
      <c r="AS3121" s="60" t="s">
        <v>1378</v>
      </c>
    </row>
    <row r="3122" spans="1:45" ht="36" x14ac:dyDescent="0.15">
      <c r="A3122" s="11">
        <v>49283</v>
      </c>
      <c r="B3122" s="14" t="s">
        <v>4506</v>
      </c>
      <c r="C3122" s="11">
        <v>26</v>
      </c>
      <c r="D3122" s="11">
        <v>1</v>
      </c>
      <c r="E3122" s="11">
        <v>73</v>
      </c>
      <c r="F3122" s="11">
        <v>27200</v>
      </c>
      <c r="G3122" s="11">
        <v>7</v>
      </c>
      <c r="H3122" s="11">
        <v>0</v>
      </c>
      <c r="I3122" s="11">
        <v>65535</v>
      </c>
      <c r="J3122" s="11">
        <v>3</v>
      </c>
      <c r="K3122" s="11">
        <v>0</v>
      </c>
      <c r="L3122" s="11">
        <v>0</v>
      </c>
      <c r="M3122" s="56">
        <v>1</v>
      </c>
      <c r="N3122" s="56">
        <v>9999</v>
      </c>
      <c r="O3122" s="11">
        <v>0</v>
      </c>
      <c r="P3122" s="11">
        <v>0</v>
      </c>
      <c r="Q3122" s="11">
        <v>100</v>
      </c>
      <c r="R3122" s="11">
        <v>0</v>
      </c>
      <c r="S3122" s="11">
        <v>0</v>
      </c>
      <c r="T3122" s="11">
        <v>0</v>
      </c>
      <c r="U3122" s="11">
        <v>1</v>
      </c>
      <c r="V3122" s="11">
        <v>0</v>
      </c>
      <c r="W3122" s="11">
        <v>0</v>
      </c>
      <c r="X3122" s="11">
        <v>0</v>
      </c>
      <c r="Y3122" s="11">
        <v>0</v>
      </c>
      <c r="Z3122" s="16" t="s">
        <v>170</v>
      </c>
      <c r="AA3122" s="16">
        <v>27202</v>
      </c>
      <c r="AB3122" s="16" t="s">
        <v>4</v>
      </c>
      <c r="AC3122" s="16">
        <v>0</v>
      </c>
      <c r="AD3122" s="11">
        <v>2</v>
      </c>
      <c r="AE3122" s="11">
        <v>15</v>
      </c>
      <c r="AF3122" s="56">
        <v>1</v>
      </c>
      <c r="AG3122" s="11">
        <f t="shared" si="55"/>
        <v>400</v>
      </c>
      <c r="AH3122" s="11">
        <v>0</v>
      </c>
      <c r="AI3122" s="25" t="s">
        <v>8</v>
      </c>
      <c r="AJ3122" s="25" t="s">
        <v>8</v>
      </c>
      <c r="AK3122" s="25" t="s">
        <v>8</v>
      </c>
      <c r="AL3122" s="11" t="s">
        <v>24</v>
      </c>
      <c r="AM3122" s="25">
        <v>11014</v>
      </c>
      <c r="AN3122" s="25">
        <v>0</v>
      </c>
      <c r="AO3122" s="11">
        <v>1</v>
      </c>
      <c r="AP3122" s="12" t="s">
        <v>535</v>
      </c>
      <c r="AQ3122" s="12" t="s">
        <v>6801</v>
      </c>
      <c r="AR3122" s="12" t="str">
        <f>"[效果]物防+"&amp;拾取类型和寄售类型说明!G15</f>
        <v>[效果]物防+31</v>
      </c>
      <c r="AS3122" s="60" t="s">
        <v>1378</v>
      </c>
    </row>
    <row r="3123" spans="1:45" ht="36" x14ac:dyDescent="0.15">
      <c r="A3123" s="11">
        <v>49284</v>
      </c>
      <c r="B3123" s="14" t="s">
        <v>4507</v>
      </c>
      <c r="C3123" s="11">
        <v>26</v>
      </c>
      <c r="D3123" s="11">
        <v>1</v>
      </c>
      <c r="E3123" s="11">
        <v>73</v>
      </c>
      <c r="F3123" s="11">
        <v>27200</v>
      </c>
      <c r="G3123" s="11">
        <v>7</v>
      </c>
      <c r="H3123" s="11">
        <v>0</v>
      </c>
      <c r="I3123" s="11">
        <v>65535</v>
      </c>
      <c r="J3123" s="11">
        <v>3</v>
      </c>
      <c r="K3123" s="11">
        <v>0</v>
      </c>
      <c r="L3123" s="11">
        <v>0</v>
      </c>
      <c r="M3123" s="56">
        <v>1</v>
      </c>
      <c r="N3123" s="56">
        <v>9999</v>
      </c>
      <c r="O3123" s="11">
        <v>0</v>
      </c>
      <c r="P3123" s="11">
        <v>0</v>
      </c>
      <c r="Q3123" s="11">
        <v>100</v>
      </c>
      <c r="R3123" s="11">
        <v>0</v>
      </c>
      <c r="S3123" s="11">
        <v>0</v>
      </c>
      <c r="T3123" s="11">
        <v>0</v>
      </c>
      <c r="U3123" s="11">
        <v>1</v>
      </c>
      <c r="V3123" s="11">
        <v>0</v>
      </c>
      <c r="W3123" s="11">
        <v>0</v>
      </c>
      <c r="X3123" s="11">
        <v>0</v>
      </c>
      <c r="Y3123" s="11">
        <v>0</v>
      </c>
      <c r="Z3123" s="16" t="s">
        <v>170</v>
      </c>
      <c r="AA3123" s="16">
        <v>27202</v>
      </c>
      <c r="AB3123" s="16" t="s">
        <v>4</v>
      </c>
      <c r="AC3123" s="16">
        <v>0</v>
      </c>
      <c r="AD3123" s="11">
        <v>2</v>
      </c>
      <c r="AE3123" s="11">
        <v>15</v>
      </c>
      <c r="AF3123" s="56">
        <v>1</v>
      </c>
      <c r="AG3123" s="11">
        <f t="shared" si="55"/>
        <v>800</v>
      </c>
      <c r="AH3123" s="11">
        <v>0</v>
      </c>
      <c r="AI3123" s="25" t="s">
        <v>8</v>
      </c>
      <c r="AJ3123" s="25" t="s">
        <v>8</v>
      </c>
      <c r="AK3123" s="25" t="s">
        <v>8</v>
      </c>
      <c r="AL3123" s="11" t="s">
        <v>24</v>
      </c>
      <c r="AM3123" s="25">
        <v>11014</v>
      </c>
      <c r="AN3123" s="25">
        <v>0</v>
      </c>
      <c r="AO3123" s="11">
        <v>1</v>
      </c>
      <c r="AP3123" s="12" t="s">
        <v>535</v>
      </c>
      <c r="AQ3123" s="12" t="s">
        <v>6801</v>
      </c>
      <c r="AR3123" s="12" t="str">
        <f>"[效果]物防+"&amp;拾取类型和寄售类型说明!G16</f>
        <v>[效果]物防+47</v>
      </c>
      <c r="AS3123" s="60" t="s">
        <v>1378</v>
      </c>
    </row>
    <row r="3124" spans="1:45" ht="36" x14ac:dyDescent="0.15">
      <c r="A3124" s="11">
        <v>49285</v>
      </c>
      <c r="B3124" s="14" t="s">
        <v>4508</v>
      </c>
      <c r="C3124" s="11">
        <v>26</v>
      </c>
      <c r="D3124" s="11">
        <v>1</v>
      </c>
      <c r="E3124" s="11">
        <v>73</v>
      </c>
      <c r="F3124" s="11">
        <v>27200</v>
      </c>
      <c r="G3124" s="11">
        <v>7</v>
      </c>
      <c r="H3124" s="11">
        <v>0</v>
      </c>
      <c r="I3124" s="11">
        <v>65535</v>
      </c>
      <c r="J3124" s="11">
        <v>3</v>
      </c>
      <c r="K3124" s="11">
        <v>0</v>
      </c>
      <c r="L3124" s="11">
        <v>0</v>
      </c>
      <c r="M3124" s="56">
        <v>1</v>
      </c>
      <c r="N3124" s="56">
        <v>9999</v>
      </c>
      <c r="O3124" s="11">
        <v>0</v>
      </c>
      <c r="P3124" s="11">
        <v>0</v>
      </c>
      <c r="Q3124" s="11">
        <v>100</v>
      </c>
      <c r="R3124" s="11">
        <v>0</v>
      </c>
      <c r="S3124" s="11">
        <v>0</v>
      </c>
      <c r="T3124" s="11">
        <v>0</v>
      </c>
      <c r="U3124" s="11">
        <v>1</v>
      </c>
      <c r="V3124" s="11">
        <v>0</v>
      </c>
      <c r="W3124" s="11">
        <v>0</v>
      </c>
      <c r="X3124" s="11">
        <v>0</v>
      </c>
      <c r="Y3124" s="11">
        <v>0</v>
      </c>
      <c r="Z3124" s="16" t="s">
        <v>170</v>
      </c>
      <c r="AA3124" s="16">
        <v>27202</v>
      </c>
      <c r="AB3124" s="16" t="s">
        <v>4</v>
      </c>
      <c r="AC3124" s="16">
        <v>0</v>
      </c>
      <c r="AD3124" s="11">
        <v>2</v>
      </c>
      <c r="AE3124" s="11">
        <v>15</v>
      </c>
      <c r="AF3124" s="56">
        <v>1</v>
      </c>
      <c r="AG3124" s="11">
        <f t="shared" si="55"/>
        <v>1600</v>
      </c>
      <c r="AH3124" s="11">
        <v>0</v>
      </c>
      <c r="AI3124" s="25" t="s">
        <v>8</v>
      </c>
      <c r="AJ3124" s="25" t="s">
        <v>8</v>
      </c>
      <c r="AK3124" s="25" t="s">
        <v>8</v>
      </c>
      <c r="AL3124" s="11" t="s">
        <v>24</v>
      </c>
      <c r="AM3124" s="25">
        <v>11014</v>
      </c>
      <c r="AN3124" s="25">
        <v>0</v>
      </c>
      <c r="AO3124" s="11">
        <v>1</v>
      </c>
      <c r="AP3124" s="12" t="s">
        <v>535</v>
      </c>
      <c r="AQ3124" s="12" t="s">
        <v>6801</v>
      </c>
      <c r="AR3124" s="12" t="str">
        <f>"[效果]物防+"&amp;拾取类型和寄售类型说明!G17</f>
        <v>[效果]物防+71</v>
      </c>
      <c r="AS3124" s="60" t="s">
        <v>1378</v>
      </c>
    </row>
    <row r="3125" spans="1:45" ht="36" x14ac:dyDescent="0.15">
      <c r="A3125" s="11">
        <v>49286</v>
      </c>
      <c r="B3125" s="14" t="s">
        <v>4509</v>
      </c>
      <c r="C3125" s="11">
        <v>26</v>
      </c>
      <c r="D3125" s="11">
        <v>1</v>
      </c>
      <c r="E3125" s="11">
        <v>73</v>
      </c>
      <c r="F3125" s="11">
        <v>27200</v>
      </c>
      <c r="G3125" s="11">
        <v>7</v>
      </c>
      <c r="H3125" s="11">
        <v>0</v>
      </c>
      <c r="I3125" s="11">
        <v>65535</v>
      </c>
      <c r="J3125" s="11">
        <v>3</v>
      </c>
      <c r="K3125" s="11">
        <v>0</v>
      </c>
      <c r="L3125" s="11">
        <v>0</v>
      </c>
      <c r="M3125" s="56">
        <v>1</v>
      </c>
      <c r="N3125" s="56">
        <v>9999</v>
      </c>
      <c r="O3125" s="11">
        <v>0</v>
      </c>
      <c r="P3125" s="11">
        <v>0</v>
      </c>
      <c r="Q3125" s="11">
        <v>100</v>
      </c>
      <c r="R3125" s="11">
        <v>0</v>
      </c>
      <c r="S3125" s="11">
        <v>0</v>
      </c>
      <c r="T3125" s="11">
        <v>0</v>
      </c>
      <c r="U3125" s="11">
        <v>1</v>
      </c>
      <c r="V3125" s="11">
        <v>0</v>
      </c>
      <c r="W3125" s="11">
        <v>0</v>
      </c>
      <c r="X3125" s="11">
        <v>0</v>
      </c>
      <c r="Y3125" s="11">
        <v>0</v>
      </c>
      <c r="Z3125" s="16" t="s">
        <v>170</v>
      </c>
      <c r="AA3125" s="16">
        <v>27202</v>
      </c>
      <c r="AB3125" s="16" t="s">
        <v>4</v>
      </c>
      <c r="AC3125" s="16">
        <v>0</v>
      </c>
      <c r="AD3125" s="11">
        <v>2</v>
      </c>
      <c r="AE3125" s="11">
        <v>15</v>
      </c>
      <c r="AF3125" s="56">
        <v>1</v>
      </c>
      <c r="AG3125" s="11">
        <f t="shared" si="55"/>
        <v>3200</v>
      </c>
      <c r="AH3125" s="11">
        <v>0</v>
      </c>
      <c r="AI3125" s="25" t="s">
        <v>8</v>
      </c>
      <c r="AJ3125" s="25" t="s">
        <v>8</v>
      </c>
      <c r="AK3125" s="25" t="s">
        <v>8</v>
      </c>
      <c r="AL3125" s="11" t="s">
        <v>24</v>
      </c>
      <c r="AM3125" s="25">
        <v>11014</v>
      </c>
      <c r="AN3125" s="25">
        <v>0</v>
      </c>
      <c r="AO3125" s="11">
        <v>1</v>
      </c>
      <c r="AP3125" s="12" t="s">
        <v>535</v>
      </c>
      <c r="AQ3125" s="12" t="s">
        <v>6801</v>
      </c>
      <c r="AR3125" s="12" t="str">
        <f>"[效果]物防+"&amp;拾取类型和寄售类型说明!G18</f>
        <v>[效果]物防+107</v>
      </c>
      <c r="AS3125" s="60" t="s">
        <v>1378</v>
      </c>
    </row>
    <row r="3126" spans="1:45" ht="36" x14ac:dyDescent="0.15">
      <c r="A3126" s="11">
        <v>49287</v>
      </c>
      <c r="B3126" s="14" t="s">
        <v>4510</v>
      </c>
      <c r="C3126" s="11">
        <v>26</v>
      </c>
      <c r="D3126" s="11">
        <v>1</v>
      </c>
      <c r="E3126" s="11">
        <v>73</v>
      </c>
      <c r="F3126" s="11">
        <v>27200</v>
      </c>
      <c r="G3126" s="11">
        <v>7</v>
      </c>
      <c r="H3126" s="11">
        <v>0</v>
      </c>
      <c r="I3126" s="11">
        <v>65535</v>
      </c>
      <c r="J3126" s="11">
        <v>3</v>
      </c>
      <c r="K3126" s="11">
        <v>0</v>
      </c>
      <c r="L3126" s="11">
        <v>0</v>
      </c>
      <c r="M3126" s="56">
        <v>1</v>
      </c>
      <c r="N3126" s="56">
        <v>9999</v>
      </c>
      <c r="O3126" s="11">
        <v>0</v>
      </c>
      <c r="P3126" s="11">
        <v>0</v>
      </c>
      <c r="Q3126" s="11">
        <v>100</v>
      </c>
      <c r="R3126" s="11">
        <v>0</v>
      </c>
      <c r="S3126" s="11">
        <v>0</v>
      </c>
      <c r="T3126" s="11">
        <v>0</v>
      </c>
      <c r="U3126" s="11">
        <v>1</v>
      </c>
      <c r="V3126" s="11">
        <v>0</v>
      </c>
      <c r="W3126" s="11">
        <v>0</v>
      </c>
      <c r="X3126" s="11">
        <v>0</v>
      </c>
      <c r="Y3126" s="11">
        <v>0</v>
      </c>
      <c r="Z3126" s="16" t="s">
        <v>170</v>
      </c>
      <c r="AA3126" s="16">
        <v>27202</v>
      </c>
      <c r="AB3126" s="16" t="s">
        <v>4</v>
      </c>
      <c r="AC3126" s="16">
        <v>0</v>
      </c>
      <c r="AD3126" s="11">
        <v>2</v>
      </c>
      <c r="AE3126" s="11">
        <v>15</v>
      </c>
      <c r="AF3126" s="56">
        <v>1</v>
      </c>
      <c r="AG3126" s="11">
        <f t="shared" si="55"/>
        <v>6400</v>
      </c>
      <c r="AH3126" s="11">
        <v>0</v>
      </c>
      <c r="AI3126" s="25" t="s">
        <v>8</v>
      </c>
      <c r="AJ3126" s="25" t="s">
        <v>8</v>
      </c>
      <c r="AK3126" s="25" t="s">
        <v>8</v>
      </c>
      <c r="AL3126" s="11" t="s">
        <v>24</v>
      </c>
      <c r="AM3126" s="25">
        <v>11014</v>
      </c>
      <c r="AN3126" s="25">
        <v>0</v>
      </c>
      <c r="AO3126" s="11">
        <v>1</v>
      </c>
      <c r="AP3126" s="12" t="s">
        <v>535</v>
      </c>
      <c r="AQ3126" s="12" t="s">
        <v>6801</v>
      </c>
      <c r="AR3126" s="12" t="str">
        <f>"[效果]物防+"&amp;拾取类型和寄售类型说明!G19</f>
        <v>[效果]物防+160</v>
      </c>
      <c r="AS3126" s="60" t="s">
        <v>1378</v>
      </c>
    </row>
    <row r="3127" spans="1:45" ht="36" x14ac:dyDescent="0.15">
      <c r="A3127" s="11">
        <v>49288</v>
      </c>
      <c r="B3127" s="14" t="s">
        <v>4511</v>
      </c>
      <c r="C3127" s="11">
        <v>26</v>
      </c>
      <c r="D3127" s="11">
        <v>1</v>
      </c>
      <c r="E3127" s="11">
        <v>73</v>
      </c>
      <c r="F3127" s="11">
        <v>27200</v>
      </c>
      <c r="G3127" s="11">
        <v>7</v>
      </c>
      <c r="H3127" s="11">
        <v>0</v>
      </c>
      <c r="I3127" s="11">
        <v>65535</v>
      </c>
      <c r="J3127" s="11">
        <v>3</v>
      </c>
      <c r="K3127" s="11">
        <v>0</v>
      </c>
      <c r="L3127" s="11">
        <v>0</v>
      </c>
      <c r="M3127" s="56">
        <v>1</v>
      </c>
      <c r="N3127" s="56">
        <v>9999</v>
      </c>
      <c r="O3127" s="11">
        <v>0</v>
      </c>
      <c r="P3127" s="11">
        <v>0</v>
      </c>
      <c r="Q3127" s="11">
        <v>100</v>
      </c>
      <c r="R3127" s="11">
        <v>0</v>
      </c>
      <c r="S3127" s="11">
        <v>0</v>
      </c>
      <c r="T3127" s="11">
        <v>0</v>
      </c>
      <c r="U3127" s="11">
        <v>1</v>
      </c>
      <c r="V3127" s="11">
        <v>0</v>
      </c>
      <c r="W3127" s="11">
        <v>0</v>
      </c>
      <c r="X3127" s="11">
        <v>0</v>
      </c>
      <c r="Y3127" s="11">
        <v>0</v>
      </c>
      <c r="Z3127" s="16" t="s">
        <v>170</v>
      </c>
      <c r="AA3127" s="16">
        <v>27202</v>
      </c>
      <c r="AB3127" s="16" t="s">
        <v>4</v>
      </c>
      <c r="AC3127" s="16">
        <v>0</v>
      </c>
      <c r="AD3127" s="11">
        <v>2</v>
      </c>
      <c r="AE3127" s="11">
        <v>15</v>
      </c>
      <c r="AF3127" s="56">
        <v>1</v>
      </c>
      <c r="AG3127" s="11">
        <f t="shared" si="55"/>
        <v>12800</v>
      </c>
      <c r="AH3127" s="11">
        <v>0</v>
      </c>
      <c r="AI3127" s="25" t="s">
        <v>8</v>
      </c>
      <c r="AJ3127" s="25" t="s">
        <v>8</v>
      </c>
      <c r="AK3127" s="25" t="s">
        <v>8</v>
      </c>
      <c r="AL3127" s="11" t="s">
        <v>24</v>
      </c>
      <c r="AM3127" s="25">
        <v>11014</v>
      </c>
      <c r="AN3127" s="25">
        <v>0</v>
      </c>
      <c r="AO3127" s="11">
        <v>1</v>
      </c>
      <c r="AP3127" s="12" t="s">
        <v>535</v>
      </c>
      <c r="AQ3127" s="12" t="s">
        <v>6801</v>
      </c>
      <c r="AR3127" s="12" t="str">
        <f>"[效果]物防+"&amp;拾取类型和寄售类型说明!G20</f>
        <v>[效果]物防+240</v>
      </c>
      <c r="AS3127" s="60" t="s">
        <v>1378</v>
      </c>
    </row>
    <row r="3128" spans="1:45" ht="36" x14ac:dyDescent="0.15">
      <c r="A3128" s="11">
        <v>49289</v>
      </c>
      <c r="B3128" s="14" t="s">
        <v>4512</v>
      </c>
      <c r="C3128" s="11">
        <v>26</v>
      </c>
      <c r="D3128" s="11">
        <v>1</v>
      </c>
      <c r="E3128" s="11">
        <v>73</v>
      </c>
      <c r="F3128" s="11">
        <v>27200</v>
      </c>
      <c r="G3128" s="11">
        <v>7</v>
      </c>
      <c r="H3128" s="11">
        <v>0</v>
      </c>
      <c r="I3128" s="11">
        <v>65535</v>
      </c>
      <c r="J3128" s="11">
        <v>3</v>
      </c>
      <c r="K3128" s="11">
        <v>0</v>
      </c>
      <c r="L3128" s="11">
        <v>0</v>
      </c>
      <c r="M3128" s="56">
        <v>1</v>
      </c>
      <c r="N3128" s="56">
        <v>9999</v>
      </c>
      <c r="O3128" s="11">
        <v>0</v>
      </c>
      <c r="P3128" s="11">
        <v>0</v>
      </c>
      <c r="Q3128" s="11">
        <v>100</v>
      </c>
      <c r="R3128" s="11">
        <v>0</v>
      </c>
      <c r="S3128" s="11">
        <v>0</v>
      </c>
      <c r="T3128" s="11">
        <v>0</v>
      </c>
      <c r="U3128" s="11">
        <v>1</v>
      </c>
      <c r="V3128" s="11">
        <v>0</v>
      </c>
      <c r="W3128" s="11">
        <v>0</v>
      </c>
      <c r="X3128" s="11">
        <v>0</v>
      </c>
      <c r="Y3128" s="11">
        <v>0</v>
      </c>
      <c r="Z3128" s="16" t="s">
        <v>170</v>
      </c>
      <c r="AA3128" s="16">
        <v>27202</v>
      </c>
      <c r="AB3128" s="16" t="s">
        <v>4</v>
      </c>
      <c r="AC3128" s="16">
        <v>0</v>
      </c>
      <c r="AD3128" s="11">
        <v>2</v>
      </c>
      <c r="AE3128" s="11">
        <v>15</v>
      </c>
      <c r="AF3128" s="56">
        <v>1</v>
      </c>
      <c r="AG3128" s="11">
        <f t="shared" si="55"/>
        <v>25600</v>
      </c>
      <c r="AH3128" s="11">
        <v>0</v>
      </c>
      <c r="AI3128" s="25" t="s">
        <v>8</v>
      </c>
      <c r="AJ3128" s="25" t="s">
        <v>8</v>
      </c>
      <c r="AK3128" s="25" t="s">
        <v>8</v>
      </c>
      <c r="AL3128" s="11" t="s">
        <v>24</v>
      </c>
      <c r="AM3128" s="25">
        <v>11014</v>
      </c>
      <c r="AN3128" s="25">
        <v>0</v>
      </c>
      <c r="AO3128" s="11">
        <v>1</v>
      </c>
      <c r="AP3128" s="12" t="s">
        <v>535</v>
      </c>
      <c r="AQ3128" s="12" t="s">
        <v>6801</v>
      </c>
      <c r="AR3128" s="12" t="str">
        <f>"[效果]物防+"&amp;拾取类型和寄售类型说明!G21</f>
        <v>[效果]物防+360</v>
      </c>
      <c r="AS3128" s="60" t="s">
        <v>1378</v>
      </c>
    </row>
    <row r="3129" spans="1:45" ht="36" x14ac:dyDescent="0.15">
      <c r="A3129" s="11">
        <v>49291</v>
      </c>
      <c r="B3129" s="14" t="s">
        <v>4513</v>
      </c>
      <c r="C3129" s="11">
        <v>26</v>
      </c>
      <c r="D3129" s="11">
        <v>1</v>
      </c>
      <c r="E3129" s="11">
        <v>74</v>
      </c>
      <c r="F3129" s="11">
        <v>27200</v>
      </c>
      <c r="G3129" s="11">
        <v>7</v>
      </c>
      <c r="H3129" s="11">
        <v>0</v>
      </c>
      <c r="I3129" s="11">
        <v>65535</v>
      </c>
      <c r="J3129" s="11">
        <v>3</v>
      </c>
      <c r="K3129" s="11">
        <v>0</v>
      </c>
      <c r="L3129" s="11">
        <v>0</v>
      </c>
      <c r="M3129" s="56">
        <v>1</v>
      </c>
      <c r="N3129" s="56">
        <v>9999</v>
      </c>
      <c r="O3129" s="11">
        <v>0</v>
      </c>
      <c r="P3129" s="11">
        <v>0</v>
      </c>
      <c r="Q3129" s="11">
        <v>100</v>
      </c>
      <c r="R3129" s="11">
        <v>0</v>
      </c>
      <c r="S3129" s="11">
        <v>0</v>
      </c>
      <c r="T3129" s="11">
        <v>0</v>
      </c>
      <c r="U3129" s="11">
        <v>1</v>
      </c>
      <c r="V3129" s="11">
        <v>0</v>
      </c>
      <c r="W3129" s="11">
        <v>0</v>
      </c>
      <c r="X3129" s="11">
        <v>0</v>
      </c>
      <c r="Y3129" s="11">
        <v>0</v>
      </c>
      <c r="Z3129" s="16" t="s">
        <v>170</v>
      </c>
      <c r="AA3129" s="16">
        <v>27202</v>
      </c>
      <c r="AB3129" s="16" t="s">
        <v>4</v>
      </c>
      <c r="AC3129" s="16">
        <v>0</v>
      </c>
      <c r="AD3129" s="11">
        <v>2</v>
      </c>
      <c r="AE3129" s="11">
        <v>15</v>
      </c>
      <c r="AF3129" s="56">
        <v>1</v>
      </c>
      <c r="AG3129" s="11">
        <f t="shared" si="55"/>
        <v>100</v>
      </c>
      <c r="AH3129" s="11">
        <v>0</v>
      </c>
      <c r="AI3129" s="25" t="s">
        <v>8</v>
      </c>
      <c r="AJ3129" s="25" t="s">
        <v>8</v>
      </c>
      <c r="AK3129" s="25" t="s">
        <v>8</v>
      </c>
      <c r="AL3129" s="11" t="s">
        <v>24</v>
      </c>
      <c r="AM3129" s="25">
        <v>11014</v>
      </c>
      <c r="AN3129" s="25">
        <v>0</v>
      </c>
      <c r="AO3129" s="11">
        <v>1</v>
      </c>
      <c r="AP3129" s="12" t="s">
        <v>535</v>
      </c>
      <c r="AQ3129" s="12" t="s">
        <v>6802</v>
      </c>
      <c r="AR3129" s="12" t="str">
        <f>"[效果]法防+"&amp;拾取类型和寄售类型说明!G13</f>
        <v>[效果]法防+14</v>
      </c>
      <c r="AS3129" s="60" t="s">
        <v>1378</v>
      </c>
    </row>
    <row r="3130" spans="1:45" ht="36" x14ac:dyDescent="0.15">
      <c r="A3130" s="11">
        <v>49292</v>
      </c>
      <c r="B3130" s="14" t="s">
        <v>4514</v>
      </c>
      <c r="C3130" s="11">
        <v>26</v>
      </c>
      <c r="D3130" s="11">
        <v>1</v>
      </c>
      <c r="E3130" s="11">
        <v>74</v>
      </c>
      <c r="F3130" s="11">
        <v>27200</v>
      </c>
      <c r="G3130" s="11">
        <v>7</v>
      </c>
      <c r="H3130" s="11">
        <v>0</v>
      </c>
      <c r="I3130" s="11">
        <v>65535</v>
      </c>
      <c r="J3130" s="11">
        <v>3</v>
      </c>
      <c r="K3130" s="11">
        <v>0</v>
      </c>
      <c r="L3130" s="11">
        <v>0</v>
      </c>
      <c r="M3130" s="56">
        <v>1</v>
      </c>
      <c r="N3130" s="56">
        <v>9999</v>
      </c>
      <c r="O3130" s="11">
        <v>0</v>
      </c>
      <c r="P3130" s="11">
        <v>0</v>
      </c>
      <c r="Q3130" s="11">
        <v>100</v>
      </c>
      <c r="R3130" s="11">
        <v>0</v>
      </c>
      <c r="S3130" s="11">
        <v>0</v>
      </c>
      <c r="T3130" s="11">
        <v>0</v>
      </c>
      <c r="U3130" s="11">
        <v>1</v>
      </c>
      <c r="V3130" s="11">
        <v>0</v>
      </c>
      <c r="W3130" s="11">
        <v>0</v>
      </c>
      <c r="X3130" s="11">
        <v>0</v>
      </c>
      <c r="Y3130" s="11">
        <v>0</v>
      </c>
      <c r="Z3130" s="16" t="s">
        <v>170</v>
      </c>
      <c r="AA3130" s="16">
        <v>27202</v>
      </c>
      <c r="AB3130" s="16" t="s">
        <v>4</v>
      </c>
      <c r="AC3130" s="16">
        <v>0</v>
      </c>
      <c r="AD3130" s="11">
        <v>2</v>
      </c>
      <c r="AE3130" s="11">
        <v>15</v>
      </c>
      <c r="AF3130" s="56">
        <v>1</v>
      </c>
      <c r="AG3130" s="11">
        <f t="shared" si="55"/>
        <v>200</v>
      </c>
      <c r="AH3130" s="11">
        <v>0</v>
      </c>
      <c r="AI3130" s="25" t="s">
        <v>8</v>
      </c>
      <c r="AJ3130" s="25" t="s">
        <v>8</v>
      </c>
      <c r="AK3130" s="25" t="s">
        <v>8</v>
      </c>
      <c r="AL3130" s="11" t="s">
        <v>24</v>
      </c>
      <c r="AM3130" s="25">
        <v>11014</v>
      </c>
      <c r="AN3130" s="25">
        <v>0</v>
      </c>
      <c r="AO3130" s="11">
        <v>1</v>
      </c>
      <c r="AP3130" s="12" t="s">
        <v>535</v>
      </c>
      <c r="AQ3130" s="12" t="s">
        <v>6802</v>
      </c>
      <c r="AR3130" s="12" t="str">
        <f>"[效果]法防+"&amp;拾取类型和寄售类型说明!G14</f>
        <v>[效果]法防+21</v>
      </c>
      <c r="AS3130" s="60" t="s">
        <v>1378</v>
      </c>
    </row>
    <row r="3131" spans="1:45" ht="36" x14ac:dyDescent="0.15">
      <c r="A3131" s="11">
        <v>49293</v>
      </c>
      <c r="B3131" s="14" t="s">
        <v>4515</v>
      </c>
      <c r="C3131" s="11">
        <v>26</v>
      </c>
      <c r="D3131" s="11">
        <v>1</v>
      </c>
      <c r="E3131" s="11">
        <v>74</v>
      </c>
      <c r="F3131" s="11">
        <v>27200</v>
      </c>
      <c r="G3131" s="11">
        <v>7</v>
      </c>
      <c r="H3131" s="11">
        <v>0</v>
      </c>
      <c r="I3131" s="11">
        <v>65535</v>
      </c>
      <c r="J3131" s="11">
        <v>3</v>
      </c>
      <c r="K3131" s="11">
        <v>0</v>
      </c>
      <c r="L3131" s="11">
        <v>0</v>
      </c>
      <c r="M3131" s="56">
        <v>1</v>
      </c>
      <c r="N3131" s="56">
        <v>9999</v>
      </c>
      <c r="O3131" s="11">
        <v>0</v>
      </c>
      <c r="P3131" s="11">
        <v>0</v>
      </c>
      <c r="Q3131" s="11">
        <v>100</v>
      </c>
      <c r="R3131" s="11">
        <v>0</v>
      </c>
      <c r="S3131" s="11">
        <v>0</v>
      </c>
      <c r="T3131" s="11">
        <v>0</v>
      </c>
      <c r="U3131" s="11">
        <v>1</v>
      </c>
      <c r="V3131" s="11">
        <v>0</v>
      </c>
      <c r="W3131" s="11">
        <v>0</v>
      </c>
      <c r="X3131" s="11">
        <v>0</v>
      </c>
      <c r="Y3131" s="11">
        <v>0</v>
      </c>
      <c r="Z3131" s="16" t="s">
        <v>170</v>
      </c>
      <c r="AA3131" s="16">
        <v>27202</v>
      </c>
      <c r="AB3131" s="16" t="s">
        <v>4</v>
      </c>
      <c r="AC3131" s="16">
        <v>0</v>
      </c>
      <c r="AD3131" s="11">
        <v>2</v>
      </c>
      <c r="AE3131" s="11">
        <v>15</v>
      </c>
      <c r="AF3131" s="56">
        <v>1</v>
      </c>
      <c r="AG3131" s="11">
        <f t="shared" si="55"/>
        <v>400</v>
      </c>
      <c r="AH3131" s="11">
        <v>0</v>
      </c>
      <c r="AI3131" s="25" t="s">
        <v>8</v>
      </c>
      <c r="AJ3131" s="25" t="s">
        <v>8</v>
      </c>
      <c r="AK3131" s="25" t="s">
        <v>8</v>
      </c>
      <c r="AL3131" s="11" t="s">
        <v>24</v>
      </c>
      <c r="AM3131" s="25">
        <v>11014</v>
      </c>
      <c r="AN3131" s="25">
        <v>0</v>
      </c>
      <c r="AO3131" s="11">
        <v>1</v>
      </c>
      <c r="AP3131" s="12" t="s">
        <v>535</v>
      </c>
      <c r="AQ3131" s="12" t="s">
        <v>6802</v>
      </c>
      <c r="AR3131" s="12" t="str">
        <f>"[效果]法防+"&amp;拾取类型和寄售类型说明!G15</f>
        <v>[效果]法防+31</v>
      </c>
      <c r="AS3131" s="60" t="s">
        <v>1378</v>
      </c>
    </row>
    <row r="3132" spans="1:45" ht="36" x14ac:dyDescent="0.15">
      <c r="A3132" s="11">
        <v>49294</v>
      </c>
      <c r="B3132" s="14" t="s">
        <v>4516</v>
      </c>
      <c r="C3132" s="11">
        <v>26</v>
      </c>
      <c r="D3132" s="11">
        <v>1</v>
      </c>
      <c r="E3132" s="11">
        <v>74</v>
      </c>
      <c r="F3132" s="11">
        <v>27200</v>
      </c>
      <c r="G3132" s="11">
        <v>7</v>
      </c>
      <c r="H3132" s="11">
        <v>0</v>
      </c>
      <c r="I3132" s="11">
        <v>65535</v>
      </c>
      <c r="J3132" s="11">
        <v>3</v>
      </c>
      <c r="K3132" s="11">
        <v>0</v>
      </c>
      <c r="L3132" s="11">
        <v>0</v>
      </c>
      <c r="M3132" s="56">
        <v>1</v>
      </c>
      <c r="N3132" s="56">
        <v>9999</v>
      </c>
      <c r="O3132" s="11">
        <v>0</v>
      </c>
      <c r="P3132" s="11">
        <v>0</v>
      </c>
      <c r="Q3132" s="11">
        <v>100</v>
      </c>
      <c r="R3132" s="11">
        <v>0</v>
      </c>
      <c r="S3132" s="11">
        <v>0</v>
      </c>
      <c r="T3132" s="11">
        <v>0</v>
      </c>
      <c r="U3132" s="11">
        <v>1</v>
      </c>
      <c r="V3132" s="11">
        <v>0</v>
      </c>
      <c r="W3132" s="11">
        <v>0</v>
      </c>
      <c r="X3132" s="11">
        <v>0</v>
      </c>
      <c r="Y3132" s="11">
        <v>0</v>
      </c>
      <c r="Z3132" s="16" t="s">
        <v>170</v>
      </c>
      <c r="AA3132" s="16">
        <v>27202</v>
      </c>
      <c r="AB3132" s="16" t="s">
        <v>4</v>
      </c>
      <c r="AC3132" s="16">
        <v>0</v>
      </c>
      <c r="AD3132" s="11">
        <v>2</v>
      </c>
      <c r="AE3132" s="11">
        <v>15</v>
      </c>
      <c r="AF3132" s="56">
        <v>1</v>
      </c>
      <c r="AG3132" s="11">
        <f t="shared" si="55"/>
        <v>800</v>
      </c>
      <c r="AH3132" s="11">
        <v>0</v>
      </c>
      <c r="AI3132" s="25" t="s">
        <v>8</v>
      </c>
      <c r="AJ3132" s="25" t="s">
        <v>8</v>
      </c>
      <c r="AK3132" s="25" t="s">
        <v>8</v>
      </c>
      <c r="AL3132" s="11" t="s">
        <v>24</v>
      </c>
      <c r="AM3132" s="25">
        <v>11014</v>
      </c>
      <c r="AN3132" s="25">
        <v>0</v>
      </c>
      <c r="AO3132" s="11">
        <v>1</v>
      </c>
      <c r="AP3132" s="12" t="s">
        <v>535</v>
      </c>
      <c r="AQ3132" s="12" t="s">
        <v>6802</v>
      </c>
      <c r="AR3132" s="12" t="str">
        <f>"[效果]法防+"&amp;拾取类型和寄售类型说明!G16</f>
        <v>[效果]法防+47</v>
      </c>
      <c r="AS3132" s="60" t="s">
        <v>1378</v>
      </c>
    </row>
    <row r="3133" spans="1:45" ht="36" x14ac:dyDescent="0.15">
      <c r="A3133" s="11">
        <v>49295</v>
      </c>
      <c r="B3133" s="14" t="s">
        <v>4517</v>
      </c>
      <c r="C3133" s="11">
        <v>26</v>
      </c>
      <c r="D3133" s="11">
        <v>1</v>
      </c>
      <c r="E3133" s="11">
        <v>74</v>
      </c>
      <c r="F3133" s="11">
        <v>27200</v>
      </c>
      <c r="G3133" s="11">
        <v>7</v>
      </c>
      <c r="H3133" s="11">
        <v>0</v>
      </c>
      <c r="I3133" s="11">
        <v>65535</v>
      </c>
      <c r="J3133" s="11">
        <v>3</v>
      </c>
      <c r="K3133" s="11">
        <v>0</v>
      </c>
      <c r="L3133" s="11">
        <v>0</v>
      </c>
      <c r="M3133" s="56">
        <v>1</v>
      </c>
      <c r="N3133" s="56">
        <v>9999</v>
      </c>
      <c r="O3133" s="11">
        <v>0</v>
      </c>
      <c r="P3133" s="11">
        <v>0</v>
      </c>
      <c r="Q3133" s="11">
        <v>100</v>
      </c>
      <c r="R3133" s="11">
        <v>0</v>
      </c>
      <c r="S3133" s="11">
        <v>0</v>
      </c>
      <c r="T3133" s="11">
        <v>0</v>
      </c>
      <c r="U3133" s="11">
        <v>1</v>
      </c>
      <c r="V3133" s="11">
        <v>0</v>
      </c>
      <c r="W3133" s="11">
        <v>0</v>
      </c>
      <c r="X3133" s="11">
        <v>0</v>
      </c>
      <c r="Y3133" s="11">
        <v>0</v>
      </c>
      <c r="Z3133" s="16" t="s">
        <v>170</v>
      </c>
      <c r="AA3133" s="16">
        <v>27202</v>
      </c>
      <c r="AB3133" s="16" t="s">
        <v>4</v>
      </c>
      <c r="AC3133" s="16">
        <v>0</v>
      </c>
      <c r="AD3133" s="11">
        <v>2</v>
      </c>
      <c r="AE3133" s="11">
        <v>15</v>
      </c>
      <c r="AF3133" s="56">
        <v>1</v>
      </c>
      <c r="AG3133" s="11">
        <f t="shared" si="55"/>
        <v>1600</v>
      </c>
      <c r="AH3133" s="11">
        <v>0</v>
      </c>
      <c r="AI3133" s="25" t="s">
        <v>8</v>
      </c>
      <c r="AJ3133" s="25" t="s">
        <v>8</v>
      </c>
      <c r="AK3133" s="25" t="s">
        <v>8</v>
      </c>
      <c r="AL3133" s="11" t="s">
        <v>24</v>
      </c>
      <c r="AM3133" s="25">
        <v>11014</v>
      </c>
      <c r="AN3133" s="25">
        <v>0</v>
      </c>
      <c r="AO3133" s="11">
        <v>1</v>
      </c>
      <c r="AP3133" s="12" t="s">
        <v>535</v>
      </c>
      <c r="AQ3133" s="12" t="s">
        <v>6802</v>
      </c>
      <c r="AR3133" s="12" t="str">
        <f>"[效果]法防+"&amp;拾取类型和寄售类型说明!G17</f>
        <v>[效果]法防+71</v>
      </c>
      <c r="AS3133" s="60" t="s">
        <v>1378</v>
      </c>
    </row>
    <row r="3134" spans="1:45" ht="36" x14ac:dyDescent="0.15">
      <c r="A3134" s="11">
        <v>49296</v>
      </c>
      <c r="B3134" s="14" t="s">
        <v>4518</v>
      </c>
      <c r="C3134" s="11">
        <v>26</v>
      </c>
      <c r="D3134" s="11">
        <v>1</v>
      </c>
      <c r="E3134" s="11">
        <v>74</v>
      </c>
      <c r="F3134" s="11">
        <v>27200</v>
      </c>
      <c r="G3134" s="11">
        <v>7</v>
      </c>
      <c r="H3134" s="11">
        <v>0</v>
      </c>
      <c r="I3134" s="11">
        <v>65535</v>
      </c>
      <c r="J3134" s="11">
        <v>3</v>
      </c>
      <c r="K3134" s="11">
        <v>0</v>
      </c>
      <c r="L3134" s="11">
        <v>0</v>
      </c>
      <c r="M3134" s="56">
        <v>1</v>
      </c>
      <c r="N3134" s="56">
        <v>9999</v>
      </c>
      <c r="O3134" s="11">
        <v>0</v>
      </c>
      <c r="P3134" s="11">
        <v>0</v>
      </c>
      <c r="Q3134" s="11">
        <v>100</v>
      </c>
      <c r="R3134" s="11">
        <v>0</v>
      </c>
      <c r="S3134" s="11">
        <v>0</v>
      </c>
      <c r="T3134" s="11">
        <v>0</v>
      </c>
      <c r="U3134" s="11">
        <v>1</v>
      </c>
      <c r="V3134" s="11">
        <v>0</v>
      </c>
      <c r="W3134" s="11">
        <v>0</v>
      </c>
      <c r="X3134" s="11">
        <v>0</v>
      </c>
      <c r="Y3134" s="11">
        <v>0</v>
      </c>
      <c r="Z3134" s="16" t="s">
        <v>170</v>
      </c>
      <c r="AA3134" s="16">
        <v>27202</v>
      </c>
      <c r="AB3134" s="16" t="s">
        <v>4</v>
      </c>
      <c r="AC3134" s="16">
        <v>0</v>
      </c>
      <c r="AD3134" s="11">
        <v>2</v>
      </c>
      <c r="AE3134" s="11">
        <v>15</v>
      </c>
      <c r="AF3134" s="56">
        <v>1</v>
      </c>
      <c r="AG3134" s="11">
        <f t="shared" si="55"/>
        <v>3200</v>
      </c>
      <c r="AH3134" s="11">
        <v>0</v>
      </c>
      <c r="AI3134" s="25" t="s">
        <v>8</v>
      </c>
      <c r="AJ3134" s="25" t="s">
        <v>8</v>
      </c>
      <c r="AK3134" s="25" t="s">
        <v>8</v>
      </c>
      <c r="AL3134" s="11" t="s">
        <v>24</v>
      </c>
      <c r="AM3134" s="25">
        <v>11014</v>
      </c>
      <c r="AN3134" s="25">
        <v>0</v>
      </c>
      <c r="AO3134" s="11">
        <v>1</v>
      </c>
      <c r="AP3134" s="12" t="s">
        <v>535</v>
      </c>
      <c r="AQ3134" s="12" t="s">
        <v>6802</v>
      </c>
      <c r="AR3134" s="12" t="str">
        <f>"[效果]法防+"&amp;拾取类型和寄售类型说明!G18</f>
        <v>[效果]法防+107</v>
      </c>
      <c r="AS3134" s="60" t="s">
        <v>1378</v>
      </c>
    </row>
    <row r="3135" spans="1:45" ht="36" x14ac:dyDescent="0.15">
      <c r="A3135" s="11">
        <v>49297</v>
      </c>
      <c r="B3135" s="14" t="s">
        <v>4519</v>
      </c>
      <c r="C3135" s="11">
        <v>26</v>
      </c>
      <c r="D3135" s="11">
        <v>1</v>
      </c>
      <c r="E3135" s="11">
        <v>74</v>
      </c>
      <c r="F3135" s="11">
        <v>27200</v>
      </c>
      <c r="G3135" s="11">
        <v>7</v>
      </c>
      <c r="H3135" s="11">
        <v>0</v>
      </c>
      <c r="I3135" s="11">
        <v>65535</v>
      </c>
      <c r="J3135" s="11">
        <v>3</v>
      </c>
      <c r="K3135" s="11">
        <v>0</v>
      </c>
      <c r="L3135" s="11">
        <v>0</v>
      </c>
      <c r="M3135" s="56">
        <v>1</v>
      </c>
      <c r="N3135" s="56">
        <v>9999</v>
      </c>
      <c r="O3135" s="11">
        <v>0</v>
      </c>
      <c r="P3135" s="11">
        <v>0</v>
      </c>
      <c r="Q3135" s="11">
        <v>100</v>
      </c>
      <c r="R3135" s="11">
        <v>0</v>
      </c>
      <c r="S3135" s="11">
        <v>0</v>
      </c>
      <c r="T3135" s="11">
        <v>0</v>
      </c>
      <c r="U3135" s="11">
        <v>1</v>
      </c>
      <c r="V3135" s="11">
        <v>0</v>
      </c>
      <c r="W3135" s="11">
        <v>0</v>
      </c>
      <c r="X3135" s="11">
        <v>0</v>
      </c>
      <c r="Y3135" s="11">
        <v>0</v>
      </c>
      <c r="Z3135" s="16" t="s">
        <v>170</v>
      </c>
      <c r="AA3135" s="16">
        <v>27202</v>
      </c>
      <c r="AB3135" s="16" t="s">
        <v>4</v>
      </c>
      <c r="AC3135" s="16">
        <v>0</v>
      </c>
      <c r="AD3135" s="11">
        <v>2</v>
      </c>
      <c r="AE3135" s="11">
        <v>15</v>
      </c>
      <c r="AF3135" s="56">
        <v>1</v>
      </c>
      <c r="AG3135" s="11">
        <f t="shared" si="55"/>
        <v>6400</v>
      </c>
      <c r="AH3135" s="11">
        <v>0</v>
      </c>
      <c r="AI3135" s="25" t="s">
        <v>8</v>
      </c>
      <c r="AJ3135" s="25" t="s">
        <v>8</v>
      </c>
      <c r="AK3135" s="25" t="s">
        <v>8</v>
      </c>
      <c r="AL3135" s="11" t="s">
        <v>24</v>
      </c>
      <c r="AM3135" s="25">
        <v>11014</v>
      </c>
      <c r="AN3135" s="25">
        <v>0</v>
      </c>
      <c r="AO3135" s="11">
        <v>1</v>
      </c>
      <c r="AP3135" s="12" t="s">
        <v>535</v>
      </c>
      <c r="AQ3135" s="12" t="s">
        <v>6802</v>
      </c>
      <c r="AR3135" s="12" t="str">
        <f>"[效果]法防+"&amp;拾取类型和寄售类型说明!G19</f>
        <v>[效果]法防+160</v>
      </c>
      <c r="AS3135" s="60" t="s">
        <v>1378</v>
      </c>
    </row>
    <row r="3136" spans="1:45" ht="36" x14ac:dyDescent="0.15">
      <c r="A3136" s="11">
        <v>49298</v>
      </c>
      <c r="B3136" s="14" t="s">
        <v>4520</v>
      </c>
      <c r="C3136" s="11">
        <v>26</v>
      </c>
      <c r="D3136" s="11">
        <v>1</v>
      </c>
      <c r="E3136" s="11">
        <v>74</v>
      </c>
      <c r="F3136" s="11">
        <v>27200</v>
      </c>
      <c r="G3136" s="11">
        <v>7</v>
      </c>
      <c r="H3136" s="11">
        <v>0</v>
      </c>
      <c r="I3136" s="11">
        <v>65535</v>
      </c>
      <c r="J3136" s="11">
        <v>3</v>
      </c>
      <c r="K3136" s="11">
        <v>0</v>
      </c>
      <c r="L3136" s="11">
        <v>0</v>
      </c>
      <c r="M3136" s="56">
        <v>1</v>
      </c>
      <c r="N3136" s="56">
        <v>9999</v>
      </c>
      <c r="O3136" s="11">
        <v>0</v>
      </c>
      <c r="P3136" s="11">
        <v>0</v>
      </c>
      <c r="Q3136" s="11">
        <v>100</v>
      </c>
      <c r="R3136" s="11">
        <v>0</v>
      </c>
      <c r="S3136" s="11">
        <v>0</v>
      </c>
      <c r="T3136" s="11">
        <v>0</v>
      </c>
      <c r="U3136" s="11">
        <v>1</v>
      </c>
      <c r="V3136" s="11">
        <v>0</v>
      </c>
      <c r="W3136" s="11">
        <v>0</v>
      </c>
      <c r="X3136" s="11">
        <v>0</v>
      </c>
      <c r="Y3136" s="11">
        <v>0</v>
      </c>
      <c r="Z3136" s="16" t="s">
        <v>170</v>
      </c>
      <c r="AA3136" s="16">
        <v>27202</v>
      </c>
      <c r="AB3136" s="16" t="s">
        <v>4</v>
      </c>
      <c r="AC3136" s="16">
        <v>0</v>
      </c>
      <c r="AD3136" s="11">
        <v>2</v>
      </c>
      <c r="AE3136" s="11">
        <v>15</v>
      </c>
      <c r="AF3136" s="56">
        <v>1</v>
      </c>
      <c r="AG3136" s="11">
        <f t="shared" si="55"/>
        <v>12800</v>
      </c>
      <c r="AH3136" s="11">
        <v>0</v>
      </c>
      <c r="AI3136" s="25" t="s">
        <v>8</v>
      </c>
      <c r="AJ3136" s="25" t="s">
        <v>8</v>
      </c>
      <c r="AK3136" s="25" t="s">
        <v>8</v>
      </c>
      <c r="AL3136" s="11" t="s">
        <v>24</v>
      </c>
      <c r="AM3136" s="25">
        <v>11014</v>
      </c>
      <c r="AN3136" s="25">
        <v>0</v>
      </c>
      <c r="AO3136" s="11">
        <v>1</v>
      </c>
      <c r="AP3136" s="12" t="s">
        <v>535</v>
      </c>
      <c r="AQ3136" s="12" t="s">
        <v>6802</v>
      </c>
      <c r="AR3136" s="12" t="str">
        <f>"[效果]法防+"&amp;拾取类型和寄售类型说明!G20</f>
        <v>[效果]法防+240</v>
      </c>
      <c r="AS3136" s="60" t="s">
        <v>1378</v>
      </c>
    </row>
    <row r="3137" spans="1:45" ht="36" x14ac:dyDescent="0.15">
      <c r="A3137" s="11">
        <v>49299</v>
      </c>
      <c r="B3137" s="14" t="s">
        <v>4521</v>
      </c>
      <c r="C3137" s="11">
        <v>26</v>
      </c>
      <c r="D3137" s="11">
        <v>1</v>
      </c>
      <c r="E3137" s="11">
        <v>74</v>
      </c>
      <c r="F3137" s="11">
        <v>27200</v>
      </c>
      <c r="G3137" s="11">
        <v>7</v>
      </c>
      <c r="H3137" s="11">
        <v>0</v>
      </c>
      <c r="I3137" s="11">
        <v>65535</v>
      </c>
      <c r="J3137" s="11">
        <v>3</v>
      </c>
      <c r="K3137" s="11">
        <v>0</v>
      </c>
      <c r="L3137" s="11">
        <v>0</v>
      </c>
      <c r="M3137" s="56">
        <v>1</v>
      </c>
      <c r="N3137" s="56">
        <v>9999</v>
      </c>
      <c r="O3137" s="11">
        <v>0</v>
      </c>
      <c r="P3137" s="11">
        <v>0</v>
      </c>
      <c r="Q3137" s="11">
        <v>100</v>
      </c>
      <c r="R3137" s="11">
        <v>0</v>
      </c>
      <c r="S3137" s="11">
        <v>0</v>
      </c>
      <c r="T3137" s="11">
        <v>0</v>
      </c>
      <c r="U3137" s="11">
        <v>1</v>
      </c>
      <c r="V3137" s="11">
        <v>0</v>
      </c>
      <c r="W3137" s="11">
        <v>0</v>
      </c>
      <c r="X3137" s="11">
        <v>0</v>
      </c>
      <c r="Y3137" s="11">
        <v>0</v>
      </c>
      <c r="Z3137" s="16" t="s">
        <v>170</v>
      </c>
      <c r="AA3137" s="16">
        <v>27202</v>
      </c>
      <c r="AB3137" s="16" t="s">
        <v>4</v>
      </c>
      <c r="AC3137" s="16">
        <v>0</v>
      </c>
      <c r="AD3137" s="11">
        <v>2</v>
      </c>
      <c r="AE3137" s="11">
        <v>15</v>
      </c>
      <c r="AF3137" s="56">
        <v>1</v>
      </c>
      <c r="AG3137" s="11">
        <f t="shared" si="55"/>
        <v>25600</v>
      </c>
      <c r="AH3137" s="11">
        <v>0</v>
      </c>
      <c r="AI3137" s="25" t="s">
        <v>8</v>
      </c>
      <c r="AJ3137" s="25" t="s">
        <v>8</v>
      </c>
      <c r="AK3137" s="25" t="s">
        <v>8</v>
      </c>
      <c r="AL3137" s="11" t="s">
        <v>24</v>
      </c>
      <c r="AM3137" s="25">
        <v>11014</v>
      </c>
      <c r="AN3137" s="25">
        <v>0</v>
      </c>
      <c r="AO3137" s="11">
        <v>1</v>
      </c>
      <c r="AP3137" s="12" t="s">
        <v>535</v>
      </c>
      <c r="AQ3137" s="12" t="s">
        <v>6802</v>
      </c>
      <c r="AR3137" s="12" t="str">
        <f>"[效果]法防+"&amp;拾取类型和寄售类型说明!G21</f>
        <v>[效果]法防+360</v>
      </c>
      <c r="AS3137" s="60" t="s">
        <v>1378</v>
      </c>
    </row>
    <row r="3138" spans="1:45" ht="36" x14ac:dyDescent="0.15">
      <c r="A3138" s="11">
        <v>49301</v>
      </c>
      <c r="B3138" s="14" t="s">
        <v>4522</v>
      </c>
      <c r="C3138" s="11">
        <v>26</v>
      </c>
      <c r="D3138" s="11">
        <v>1</v>
      </c>
      <c r="E3138" s="11">
        <v>75</v>
      </c>
      <c r="F3138" s="11">
        <v>27200</v>
      </c>
      <c r="G3138" s="11">
        <v>7</v>
      </c>
      <c r="H3138" s="11">
        <v>0</v>
      </c>
      <c r="I3138" s="11">
        <v>65535</v>
      </c>
      <c r="J3138" s="11">
        <v>3</v>
      </c>
      <c r="K3138" s="11">
        <v>0</v>
      </c>
      <c r="L3138" s="11">
        <v>0</v>
      </c>
      <c r="M3138" s="56">
        <v>1</v>
      </c>
      <c r="N3138" s="56">
        <v>9999</v>
      </c>
      <c r="O3138" s="11">
        <v>0</v>
      </c>
      <c r="P3138" s="11">
        <v>0</v>
      </c>
      <c r="Q3138" s="11">
        <v>100</v>
      </c>
      <c r="R3138" s="11">
        <v>0</v>
      </c>
      <c r="S3138" s="11">
        <v>0</v>
      </c>
      <c r="T3138" s="11">
        <v>0</v>
      </c>
      <c r="U3138" s="11">
        <v>1</v>
      </c>
      <c r="V3138" s="11">
        <v>0</v>
      </c>
      <c r="W3138" s="11">
        <v>0</v>
      </c>
      <c r="X3138" s="11">
        <v>0</v>
      </c>
      <c r="Y3138" s="11">
        <v>0</v>
      </c>
      <c r="Z3138" s="16" t="s">
        <v>170</v>
      </c>
      <c r="AA3138" s="16">
        <v>27202</v>
      </c>
      <c r="AB3138" s="16" t="s">
        <v>4</v>
      </c>
      <c r="AC3138" s="16">
        <v>0</v>
      </c>
      <c r="AD3138" s="11">
        <v>2</v>
      </c>
      <c r="AE3138" s="11">
        <v>15</v>
      </c>
      <c r="AF3138" s="56">
        <v>1</v>
      </c>
      <c r="AG3138" s="11">
        <f t="shared" si="55"/>
        <v>100</v>
      </c>
      <c r="AH3138" s="11">
        <v>0</v>
      </c>
      <c r="AI3138" s="25" t="s">
        <v>8</v>
      </c>
      <c r="AJ3138" s="25" t="s">
        <v>8</v>
      </c>
      <c r="AK3138" s="25" t="s">
        <v>8</v>
      </c>
      <c r="AL3138" s="11" t="s">
        <v>24</v>
      </c>
      <c r="AM3138" s="25">
        <v>11014</v>
      </c>
      <c r="AN3138" s="25">
        <v>0</v>
      </c>
      <c r="AO3138" s="11">
        <v>1</v>
      </c>
      <c r="AP3138" s="12" t="s">
        <v>535</v>
      </c>
      <c r="AQ3138" s="12" t="s">
        <v>6803</v>
      </c>
      <c r="AR3138" s="12" t="str">
        <f>"[效果]物减+"&amp;拾取类型和寄售类型说明!G22</f>
        <v>[效果]物减+8</v>
      </c>
      <c r="AS3138" s="60" t="s">
        <v>1378</v>
      </c>
    </row>
    <row r="3139" spans="1:45" ht="36" x14ac:dyDescent="0.15">
      <c r="A3139" s="11">
        <v>49302</v>
      </c>
      <c r="B3139" s="14" t="s">
        <v>4523</v>
      </c>
      <c r="C3139" s="11">
        <v>26</v>
      </c>
      <c r="D3139" s="11">
        <v>1</v>
      </c>
      <c r="E3139" s="11">
        <v>75</v>
      </c>
      <c r="F3139" s="11">
        <v>27200</v>
      </c>
      <c r="G3139" s="11">
        <v>7</v>
      </c>
      <c r="H3139" s="11">
        <v>0</v>
      </c>
      <c r="I3139" s="11">
        <v>65535</v>
      </c>
      <c r="J3139" s="11">
        <v>3</v>
      </c>
      <c r="K3139" s="11">
        <v>0</v>
      </c>
      <c r="L3139" s="11">
        <v>0</v>
      </c>
      <c r="M3139" s="56">
        <v>1</v>
      </c>
      <c r="N3139" s="56">
        <v>9999</v>
      </c>
      <c r="O3139" s="11">
        <v>0</v>
      </c>
      <c r="P3139" s="11">
        <v>0</v>
      </c>
      <c r="Q3139" s="11">
        <v>100</v>
      </c>
      <c r="R3139" s="11">
        <v>0</v>
      </c>
      <c r="S3139" s="11">
        <v>0</v>
      </c>
      <c r="T3139" s="11">
        <v>0</v>
      </c>
      <c r="U3139" s="11">
        <v>1</v>
      </c>
      <c r="V3139" s="11">
        <v>0</v>
      </c>
      <c r="W3139" s="11">
        <v>0</v>
      </c>
      <c r="X3139" s="11">
        <v>0</v>
      </c>
      <c r="Y3139" s="11">
        <v>0</v>
      </c>
      <c r="Z3139" s="16" t="s">
        <v>170</v>
      </c>
      <c r="AA3139" s="16">
        <v>27202</v>
      </c>
      <c r="AB3139" s="16" t="s">
        <v>4</v>
      </c>
      <c r="AC3139" s="16">
        <v>0</v>
      </c>
      <c r="AD3139" s="11">
        <v>2</v>
      </c>
      <c r="AE3139" s="11">
        <v>15</v>
      </c>
      <c r="AF3139" s="56">
        <v>1</v>
      </c>
      <c r="AG3139" s="11">
        <f t="shared" si="55"/>
        <v>200</v>
      </c>
      <c r="AH3139" s="11">
        <v>0</v>
      </c>
      <c r="AI3139" s="25" t="s">
        <v>8</v>
      </c>
      <c r="AJ3139" s="25" t="s">
        <v>8</v>
      </c>
      <c r="AK3139" s="25" t="s">
        <v>8</v>
      </c>
      <c r="AL3139" s="11" t="s">
        <v>24</v>
      </c>
      <c r="AM3139" s="25">
        <v>11014</v>
      </c>
      <c r="AN3139" s="25">
        <v>0</v>
      </c>
      <c r="AO3139" s="11">
        <v>1</v>
      </c>
      <c r="AP3139" s="12" t="s">
        <v>535</v>
      </c>
      <c r="AQ3139" s="12" t="s">
        <v>6803</v>
      </c>
      <c r="AR3139" s="12" t="str">
        <f>"[效果]物减+"&amp;拾取类型和寄售类型说明!G23</f>
        <v>[效果]物减+15</v>
      </c>
      <c r="AS3139" s="60" t="s">
        <v>1378</v>
      </c>
    </row>
    <row r="3140" spans="1:45" ht="36" x14ac:dyDescent="0.15">
      <c r="A3140" s="11">
        <v>49303</v>
      </c>
      <c r="B3140" s="14" t="s">
        <v>4524</v>
      </c>
      <c r="C3140" s="11">
        <v>26</v>
      </c>
      <c r="D3140" s="11">
        <v>1</v>
      </c>
      <c r="E3140" s="11">
        <v>75</v>
      </c>
      <c r="F3140" s="11">
        <v>27200</v>
      </c>
      <c r="G3140" s="11">
        <v>7</v>
      </c>
      <c r="H3140" s="11">
        <v>0</v>
      </c>
      <c r="I3140" s="11">
        <v>65535</v>
      </c>
      <c r="J3140" s="11">
        <v>3</v>
      </c>
      <c r="K3140" s="11">
        <v>0</v>
      </c>
      <c r="L3140" s="11">
        <v>0</v>
      </c>
      <c r="M3140" s="56">
        <v>1</v>
      </c>
      <c r="N3140" s="56">
        <v>9999</v>
      </c>
      <c r="O3140" s="11">
        <v>0</v>
      </c>
      <c r="P3140" s="11">
        <v>0</v>
      </c>
      <c r="Q3140" s="11">
        <v>100</v>
      </c>
      <c r="R3140" s="11">
        <v>0</v>
      </c>
      <c r="S3140" s="11">
        <v>0</v>
      </c>
      <c r="T3140" s="11">
        <v>0</v>
      </c>
      <c r="U3140" s="11">
        <v>1</v>
      </c>
      <c r="V3140" s="11">
        <v>0</v>
      </c>
      <c r="W3140" s="11">
        <v>0</v>
      </c>
      <c r="X3140" s="11">
        <v>0</v>
      </c>
      <c r="Y3140" s="11">
        <v>0</v>
      </c>
      <c r="Z3140" s="16" t="s">
        <v>170</v>
      </c>
      <c r="AA3140" s="16">
        <v>27202</v>
      </c>
      <c r="AB3140" s="16" t="s">
        <v>4</v>
      </c>
      <c r="AC3140" s="16">
        <v>0</v>
      </c>
      <c r="AD3140" s="11">
        <v>2</v>
      </c>
      <c r="AE3140" s="11">
        <v>15</v>
      </c>
      <c r="AF3140" s="56">
        <v>1</v>
      </c>
      <c r="AG3140" s="11">
        <f t="shared" si="55"/>
        <v>400</v>
      </c>
      <c r="AH3140" s="11">
        <v>0</v>
      </c>
      <c r="AI3140" s="25" t="s">
        <v>8</v>
      </c>
      <c r="AJ3140" s="25" t="s">
        <v>8</v>
      </c>
      <c r="AK3140" s="25" t="s">
        <v>8</v>
      </c>
      <c r="AL3140" s="11" t="s">
        <v>24</v>
      </c>
      <c r="AM3140" s="25">
        <v>11014</v>
      </c>
      <c r="AN3140" s="25">
        <v>0</v>
      </c>
      <c r="AO3140" s="11">
        <v>1</v>
      </c>
      <c r="AP3140" s="12" t="s">
        <v>535</v>
      </c>
      <c r="AQ3140" s="12" t="s">
        <v>6803</v>
      </c>
      <c r="AR3140" s="12" t="str">
        <f>"[效果]物减+"&amp;拾取类型和寄售类型说明!G24</f>
        <v>[效果]物减+30</v>
      </c>
      <c r="AS3140" s="60" t="s">
        <v>1378</v>
      </c>
    </row>
    <row r="3141" spans="1:45" ht="36" x14ac:dyDescent="0.15">
      <c r="A3141" s="11">
        <v>49304</v>
      </c>
      <c r="B3141" s="14" t="s">
        <v>4525</v>
      </c>
      <c r="C3141" s="11">
        <v>26</v>
      </c>
      <c r="D3141" s="11">
        <v>1</v>
      </c>
      <c r="E3141" s="11">
        <v>75</v>
      </c>
      <c r="F3141" s="11">
        <v>27200</v>
      </c>
      <c r="G3141" s="11">
        <v>7</v>
      </c>
      <c r="H3141" s="11">
        <v>0</v>
      </c>
      <c r="I3141" s="11">
        <v>65535</v>
      </c>
      <c r="J3141" s="11">
        <v>3</v>
      </c>
      <c r="K3141" s="11">
        <v>0</v>
      </c>
      <c r="L3141" s="11">
        <v>0</v>
      </c>
      <c r="M3141" s="56">
        <v>1</v>
      </c>
      <c r="N3141" s="56">
        <v>9999</v>
      </c>
      <c r="O3141" s="11">
        <v>0</v>
      </c>
      <c r="P3141" s="11">
        <v>0</v>
      </c>
      <c r="Q3141" s="11">
        <v>100</v>
      </c>
      <c r="R3141" s="11">
        <v>0</v>
      </c>
      <c r="S3141" s="11">
        <v>0</v>
      </c>
      <c r="T3141" s="11">
        <v>0</v>
      </c>
      <c r="U3141" s="11">
        <v>1</v>
      </c>
      <c r="V3141" s="11">
        <v>0</v>
      </c>
      <c r="W3141" s="11">
        <v>0</v>
      </c>
      <c r="X3141" s="11">
        <v>0</v>
      </c>
      <c r="Y3141" s="11">
        <v>0</v>
      </c>
      <c r="Z3141" s="16" t="s">
        <v>170</v>
      </c>
      <c r="AA3141" s="16">
        <v>27202</v>
      </c>
      <c r="AB3141" s="16" t="s">
        <v>4</v>
      </c>
      <c r="AC3141" s="16">
        <v>0</v>
      </c>
      <c r="AD3141" s="11">
        <v>2</v>
      </c>
      <c r="AE3141" s="11">
        <v>15</v>
      </c>
      <c r="AF3141" s="56">
        <v>1</v>
      </c>
      <c r="AG3141" s="11">
        <f t="shared" si="55"/>
        <v>800</v>
      </c>
      <c r="AH3141" s="11">
        <v>0</v>
      </c>
      <c r="AI3141" s="25" t="s">
        <v>8</v>
      </c>
      <c r="AJ3141" s="25" t="s">
        <v>8</v>
      </c>
      <c r="AK3141" s="25" t="s">
        <v>8</v>
      </c>
      <c r="AL3141" s="11" t="s">
        <v>24</v>
      </c>
      <c r="AM3141" s="25">
        <v>11014</v>
      </c>
      <c r="AN3141" s="25">
        <v>0</v>
      </c>
      <c r="AO3141" s="11">
        <v>1</v>
      </c>
      <c r="AP3141" s="12" t="s">
        <v>535</v>
      </c>
      <c r="AQ3141" s="12" t="s">
        <v>6803</v>
      </c>
      <c r="AR3141" s="12" t="str">
        <f>"[效果]物减+"&amp;拾取类型和寄售类型说明!G25</f>
        <v>[效果]物减+60</v>
      </c>
      <c r="AS3141" s="60" t="s">
        <v>1378</v>
      </c>
    </row>
    <row r="3142" spans="1:45" ht="36" x14ac:dyDescent="0.15">
      <c r="A3142" s="11">
        <v>49305</v>
      </c>
      <c r="B3142" s="14" t="s">
        <v>4526</v>
      </c>
      <c r="C3142" s="11">
        <v>26</v>
      </c>
      <c r="D3142" s="11">
        <v>1</v>
      </c>
      <c r="E3142" s="11">
        <v>75</v>
      </c>
      <c r="F3142" s="11">
        <v>27200</v>
      </c>
      <c r="G3142" s="11">
        <v>7</v>
      </c>
      <c r="H3142" s="11">
        <v>0</v>
      </c>
      <c r="I3142" s="11">
        <v>65535</v>
      </c>
      <c r="J3142" s="11">
        <v>3</v>
      </c>
      <c r="K3142" s="11">
        <v>0</v>
      </c>
      <c r="L3142" s="11">
        <v>0</v>
      </c>
      <c r="M3142" s="56">
        <v>1</v>
      </c>
      <c r="N3142" s="56">
        <v>9999</v>
      </c>
      <c r="O3142" s="11">
        <v>0</v>
      </c>
      <c r="P3142" s="11">
        <v>0</v>
      </c>
      <c r="Q3142" s="11">
        <v>100</v>
      </c>
      <c r="R3142" s="11">
        <v>0</v>
      </c>
      <c r="S3142" s="11">
        <v>0</v>
      </c>
      <c r="T3142" s="11">
        <v>0</v>
      </c>
      <c r="U3142" s="11">
        <v>1</v>
      </c>
      <c r="V3142" s="11">
        <v>0</v>
      </c>
      <c r="W3142" s="11">
        <v>0</v>
      </c>
      <c r="X3142" s="11">
        <v>0</v>
      </c>
      <c r="Y3142" s="11">
        <v>0</v>
      </c>
      <c r="Z3142" s="16" t="s">
        <v>170</v>
      </c>
      <c r="AA3142" s="16">
        <v>27202</v>
      </c>
      <c r="AB3142" s="16" t="s">
        <v>4</v>
      </c>
      <c r="AC3142" s="16">
        <v>0</v>
      </c>
      <c r="AD3142" s="11">
        <v>2</v>
      </c>
      <c r="AE3142" s="11">
        <v>15</v>
      </c>
      <c r="AF3142" s="56">
        <v>1</v>
      </c>
      <c r="AG3142" s="11">
        <f t="shared" si="55"/>
        <v>1600</v>
      </c>
      <c r="AH3142" s="11">
        <v>0</v>
      </c>
      <c r="AI3142" s="25" t="s">
        <v>8</v>
      </c>
      <c r="AJ3142" s="25" t="s">
        <v>8</v>
      </c>
      <c r="AK3142" s="25" t="s">
        <v>8</v>
      </c>
      <c r="AL3142" s="11" t="s">
        <v>24</v>
      </c>
      <c r="AM3142" s="25">
        <v>11014</v>
      </c>
      <c r="AN3142" s="25">
        <v>0</v>
      </c>
      <c r="AO3142" s="11">
        <v>1</v>
      </c>
      <c r="AP3142" s="12" t="s">
        <v>535</v>
      </c>
      <c r="AQ3142" s="12" t="s">
        <v>6803</v>
      </c>
      <c r="AR3142" s="12" t="str">
        <f>"[效果]物减+"&amp;拾取类型和寄售类型说明!G26</f>
        <v>[效果]物减+119</v>
      </c>
      <c r="AS3142" s="60" t="s">
        <v>1378</v>
      </c>
    </row>
    <row r="3143" spans="1:45" ht="36" x14ac:dyDescent="0.15">
      <c r="A3143" s="11">
        <v>49306</v>
      </c>
      <c r="B3143" s="14" t="s">
        <v>4527</v>
      </c>
      <c r="C3143" s="11">
        <v>26</v>
      </c>
      <c r="D3143" s="11">
        <v>1</v>
      </c>
      <c r="E3143" s="11">
        <v>75</v>
      </c>
      <c r="F3143" s="11">
        <v>27200</v>
      </c>
      <c r="G3143" s="11">
        <v>7</v>
      </c>
      <c r="H3143" s="11">
        <v>0</v>
      </c>
      <c r="I3143" s="11">
        <v>65535</v>
      </c>
      <c r="J3143" s="11">
        <v>3</v>
      </c>
      <c r="K3143" s="11">
        <v>0</v>
      </c>
      <c r="L3143" s="11">
        <v>0</v>
      </c>
      <c r="M3143" s="56">
        <v>1</v>
      </c>
      <c r="N3143" s="56">
        <v>9999</v>
      </c>
      <c r="O3143" s="11">
        <v>0</v>
      </c>
      <c r="P3143" s="11">
        <v>0</v>
      </c>
      <c r="Q3143" s="11">
        <v>100</v>
      </c>
      <c r="R3143" s="11">
        <v>0</v>
      </c>
      <c r="S3143" s="11">
        <v>0</v>
      </c>
      <c r="T3143" s="11">
        <v>0</v>
      </c>
      <c r="U3143" s="11">
        <v>1</v>
      </c>
      <c r="V3143" s="11">
        <v>0</v>
      </c>
      <c r="W3143" s="11">
        <v>0</v>
      </c>
      <c r="X3143" s="11">
        <v>0</v>
      </c>
      <c r="Y3143" s="11">
        <v>0</v>
      </c>
      <c r="Z3143" s="16" t="s">
        <v>170</v>
      </c>
      <c r="AA3143" s="16">
        <v>27202</v>
      </c>
      <c r="AB3143" s="16" t="s">
        <v>4</v>
      </c>
      <c r="AC3143" s="16">
        <v>0</v>
      </c>
      <c r="AD3143" s="11">
        <v>2</v>
      </c>
      <c r="AE3143" s="11">
        <v>15</v>
      </c>
      <c r="AF3143" s="56">
        <v>1</v>
      </c>
      <c r="AG3143" s="11">
        <f t="shared" si="55"/>
        <v>3200</v>
      </c>
      <c r="AH3143" s="11">
        <v>0</v>
      </c>
      <c r="AI3143" s="25" t="s">
        <v>8</v>
      </c>
      <c r="AJ3143" s="25" t="s">
        <v>8</v>
      </c>
      <c r="AK3143" s="25" t="s">
        <v>8</v>
      </c>
      <c r="AL3143" s="11" t="s">
        <v>24</v>
      </c>
      <c r="AM3143" s="25">
        <v>11014</v>
      </c>
      <c r="AN3143" s="25">
        <v>0</v>
      </c>
      <c r="AO3143" s="11">
        <v>1</v>
      </c>
      <c r="AP3143" s="12" t="s">
        <v>535</v>
      </c>
      <c r="AQ3143" s="12" t="s">
        <v>6803</v>
      </c>
      <c r="AR3143" s="12" t="str">
        <f>"[效果]物减+"&amp;拾取类型和寄售类型说明!G27</f>
        <v>[效果]物减+237</v>
      </c>
      <c r="AS3143" s="60" t="s">
        <v>1378</v>
      </c>
    </row>
    <row r="3144" spans="1:45" ht="36" x14ac:dyDescent="0.15">
      <c r="A3144" s="11">
        <v>49307</v>
      </c>
      <c r="B3144" s="14" t="s">
        <v>4528</v>
      </c>
      <c r="C3144" s="11">
        <v>26</v>
      </c>
      <c r="D3144" s="11">
        <v>1</v>
      </c>
      <c r="E3144" s="11">
        <v>75</v>
      </c>
      <c r="F3144" s="11">
        <v>27200</v>
      </c>
      <c r="G3144" s="11">
        <v>7</v>
      </c>
      <c r="H3144" s="11">
        <v>0</v>
      </c>
      <c r="I3144" s="11">
        <v>65535</v>
      </c>
      <c r="J3144" s="11">
        <v>3</v>
      </c>
      <c r="K3144" s="11">
        <v>0</v>
      </c>
      <c r="L3144" s="11">
        <v>0</v>
      </c>
      <c r="M3144" s="56">
        <v>1</v>
      </c>
      <c r="N3144" s="56">
        <v>9999</v>
      </c>
      <c r="O3144" s="11">
        <v>0</v>
      </c>
      <c r="P3144" s="11">
        <v>0</v>
      </c>
      <c r="Q3144" s="11">
        <v>100</v>
      </c>
      <c r="R3144" s="11">
        <v>0</v>
      </c>
      <c r="S3144" s="11">
        <v>0</v>
      </c>
      <c r="T3144" s="11">
        <v>0</v>
      </c>
      <c r="U3144" s="11">
        <v>1</v>
      </c>
      <c r="V3144" s="11">
        <v>0</v>
      </c>
      <c r="W3144" s="11">
        <v>0</v>
      </c>
      <c r="X3144" s="11">
        <v>0</v>
      </c>
      <c r="Y3144" s="11">
        <v>0</v>
      </c>
      <c r="Z3144" s="16" t="s">
        <v>170</v>
      </c>
      <c r="AA3144" s="16">
        <v>27202</v>
      </c>
      <c r="AB3144" s="16" t="s">
        <v>4</v>
      </c>
      <c r="AC3144" s="16">
        <v>0</v>
      </c>
      <c r="AD3144" s="11">
        <v>2</v>
      </c>
      <c r="AE3144" s="11">
        <v>15</v>
      </c>
      <c r="AF3144" s="56">
        <v>1</v>
      </c>
      <c r="AG3144" s="11">
        <f t="shared" si="55"/>
        <v>6400</v>
      </c>
      <c r="AH3144" s="11">
        <v>0</v>
      </c>
      <c r="AI3144" s="25" t="s">
        <v>8</v>
      </c>
      <c r="AJ3144" s="25" t="s">
        <v>8</v>
      </c>
      <c r="AK3144" s="25" t="s">
        <v>8</v>
      </c>
      <c r="AL3144" s="11" t="s">
        <v>24</v>
      </c>
      <c r="AM3144" s="25">
        <v>11014</v>
      </c>
      <c r="AN3144" s="25">
        <v>0</v>
      </c>
      <c r="AO3144" s="11">
        <v>1</v>
      </c>
      <c r="AP3144" s="12" t="s">
        <v>535</v>
      </c>
      <c r="AQ3144" s="12" t="s">
        <v>6803</v>
      </c>
      <c r="AR3144" s="12" t="str">
        <f>"[效果]物减+"&amp;拾取类型和寄售类型说明!G28</f>
        <v>[效果]物减+473</v>
      </c>
      <c r="AS3144" s="60" t="s">
        <v>1378</v>
      </c>
    </row>
    <row r="3145" spans="1:45" ht="36" x14ac:dyDescent="0.15">
      <c r="A3145" s="11">
        <v>49308</v>
      </c>
      <c r="B3145" s="14" t="s">
        <v>4529</v>
      </c>
      <c r="C3145" s="11">
        <v>26</v>
      </c>
      <c r="D3145" s="11">
        <v>1</v>
      </c>
      <c r="E3145" s="11">
        <v>75</v>
      </c>
      <c r="F3145" s="11">
        <v>27200</v>
      </c>
      <c r="G3145" s="11">
        <v>7</v>
      </c>
      <c r="H3145" s="11">
        <v>0</v>
      </c>
      <c r="I3145" s="11">
        <v>65535</v>
      </c>
      <c r="J3145" s="11">
        <v>3</v>
      </c>
      <c r="K3145" s="11">
        <v>0</v>
      </c>
      <c r="L3145" s="11">
        <v>0</v>
      </c>
      <c r="M3145" s="56">
        <v>1</v>
      </c>
      <c r="N3145" s="56">
        <v>9999</v>
      </c>
      <c r="O3145" s="11">
        <v>0</v>
      </c>
      <c r="P3145" s="11">
        <v>0</v>
      </c>
      <c r="Q3145" s="11">
        <v>100</v>
      </c>
      <c r="R3145" s="11">
        <v>0</v>
      </c>
      <c r="S3145" s="11">
        <v>0</v>
      </c>
      <c r="T3145" s="11">
        <v>0</v>
      </c>
      <c r="U3145" s="11">
        <v>1</v>
      </c>
      <c r="V3145" s="11">
        <v>0</v>
      </c>
      <c r="W3145" s="11">
        <v>0</v>
      </c>
      <c r="X3145" s="11">
        <v>0</v>
      </c>
      <c r="Y3145" s="11">
        <v>0</v>
      </c>
      <c r="Z3145" s="16" t="s">
        <v>170</v>
      </c>
      <c r="AA3145" s="16">
        <v>27202</v>
      </c>
      <c r="AB3145" s="16" t="s">
        <v>4</v>
      </c>
      <c r="AC3145" s="16">
        <v>0</v>
      </c>
      <c r="AD3145" s="11">
        <v>2</v>
      </c>
      <c r="AE3145" s="11">
        <v>15</v>
      </c>
      <c r="AF3145" s="56">
        <v>1</v>
      </c>
      <c r="AG3145" s="11">
        <f t="shared" si="55"/>
        <v>12800</v>
      </c>
      <c r="AH3145" s="11">
        <v>0</v>
      </c>
      <c r="AI3145" s="25" t="s">
        <v>8</v>
      </c>
      <c r="AJ3145" s="25" t="s">
        <v>8</v>
      </c>
      <c r="AK3145" s="25" t="s">
        <v>8</v>
      </c>
      <c r="AL3145" s="11" t="s">
        <v>24</v>
      </c>
      <c r="AM3145" s="25">
        <v>11014</v>
      </c>
      <c r="AN3145" s="25">
        <v>0</v>
      </c>
      <c r="AO3145" s="11">
        <v>1</v>
      </c>
      <c r="AP3145" s="12" t="s">
        <v>535</v>
      </c>
      <c r="AQ3145" s="12" t="s">
        <v>6803</v>
      </c>
      <c r="AR3145" s="12" t="str">
        <f>"[效果]物减+"&amp;拾取类型和寄售类型说明!G29</f>
        <v>[效果]物减+945</v>
      </c>
      <c r="AS3145" s="60" t="s">
        <v>1378</v>
      </c>
    </row>
    <row r="3146" spans="1:45" ht="36" x14ac:dyDescent="0.15">
      <c r="A3146" s="11">
        <v>49309</v>
      </c>
      <c r="B3146" s="14" t="s">
        <v>4530</v>
      </c>
      <c r="C3146" s="11">
        <v>26</v>
      </c>
      <c r="D3146" s="11">
        <v>1</v>
      </c>
      <c r="E3146" s="11">
        <v>75</v>
      </c>
      <c r="F3146" s="11">
        <v>27200</v>
      </c>
      <c r="G3146" s="11">
        <v>7</v>
      </c>
      <c r="H3146" s="11">
        <v>0</v>
      </c>
      <c r="I3146" s="11">
        <v>65535</v>
      </c>
      <c r="J3146" s="11">
        <v>3</v>
      </c>
      <c r="K3146" s="11">
        <v>0</v>
      </c>
      <c r="L3146" s="11">
        <v>0</v>
      </c>
      <c r="M3146" s="56">
        <v>1</v>
      </c>
      <c r="N3146" s="56">
        <v>9999</v>
      </c>
      <c r="O3146" s="11">
        <v>0</v>
      </c>
      <c r="P3146" s="11">
        <v>0</v>
      </c>
      <c r="Q3146" s="11">
        <v>100</v>
      </c>
      <c r="R3146" s="11">
        <v>0</v>
      </c>
      <c r="S3146" s="11">
        <v>0</v>
      </c>
      <c r="T3146" s="11">
        <v>0</v>
      </c>
      <c r="U3146" s="11">
        <v>1</v>
      </c>
      <c r="V3146" s="11">
        <v>0</v>
      </c>
      <c r="W3146" s="11">
        <v>0</v>
      </c>
      <c r="X3146" s="11">
        <v>0</v>
      </c>
      <c r="Y3146" s="11">
        <v>0</v>
      </c>
      <c r="Z3146" s="16" t="s">
        <v>170</v>
      </c>
      <c r="AA3146" s="16">
        <v>27202</v>
      </c>
      <c r="AB3146" s="16" t="s">
        <v>4</v>
      </c>
      <c r="AC3146" s="16">
        <v>0</v>
      </c>
      <c r="AD3146" s="11">
        <v>2</v>
      </c>
      <c r="AE3146" s="11">
        <v>15</v>
      </c>
      <c r="AF3146" s="56">
        <v>1</v>
      </c>
      <c r="AG3146" s="11">
        <f t="shared" si="55"/>
        <v>25600</v>
      </c>
      <c r="AH3146" s="11">
        <v>0</v>
      </c>
      <c r="AI3146" s="25" t="s">
        <v>8</v>
      </c>
      <c r="AJ3146" s="25" t="s">
        <v>8</v>
      </c>
      <c r="AK3146" s="25" t="s">
        <v>8</v>
      </c>
      <c r="AL3146" s="11" t="s">
        <v>24</v>
      </c>
      <c r="AM3146" s="25">
        <v>11014</v>
      </c>
      <c r="AN3146" s="25">
        <v>0</v>
      </c>
      <c r="AO3146" s="11">
        <v>1</v>
      </c>
      <c r="AP3146" s="12" t="s">
        <v>535</v>
      </c>
      <c r="AQ3146" s="12" t="s">
        <v>6803</v>
      </c>
      <c r="AR3146" s="12" t="str">
        <f>"[效果]物减+"&amp;拾取类型和寄售类型说明!G30</f>
        <v>[效果]物减+1890</v>
      </c>
      <c r="AS3146" s="60" t="s">
        <v>1378</v>
      </c>
    </row>
    <row r="3147" spans="1:45" ht="36" x14ac:dyDescent="0.15">
      <c r="A3147" s="11">
        <v>49311</v>
      </c>
      <c r="B3147" s="14" t="s">
        <v>4531</v>
      </c>
      <c r="C3147" s="11">
        <v>26</v>
      </c>
      <c r="D3147" s="11">
        <v>1</v>
      </c>
      <c r="E3147" s="11">
        <v>76</v>
      </c>
      <c r="F3147" s="11">
        <v>27200</v>
      </c>
      <c r="G3147" s="11">
        <v>7</v>
      </c>
      <c r="H3147" s="11">
        <v>0</v>
      </c>
      <c r="I3147" s="11">
        <v>65535</v>
      </c>
      <c r="J3147" s="11">
        <v>3</v>
      </c>
      <c r="K3147" s="11">
        <v>0</v>
      </c>
      <c r="L3147" s="11">
        <v>0</v>
      </c>
      <c r="M3147" s="56">
        <v>1</v>
      </c>
      <c r="N3147" s="56">
        <v>9999</v>
      </c>
      <c r="O3147" s="11">
        <v>0</v>
      </c>
      <c r="P3147" s="11">
        <v>0</v>
      </c>
      <c r="Q3147" s="11">
        <v>100</v>
      </c>
      <c r="R3147" s="11">
        <v>0</v>
      </c>
      <c r="S3147" s="11">
        <v>0</v>
      </c>
      <c r="T3147" s="11">
        <v>0</v>
      </c>
      <c r="U3147" s="11">
        <v>1</v>
      </c>
      <c r="V3147" s="11">
        <v>0</v>
      </c>
      <c r="W3147" s="11">
        <v>0</v>
      </c>
      <c r="X3147" s="11">
        <v>0</v>
      </c>
      <c r="Y3147" s="11">
        <v>0</v>
      </c>
      <c r="Z3147" s="16" t="s">
        <v>170</v>
      </c>
      <c r="AA3147" s="16">
        <v>27202</v>
      </c>
      <c r="AB3147" s="16" t="s">
        <v>4</v>
      </c>
      <c r="AC3147" s="16">
        <v>0</v>
      </c>
      <c r="AD3147" s="11">
        <v>2</v>
      </c>
      <c r="AE3147" s="11">
        <v>15</v>
      </c>
      <c r="AF3147" s="56">
        <v>1</v>
      </c>
      <c r="AG3147" s="11">
        <f t="shared" si="55"/>
        <v>100</v>
      </c>
      <c r="AH3147" s="11">
        <v>0</v>
      </c>
      <c r="AI3147" s="25" t="s">
        <v>8</v>
      </c>
      <c r="AJ3147" s="25" t="s">
        <v>8</v>
      </c>
      <c r="AK3147" s="25" t="s">
        <v>8</v>
      </c>
      <c r="AL3147" s="11" t="s">
        <v>24</v>
      </c>
      <c r="AM3147" s="25">
        <v>11014</v>
      </c>
      <c r="AN3147" s="25">
        <v>0</v>
      </c>
      <c r="AO3147" s="11">
        <v>1</v>
      </c>
      <c r="AP3147" s="12" t="s">
        <v>535</v>
      </c>
      <c r="AQ3147" s="12" t="s">
        <v>6804</v>
      </c>
      <c r="AR3147" s="12" t="str">
        <f>"[效果]法减+"&amp;拾取类型和寄售类型说明!G22</f>
        <v>[效果]法减+8</v>
      </c>
      <c r="AS3147" s="60" t="s">
        <v>1378</v>
      </c>
    </row>
    <row r="3148" spans="1:45" ht="36" x14ac:dyDescent="0.15">
      <c r="A3148" s="11">
        <v>49312</v>
      </c>
      <c r="B3148" s="14" t="s">
        <v>4532</v>
      </c>
      <c r="C3148" s="11">
        <v>26</v>
      </c>
      <c r="D3148" s="11">
        <v>1</v>
      </c>
      <c r="E3148" s="11">
        <v>76</v>
      </c>
      <c r="F3148" s="11">
        <v>27200</v>
      </c>
      <c r="G3148" s="11">
        <v>7</v>
      </c>
      <c r="H3148" s="11">
        <v>0</v>
      </c>
      <c r="I3148" s="11">
        <v>65535</v>
      </c>
      <c r="J3148" s="11">
        <v>3</v>
      </c>
      <c r="K3148" s="11">
        <v>0</v>
      </c>
      <c r="L3148" s="11">
        <v>0</v>
      </c>
      <c r="M3148" s="56">
        <v>1</v>
      </c>
      <c r="N3148" s="56">
        <v>9999</v>
      </c>
      <c r="O3148" s="11">
        <v>0</v>
      </c>
      <c r="P3148" s="11">
        <v>0</v>
      </c>
      <c r="Q3148" s="11">
        <v>100</v>
      </c>
      <c r="R3148" s="11">
        <v>0</v>
      </c>
      <c r="S3148" s="11">
        <v>0</v>
      </c>
      <c r="T3148" s="11">
        <v>0</v>
      </c>
      <c r="U3148" s="11">
        <v>1</v>
      </c>
      <c r="V3148" s="11">
        <v>0</v>
      </c>
      <c r="W3148" s="11">
        <v>0</v>
      </c>
      <c r="X3148" s="11">
        <v>0</v>
      </c>
      <c r="Y3148" s="11">
        <v>0</v>
      </c>
      <c r="Z3148" s="16" t="s">
        <v>170</v>
      </c>
      <c r="AA3148" s="16">
        <v>27202</v>
      </c>
      <c r="AB3148" s="16" t="s">
        <v>4</v>
      </c>
      <c r="AC3148" s="16">
        <v>0</v>
      </c>
      <c r="AD3148" s="11">
        <v>2</v>
      </c>
      <c r="AE3148" s="11">
        <v>15</v>
      </c>
      <c r="AF3148" s="56">
        <v>1</v>
      </c>
      <c r="AG3148" s="11">
        <f t="shared" si="55"/>
        <v>200</v>
      </c>
      <c r="AH3148" s="11">
        <v>0</v>
      </c>
      <c r="AI3148" s="25" t="s">
        <v>8</v>
      </c>
      <c r="AJ3148" s="25" t="s">
        <v>8</v>
      </c>
      <c r="AK3148" s="25" t="s">
        <v>8</v>
      </c>
      <c r="AL3148" s="11" t="s">
        <v>24</v>
      </c>
      <c r="AM3148" s="25">
        <v>11014</v>
      </c>
      <c r="AN3148" s="25">
        <v>0</v>
      </c>
      <c r="AO3148" s="11">
        <v>1</v>
      </c>
      <c r="AP3148" s="12" t="s">
        <v>535</v>
      </c>
      <c r="AQ3148" s="12" t="s">
        <v>6804</v>
      </c>
      <c r="AR3148" s="12" t="str">
        <f>"[效果]法减+"&amp;拾取类型和寄售类型说明!G23</f>
        <v>[效果]法减+15</v>
      </c>
      <c r="AS3148" s="60" t="s">
        <v>1378</v>
      </c>
    </row>
    <row r="3149" spans="1:45" ht="36" x14ac:dyDescent="0.15">
      <c r="A3149" s="11">
        <v>49313</v>
      </c>
      <c r="B3149" s="14" t="s">
        <v>4533</v>
      </c>
      <c r="C3149" s="11">
        <v>26</v>
      </c>
      <c r="D3149" s="11">
        <v>1</v>
      </c>
      <c r="E3149" s="11">
        <v>76</v>
      </c>
      <c r="F3149" s="11">
        <v>27200</v>
      </c>
      <c r="G3149" s="11">
        <v>7</v>
      </c>
      <c r="H3149" s="11">
        <v>0</v>
      </c>
      <c r="I3149" s="11">
        <v>65535</v>
      </c>
      <c r="J3149" s="11">
        <v>3</v>
      </c>
      <c r="K3149" s="11">
        <v>0</v>
      </c>
      <c r="L3149" s="11">
        <v>0</v>
      </c>
      <c r="M3149" s="56">
        <v>1</v>
      </c>
      <c r="N3149" s="56">
        <v>9999</v>
      </c>
      <c r="O3149" s="11">
        <v>0</v>
      </c>
      <c r="P3149" s="11">
        <v>0</v>
      </c>
      <c r="Q3149" s="11">
        <v>100</v>
      </c>
      <c r="R3149" s="11">
        <v>0</v>
      </c>
      <c r="S3149" s="11">
        <v>0</v>
      </c>
      <c r="T3149" s="11">
        <v>0</v>
      </c>
      <c r="U3149" s="11">
        <v>1</v>
      </c>
      <c r="V3149" s="11">
        <v>0</v>
      </c>
      <c r="W3149" s="11">
        <v>0</v>
      </c>
      <c r="X3149" s="11">
        <v>0</v>
      </c>
      <c r="Y3149" s="11">
        <v>0</v>
      </c>
      <c r="Z3149" s="16" t="s">
        <v>170</v>
      </c>
      <c r="AA3149" s="16">
        <v>27202</v>
      </c>
      <c r="AB3149" s="16" t="s">
        <v>4</v>
      </c>
      <c r="AC3149" s="16">
        <v>0</v>
      </c>
      <c r="AD3149" s="11">
        <v>2</v>
      </c>
      <c r="AE3149" s="11">
        <v>15</v>
      </c>
      <c r="AF3149" s="56">
        <v>1</v>
      </c>
      <c r="AG3149" s="11">
        <f t="shared" si="55"/>
        <v>400</v>
      </c>
      <c r="AH3149" s="11">
        <v>0</v>
      </c>
      <c r="AI3149" s="25" t="s">
        <v>8</v>
      </c>
      <c r="AJ3149" s="25" t="s">
        <v>8</v>
      </c>
      <c r="AK3149" s="25" t="s">
        <v>8</v>
      </c>
      <c r="AL3149" s="11" t="s">
        <v>24</v>
      </c>
      <c r="AM3149" s="25">
        <v>11014</v>
      </c>
      <c r="AN3149" s="25">
        <v>0</v>
      </c>
      <c r="AO3149" s="11">
        <v>1</v>
      </c>
      <c r="AP3149" s="12" t="s">
        <v>535</v>
      </c>
      <c r="AQ3149" s="12" t="s">
        <v>6804</v>
      </c>
      <c r="AR3149" s="12" t="str">
        <f>"[效果]法减+"&amp;拾取类型和寄售类型说明!G24</f>
        <v>[效果]法减+30</v>
      </c>
      <c r="AS3149" s="60" t="s">
        <v>1378</v>
      </c>
    </row>
    <row r="3150" spans="1:45" ht="36" x14ac:dyDescent="0.15">
      <c r="A3150" s="11">
        <v>49314</v>
      </c>
      <c r="B3150" s="14" t="s">
        <v>4534</v>
      </c>
      <c r="C3150" s="11">
        <v>26</v>
      </c>
      <c r="D3150" s="11">
        <v>1</v>
      </c>
      <c r="E3150" s="11">
        <v>76</v>
      </c>
      <c r="F3150" s="11">
        <v>27200</v>
      </c>
      <c r="G3150" s="11">
        <v>7</v>
      </c>
      <c r="H3150" s="11">
        <v>0</v>
      </c>
      <c r="I3150" s="11">
        <v>65535</v>
      </c>
      <c r="J3150" s="11">
        <v>3</v>
      </c>
      <c r="K3150" s="11">
        <v>0</v>
      </c>
      <c r="L3150" s="11">
        <v>0</v>
      </c>
      <c r="M3150" s="56">
        <v>1</v>
      </c>
      <c r="N3150" s="56">
        <v>9999</v>
      </c>
      <c r="O3150" s="11">
        <v>0</v>
      </c>
      <c r="P3150" s="11">
        <v>0</v>
      </c>
      <c r="Q3150" s="11">
        <v>100</v>
      </c>
      <c r="R3150" s="11">
        <v>0</v>
      </c>
      <c r="S3150" s="11">
        <v>0</v>
      </c>
      <c r="T3150" s="11">
        <v>0</v>
      </c>
      <c r="U3150" s="11">
        <v>1</v>
      </c>
      <c r="V3150" s="11">
        <v>0</v>
      </c>
      <c r="W3150" s="11">
        <v>0</v>
      </c>
      <c r="X3150" s="11">
        <v>0</v>
      </c>
      <c r="Y3150" s="11">
        <v>0</v>
      </c>
      <c r="Z3150" s="16" t="s">
        <v>170</v>
      </c>
      <c r="AA3150" s="16">
        <v>27202</v>
      </c>
      <c r="AB3150" s="16" t="s">
        <v>4</v>
      </c>
      <c r="AC3150" s="16">
        <v>0</v>
      </c>
      <c r="AD3150" s="11">
        <v>2</v>
      </c>
      <c r="AE3150" s="11">
        <v>15</v>
      </c>
      <c r="AF3150" s="56">
        <v>1</v>
      </c>
      <c r="AG3150" s="11">
        <f t="shared" si="55"/>
        <v>800</v>
      </c>
      <c r="AH3150" s="11">
        <v>0</v>
      </c>
      <c r="AI3150" s="25" t="s">
        <v>8</v>
      </c>
      <c r="AJ3150" s="25" t="s">
        <v>8</v>
      </c>
      <c r="AK3150" s="25" t="s">
        <v>8</v>
      </c>
      <c r="AL3150" s="11" t="s">
        <v>24</v>
      </c>
      <c r="AM3150" s="25">
        <v>11014</v>
      </c>
      <c r="AN3150" s="25">
        <v>0</v>
      </c>
      <c r="AO3150" s="11">
        <v>1</v>
      </c>
      <c r="AP3150" s="12" t="s">
        <v>535</v>
      </c>
      <c r="AQ3150" s="12" t="s">
        <v>6804</v>
      </c>
      <c r="AR3150" s="12" t="str">
        <f>"[效果]法减+"&amp;拾取类型和寄售类型说明!G25</f>
        <v>[效果]法减+60</v>
      </c>
      <c r="AS3150" s="60" t="s">
        <v>1378</v>
      </c>
    </row>
    <row r="3151" spans="1:45" ht="36" x14ac:dyDescent="0.15">
      <c r="A3151" s="11">
        <v>49315</v>
      </c>
      <c r="B3151" s="14" t="s">
        <v>4535</v>
      </c>
      <c r="C3151" s="11">
        <v>26</v>
      </c>
      <c r="D3151" s="11">
        <v>1</v>
      </c>
      <c r="E3151" s="11">
        <v>76</v>
      </c>
      <c r="F3151" s="11">
        <v>27200</v>
      </c>
      <c r="G3151" s="11">
        <v>7</v>
      </c>
      <c r="H3151" s="11">
        <v>0</v>
      </c>
      <c r="I3151" s="11">
        <v>65535</v>
      </c>
      <c r="J3151" s="11">
        <v>3</v>
      </c>
      <c r="K3151" s="11">
        <v>0</v>
      </c>
      <c r="L3151" s="11">
        <v>0</v>
      </c>
      <c r="M3151" s="56">
        <v>1</v>
      </c>
      <c r="N3151" s="56">
        <v>9999</v>
      </c>
      <c r="O3151" s="11">
        <v>0</v>
      </c>
      <c r="P3151" s="11">
        <v>0</v>
      </c>
      <c r="Q3151" s="11">
        <v>100</v>
      </c>
      <c r="R3151" s="11">
        <v>0</v>
      </c>
      <c r="S3151" s="11">
        <v>0</v>
      </c>
      <c r="T3151" s="11">
        <v>0</v>
      </c>
      <c r="U3151" s="11">
        <v>1</v>
      </c>
      <c r="V3151" s="11">
        <v>0</v>
      </c>
      <c r="W3151" s="11">
        <v>0</v>
      </c>
      <c r="X3151" s="11">
        <v>0</v>
      </c>
      <c r="Y3151" s="11">
        <v>0</v>
      </c>
      <c r="Z3151" s="16" t="s">
        <v>170</v>
      </c>
      <c r="AA3151" s="16">
        <v>27202</v>
      </c>
      <c r="AB3151" s="16" t="s">
        <v>4</v>
      </c>
      <c r="AC3151" s="16">
        <v>0</v>
      </c>
      <c r="AD3151" s="11">
        <v>2</v>
      </c>
      <c r="AE3151" s="11">
        <v>15</v>
      </c>
      <c r="AF3151" s="56">
        <v>1</v>
      </c>
      <c r="AG3151" s="11">
        <f t="shared" si="55"/>
        <v>1600</v>
      </c>
      <c r="AH3151" s="11">
        <v>0</v>
      </c>
      <c r="AI3151" s="25" t="s">
        <v>8</v>
      </c>
      <c r="AJ3151" s="25" t="s">
        <v>8</v>
      </c>
      <c r="AK3151" s="25" t="s">
        <v>8</v>
      </c>
      <c r="AL3151" s="11" t="s">
        <v>24</v>
      </c>
      <c r="AM3151" s="25">
        <v>11014</v>
      </c>
      <c r="AN3151" s="25">
        <v>0</v>
      </c>
      <c r="AO3151" s="11">
        <v>1</v>
      </c>
      <c r="AP3151" s="12" t="s">
        <v>535</v>
      </c>
      <c r="AQ3151" s="12" t="s">
        <v>6804</v>
      </c>
      <c r="AR3151" s="12" t="str">
        <f>"[效果]法减+"&amp;拾取类型和寄售类型说明!G26</f>
        <v>[效果]法减+119</v>
      </c>
      <c r="AS3151" s="60" t="s">
        <v>1378</v>
      </c>
    </row>
    <row r="3152" spans="1:45" ht="36" x14ac:dyDescent="0.15">
      <c r="A3152" s="11">
        <v>49316</v>
      </c>
      <c r="B3152" s="14" t="s">
        <v>4536</v>
      </c>
      <c r="C3152" s="11">
        <v>26</v>
      </c>
      <c r="D3152" s="11">
        <v>1</v>
      </c>
      <c r="E3152" s="11">
        <v>76</v>
      </c>
      <c r="F3152" s="11">
        <v>27200</v>
      </c>
      <c r="G3152" s="11">
        <v>7</v>
      </c>
      <c r="H3152" s="11">
        <v>0</v>
      </c>
      <c r="I3152" s="11">
        <v>65535</v>
      </c>
      <c r="J3152" s="11">
        <v>3</v>
      </c>
      <c r="K3152" s="11">
        <v>0</v>
      </c>
      <c r="L3152" s="11">
        <v>0</v>
      </c>
      <c r="M3152" s="56">
        <v>1</v>
      </c>
      <c r="N3152" s="56">
        <v>9999</v>
      </c>
      <c r="O3152" s="11">
        <v>0</v>
      </c>
      <c r="P3152" s="11">
        <v>0</v>
      </c>
      <c r="Q3152" s="11">
        <v>100</v>
      </c>
      <c r="R3152" s="11">
        <v>0</v>
      </c>
      <c r="S3152" s="11">
        <v>0</v>
      </c>
      <c r="T3152" s="11">
        <v>0</v>
      </c>
      <c r="U3152" s="11">
        <v>1</v>
      </c>
      <c r="V3152" s="11">
        <v>0</v>
      </c>
      <c r="W3152" s="11">
        <v>0</v>
      </c>
      <c r="X3152" s="11">
        <v>0</v>
      </c>
      <c r="Y3152" s="11">
        <v>0</v>
      </c>
      <c r="Z3152" s="16" t="s">
        <v>170</v>
      </c>
      <c r="AA3152" s="16">
        <v>27202</v>
      </c>
      <c r="AB3152" s="16" t="s">
        <v>4</v>
      </c>
      <c r="AC3152" s="16">
        <v>0</v>
      </c>
      <c r="AD3152" s="11">
        <v>2</v>
      </c>
      <c r="AE3152" s="11">
        <v>15</v>
      </c>
      <c r="AF3152" s="56">
        <v>1</v>
      </c>
      <c r="AG3152" s="11">
        <f t="shared" si="55"/>
        <v>3200</v>
      </c>
      <c r="AH3152" s="11">
        <v>0</v>
      </c>
      <c r="AI3152" s="25" t="s">
        <v>8</v>
      </c>
      <c r="AJ3152" s="25" t="s">
        <v>8</v>
      </c>
      <c r="AK3152" s="25" t="s">
        <v>8</v>
      </c>
      <c r="AL3152" s="11" t="s">
        <v>24</v>
      </c>
      <c r="AM3152" s="25">
        <v>11014</v>
      </c>
      <c r="AN3152" s="25">
        <v>0</v>
      </c>
      <c r="AO3152" s="11">
        <v>1</v>
      </c>
      <c r="AP3152" s="12" t="s">
        <v>535</v>
      </c>
      <c r="AQ3152" s="12" t="s">
        <v>6804</v>
      </c>
      <c r="AR3152" s="12" t="str">
        <f>"[效果]法减+"&amp;拾取类型和寄售类型说明!G27</f>
        <v>[效果]法减+237</v>
      </c>
      <c r="AS3152" s="60" t="s">
        <v>1378</v>
      </c>
    </row>
    <row r="3153" spans="1:45" ht="36" x14ac:dyDescent="0.15">
      <c r="A3153" s="11">
        <v>49317</v>
      </c>
      <c r="B3153" s="14" t="s">
        <v>4537</v>
      </c>
      <c r="C3153" s="11">
        <v>26</v>
      </c>
      <c r="D3153" s="11">
        <v>1</v>
      </c>
      <c r="E3153" s="11">
        <v>76</v>
      </c>
      <c r="F3153" s="11">
        <v>27200</v>
      </c>
      <c r="G3153" s="11">
        <v>7</v>
      </c>
      <c r="H3153" s="11">
        <v>0</v>
      </c>
      <c r="I3153" s="11">
        <v>65535</v>
      </c>
      <c r="J3153" s="11">
        <v>3</v>
      </c>
      <c r="K3153" s="11">
        <v>0</v>
      </c>
      <c r="L3153" s="11">
        <v>0</v>
      </c>
      <c r="M3153" s="56">
        <v>1</v>
      </c>
      <c r="N3153" s="56">
        <v>9999</v>
      </c>
      <c r="O3153" s="11">
        <v>0</v>
      </c>
      <c r="P3153" s="11">
        <v>0</v>
      </c>
      <c r="Q3153" s="11">
        <v>100</v>
      </c>
      <c r="R3153" s="11">
        <v>0</v>
      </c>
      <c r="S3153" s="11">
        <v>0</v>
      </c>
      <c r="T3153" s="11">
        <v>0</v>
      </c>
      <c r="U3153" s="11">
        <v>1</v>
      </c>
      <c r="V3153" s="11">
        <v>0</v>
      </c>
      <c r="W3153" s="11">
        <v>0</v>
      </c>
      <c r="X3153" s="11">
        <v>0</v>
      </c>
      <c r="Y3153" s="11">
        <v>0</v>
      </c>
      <c r="Z3153" s="16" t="s">
        <v>170</v>
      </c>
      <c r="AA3153" s="16">
        <v>27202</v>
      </c>
      <c r="AB3153" s="16" t="s">
        <v>4</v>
      </c>
      <c r="AC3153" s="16">
        <v>0</v>
      </c>
      <c r="AD3153" s="11">
        <v>2</v>
      </c>
      <c r="AE3153" s="11">
        <v>15</v>
      </c>
      <c r="AF3153" s="56">
        <v>1</v>
      </c>
      <c r="AG3153" s="11">
        <f t="shared" si="55"/>
        <v>6400</v>
      </c>
      <c r="AH3153" s="11">
        <v>0</v>
      </c>
      <c r="AI3153" s="25" t="s">
        <v>8</v>
      </c>
      <c r="AJ3153" s="25" t="s">
        <v>8</v>
      </c>
      <c r="AK3153" s="25" t="s">
        <v>8</v>
      </c>
      <c r="AL3153" s="11" t="s">
        <v>24</v>
      </c>
      <c r="AM3153" s="25">
        <v>11014</v>
      </c>
      <c r="AN3153" s="25">
        <v>0</v>
      </c>
      <c r="AO3153" s="11">
        <v>1</v>
      </c>
      <c r="AP3153" s="12" t="s">
        <v>535</v>
      </c>
      <c r="AQ3153" s="12" t="s">
        <v>6804</v>
      </c>
      <c r="AR3153" s="12" t="str">
        <f>"[效果]法减+"&amp;拾取类型和寄售类型说明!G28</f>
        <v>[效果]法减+473</v>
      </c>
      <c r="AS3153" s="60" t="s">
        <v>1378</v>
      </c>
    </row>
    <row r="3154" spans="1:45" ht="36" x14ac:dyDescent="0.15">
      <c r="A3154" s="11">
        <v>49318</v>
      </c>
      <c r="B3154" s="14" t="s">
        <v>4538</v>
      </c>
      <c r="C3154" s="11">
        <v>26</v>
      </c>
      <c r="D3154" s="11">
        <v>1</v>
      </c>
      <c r="E3154" s="11">
        <v>76</v>
      </c>
      <c r="F3154" s="11">
        <v>27200</v>
      </c>
      <c r="G3154" s="11">
        <v>7</v>
      </c>
      <c r="H3154" s="11">
        <v>0</v>
      </c>
      <c r="I3154" s="11">
        <v>65535</v>
      </c>
      <c r="J3154" s="11">
        <v>3</v>
      </c>
      <c r="K3154" s="11">
        <v>0</v>
      </c>
      <c r="L3154" s="11">
        <v>0</v>
      </c>
      <c r="M3154" s="56">
        <v>1</v>
      </c>
      <c r="N3154" s="56">
        <v>9999</v>
      </c>
      <c r="O3154" s="11">
        <v>0</v>
      </c>
      <c r="P3154" s="11">
        <v>0</v>
      </c>
      <c r="Q3154" s="11">
        <v>100</v>
      </c>
      <c r="R3154" s="11">
        <v>0</v>
      </c>
      <c r="S3154" s="11">
        <v>0</v>
      </c>
      <c r="T3154" s="11">
        <v>0</v>
      </c>
      <c r="U3154" s="11">
        <v>1</v>
      </c>
      <c r="V3154" s="11">
        <v>0</v>
      </c>
      <c r="W3154" s="11">
        <v>0</v>
      </c>
      <c r="X3154" s="11">
        <v>0</v>
      </c>
      <c r="Y3154" s="11">
        <v>0</v>
      </c>
      <c r="Z3154" s="16" t="s">
        <v>170</v>
      </c>
      <c r="AA3154" s="16">
        <v>27202</v>
      </c>
      <c r="AB3154" s="16" t="s">
        <v>4</v>
      </c>
      <c r="AC3154" s="16">
        <v>0</v>
      </c>
      <c r="AD3154" s="11">
        <v>2</v>
      </c>
      <c r="AE3154" s="11">
        <v>15</v>
      </c>
      <c r="AF3154" s="56">
        <v>1</v>
      </c>
      <c r="AG3154" s="11">
        <f t="shared" si="55"/>
        <v>12800</v>
      </c>
      <c r="AH3154" s="11">
        <v>0</v>
      </c>
      <c r="AI3154" s="25" t="s">
        <v>8</v>
      </c>
      <c r="AJ3154" s="25" t="s">
        <v>8</v>
      </c>
      <c r="AK3154" s="25" t="s">
        <v>8</v>
      </c>
      <c r="AL3154" s="11" t="s">
        <v>24</v>
      </c>
      <c r="AM3154" s="25">
        <v>11014</v>
      </c>
      <c r="AN3154" s="25">
        <v>0</v>
      </c>
      <c r="AO3154" s="11">
        <v>1</v>
      </c>
      <c r="AP3154" s="12" t="s">
        <v>535</v>
      </c>
      <c r="AQ3154" s="12" t="s">
        <v>6804</v>
      </c>
      <c r="AR3154" s="12" t="str">
        <f>"[效果]法减+"&amp;拾取类型和寄售类型说明!G29</f>
        <v>[效果]法减+945</v>
      </c>
      <c r="AS3154" s="60" t="s">
        <v>1378</v>
      </c>
    </row>
    <row r="3155" spans="1:45" ht="36" x14ac:dyDescent="0.15">
      <c r="A3155" s="11">
        <v>49319</v>
      </c>
      <c r="B3155" s="14" t="s">
        <v>4539</v>
      </c>
      <c r="C3155" s="11">
        <v>26</v>
      </c>
      <c r="D3155" s="11">
        <v>1</v>
      </c>
      <c r="E3155" s="11">
        <v>76</v>
      </c>
      <c r="F3155" s="11">
        <v>27200</v>
      </c>
      <c r="G3155" s="11">
        <v>7</v>
      </c>
      <c r="H3155" s="11">
        <v>0</v>
      </c>
      <c r="I3155" s="11">
        <v>65535</v>
      </c>
      <c r="J3155" s="11">
        <v>3</v>
      </c>
      <c r="K3155" s="11">
        <v>0</v>
      </c>
      <c r="L3155" s="11">
        <v>0</v>
      </c>
      <c r="M3155" s="56">
        <v>1</v>
      </c>
      <c r="N3155" s="56">
        <v>9999</v>
      </c>
      <c r="O3155" s="11">
        <v>0</v>
      </c>
      <c r="P3155" s="11">
        <v>0</v>
      </c>
      <c r="Q3155" s="11">
        <v>100</v>
      </c>
      <c r="R3155" s="11">
        <v>0</v>
      </c>
      <c r="S3155" s="11">
        <v>0</v>
      </c>
      <c r="T3155" s="11">
        <v>0</v>
      </c>
      <c r="U3155" s="11">
        <v>1</v>
      </c>
      <c r="V3155" s="11">
        <v>0</v>
      </c>
      <c r="W3155" s="11">
        <v>0</v>
      </c>
      <c r="X3155" s="11">
        <v>0</v>
      </c>
      <c r="Y3155" s="11">
        <v>0</v>
      </c>
      <c r="Z3155" s="16" t="s">
        <v>170</v>
      </c>
      <c r="AA3155" s="16">
        <v>27202</v>
      </c>
      <c r="AB3155" s="16" t="s">
        <v>4</v>
      </c>
      <c r="AC3155" s="16">
        <v>0</v>
      </c>
      <c r="AD3155" s="11">
        <v>2</v>
      </c>
      <c r="AE3155" s="11">
        <v>15</v>
      </c>
      <c r="AF3155" s="56">
        <v>1</v>
      </c>
      <c r="AG3155" s="11">
        <f t="shared" si="55"/>
        <v>25600</v>
      </c>
      <c r="AH3155" s="11">
        <v>0</v>
      </c>
      <c r="AI3155" s="25" t="s">
        <v>8</v>
      </c>
      <c r="AJ3155" s="25" t="s">
        <v>8</v>
      </c>
      <c r="AK3155" s="25" t="s">
        <v>8</v>
      </c>
      <c r="AL3155" s="11" t="s">
        <v>24</v>
      </c>
      <c r="AM3155" s="25">
        <v>11014</v>
      </c>
      <c r="AN3155" s="25">
        <v>0</v>
      </c>
      <c r="AO3155" s="11">
        <v>1</v>
      </c>
      <c r="AP3155" s="12" t="s">
        <v>535</v>
      </c>
      <c r="AQ3155" s="12" t="s">
        <v>6804</v>
      </c>
      <c r="AR3155" s="12" t="str">
        <f>"[效果]法减+"&amp;拾取类型和寄售类型说明!G30</f>
        <v>[效果]法减+1890</v>
      </c>
      <c r="AS3155" s="60" t="s">
        <v>1378</v>
      </c>
    </row>
    <row r="3156" spans="1:45" ht="36" x14ac:dyDescent="0.15">
      <c r="A3156" s="11">
        <v>49321</v>
      </c>
      <c r="B3156" s="14" t="s">
        <v>4540</v>
      </c>
      <c r="C3156" s="11">
        <v>26</v>
      </c>
      <c r="D3156" s="11">
        <v>1</v>
      </c>
      <c r="E3156" s="11">
        <v>77</v>
      </c>
      <c r="F3156" s="11">
        <v>27200</v>
      </c>
      <c r="G3156" s="11">
        <v>7</v>
      </c>
      <c r="H3156" s="11">
        <v>0</v>
      </c>
      <c r="I3156" s="11">
        <v>65535</v>
      </c>
      <c r="J3156" s="11">
        <v>3</v>
      </c>
      <c r="K3156" s="11">
        <v>0</v>
      </c>
      <c r="L3156" s="11">
        <v>0</v>
      </c>
      <c r="M3156" s="56">
        <v>1</v>
      </c>
      <c r="N3156" s="56">
        <v>9999</v>
      </c>
      <c r="O3156" s="11">
        <v>0</v>
      </c>
      <c r="P3156" s="11">
        <v>0</v>
      </c>
      <c r="Q3156" s="11">
        <v>100</v>
      </c>
      <c r="R3156" s="11">
        <v>0</v>
      </c>
      <c r="S3156" s="11">
        <v>0</v>
      </c>
      <c r="T3156" s="11">
        <v>0</v>
      </c>
      <c r="U3156" s="11">
        <v>1</v>
      </c>
      <c r="V3156" s="11">
        <v>0</v>
      </c>
      <c r="W3156" s="11">
        <v>0</v>
      </c>
      <c r="X3156" s="11">
        <v>0</v>
      </c>
      <c r="Y3156" s="11">
        <v>0</v>
      </c>
      <c r="Z3156" s="16" t="s">
        <v>170</v>
      </c>
      <c r="AA3156" s="16">
        <v>27202</v>
      </c>
      <c r="AB3156" s="16" t="s">
        <v>4</v>
      </c>
      <c r="AC3156" s="16">
        <v>0</v>
      </c>
      <c r="AD3156" s="11">
        <v>2</v>
      </c>
      <c r="AE3156" s="11">
        <v>15</v>
      </c>
      <c r="AF3156" s="56">
        <v>1</v>
      </c>
      <c r="AG3156" s="11">
        <f t="shared" si="55"/>
        <v>100</v>
      </c>
      <c r="AH3156" s="11">
        <v>0</v>
      </c>
      <c r="AI3156" s="25" t="s">
        <v>8</v>
      </c>
      <c r="AJ3156" s="25" t="s">
        <v>8</v>
      </c>
      <c r="AK3156" s="25" t="s">
        <v>8</v>
      </c>
      <c r="AL3156" s="11" t="s">
        <v>24</v>
      </c>
      <c r="AM3156" s="25">
        <v>11014</v>
      </c>
      <c r="AN3156" s="25">
        <v>0</v>
      </c>
      <c r="AO3156" s="11">
        <v>1</v>
      </c>
      <c r="AP3156" s="12" t="s">
        <v>535</v>
      </c>
      <c r="AQ3156" s="12" t="s">
        <v>6805</v>
      </c>
      <c r="AR3156" s="12" t="str">
        <f>"[效果]闪避+"&amp;拾取类型和寄售类型说明!G22</f>
        <v>[效果]闪避+8</v>
      </c>
      <c r="AS3156" s="60" t="s">
        <v>1378</v>
      </c>
    </row>
    <row r="3157" spans="1:45" ht="36" x14ac:dyDescent="0.15">
      <c r="A3157" s="11">
        <v>49322</v>
      </c>
      <c r="B3157" s="14" t="s">
        <v>4541</v>
      </c>
      <c r="C3157" s="11">
        <v>26</v>
      </c>
      <c r="D3157" s="11">
        <v>1</v>
      </c>
      <c r="E3157" s="11">
        <v>77</v>
      </c>
      <c r="F3157" s="11">
        <v>27200</v>
      </c>
      <c r="G3157" s="11">
        <v>7</v>
      </c>
      <c r="H3157" s="11">
        <v>0</v>
      </c>
      <c r="I3157" s="11">
        <v>65535</v>
      </c>
      <c r="J3157" s="11">
        <v>3</v>
      </c>
      <c r="K3157" s="11">
        <v>0</v>
      </c>
      <c r="L3157" s="11">
        <v>0</v>
      </c>
      <c r="M3157" s="56">
        <v>1</v>
      </c>
      <c r="N3157" s="56">
        <v>9999</v>
      </c>
      <c r="O3157" s="11">
        <v>0</v>
      </c>
      <c r="P3157" s="11">
        <v>0</v>
      </c>
      <c r="Q3157" s="11">
        <v>100</v>
      </c>
      <c r="R3157" s="11">
        <v>0</v>
      </c>
      <c r="S3157" s="11">
        <v>0</v>
      </c>
      <c r="T3157" s="11">
        <v>0</v>
      </c>
      <c r="U3157" s="11">
        <v>1</v>
      </c>
      <c r="V3157" s="11">
        <v>0</v>
      </c>
      <c r="W3157" s="11">
        <v>0</v>
      </c>
      <c r="X3157" s="11">
        <v>0</v>
      </c>
      <c r="Y3157" s="11">
        <v>0</v>
      </c>
      <c r="Z3157" s="16" t="s">
        <v>170</v>
      </c>
      <c r="AA3157" s="16">
        <v>27202</v>
      </c>
      <c r="AB3157" s="16" t="s">
        <v>4</v>
      </c>
      <c r="AC3157" s="16">
        <v>0</v>
      </c>
      <c r="AD3157" s="11">
        <v>2</v>
      </c>
      <c r="AE3157" s="11">
        <v>15</v>
      </c>
      <c r="AF3157" s="56">
        <v>1</v>
      </c>
      <c r="AG3157" s="11">
        <f t="shared" si="55"/>
        <v>200</v>
      </c>
      <c r="AH3157" s="11">
        <v>0</v>
      </c>
      <c r="AI3157" s="25" t="s">
        <v>8</v>
      </c>
      <c r="AJ3157" s="25" t="s">
        <v>8</v>
      </c>
      <c r="AK3157" s="25" t="s">
        <v>8</v>
      </c>
      <c r="AL3157" s="11" t="s">
        <v>24</v>
      </c>
      <c r="AM3157" s="25">
        <v>11014</v>
      </c>
      <c r="AN3157" s="25">
        <v>0</v>
      </c>
      <c r="AO3157" s="11">
        <v>1</v>
      </c>
      <c r="AP3157" s="12" t="s">
        <v>535</v>
      </c>
      <c r="AQ3157" s="12" t="s">
        <v>6805</v>
      </c>
      <c r="AR3157" s="12" t="str">
        <f>"[效果]闪避+"&amp;拾取类型和寄售类型说明!G23</f>
        <v>[效果]闪避+15</v>
      </c>
      <c r="AS3157" s="60" t="s">
        <v>1378</v>
      </c>
    </row>
    <row r="3158" spans="1:45" ht="36" x14ac:dyDescent="0.15">
      <c r="A3158" s="11">
        <v>49323</v>
      </c>
      <c r="B3158" s="14" t="s">
        <v>4542</v>
      </c>
      <c r="C3158" s="11">
        <v>26</v>
      </c>
      <c r="D3158" s="11">
        <v>1</v>
      </c>
      <c r="E3158" s="11">
        <v>77</v>
      </c>
      <c r="F3158" s="11">
        <v>27200</v>
      </c>
      <c r="G3158" s="11">
        <v>7</v>
      </c>
      <c r="H3158" s="11">
        <v>0</v>
      </c>
      <c r="I3158" s="11">
        <v>65535</v>
      </c>
      <c r="J3158" s="11">
        <v>3</v>
      </c>
      <c r="K3158" s="11">
        <v>0</v>
      </c>
      <c r="L3158" s="11">
        <v>0</v>
      </c>
      <c r="M3158" s="56">
        <v>1</v>
      </c>
      <c r="N3158" s="56">
        <v>9999</v>
      </c>
      <c r="O3158" s="11">
        <v>0</v>
      </c>
      <c r="P3158" s="11">
        <v>0</v>
      </c>
      <c r="Q3158" s="11">
        <v>100</v>
      </c>
      <c r="R3158" s="11">
        <v>0</v>
      </c>
      <c r="S3158" s="11">
        <v>0</v>
      </c>
      <c r="T3158" s="11">
        <v>0</v>
      </c>
      <c r="U3158" s="11">
        <v>1</v>
      </c>
      <c r="V3158" s="11">
        <v>0</v>
      </c>
      <c r="W3158" s="11">
        <v>0</v>
      </c>
      <c r="X3158" s="11">
        <v>0</v>
      </c>
      <c r="Y3158" s="11">
        <v>0</v>
      </c>
      <c r="Z3158" s="16" t="s">
        <v>170</v>
      </c>
      <c r="AA3158" s="16">
        <v>27202</v>
      </c>
      <c r="AB3158" s="16" t="s">
        <v>4</v>
      </c>
      <c r="AC3158" s="16">
        <v>0</v>
      </c>
      <c r="AD3158" s="11">
        <v>2</v>
      </c>
      <c r="AE3158" s="11">
        <v>15</v>
      </c>
      <c r="AF3158" s="56">
        <v>1</v>
      </c>
      <c r="AG3158" s="11">
        <f t="shared" si="55"/>
        <v>400</v>
      </c>
      <c r="AH3158" s="11">
        <v>0</v>
      </c>
      <c r="AI3158" s="25" t="s">
        <v>8</v>
      </c>
      <c r="AJ3158" s="25" t="s">
        <v>8</v>
      </c>
      <c r="AK3158" s="25" t="s">
        <v>8</v>
      </c>
      <c r="AL3158" s="11" t="s">
        <v>24</v>
      </c>
      <c r="AM3158" s="25">
        <v>11014</v>
      </c>
      <c r="AN3158" s="25">
        <v>0</v>
      </c>
      <c r="AO3158" s="11">
        <v>1</v>
      </c>
      <c r="AP3158" s="12" t="s">
        <v>535</v>
      </c>
      <c r="AQ3158" s="12" t="s">
        <v>6805</v>
      </c>
      <c r="AR3158" s="12" t="str">
        <f>"[效果]闪避+"&amp;拾取类型和寄售类型说明!G24</f>
        <v>[效果]闪避+30</v>
      </c>
      <c r="AS3158" s="60" t="s">
        <v>1378</v>
      </c>
    </row>
    <row r="3159" spans="1:45" ht="36" x14ac:dyDescent="0.15">
      <c r="A3159" s="11">
        <v>49324</v>
      </c>
      <c r="B3159" s="14" t="s">
        <v>4543</v>
      </c>
      <c r="C3159" s="11">
        <v>26</v>
      </c>
      <c r="D3159" s="11">
        <v>1</v>
      </c>
      <c r="E3159" s="11">
        <v>77</v>
      </c>
      <c r="F3159" s="11">
        <v>27200</v>
      </c>
      <c r="G3159" s="11">
        <v>7</v>
      </c>
      <c r="H3159" s="11">
        <v>0</v>
      </c>
      <c r="I3159" s="11">
        <v>65535</v>
      </c>
      <c r="J3159" s="11">
        <v>3</v>
      </c>
      <c r="K3159" s="11">
        <v>0</v>
      </c>
      <c r="L3159" s="11">
        <v>0</v>
      </c>
      <c r="M3159" s="56">
        <v>1</v>
      </c>
      <c r="N3159" s="56">
        <v>9999</v>
      </c>
      <c r="O3159" s="11">
        <v>0</v>
      </c>
      <c r="P3159" s="11">
        <v>0</v>
      </c>
      <c r="Q3159" s="11">
        <v>100</v>
      </c>
      <c r="R3159" s="11">
        <v>0</v>
      </c>
      <c r="S3159" s="11">
        <v>0</v>
      </c>
      <c r="T3159" s="11">
        <v>0</v>
      </c>
      <c r="U3159" s="11">
        <v>1</v>
      </c>
      <c r="V3159" s="11">
        <v>0</v>
      </c>
      <c r="W3159" s="11">
        <v>0</v>
      </c>
      <c r="X3159" s="11">
        <v>0</v>
      </c>
      <c r="Y3159" s="11">
        <v>0</v>
      </c>
      <c r="Z3159" s="16" t="s">
        <v>170</v>
      </c>
      <c r="AA3159" s="16">
        <v>27202</v>
      </c>
      <c r="AB3159" s="16" t="s">
        <v>4</v>
      </c>
      <c r="AC3159" s="16">
        <v>0</v>
      </c>
      <c r="AD3159" s="11">
        <v>2</v>
      </c>
      <c r="AE3159" s="11">
        <v>15</v>
      </c>
      <c r="AF3159" s="56">
        <v>1</v>
      </c>
      <c r="AG3159" s="11">
        <f t="shared" si="55"/>
        <v>800</v>
      </c>
      <c r="AH3159" s="11">
        <v>0</v>
      </c>
      <c r="AI3159" s="25" t="s">
        <v>8</v>
      </c>
      <c r="AJ3159" s="25" t="s">
        <v>8</v>
      </c>
      <c r="AK3159" s="25" t="s">
        <v>8</v>
      </c>
      <c r="AL3159" s="11" t="s">
        <v>24</v>
      </c>
      <c r="AM3159" s="25">
        <v>11014</v>
      </c>
      <c r="AN3159" s="25">
        <v>0</v>
      </c>
      <c r="AO3159" s="11">
        <v>1</v>
      </c>
      <c r="AP3159" s="12" t="s">
        <v>535</v>
      </c>
      <c r="AQ3159" s="12" t="s">
        <v>6805</v>
      </c>
      <c r="AR3159" s="12" t="str">
        <f>"[效果]闪避+"&amp;拾取类型和寄售类型说明!G25</f>
        <v>[效果]闪避+60</v>
      </c>
      <c r="AS3159" s="60" t="s">
        <v>1378</v>
      </c>
    </row>
    <row r="3160" spans="1:45" ht="36" x14ac:dyDescent="0.15">
      <c r="A3160" s="11">
        <v>49325</v>
      </c>
      <c r="B3160" s="14" t="s">
        <v>4544</v>
      </c>
      <c r="C3160" s="11">
        <v>26</v>
      </c>
      <c r="D3160" s="11">
        <v>1</v>
      </c>
      <c r="E3160" s="11">
        <v>77</v>
      </c>
      <c r="F3160" s="11">
        <v>27200</v>
      </c>
      <c r="G3160" s="11">
        <v>7</v>
      </c>
      <c r="H3160" s="11">
        <v>0</v>
      </c>
      <c r="I3160" s="11">
        <v>65535</v>
      </c>
      <c r="J3160" s="11">
        <v>3</v>
      </c>
      <c r="K3160" s="11">
        <v>0</v>
      </c>
      <c r="L3160" s="11">
        <v>0</v>
      </c>
      <c r="M3160" s="56">
        <v>1</v>
      </c>
      <c r="N3160" s="56">
        <v>9999</v>
      </c>
      <c r="O3160" s="11">
        <v>0</v>
      </c>
      <c r="P3160" s="11">
        <v>0</v>
      </c>
      <c r="Q3160" s="11">
        <v>100</v>
      </c>
      <c r="R3160" s="11">
        <v>0</v>
      </c>
      <c r="S3160" s="11">
        <v>0</v>
      </c>
      <c r="T3160" s="11">
        <v>0</v>
      </c>
      <c r="U3160" s="11">
        <v>1</v>
      </c>
      <c r="V3160" s="11">
        <v>0</v>
      </c>
      <c r="W3160" s="11">
        <v>0</v>
      </c>
      <c r="X3160" s="11">
        <v>0</v>
      </c>
      <c r="Y3160" s="11">
        <v>0</v>
      </c>
      <c r="Z3160" s="16" t="s">
        <v>170</v>
      </c>
      <c r="AA3160" s="16">
        <v>27202</v>
      </c>
      <c r="AB3160" s="16" t="s">
        <v>4</v>
      </c>
      <c r="AC3160" s="16">
        <v>0</v>
      </c>
      <c r="AD3160" s="11">
        <v>2</v>
      </c>
      <c r="AE3160" s="11">
        <v>15</v>
      </c>
      <c r="AF3160" s="56">
        <v>1</v>
      </c>
      <c r="AG3160" s="11">
        <f t="shared" si="55"/>
        <v>1600</v>
      </c>
      <c r="AH3160" s="11">
        <v>0</v>
      </c>
      <c r="AI3160" s="25" t="s">
        <v>8</v>
      </c>
      <c r="AJ3160" s="25" t="s">
        <v>8</v>
      </c>
      <c r="AK3160" s="25" t="s">
        <v>8</v>
      </c>
      <c r="AL3160" s="11" t="s">
        <v>24</v>
      </c>
      <c r="AM3160" s="25">
        <v>11014</v>
      </c>
      <c r="AN3160" s="25">
        <v>0</v>
      </c>
      <c r="AO3160" s="11">
        <v>1</v>
      </c>
      <c r="AP3160" s="12" t="s">
        <v>535</v>
      </c>
      <c r="AQ3160" s="12" t="s">
        <v>6805</v>
      </c>
      <c r="AR3160" s="12" t="str">
        <f>"[效果]闪避+"&amp;拾取类型和寄售类型说明!G26</f>
        <v>[效果]闪避+119</v>
      </c>
      <c r="AS3160" s="60" t="s">
        <v>1378</v>
      </c>
    </row>
    <row r="3161" spans="1:45" ht="36" x14ac:dyDescent="0.15">
      <c r="A3161" s="11">
        <v>49326</v>
      </c>
      <c r="B3161" s="14" t="s">
        <v>4545</v>
      </c>
      <c r="C3161" s="11">
        <v>26</v>
      </c>
      <c r="D3161" s="11">
        <v>1</v>
      </c>
      <c r="E3161" s="11">
        <v>77</v>
      </c>
      <c r="F3161" s="11">
        <v>27200</v>
      </c>
      <c r="G3161" s="11">
        <v>7</v>
      </c>
      <c r="H3161" s="11">
        <v>0</v>
      </c>
      <c r="I3161" s="11">
        <v>65535</v>
      </c>
      <c r="J3161" s="11">
        <v>3</v>
      </c>
      <c r="K3161" s="11">
        <v>0</v>
      </c>
      <c r="L3161" s="11">
        <v>0</v>
      </c>
      <c r="M3161" s="56">
        <v>1</v>
      </c>
      <c r="N3161" s="56">
        <v>9999</v>
      </c>
      <c r="O3161" s="11">
        <v>0</v>
      </c>
      <c r="P3161" s="11">
        <v>0</v>
      </c>
      <c r="Q3161" s="11">
        <v>100</v>
      </c>
      <c r="R3161" s="11">
        <v>0</v>
      </c>
      <c r="S3161" s="11">
        <v>0</v>
      </c>
      <c r="T3161" s="11">
        <v>0</v>
      </c>
      <c r="U3161" s="11">
        <v>1</v>
      </c>
      <c r="V3161" s="11">
        <v>0</v>
      </c>
      <c r="W3161" s="11">
        <v>0</v>
      </c>
      <c r="X3161" s="11">
        <v>0</v>
      </c>
      <c r="Y3161" s="11">
        <v>0</v>
      </c>
      <c r="Z3161" s="16" t="s">
        <v>170</v>
      </c>
      <c r="AA3161" s="16">
        <v>27202</v>
      </c>
      <c r="AB3161" s="16" t="s">
        <v>4</v>
      </c>
      <c r="AC3161" s="16">
        <v>0</v>
      </c>
      <c r="AD3161" s="11">
        <v>2</v>
      </c>
      <c r="AE3161" s="11">
        <v>15</v>
      </c>
      <c r="AF3161" s="56">
        <v>1</v>
      </c>
      <c r="AG3161" s="11">
        <f t="shared" si="55"/>
        <v>3200</v>
      </c>
      <c r="AH3161" s="11">
        <v>0</v>
      </c>
      <c r="AI3161" s="25" t="s">
        <v>8</v>
      </c>
      <c r="AJ3161" s="25" t="s">
        <v>8</v>
      </c>
      <c r="AK3161" s="25" t="s">
        <v>8</v>
      </c>
      <c r="AL3161" s="11" t="s">
        <v>24</v>
      </c>
      <c r="AM3161" s="25">
        <v>11014</v>
      </c>
      <c r="AN3161" s="25">
        <v>0</v>
      </c>
      <c r="AO3161" s="11">
        <v>1</v>
      </c>
      <c r="AP3161" s="12" t="s">
        <v>535</v>
      </c>
      <c r="AQ3161" s="12" t="s">
        <v>6805</v>
      </c>
      <c r="AR3161" s="12" t="str">
        <f>"[效果]闪避+"&amp;拾取类型和寄售类型说明!G27</f>
        <v>[效果]闪避+237</v>
      </c>
      <c r="AS3161" s="60" t="s">
        <v>1378</v>
      </c>
    </row>
    <row r="3162" spans="1:45" ht="36" x14ac:dyDescent="0.15">
      <c r="A3162" s="11">
        <v>49327</v>
      </c>
      <c r="B3162" s="14" t="s">
        <v>4546</v>
      </c>
      <c r="C3162" s="11">
        <v>26</v>
      </c>
      <c r="D3162" s="11">
        <v>1</v>
      </c>
      <c r="E3162" s="11">
        <v>77</v>
      </c>
      <c r="F3162" s="11">
        <v>27200</v>
      </c>
      <c r="G3162" s="11">
        <v>7</v>
      </c>
      <c r="H3162" s="11">
        <v>0</v>
      </c>
      <c r="I3162" s="11">
        <v>65535</v>
      </c>
      <c r="J3162" s="11">
        <v>3</v>
      </c>
      <c r="K3162" s="11">
        <v>0</v>
      </c>
      <c r="L3162" s="11">
        <v>0</v>
      </c>
      <c r="M3162" s="56">
        <v>1</v>
      </c>
      <c r="N3162" s="56">
        <v>9999</v>
      </c>
      <c r="O3162" s="11">
        <v>0</v>
      </c>
      <c r="P3162" s="11">
        <v>0</v>
      </c>
      <c r="Q3162" s="11">
        <v>100</v>
      </c>
      <c r="R3162" s="11">
        <v>0</v>
      </c>
      <c r="S3162" s="11">
        <v>0</v>
      </c>
      <c r="T3162" s="11">
        <v>0</v>
      </c>
      <c r="U3162" s="11">
        <v>1</v>
      </c>
      <c r="V3162" s="11">
        <v>0</v>
      </c>
      <c r="W3162" s="11">
        <v>0</v>
      </c>
      <c r="X3162" s="11">
        <v>0</v>
      </c>
      <c r="Y3162" s="11">
        <v>0</v>
      </c>
      <c r="Z3162" s="16" t="s">
        <v>170</v>
      </c>
      <c r="AA3162" s="16">
        <v>27202</v>
      </c>
      <c r="AB3162" s="16" t="s">
        <v>4</v>
      </c>
      <c r="AC3162" s="16">
        <v>0</v>
      </c>
      <c r="AD3162" s="11">
        <v>2</v>
      </c>
      <c r="AE3162" s="11">
        <v>15</v>
      </c>
      <c r="AF3162" s="56">
        <v>1</v>
      </c>
      <c r="AG3162" s="11">
        <f t="shared" si="55"/>
        <v>6400</v>
      </c>
      <c r="AH3162" s="11">
        <v>0</v>
      </c>
      <c r="AI3162" s="25" t="s">
        <v>8</v>
      </c>
      <c r="AJ3162" s="25" t="s">
        <v>8</v>
      </c>
      <c r="AK3162" s="25" t="s">
        <v>8</v>
      </c>
      <c r="AL3162" s="11" t="s">
        <v>24</v>
      </c>
      <c r="AM3162" s="25">
        <v>11014</v>
      </c>
      <c r="AN3162" s="25">
        <v>0</v>
      </c>
      <c r="AO3162" s="11">
        <v>1</v>
      </c>
      <c r="AP3162" s="12" t="s">
        <v>535</v>
      </c>
      <c r="AQ3162" s="12" t="s">
        <v>6805</v>
      </c>
      <c r="AR3162" s="12" t="str">
        <f>"[效果]闪避+"&amp;拾取类型和寄售类型说明!G28</f>
        <v>[效果]闪避+473</v>
      </c>
      <c r="AS3162" s="60" t="s">
        <v>1378</v>
      </c>
    </row>
    <row r="3163" spans="1:45" ht="36" x14ac:dyDescent="0.15">
      <c r="A3163" s="11">
        <v>49328</v>
      </c>
      <c r="B3163" s="14" t="s">
        <v>4547</v>
      </c>
      <c r="C3163" s="11">
        <v>26</v>
      </c>
      <c r="D3163" s="11">
        <v>1</v>
      </c>
      <c r="E3163" s="11">
        <v>77</v>
      </c>
      <c r="F3163" s="11">
        <v>27200</v>
      </c>
      <c r="G3163" s="11">
        <v>7</v>
      </c>
      <c r="H3163" s="11">
        <v>0</v>
      </c>
      <c r="I3163" s="11">
        <v>65535</v>
      </c>
      <c r="J3163" s="11">
        <v>3</v>
      </c>
      <c r="K3163" s="11">
        <v>0</v>
      </c>
      <c r="L3163" s="11">
        <v>0</v>
      </c>
      <c r="M3163" s="56">
        <v>1</v>
      </c>
      <c r="N3163" s="56">
        <v>9999</v>
      </c>
      <c r="O3163" s="11">
        <v>0</v>
      </c>
      <c r="P3163" s="11">
        <v>0</v>
      </c>
      <c r="Q3163" s="11">
        <v>100</v>
      </c>
      <c r="R3163" s="11">
        <v>0</v>
      </c>
      <c r="S3163" s="11">
        <v>0</v>
      </c>
      <c r="T3163" s="11">
        <v>0</v>
      </c>
      <c r="U3163" s="11">
        <v>1</v>
      </c>
      <c r="V3163" s="11">
        <v>0</v>
      </c>
      <c r="W3163" s="11">
        <v>0</v>
      </c>
      <c r="X3163" s="11">
        <v>0</v>
      </c>
      <c r="Y3163" s="11">
        <v>0</v>
      </c>
      <c r="Z3163" s="16" t="s">
        <v>170</v>
      </c>
      <c r="AA3163" s="16">
        <v>27202</v>
      </c>
      <c r="AB3163" s="16" t="s">
        <v>4</v>
      </c>
      <c r="AC3163" s="16">
        <v>0</v>
      </c>
      <c r="AD3163" s="11">
        <v>2</v>
      </c>
      <c r="AE3163" s="11">
        <v>15</v>
      </c>
      <c r="AF3163" s="56">
        <v>1</v>
      </c>
      <c r="AG3163" s="11">
        <f t="shared" si="55"/>
        <v>12800</v>
      </c>
      <c r="AH3163" s="11">
        <v>0</v>
      </c>
      <c r="AI3163" s="25" t="s">
        <v>8</v>
      </c>
      <c r="AJ3163" s="25" t="s">
        <v>8</v>
      </c>
      <c r="AK3163" s="25" t="s">
        <v>8</v>
      </c>
      <c r="AL3163" s="11" t="s">
        <v>24</v>
      </c>
      <c r="AM3163" s="25">
        <v>11014</v>
      </c>
      <c r="AN3163" s="25">
        <v>0</v>
      </c>
      <c r="AO3163" s="11">
        <v>1</v>
      </c>
      <c r="AP3163" s="12" t="s">
        <v>535</v>
      </c>
      <c r="AQ3163" s="12" t="s">
        <v>6805</v>
      </c>
      <c r="AR3163" s="12" t="str">
        <f>"[效果]闪避+"&amp;拾取类型和寄售类型说明!G29</f>
        <v>[效果]闪避+945</v>
      </c>
      <c r="AS3163" s="60" t="s">
        <v>1378</v>
      </c>
    </row>
    <row r="3164" spans="1:45" ht="36" x14ac:dyDescent="0.15">
      <c r="A3164" s="11">
        <v>49329</v>
      </c>
      <c r="B3164" s="14" t="s">
        <v>4548</v>
      </c>
      <c r="C3164" s="11">
        <v>26</v>
      </c>
      <c r="D3164" s="11">
        <v>1</v>
      </c>
      <c r="E3164" s="11">
        <v>77</v>
      </c>
      <c r="F3164" s="11">
        <v>27200</v>
      </c>
      <c r="G3164" s="11">
        <v>7</v>
      </c>
      <c r="H3164" s="11">
        <v>0</v>
      </c>
      <c r="I3164" s="11">
        <v>65535</v>
      </c>
      <c r="J3164" s="11">
        <v>3</v>
      </c>
      <c r="K3164" s="11">
        <v>0</v>
      </c>
      <c r="L3164" s="11">
        <v>0</v>
      </c>
      <c r="M3164" s="56">
        <v>1</v>
      </c>
      <c r="N3164" s="56">
        <v>9999</v>
      </c>
      <c r="O3164" s="11">
        <v>0</v>
      </c>
      <c r="P3164" s="11">
        <v>0</v>
      </c>
      <c r="Q3164" s="11">
        <v>100</v>
      </c>
      <c r="R3164" s="11">
        <v>0</v>
      </c>
      <c r="S3164" s="11">
        <v>0</v>
      </c>
      <c r="T3164" s="11">
        <v>0</v>
      </c>
      <c r="U3164" s="11">
        <v>1</v>
      </c>
      <c r="V3164" s="11">
        <v>0</v>
      </c>
      <c r="W3164" s="11">
        <v>0</v>
      </c>
      <c r="X3164" s="11">
        <v>0</v>
      </c>
      <c r="Y3164" s="11">
        <v>0</v>
      </c>
      <c r="Z3164" s="16" t="s">
        <v>170</v>
      </c>
      <c r="AA3164" s="16">
        <v>27202</v>
      </c>
      <c r="AB3164" s="16" t="s">
        <v>4</v>
      </c>
      <c r="AC3164" s="16">
        <v>0</v>
      </c>
      <c r="AD3164" s="11">
        <v>2</v>
      </c>
      <c r="AE3164" s="11">
        <v>15</v>
      </c>
      <c r="AF3164" s="56">
        <v>1</v>
      </c>
      <c r="AG3164" s="11">
        <f t="shared" si="55"/>
        <v>25600</v>
      </c>
      <c r="AH3164" s="11">
        <v>0</v>
      </c>
      <c r="AI3164" s="25" t="s">
        <v>8</v>
      </c>
      <c r="AJ3164" s="25" t="s">
        <v>8</v>
      </c>
      <c r="AK3164" s="25" t="s">
        <v>8</v>
      </c>
      <c r="AL3164" s="11" t="s">
        <v>24</v>
      </c>
      <c r="AM3164" s="25">
        <v>11014</v>
      </c>
      <c r="AN3164" s="25">
        <v>0</v>
      </c>
      <c r="AO3164" s="11">
        <v>1</v>
      </c>
      <c r="AP3164" s="12" t="s">
        <v>535</v>
      </c>
      <c r="AQ3164" s="12" t="s">
        <v>6805</v>
      </c>
      <c r="AR3164" s="12" t="str">
        <f>"[效果]闪避+"&amp;拾取类型和寄售类型说明!G30</f>
        <v>[效果]闪避+1890</v>
      </c>
      <c r="AS3164" s="60" t="s">
        <v>1378</v>
      </c>
    </row>
    <row r="3165" spans="1:45" ht="36" x14ac:dyDescent="0.15">
      <c r="A3165" s="11">
        <v>49331</v>
      </c>
      <c r="B3165" s="14" t="s">
        <v>4549</v>
      </c>
      <c r="C3165" s="11">
        <v>26</v>
      </c>
      <c r="D3165" s="11">
        <v>1</v>
      </c>
      <c r="E3165" s="11">
        <v>79</v>
      </c>
      <c r="F3165" s="11">
        <v>27200</v>
      </c>
      <c r="G3165" s="11">
        <v>7</v>
      </c>
      <c r="H3165" s="11">
        <v>0</v>
      </c>
      <c r="I3165" s="11">
        <v>65535</v>
      </c>
      <c r="J3165" s="11">
        <v>3</v>
      </c>
      <c r="K3165" s="11">
        <v>0</v>
      </c>
      <c r="L3165" s="11">
        <v>0</v>
      </c>
      <c r="M3165" s="56">
        <v>1</v>
      </c>
      <c r="N3165" s="56">
        <v>9999</v>
      </c>
      <c r="O3165" s="11">
        <v>0</v>
      </c>
      <c r="P3165" s="11">
        <v>0</v>
      </c>
      <c r="Q3165" s="11">
        <v>100</v>
      </c>
      <c r="R3165" s="11">
        <v>0</v>
      </c>
      <c r="S3165" s="11">
        <v>0</v>
      </c>
      <c r="T3165" s="11">
        <v>0</v>
      </c>
      <c r="U3165" s="11">
        <v>1</v>
      </c>
      <c r="V3165" s="11">
        <v>0</v>
      </c>
      <c r="W3165" s="11">
        <v>0</v>
      </c>
      <c r="X3165" s="11">
        <v>0</v>
      </c>
      <c r="Y3165" s="11">
        <v>0</v>
      </c>
      <c r="Z3165" s="16" t="s">
        <v>170</v>
      </c>
      <c r="AA3165" s="16">
        <v>27202</v>
      </c>
      <c r="AB3165" s="16" t="s">
        <v>4</v>
      </c>
      <c r="AC3165" s="16">
        <v>0</v>
      </c>
      <c r="AD3165" s="11">
        <v>2</v>
      </c>
      <c r="AE3165" s="11">
        <v>15</v>
      </c>
      <c r="AF3165" s="56">
        <v>1</v>
      </c>
      <c r="AG3165" s="11">
        <f t="shared" si="55"/>
        <v>100</v>
      </c>
      <c r="AH3165" s="11">
        <v>0</v>
      </c>
      <c r="AI3165" s="25" t="s">
        <v>8</v>
      </c>
      <c r="AJ3165" s="25" t="s">
        <v>8</v>
      </c>
      <c r="AK3165" s="25" t="s">
        <v>8</v>
      </c>
      <c r="AL3165" s="11" t="s">
        <v>24</v>
      </c>
      <c r="AM3165" s="25">
        <v>11014</v>
      </c>
      <c r="AN3165" s="25">
        <v>0</v>
      </c>
      <c r="AO3165" s="11">
        <v>1</v>
      </c>
      <c r="AP3165" s="12" t="s">
        <v>535</v>
      </c>
      <c r="AQ3165" s="12" t="s">
        <v>6806</v>
      </c>
      <c r="AR3165" s="12" t="str">
        <f>"[效果]反伤+"&amp;拾取类型和寄售类型说明!G22</f>
        <v>[效果]反伤+8</v>
      </c>
      <c r="AS3165" s="60" t="s">
        <v>1378</v>
      </c>
    </row>
    <row r="3166" spans="1:45" ht="36" x14ac:dyDescent="0.15">
      <c r="A3166" s="11">
        <v>49332</v>
      </c>
      <c r="B3166" s="14" t="s">
        <v>4550</v>
      </c>
      <c r="C3166" s="11">
        <v>26</v>
      </c>
      <c r="D3166" s="11">
        <v>1</v>
      </c>
      <c r="E3166" s="11">
        <v>79</v>
      </c>
      <c r="F3166" s="11">
        <v>27200</v>
      </c>
      <c r="G3166" s="11">
        <v>7</v>
      </c>
      <c r="H3166" s="11">
        <v>0</v>
      </c>
      <c r="I3166" s="11">
        <v>65535</v>
      </c>
      <c r="J3166" s="11">
        <v>3</v>
      </c>
      <c r="K3166" s="11">
        <v>0</v>
      </c>
      <c r="L3166" s="11">
        <v>0</v>
      </c>
      <c r="M3166" s="56">
        <v>1</v>
      </c>
      <c r="N3166" s="56">
        <v>9999</v>
      </c>
      <c r="O3166" s="11">
        <v>0</v>
      </c>
      <c r="P3166" s="11">
        <v>0</v>
      </c>
      <c r="Q3166" s="11">
        <v>100</v>
      </c>
      <c r="R3166" s="11">
        <v>0</v>
      </c>
      <c r="S3166" s="11">
        <v>0</v>
      </c>
      <c r="T3166" s="11">
        <v>0</v>
      </c>
      <c r="U3166" s="11">
        <v>1</v>
      </c>
      <c r="V3166" s="11">
        <v>0</v>
      </c>
      <c r="W3166" s="11">
        <v>0</v>
      </c>
      <c r="X3166" s="11">
        <v>0</v>
      </c>
      <c r="Y3166" s="11">
        <v>0</v>
      </c>
      <c r="Z3166" s="16" t="s">
        <v>170</v>
      </c>
      <c r="AA3166" s="16">
        <v>27202</v>
      </c>
      <c r="AB3166" s="16" t="s">
        <v>4</v>
      </c>
      <c r="AC3166" s="16">
        <v>0</v>
      </c>
      <c r="AD3166" s="11">
        <v>2</v>
      </c>
      <c r="AE3166" s="11">
        <v>15</v>
      </c>
      <c r="AF3166" s="56">
        <v>1</v>
      </c>
      <c r="AG3166" s="11">
        <f t="shared" si="55"/>
        <v>200</v>
      </c>
      <c r="AH3166" s="11">
        <v>0</v>
      </c>
      <c r="AI3166" s="25" t="s">
        <v>8</v>
      </c>
      <c r="AJ3166" s="25" t="s">
        <v>8</v>
      </c>
      <c r="AK3166" s="25" t="s">
        <v>8</v>
      </c>
      <c r="AL3166" s="11" t="s">
        <v>24</v>
      </c>
      <c r="AM3166" s="25">
        <v>11014</v>
      </c>
      <c r="AN3166" s="25">
        <v>0</v>
      </c>
      <c r="AO3166" s="11">
        <v>1</v>
      </c>
      <c r="AP3166" s="12" t="s">
        <v>535</v>
      </c>
      <c r="AQ3166" s="12" t="s">
        <v>6806</v>
      </c>
      <c r="AR3166" s="12" t="str">
        <f>"[效果]反伤+"&amp;拾取类型和寄售类型说明!G23</f>
        <v>[效果]反伤+15</v>
      </c>
      <c r="AS3166" s="60" t="s">
        <v>1378</v>
      </c>
    </row>
    <row r="3167" spans="1:45" ht="36" x14ac:dyDescent="0.15">
      <c r="A3167" s="11">
        <v>49333</v>
      </c>
      <c r="B3167" s="14" t="s">
        <v>4551</v>
      </c>
      <c r="C3167" s="11">
        <v>26</v>
      </c>
      <c r="D3167" s="11">
        <v>1</v>
      </c>
      <c r="E3167" s="11">
        <v>79</v>
      </c>
      <c r="F3167" s="11">
        <v>27200</v>
      </c>
      <c r="G3167" s="11">
        <v>7</v>
      </c>
      <c r="H3167" s="11">
        <v>0</v>
      </c>
      <c r="I3167" s="11">
        <v>65535</v>
      </c>
      <c r="J3167" s="11">
        <v>3</v>
      </c>
      <c r="K3167" s="11">
        <v>0</v>
      </c>
      <c r="L3167" s="11">
        <v>0</v>
      </c>
      <c r="M3167" s="56">
        <v>1</v>
      </c>
      <c r="N3167" s="56">
        <v>9999</v>
      </c>
      <c r="O3167" s="11">
        <v>0</v>
      </c>
      <c r="P3167" s="11">
        <v>0</v>
      </c>
      <c r="Q3167" s="11">
        <v>100</v>
      </c>
      <c r="R3167" s="11">
        <v>0</v>
      </c>
      <c r="S3167" s="11">
        <v>0</v>
      </c>
      <c r="T3167" s="11">
        <v>0</v>
      </c>
      <c r="U3167" s="11">
        <v>1</v>
      </c>
      <c r="V3167" s="11">
        <v>0</v>
      </c>
      <c r="W3167" s="11">
        <v>0</v>
      </c>
      <c r="X3167" s="11">
        <v>0</v>
      </c>
      <c r="Y3167" s="11">
        <v>0</v>
      </c>
      <c r="Z3167" s="16" t="s">
        <v>170</v>
      </c>
      <c r="AA3167" s="16">
        <v>27202</v>
      </c>
      <c r="AB3167" s="16" t="s">
        <v>4</v>
      </c>
      <c r="AC3167" s="16">
        <v>0</v>
      </c>
      <c r="AD3167" s="11">
        <v>2</v>
      </c>
      <c r="AE3167" s="11">
        <v>15</v>
      </c>
      <c r="AF3167" s="56">
        <v>1</v>
      </c>
      <c r="AG3167" s="11">
        <f t="shared" ref="AG3167:AG3182" si="56">AG3158</f>
        <v>400</v>
      </c>
      <c r="AH3167" s="11">
        <v>0</v>
      </c>
      <c r="AI3167" s="25" t="s">
        <v>8</v>
      </c>
      <c r="AJ3167" s="25" t="s">
        <v>8</v>
      </c>
      <c r="AK3167" s="25" t="s">
        <v>8</v>
      </c>
      <c r="AL3167" s="11" t="s">
        <v>24</v>
      </c>
      <c r="AM3167" s="25">
        <v>11014</v>
      </c>
      <c r="AN3167" s="25">
        <v>0</v>
      </c>
      <c r="AO3167" s="11">
        <v>1</v>
      </c>
      <c r="AP3167" s="12" t="s">
        <v>535</v>
      </c>
      <c r="AQ3167" s="12" t="s">
        <v>6806</v>
      </c>
      <c r="AR3167" s="12" t="str">
        <f>"[效果]反伤+"&amp;拾取类型和寄售类型说明!G24</f>
        <v>[效果]反伤+30</v>
      </c>
      <c r="AS3167" s="60" t="s">
        <v>1378</v>
      </c>
    </row>
    <row r="3168" spans="1:45" ht="36" x14ac:dyDescent="0.15">
      <c r="A3168" s="11">
        <v>49334</v>
      </c>
      <c r="B3168" s="14" t="s">
        <v>4552</v>
      </c>
      <c r="C3168" s="11">
        <v>26</v>
      </c>
      <c r="D3168" s="11">
        <v>1</v>
      </c>
      <c r="E3168" s="11">
        <v>79</v>
      </c>
      <c r="F3168" s="11">
        <v>27200</v>
      </c>
      <c r="G3168" s="11">
        <v>7</v>
      </c>
      <c r="H3168" s="11">
        <v>0</v>
      </c>
      <c r="I3168" s="11">
        <v>65535</v>
      </c>
      <c r="J3168" s="11">
        <v>3</v>
      </c>
      <c r="K3168" s="11">
        <v>0</v>
      </c>
      <c r="L3168" s="11">
        <v>0</v>
      </c>
      <c r="M3168" s="56">
        <v>1</v>
      </c>
      <c r="N3168" s="56">
        <v>9999</v>
      </c>
      <c r="O3168" s="11">
        <v>0</v>
      </c>
      <c r="P3168" s="11">
        <v>0</v>
      </c>
      <c r="Q3168" s="11">
        <v>100</v>
      </c>
      <c r="R3168" s="11">
        <v>0</v>
      </c>
      <c r="S3168" s="11">
        <v>0</v>
      </c>
      <c r="T3168" s="11">
        <v>0</v>
      </c>
      <c r="U3168" s="11">
        <v>1</v>
      </c>
      <c r="V3168" s="11">
        <v>0</v>
      </c>
      <c r="W3168" s="11">
        <v>0</v>
      </c>
      <c r="X3168" s="11">
        <v>0</v>
      </c>
      <c r="Y3168" s="11">
        <v>0</v>
      </c>
      <c r="Z3168" s="16" t="s">
        <v>170</v>
      </c>
      <c r="AA3168" s="16">
        <v>27202</v>
      </c>
      <c r="AB3168" s="16" t="s">
        <v>4</v>
      </c>
      <c r="AC3168" s="16">
        <v>0</v>
      </c>
      <c r="AD3168" s="11">
        <v>2</v>
      </c>
      <c r="AE3168" s="11">
        <v>15</v>
      </c>
      <c r="AF3168" s="56">
        <v>1</v>
      </c>
      <c r="AG3168" s="11">
        <f t="shared" si="56"/>
        <v>800</v>
      </c>
      <c r="AH3168" s="11">
        <v>0</v>
      </c>
      <c r="AI3168" s="25" t="s">
        <v>8</v>
      </c>
      <c r="AJ3168" s="25" t="s">
        <v>8</v>
      </c>
      <c r="AK3168" s="25" t="s">
        <v>8</v>
      </c>
      <c r="AL3168" s="11" t="s">
        <v>24</v>
      </c>
      <c r="AM3168" s="25">
        <v>11014</v>
      </c>
      <c r="AN3168" s="25">
        <v>0</v>
      </c>
      <c r="AO3168" s="11">
        <v>1</v>
      </c>
      <c r="AP3168" s="12" t="s">
        <v>535</v>
      </c>
      <c r="AQ3168" s="12" t="s">
        <v>6806</v>
      </c>
      <c r="AR3168" s="12" t="str">
        <f>"[效果]反伤+"&amp;拾取类型和寄售类型说明!G25</f>
        <v>[效果]反伤+60</v>
      </c>
      <c r="AS3168" s="60" t="s">
        <v>1378</v>
      </c>
    </row>
    <row r="3169" spans="1:45" ht="36" x14ac:dyDescent="0.15">
      <c r="A3169" s="11">
        <v>49335</v>
      </c>
      <c r="B3169" s="14" t="s">
        <v>4553</v>
      </c>
      <c r="C3169" s="11">
        <v>26</v>
      </c>
      <c r="D3169" s="11">
        <v>1</v>
      </c>
      <c r="E3169" s="11">
        <v>79</v>
      </c>
      <c r="F3169" s="11">
        <v>27200</v>
      </c>
      <c r="G3169" s="11">
        <v>7</v>
      </c>
      <c r="H3169" s="11">
        <v>0</v>
      </c>
      <c r="I3169" s="11">
        <v>65535</v>
      </c>
      <c r="J3169" s="11">
        <v>3</v>
      </c>
      <c r="K3169" s="11">
        <v>0</v>
      </c>
      <c r="L3169" s="11">
        <v>0</v>
      </c>
      <c r="M3169" s="56">
        <v>1</v>
      </c>
      <c r="N3169" s="56">
        <v>9999</v>
      </c>
      <c r="O3169" s="11">
        <v>0</v>
      </c>
      <c r="P3169" s="11">
        <v>0</v>
      </c>
      <c r="Q3169" s="11">
        <v>100</v>
      </c>
      <c r="R3169" s="11">
        <v>0</v>
      </c>
      <c r="S3169" s="11">
        <v>0</v>
      </c>
      <c r="T3169" s="11">
        <v>0</v>
      </c>
      <c r="U3169" s="11">
        <v>1</v>
      </c>
      <c r="V3169" s="11">
        <v>0</v>
      </c>
      <c r="W3169" s="11">
        <v>0</v>
      </c>
      <c r="X3169" s="11">
        <v>0</v>
      </c>
      <c r="Y3169" s="11">
        <v>0</v>
      </c>
      <c r="Z3169" s="16" t="s">
        <v>170</v>
      </c>
      <c r="AA3169" s="16">
        <v>27202</v>
      </c>
      <c r="AB3169" s="16" t="s">
        <v>4</v>
      </c>
      <c r="AC3169" s="16">
        <v>0</v>
      </c>
      <c r="AD3169" s="11">
        <v>2</v>
      </c>
      <c r="AE3169" s="11">
        <v>15</v>
      </c>
      <c r="AF3169" s="56">
        <v>1</v>
      </c>
      <c r="AG3169" s="11">
        <f t="shared" si="56"/>
        <v>1600</v>
      </c>
      <c r="AH3169" s="11">
        <v>0</v>
      </c>
      <c r="AI3169" s="25" t="s">
        <v>8</v>
      </c>
      <c r="AJ3169" s="25" t="s">
        <v>8</v>
      </c>
      <c r="AK3169" s="25" t="s">
        <v>8</v>
      </c>
      <c r="AL3169" s="11" t="s">
        <v>24</v>
      </c>
      <c r="AM3169" s="25">
        <v>11014</v>
      </c>
      <c r="AN3169" s="25">
        <v>0</v>
      </c>
      <c r="AO3169" s="11">
        <v>1</v>
      </c>
      <c r="AP3169" s="12" t="s">
        <v>535</v>
      </c>
      <c r="AQ3169" s="12" t="s">
        <v>6806</v>
      </c>
      <c r="AR3169" s="12" t="str">
        <f>"[效果]反伤+"&amp;拾取类型和寄售类型说明!G26</f>
        <v>[效果]反伤+119</v>
      </c>
      <c r="AS3169" s="60" t="s">
        <v>1378</v>
      </c>
    </row>
    <row r="3170" spans="1:45" ht="36" x14ac:dyDescent="0.15">
      <c r="A3170" s="11">
        <v>49336</v>
      </c>
      <c r="B3170" s="14" t="s">
        <v>4554</v>
      </c>
      <c r="C3170" s="11">
        <v>26</v>
      </c>
      <c r="D3170" s="11">
        <v>1</v>
      </c>
      <c r="E3170" s="11">
        <v>79</v>
      </c>
      <c r="F3170" s="11">
        <v>27200</v>
      </c>
      <c r="G3170" s="11">
        <v>7</v>
      </c>
      <c r="H3170" s="11">
        <v>0</v>
      </c>
      <c r="I3170" s="11">
        <v>65535</v>
      </c>
      <c r="J3170" s="11">
        <v>3</v>
      </c>
      <c r="K3170" s="11">
        <v>0</v>
      </c>
      <c r="L3170" s="11">
        <v>0</v>
      </c>
      <c r="M3170" s="56">
        <v>1</v>
      </c>
      <c r="N3170" s="56">
        <v>9999</v>
      </c>
      <c r="O3170" s="11">
        <v>0</v>
      </c>
      <c r="P3170" s="11">
        <v>0</v>
      </c>
      <c r="Q3170" s="11">
        <v>100</v>
      </c>
      <c r="R3170" s="11">
        <v>0</v>
      </c>
      <c r="S3170" s="11">
        <v>0</v>
      </c>
      <c r="T3170" s="11">
        <v>0</v>
      </c>
      <c r="U3170" s="11">
        <v>1</v>
      </c>
      <c r="V3170" s="11">
        <v>0</v>
      </c>
      <c r="W3170" s="11">
        <v>0</v>
      </c>
      <c r="X3170" s="11">
        <v>0</v>
      </c>
      <c r="Y3170" s="11">
        <v>0</v>
      </c>
      <c r="Z3170" s="16" t="s">
        <v>170</v>
      </c>
      <c r="AA3170" s="16">
        <v>27202</v>
      </c>
      <c r="AB3170" s="16" t="s">
        <v>4</v>
      </c>
      <c r="AC3170" s="16">
        <v>0</v>
      </c>
      <c r="AD3170" s="11">
        <v>2</v>
      </c>
      <c r="AE3170" s="11">
        <v>15</v>
      </c>
      <c r="AF3170" s="56">
        <v>1</v>
      </c>
      <c r="AG3170" s="11">
        <f t="shared" si="56"/>
        <v>3200</v>
      </c>
      <c r="AH3170" s="11">
        <v>0</v>
      </c>
      <c r="AI3170" s="25" t="s">
        <v>8</v>
      </c>
      <c r="AJ3170" s="25" t="s">
        <v>8</v>
      </c>
      <c r="AK3170" s="25" t="s">
        <v>8</v>
      </c>
      <c r="AL3170" s="11" t="s">
        <v>24</v>
      </c>
      <c r="AM3170" s="25">
        <v>11014</v>
      </c>
      <c r="AN3170" s="25">
        <v>0</v>
      </c>
      <c r="AO3170" s="11">
        <v>1</v>
      </c>
      <c r="AP3170" s="12" t="s">
        <v>535</v>
      </c>
      <c r="AQ3170" s="12" t="s">
        <v>6806</v>
      </c>
      <c r="AR3170" s="12" t="str">
        <f>"[效果]反伤+"&amp;拾取类型和寄售类型说明!G27</f>
        <v>[效果]反伤+237</v>
      </c>
      <c r="AS3170" s="60" t="s">
        <v>1378</v>
      </c>
    </row>
    <row r="3171" spans="1:45" ht="36" x14ac:dyDescent="0.15">
      <c r="A3171" s="11">
        <v>49337</v>
      </c>
      <c r="B3171" s="14" t="s">
        <v>4555</v>
      </c>
      <c r="C3171" s="11">
        <v>26</v>
      </c>
      <c r="D3171" s="11">
        <v>1</v>
      </c>
      <c r="E3171" s="11">
        <v>79</v>
      </c>
      <c r="F3171" s="11">
        <v>27200</v>
      </c>
      <c r="G3171" s="11">
        <v>7</v>
      </c>
      <c r="H3171" s="11">
        <v>0</v>
      </c>
      <c r="I3171" s="11">
        <v>65535</v>
      </c>
      <c r="J3171" s="11">
        <v>3</v>
      </c>
      <c r="K3171" s="11">
        <v>0</v>
      </c>
      <c r="L3171" s="11">
        <v>0</v>
      </c>
      <c r="M3171" s="56">
        <v>1</v>
      </c>
      <c r="N3171" s="56">
        <v>9999</v>
      </c>
      <c r="O3171" s="11">
        <v>0</v>
      </c>
      <c r="P3171" s="11">
        <v>0</v>
      </c>
      <c r="Q3171" s="11">
        <v>100</v>
      </c>
      <c r="R3171" s="11">
        <v>0</v>
      </c>
      <c r="S3171" s="11">
        <v>0</v>
      </c>
      <c r="T3171" s="11">
        <v>0</v>
      </c>
      <c r="U3171" s="11">
        <v>1</v>
      </c>
      <c r="V3171" s="11">
        <v>0</v>
      </c>
      <c r="W3171" s="11">
        <v>0</v>
      </c>
      <c r="X3171" s="11">
        <v>0</v>
      </c>
      <c r="Y3171" s="11">
        <v>0</v>
      </c>
      <c r="Z3171" s="16" t="s">
        <v>170</v>
      </c>
      <c r="AA3171" s="16">
        <v>27202</v>
      </c>
      <c r="AB3171" s="16" t="s">
        <v>4</v>
      </c>
      <c r="AC3171" s="16">
        <v>0</v>
      </c>
      <c r="AD3171" s="11">
        <v>2</v>
      </c>
      <c r="AE3171" s="11">
        <v>15</v>
      </c>
      <c r="AF3171" s="56">
        <v>1</v>
      </c>
      <c r="AG3171" s="11">
        <f t="shared" si="56"/>
        <v>6400</v>
      </c>
      <c r="AH3171" s="11">
        <v>0</v>
      </c>
      <c r="AI3171" s="25" t="s">
        <v>8</v>
      </c>
      <c r="AJ3171" s="25" t="s">
        <v>8</v>
      </c>
      <c r="AK3171" s="25" t="s">
        <v>8</v>
      </c>
      <c r="AL3171" s="11" t="s">
        <v>24</v>
      </c>
      <c r="AM3171" s="25">
        <v>11014</v>
      </c>
      <c r="AN3171" s="25">
        <v>0</v>
      </c>
      <c r="AO3171" s="11">
        <v>1</v>
      </c>
      <c r="AP3171" s="12" t="s">
        <v>535</v>
      </c>
      <c r="AQ3171" s="12" t="s">
        <v>6806</v>
      </c>
      <c r="AR3171" s="12" t="str">
        <f>"[效果]反伤+"&amp;拾取类型和寄售类型说明!G28</f>
        <v>[效果]反伤+473</v>
      </c>
      <c r="AS3171" s="60" t="s">
        <v>1378</v>
      </c>
    </row>
    <row r="3172" spans="1:45" ht="36" x14ac:dyDescent="0.15">
      <c r="A3172" s="11">
        <v>49338</v>
      </c>
      <c r="B3172" s="14" t="s">
        <v>4556</v>
      </c>
      <c r="C3172" s="11">
        <v>26</v>
      </c>
      <c r="D3172" s="11">
        <v>1</v>
      </c>
      <c r="E3172" s="11">
        <v>79</v>
      </c>
      <c r="F3172" s="11">
        <v>27200</v>
      </c>
      <c r="G3172" s="11">
        <v>7</v>
      </c>
      <c r="H3172" s="11">
        <v>0</v>
      </c>
      <c r="I3172" s="11">
        <v>65535</v>
      </c>
      <c r="J3172" s="11">
        <v>3</v>
      </c>
      <c r="K3172" s="11">
        <v>0</v>
      </c>
      <c r="L3172" s="11">
        <v>0</v>
      </c>
      <c r="M3172" s="56">
        <v>1</v>
      </c>
      <c r="N3172" s="56">
        <v>9999</v>
      </c>
      <c r="O3172" s="11">
        <v>0</v>
      </c>
      <c r="P3172" s="11">
        <v>0</v>
      </c>
      <c r="Q3172" s="11">
        <v>100</v>
      </c>
      <c r="R3172" s="11">
        <v>0</v>
      </c>
      <c r="S3172" s="11">
        <v>0</v>
      </c>
      <c r="T3172" s="11">
        <v>0</v>
      </c>
      <c r="U3172" s="11">
        <v>1</v>
      </c>
      <c r="V3172" s="11">
        <v>0</v>
      </c>
      <c r="W3172" s="11">
        <v>0</v>
      </c>
      <c r="X3172" s="11">
        <v>0</v>
      </c>
      <c r="Y3172" s="11">
        <v>0</v>
      </c>
      <c r="Z3172" s="16" t="s">
        <v>170</v>
      </c>
      <c r="AA3172" s="16">
        <v>27202</v>
      </c>
      <c r="AB3172" s="16" t="s">
        <v>4</v>
      </c>
      <c r="AC3172" s="16">
        <v>0</v>
      </c>
      <c r="AD3172" s="11">
        <v>2</v>
      </c>
      <c r="AE3172" s="11">
        <v>15</v>
      </c>
      <c r="AF3172" s="56">
        <v>1</v>
      </c>
      <c r="AG3172" s="11">
        <f t="shared" si="56"/>
        <v>12800</v>
      </c>
      <c r="AH3172" s="11">
        <v>0</v>
      </c>
      <c r="AI3172" s="25" t="s">
        <v>8</v>
      </c>
      <c r="AJ3172" s="25" t="s">
        <v>8</v>
      </c>
      <c r="AK3172" s="25" t="s">
        <v>8</v>
      </c>
      <c r="AL3172" s="11" t="s">
        <v>24</v>
      </c>
      <c r="AM3172" s="25">
        <v>11014</v>
      </c>
      <c r="AN3172" s="25">
        <v>0</v>
      </c>
      <c r="AO3172" s="11">
        <v>1</v>
      </c>
      <c r="AP3172" s="12" t="s">
        <v>535</v>
      </c>
      <c r="AQ3172" s="12" t="s">
        <v>6806</v>
      </c>
      <c r="AR3172" s="12" t="str">
        <f>"[效果]反伤+"&amp;拾取类型和寄售类型说明!G29</f>
        <v>[效果]反伤+945</v>
      </c>
      <c r="AS3172" s="60" t="s">
        <v>1378</v>
      </c>
    </row>
    <row r="3173" spans="1:45" ht="36" x14ac:dyDescent="0.15">
      <c r="A3173" s="11">
        <v>49339</v>
      </c>
      <c r="B3173" s="14" t="s">
        <v>4557</v>
      </c>
      <c r="C3173" s="11">
        <v>26</v>
      </c>
      <c r="D3173" s="11">
        <v>1</v>
      </c>
      <c r="E3173" s="11">
        <v>79</v>
      </c>
      <c r="F3173" s="11">
        <v>27200</v>
      </c>
      <c r="G3173" s="11">
        <v>7</v>
      </c>
      <c r="H3173" s="11">
        <v>0</v>
      </c>
      <c r="I3173" s="11">
        <v>65535</v>
      </c>
      <c r="J3173" s="11">
        <v>3</v>
      </c>
      <c r="K3173" s="11">
        <v>0</v>
      </c>
      <c r="L3173" s="11">
        <v>0</v>
      </c>
      <c r="M3173" s="56">
        <v>1</v>
      </c>
      <c r="N3173" s="56">
        <v>9999</v>
      </c>
      <c r="O3173" s="11">
        <v>0</v>
      </c>
      <c r="P3173" s="11">
        <v>0</v>
      </c>
      <c r="Q3173" s="11">
        <v>100</v>
      </c>
      <c r="R3173" s="11">
        <v>0</v>
      </c>
      <c r="S3173" s="11">
        <v>0</v>
      </c>
      <c r="T3173" s="11">
        <v>0</v>
      </c>
      <c r="U3173" s="11">
        <v>1</v>
      </c>
      <c r="V3173" s="11">
        <v>0</v>
      </c>
      <c r="W3173" s="11">
        <v>0</v>
      </c>
      <c r="X3173" s="11">
        <v>0</v>
      </c>
      <c r="Y3173" s="11">
        <v>0</v>
      </c>
      <c r="Z3173" s="16" t="s">
        <v>170</v>
      </c>
      <c r="AA3173" s="16">
        <v>27202</v>
      </c>
      <c r="AB3173" s="16" t="s">
        <v>4</v>
      </c>
      <c r="AC3173" s="16">
        <v>0</v>
      </c>
      <c r="AD3173" s="11">
        <v>2</v>
      </c>
      <c r="AE3173" s="11">
        <v>15</v>
      </c>
      <c r="AF3173" s="56">
        <v>1</v>
      </c>
      <c r="AG3173" s="11">
        <f t="shared" si="56"/>
        <v>25600</v>
      </c>
      <c r="AH3173" s="11">
        <v>0</v>
      </c>
      <c r="AI3173" s="25" t="s">
        <v>8</v>
      </c>
      <c r="AJ3173" s="25" t="s">
        <v>8</v>
      </c>
      <c r="AK3173" s="25" t="s">
        <v>8</v>
      </c>
      <c r="AL3173" s="11" t="s">
        <v>24</v>
      </c>
      <c r="AM3173" s="25">
        <v>11014</v>
      </c>
      <c r="AN3173" s="25">
        <v>0</v>
      </c>
      <c r="AO3173" s="11">
        <v>1</v>
      </c>
      <c r="AP3173" s="12" t="s">
        <v>535</v>
      </c>
      <c r="AQ3173" s="12" t="s">
        <v>6806</v>
      </c>
      <c r="AR3173" s="12" t="str">
        <f>"[效果]反伤+"&amp;拾取类型和寄售类型说明!G30</f>
        <v>[效果]反伤+1890</v>
      </c>
      <c r="AS3173" s="60" t="s">
        <v>1378</v>
      </c>
    </row>
    <row r="3174" spans="1:45" ht="36" x14ac:dyDescent="0.15">
      <c r="A3174" s="11">
        <v>49341</v>
      </c>
      <c r="B3174" s="14" t="s">
        <v>4558</v>
      </c>
      <c r="C3174" s="11">
        <v>26</v>
      </c>
      <c r="D3174" s="11">
        <v>1</v>
      </c>
      <c r="E3174" s="11">
        <v>78</v>
      </c>
      <c r="F3174" s="11">
        <v>27200</v>
      </c>
      <c r="G3174" s="11">
        <v>7</v>
      </c>
      <c r="H3174" s="11">
        <v>0</v>
      </c>
      <c r="I3174" s="11">
        <v>65535</v>
      </c>
      <c r="J3174" s="11">
        <v>3</v>
      </c>
      <c r="K3174" s="11">
        <v>0</v>
      </c>
      <c r="L3174" s="11">
        <v>0</v>
      </c>
      <c r="M3174" s="56">
        <v>1</v>
      </c>
      <c r="N3174" s="56">
        <v>9999</v>
      </c>
      <c r="O3174" s="11">
        <v>0</v>
      </c>
      <c r="P3174" s="11">
        <v>0</v>
      </c>
      <c r="Q3174" s="11">
        <v>100</v>
      </c>
      <c r="R3174" s="11">
        <v>0</v>
      </c>
      <c r="S3174" s="11">
        <v>0</v>
      </c>
      <c r="T3174" s="11">
        <v>0</v>
      </c>
      <c r="U3174" s="11">
        <v>1</v>
      </c>
      <c r="V3174" s="11">
        <v>0</v>
      </c>
      <c r="W3174" s="11">
        <v>0</v>
      </c>
      <c r="X3174" s="11">
        <v>0</v>
      </c>
      <c r="Y3174" s="11">
        <v>0</v>
      </c>
      <c r="Z3174" s="16" t="s">
        <v>170</v>
      </c>
      <c r="AA3174" s="16">
        <v>27202</v>
      </c>
      <c r="AB3174" s="16" t="s">
        <v>4</v>
      </c>
      <c r="AC3174" s="16">
        <v>0</v>
      </c>
      <c r="AD3174" s="11">
        <v>2</v>
      </c>
      <c r="AE3174" s="11">
        <v>15</v>
      </c>
      <c r="AF3174" s="56">
        <v>1</v>
      </c>
      <c r="AG3174" s="11">
        <f t="shared" si="56"/>
        <v>100</v>
      </c>
      <c r="AH3174" s="11">
        <v>0</v>
      </c>
      <c r="AI3174" s="25" t="s">
        <v>8</v>
      </c>
      <c r="AJ3174" s="25" t="s">
        <v>8</v>
      </c>
      <c r="AK3174" s="25" t="s">
        <v>8</v>
      </c>
      <c r="AL3174" s="11" t="s">
        <v>24</v>
      </c>
      <c r="AM3174" s="25">
        <v>11014</v>
      </c>
      <c r="AN3174" s="25">
        <v>0</v>
      </c>
      <c r="AO3174" s="11">
        <v>1</v>
      </c>
      <c r="AP3174" s="12" t="s">
        <v>535</v>
      </c>
      <c r="AQ3174" s="12" t="s">
        <v>6807</v>
      </c>
      <c r="AR3174" s="12" t="str">
        <f>"[效果]致命+"&amp;拾取类型和寄售类型说明!G22</f>
        <v>[效果]致命+8</v>
      </c>
      <c r="AS3174" s="60" t="s">
        <v>1378</v>
      </c>
    </row>
    <row r="3175" spans="1:45" ht="36" x14ac:dyDescent="0.15">
      <c r="A3175" s="11">
        <v>49342</v>
      </c>
      <c r="B3175" s="14" t="s">
        <v>4559</v>
      </c>
      <c r="C3175" s="11">
        <v>26</v>
      </c>
      <c r="D3175" s="11">
        <v>1</v>
      </c>
      <c r="E3175" s="11">
        <v>78</v>
      </c>
      <c r="F3175" s="11">
        <v>27200</v>
      </c>
      <c r="G3175" s="11">
        <v>7</v>
      </c>
      <c r="H3175" s="11">
        <v>0</v>
      </c>
      <c r="I3175" s="11">
        <v>65535</v>
      </c>
      <c r="J3175" s="11">
        <v>3</v>
      </c>
      <c r="K3175" s="11">
        <v>0</v>
      </c>
      <c r="L3175" s="11">
        <v>0</v>
      </c>
      <c r="M3175" s="56">
        <v>1</v>
      </c>
      <c r="N3175" s="56">
        <v>9999</v>
      </c>
      <c r="O3175" s="11">
        <v>0</v>
      </c>
      <c r="P3175" s="11">
        <v>0</v>
      </c>
      <c r="Q3175" s="11">
        <v>100</v>
      </c>
      <c r="R3175" s="11">
        <v>0</v>
      </c>
      <c r="S3175" s="11">
        <v>0</v>
      </c>
      <c r="T3175" s="11">
        <v>0</v>
      </c>
      <c r="U3175" s="11">
        <v>1</v>
      </c>
      <c r="V3175" s="11">
        <v>0</v>
      </c>
      <c r="W3175" s="11">
        <v>0</v>
      </c>
      <c r="X3175" s="11">
        <v>0</v>
      </c>
      <c r="Y3175" s="11">
        <v>0</v>
      </c>
      <c r="Z3175" s="16" t="s">
        <v>170</v>
      </c>
      <c r="AA3175" s="16">
        <v>27202</v>
      </c>
      <c r="AB3175" s="16" t="s">
        <v>4</v>
      </c>
      <c r="AC3175" s="16">
        <v>0</v>
      </c>
      <c r="AD3175" s="11">
        <v>2</v>
      </c>
      <c r="AE3175" s="11">
        <v>15</v>
      </c>
      <c r="AF3175" s="56">
        <v>1</v>
      </c>
      <c r="AG3175" s="11">
        <f t="shared" si="56"/>
        <v>200</v>
      </c>
      <c r="AH3175" s="11">
        <v>0</v>
      </c>
      <c r="AI3175" s="25" t="s">
        <v>8</v>
      </c>
      <c r="AJ3175" s="25" t="s">
        <v>8</v>
      </c>
      <c r="AK3175" s="25" t="s">
        <v>8</v>
      </c>
      <c r="AL3175" s="11" t="s">
        <v>24</v>
      </c>
      <c r="AM3175" s="25">
        <v>11014</v>
      </c>
      <c r="AN3175" s="25">
        <v>0</v>
      </c>
      <c r="AO3175" s="11">
        <v>1</v>
      </c>
      <c r="AP3175" s="12" t="s">
        <v>535</v>
      </c>
      <c r="AQ3175" s="12" t="s">
        <v>6807</v>
      </c>
      <c r="AR3175" s="12" t="str">
        <f>"[效果]致命+"&amp;拾取类型和寄售类型说明!G23</f>
        <v>[效果]致命+15</v>
      </c>
      <c r="AS3175" s="60" t="s">
        <v>1378</v>
      </c>
    </row>
    <row r="3176" spans="1:45" ht="36" x14ac:dyDescent="0.15">
      <c r="A3176" s="11">
        <v>49343</v>
      </c>
      <c r="B3176" s="14" t="s">
        <v>4560</v>
      </c>
      <c r="C3176" s="11">
        <v>26</v>
      </c>
      <c r="D3176" s="11">
        <v>1</v>
      </c>
      <c r="E3176" s="11">
        <v>78</v>
      </c>
      <c r="F3176" s="11">
        <v>27200</v>
      </c>
      <c r="G3176" s="11">
        <v>7</v>
      </c>
      <c r="H3176" s="11">
        <v>0</v>
      </c>
      <c r="I3176" s="11">
        <v>65535</v>
      </c>
      <c r="J3176" s="11">
        <v>3</v>
      </c>
      <c r="K3176" s="11">
        <v>0</v>
      </c>
      <c r="L3176" s="11">
        <v>0</v>
      </c>
      <c r="M3176" s="56">
        <v>1</v>
      </c>
      <c r="N3176" s="56">
        <v>9999</v>
      </c>
      <c r="O3176" s="11">
        <v>0</v>
      </c>
      <c r="P3176" s="11">
        <v>0</v>
      </c>
      <c r="Q3176" s="11">
        <v>100</v>
      </c>
      <c r="R3176" s="11">
        <v>0</v>
      </c>
      <c r="S3176" s="11">
        <v>0</v>
      </c>
      <c r="T3176" s="11">
        <v>0</v>
      </c>
      <c r="U3176" s="11">
        <v>1</v>
      </c>
      <c r="V3176" s="11">
        <v>0</v>
      </c>
      <c r="W3176" s="11">
        <v>0</v>
      </c>
      <c r="X3176" s="11">
        <v>0</v>
      </c>
      <c r="Y3176" s="11">
        <v>0</v>
      </c>
      <c r="Z3176" s="16" t="s">
        <v>170</v>
      </c>
      <c r="AA3176" s="16">
        <v>27202</v>
      </c>
      <c r="AB3176" s="16" t="s">
        <v>4</v>
      </c>
      <c r="AC3176" s="16">
        <v>0</v>
      </c>
      <c r="AD3176" s="11">
        <v>2</v>
      </c>
      <c r="AE3176" s="11">
        <v>15</v>
      </c>
      <c r="AF3176" s="56">
        <v>1</v>
      </c>
      <c r="AG3176" s="11">
        <f t="shared" si="56"/>
        <v>400</v>
      </c>
      <c r="AH3176" s="11">
        <v>0</v>
      </c>
      <c r="AI3176" s="25" t="s">
        <v>8</v>
      </c>
      <c r="AJ3176" s="25" t="s">
        <v>8</v>
      </c>
      <c r="AK3176" s="25" t="s">
        <v>8</v>
      </c>
      <c r="AL3176" s="11" t="s">
        <v>24</v>
      </c>
      <c r="AM3176" s="25">
        <v>11014</v>
      </c>
      <c r="AN3176" s="25">
        <v>0</v>
      </c>
      <c r="AO3176" s="11">
        <v>1</v>
      </c>
      <c r="AP3176" s="12" t="s">
        <v>535</v>
      </c>
      <c r="AQ3176" s="12" t="s">
        <v>6807</v>
      </c>
      <c r="AR3176" s="12" t="str">
        <f>"[效果]致命+"&amp;拾取类型和寄售类型说明!G24</f>
        <v>[效果]致命+30</v>
      </c>
      <c r="AS3176" s="60" t="s">
        <v>1378</v>
      </c>
    </row>
    <row r="3177" spans="1:45" ht="36" x14ac:dyDescent="0.15">
      <c r="A3177" s="11">
        <v>49344</v>
      </c>
      <c r="B3177" s="14" t="s">
        <v>4561</v>
      </c>
      <c r="C3177" s="11">
        <v>26</v>
      </c>
      <c r="D3177" s="11">
        <v>1</v>
      </c>
      <c r="E3177" s="11">
        <v>78</v>
      </c>
      <c r="F3177" s="11">
        <v>27200</v>
      </c>
      <c r="G3177" s="11">
        <v>7</v>
      </c>
      <c r="H3177" s="11">
        <v>0</v>
      </c>
      <c r="I3177" s="11">
        <v>65535</v>
      </c>
      <c r="J3177" s="11">
        <v>3</v>
      </c>
      <c r="K3177" s="11">
        <v>0</v>
      </c>
      <c r="L3177" s="11">
        <v>0</v>
      </c>
      <c r="M3177" s="56">
        <v>1</v>
      </c>
      <c r="N3177" s="56">
        <v>9999</v>
      </c>
      <c r="O3177" s="11">
        <v>0</v>
      </c>
      <c r="P3177" s="11">
        <v>0</v>
      </c>
      <c r="Q3177" s="11">
        <v>100</v>
      </c>
      <c r="R3177" s="11">
        <v>0</v>
      </c>
      <c r="S3177" s="11">
        <v>0</v>
      </c>
      <c r="T3177" s="11">
        <v>0</v>
      </c>
      <c r="U3177" s="11">
        <v>1</v>
      </c>
      <c r="V3177" s="11">
        <v>0</v>
      </c>
      <c r="W3177" s="11">
        <v>0</v>
      </c>
      <c r="X3177" s="11">
        <v>0</v>
      </c>
      <c r="Y3177" s="11">
        <v>0</v>
      </c>
      <c r="Z3177" s="16" t="s">
        <v>170</v>
      </c>
      <c r="AA3177" s="16">
        <v>27202</v>
      </c>
      <c r="AB3177" s="16" t="s">
        <v>4</v>
      </c>
      <c r="AC3177" s="16">
        <v>0</v>
      </c>
      <c r="AD3177" s="11">
        <v>2</v>
      </c>
      <c r="AE3177" s="11">
        <v>15</v>
      </c>
      <c r="AF3177" s="56">
        <v>1</v>
      </c>
      <c r="AG3177" s="11">
        <f t="shared" si="56"/>
        <v>800</v>
      </c>
      <c r="AH3177" s="11">
        <v>0</v>
      </c>
      <c r="AI3177" s="25" t="s">
        <v>8</v>
      </c>
      <c r="AJ3177" s="25" t="s">
        <v>8</v>
      </c>
      <c r="AK3177" s="25" t="s">
        <v>8</v>
      </c>
      <c r="AL3177" s="11" t="s">
        <v>24</v>
      </c>
      <c r="AM3177" s="25">
        <v>11014</v>
      </c>
      <c r="AN3177" s="25">
        <v>0</v>
      </c>
      <c r="AO3177" s="11">
        <v>1</v>
      </c>
      <c r="AP3177" s="12" t="s">
        <v>535</v>
      </c>
      <c r="AQ3177" s="12" t="s">
        <v>6807</v>
      </c>
      <c r="AR3177" s="12" t="str">
        <f>"[效果]致命+"&amp;拾取类型和寄售类型说明!G25</f>
        <v>[效果]致命+60</v>
      </c>
      <c r="AS3177" s="60" t="s">
        <v>1378</v>
      </c>
    </row>
    <row r="3178" spans="1:45" ht="36" x14ac:dyDescent="0.15">
      <c r="A3178" s="11">
        <v>49345</v>
      </c>
      <c r="B3178" s="14" t="s">
        <v>4562</v>
      </c>
      <c r="C3178" s="11">
        <v>26</v>
      </c>
      <c r="D3178" s="11">
        <v>1</v>
      </c>
      <c r="E3178" s="11">
        <v>78</v>
      </c>
      <c r="F3178" s="11">
        <v>27200</v>
      </c>
      <c r="G3178" s="11">
        <v>7</v>
      </c>
      <c r="H3178" s="11">
        <v>0</v>
      </c>
      <c r="I3178" s="11">
        <v>65535</v>
      </c>
      <c r="J3178" s="11">
        <v>3</v>
      </c>
      <c r="K3178" s="11">
        <v>0</v>
      </c>
      <c r="L3178" s="11">
        <v>0</v>
      </c>
      <c r="M3178" s="56">
        <v>1</v>
      </c>
      <c r="N3178" s="56">
        <v>9999</v>
      </c>
      <c r="O3178" s="11">
        <v>0</v>
      </c>
      <c r="P3178" s="11">
        <v>0</v>
      </c>
      <c r="Q3178" s="11">
        <v>100</v>
      </c>
      <c r="R3178" s="11">
        <v>0</v>
      </c>
      <c r="S3178" s="11">
        <v>0</v>
      </c>
      <c r="T3178" s="11">
        <v>0</v>
      </c>
      <c r="U3178" s="11">
        <v>1</v>
      </c>
      <c r="V3178" s="11">
        <v>0</v>
      </c>
      <c r="W3178" s="11">
        <v>0</v>
      </c>
      <c r="X3178" s="11">
        <v>0</v>
      </c>
      <c r="Y3178" s="11">
        <v>0</v>
      </c>
      <c r="Z3178" s="16" t="s">
        <v>170</v>
      </c>
      <c r="AA3178" s="16">
        <v>27202</v>
      </c>
      <c r="AB3178" s="16" t="s">
        <v>4</v>
      </c>
      <c r="AC3178" s="16">
        <v>0</v>
      </c>
      <c r="AD3178" s="11">
        <v>2</v>
      </c>
      <c r="AE3178" s="11">
        <v>15</v>
      </c>
      <c r="AF3178" s="56">
        <v>1</v>
      </c>
      <c r="AG3178" s="11">
        <f t="shared" si="56"/>
        <v>1600</v>
      </c>
      <c r="AH3178" s="11">
        <v>0</v>
      </c>
      <c r="AI3178" s="25" t="s">
        <v>8</v>
      </c>
      <c r="AJ3178" s="25" t="s">
        <v>8</v>
      </c>
      <c r="AK3178" s="25" t="s">
        <v>8</v>
      </c>
      <c r="AL3178" s="11" t="s">
        <v>24</v>
      </c>
      <c r="AM3178" s="25">
        <v>11014</v>
      </c>
      <c r="AN3178" s="25">
        <v>0</v>
      </c>
      <c r="AO3178" s="11">
        <v>1</v>
      </c>
      <c r="AP3178" s="12" t="s">
        <v>535</v>
      </c>
      <c r="AQ3178" s="12" t="s">
        <v>6807</v>
      </c>
      <c r="AR3178" s="12" t="str">
        <f>"[效果]致命+"&amp;拾取类型和寄售类型说明!G26</f>
        <v>[效果]致命+119</v>
      </c>
      <c r="AS3178" s="60" t="s">
        <v>1378</v>
      </c>
    </row>
    <row r="3179" spans="1:45" ht="36" x14ac:dyDescent="0.15">
      <c r="A3179" s="11">
        <v>49346</v>
      </c>
      <c r="B3179" s="14" t="s">
        <v>4563</v>
      </c>
      <c r="C3179" s="11">
        <v>26</v>
      </c>
      <c r="D3179" s="11">
        <v>1</v>
      </c>
      <c r="E3179" s="11">
        <v>78</v>
      </c>
      <c r="F3179" s="11">
        <v>27200</v>
      </c>
      <c r="G3179" s="11">
        <v>7</v>
      </c>
      <c r="H3179" s="11">
        <v>0</v>
      </c>
      <c r="I3179" s="11">
        <v>65535</v>
      </c>
      <c r="J3179" s="11">
        <v>3</v>
      </c>
      <c r="K3179" s="11">
        <v>0</v>
      </c>
      <c r="L3179" s="11">
        <v>0</v>
      </c>
      <c r="M3179" s="56">
        <v>1</v>
      </c>
      <c r="N3179" s="56">
        <v>9999</v>
      </c>
      <c r="O3179" s="11">
        <v>0</v>
      </c>
      <c r="P3179" s="11">
        <v>0</v>
      </c>
      <c r="Q3179" s="11">
        <v>100</v>
      </c>
      <c r="R3179" s="11">
        <v>0</v>
      </c>
      <c r="S3179" s="11">
        <v>0</v>
      </c>
      <c r="T3179" s="11">
        <v>0</v>
      </c>
      <c r="U3179" s="11">
        <v>1</v>
      </c>
      <c r="V3179" s="11">
        <v>0</v>
      </c>
      <c r="W3179" s="11">
        <v>0</v>
      </c>
      <c r="X3179" s="11">
        <v>0</v>
      </c>
      <c r="Y3179" s="11">
        <v>0</v>
      </c>
      <c r="Z3179" s="16" t="s">
        <v>170</v>
      </c>
      <c r="AA3179" s="16">
        <v>27202</v>
      </c>
      <c r="AB3179" s="16" t="s">
        <v>4</v>
      </c>
      <c r="AC3179" s="16">
        <v>0</v>
      </c>
      <c r="AD3179" s="11">
        <v>2</v>
      </c>
      <c r="AE3179" s="11">
        <v>15</v>
      </c>
      <c r="AF3179" s="56">
        <v>1</v>
      </c>
      <c r="AG3179" s="11">
        <f t="shared" si="56"/>
        <v>3200</v>
      </c>
      <c r="AH3179" s="11">
        <v>0</v>
      </c>
      <c r="AI3179" s="25" t="s">
        <v>8</v>
      </c>
      <c r="AJ3179" s="25" t="s">
        <v>8</v>
      </c>
      <c r="AK3179" s="25" t="s">
        <v>8</v>
      </c>
      <c r="AL3179" s="11" t="s">
        <v>24</v>
      </c>
      <c r="AM3179" s="25">
        <v>11014</v>
      </c>
      <c r="AN3179" s="25">
        <v>0</v>
      </c>
      <c r="AO3179" s="11">
        <v>1</v>
      </c>
      <c r="AP3179" s="12" t="s">
        <v>535</v>
      </c>
      <c r="AQ3179" s="12" t="s">
        <v>6807</v>
      </c>
      <c r="AR3179" s="12" t="str">
        <f>"[效果]致命+"&amp;拾取类型和寄售类型说明!G27</f>
        <v>[效果]致命+237</v>
      </c>
      <c r="AS3179" s="60" t="s">
        <v>1378</v>
      </c>
    </row>
    <row r="3180" spans="1:45" ht="36" x14ac:dyDescent="0.15">
      <c r="A3180" s="11">
        <v>49347</v>
      </c>
      <c r="B3180" s="14" t="s">
        <v>4564</v>
      </c>
      <c r="C3180" s="11">
        <v>26</v>
      </c>
      <c r="D3180" s="11">
        <v>1</v>
      </c>
      <c r="E3180" s="11">
        <v>78</v>
      </c>
      <c r="F3180" s="11">
        <v>27200</v>
      </c>
      <c r="G3180" s="11">
        <v>7</v>
      </c>
      <c r="H3180" s="11">
        <v>0</v>
      </c>
      <c r="I3180" s="11">
        <v>65535</v>
      </c>
      <c r="J3180" s="11">
        <v>3</v>
      </c>
      <c r="K3180" s="11">
        <v>0</v>
      </c>
      <c r="L3180" s="11">
        <v>0</v>
      </c>
      <c r="M3180" s="56">
        <v>1</v>
      </c>
      <c r="N3180" s="56">
        <v>9999</v>
      </c>
      <c r="O3180" s="11">
        <v>0</v>
      </c>
      <c r="P3180" s="11">
        <v>0</v>
      </c>
      <c r="Q3180" s="11">
        <v>100</v>
      </c>
      <c r="R3180" s="11">
        <v>0</v>
      </c>
      <c r="S3180" s="11">
        <v>0</v>
      </c>
      <c r="T3180" s="11">
        <v>0</v>
      </c>
      <c r="U3180" s="11">
        <v>1</v>
      </c>
      <c r="V3180" s="11">
        <v>0</v>
      </c>
      <c r="W3180" s="11">
        <v>0</v>
      </c>
      <c r="X3180" s="11">
        <v>0</v>
      </c>
      <c r="Y3180" s="11">
        <v>0</v>
      </c>
      <c r="Z3180" s="16" t="s">
        <v>170</v>
      </c>
      <c r="AA3180" s="16">
        <v>27202</v>
      </c>
      <c r="AB3180" s="16" t="s">
        <v>4</v>
      </c>
      <c r="AC3180" s="16">
        <v>0</v>
      </c>
      <c r="AD3180" s="11">
        <v>2</v>
      </c>
      <c r="AE3180" s="11">
        <v>15</v>
      </c>
      <c r="AF3180" s="56">
        <v>1</v>
      </c>
      <c r="AG3180" s="11">
        <f t="shared" si="56"/>
        <v>6400</v>
      </c>
      <c r="AH3180" s="11">
        <v>0</v>
      </c>
      <c r="AI3180" s="25" t="s">
        <v>8</v>
      </c>
      <c r="AJ3180" s="25" t="s">
        <v>8</v>
      </c>
      <c r="AK3180" s="25" t="s">
        <v>8</v>
      </c>
      <c r="AL3180" s="11" t="s">
        <v>24</v>
      </c>
      <c r="AM3180" s="25">
        <v>11014</v>
      </c>
      <c r="AN3180" s="25">
        <v>0</v>
      </c>
      <c r="AO3180" s="11">
        <v>1</v>
      </c>
      <c r="AP3180" s="12" t="s">
        <v>535</v>
      </c>
      <c r="AQ3180" s="12" t="s">
        <v>6807</v>
      </c>
      <c r="AR3180" s="12" t="str">
        <f>"[效果]致命+"&amp;拾取类型和寄售类型说明!G28</f>
        <v>[效果]致命+473</v>
      </c>
      <c r="AS3180" s="60" t="s">
        <v>1378</v>
      </c>
    </row>
    <row r="3181" spans="1:45" ht="36" x14ac:dyDescent="0.15">
      <c r="A3181" s="11">
        <v>49348</v>
      </c>
      <c r="B3181" s="14" t="s">
        <v>4565</v>
      </c>
      <c r="C3181" s="11">
        <v>26</v>
      </c>
      <c r="D3181" s="11">
        <v>1</v>
      </c>
      <c r="E3181" s="11">
        <v>78</v>
      </c>
      <c r="F3181" s="11">
        <v>27200</v>
      </c>
      <c r="G3181" s="11">
        <v>7</v>
      </c>
      <c r="H3181" s="11">
        <v>0</v>
      </c>
      <c r="I3181" s="11">
        <v>65535</v>
      </c>
      <c r="J3181" s="11">
        <v>3</v>
      </c>
      <c r="K3181" s="11">
        <v>0</v>
      </c>
      <c r="L3181" s="11">
        <v>0</v>
      </c>
      <c r="M3181" s="56">
        <v>1</v>
      </c>
      <c r="N3181" s="56">
        <v>9999</v>
      </c>
      <c r="O3181" s="11">
        <v>0</v>
      </c>
      <c r="P3181" s="11">
        <v>0</v>
      </c>
      <c r="Q3181" s="11">
        <v>100</v>
      </c>
      <c r="R3181" s="11">
        <v>0</v>
      </c>
      <c r="S3181" s="11">
        <v>0</v>
      </c>
      <c r="T3181" s="11">
        <v>0</v>
      </c>
      <c r="U3181" s="11">
        <v>1</v>
      </c>
      <c r="V3181" s="11">
        <v>0</v>
      </c>
      <c r="W3181" s="11">
        <v>0</v>
      </c>
      <c r="X3181" s="11">
        <v>0</v>
      </c>
      <c r="Y3181" s="11">
        <v>0</v>
      </c>
      <c r="Z3181" s="16" t="s">
        <v>170</v>
      </c>
      <c r="AA3181" s="16">
        <v>27202</v>
      </c>
      <c r="AB3181" s="16" t="s">
        <v>4</v>
      </c>
      <c r="AC3181" s="16">
        <v>0</v>
      </c>
      <c r="AD3181" s="11">
        <v>2</v>
      </c>
      <c r="AE3181" s="11">
        <v>15</v>
      </c>
      <c r="AF3181" s="56">
        <v>1</v>
      </c>
      <c r="AG3181" s="11">
        <f t="shared" si="56"/>
        <v>12800</v>
      </c>
      <c r="AH3181" s="11">
        <v>0</v>
      </c>
      <c r="AI3181" s="25" t="s">
        <v>8</v>
      </c>
      <c r="AJ3181" s="25" t="s">
        <v>8</v>
      </c>
      <c r="AK3181" s="25" t="s">
        <v>8</v>
      </c>
      <c r="AL3181" s="11" t="s">
        <v>24</v>
      </c>
      <c r="AM3181" s="25">
        <v>11014</v>
      </c>
      <c r="AN3181" s="25">
        <v>0</v>
      </c>
      <c r="AO3181" s="11">
        <v>1</v>
      </c>
      <c r="AP3181" s="12" t="s">
        <v>535</v>
      </c>
      <c r="AQ3181" s="12" t="s">
        <v>6807</v>
      </c>
      <c r="AR3181" s="12" t="str">
        <f>"[效果]致命+"&amp;拾取类型和寄售类型说明!G29</f>
        <v>[效果]致命+945</v>
      </c>
      <c r="AS3181" s="60" t="s">
        <v>1378</v>
      </c>
    </row>
    <row r="3182" spans="1:45" ht="36" x14ac:dyDescent="0.15">
      <c r="A3182" s="11">
        <v>49349</v>
      </c>
      <c r="B3182" s="14" t="s">
        <v>4566</v>
      </c>
      <c r="C3182" s="11">
        <v>26</v>
      </c>
      <c r="D3182" s="11">
        <v>1</v>
      </c>
      <c r="E3182" s="11">
        <v>78</v>
      </c>
      <c r="F3182" s="11">
        <v>27200</v>
      </c>
      <c r="G3182" s="11">
        <v>7</v>
      </c>
      <c r="H3182" s="11">
        <v>0</v>
      </c>
      <c r="I3182" s="11">
        <v>65535</v>
      </c>
      <c r="J3182" s="11">
        <v>3</v>
      </c>
      <c r="K3182" s="11">
        <v>0</v>
      </c>
      <c r="L3182" s="11">
        <v>0</v>
      </c>
      <c r="M3182" s="56">
        <v>1</v>
      </c>
      <c r="N3182" s="56">
        <v>9999</v>
      </c>
      <c r="O3182" s="11">
        <v>0</v>
      </c>
      <c r="P3182" s="11">
        <v>0</v>
      </c>
      <c r="Q3182" s="11">
        <v>100</v>
      </c>
      <c r="R3182" s="11">
        <v>0</v>
      </c>
      <c r="S3182" s="11">
        <v>0</v>
      </c>
      <c r="T3182" s="11">
        <v>0</v>
      </c>
      <c r="U3182" s="11">
        <v>1</v>
      </c>
      <c r="V3182" s="11">
        <v>0</v>
      </c>
      <c r="W3182" s="11">
        <v>0</v>
      </c>
      <c r="X3182" s="11">
        <v>0</v>
      </c>
      <c r="Y3182" s="11">
        <v>0</v>
      </c>
      <c r="Z3182" s="16" t="s">
        <v>170</v>
      </c>
      <c r="AA3182" s="16">
        <v>27202</v>
      </c>
      <c r="AB3182" s="16" t="s">
        <v>4</v>
      </c>
      <c r="AC3182" s="16">
        <v>0</v>
      </c>
      <c r="AD3182" s="11">
        <v>2</v>
      </c>
      <c r="AE3182" s="11">
        <v>15</v>
      </c>
      <c r="AF3182" s="56">
        <v>1</v>
      </c>
      <c r="AG3182" s="11">
        <f t="shared" si="56"/>
        <v>25600</v>
      </c>
      <c r="AH3182" s="11">
        <v>0</v>
      </c>
      <c r="AI3182" s="25" t="s">
        <v>8</v>
      </c>
      <c r="AJ3182" s="25" t="s">
        <v>8</v>
      </c>
      <c r="AK3182" s="25" t="s">
        <v>8</v>
      </c>
      <c r="AL3182" s="11" t="s">
        <v>24</v>
      </c>
      <c r="AM3182" s="25">
        <v>11014</v>
      </c>
      <c r="AN3182" s="25">
        <v>0</v>
      </c>
      <c r="AO3182" s="11">
        <v>1</v>
      </c>
      <c r="AP3182" s="12" t="s">
        <v>535</v>
      </c>
      <c r="AQ3182" s="12" t="s">
        <v>6807</v>
      </c>
      <c r="AR3182" s="12" t="str">
        <f>"[效果]致命+"&amp;拾取类型和寄售类型说明!G30</f>
        <v>[效果]致命+1890</v>
      </c>
      <c r="AS3182" s="60" t="s">
        <v>1378</v>
      </c>
    </row>
    <row r="3183" spans="1:45" ht="36" x14ac:dyDescent="0.15">
      <c r="A3183" s="11">
        <v>49351</v>
      </c>
      <c r="B3183" s="14" t="s">
        <v>4567</v>
      </c>
      <c r="C3183" s="11">
        <v>26</v>
      </c>
      <c r="D3183" s="11">
        <v>1</v>
      </c>
      <c r="E3183" s="11">
        <v>80</v>
      </c>
      <c r="F3183" s="11">
        <v>27200</v>
      </c>
      <c r="G3183" s="11">
        <v>7</v>
      </c>
      <c r="H3183" s="11">
        <v>0</v>
      </c>
      <c r="I3183" s="11">
        <v>65535</v>
      </c>
      <c r="J3183" s="11">
        <v>3</v>
      </c>
      <c r="K3183" s="11">
        <v>0</v>
      </c>
      <c r="L3183" s="11">
        <v>0</v>
      </c>
      <c r="M3183" s="56">
        <v>1</v>
      </c>
      <c r="N3183" s="56">
        <v>9999</v>
      </c>
      <c r="O3183" s="11">
        <v>0</v>
      </c>
      <c r="P3183" s="11">
        <v>0</v>
      </c>
      <c r="Q3183" s="11">
        <v>100</v>
      </c>
      <c r="R3183" s="11">
        <v>0</v>
      </c>
      <c r="S3183" s="11">
        <v>0</v>
      </c>
      <c r="T3183" s="11">
        <v>0</v>
      </c>
      <c r="U3183" s="11">
        <v>1</v>
      </c>
      <c r="V3183" s="11">
        <v>0</v>
      </c>
      <c r="W3183" s="11">
        <v>0</v>
      </c>
      <c r="X3183" s="11">
        <v>0</v>
      </c>
      <c r="Y3183" s="11">
        <v>0</v>
      </c>
      <c r="Z3183" s="16" t="s">
        <v>170</v>
      </c>
      <c r="AA3183" s="16">
        <v>27202</v>
      </c>
      <c r="AB3183" s="16" t="s">
        <v>4</v>
      </c>
      <c r="AC3183" s="16">
        <v>0</v>
      </c>
      <c r="AD3183" s="11">
        <v>2</v>
      </c>
      <c r="AE3183" s="11">
        <v>15</v>
      </c>
      <c r="AF3183" s="56">
        <v>1</v>
      </c>
      <c r="AG3183" s="11">
        <f>AG3174</f>
        <v>100</v>
      </c>
      <c r="AH3183" s="11">
        <v>0</v>
      </c>
      <c r="AI3183" s="25" t="s">
        <v>8</v>
      </c>
      <c r="AJ3183" s="25" t="s">
        <v>8</v>
      </c>
      <c r="AK3183" s="25" t="s">
        <v>8</v>
      </c>
      <c r="AL3183" s="11" t="s">
        <v>24</v>
      </c>
      <c r="AM3183" s="25">
        <v>11014</v>
      </c>
      <c r="AN3183" s="25">
        <v>0</v>
      </c>
      <c r="AO3183" s="11">
        <v>1</v>
      </c>
      <c r="AP3183" s="12" t="s">
        <v>535</v>
      </c>
      <c r="AQ3183" s="12" t="s">
        <v>6808</v>
      </c>
      <c r="AR3183" s="12" t="str">
        <f>"[效果]忽视+"&amp;拾取类型和寄售类型说明!G22</f>
        <v>[效果]忽视+8</v>
      </c>
      <c r="AS3183" s="60" t="s">
        <v>1378</v>
      </c>
    </row>
    <row r="3184" spans="1:45" ht="36" x14ac:dyDescent="0.15">
      <c r="A3184" s="11">
        <v>49352</v>
      </c>
      <c r="B3184" s="14" t="s">
        <v>4568</v>
      </c>
      <c r="C3184" s="11">
        <v>26</v>
      </c>
      <c r="D3184" s="11">
        <v>1</v>
      </c>
      <c r="E3184" s="11">
        <v>80</v>
      </c>
      <c r="F3184" s="11">
        <v>27200</v>
      </c>
      <c r="G3184" s="11">
        <v>7</v>
      </c>
      <c r="H3184" s="11">
        <v>0</v>
      </c>
      <c r="I3184" s="11">
        <v>65535</v>
      </c>
      <c r="J3184" s="11">
        <v>3</v>
      </c>
      <c r="K3184" s="11">
        <v>0</v>
      </c>
      <c r="L3184" s="11">
        <v>0</v>
      </c>
      <c r="M3184" s="56">
        <v>1</v>
      </c>
      <c r="N3184" s="56">
        <v>9999</v>
      </c>
      <c r="O3184" s="11">
        <v>0</v>
      </c>
      <c r="P3184" s="11">
        <v>0</v>
      </c>
      <c r="Q3184" s="11">
        <v>100</v>
      </c>
      <c r="R3184" s="11">
        <v>0</v>
      </c>
      <c r="S3184" s="11">
        <v>0</v>
      </c>
      <c r="T3184" s="11">
        <v>0</v>
      </c>
      <c r="U3184" s="11">
        <v>1</v>
      </c>
      <c r="V3184" s="11">
        <v>0</v>
      </c>
      <c r="W3184" s="11">
        <v>0</v>
      </c>
      <c r="X3184" s="11">
        <v>0</v>
      </c>
      <c r="Y3184" s="11">
        <v>0</v>
      </c>
      <c r="Z3184" s="16" t="s">
        <v>170</v>
      </c>
      <c r="AA3184" s="16">
        <v>27202</v>
      </c>
      <c r="AB3184" s="16" t="s">
        <v>4</v>
      </c>
      <c r="AC3184" s="16">
        <v>0</v>
      </c>
      <c r="AD3184" s="11">
        <v>2</v>
      </c>
      <c r="AE3184" s="11">
        <v>15</v>
      </c>
      <c r="AF3184" s="56">
        <v>1</v>
      </c>
      <c r="AG3184" s="11">
        <f t="shared" ref="AG3184:AG3200" si="57">AG3175</f>
        <v>200</v>
      </c>
      <c r="AH3184" s="11">
        <v>0</v>
      </c>
      <c r="AI3184" s="25" t="s">
        <v>8</v>
      </c>
      <c r="AJ3184" s="25" t="s">
        <v>8</v>
      </c>
      <c r="AK3184" s="25" t="s">
        <v>8</v>
      </c>
      <c r="AL3184" s="11" t="s">
        <v>24</v>
      </c>
      <c r="AM3184" s="25">
        <v>11014</v>
      </c>
      <c r="AN3184" s="25">
        <v>0</v>
      </c>
      <c r="AO3184" s="11">
        <v>1</v>
      </c>
      <c r="AP3184" s="12" t="s">
        <v>535</v>
      </c>
      <c r="AQ3184" s="12" t="s">
        <v>6808</v>
      </c>
      <c r="AR3184" s="12" t="str">
        <f>"[效果]忽视+"&amp;拾取类型和寄售类型说明!G23</f>
        <v>[效果]忽视+15</v>
      </c>
      <c r="AS3184" s="60" t="s">
        <v>1378</v>
      </c>
    </row>
    <row r="3185" spans="1:45" ht="36" x14ac:dyDescent="0.15">
      <c r="A3185" s="11">
        <v>49353</v>
      </c>
      <c r="B3185" s="14" t="s">
        <v>4569</v>
      </c>
      <c r="C3185" s="11">
        <v>26</v>
      </c>
      <c r="D3185" s="11">
        <v>1</v>
      </c>
      <c r="E3185" s="11">
        <v>80</v>
      </c>
      <c r="F3185" s="11">
        <v>27200</v>
      </c>
      <c r="G3185" s="11">
        <v>7</v>
      </c>
      <c r="H3185" s="11">
        <v>0</v>
      </c>
      <c r="I3185" s="11">
        <v>65535</v>
      </c>
      <c r="J3185" s="11">
        <v>3</v>
      </c>
      <c r="K3185" s="11">
        <v>0</v>
      </c>
      <c r="L3185" s="11">
        <v>0</v>
      </c>
      <c r="M3185" s="56">
        <v>1</v>
      </c>
      <c r="N3185" s="56">
        <v>9999</v>
      </c>
      <c r="O3185" s="11">
        <v>0</v>
      </c>
      <c r="P3185" s="11">
        <v>0</v>
      </c>
      <c r="Q3185" s="11">
        <v>100</v>
      </c>
      <c r="R3185" s="11">
        <v>0</v>
      </c>
      <c r="S3185" s="11">
        <v>0</v>
      </c>
      <c r="T3185" s="11">
        <v>0</v>
      </c>
      <c r="U3185" s="11">
        <v>1</v>
      </c>
      <c r="V3185" s="11">
        <v>0</v>
      </c>
      <c r="W3185" s="11">
        <v>0</v>
      </c>
      <c r="X3185" s="11">
        <v>0</v>
      </c>
      <c r="Y3185" s="11">
        <v>0</v>
      </c>
      <c r="Z3185" s="16" t="s">
        <v>170</v>
      </c>
      <c r="AA3185" s="16">
        <v>27202</v>
      </c>
      <c r="AB3185" s="16" t="s">
        <v>4</v>
      </c>
      <c r="AC3185" s="16">
        <v>0</v>
      </c>
      <c r="AD3185" s="11">
        <v>2</v>
      </c>
      <c r="AE3185" s="11">
        <v>15</v>
      </c>
      <c r="AF3185" s="56">
        <v>1</v>
      </c>
      <c r="AG3185" s="11">
        <f t="shared" si="57"/>
        <v>400</v>
      </c>
      <c r="AH3185" s="11">
        <v>0</v>
      </c>
      <c r="AI3185" s="25" t="s">
        <v>8</v>
      </c>
      <c r="AJ3185" s="25" t="s">
        <v>8</v>
      </c>
      <c r="AK3185" s="25" t="s">
        <v>8</v>
      </c>
      <c r="AL3185" s="11" t="s">
        <v>24</v>
      </c>
      <c r="AM3185" s="25">
        <v>11014</v>
      </c>
      <c r="AN3185" s="25">
        <v>0</v>
      </c>
      <c r="AO3185" s="11">
        <v>1</v>
      </c>
      <c r="AP3185" s="12" t="s">
        <v>535</v>
      </c>
      <c r="AQ3185" s="12" t="s">
        <v>6808</v>
      </c>
      <c r="AR3185" s="12" t="str">
        <f>"[效果]忽视+"&amp;拾取类型和寄售类型说明!G24</f>
        <v>[效果]忽视+30</v>
      </c>
      <c r="AS3185" s="60" t="s">
        <v>1378</v>
      </c>
    </row>
    <row r="3186" spans="1:45" ht="36" x14ac:dyDescent="0.15">
      <c r="A3186" s="11">
        <v>49354</v>
      </c>
      <c r="B3186" s="14" t="s">
        <v>4570</v>
      </c>
      <c r="C3186" s="11">
        <v>26</v>
      </c>
      <c r="D3186" s="11">
        <v>1</v>
      </c>
      <c r="E3186" s="11">
        <v>80</v>
      </c>
      <c r="F3186" s="11">
        <v>27200</v>
      </c>
      <c r="G3186" s="11">
        <v>7</v>
      </c>
      <c r="H3186" s="11">
        <v>0</v>
      </c>
      <c r="I3186" s="11">
        <v>65535</v>
      </c>
      <c r="J3186" s="11">
        <v>3</v>
      </c>
      <c r="K3186" s="11">
        <v>0</v>
      </c>
      <c r="L3186" s="11">
        <v>0</v>
      </c>
      <c r="M3186" s="56">
        <v>1</v>
      </c>
      <c r="N3186" s="56">
        <v>9999</v>
      </c>
      <c r="O3186" s="11">
        <v>0</v>
      </c>
      <c r="P3186" s="11">
        <v>0</v>
      </c>
      <c r="Q3186" s="11">
        <v>100</v>
      </c>
      <c r="R3186" s="11">
        <v>0</v>
      </c>
      <c r="S3186" s="11">
        <v>0</v>
      </c>
      <c r="T3186" s="11">
        <v>0</v>
      </c>
      <c r="U3186" s="11">
        <v>1</v>
      </c>
      <c r="V3186" s="11">
        <v>0</v>
      </c>
      <c r="W3186" s="11">
        <v>0</v>
      </c>
      <c r="X3186" s="11">
        <v>0</v>
      </c>
      <c r="Y3186" s="11">
        <v>0</v>
      </c>
      <c r="Z3186" s="16" t="s">
        <v>170</v>
      </c>
      <c r="AA3186" s="16">
        <v>27202</v>
      </c>
      <c r="AB3186" s="16" t="s">
        <v>4</v>
      </c>
      <c r="AC3186" s="16">
        <v>0</v>
      </c>
      <c r="AD3186" s="11">
        <v>2</v>
      </c>
      <c r="AE3186" s="11">
        <v>15</v>
      </c>
      <c r="AF3186" s="56">
        <v>1</v>
      </c>
      <c r="AG3186" s="11">
        <f t="shared" si="57"/>
        <v>800</v>
      </c>
      <c r="AH3186" s="11">
        <v>0</v>
      </c>
      <c r="AI3186" s="25" t="s">
        <v>8</v>
      </c>
      <c r="AJ3186" s="25" t="s">
        <v>8</v>
      </c>
      <c r="AK3186" s="25" t="s">
        <v>8</v>
      </c>
      <c r="AL3186" s="11" t="s">
        <v>24</v>
      </c>
      <c r="AM3186" s="25">
        <v>11014</v>
      </c>
      <c r="AN3186" s="25">
        <v>0</v>
      </c>
      <c r="AO3186" s="11">
        <v>1</v>
      </c>
      <c r="AP3186" s="12" t="s">
        <v>535</v>
      </c>
      <c r="AQ3186" s="12" t="s">
        <v>6808</v>
      </c>
      <c r="AR3186" s="12" t="str">
        <f>"[效果]忽视+"&amp;拾取类型和寄售类型说明!G25</f>
        <v>[效果]忽视+60</v>
      </c>
      <c r="AS3186" s="60" t="s">
        <v>1378</v>
      </c>
    </row>
    <row r="3187" spans="1:45" ht="36" x14ac:dyDescent="0.15">
      <c r="A3187" s="11">
        <v>49355</v>
      </c>
      <c r="B3187" s="14" t="s">
        <v>4571</v>
      </c>
      <c r="C3187" s="11">
        <v>26</v>
      </c>
      <c r="D3187" s="11">
        <v>1</v>
      </c>
      <c r="E3187" s="11">
        <v>80</v>
      </c>
      <c r="F3187" s="11">
        <v>27200</v>
      </c>
      <c r="G3187" s="11">
        <v>7</v>
      </c>
      <c r="H3187" s="11">
        <v>0</v>
      </c>
      <c r="I3187" s="11">
        <v>65535</v>
      </c>
      <c r="J3187" s="11">
        <v>3</v>
      </c>
      <c r="K3187" s="11">
        <v>0</v>
      </c>
      <c r="L3187" s="11">
        <v>0</v>
      </c>
      <c r="M3187" s="56">
        <v>1</v>
      </c>
      <c r="N3187" s="56">
        <v>9999</v>
      </c>
      <c r="O3187" s="11">
        <v>0</v>
      </c>
      <c r="P3187" s="11">
        <v>0</v>
      </c>
      <c r="Q3187" s="11">
        <v>100</v>
      </c>
      <c r="R3187" s="11">
        <v>0</v>
      </c>
      <c r="S3187" s="11">
        <v>0</v>
      </c>
      <c r="T3187" s="11">
        <v>0</v>
      </c>
      <c r="U3187" s="11">
        <v>1</v>
      </c>
      <c r="V3187" s="11">
        <v>0</v>
      </c>
      <c r="W3187" s="11">
        <v>0</v>
      </c>
      <c r="X3187" s="11">
        <v>0</v>
      </c>
      <c r="Y3187" s="11">
        <v>0</v>
      </c>
      <c r="Z3187" s="16" t="s">
        <v>170</v>
      </c>
      <c r="AA3187" s="16">
        <v>27202</v>
      </c>
      <c r="AB3187" s="16" t="s">
        <v>4</v>
      </c>
      <c r="AC3187" s="16">
        <v>0</v>
      </c>
      <c r="AD3187" s="11">
        <v>2</v>
      </c>
      <c r="AE3187" s="11">
        <v>15</v>
      </c>
      <c r="AF3187" s="56">
        <v>1</v>
      </c>
      <c r="AG3187" s="11">
        <f t="shared" si="57"/>
        <v>1600</v>
      </c>
      <c r="AH3187" s="11">
        <v>0</v>
      </c>
      <c r="AI3187" s="25" t="s">
        <v>8</v>
      </c>
      <c r="AJ3187" s="25" t="s">
        <v>8</v>
      </c>
      <c r="AK3187" s="25" t="s">
        <v>8</v>
      </c>
      <c r="AL3187" s="11" t="s">
        <v>24</v>
      </c>
      <c r="AM3187" s="25">
        <v>11014</v>
      </c>
      <c r="AN3187" s="25">
        <v>0</v>
      </c>
      <c r="AO3187" s="11">
        <v>1</v>
      </c>
      <c r="AP3187" s="12" t="s">
        <v>535</v>
      </c>
      <c r="AQ3187" s="12" t="s">
        <v>6808</v>
      </c>
      <c r="AR3187" s="12" t="str">
        <f>"[效果]忽视+"&amp;拾取类型和寄售类型说明!G26</f>
        <v>[效果]忽视+119</v>
      </c>
      <c r="AS3187" s="60" t="s">
        <v>1378</v>
      </c>
    </row>
    <row r="3188" spans="1:45" ht="36" x14ac:dyDescent="0.15">
      <c r="A3188" s="11">
        <v>49356</v>
      </c>
      <c r="B3188" s="14" t="s">
        <v>4572</v>
      </c>
      <c r="C3188" s="11">
        <v>26</v>
      </c>
      <c r="D3188" s="11">
        <v>1</v>
      </c>
      <c r="E3188" s="11">
        <v>80</v>
      </c>
      <c r="F3188" s="11">
        <v>27200</v>
      </c>
      <c r="G3188" s="11">
        <v>7</v>
      </c>
      <c r="H3188" s="11">
        <v>0</v>
      </c>
      <c r="I3188" s="11">
        <v>65535</v>
      </c>
      <c r="J3188" s="11">
        <v>3</v>
      </c>
      <c r="K3188" s="11">
        <v>0</v>
      </c>
      <c r="L3188" s="11">
        <v>0</v>
      </c>
      <c r="M3188" s="56">
        <v>1</v>
      </c>
      <c r="N3188" s="56">
        <v>9999</v>
      </c>
      <c r="O3188" s="11">
        <v>0</v>
      </c>
      <c r="P3188" s="11">
        <v>0</v>
      </c>
      <c r="Q3188" s="11">
        <v>100</v>
      </c>
      <c r="R3188" s="11">
        <v>0</v>
      </c>
      <c r="S3188" s="11">
        <v>0</v>
      </c>
      <c r="T3188" s="11">
        <v>0</v>
      </c>
      <c r="U3188" s="11">
        <v>1</v>
      </c>
      <c r="V3188" s="11">
        <v>0</v>
      </c>
      <c r="W3188" s="11">
        <v>0</v>
      </c>
      <c r="X3188" s="11">
        <v>0</v>
      </c>
      <c r="Y3188" s="11">
        <v>0</v>
      </c>
      <c r="Z3188" s="16" t="s">
        <v>170</v>
      </c>
      <c r="AA3188" s="16">
        <v>27202</v>
      </c>
      <c r="AB3188" s="16" t="s">
        <v>4</v>
      </c>
      <c r="AC3188" s="16">
        <v>0</v>
      </c>
      <c r="AD3188" s="11">
        <v>2</v>
      </c>
      <c r="AE3188" s="11">
        <v>15</v>
      </c>
      <c r="AF3188" s="56">
        <v>1</v>
      </c>
      <c r="AG3188" s="11">
        <f t="shared" si="57"/>
        <v>3200</v>
      </c>
      <c r="AH3188" s="11">
        <v>0</v>
      </c>
      <c r="AI3188" s="25" t="s">
        <v>8</v>
      </c>
      <c r="AJ3188" s="25" t="s">
        <v>8</v>
      </c>
      <c r="AK3188" s="25" t="s">
        <v>8</v>
      </c>
      <c r="AL3188" s="11" t="s">
        <v>24</v>
      </c>
      <c r="AM3188" s="25">
        <v>11014</v>
      </c>
      <c r="AN3188" s="25">
        <v>0</v>
      </c>
      <c r="AO3188" s="11">
        <v>1</v>
      </c>
      <c r="AP3188" s="12" t="s">
        <v>535</v>
      </c>
      <c r="AQ3188" s="12" t="s">
        <v>6808</v>
      </c>
      <c r="AR3188" s="12" t="str">
        <f>"[效果]忽视+"&amp;拾取类型和寄售类型说明!G27</f>
        <v>[效果]忽视+237</v>
      </c>
      <c r="AS3188" s="60" t="s">
        <v>1378</v>
      </c>
    </row>
    <row r="3189" spans="1:45" ht="36" x14ac:dyDescent="0.15">
      <c r="A3189" s="11">
        <v>49357</v>
      </c>
      <c r="B3189" s="14" t="s">
        <v>4573</v>
      </c>
      <c r="C3189" s="11">
        <v>26</v>
      </c>
      <c r="D3189" s="11">
        <v>1</v>
      </c>
      <c r="E3189" s="11">
        <v>80</v>
      </c>
      <c r="F3189" s="11">
        <v>27200</v>
      </c>
      <c r="G3189" s="11">
        <v>7</v>
      </c>
      <c r="H3189" s="11">
        <v>0</v>
      </c>
      <c r="I3189" s="11">
        <v>65535</v>
      </c>
      <c r="J3189" s="11">
        <v>3</v>
      </c>
      <c r="K3189" s="11">
        <v>0</v>
      </c>
      <c r="L3189" s="11">
        <v>0</v>
      </c>
      <c r="M3189" s="56">
        <v>1</v>
      </c>
      <c r="N3189" s="56">
        <v>9999</v>
      </c>
      <c r="O3189" s="11">
        <v>0</v>
      </c>
      <c r="P3189" s="11">
        <v>0</v>
      </c>
      <c r="Q3189" s="11">
        <v>100</v>
      </c>
      <c r="R3189" s="11">
        <v>0</v>
      </c>
      <c r="S3189" s="11">
        <v>0</v>
      </c>
      <c r="T3189" s="11">
        <v>0</v>
      </c>
      <c r="U3189" s="11">
        <v>1</v>
      </c>
      <c r="V3189" s="11">
        <v>0</v>
      </c>
      <c r="W3189" s="11">
        <v>0</v>
      </c>
      <c r="X3189" s="11">
        <v>0</v>
      </c>
      <c r="Y3189" s="11">
        <v>0</v>
      </c>
      <c r="Z3189" s="16" t="s">
        <v>170</v>
      </c>
      <c r="AA3189" s="16">
        <v>27202</v>
      </c>
      <c r="AB3189" s="16" t="s">
        <v>4</v>
      </c>
      <c r="AC3189" s="16">
        <v>0</v>
      </c>
      <c r="AD3189" s="11">
        <v>2</v>
      </c>
      <c r="AE3189" s="11">
        <v>15</v>
      </c>
      <c r="AF3189" s="56">
        <v>1</v>
      </c>
      <c r="AG3189" s="11">
        <f t="shared" si="57"/>
        <v>6400</v>
      </c>
      <c r="AH3189" s="11">
        <v>0</v>
      </c>
      <c r="AI3189" s="25" t="s">
        <v>8</v>
      </c>
      <c r="AJ3189" s="25" t="s">
        <v>8</v>
      </c>
      <c r="AK3189" s="25" t="s">
        <v>8</v>
      </c>
      <c r="AL3189" s="11" t="s">
        <v>24</v>
      </c>
      <c r="AM3189" s="25">
        <v>11014</v>
      </c>
      <c r="AN3189" s="25">
        <v>0</v>
      </c>
      <c r="AO3189" s="11">
        <v>1</v>
      </c>
      <c r="AP3189" s="12" t="s">
        <v>535</v>
      </c>
      <c r="AQ3189" s="12" t="s">
        <v>6808</v>
      </c>
      <c r="AR3189" s="12" t="str">
        <f>"[效果]忽视+"&amp;拾取类型和寄售类型说明!G28</f>
        <v>[效果]忽视+473</v>
      </c>
      <c r="AS3189" s="60" t="s">
        <v>1378</v>
      </c>
    </row>
    <row r="3190" spans="1:45" ht="36" x14ac:dyDescent="0.15">
      <c r="A3190" s="11">
        <v>49358</v>
      </c>
      <c r="B3190" s="14" t="s">
        <v>4574</v>
      </c>
      <c r="C3190" s="11">
        <v>26</v>
      </c>
      <c r="D3190" s="11">
        <v>1</v>
      </c>
      <c r="E3190" s="11">
        <v>80</v>
      </c>
      <c r="F3190" s="11">
        <v>27200</v>
      </c>
      <c r="G3190" s="11">
        <v>7</v>
      </c>
      <c r="H3190" s="11">
        <v>0</v>
      </c>
      <c r="I3190" s="11">
        <v>65535</v>
      </c>
      <c r="J3190" s="11">
        <v>3</v>
      </c>
      <c r="K3190" s="11">
        <v>0</v>
      </c>
      <c r="L3190" s="11">
        <v>0</v>
      </c>
      <c r="M3190" s="56">
        <v>1</v>
      </c>
      <c r="N3190" s="56">
        <v>9999</v>
      </c>
      <c r="O3190" s="11">
        <v>0</v>
      </c>
      <c r="P3190" s="11">
        <v>0</v>
      </c>
      <c r="Q3190" s="11">
        <v>100</v>
      </c>
      <c r="R3190" s="11">
        <v>0</v>
      </c>
      <c r="S3190" s="11">
        <v>0</v>
      </c>
      <c r="T3190" s="11">
        <v>0</v>
      </c>
      <c r="U3190" s="11">
        <v>1</v>
      </c>
      <c r="V3190" s="11">
        <v>0</v>
      </c>
      <c r="W3190" s="11">
        <v>0</v>
      </c>
      <c r="X3190" s="11">
        <v>0</v>
      </c>
      <c r="Y3190" s="11">
        <v>0</v>
      </c>
      <c r="Z3190" s="16" t="s">
        <v>170</v>
      </c>
      <c r="AA3190" s="16">
        <v>27202</v>
      </c>
      <c r="AB3190" s="16" t="s">
        <v>4</v>
      </c>
      <c r="AC3190" s="16">
        <v>0</v>
      </c>
      <c r="AD3190" s="11">
        <v>2</v>
      </c>
      <c r="AE3190" s="11">
        <v>15</v>
      </c>
      <c r="AF3190" s="56">
        <v>1</v>
      </c>
      <c r="AG3190" s="11">
        <f t="shared" si="57"/>
        <v>12800</v>
      </c>
      <c r="AH3190" s="11">
        <v>0</v>
      </c>
      <c r="AI3190" s="25" t="s">
        <v>8</v>
      </c>
      <c r="AJ3190" s="25" t="s">
        <v>8</v>
      </c>
      <c r="AK3190" s="25" t="s">
        <v>8</v>
      </c>
      <c r="AL3190" s="11" t="s">
        <v>24</v>
      </c>
      <c r="AM3190" s="25">
        <v>11014</v>
      </c>
      <c r="AN3190" s="25">
        <v>0</v>
      </c>
      <c r="AO3190" s="11">
        <v>1</v>
      </c>
      <c r="AP3190" s="12" t="s">
        <v>535</v>
      </c>
      <c r="AQ3190" s="12" t="s">
        <v>6808</v>
      </c>
      <c r="AR3190" s="12" t="str">
        <f>"[效果]忽视+"&amp;拾取类型和寄售类型说明!G29</f>
        <v>[效果]忽视+945</v>
      </c>
      <c r="AS3190" s="60" t="s">
        <v>1378</v>
      </c>
    </row>
    <row r="3191" spans="1:45" ht="36" x14ac:dyDescent="0.15">
      <c r="A3191" s="11">
        <v>49359</v>
      </c>
      <c r="B3191" s="14" t="s">
        <v>4575</v>
      </c>
      <c r="C3191" s="11">
        <v>26</v>
      </c>
      <c r="D3191" s="11">
        <v>1</v>
      </c>
      <c r="E3191" s="11">
        <v>80</v>
      </c>
      <c r="F3191" s="11">
        <v>27200</v>
      </c>
      <c r="G3191" s="11">
        <v>7</v>
      </c>
      <c r="H3191" s="11">
        <v>0</v>
      </c>
      <c r="I3191" s="11">
        <v>65535</v>
      </c>
      <c r="J3191" s="11">
        <v>3</v>
      </c>
      <c r="K3191" s="11">
        <v>0</v>
      </c>
      <c r="L3191" s="11">
        <v>0</v>
      </c>
      <c r="M3191" s="56">
        <v>1</v>
      </c>
      <c r="N3191" s="56">
        <v>9999</v>
      </c>
      <c r="O3191" s="11">
        <v>0</v>
      </c>
      <c r="P3191" s="11">
        <v>0</v>
      </c>
      <c r="Q3191" s="11">
        <v>100</v>
      </c>
      <c r="R3191" s="11">
        <v>0</v>
      </c>
      <c r="S3191" s="11">
        <v>0</v>
      </c>
      <c r="T3191" s="11">
        <v>0</v>
      </c>
      <c r="U3191" s="11">
        <v>1</v>
      </c>
      <c r="V3191" s="11">
        <v>0</v>
      </c>
      <c r="W3191" s="11">
        <v>0</v>
      </c>
      <c r="X3191" s="11">
        <v>0</v>
      </c>
      <c r="Y3191" s="11">
        <v>0</v>
      </c>
      <c r="Z3191" s="16" t="s">
        <v>170</v>
      </c>
      <c r="AA3191" s="16">
        <v>27202</v>
      </c>
      <c r="AB3191" s="16" t="s">
        <v>4</v>
      </c>
      <c r="AC3191" s="16">
        <v>0</v>
      </c>
      <c r="AD3191" s="11">
        <v>2</v>
      </c>
      <c r="AE3191" s="11">
        <v>15</v>
      </c>
      <c r="AF3191" s="56">
        <v>1</v>
      </c>
      <c r="AG3191" s="11">
        <f t="shared" si="57"/>
        <v>25600</v>
      </c>
      <c r="AH3191" s="11">
        <v>0</v>
      </c>
      <c r="AI3191" s="25" t="s">
        <v>8</v>
      </c>
      <c r="AJ3191" s="25" t="s">
        <v>8</v>
      </c>
      <c r="AK3191" s="25" t="s">
        <v>8</v>
      </c>
      <c r="AL3191" s="11" t="s">
        <v>24</v>
      </c>
      <c r="AM3191" s="25">
        <v>11014</v>
      </c>
      <c r="AN3191" s="25">
        <v>0</v>
      </c>
      <c r="AO3191" s="11">
        <v>1</v>
      </c>
      <c r="AP3191" s="12" t="s">
        <v>535</v>
      </c>
      <c r="AQ3191" s="12" t="s">
        <v>6808</v>
      </c>
      <c r="AR3191" s="12" t="str">
        <f>"[效果]忽视+"&amp;拾取类型和寄售类型说明!G30</f>
        <v>[效果]忽视+1890</v>
      </c>
      <c r="AS3191" s="60" t="s">
        <v>1378</v>
      </c>
    </row>
    <row r="3192" spans="1:45" ht="36" x14ac:dyDescent="0.15">
      <c r="A3192" s="11">
        <v>49361</v>
      </c>
      <c r="B3192" s="14" t="s">
        <v>4576</v>
      </c>
      <c r="C3192" s="11">
        <v>26</v>
      </c>
      <c r="D3192" s="11">
        <v>1</v>
      </c>
      <c r="E3192" s="11">
        <v>81</v>
      </c>
      <c r="F3192" s="11">
        <v>27200</v>
      </c>
      <c r="G3192" s="11">
        <v>7</v>
      </c>
      <c r="H3192" s="11">
        <v>0</v>
      </c>
      <c r="I3192" s="11">
        <v>65535</v>
      </c>
      <c r="J3192" s="11">
        <v>3</v>
      </c>
      <c r="K3192" s="11">
        <v>0</v>
      </c>
      <c r="L3192" s="11">
        <v>0</v>
      </c>
      <c r="M3192" s="56">
        <v>1</v>
      </c>
      <c r="N3192" s="56">
        <v>9999</v>
      </c>
      <c r="O3192" s="11">
        <v>0</v>
      </c>
      <c r="P3192" s="11">
        <v>0</v>
      </c>
      <c r="Q3192" s="11">
        <v>100</v>
      </c>
      <c r="R3192" s="11">
        <v>0</v>
      </c>
      <c r="S3192" s="11">
        <v>0</v>
      </c>
      <c r="T3192" s="11">
        <v>0</v>
      </c>
      <c r="U3192" s="11">
        <v>1</v>
      </c>
      <c r="V3192" s="11">
        <v>0</v>
      </c>
      <c r="W3192" s="11">
        <v>0</v>
      </c>
      <c r="X3192" s="11">
        <v>0</v>
      </c>
      <c r="Y3192" s="11">
        <v>0</v>
      </c>
      <c r="Z3192" s="16" t="s">
        <v>170</v>
      </c>
      <c r="AA3192" s="16">
        <v>27202</v>
      </c>
      <c r="AB3192" s="16" t="s">
        <v>4</v>
      </c>
      <c r="AC3192" s="16">
        <v>0</v>
      </c>
      <c r="AD3192" s="11">
        <v>2</v>
      </c>
      <c r="AE3192" s="11">
        <v>15</v>
      </c>
      <c r="AF3192" s="56">
        <v>1</v>
      </c>
      <c r="AG3192" s="11">
        <f t="shared" si="57"/>
        <v>100</v>
      </c>
      <c r="AH3192" s="11">
        <v>0</v>
      </c>
      <c r="AI3192" s="25" t="s">
        <v>8</v>
      </c>
      <c r="AJ3192" s="25" t="s">
        <v>8</v>
      </c>
      <c r="AK3192" s="25" t="s">
        <v>8</v>
      </c>
      <c r="AL3192" s="11" t="s">
        <v>24</v>
      </c>
      <c r="AM3192" s="25">
        <v>11014</v>
      </c>
      <c r="AN3192" s="25">
        <v>0</v>
      </c>
      <c r="AO3192" s="11">
        <v>1</v>
      </c>
      <c r="AP3192" s="12" t="s">
        <v>535</v>
      </c>
      <c r="AQ3192" s="12" t="s">
        <v>6809</v>
      </c>
      <c r="AR3192" s="12" t="str">
        <f>"[效果]重视+"&amp;拾取类型和寄售类型说明!G22</f>
        <v>[效果]重视+8</v>
      </c>
      <c r="AS3192" s="60" t="s">
        <v>1378</v>
      </c>
    </row>
    <row r="3193" spans="1:45" ht="36" x14ac:dyDescent="0.15">
      <c r="A3193" s="11">
        <v>49362</v>
      </c>
      <c r="B3193" s="14" t="s">
        <v>4577</v>
      </c>
      <c r="C3193" s="11">
        <v>26</v>
      </c>
      <c r="D3193" s="11">
        <v>1</v>
      </c>
      <c r="E3193" s="11">
        <v>81</v>
      </c>
      <c r="F3193" s="11">
        <v>27200</v>
      </c>
      <c r="G3193" s="11">
        <v>7</v>
      </c>
      <c r="H3193" s="11">
        <v>0</v>
      </c>
      <c r="I3193" s="11">
        <v>65535</v>
      </c>
      <c r="J3193" s="11">
        <v>3</v>
      </c>
      <c r="K3193" s="11">
        <v>0</v>
      </c>
      <c r="L3193" s="11">
        <v>0</v>
      </c>
      <c r="M3193" s="56">
        <v>1</v>
      </c>
      <c r="N3193" s="56">
        <v>9999</v>
      </c>
      <c r="O3193" s="11">
        <v>0</v>
      </c>
      <c r="P3193" s="11">
        <v>0</v>
      </c>
      <c r="Q3193" s="11">
        <v>100</v>
      </c>
      <c r="R3193" s="11">
        <v>0</v>
      </c>
      <c r="S3193" s="11">
        <v>0</v>
      </c>
      <c r="T3193" s="11">
        <v>0</v>
      </c>
      <c r="U3193" s="11">
        <v>1</v>
      </c>
      <c r="V3193" s="11">
        <v>0</v>
      </c>
      <c r="W3193" s="11">
        <v>0</v>
      </c>
      <c r="X3193" s="11">
        <v>0</v>
      </c>
      <c r="Y3193" s="11">
        <v>0</v>
      </c>
      <c r="Z3193" s="16" t="s">
        <v>170</v>
      </c>
      <c r="AA3193" s="16">
        <v>27202</v>
      </c>
      <c r="AB3193" s="16" t="s">
        <v>4</v>
      </c>
      <c r="AC3193" s="16">
        <v>0</v>
      </c>
      <c r="AD3193" s="11">
        <v>2</v>
      </c>
      <c r="AE3193" s="11">
        <v>15</v>
      </c>
      <c r="AF3193" s="56">
        <v>1</v>
      </c>
      <c r="AG3193" s="11">
        <f t="shared" si="57"/>
        <v>200</v>
      </c>
      <c r="AH3193" s="11">
        <v>0</v>
      </c>
      <c r="AI3193" s="25" t="s">
        <v>8</v>
      </c>
      <c r="AJ3193" s="25" t="s">
        <v>8</v>
      </c>
      <c r="AK3193" s="25" t="s">
        <v>8</v>
      </c>
      <c r="AL3193" s="11" t="s">
        <v>24</v>
      </c>
      <c r="AM3193" s="25">
        <v>11014</v>
      </c>
      <c r="AN3193" s="25">
        <v>0</v>
      </c>
      <c r="AO3193" s="11">
        <v>1</v>
      </c>
      <c r="AP3193" s="12" t="s">
        <v>535</v>
      </c>
      <c r="AQ3193" s="12" t="s">
        <v>6809</v>
      </c>
      <c r="AR3193" s="12" t="str">
        <f>"[效果]重视+"&amp;拾取类型和寄售类型说明!G23</f>
        <v>[效果]重视+15</v>
      </c>
      <c r="AS3193" s="60" t="s">
        <v>1378</v>
      </c>
    </row>
    <row r="3194" spans="1:45" ht="36" x14ac:dyDescent="0.15">
      <c r="A3194" s="11">
        <v>49363</v>
      </c>
      <c r="B3194" s="14" t="s">
        <v>4578</v>
      </c>
      <c r="C3194" s="11">
        <v>26</v>
      </c>
      <c r="D3194" s="11">
        <v>1</v>
      </c>
      <c r="E3194" s="11">
        <v>81</v>
      </c>
      <c r="F3194" s="11">
        <v>27200</v>
      </c>
      <c r="G3194" s="11">
        <v>7</v>
      </c>
      <c r="H3194" s="11">
        <v>0</v>
      </c>
      <c r="I3194" s="11">
        <v>65535</v>
      </c>
      <c r="J3194" s="11">
        <v>3</v>
      </c>
      <c r="K3194" s="11">
        <v>0</v>
      </c>
      <c r="L3194" s="11">
        <v>0</v>
      </c>
      <c r="M3194" s="56">
        <v>1</v>
      </c>
      <c r="N3194" s="56">
        <v>9999</v>
      </c>
      <c r="O3194" s="11">
        <v>0</v>
      </c>
      <c r="P3194" s="11">
        <v>0</v>
      </c>
      <c r="Q3194" s="11">
        <v>100</v>
      </c>
      <c r="R3194" s="11">
        <v>0</v>
      </c>
      <c r="S3194" s="11">
        <v>0</v>
      </c>
      <c r="T3194" s="11">
        <v>0</v>
      </c>
      <c r="U3194" s="11">
        <v>1</v>
      </c>
      <c r="V3194" s="11">
        <v>0</v>
      </c>
      <c r="W3194" s="11">
        <v>0</v>
      </c>
      <c r="X3194" s="11">
        <v>0</v>
      </c>
      <c r="Y3194" s="11">
        <v>0</v>
      </c>
      <c r="Z3194" s="16" t="s">
        <v>170</v>
      </c>
      <c r="AA3194" s="16">
        <v>27202</v>
      </c>
      <c r="AB3194" s="16" t="s">
        <v>4</v>
      </c>
      <c r="AC3194" s="16">
        <v>0</v>
      </c>
      <c r="AD3194" s="11">
        <v>2</v>
      </c>
      <c r="AE3194" s="11">
        <v>15</v>
      </c>
      <c r="AF3194" s="56">
        <v>1</v>
      </c>
      <c r="AG3194" s="11">
        <f t="shared" si="57"/>
        <v>400</v>
      </c>
      <c r="AH3194" s="11">
        <v>0</v>
      </c>
      <c r="AI3194" s="25" t="s">
        <v>8</v>
      </c>
      <c r="AJ3194" s="25" t="s">
        <v>8</v>
      </c>
      <c r="AK3194" s="25" t="s">
        <v>8</v>
      </c>
      <c r="AL3194" s="11" t="s">
        <v>24</v>
      </c>
      <c r="AM3194" s="25">
        <v>11014</v>
      </c>
      <c r="AN3194" s="25">
        <v>0</v>
      </c>
      <c r="AO3194" s="11">
        <v>1</v>
      </c>
      <c r="AP3194" s="12" t="s">
        <v>535</v>
      </c>
      <c r="AQ3194" s="12" t="s">
        <v>6809</v>
      </c>
      <c r="AR3194" s="12" t="str">
        <f>"[效果]重视+"&amp;拾取类型和寄售类型说明!G24</f>
        <v>[效果]重视+30</v>
      </c>
      <c r="AS3194" s="60" t="s">
        <v>1378</v>
      </c>
    </row>
    <row r="3195" spans="1:45" ht="36" x14ac:dyDescent="0.15">
      <c r="A3195" s="11">
        <v>49364</v>
      </c>
      <c r="B3195" s="14" t="s">
        <v>4579</v>
      </c>
      <c r="C3195" s="11">
        <v>26</v>
      </c>
      <c r="D3195" s="11">
        <v>1</v>
      </c>
      <c r="E3195" s="11">
        <v>81</v>
      </c>
      <c r="F3195" s="11">
        <v>27200</v>
      </c>
      <c r="G3195" s="11">
        <v>7</v>
      </c>
      <c r="H3195" s="11">
        <v>0</v>
      </c>
      <c r="I3195" s="11">
        <v>65535</v>
      </c>
      <c r="J3195" s="11">
        <v>3</v>
      </c>
      <c r="K3195" s="11">
        <v>0</v>
      </c>
      <c r="L3195" s="11">
        <v>0</v>
      </c>
      <c r="M3195" s="56">
        <v>1</v>
      </c>
      <c r="N3195" s="56">
        <v>9999</v>
      </c>
      <c r="O3195" s="11">
        <v>0</v>
      </c>
      <c r="P3195" s="11">
        <v>0</v>
      </c>
      <c r="Q3195" s="11">
        <v>100</v>
      </c>
      <c r="R3195" s="11">
        <v>0</v>
      </c>
      <c r="S3195" s="11">
        <v>0</v>
      </c>
      <c r="T3195" s="11">
        <v>0</v>
      </c>
      <c r="U3195" s="11">
        <v>1</v>
      </c>
      <c r="V3195" s="11">
        <v>0</v>
      </c>
      <c r="W3195" s="11">
        <v>0</v>
      </c>
      <c r="X3195" s="11">
        <v>0</v>
      </c>
      <c r="Y3195" s="11">
        <v>0</v>
      </c>
      <c r="Z3195" s="16" t="s">
        <v>170</v>
      </c>
      <c r="AA3195" s="16">
        <v>27202</v>
      </c>
      <c r="AB3195" s="16" t="s">
        <v>4</v>
      </c>
      <c r="AC3195" s="16">
        <v>0</v>
      </c>
      <c r="AD3195" s="11">
        <v>2</v>
      </c>
      <c r="AE3195" s="11">
        <v>15</v>
      </c>
      <c r="AF3195" s="56">
        <v>1</v>
      </c>
      <c r="AG3195" s="11">
        <f t="shared" si="57"/>
        <v>800</v>
      </c>
      <c r="AH3195" s="11">
        <v>0</v>
      </c>
      <c r="AI3195" s="25" t="s">
        <v>8</v>
      </c>
      <c r="AJ3195" s="25" t="s">
        <v>8</v>
      </c>
      <c r="AK3195" s="25" t="s">
        <v>8</v>
      </c>
      <c r="AL3195" s="11" t="s">
        <v>24</v>
      </c>
      <c r="AM3195" s="25">
        <v>11014</v>
      </c>
      <c r="AN3195" s="25">
        <v>0</v>
      </c>
      <c r="AO3195" s="11">
        <v>1</v>
      </c>
      <c r="AP3195" s="12" t="s">
        <v>535</v>
      </c>
      <c r="AQ3195" s="12" t="s">
        <v>6809</v>
      </c>
      <c r="AR3195" s="12" t="str">
        <f>"[效果]重视+"&amp;拾取类型和寄售类型说明!G25</f>
        <v>[效果]重视+60</v>
      </c>
      <c r="AS3195" s="60" t="s">
        <v>1378</v>
      </c>
    </row>
    <row r="3196" spans="1:45" ht="36" x14ac:dyDescent="0.15">
      <c r="A3196" s="11">
        <v>49365</v>
      </c>
      <c r="B3196" s="14" t="s">
        <v>4580</v>
      </c>
      <c r="C3196" s="11">
        <v>26</v>
      </c>
      <c r="D3196" s="11">
        <v>1</v>
      </c>
      <c r="E3196" s="11">
        <v>81</v>
      </c>
      <c r="F3196" s="11">
        <v>27200</v>
      </c>
      <c r="G3196" s="11">
        <v>7</v>
      </c>
      <c r="H3196" s="11">
        <v>0</v>
      </c>
      <c r="I3196" s="11">
        <v>65535</v>
      </c>
      <c r="J3196" s="11">
        <v>3</v>
      </c>
      <c r="K3196" s="11">
        <v>0</v>
      </c>
      <c r="L3196" s="11">
        <v>0</v>
      </c>
      <c r="M3196" s="56">
        <v>1</v>
      </c>
      <c r="N3196" s="56">
        <v>9999</v>
      </c>
      <c r="O3196" s="11">
        <v>0</v>
      </c>
      <c r="P3196" s="11">
        <v>0</v>
      </c>
      <c r="Q3196" s="11">
        <v>100</v>
      </c>
      <c r="R3196" s="11">
        <v>0</v>
      </c>
      <c r="S3196" s="11">
        <v>0</v>
      </c>
      <c r="T3196" s="11">
        <v>0</v>
      </c>
      <c r="U3196" s="11">
        <v>1</v>
      </c>
      <c r="V3196" s="11">
        <v>0</v>
      </c>
      <c r="W3196" s="11">
        <v>0</v>
      </c>
      <c r="X3196" s="11">
        <v>0</v>
      </c>
      <c r="Y3196" s="11">
        <v>0</v>
      </c>
      <c r="Z3196" s="16" t="s">
        <v>170</v>
      </c>
      <c r="AA3196" s="16">
        <v>27202</v>
      </c>
      <c r="AB3196" s="16" t="s">
        <v>4</v>
      </c>
      <c r="AC3196" s="16">
        <v>0</v>
      </c>
      <c r="AD3196" s="11">
        <v>2</v>
      </c>
      <c r="AE3196" s="11">
        <v>15</v>
      </c>
      <c r="AF3196" s="56">
        <v>1</v>
      </c>
      <c r="AG3196" s="11">
        <f t="shared" si="57"/>
        <v>1600</v>
      </c>
      <c r="AH3196" s="11">
        <v>0</v>
      </c>
      <c r="AI3196" s="25" t="s">
        <v>8</v>
      </c>
      <c r="AJ3196" s="25" t="s">
        <v>8</v>
      </c>
      <c r="AK3196" s="25" t="s">
        <v>8</v>
      </c>
      <c r="AL3196" s="11" t="s">
        <v>24</v>
      </c>
      <c r="AM3196" s="25">
        <v>11014</v>
      </c>
      <c r="AN3196" s="25">
        <v>0</v>
      </c>
      <c r="AO3196" s="11">
        <v>1</v>
      </c>
      <c r="AP3196" s="12" t="s">
        <v>535</v>
      </c>
      <c r="AQ3196" s="12" t="s">
        <v>6809</v>
      </c>
      <c r="AR3196" s="12" t="str">
        <f>"[效果]重视+"&amp;拾取类型和寄售类型说明!G26</f>
        <v>[效果]重视+119</v>
      </c>
      <c r="AS3196" s="60" t="s">
        <v>1378</v>
      </c>
    </row>
    <row r="3197" spans="1:45" ht="36" x14ac:dyDescent="0.15">
      <c r="A3197" s="11">
        <v>49366</v>
      </c>
      <c r="B3197" s="14" t="s">
        <v>4581</v>
      </c>
      <c r="C3197" s="11">
        <v>26</v>
      </c>
      <c r="D3197" s="11">
        <v>1</v>
      </c>
      <c r="E3197" s="11">
        <v>81</v>
      </c>
      <c r="F3197" s="11">
        <v>27200</v>
      </c>
      <c r="G3197" s="11">
        <v>7</v>
      </c>
      <c r="H3197" s="11">
        <v>0</v>
      </c>
      <c r="I3197" s="11">
        <v>65535</v>
      </c>
      <c r="J3197" s="11">
        <v>3</v>
      </c>
      <c r="K3197" s="11">
        <v>0</v>
      </c>
      <c r="L3197" s="11">
        <v>0</v>
      </c>
      <c r="M3197" s="56">
        <v>1</v>
      </c>
      <c r="N3197" s="56">
        <v>9999</v>
      </c>
      <c r="O3197" s="11">
        <v>0</v>
      </c>
      <c r="P3197" s="11">
        <v>0</v>
      </c>
      <c r="Q3197" s="11">
        <v>100</v>
      </c>
      <c r="R3197" s="11">
        <v>0</v>
      </c>
      <c r="S3197" s="11">
        <v>0</v>
      </c>
      <c r="T3197" s="11">
        <v>0</v>
      </c>
      <c r="U3197" s="11">
        <v>1</v>
      </c>
      <c r="V3197" s="11">
        <v>0</v>
      </c>
      <c r="W3197" s="11">
        <v>0</v>
      </c>
      <c r="X3197" s="11">
        <v>0</v>
      </c>
      <c r="Y3197" s="11">
        <v>0</v>
      </c>
      <c r="Z3197" s="16" t="s">
        <v>170</v>
      </c>
      <c r="AA3197" s="16">
        <v>27202</v>
      </c>
      <c r="AB3197" s="16" t="s">
        <v>4</v>
      </c>
      <c r="AC3197" s="16">
        <v>0</v>
      </c>
      <c r="AD3197" s="11">
        <v>2</v>
      </c>
      <c r="AE3197" s="11">
        <v>15</v>
      </c>
      <c r="AF3197" s="56">
        <v>1</v>
      </c>
      <c r="AG3197" s="11">
        <f t="shared" si="57"/>
        <v>3200</v>
      </c>
      <c r="AH3197" s="11">
        <v>0</v>
      </c>
      <c r="AI3197" s="25" t="s">
        <v>8</v>
      </c>
      <c r="AJ3197" s="25" t="s">
        <v>8</v>
      </c>
      <c r="AK3197" s="25" t="s">
        <v>8</v>
      </c>
      <c r="AL3197" s="11" t="s">
        <v>24</v>
      </c>
      <c r="AM3197" s="25">
        <v>11014</v>
      </c>
      <c r="AN3197" s="25">
        <v>0</v>
      </c>
      <c r="AO3197" s="11">
        <v>1</v>
      </c>
      <c r="AP3197" s="12" t="s">
        <v>535</v>
      </c>
      <c r="AQ3197" s="12" t="s">
        <v>6809</v>
      </c>
      <c r="AR3197" s="12" t="str">
        <f>"[效果]重视+"&amp;拾取类型和寄售类型说明!G27</f>
        <v>[效果]重视+237</v>
      </c>
      <c r="AS3197" s="60" t="s">
        <v>1378</v>
      </c>
    </row>
    <row r="3198" spans="1:45" ht="36" x14ac:dyDescent="0.15">
      <c r="A3198" s="11">
        <v>49367</v>
      </c>
      <c r="B3198" s="14" t="s">
        <v>4582</v>
      </c>
      <c r="C3198" s="11">
        <v>26</v>
      </c>
      <c r="D3198" s="11">
        <v>1</v>
      </c>
      <c r="E3198" s="11">
        <v>81</v>
      </c>
      <c r="F3198" s="11">
        <v>27200</v>
      </c>
      <c r="G3198" s="11">
        <v>7</v>
      </c>
      <c r="H3198" s="11">
        <v>0</v>
      </c>
      <c r="I3198" s="11">
        <v>65535</v>
      </c>
      <c r="J3198" s="11">
        <v>3</v>
      </c>
      <c r="K3198" s="11">
        <v>0</v>
      </c>
      <c r="L3198" s="11">
        <v>0</v>
      </c>
      <c r="M3198" s="56">
        <v>1</v>
      </c>
      <c r="N3198" s="56">
        <v>9999</v>
      </c>
      <c r="O3198" s="11">
        <v>0</v>
      </c>
      <c r="P3198" s="11">
        <v>0</v>
      </c>
      <c r="Q3198" s="11">
        <v>100</v>
      </c>
      <c r="R3198" s="11">
        <v>0</v>
      </c>
      <c r="S3198" s="11">
        <v>0</v>
      </c>
      <c r="T3198" s="11">
        <v>0</v>
      </c>
      <c r="U3198" s="11">
        <v>1</v>
      </c>
      <c r="V3198" s="11">
        <v>0</v>
      </c>
      <c r="W3198" s="11">
        <v>0</v>
      </c>
      <c r="X3198" s="11">
        <v>0</v>
      </c>
      <c r="Y3198" s="11">
        <v>0</v>
      </c>
      <c r="Z3198" s="16" t="s">
        <v>170</v>
      </c>
      <c r="AA3198" s="16">
        <v>27202</v>
      </c>
      <c r="AB3198" s="16" t="s">
        <v>4</v>
      </c>
      <c r="AC3198" s="16">
        <v>0</v>
      </c>
      <c r="AD3198" s="11">
        <v>2</v>
      </c>
      <c r="AE3198" s="11">
        <v>15</v>
      </c>
      <c r="AF3198" s="56">
        <v>1</v>
      </c>
      <c r="AG3198" s="11">
        <f t="shared" si="57"/>
        <v>6400</v>
      </c>
      <c r="AH3198" s="11">
        <v>0</v>
      </c>
      <c r="AI3198" s="25" t="s">
        <v>8</v>
      </c>
      <c r="AJ3198" s="25" t="s">
        <v>8</v>
      </c>
      <c r="AK3198" s="25" t="s">
        <v>8</v>
      </c>
      <c r="AL3198" s="11" t="s">
        <v>24</v>
      </c>
      <c r="AM3198" s="25">
        <v>11014</v>
      </c>
      <c r="AN3198" s="25">
        <v>0</v>
      </c>
      <c r="AO3198" s="11">
        <v>1</v>
      </c>
      <c r="AP3198" s="12" t="s">
        <v>535</v>
      </c>
      <c r="AQ3198" s="12" t="s">
        <v>6809</v>
      </c>
      <c r="AR3198" s="12" t="str">
        <f>"[效果]重视+"&amp;拾取类型和寄售类型说明!G28</f>
        <v>[效果]重视+473</v>
      </c>
      <c r="AS3198" s="60" t="s">
        <v>1378</v>
      </c>
    </row>
    <row r="3199" spans="1:45" ht="36" x14ac:dyDescent="0.15">
      <c r="A3199" s="11">
        <v>49368</v>
      </c>
      <c r="B3199" s="14" t="s">
        <v>4583</v>
      </c>
      <c r="C3199" s="11">
        <v>26</v>
      </c>
      <c r="D3199" s="11">
        <v>1</v>
      </c>
      <c r="E3199" s="11">
        <v>81</v>
      </c>
      <c r="F3199" s="11">
        <v>27200</v>
      </c>
      <c r="G3199" s="11">
        <v>7</v>
      </c>
      <c r="H3199" s="11">
        <v>0</v>
      </c>
      <c r="I3199" s="11">
        <v>65535</v>
      </c>
      <c r="J3199" s="11">
        <v>3</v>
      </c>
      <c r="K3199" s="11">
        <v>0</v>
      </c>
      <c r="L3199" s="11">
        <v>0</v>
      </c>
      <c r="M3199" s="56">
        <v>1</v>
      </c>
      <c r="N3199" s="56">
        <v>9999</v>
      </c>
      <c r="O3199" s="11">
        <v>0</v>
      </c>
      <c r="P3199" s="11">
        <v>0</v>
      </c>
      <c r="Q3199" s="11">
        <v>100</v>
      </c>
      <c r="R3199" s="11">
        <v>0</v>
      </c>
      <c r="S3199" s="11">
        <v>0</v>
      </c>
      <c r="T3199" s="11">
        <v>0</v>
      </c>
      <c r="U3199" s="11">
        <v>1</v>
      </c>
      <c r="V3199" s="11">
        <v>0</v>
      </c>
      <c r="W3199" s="11">
        <v>0</v>
      </c>
      <c r="X3199" s="11">
        <v>0</v>
      </c>
      <c r="Y3199" s="11">
        <v>0</v>
      </c>
      <c r="Z3199" s="16" t="s">
        <v>170</v>
      </c>
      <c r="AA3199" s="16">
        <v>27202</v>
      </c>
      <c r="AB3199" s="16" t="s">
        <v>4</v>
      </c>
      <c r="AC3199" s="16">
        <v>0</v>
      </c>
      <c r="AD3199" s="11">
        <v>2</v>
      </c>
      <c r="AE3199" s="11">
        <v>15</v>
      </c>
      <c r="AF3199" s="56">
        <v>1</v>
      </c>
      <c r="AG3199" s="11">
        <f t="shared" si="57"/>
        <v>12800</v>
      </c>
      <c r="AH3199" s="11">
        <v>0</v>
      </c>
      <c r="AI3199" s="25" t="s">
        <v>8</v>
      </c>
      <c r="AJ3199" s="25" t="s">
        <v>8</v>
      </c>
      <c r="AK3199" s="25" t="s">
        <v>8</v>
      </c>
      <c r="AL3199" s="11" t="s">
        <v>24</v>
      </c>
      <c r="AM3199" s="25">
        <v>11014</v>
      </c>
      <c r="AN3199" s="25">
        <v>0</v>
      </c>
      <c r="AO3199" s="11">
        <v>1</v>
      </c>
      <c r="AP3199" s="12" t="s">
        <v>535</v>
      </c>
      <c r="AQ3199" s="12" t="s">
        <v>6809</v>
      </c>
      <c r="AR3199" s="12" t="str">
        <f>"[效果]重视+"&amp;拾取类型和寄售类型说明!G29</f>
        <v>[效果]重视+945</v>
      </c>
      <c r="AS3199" s="60" t="s">
        <v>1378</v>
      </c>
    </row>
    <row r="3200" spans="1:45" ht="36" x14ac:dyDescent="0.15">
      <c r="A3200" s="11">
        <v>49369</v>
      </c>
      <c r="B3200" s="14" t="s">
        <v>4584</v>
      </c>
      <c r="C3200" s="11">
        <v>26</v>
      </c>
      <c r="D3200" s="11">
        <v>1</v>
      </c>
      <c r="E3200" s="11">
        <v>81</v>
      </c>
      <c r="F3200" s="11">
        <v>27200</v>
      </c>
      <c r="G3200" s="11">
        <v>7</v>
      </c>
      <c r="H3200" s="11">
        <v>0</v>
      </c>
      <c r="I3200" s="11">
        <v>65535</v>
      </c>
      <c r="J3200" s="11">
        <v>3</v>
      </c>
      <c r="K3200" s="11">
        <v>0</v>
      </c>
      <c r="L3200" s="11">
        <v>0</v>
      </c>
      <c r="M3200" s="56">
        <v>1</v>
      </c>
      <c r="N3200" s="56">
        <v>9999</v>
      </c>
      <c r="O3200" s="11">
        <v>0</v>
      </c>
      <c r="P3200" s="11">
        <v>0</v>
      </c>
      <c r="Q3200" s="11">
        <v>100</v>
      </c>
      <c r="R3200" s="11">
        <v>0</v>
      </c>
      <c r="S3200" s="11">
        <v>0</v>
      </c>
      <c r="T3200" s="11">
        <v>0</v>
      </c>
      <c r="U3200" s="11">
        <v>1</v>
      </c>
      <c r="V3200" s="11">
        <v>0</v>
      </c>
      <c r="W3200" s="11">
        <v>0</v>
      </c>
      <c r="X3200" s="11">
        <v>0</v>
      </c>
      <c r="Y3200" s="11">
        <v>0</v>
      </c>
      <c r="Z3200" s="16" t="s">
        <v>170</v>
      </c>
      <c r="AA3200" s="16">
        <v>27202</v>
      </c>
      <c r="AB3200" s="16" t="s">
        <v>4</v>
      </c>
      <c r="AC3200" s="16">
        <v>0</v>
      </c>
      <c r="AD3200" s="11">
        <v>2</v>
      </c>
      <c r="AE3200" s="11">
        <v>15</v>
      </c>
      <c r="AF3200" s="56">
        <v>1</v>
      </c>
      <c r="AG3200" s="11">
        <f t="shared" si="57"/>
        <v>25600</v>
      </c>
      <c r="AH3200" s="11">
        <v>0</v>
      </c>
      <c r="AI3200" s="25" t="s">
        <v>8</v>
      </c>
      <c r="AJ3200" s="25" t="s">
        <v>8</v>
      </c>
      <c r="AK3200" s="25" t="s">
        <v>8</v>
      </c>
      <c r="AL3200" s="11" t="s">
        <v>24</v>
      </c>
      <c r="AM3200" s="25">
        <v>11014</v>
      </c>
      <c r="AN3200" s="25">
        <v>0</v>
      </c>
      <c r="AO3200" s="11">
        <v>1</v>
      </c>
      <c r="AP3200" s="12" t="s">
        <v>535</v>
      </c>
      <c r="AQ3200" s="12" t="s">
        <v>6809</v>
      </c>
      <c r="AR3200" s="12" t="str">
        <f>"[效果]重视+"&amp;拾取类型和寄售类型说明!G30</f>
        <v>[效果]重视+1890</v>
      </c>
      <c r="AS3200" s="60" t="s">
        <v>1378</v>
      </c>
    </row>
    <row r="3201" spans="1:49" ht="24" x14ac:dyDescent="0.15">
      <c r="A3201" s="11">
        <v>50007</v>
      </c>
      <c r="B3201" s="14" t="s">
        <v>2061</v>
      </c>
      <c r="C3201" s="11">
        <v>57</v>
      </c>
      <c r="D3201" s="11">
        <v>1</v>
      </c>
      <c r="E3201" s="11">
        <v>40</v>
      </c>
      <c r="F3201" s="11">
        <v>0</v>
      </c>
      <c r="G3201" s="11">
        <v>9</v>
      </c>
      <c r="H3201" s="11">
        <v>1</v>
      </c>
      <c r="I3201" s="11">
        <v>65535</v>
      </c>
      <c r="J3201" s="11">
        <v>0</v>
      </c>
      <c r="K3201" s="11">
        <v>0</v>
      </c>
      <c r="L3201" s="11">
        <v>2</v>
      </c>
      <c r="M3201" s="56">
        <v>0</v>
      </c>
      <c r="N3201" s="56">
        <v>1</v>
      </c>
      <c r="O3201" s="11">
        <v>1</v>
      </c>
      <c r="P3201" s="11">
        <v>0</v>
      </c>
      <c r="Q3201" s="11">
        <v>100</v>
      </c>
      <c r="R3201" s="11">
        <v>0</v>
      </c>
      <c r="S3201" s="11">
        <v>0</v>
      </c>
      <c r="T3201" s="11">
        <v>0</v>
      </c>
      <c r="U3201" s="11">
        <v>1</v>
      </c>
      <c r="V3201" s="11">
        <v>0</v>
      </c>
      <c r="W3201" s="11">
        <v>0</v>
      </c>
      <c r="X3201" s="11">
        <v>0</v>
      </c>
      <c r="Y3201" s="11">
        <v>0</v>
      </c>
      <c r="Z3201" s="16" t="s">
        <v>170</v>
      </c>
      <c r="AA3201" s="16">
        <v>0</v>
      </c>
      <c r="AB3201" s="16" t="s">
        <v>197</v>
      </c>
      <c r="AC3201" s="16">
        <v>0</v>
      </c>
      <c r="AD3201" s="11">
        <v>3</v>
      </c>
      <c r="AE3201" s="11">
        <v>100</v>
      </c>
      <c r="AF3201" s="56">
        <v>1</v>
      </c>
      <c r="AG3201" s="11">
        <v>10</v>
      </c>
      <c r="AH3201" s="11">
        <v>0</v>
      </c>
      <c r="AI3201" s="25" t="s">
        <v>693</v>
      </c>
      <c r="AJ3201" s="25" t="s">
        <v>693</v>
      </c>
      <c r="AK3201" s="25" t="s">
        <v>801</v>
      </c>
      <c r="AL3201" s="11" t="s">
        <v>782</v>
      </c>
      <c r="AM3201" s="25">
        <v>11003</v>
      </c>
      <c r="AN3201" s="25">
        <v>0</v>
      </c>
      <c r="AO3201" s="11">
        <v>0</v>
      </c>
      <c r="AP3201" s="12" t="s">
        <v>192</v>
      </c>
      <c r="AQ3201" s="12" t="s">
        <v>6810</v>
      </c>
    </row>
    <row r="3202" spans="1:49" ht="24" x14ac:dyDescent="0.15">
      <c r="A3202" s="11">
        <v>50008</v>
      </c>
      <c r="B3202" s="14" t="s">
        <v>2062</v>
      </c>
      <c r="C3202" s="11">
        <v>57</v>
      </c>
      <c r="D3202" s="11">
        <v>1</v>
      </c>
      <c r="E3202" s="11">
        <v>40</v>
      </c>
      <c r="F3202" s="11">
        <v>0</v>
      </c>
      <c r="G3202" s="11">
        <v>9</v>
      </c>
      <c r="H3202" s="11">
        <v>1</v>
      </c>
      <c r="I3202" s="11">
        <v>65535</v>
      </c>
      <c r="J3202" s="11">
        <v>0</v>
      </c>
      <c r="K3202" s="11">
        <v>0</v>
      </c>
      <c r="L3202" s="11">
        <v>2</v>
      </c>
      <c r="M3202" s="56">
        <v>0</v>
      </c>
      <c r="N3202" s="56">
        <v>1</v>
      </c>
      <c r="O3202" s="11">
        <v>1</v>
      </c>
      <c r="P3202" s="11">
        <v>0</v>
      </c>
      <c r="Q3202" s="11">
        <v>100</v>
      </c>
      <c r="R3202" s="11">
        <v>0</v>
      </c>
      <c r="S3202" s="11">
        <v>0</v>
      </c>
      <c r="T3202" s="11">
        <v>0</v>
      </c>
      <c r="U3202" s="11">
        <v>1</v>
      </c>
      <c r="V3202" s="11">
        <v>0</v>
      </c>
      <c r="W3202" s="11">
        <v>0</v>
      </c>
      <c r="X3202" s="11">
        <v>0</v>
      </c>
      <c r="Y3202" s="11">
        <v>0</v>
      </c>
      <c r="Z3202" s="16" t="s">
        <v>170</v>
      </c>
      <c r="AA3202" s="16">
        <v>0</v>
      </c>
      <c r="AB3202" s="16" t="s">
        <v>197</v>
      </c>
      <c r="AC3202" s="16">
        <v>0</v>
      </c>
      <c r="AD3202" s="11">
        <v>3</v>
      </c>
      <c r="AE3202" s="11">
        <v>100</v>
      </c>
      <c r="AF3202" s="56">
        <v>1</v>
      </c>
      <c r="AG3202" s="11">
        <v>10</v>
      </c>
      <c r="AH3202" s="11">
        <v>0</v>
      </c>
      <c r="AI3202" s="25" t="s">
        <v>693</v>
      </c>
      <c r="AJ3202" s="25" t="s">
        <v>693</v>
      </c>
      <c r="AK3202" s="25" t="s">
        <v>801</v>
      </c>
      <c r="AL3202" s="11" t="s">
        <v>782</v>
      </c>
      <c r="AM3202" s="25">
        <v>11003</v>
      </c>
      <c r="AN3202" s="25">
        <v>0</v>
      </c>
      <c r="AO3202" s="11">
        <v>0</v>
      </c>
      <c r="AP3202" s="12" t="s">
        <v>337</v>
      </c>
      <c r="AQ3202" s="12" t="s">
        <v>6310</v>
      </c>
    </row>
    <row r="3203" spans="1:49" ht="24" x14ac:dyDescent="0.15">
      <c r="A3203" s="11">
        <v>50009</v>
      </c>
      <c r="B3203" s="14" t="s">
        <v>2063</v>
      </c>
      <c r="C3203" s="11">
        <v>57</v>
      </c>
      <c r="D3203" s="11">
        <v>1</v>
      </c>
      <c r="E3203" s="11">
        <v>40</v>
      </c>
      <c r="F3203" s="11">
        <v>0</v>
      </c>
      <c r="G3203" s="11">
        <v>9</v>
      </c>
      <c r="H3203" s="11">
        <v>1</v>
      </c>
      <c r="I3203" s="11">
        <v>65535</v>
      </c>
      <c r="J3203" s="11">
        <v>0</v>
      </c>
      <c r="K3203" s="11">
        <v>0</v>
      </c>
      <c r="L3203" s="11">
        <v>2</v>
      </c>
      <c r="M3203" s="56">
        <v>0</v>
      </c>
      <c r="N3203" s="56">
        <v>1</v>
      </c>
      <c r="O3203" s="11">
        <v>1</v>
      </c>
      <c r="P3203" s="11">
        <v>0</v>
      </c>
      <c r="Q3203" s="11">
        <v>100</v>
      </c>
      <c r="R3203" s="11">
        <v>0</v>
      </c>
      <c r="S3203" s="11">
        <v>0</v>
      </c>
      <c r="T3203" s="11">
        <v>0</v>
      </c>
      <c r="U3203" s="11">
        <v>1</v>
      </c>
      <c r="V3203" s="11">
        <v>0</v>
      </c>
      <c r="W3203" s="11">
        <v>0</v>
      </c>
      <c r="X3203" s="11">
        <v>0</v>
      </c>
      <c r="Y3203" s="11">
        <v>0</v>
      </c>
      <c r="Z3203" s="16" t="s">
        <v>170</v>
      </c>
      <c r="AA3203" s="16">
        <v>0</v>
      </c>
      <c r="AB3203" s="16" t="s">
        <v>197</v>
      </c>
      <c r="AC3203" s="16">
        <v>0</v>
      </c>
      <c r="AD3203" s="11">
        <v>3</v>
      </c>
      <c r="AE3203" s="11">
        <v>100</v>
      </c>
      <c r="AF3203" s="56">
        <v>1</v>
      </c>
      <c r="AG3203" s="11">
        <v>10</v>
      </c>
      <c r="AH3203" s="11">
        <v>0</v>
      </c>
      <c r="AI3203" s="25" t="s">
        <v>693</v>
      </c>
      <c r="AJ3203" s="25" t="s">
        <v>693</v>
      </c>
      <c r="AK3203" s="25" t="s">
        <v>801</v>
      </c>
      <c r="AL3203" s="11" t="s">
        <v>782</v>
      </c>
      <c r="AM3203" s="25">
        <v>11003</v>
      </c>
      <c r="AN3203" s="25">
        <v>0</v>
      </c>
      <c r="AO3203" s="11">
        <v>0</v>
      </c>
      <c r="AP3203" s="12" t="s">
        <v>337</v>
      </c>
      <c r="AQ3203" s="12" t="s">
        <v>6310</v>
      </c>
    </row>
    <row r="3204" spans="1:49" ht="24" x14ac:dyDescent="0.15">
      <c r="A3204" s="11">
        <v>50010</v>
      </c>
      <c r="B3204" s="14" t="s">
        <v>2064</v>
      </c>
      <c r="C3204" s="11">
        <v>57</v>
      </c>
      <c r="D3204" s="11">
        <v>1</v>
      </c>
      <c r="E3204" s="11">
        <v>0</v>
      </c>
      <c r="F3204" s="11">
        <v>0</v>
      </c>
      <c r="G3204" s="11">
        <v>9</v>
      </c>
      <c r="H3204" s="11">
        <v>5</v>
      </c>
      <c r="I3204" s="11">
        <v>65535</v>
      </c>
      <c r="J3204" s="11">
        <v>2</v>
      </c>
      <c r="K3204" s="11">
        <v>0</v>
      </c>
      <c r="L3204" s="11">
        <v>2</v>
      </c>
      <c r="M3204" s="56">
        <v>0</v>
      </c>
      <c r="N3204" s="56">
        <v>1</v>
      </c>
      <c r="O3204" s="11">
        <v>1</v>
      </c>
      <c r="P3204" s="11">
        <v>0</v>
      </c>
      <c r="Q3204" s="11">
        <v>100</v>
      </c>
      <c r="R3204" s="11">
        <v>0</v>
      </c>
      <c r="S3204" s="11">
        <v>0</v>
      </c>
      <c r="T3204" s="11">
        <v>0</v>
      </c>
      <c r="U3204" s="11">
        <v>1</v>
      </c>
      <c r="V3204" s="11">
        <v>0</v>
      </c>
      <c r="W3204" s="11">
        <v>0</v>
      </c>
      <c r="X3204" s="11">
        <v>0</v>
      </c>
      <c r="Y3204" s="11">
        <v>0</v>
      </c>
      <c r="Z3204" s="16" t="s">
        <v>170</v>
      </c>
      <c r="AA3204" s="16">
        <v>0</v>
      </c>
      <c r="AB3204" s="16" t="s">
        <v>197</v>
      </c>
      <c r="AC3204" s="16">
        <v>0</v>
      </c>
      <c r="AD3204" s="11">
        <v>3</v>
      </c>
      <c r="AE3204" s="11">
        <v>100</v>
      </c>
      <c r="AF3204" s="56">
        <v>1</v>
      </c>
      <c r="AG3204" s="11">
        <v>10</v>
      </c>
      <c r="AH3204" s="11">
        <v>0</v>
      </c>
      <c r="AI3204" s="25" t="s">
        <v>693</v>
      </c>
      <c r="AJ3204" s="25" t="s">
        <v>693</v>
      </c>
      <c r="AK3204" s="25" t="s">
        <v>801</v>
      </c>
      <c r="AL3204" s="11" t="s">
        <v>782</v>
      </c>
      <c r="AM3204" s="25">
        <v>11003</v>
      </c>
      <c r="AN3204" s="25">
        <v>0</v>
      </c>
      <c r="AO3204" s="11">
        <v>0</v>
      </c>
      <c r="AP3204" s="12" t="s">
        <v>337</v>
      </c>
      <c r="AQ3204" s="12" t="s">
        <v>6810</v>
      </c>
      <c r="AS3204" s="16" t="s">
        <v>620</v>
      </c>
    </row>
    <row r="3205" spans="1:49" ht="24" x14ac:dyDescent="0.15">
      <c r="A3205" s="11">
        <v>50011</v>
      </c>
      <c r="B3205" s="14" t="s">
        <v>2065</v>
      </c>
      <c r="C3205" s="11">
        <v>57</v>
      </c>
      <c r="D3205" s="11">
        <v>1</v>
      </c>
      <c r="E3205" s="11">
        <v>0</v>
      </c>
      <c r="F3205" s="11">
        <v>0</v>
      </c>
      <c r="G3205" s="11">
        <v>9</v>
      </c>
      <c r="H3205" s="11">
        <v>5</v>
      </c>
      <c r="I3205" s="11">
        <v>65535</v>
      </c>
      <c r="J3205" s="11">
        <v>3</v>
      </c>
      <c r="K3205" s="11">
        <v>0</v>
      </c>
      <c r="L3205" s="11">
        <v>0</v>
      </c>
      <c r="M3205" s="56">
        <v>0</v>
      </c>
      <c r="N3205" s="56">
        <v>1</v>
      </c>
      <c r="O3205" s="11">
        <v>1</v>
      </c>
      <c r="P3205" s="11">
        <v>0</v>
      </c>
      <c r="Q3205" s="11">
        <v>100</v>
      </c>
      <c r="R3205" s="11">
        <v>0</v>
      </c>
      <c r="S3205" s="11">
        <v>0</v>
      </c>
      <c r="T3205" s="11">
        <v>0</v>
      </c>
      <c r="U3205" s="11">
        <v>1</v>
      </c>
      <c r="V3205" s="11">
        <v>0</v>
      </c>
      <c r="W3205" s="11">
        <v>0</v>
      </c>
      <c r="X3205" s="11">
        <v>0</v>
      </c>
      <c r="Y3205" s="11">
        <v>0</v>
      </c>
      <c r="Z3205" s="16" t="s">
        <v>170</v>
      </c>
      <c r="AA3205" s="16">
        <v>0</v>
      </c>
      <c r="AB3205" s="16" t="s">
        <v>197</v>
      </c>
      <c r="AC3205" s="16">
        <v>0</v>
      </c>
      <c r="AD3205" s="11">
        <v>3</v>
      </c>
      <c r="AE3205" s="11">
        <v>100</v>
      </c>
      <c r="AF3205" s="56">
        <v>1</v>
      </c>
      <c r="AG3205" s="11">
        <v>10</v>
      </c>
      <c r="AH3205" s="11">
        <v>0</v>
      </c>
      <c r="AI3205" s="25" t="s">
        <v>693</v>
      </c>
      <c r="AJ3205" s="25" t="s">
        <v>693</v>
      </c>
      <c r="AK3205" s="25" t="s">
        <v>801</v>
      </c>
      <c r="AL3205" s="11" t="s">
        <v>782</v>
      </c>
      <c r="AM3205" s="25">
        <v>11003</v>
      </c>
      <c r="AN3205" s="25">
        <v>0</v>
      </c>
      <c r="AO3205" s="11">
        <v>0</v>
      </c>
      <c r="AP3205" s="12" t="s">
        <v>337</v>
      </c>
      <c r="AQ3205" s="12" t="s">
        <v>6811</v>
      </c>
      <c r="AS3205" s="16" t="s">
        <v>620</v>
      </c>
      <c r="AU3205" s="11" t="s">
        <v>142</v>
      </c>
      <c r="AV3205" s="23">
        <v>3233</v>
      </c>
      <c r="AW3205" s="11">
        <v>0</v>
      </c>
    </row>
    <row r="3206" spans="1:49" ht="24" x14ac:dyDescent="0.15">
      <c r="A3206" s="11">
        <v>50012</v>
      </c>
      <c r="B3206" s="14" t="s">
        <v>2066</v>
      </c>
      <c r="C3206" s="11">
        <v>57</v>
      </c>
      <c r="D3206" s="11">
        <v>1</v>
      </c>
      <c r="E3206" s="11">
        <v>40</v>
      </c>
      <c r="F3206" s="11">
        <v>0</v>
      </c>
      <c r="G3206" s="11">
        <v>9</v>
      </c>
      <c r="H3206" s="11">
        <v>60</v>
      </c>
      <c r="I3206" s="11">
        <v>65535</v>
      </c>
      <c r="J3206" s="11">
        <v>4</v>
      </c>
      <c r="K3206" s="11">
        <v>0</v>
      </c>
      <c r="L3206" s="11">
        <v>2</v>
      </c>
      <c r="M3206" s="56">
        <v>0</v>
      </c>
      <c r="N3206" s="56">
        <v>1</v>
      </c>
      <c r="O3206" s="11">
        <v>1</v>
      </c>
      <c r="P3206" s="11">
        <v>0</v>
      </c>
      <c r="Q3206" s="11">
        <v>100</v>
      </c>
      <c r="R3206" s="11">
        <v>0</v>
      </c>
      <c r="S3206" s="11">
        <v>0</v>
      </c>
      <c r="T3206" s="11">
        <v>0</v>
      </c>
      <c r="U3206" s="11">
        <v>1</v>
      </c>
      <c r="V3206" s="11">
        <v>0</v>
      </c>
      <c r="W3206" s="11">
        <v>0</v>
      </c>
      <c r="X3206" s="11">
        <v>0</v>
      </c>
      <c r="Y3206" s="11">
        <v>0</v>
      </c>
      <c r="Z3206" s="16" t="s">
        <v>170</v>
      </c>
      <c r="AA3206" s="16">
        <v>0</v>
      </c>
      <c r="AB3206" s="16" t="s">
        <v>197</v>
      </c>
      <c r="AC3206" s="16">
        <v>0</v>
      </c>
      <c r="AD3206" s="11">
        <v>3</v>
      </c>
      <c r="AE3206" s="11">
        <v>100</v>
      </c>
      <c r="AF3206" s="56">
        <v>1</v>
      </c>
      <c r="AG3206" s="11">
        <v>10</v>
      </c>
      <c r="AH3206" s="11">
        <v>0</v>
      </c>
      <c r="AI3206" s="25" t="s">
        <v>693</v>
      </c>
      <c r="AJ3206" s="25" t="s">
        <v>693</v>
      </c>
      <c r="AK3206" s="25" t="s">
        <v>801</v>
      </c>
      <c r="AL3206" s="11" t="s">
        <v>782</v>
      </c>
      <c r="AM3206" s="25">
        <v>11003</v>
      </c>
      <c r="AN3206" s="25">
        <v>0</v>
      </c>
      <c r="AO3206" s="11">
        <v>0</v>
      </c>
      <c r="AP3206" s="12" t="s">
        <v>337</v>
      </c>
      <c r="AQ3206" s="12" t="s">
        <v>6811</v>
      </c>
      <c r="AS3206" s="16" t="s">
        <v>620</v>
      </c>
    </row>
    <row r="3207" spans="1:49" ht="24" x14ac:dyDescent="0.15">
      <c r="A3207" s="11">
        <v>50013</v>
      </c>
      <c r="B3207" s="14" t="s">
        <v>2067</v>
      </c>
      <c r="C3207" s="11">
        <v>57</v>
      </c>
      <c r="D3207" s="11">
        <v>1</v>
      </c>
      <c r="E3207" s="11">
        <v>0</v>
      </c>
      <c r="F3207" s="11">
        <v>0</v>
      </c>
      <c r="G3207" s="11">
        <v>9</v>
      </c>
      <c r="H3207" s="11">
        <v>41</v>
      </c>
      <c r="I3207" s="11">
        <v>65535</v>
      </c>
      <c r="J3207" s="11">
        <v>4</v>
      </c>
      <c r="K3207" s="11">
        <v>0</v>
      </c>
      <c r="L3207" s="11">
        <v>2</v>
      </c>
      <c r="M3207" s="56">
        <v>0</v>
      </c>
      <c r="N3207" s="56">
        <v>1</v>
      </c>
      <c r="O3207" s="11">
        <v>1</v>
      </c>
      <c r="P3207" s="11">
        <v>604800</v>
      </c>
      <c r="Q3207" s="11">
        <v>3600</v>
      </c>
      <c r="R3207" s="11">
        <v>4</v>
      </c>
      <c r="S3207" s="11">
        <v>0</v>
      </c>
      <c r="T3207" s="11">
        <v>0</v>
      </c>
      <c r="U3207" s="11">
        <v>1</v>
      </c>
      <c r="V3207" s="11">
        <v>0</v>
      </c>
      <c r="W3207" s="11">
        <v>0</v>
      </c>
      <c r="X3207" s="11">
        <v>0</v>
      </c>
      <c r="Y3207" s="11">
        <v>0</v>
      </c>
      <c r="Z3207" s="16" t="s">
        <v>170</v>
      </c>
      <c r="AA3207" s="16">
        <v>0</v>
      </c>
      <c r="AB3207" s="16" t="s">
        <v>197</v>
      </c>
      <c r="AC3207" s="16">
        <v>0</v>
      </c>
      <c r="AD3207" s="11">
        <v>3</v>
      </c>
      <c r="AE3207" s="11">
        <v>100</v>
      </c>
      <c r="AF3207" s="56">
        <v>1</v>
      </c>
      <c r="AG3207" s="11">
        <v>10</v>
      </c>
      <c r="AH3207" s="11">
        <v>0</v>
      </c>
      <c r="AI3207" s="25" t="s">
        <v>693</v>
      </c>
      <c r="AJ3207" s="25" t="s">
        <v>693</v>
      </c>
      <c r="AK3207" s="25" t="s">
        <v>801</v>
      </c>
      <c r="AL3207" s="11" t="s">
        <v>782</v>
      </c>
      <c r="AM3207" s="25">
        <v>11003</v>
      </c>
      <c r="AN3207" s="25">
        <v>0</v>
      </c>
      <c r="AO3207" s="11">
        <v>0</v>
      </c>
      <c r="AP3207" s="12" t="s">
        <v>337</v>
      </c>
      <c r="AQ3207" s="12" t="s">
        <v>6811</v>
      </c>
    </row>
    <row r="3208" spans="1:49" ht="24" x14ac:dyDescent="0.15">
      <c r="A3208" s="11">
        <v>50014</v>
      </c>
      <c r="B3208" s="14" t="s">
        <v>2068</v>
      </c>
      <c r="C3208" s="11">
        <v>57</v>
      </c>
      <c r="D3208" s="11">
        <v>1</v>
      </c>
      <c r="E3208" s="11">
        <v>0</v>
      </c>
      <c r="F3208" s="11">
        <v>0</v>
      </c>
      <c r="G3208" s="11">
        <v>9</v>
      </c>
      <c r="H3208" s="11">
        <v>41</v>
      </c>
      <c r="I3208" s="11">
        <v>65535</v>
      </c>
      <c r="J3208" s="11">
        <v>4</v>
      </c>
      <c r="K3208" s="11">
        <v>0</v>
      </c>
      <c r="L3208" s="11">
        <v>2</v>
      </c>
      <c r="M3208" s="56">
        <v>0</v>
      </c>
      <c r="N3208" s="56">
        <v>1</v>
      </c>
      <c r="O3208" s="11">
        <v>1</v>
      </c>
      <c r="P3208" s="11">
        <v>604800</v>
      </c>
      <c r="Q3208" s="11">
        <v>3600</v>
      </c>
      <c r="R3208" s="11">
        <v>4</v>
      </c>
      <c r="S3208" s="11">
        <v>0</v>
      </c>
      <c r="T3208" s="11">
        <v>0</v>
      </c>
      <c r="U3208" s="11">
        <v>1</v>
      </c>
      <c r="V3208" s="11">
        <v>0</v>
      </c>
      <c r="W3208" s="11">
        <v>0</v>
      </c>
      <c r="X3208" s="11">
        <v>0</v>
      </c>
      <c r="Y3208" s="11">
        <v>0</v>
      </c>
      <c r="Z3208" s="16" t="s">
        <v>170</v>
      </c>
      <c r="AA3208" s="16">
        <v>0</v>
      </c>
      <c r="AB3208" s="16" t="s">
        <v>197</v>
      </c>
      <c r="AC3208" s="16">
        <v>0</v>
      </c>
      <c r="AD3208" s="11">
        <v>3</v>
      </c>
      <c r="AE3208" s="11">
        <v>100</v>
      </c>
      <c r="AF3208" s="56">
        <v>1</v>
      </c>
      <c r="AG3208" s="11">
        <v>10</v>
      </c>
      <c r="AH3208" s="11">
        <v>0</v>
      </c>
      <c r="AI3208" s="25" t="s">
        <v>693</v>
      </c>
      <c r="AJ3208" s="25" t="s">
        <v>693</v>
      </c>
      <c r="AK3208" s="25" t="s">
        <v>801</v>
      </c>
      <c r="AL3208" s="11" t="s">
        <v>782</v>
      </c>
      <c r="AM3208" s="25">
        <v>11003</v>
      </c>
      <c r="AN3208" s="25">
        <v>0</v>
      </c>
      <c r="AO3208" s="11">
        <v>0</v>
      </c>
      <c r="AP3208" s="12" t="s">
        <v>337</v>
      </c>
      <c r="AQ3208" s="12" t="s">
        <v>6811</v>
      </c>
    </row>
    <row r="3209" spans="1:49" ht="24" x14ac:dyDescent="0.15">
      <c r="A3209" s="11">
        <v>50015</v>
      </c>
      <c r="B3209" s="14" t="s">
        <v>2069</v>
      </c>
      <c r="C3209" s="11">
        <v>57</v>
      </c>
      <c r="D3209" s="11">
        <v>1</v>
      </c>
      <c r="E3209" s="11">
        <v>0</v>
      </c>
      <c r="F3209" s="11">
        <v>0</v>
      </c>
      <c r="G3209" s="11">
        <v>9</v>
      </c>
      <c r="H3209" s="11">
        <v>41</v>
      </c>
      <c r="I3209" s="11">
        <v>65535</v>
      </c>
      <c r="J3209" s="11">
        <v>4</v>
      </c>
      <c r="K3209" s="11">
        <v>0</v>
      </c>
      <c r="L3209" s="11">
        <v>2</v>
      </c>
      <c r="M3209" s="56">
        <v>0</v>
      </c>
      <c r="N3209" s="56">
        <v>1</v>
      </c>
      <c r="O3209" s="11">
        <v>1</v>
      </c>
      <c r="P3209" s="11">
        <v>604800</v>
      </c>
      <c r="Q3209" s="11">
        <v>3600</v>
      </c>
      <c r="R3209" s="11">
        <v>4</v>
      </c>
      <c r="S3209" s="11">
        <v>0</v>
      </c>
      <c r="T3209" s="11">
        <v>0</v>
      </c>
      <c r="U3209" s="11">
        <v>1</v>
      </c>
      <c r="V3209" s="11">
        <v>0</v>
      </c>
      <c r="W3209" s="11">
        <v>0</v>
      </c>
      <c r="X3209" s="11">
        <v>0</v>
      </c>
      <c r="Y3209" s="11">
        <v>0</v>
      </c>
      <c r="Z3209" s="16" t="s">
        <v>170</v>
      </c>
      <c r="AA3209" s="16">
        <v>0</v>
      </c>
      <c r="AB3209" s="16" t="s">
        <v>197</v>
      </c>
      <c r="AC3209" s="16">
        <v>0</v>
      </c>
      <c r="AD3209" s="11">
        <v>3</v>
      </c>
      <c r="AE3209" s="11">
        <v>100</v>
      </c>
      <c r="AF3209" s="56">
        <v>1</v>
      </c>
      <c r="AG3209" s="11">
        <v>10</v>
      </c>
      <c r="AH3209" s="11">
        <v>0</v>
      </c>
      <c r="AI3209" s="25" t="s">
        <v>693</v>
      </c>
      <c r="AJ3209" s="25" t="s">
        <v>693</v>
      </c>
      <c r="AK3209" s="25" t="s">
        <v>801</v>
      </c>
      <c r="AL3209" s="11" t="s">
        <v>782</v>
      </c>
      <c r="AM3209" s="25">
        <v>11003</v>
      </c>
      <c r="AN3209" s="25">
        <v>0</v>
      </c>
      <c r="AO3209" s="11">
        <v>0</v>
      </c>
      <c r="AP3209" s="12" t="s">
        <v>337</v>
      </c>
      <c r="AQ3209" s="12" t="s">
        <v>6310</v>
      </c>
    </row>
    <row r="3210" spans="1:49" ht="24" x14ac:dyDescent="0.15">
      <c r="A3210" s="11">
        <v>50016</v>
      </c>
      <c r="B3210" s="14" t="s">
        <v>2070</v>
      </c>
      <c r="C3210" s="11">
        <v>57</v>
      </c>
      <c r="D3210" s="11">
        <v>1</v>
      </c>
      <c r="E3210" s="11">
        <v>0</v>
      </c>
      <c r="F3210" s="11">
        <v>0</v>
      </c>
      <c r="G3210" s="11">
        <v>9</v>
      </c>
      <c r="H3210" s="11">
        <v>1</v>
      </c>
      <c r="I3210" s="11">
        <v>65535</v>
      </c>
      <c r="J3210" s="11">
        <v>0</v>
      </c>
      <c r="K3210" s="11">
        <v>0</v>
      </c>
      <c r="L3210" s="11">
        <v>2</v>
      </c>
      <c r="M3210" s="56">
        <v>0</v>
      </c>
      <c r="N3210" s="56">
        <v>1</v>
      </c>
      <c r="O3210" s="11">
        <v>1</v>
      </c>
      <c r="P3210" s="11">
        <v>0</v>
      </c>
      <c r="Q3210" s="11">
        <v>100</v>
      </c>
      <c r="R3210" s="11">
        <v>0</v>
      </c>
      <c r="S3210" s="11">
        <v>0</v>
      </c>
      <c r="T3210" s="11">
        <v>0</v>
      </c>
      <c r="U3210" s="11">
        <v>1</v>
      </c>
      <c r="V3210" s="11">
        <v>0</v>
      </c>
      <c r="W3210" s="11">
        <v>0</v>
      </c>
      <c r="X3210" s="11">
        <v>0</v>
      </c>
      <c r="Y3210" s="11">
        <v>0</v>
      </c>
      <c r="Z3210" s="16" t="s">
        <v>170</v>
      </c>
      <c r="AA3210" s="16">
        <v>0</v>
      </c>
      <c r="AB3210" s="16" t="s">
        <v>4</v>
      </c>
      <c r="AC3210" s="16">
        <v>0</v>
      </c>
      <c r="AD3210" s="11">
        <v>3</v>
      </c>
      <c r="AE3210" s="11">
        <v>100</v>
      </c>
      <c r="AF3210" s="56">
        <v>1</v>
      </c>
      <c r="AG3210" s="11">
        <v>10</v>
      </c>
      <c r="AH3210" s="11">
        <v>0</v>
      </c>
      <c r="AI3210" s="25" t="s">
        <v>693</v>
      </c>
      <c r="AJ3210" s="25" t="s">
        <v>693</v>
      </c>
      <c r="AK3210" s="25" t="s">
        <v>8</v>
      </c>
      <c r="AL3210" s="11" t="s">
        <v>782</v>
      </c>
      <c r="AM3210" s="25">
        <v>11003</v>
      </c>
      <c r="AN3210" s="25">
        <v>0</v>
      </c>
      <c r="AO3210" s="11">
        <v>0</v>
      </c>
      <c r="AP3210" s="12" t="s">
        <v>192</v>
      </c>
      <c r="AQ3210" s="12" t="s">
        <v>6310</v>
      </c>
    </row>
    <row r="3211" spans="1:49" ht="24" x14ac:dyDescent="0.15">
      <c r="A3211" s="11">
        <v>50017</v>
      </c>
      <c r="B3211" s="14" t="s">
        <v>2071</v>
      </c>
      <c r="C3211" s="11">
        <v>57</v>
      </c>
      <c r="D3211" s="11">
        <v>1</v>
      </c>
      <c r="E3211" s="11">
        <v>40</v>
      </c>
      <c r="F3211" s="11">
        <v>0</v>
      </c>
      <c r="G3211" s="11">
        <v>9</v>
      </c>
      <c r="H3211" s="11">
        <v>70</v>
      </c>
      <c r="I3211" s="11">
        <v>65535</v>
      </c>
      <c r="J3211" s="11">
        <v>4</v>
      </c>
      <c r="K3211" s="11">
        <v>0</v>
      </c>
      <c r="L3211" s="11">
        <v>2</v>
      </c>
      <c r="M3211" s="56">
        <v>0</v>
      </c>
      <c r="N3211" s="56">
        <v>1</v>
      </c>
      <c r="O3211" s="11">
        <v>1</v>
      </c>
      <c r="P3211" s="11">
        <v>0</v>
      </c>
      <c r="Q3211" s="11">
        <v>100</v>
      </c>
      <c r="R3211" s="11">
        <v>0</v>
      </c>
      <c r="S3211" s="11">
        <v>0</v>
      </c>
      <c r="T3211" s="11">
        <v>0</v>
      </c>
      <c r="U3211" s="11">
        <v>1</v>
      </c>
      <c r="V3211" s="11">
        <v>0</v>
      </c>
      <c r="W3211" s="11">
        <v>0</v>
      </c>
      <c r="X3211" s="11">
        <v>0</v>
      </c>
      <c r="Y3211" s="11">
        <v>0</v>
      </c>
      <c r="Z3211" s="16" t="s">
        <v>170</v>
      </c>
      <c r="AA3211" s="16">
        <v>0</v>
      </c>
      <c r="AB3211" s="16" t="s">
        <v>4</v>
      </c>
      <c r="AC3211" s="16">
        <v>0</v>
      </c>
      <c r="AD3211" s="11">
        <v>3</v>
      </c>
      <c r="AE3211" s="11">
        <v>100</v>
      </c>
      <c r="AF3211" s="56">
        <v>1</v>
      </c>
      <c r="AG3211" s="11">
        <v>10</v>
      </c>
      <c r="AH3211" s="11">
        <v>0</v>
      </c>
      <c r="AI3211" s="25" t="s">
        <v>693</v>
      </c>
      <c r="AJ3211" s="25" t="s">
        <v>693</v>
      </c>
      <c r="AK3211" s="25" t="s">
        <v>8</v>
      </c>
      <c r="AL3211" s="11" t="s">
        <v>782</v>
      </c>
      <c r="AM3211" s="25">
        <v>11003</v>
      </c>
      <c r="AN3211" s="25">
        <v>0</v>
      </c>
      <c r="AO3211" s="11">
        <v>0</v>
      </c>
      <c r="AP3211" s="12" t="s">
        <v>192</v>
      </c>
      <c r="AQ3211" s="12" t="s">
        <v>6811</v>
      </c>
      <c r="AS3211" s="16" t="s">
        <v>620</v>
      </c>
    </row>
    <row r="3212" spans="1:49" ht="24" x14ac:dyDescent="0.15">
      <c r="A3212" s="11">
        <v>50018</v>
      </c>
      <c r="B3212" s="14" t="s">
        <v>2071</v>
      </c>
      <c r="C3212" s="11">
        <v>57</v>
      </c>
      <c r="D3212" s="11">
        <v>1</v>
      </c>
      <c r="E3212" s="11">
        <v>40</v>
      </c>
      <c r="F3212" s="11">
        <v>0</v>
      </c>
      <c r="G3212" s="11">
        <v>9</v>
      </c>
      <c r="H3212" s="11">
        <v>70</v>
      </c>
      <c r="I3212" s="11">
        <v>65535</v>
      </c>
      <c r="J3212" s="11">
        <v>4</v>
      </c>
      <c r="K3212" s="11">
        <v>0</v>
      </c>
      <c r="L3212" s="11">
        <v>2</v>
      </c>
      <c r="M3212" s="56">
        <v>0</v>
      </c>
      <c r="N3212" s="56">
        <v>1</v>
      </c>
      <c r="O3212" s="11">
        <v>1</v>
      </c>
      <c r="P3212" s="11">
        <v>0</v>
      </c>
      <c r="Q3212" s="11">
        <v>100</v>
      </c>
      <c r="R3212" s="11">
        <v>0</v>
      </c>
      <c r="S3212" s="11">
        <v>0</v>
      </c>
      <c r="T3212" s="11">
        <v>0</v>
      </c>
      <c r="U3212" s="11">
        <v>1</v>
      </c>
      <c r="V3212" s="11">
        <v>0</v>
      </c>
      <c r="W3212" s="11">
        <v>0</v>
      </c>
      <c r="X3212" s="11">
        <v>0</v>
      </c>
      <c r="Y3212" s="11">
        <v>0</v>
      </c>
      <c r="Z3212" s="16" t="s">
        <v>170</v>
      </c>
      <c r="AA3212" s="16">
        <v>0</v>
      </c>
      <c r="AB3212" s="16" t="s">
        <v>4</v>
      </c>
      <c r="AC3212" s="16">
        <v>0</v>
      </c>
      <c r="AD3212" s="11">
        <v>3</v>
      </c>
      <c r="AE3212" s="11">
        <v>100</v>
      </c>
      <c r="AF3212" s="56">
        <v>1</v>
      </c>
      <c r="AG3212" s="11">
        <v>10</v>
      </c>
      <c r="AH3212" s="11">
        <v>0</v>
      </c>
      <c r="AI3212" s="25" t="s">
        <v>693</v>
      </c>
      <c r="AJ3212" s="25" t="s">
        <v>693</v>
      </c>
      <c r="AK3212" s="25" t="s">
        <v>8</v>
      </c>
      <c r="AL3212" s="11" t="s">
        <v>782</v>
      </c>
      <c r="AM3212" s="25">
        <v>11003</v>
      </c>
      <c r="AN3212" s="25">
        <v>0</v>
      </c>
      <c r="AO3212" s="11">
        <v>0</v>
      </c>
      <c r="AP3212" s="12" t="s">
        <v>192</v>
      </c>
      <c r="AQ3212" s="12" t="s">
        <v>6811</v>
      </c>
      <c r="AS3212" s="16" t="s">
        <v>620</v>
      </c>
    </row>
    <row r="3213" spans="1:49" ht="24" x14ac:dyDescent="0.15">
      <c r="A3213" s="11">
        <v>50019</v>
      </c>
      <c r="B3213" s="14" t="s">
        <v>2071</v>
      </c>
      <c r="C3213" s="11">
        <v>57</v>
      </c>
      <c r="D3213" s="11">
        <v>1</v>
      </c>
      <c r="E3213" s="11">
        <v>40</v>
      </c>
      <c r="F3213" s="11">
        <v>0</v>
      </c>
      <c r="G3213" s="11">
        <v>9</v>
      </c>
      <c r="H3213" s="11">
        <v>70</v>
      </c>
      <c r="I3213" s="11">
        <v>65535</v>
      </c>
      <c r="J3213" s="11">
        <v>4</v>
      </c>
      <c r="K3213" s="11">
        <v>0</v>
      </c>
      <c r="L3213" s="11">
        <v>2</v>
      </c>
      <c r="M3213" s="56">
        <v>0</v>
      </c>
      <c r="N3213" s="56">
        <v>1</v>
      </c>
      <c r="O3213" s="11">
        <v>1</v>
      </c>
      <c r="P3213" s="11">
        <v>0</v>
      </c>
      <c r="Q3213" s="11">
        <v>100</v>
      </c>
      <c r="R3213" s="11">
        <v>0</v>
      </c>
      <c r="S3213" s="11">
        <v>0</v>
      </c>
      <c r="T3213" s="11">
        <v>0</v>
      </c>
      <c r="U3213" s="11">
        <v>1</v>
      </c>
      <c r="V3213" s="11">
        <v>0</v>
      </c>
      <c r="W3213" s="11">
        <v>0</v>
      </c>
      <c r="X3213" s="11">
        <v>0</v>
      </c>
      <c r="Y3213" s="11">
        <v>0</v>
      </c>
      <c r="Z3213" s="16" t="s">
        <v>170</v>
      </c>
      <c r="AA3213" s="16">
        <v>0</v>
      </c>
      <c r="AB3213" s="16" t="s">
        <v>4</v>
      </c>
      <c r="AC3213" s="16">
        <v>0</v>
      </c>
      <c r="AD3213" s="11">
        <v>3</v>
      </c>
      <c r="AE3213" s="11">
        <v>100</v>
      </c>
      <c r="AF3213" s="56">
        <v>1</v>
      </c>
      <c r="AG3213" s="11">
        <v>10</v>
      </c>
      <c r="AH3213" s="11">
        <v>0</v>
      </c>
      <c r="AI3213" s="25" t="s">
        <v>693</v>
      </c>
      <c r="AJ3213" s="25" t="s">
        <v>693</v>
      </c>
      <c r="AK3213" s="25" t="s">
        <v>8</v>
      </c>
      <c r="AL3213" s="11" t="s">
        <v>782</v>
      </c>
      <c r="AM3213" s="25">
        <v>11003</v>
      </c>
      <c r="AN3213" s="25">
        <v>0</v>
      </c>
      <c r="AO3213" s="11">
        <v>0</v>
      </c>
      <c r="AP3213" s="12" t="s">
        <v>192</v>
      </c>
      <c r="AQ3213" s="12" t="s">
        <v>6811</v>
      </c>
      <c r="AS3213" s="16" t="s">
        <v>620</v>
      </c>
    </row>
    <row r="3214" spans="1:49" ht="24" x14ac:dyDescent="0.15">
      <c r="A3214" s="11">
        <v>50020</v>
      </c>
      <c r="B3214" s="14" t="s">
        <v>1266</v>
      </c>
      <c r="C3214" s="11">
        <v>57</v>
      </c>
      <c r="D3214" s="11">
        <v>1</v>
      </c>
      <c r="E3214" s="11">
        <v>40</v>
      </c>
      <c r="F3214" s="11">
        <v>0</v>
      </c>
      <c r="G3214" s="11">
        <v>9</v>
      </c>
      <c r="H3214" s="11">
        <v>80</v>
      </c>
      <c r="I3214" s="11">
        <v>65535</v>
      </c>
      <c r="J3214" s="11">
        <v>4</v>
      </c>
      <c r="K3214" s="11">
        <v>0</v>
      </c>
      <c r="L3214" s="11">
        <v>2</v>
      </c>
      <c r="M3214" s="56">
        <v>0</v>
      </c>
      <c r="N3214" s="56">
        <v>1</v>
      </c>
      <c r="O3214" s="11">
        <v>1</v>
      </c>
      <c r="P3214" s="11">
        <v>0</v>
      </c>
      <c r="Q3214" s="11">
        <v>100</v>
      </c>
      <c r="R3214" s="11">
        <v>0</v>
      </c>
      <c r="S3214" s="11">
        <v>0</v>
      </c>
      <c r="T3214" s="11">
        <v>0</v>
      </c>
      <c r="U3214" s="11">
        <v>1</v>
      </c>
      <c r="V3214" s="11">
        <v>0</v>
      </c>
      <c r="W3214" s="11">
        <v>0</v>
      </c>
      <c r="X3214" s="11">
        <v>0</v>
      </c>
      <c r="Y3214" s="11">
        <v>0</v>
      </c>
      <c r="Z3214" s="16" t="s">
        <v>170</v>
      </c>
      <c r="AA3214" s="16">
        <v>0</v>
      </c>
      <c r="AB3214" s="16" t="s">
        <v>4</v>
      </c>
      <c r="AC3214" s="16">
        <v>0</v>
      </c>
      <c r="AD3214" s="11">
        <v>3</v>
      </c>
      <c r="AE3214" s="11">
        <v>100</v>
      </c>
      <c r="AF3214" s="56">
        <v>1</v>
      </c>
      <c r="AG3214" s="11">
        <v>10</v>
      </c>
      <c r="AH3214" s="11">
        <v>0</v>
      </c>
      <c r="AI3214" s="25" t="s">
        <v>693</v>
      </c>
      <c r="AJ3214" s="25" t="s">
        <v>693</v>
      </c>
      <c r="AK3214" s="25" t="s">
        <v>8</v>
      </c>
      <c r="AL3214" s="11" t="s">
        <v>782</v>
      </c>
      <c r="AM3214" s="25">
        <v>11003</v>
      </c>
      <c r="AN3214" s="25">
        <v>0</v>
      </c>
      <c r="AO3214" s="11">
        <v>0</v>
      </c>
      <c r="AP3214" s="12" t="s">
        <v>192</v>
      </c>
      <c r="AQ3214" s="12" t="s">
        <v>6811</v>
      </c>
      <c r="AS3214" s="16" t="s">
        <v>620</v>
      </c>
    </row>
    <row r="3215" spans="1:49" ht="24" x14ac:dyDescent="0.15">
      <c r="A3215" s="11">
        <v>50021</v>
      </c>
      <c r="B3215" s="14" t="s">
        <v>1266</v>
      </c>
      <c r="C3215" s="11">
        <v>57</v>
      </c>
      <c r="D3215" s="11">
        <v>1</v>
      </c>
      <c r="E3215" s="11">
        <v>40</v>
      </c>
      <c r="F3215" s="11">
        <v>0</v>
      </c>
      <c r="G3215" s="11">
        <v>9</v>
      </c>
      <c r="H3215" s="11">
        <v>80</v>
      </c>
      <c r="I3215" s="11">
        <v>65535</v>
      </c>
      <c r="J3215" s="11">
        <v>4</v>
      </c>
      <c r="K3215" s="11">
        <v>0</v>
      </c>
      <c r="L3215" s="11">
        <v>2</v>
      </c>
      <c r="M3215" s="56">
        <v>0</v>
      </c>
      <c r="N3215" s="56">
        <v>1</v>
      </c>
      <c r="O3215" s="11">
        <v>1</v>
      </c>
      <c r="P3215" s="11">
        <v>0</v>
      </c>
      <c r="Q3215" s="11">
        <v>100</v>
      </c>
      <c r="R3215" s="11">
        <v>0</v>
      </c>
      <c r="S3215" s="11">
        <v>0</v>
      </c>
      <c r="T3215" s="11">
        <v>0</v>
      </c>
      <c r="U3215" s="11">
        <v>1</v>
      </c>
      <c r="V3215" s="11">
        <v>0</v>
      </c>
      <c r="W3215" s="11">
        <v>0</v>
      </c>
      <c r="X3215" s="11">
        <v>0</v>
      </c>
      <c r="Y3215" s="11">
        <v>0</v>
      </c>
      <c r="Z3215" s="16" t="s">
        <v>170</v>
      </c>
      <c r="AA3215" s="16">
        <v>0</v>
      </c>
      <c r="AB3215" s="16" t="s">
        <v>4</v>
      </c>
      <c r="AC3215" s="16">
        <v>0</v>
      </c>
      <c r="AD3215" s="11">
        <v>3</v>
      </c>
      <c r="AE3215" s="11">
        <v>100</v>
      </c>
      <c r="AF3215" s="56">
        <v>1</v>
      </c>
      <c r="AG3215" s="11">
        <v>10</v>
      </c>
      <c r="AH3215" s="11">
        <v>0</v>
      </c>
      <c r="AI3215" s="25" t="s">
        <v>693</v>
      </c>
      <c r="AJ3215" s="25" t="s">
        <v>693</v>
      </c>
      <c r="AK3215" s="25" t="s">
        <v>8</v>
      </c>
      <c r="AL3215" s="11" t="s">
        <v>782</v>
      </c>
      <c r="AM3215" s="25">
        <v>11003</v>
      </c>
      <c r="AN3215" s="25">
        <v>0</v>
      </c>
      <c r="AO3215" s="11">
        <v>0</v>
      </c>
      <c r="AP3215" s="12" t="s">
        <v>192</v>
      </c>
      <c r="AQ3215" s="12" t="s">
        <v>6811</v>
      </c>
      <c r="AS3215" s="16" t="s">
        <v>620</v>
      </c>
    </row>
    <row r="3216" spans="1:49" ht="24" x14ac:dyDescent="0.15">
      <c r="A3216" s="11">
        <v>50022</v>
      </c>
      <c r="B3216" s="14" t="s">
        <v>1266</v>
      </c>
      <c r="C3216" s="11">
        <v>57</v>
      </c>
      <c r="D3216" s="11">
        <v>1</v>
      </c>
      <c r="E3216" s="11">
        <v>40</v>
      </c>
      <c r="F3216" s="11">
        <v>0</v>
      </c>
      <c r="G3216" s="11">
        <v>9</v>
      </c>
      <c r="H3216" s="11">
        <v>80</v>
      </c>
      <c r="I3216" s="11">
        <v>65535</v>
      </c>
      <c r="J3216" s="11">
        <v>4</v>
      </c>
      <c r="K3216" s="11">
        <v>0</v>
      </c>
      <c r="L3216" s="11">
        <v>2</v>
      </c>
      <c r="M3216" s="56">
        <v>0</v>
      </c>
      <c r="N3216" s="56">
        <v>1</v>
      </c>
      <c r="O3216" s="11">
        <v>1</v>
      </c>
      <c r="P3216" s="11">
        <v>0</v>
      </c>
      <c r="Q3216" s="11">
        <v>100</v>
      </c>
      <c r="R3216" s="11">
        <v>0</v>
      </c>
      <c r="S3216" s="11">
        <v>0</v>
      </c>
      <c r="T3216" s="11">
        <v>0</v>
      </c>
      <c r="U3216" s="11">
        <v>1</v>
      </c>
      <c r="V3216" s="11">
        <v>0</v>
      </c>
      <c r="W3216" s="11">
        <v>0</v>
      </c>
      <c r="X3216" s="11">
        <v>0</v>
      </c>
      <c r="Y3216" s="11">
        <v>0</v>
      </c>
      <c r="Z3216" s="16" t="s">
        <v>170</v>
      </c>
      <c r="AA3216" s="16">
        <v>0</v>
      </c>
      <c r="AB3216" s="16" t="s">
        <v>4</v>
      </c>
      <c r="AC3216" s="16">
        <v>0</v>
      </c>
      <c r="AD3216" s="11">
        <v>3</v>
      </c>
      <c r="AE3216" s="11">
        <v>100</v>
      </c>
      <c r="AF3216" s="56">
        <v>1</v>
      </c>
      <c r="AG3216" s="11">
        <v>10</v>
      </c>
      <c r="AH3216" s="11">
        <v>0</v>
      </c>
      <c r="AI3216" s="25" t="s">
        <v>693</v>
      </c>
      <c r="AJ3216" s="25" t="s">
        <v>693</v>
      </c>
      <c r="AK3216" s="25" t="s">
        <v>8</v>
      </c>
      <c r="AL3216" s="11" t="s">
        <v>782</v>
      </c>
      <c r="AM3216" s="25">
        <v>11003</v>
      </c>
      <c r="AN3216" s="25">
        <v>0</v>
      </c>
      <c r="AO3216" s="11">
        <v>0</v>
      </c>
      <c r="AP3216" s="12" t="s">
        <v>192</v>
      </c>
      <c r="AQ3216" s="12" t="s">
        <v>6811</v>
      </c>
      <c r="AS3216" s="16" t="s">
        <v>620</v>
      </c>
    </row>
    <row r="3217" spans="1:45" ht="24" x14ac:dyDescent="0.15">
      <c r="A3217" s="11">
        <v>50023</v>
      </c>
      <c r="B3217" s="14" t="s">
        <v>2072</v>
      </c>
      <c r="C3217" s="11">
        <v>57</v>
      </c>
      <c r="D3217" s="11">
        <v>1</v>
      </c>
      <c r="E3217" s="11">
        <v>0</v>
      </c>
      <c r="F3217" s="11">
        <v>0</v>
      </c>
      <c r="G3217" s="11">
        <v>9</v>
      </c>
      <c r="H3217" s="11">
        <v>75</v>
      </c>
      <c r="I3217" s="11">
        <v>65535</v>
      </c>
      <c r="J3217" s="11">
        <v>0</v>
      </c>
      <c r="K3217" s="11">
        <v>0</v>
      </c>
      <c r="L3217" s="11">
        <v>2</v>
      </c>
      <c r="M3217" s="56">
        <v>0</v>
      </c>
      <c r="N3217" s="56">
        <v>1</v>
      </c>
      <c r="O3217" s="11">
        <v>1</v>
      </c>
      <c r="P3217" s="11">
        <v>604800</v>
      </c>
      <c r="Q3217" s="11">
        <v>3600</v>
      </c>
      <c r="R3217" s="11">
        <v>4</v>
      </c>
      <c r="S3217" s="11">
        <v>0</v>
      </c>
      <c r="T3217" s="11">
        <v>0</v>
      </c>
      <c r="U3217" s="11">
        <v>1</v>
      </c>
      <c r="V3217" s="11">
        <v>0</v>
      </c>
      <c r="W3217" s="11">
        <v>0</v>
      </c>
      <c r="X3217" s="11">
        <v>0</v>
      </c>
      <c r="Y3217" s="11">
        <v>0</v>
      </c>
      <c r="Z3217" s="16" t="s">
        <v>170</v>
      </c>
      <c r="AA3217" s="16">
        <v>0</v>
      </c>
      <c r="AB3217" s="16" t="s">
        <v>4</v>
      </c>
      <c r="AC3217" s="16">
        <v>0</v>
      </c>
      <c r="AD3217" s="11">
        <v>3</v>
      </c>
      <c r="AE3217" s="11">
        <v>100</v>
      </c>
      <c r="AF3217" s="56">
        <v>1</v>
      </c>
      <c r="AG3217" s="11">
        <v>10</v>
      </c>
      <c r="AH3217" s="11">
        <v>0</v>
      </c>
      <c r="AI3217" s="25" t="s">
        <v>693</v>
      </c>
      <c r="AJ3217" s="25" t="s">
        <v>693</v>
      </c>
      <c r="AK3217" s="25" t="s">
        <v>8</v>
      </c>
      <c r="AL3217" s="11" t="s">
        <v>782</v>
      </c>
      <c r="AM3217" s="25">
        <v>11003</v>
      </c>
      <c r="AN3217" s="25">
        <v>0</v>
      </c>
      <c r="AO3217" s="11">
        <v>0</v>
      </c>
      <c r="AP3217" s="12" t="s">
        <v>192</v>
      </c>
      <c r="AQ3217" s="12" t="s">
        <v>6310</v>
      </c>
    </row>
    <row r="3218" spans="1:45" ht="24" x14ac:dyDescent="0.15">
      <c r="A3218" s="11">
        <v>50024</v>
      </c>
      <c r="B3218" s="14" t="s">
        <v>2073</v>
      </c>
      <c r="C3218" s="11">
        <v>57</v>
      </c>
      <c r="D3218" s="11">
        <v>1</v>
      </c>
      <c r="E3218" s="11">
        <v>0</v>
      </c>
      <c r="F3218" s="11">
        <v>0</v>
      </c>
      <c r="G3218" s="11">
        <v>9</v>
      </c>
      <c r="H3218" s="11">
        <v>1</v>
      </c>
      <c r="I3218" s="11">
        <v>65535</v>
      </c>
      <c r="J3218" s="11">
        <v>5</v>
      </c>
      <c r="K3218" s="11">
        <v>0</v>
      </c>
      <c r="L3218" s="11">
        <v>2</v>
      </c>
      <c r="M3218" s="56">
        <v>0</v>
      </c>
      <c r="N3218" s="56">
        <v>1</v>
      </c>
      <c r="O3218" s="11">
        <v>1</v>
      </c>
      <c r="P3218" s="11">
        <v>0</v>
      </c>
      <c r="Q3218" s="11">
        <v>100</v>
      </c>
      <c r="R3218" s="11">
        <v>0</v>
      </c>
      <c r="S3218" s="11">
        <v>0</v>
      </c>
      <c r="T3218" s="11">
        <v>0</v>
      </c>
      <c r="U3218" s="11">
        <v>1</v>
      </c>
      <c r="V3218" s="11">
        <v>0</v>
      </c>
      <c r="W3218" s="11">
        <v>0</v>
      </c>
      <c r="X3218" s="11">
        <v>0</v>
      </c>
      <c r="Y3218" s="11">
        <v>0</v>
      </c>
      <c r="Z3218" s="16" t="s">
        <v>170</v>
      </c>
      <c r="AA3218" s="16">
        <v>0</v>
      </c>
      <c r="AB3218" s="16" t="s">
        <v>4</v>
      </c>
      <c r="AC3218" s="16">
        <v>0</v>
      </c>
      <c r="AD3218" s="11">
        <v>3</v>
      </c>
      <c r="AE3218" s="11">
        <v>100</v>
      </c>
      <c r="AF3218" s="56">
        <v>1</v>
      </c>
      <c r="AG3218" s="11">
        <v>10</v>
      </c>
      <c r="AH3218" s="11">
        <v>0</v>
      </c>
      <c r="AI3218" s="25" t="s">
        <v>693</v>
      </c>
      <c r="AJ3218" s="25" t="s">
        <v>693</v>
      </c>
      <c r="AK3218" s="25" t="s">
        <v>8</v>
      </c>
      <c r="AL3218" s="11" t="s">
        <v>782</v>
      </c>
      <c r="AM3218" s="25">
        <v>11003</v>
      </c>
      <c r="AN3218" s="25">
        <v>0</v>
      </c>
      <c r="AO3218" s="11">
        <v>0</v>
      </c>
      <c r="AP3218" s="12" t="s">
        <v>192</v>
      </c>
      <c r="AQ3218" s="12" t="s">
        <v>6310</v>
      </c>
      <c r="AS3218" s="16" t="s">
        <v>1085</v>
      </c>
    </row>
    <row r="3219" spans="1:45" ht="24" x14ac:dyDescent="0.15">
      <c r="A3219" s="11">
        <v>50025</v>
      </c>
      <c r="B3219" s="14" t="s">
        <v>2074</v>
      </c>
      <c r="C3219" s="11">
        <v>74</v>
      </c>
      <c r="D3219" s="11">
        <v>1</v>
      </c>
      <c r="E3219" s="11">
        <v>0</v>
      </c>
      <c r="F3219" s="11">
        <v>0</v>
      </c>
      <c r="G3219" s="11">
        <v>9</v>
      </c>
      <c r="H3219" s="11">
        <v>1</v>
      </c>
      <c r="I3219" s="11">
        <v>65535</v>
      </c>
      <c r="J3219" s="11">
        <v>0</v>
      </c>
      <c r="K3219" s="11">
        <v>0</v>
      </c>
      <c r="L3219" s="11">
        <v>0</v>
      </c>
      <c r="M3219" s="56">
        <v>0</v>
      </c>
      <c r="N3219" s="56">
        <v>1</v>
      </c>
      <c r="O3219" s="11">
        <v>1</v>
      </c>
      <c r="P3219" s="11">
        <v>0</v>
      </c>
      <c r="Q3219" s="11">
        <v>100</v>
      </c>
      <c r="R3219" s="11">
        <v>0</v>
      </c>
      <c r="S3219" s="11">
        <v>0</v>
      </c>
      <c r="T3219" s="11">
        <v>0</v>
      </c>
      <c r="U3219" s="11">
        <v>1</v>
      </c>
      <c r="V3219" s="11">
        <v>0</v>
      </c>
      <c r="W3219" s="11">
        <v>0</v>
      </c>
      <c r="X3219" s="11">
        <v>0</v>
      </c>
      <c r="Y3219" s="11">
        <v>0</v>
      </c>
      <c r="Z3219" s="16" t="s">
        <v>170</v>
      </c>
      <c r="AA3219" s="16">
        <v>0</v>
      </c>
      <c r="AB3219" s="16" t="s">
        <v>4</v>
      </c>
      <c r="AC3219" s="16">
        <v>0</v>
      </c>
      <c r="AD3219" s="11">
        <v>3</v>
      </c>
      <c r="AE3219" s="11">
        <v>100</v>
      </c>
      <c r="AF3219" s="56">
        <v>1</v>
      </c>
      <c r="AG3219" s="11">
        <v>10</v>
      </c>
      <c r="AH3219" s="11">
        <v>0</v>
      </c>
      <c r="AI3219" s="25" t="s">
        <v>693</v>
      </c>
      <c r="AJ3219" s="25" t="s">
        <v>693</v>
      </c>
      <c r="AK3219" s="25" t="s">
        <v>8</v>
      </c>
      <c r="AL3219" s="11" t="s">
        <v>782</v>
      </c>
      <c r="AM3219" s="25">
        <v>11003</v>
      </c>
      <c r="AN3219" s="25">
        <v>0</v>
      </c>
      <c r="AO3219" s="11">
        <v>0</v>
      </c>
      <c r="AP3219" s="12" t="s">
        <v>2675</v>
      </c>
      <c r="AQ3219" s="12" t="s">
        <v>6812</v>
      </c>
      <c r="AS3219" s="16" t="s">
        <v>1076</v>
      </c>
    </row>
    <row r="3220" spans="1:45" ht="24" x14ac:dyDescent="0.15">
      <c r="A3220" s="11">
        <v>50026</v>
      </c>
      <c r="B3220" s="14" t="s">
        <v>1231</v>
      </c>
      <c r="C3220" s="11">
        <v>57</v>
      </c>
      <c r="D3220" s="11">
        <v>1</v>
      </c>
      <c r="E3220" s="11">
        <v>0</v>
      </c>
      <c r="F3220" s="11">
        <v>0</v>
      </c>
      <c r="G3220" s="11">
        <v>9</v>
      </c>
      <c r="H3220" s="11">
        <v>1</v>
      </c>
      <c r="I3220" s="11">
        <v>65535</v>
      </c>
      <c r="J3220" s="11">
        <v>0</v>
      </c>
      <c r="K3220" s="11">
        <v>0</v>
      </c>
      <c r="L3220" s="11">
        <v>2</v>
      </c>
      <c r="M3220" s="56">
        <v>0</v>
      </c>
      <c r="N3220" s="56">
        <v>1</v>
      </c>
      <c r="O3220" s="11">
        <v>1</v>
      </c>
      <c r="P3220" s="11">
        <v>0</v>
      </c>
      <c r="Q3220" s="11">
        <v>100</v>
      </c>
      <c r="R3220" s="11">
        <v>0</v>
      </c>
      <c r="S3220" s="11">
        <v>0</v>
      </c>
      <c r="T3220" s="11">
        <v>0</v>
      </c>
      <c r="U3220" s="11">
        <v>1</v>
      </c>
      <c r="V3220" s="11">
        <v>0</v>
      </c>
      <c r="W3220" s="11">
        <v>0</v>
      </c>
      <c r="X3220" s="11">
        <v>0</v>
      </c>
      <c r="Y3220" s="11">
        <v>0</v>
      </c>
      <c r="Z3220" s="16" t="s">
        <v>170</v>
      </c>
      <c r="AA3220" s="16">
        <v>0</v>
      </c>
      <c r="AB3220" s="16" t="s">
        <v>4</v>
      </c>
      <c r="AC3220" s="16">
        <v>0</v>
      </c>
      <c r="AD3220" s="11">
        <v>3</v>
      </c>
      <c r="AE3220" s="11">
        <v>100</v>
      </c>
      <c r="AF3220" s="56">
        <v>1</v>
      </c>
      <c r="AG3220" s="11">
        <v>10</v>
      </c>
      <c r="AH3220" s="11">
        <v>0</v>
      </c>
      <c r="AI3220" s="25" t="s">
        <v>693</v>
      </c>
      <c r="AJ3220" s="25" t="s">
        <v>693</v>
      </c>
      <c r="AK3220" s="25" t="s">
        <v>8</v>
      </c>
      <c r="AL3220" s="11" t="s">
        <v>782</v>
      </c>
      <c r="AM3220" s="25">
        <v>11003</v>
      </c>
      <c r="AN3220" s="25">
        <v>0</v>
      </c>
      <c r="AO3220" s="11">
        <v>0</v>
      </c>
      <c r="AP3220" s="12" t="s">
        <v>192</v>
      </c>
      <c r="AQ3220" s="12" t="s">
        <v>6310</v>
      </c>
    </row>
    <row r="3221" spans="1:45" ht="24" x14ac:dyDescent="0.15">
      <c r="A3221" s="11">
        <v>50027</v>
      </c>
      <c r="B3221" s="14" t="s">
        <v>2075</v>
      </c>
      <c r="C3221" s="11">
        <v>57</v>
      </c>
      <c r="D3221" s="11">
        <v>1</v>
      </c>
      <c r="E3221" s="11">
        <v>0</v>
      </c>
      <c r="F3221" s="11">
        <v>0</v>
      </c>
      <c r="G3221" s="11">
        <v>9</v>
      </c>
      <c r="H3221" s="11">
        <v>1</v>
      </c>
      <c r="I3221" s="11">
        <v>65535</v>
      </c>
      <c r="J3221" s="11">
        <v>0</v>
      </c>
      <c r="K3221" s="11">
        <v>0</v>
      </c>
      <c r="L3221" s="11">
        <v>2</v>
      </c>
      <c r="M3221" s="56">
        <v>0</v>
      </c>
      <c r="N3221" s="56">
        <v>1</v>
      </c>
      <c r="O3221" s="11">
        <v>1</v>
      </c>
      <c r="P3221" s="11">
        <v>0</v>
      </c>
      <c r="Q3221" s="11">
        <v>100</v>
      </c>
      <c r="R3221" s="11">
        <v>0</v>
      </c>
      <c r="S3221" s="11">
        <v>0</v>
      </c>
      <c r="T3221" s="11">
        <v>0</v>
      </c>
      <c r="U3221" s="11">
        <v>1</v>
      </c>
      <c r="V3221" s="11">
        <v>0</v>
      </c>
      <c r="W3221" s="11">
        <v>0</v>
      </c>
      <c r="X3221" s="11">
        <v>0</v>
      </c>
      <c r="Y3221" s="11">
        <v>0</v>
      </c>
      <c r="Z3221" s="16" t="s">
        <v>170</v>
      </c>
      <c r="AA3221" s="16">
        <v>0</v>
      </c>
      <c r="AB3221" s="16" t="s">
        <v>4</v>
      </c>
      <c r="AC3221" s="16">
        <v>0</v>
      </c>
      <c r="AD3221" s="11">
        <v>3</v>
      </c>
      <c r="AE3221" s="11">
        <v>100</v>
      </c>
      <c r="AF3221" s="56">
        <v>1</v>
      </c>
      <c r="AG3221" s="11">
        <v>10</v>
      </c>
      <c r="AH3221" s="11">
        <v>0</v>
      </c>
      <c r="AI3221" s="25" t="s">
        <v>693</v>
      </c>
      <c r="AJ3221" s="25" t="s">
        <v>693</v>
      </c>
      <c r="AK3221" s="25" t="s">
        <v>8</v>
      </c>
      <c r="AL3221" s="11" t="s">
        <v>782</v>
      </c>
      <c r="AM3221" s="25">
        <v>11003</v>
      </c>
      <c r="AN3221" s="25">
        <v>0</v>
      </c>
      <c r="AO3221" s="11">
        <v>0</v>
      </c>
      <c r="AP3221" s="12" t="s">
        <v>192</v>
      </c>
      <c r="AQ3221" s="12" t="s">
        <v>6310</v>
      </c>
    </row>
    <row r="3222" spans="1:45" ht="24" x14ac:dyDescent="0.15">
      <c r="A3222" s="3">
        <v>50028</v>
      </c>
      <c r="B3222" s="3" t="s">
        <v>3858</v>
      </c>
      <c r="C3222" s="11">
        <v>57</v>
      </c>
      <c r="D3222" s="11">
        <v>1</v>
      </c>
      <c r="E3222" s="11">
        <v>0</v>
      </c>
      <c r="F3222" s="11">
        <v>0</v>
      </c>
      <c r="G3222" s="11">
        <v>9</v>
      </c>
      <c r="H3222" s="11">
        <v>1</v>
      </c>
      <c r="I3222" s="11">
        <v>65535</v>
      </c>
      <c r="J3222" s="11">
        <v>0</v>
      </c>
      <c r="K3222" s="11">
        <v>0</v>
      </c>
      <c r="L3222" s="11">
        <v>0</v>
      </c>
      <c r="M3222" s="56">
        <v>0</v>
      </c>
      <c r="N3222" s="56">
        <v>1</v>
      </c>
      <c r="O3222" s="11">
        <v>1</v>
      </c>
      <c r="P3222" s="11">
        <v>0</v>
      </c>
      <c r="Q3222" s="11">
        <v>100</v>
      </c>
      <c r="R3222" s="11">
        <v>0</v>
      </c>
      <c r="S3222" s="11">
        <v>0</v>
      </c>
      <c r="T3222" s="11">
        <v>0</v>
      </c>
      <c r="U3222" s="11">
        <v>1</v>
      </c>
      <c r="V3222" s="11">
        <v>0</v>
      </c>
      <c r="W3222" s="11">
        <v>0</v>
      </c>
      <c r="X3222" s="11">
        <v>0</v>
      </c>
      <c r="Y3222" s="11">
        <v>0</v>
      </c>
      <c r="Z3222" s="16" t="s">
        <v>170</v>
      </c>
      <c r="AA3222" s="16">
        <v>0</v>
      </c>
      <c r="AB3222" s="16" t="s">
        <v>4</v>
      </c>
      <c r="AC3222" s="16">
        <v>0</v>
      </c>
      <c r="AD3222" s="11">
        <v>3</v>
      </c>
      <c r="AE3222" s="11">
        <v>100</v>
      </c>
      <c r="AF3222" s="56">
        <v>1</v>
      </c>
      <c r="AG3222" s="11">
        <v>10</v>
      </c>
      <c r="AH3222" s="11">
        <v>0</v>
      </c>
      <c r="AI3222" s="25" t="s">
        <v>693</v>
      </c>
      <c r="AJ3222" s="25" t="s">
        <v>693</v>
      </c>
      <c r="AK3222" s="25" t="s">
        <v>8</v>
      </c>
      <c r="AL3222" s="11" t="s">
        <v>782</v>
      </c>
      <c r="AM3222" s="25">
        <v>11003</v>
      </c>
      <c r="AN3222" s="25">
        <v>0</v>
      </c>
      <c r="AO3222" s="11">
        <v>0</v>
      </c>
      <c r="AP3222" s="12" t="s">
        <v>192</v>
      </c>
      <c r="AQ3222" s="12" t="s">
        <v>6310</v>
      </c>
    </row>
    <row r="3223" spans="1:45" ht="24" x14ac:dyDescent="0.15">
      <c r="A3223" s="3">
        <v>50029</v>
      </c>
      <c r="B3223" s="3" t="s">
        <v>3859</v>
      </c>
      <c r="C3223" s="11">
        <v>57</v>
      </c>
      <c r="D3223" s="11">
        <v>1</v>
      </c>
      <c r="E3223" s="11">
        <v>0</v>
      </c>
      <c r="F3223" s="11">
        <v>0</v>
      </c>
      <c r="G3223" s="11">
        <v>9</v>
      </c>
      <c r="H3223" s="11">
        <v>1</v>
      </c>
      <c r="I3223" s="11">
        <v>65535</v>
      </c>
      <c r="J3223" s="11">
        <v>0</v>
      </c>
      <c r="K3223" s="11">
        <v>0</v>
      </c>
      <c r="L3223" s="11">
        <v>0</v>
      </c>
      <c r="M3223" s="56">
        <v>0</v>
      </c>
      <c r="N3223" s="56">
        <v>1</v>
      </c>
      <c r="O3223" s="11">
        <v>1</v>
      </c>
      <c r="P3223" s="11">
        <v>0</v>
      </c>
      <c r="Q3223" s="11">
        <v>100</v>
      </c>
      <c r="R3223" s="11">
        <v>0</v>
      </c>
      <c r="S3223" s="11">
        <v>0</v>
      </c>
      <c r="T3223" s="11">
        <v>0</v>
      </c>
      <c r="U3223" s="11">
        <v>1</v>
      </c>
      <c r="V3223" s="11">
        <v>0</v>
      </c>
      <c r="W3223" s="11">
        <v>0</v>
      </c>
      <c r="X3223" s="11">
        <v>0</v>
      </c>
      <c r="Y3223" s="11">
        <v>0</v>
      </c>
      <c r="Z3223" s="16" t="s">
        <v>170</v>
      </c>
      <c r="AA3223" s="16">
        <v>0</v>
      </c>
      <c r="AB3223" s="16" t="s">
        <v>4</v>
      </c>
      <c r="AC3223" s="16">
        <v>0</v>
      </c>
      <c r="AD3223" s="11">
        <v>3</v>
      </c>
      <c r="AE3223" s="11">
        <v>100</v>
      </c>
      <c r="AF3223" s="56">
        <v>1</v>
      </c>
      <c r="AG3223" s="11">
        <v>10</v>
      </c>
      <c r="AH3223" s="11">
        <v>0</v>
      </c>
      <c r="AI3223" s="25" t="s">
        <v>693</v>
      </c>
      <c r="AJ3223" s="25" t="s">
        <v>693</v>
      </c>
      <c r="AK3223" s="25" t="s">
        <v>8</v>
      </c>
      <c r="AL3223" s="11" t="s">
        <v>782</v>
      </c>
      <c r="AM3223" s="25">
        <v>11003</v>
      </c>
      <c r="AN3223" s="25">
        <v>0</v>
      </c>
      <c r="AO3223" s="11">
        <v>0</v>
      </c>
      <c r="AP3223" s="12" t="s">
        <v>192</v>
      </c>
      <c r="AQ3223" s="12" t="s">
        <v>6310</v>
      </c>
    </row>
    <row r="3224" spans="1:45" ht="24" x14ac:dyDescent="0.15">
      <c r="A3224" s="3">
        <v>50030</v>
      </c>
      <c r="B3224" s="3" t="s">
        <v>3860</v>
      </c>
      <c r="C3224" s="11">
        <v>57</v>
      </c>
      <c r="D3224" s="11">
        <v>1</v>
      </c>
      <c r="E3224" s="11">
        <v>0</v>
      </c>
      <c r="F3224" s="11">
        <v>0</v>
      </c>
      <c r="G3224" s="11">
        <v>9</v>
      </c>
      <c r="H3224" s="11">
        <v>1</v>
      </c>
      <c r="I3224" s="11">
        <v>65535</v>
      </c>
      <c r="J3224" s="11">
        <v>0</v>
      </c>
      <c r="K3224" s="11">
        <v>0</v>
      </c>
      <c r="L3224" s="11">
        <v>0</v>
      </c>
      <c r="M3224" s="56">
        <v>0</v>
      </c>
      <c r="N3224" s="56">
        <v>1</v>
      </c>
      <c r="O3224" s="11">
        <v>1</v>
      </c>
      <c r="P3224" s="11">
        <v>0</v>
      </c>
      <c r="Q3224" s="11">
        <v>100</v>
      </c>
      <c r="R3224" s="11">
        <v>0</v>
      </c>
      <c r="S3224" s="11">
        <v>0</v>
      </c>
      <c r="T3224" s="11">
        <v>0</v>
      </c>
      <c r="U3224" s="11">
        <v>1</v>
      </c>
      <c r="V3224" s="11">
        <v>0</v>
      </c>
      <c r="W3224" s="11">
        <v>0</v>
      </c>
      <c r="X3224" s="11">
        <v>0</v>
      </c>
      <c r="Y3224" s="11">
        <v>0</v>
      </c>
      <c r="Z3224" s="16" t="s">
        <v>170</v>
      </c>
      <c r="AA3224" s="16">
        <v>0</v>
      </c>
      <c r="AB3224" s="16" t="s">
        <v>4</v>
      </c>
      <c r="AC3224" s="16">
        <v>0</v>
      </c>
      <c r="AD3224" s="11">
        <v>3</v>
      </c>
      <c r="AE3224" s="11">
        <v>100</v>
      </c>
      <c r="AF3224" s="56">
        <v>1</v>
      </c>
      <c r="AG3224" s="11">
        <v>10</v>
      </c>
      <c r="AH3224" s="11">
        <v>0</v>
      </c>
      <c r="AI3224" s="25" t="s">
        <v>693</v>
      </c>
      <c r="AJ3224" s="25" t="s">
        <v>693</v>
      </c>
      <c r="AK3224" s="25" t="s">
        <v>8</v>
      </c>
      <c r="AL3224" s="11" t="s">
        <v>782</v>
      </c>
      <c r="AM3224" s="25">
        <v>11003</v>
      </c>
      <c r="AN3224" s="25">
        <v>0</v>
      </c>
      <c r="AO3224" s="11">
        <v>0</v>
      </c>
      <c r="AP3224" s="12" t="s">
        <v>192</v>
      </c>
      <c r="AQ3224" s="12" t="s">
        <v>6310</v>
      </c>
    </row>
    <row r="3225" spans="1:45" ht="24" x14ac:dyDescent="0.15">
      <c r="A3225" s="3">
        <v>50031</v>
      </c>
      <c r="B3225" s="14" t="s">
        <v>2076</v>
      </c>
      <c r="C3225" s="11">
        <v>57</v>
      </c>
      <c r="D3225" s="11">
        <v>1</v>
      </c>
      <c r="E3225" s="11">
        <v>0</v>
      </c>
      <c r="F3225" s="11">
        <v>0</v>
      </c>
      <c r="G3225" s="11">
        <v>9</v>
      </c>
      <c r="H3225" s="11">
        <v>1</v>
      </c>
      <c r="I3225" s="11">
        <v>65535</v>
      </c>
      <c r="J3225" s="11">
        <v>0</v>
      </c>
      <c r="K3225" s="11">
        <v>0</v>
      </c>
      <c r="L3225" s="11">
        <v>2</v>
      </c>
      <c r="M3225" s="56">
        <v>0</v>
      </c>
      <c r="N3225" s="56">
        <v>1</v>
      </c>
      <c r="O3225" s="11">
        <v>1</v>
      </c>
      <c r="P3225" s="11">
        <v>0</v>
      </c>
      <c r="Q3225" s="11">
        <v>100</v>
      </c>
      <c r="R3225" s="11">
        <v>0</v>
      </c>
      <c r="S3225" s="11">
        <v>0</v>
      </c>
      <c r="T3225" s="11">
        <v>0</v>
      </c>
      <c r="U3225" s="11">
        <v>1</v>
      </c>
      <c r="V3225" s="11">
        <v>0</v>
      </c>
      <c r="W3225" s="11">
        <v>0</v>
      </c>
      <c r="X3225" s="11">
        <v>0</v>
      </c>
      <c r="Y3225" s="11">
        <v>0</v>
      </c>
      <c r="Z3225" s="16" t="s">
        <v>170</v>
      </c>
      <c r="AA3225" s="16">
        <v>0</v>
      </c>
      <c r="AB3225" s="16" t="s">
        <v>4</v>
      </c>
      <c r="AC3225" s="16">
        <v>0</v>
      </c>
      <c r="AD3225" s="11">
        <v>3</v>
      </c>
      <c r="AE3225" s="11">
        <v>100</v>
      </c>
      <c r="AF3225" s="56">
        <v>1</v>
      </c>
      <c r="AG3225" s="11">
        <v>10</v>
      </c>
      <c r="AH3225" s="11">
        <v>0</v>
      </c>
      <c r="AI3225" s="25" t="s">
        <v>693</v>
      </c>
      <c r="AJ3225" s="25" t="s">
        <v>693</v>
      </c>
      <c r="AK3225" s="25" t="s">
        <v>8</v>
      </c>
      <c r="AL3225" s="11" t="s">
        <v>782</v>
      </c>
      <c r="AM3225" s="25">
        <v>11003</v>
      </c>
      <c r="AN3225" s="25">
        <v>0</v>
      </c>
      <c r="AO3225" s="11">
        <v>0</v>
      </c>
      <c r="AP3225" s="12" t="s">
        <v>192</v>
      </c>
      <c r="AQ3225" s="12" t="s">
        <v>6310</v>
      </c>
    </row>
    <row r="3226" spans="1:45" ht="24" x14ac:dyDescent="0.15">
      <c r="A3226" s="3">
        <v>50032</v>
      </c>
      <c r="B3226" s="14" t="s">
        <v>2077</v>
      </c>
      <c r="C3226" s="11">
        <v>57</v>
      </c>
      <c r="D3226" s="11">
        <v>1</v>
      </c>
      <c r="E3226" s="11">
        <v>0</v>
      </c>
      <c r="F3226" s="11">
        <v>0</v>
      </c>
      <c r="G3226" s="11">
        <v>9</v>
      </c>
      <c r="H3226" s="11">
        <v>1</v>
      </c>
      <c r="I3226" s="11">
        <v>65535</v>
      </c>
      <c r="J3226" s="11">
        <v>0</v>
      </c>
      <c r="K3226" s="11">
        <v>0</v>
      </c>
      <c r="L3226" s="11">
        <v>2</v>
      </c>
      <c r="M3226" s="56">
        <v>0</v>
      </c>
      <c r="N3226" s="56">
        <v>1</v>
      </c>
      <c r="O3226" s="11">
        <v>1</v>
      </c>
      <c r="P3226" s="11">
        <v>0</v>
      </c>
      <c r="Q3226" s="11">
        <v>100</v>
      </c>
      <c r="R3226" s="11">
        <v>0</v>
      </c>
      <c r="S3226" s="11">
        <v>0</v>
      </c>
      <c r="T3226" s="11">
        <v>0</v>
      </c>
      <c r="U3226" s="11">
        <v>1</v>
      </c>
      <c r="V3226" s="11">
        <v>0</v>
      </c>
      <c r="W3226" s="11">
        <v>0</v>
      </c>
      <c r="X3226" s="11">
        <v>0</v>
      </c>
      <c r="Y3226" s="11">
        <v>0</v>
      </c>
      <c r="Z3226" s="16" t="s">
        <v>170</v>
      </c>
      <c r="AA3226" s="16">
        <v>0</v>
      </c>
      <c r="AB3226" s="16" t="s">
        <v>4</v>
      </c>
      <c r="AC3226" s="16">
        <v>0</v>
      </c>
      <c r="AD3226" s="11">
        <v>3</v>
      </c>
      <c r="AE3226" s="11">
        <v>100</v>
      </c>
      <c r="AF3226" s="56">
        <v>1</v>
      </c>
      <c r="AG3226" s="11">
        <v>10</v>
      </c>
      <c r="AH3226" s="11">
        <v>0</v>
      </c>
      <c r="AI3226" s="25" t="s">
        <v>693</v>
      </c>
      <c r="AJ3226" s="25" t="s">
        <v>693</v>
      </c>
      <c r="AK3226" s="25" t="s">
        <v>8</v>
      </c>
      <c r="AL3226" s="11" t="s">
        <v>782</v>
      </c>
      <c r="AM3226" s="25">
        <v>11003</v>
      </c>
      <c r="AN3226" s="25">
        <v>0</v>
      </c>
      <c r="AO3226" s="11">
        <v>0</v>
      </c>
      <c r="AP3226" s="12" t="s">
        <v>192</v>
      </c>
      <c r="AQ3226" s="12" t="s">
        <v>6310</v>
      </c>
    </row>
    <row r="3227" spans="1:45" ht="36" x14ac:dyDescent="0.15">
      <c r="A3227" s="11">
        <v>50033</v>
      </c>
      <c r="B3227" s="14" t="s">
        <v>2631</v>
      </c>
      <c r="C3227" s="11">
        <v>74</v>
      </c>
      <c r="D3227" s="11">
        <v>1</v>
      </c>
      <c r="E3227" s="11">
        <v>0</v>
      </c>
      <c r="F3227" s="11">
        <v>0</v>
      </c>
      <c r="G3227" s="11">
        <v>9</v>
      </c>
      <c r="H3227" s="11">
        <v>1</v>
      </c>
      <c r="I3227" s="11">
        <v>65535</v>
      </c>
      <c r="J3227" s="11">
        <v>0</v>
      </c>
      <c r="K3227" s="11">
        <v>0</v>
      </c>
      <c r="L3227" s="11">
        <v>0</v>
      </c>
      <c r="M3227" s="56">
        <v>0</v>
      </c>
      <c r="N3227" s="56">
        <v>1</v>
      </c>
      <c r="O3227" s="11">
        <v>1</v>
      </c>
      <c r="P3227" s="11">
        <v>0</v>
      </c>
      <c r="Q3227" s="11">
        <v>100</v>
      </c>
      <c r="R3227" s="11">
        <v>0</v>
      </c>
      <c r="S3227" s="11">
        <v>0</v>
      </c>
      <c r="T3227" s="11">
        <v>0</v>
      </c>
      <c r="U3227" s="11">
        <v>1</v>
      </c>
      <c r="V3227" s="11">
        <v>0</v>
      </c>
      <c r="W3227" s="11">
        <v>0</v>
      </c>
      <c r="X3227" s="11">
        <v>0</v>
      </c>
      <c r="Y3227" s="11">
        <v>0</v>
      </c>
      <c r="Z3227" s="16" t="s">
        <v>170</v>
      </c>
      <c r="AA3227" s="16">
        <v>0</v>
      </c>
      <c r="AB3227" s="16" t="s">
        <v>4</v>
      </c>
      <c r="AC3227" s="16">
        <v>0</v>
      </c>
      <c r="AD3227" s="11">
        <v>3</v>
      </c>
      <c r="AE3227" s="11">
        <v>100</v>
      </c>
      <c r="AF3227" s="56">
        <v>1</v>
      </c>
      <c r="AG3227" s="11">
        <v>10</v>
      </c>
      <c r="AH3227" s="11">
        <v>0</v>
      </c>
      <c r="AI3227" s="25" t="s">
        <v>693</v>
      </c>
      <c r="AJ3227" s="25" t="s">
        <v>693</v>
      </c>
      <c r="AK3227" s="25" t="s">
        <v>8</v>
      </c>
      <c r="AL3227" s="11" t="s">
        <v>782</v>
      </c>
      <c r="AM3227" s="25">
        <v>11003</v>
      </c>
      <c r="AN3227" s="25">
        <v>0</v>
      </c>
      <c r="AO3227" s="11">
        <v>0</v>
      </c>
      <c r="AP3227" s="12" t="s">
        <v>2675</v>
      </c>
      <c r="AQ3227" s="12" t="s">
        <v>6813</v>
      </c>
      <c r="AS3227" s="16" t="s">
        <v>1085</v>
      </c>
    </row>
    <row r="3228" spans="1:45" ht="24" x14ac:dyDescent="0.15">
      <c r="A3228" s="3">
        <v>50100</v>
      </c>
      <c r="B3228" s="3" t="s">
        <v>3967</v>
      </c>
      <c r="C3228" s="11">
        <v>57</v>
      </c>
      <c r="D3228" s="11">
        <v>1</v>
      </c>
      <c r="E3228" s="11">
        <v>0</v>
      </c>
      <c r="F3228" s="11">
        <v>0</v>
      </c>
      <c r="G3228" s="11">
        <v>9</v>
      </c>
      <c r="H3228" s="11">
        <v>1</v>
      </c>
      <c r="I3228" s="11">
        <v>65535</v>
      </c>
      <c r="J3228" s="11">
        <v>0</v>
      </c>
      <c r="K3228" s="11">
        <v>0</v>
      </c>
      <c r="L3228" s="11">
        <v>0</v>
      </c>
      <c r="M3228" s="56">
        <v>0</v>
      </c>
      <c r="N3228" s="56">
        <v>1</v>
      </c>
      <c r="O3228" s="11">
        <v>1</v>
      </c>
      <c r="P3228" s="11">
        <v>0</v>
      </c>
      <c r="Q3228" s="11">
        <v>100</v>
      </c>
      <c r="R3228" s="11">
        <v>0</v>
      </c>
      <c r="S3228" s="11">
        <v>0</v>
      </c>
      <c r="T3228" s="11">
        <v>0</v>
      </c>
      <c r="U3228" s="11">
        <v>1</v>
      </c>
      <c r="V3228" s="11">
        <v>0</v>
      </c>
      <c r="W3228" s="11">
        <v>0</v>
      </c>
      <c r="X3228" s="11">
        <v>0</v>
      </c>
      <c r="Y3228" s="11">
        <v>0</v>
      </c>
      <c r="Z3228" s="16" t="s">
        <v>170</v>
      </c>
      <c r="AA3228" s="16">
        <v>0</v>
      </c>
      <c r="AB3228" s="16" t="s">
        <v>4</v>
      </c>
      <c r="AC3228" s="16">
        <v>0</v>
      </c>
      <c r="AD3228" s="11">
        <v>3</v>
      </c>
      <c r="AE3228" s="11">
        <v>100</v>
      </c>
      <c r="AF3228" s="56">
        <v>1</v>
      </c>
      <c r="AG3228" s="11">
        <v>10</v>
      </c>
      <c r="AH3228" s="11">
        <v>0</v>
      </c>
      <c r="AI3228" s="25" t="s">
        <v>693</v>
      </c>
      <c r="AJ3228" s="25" t="s">
        <v>693</v>
      </c>
      <c r="AK3228" s="25" t="s">
        <v>8</v>
      </c>
      <c r="AL3228" s="11" t="s">
        <v>782</v>
      </c>
      <c r="AM3228" s="25">
        <v>11003</v>
      </c>
      <c r="AN3228" s="25">
        <v>0</v>
      </c>
      <c r="AO3228" s="11">
        <v>0</v>
      </c>
      <c r="AP3228" s="12" t="s">
        <v>192</v>
      </c>
      <c r="AQ3228" s="12" t="s">
        <v>6310</v>
      </c>
    </row>
    <row r="3229" spans="1:45" ht="24" x14ac:dyDescent="0.15">
      <c r="A3229" s="3">
        <v>50101</v>
      </c>
      <c r="B3229" s="3" t="s">
        <v>3968</v>
      </c>
      <c r="C3229" s="11">
        <v>57</v>
      </c>
      <c r="D3229" s="11">
        <v>1</v>
      </c>
      <c r="E3229" s="11">
        <v>0</v>
      </c>
      <c r="F3229" s="11">
        <v>0</v>
      </c>
      <c r="G3229" s="11">
        <v>9</v>
      </c>
      <c r="H3229" s="11">
        <v>1</v>
      </c>
      <c r="I3229" s="11">
        <v>65535</v>
      </c>
      <c r="J3229" s="11">
        <v>0</v>
      </c>
      <c r="K3229" s="11">
        <v>0</v>
      </c>
      <c r="L3229" s="11">
        <v>0</v>
      </c>
      <c r="M3229" s="56">
        <v>0</v>
      </c>
      <c r="N3229" s="56">
        <v>1</v>
      </c>
      <c r="O3229" s="11">
        <v>1</v>
      </c>
      <c r="P3229" s="11">
        <v>0</v>
      </c>
      <c r="Q3229" s="11">
        <v>100</v>
      </c>
      <c r="R3229" s="11">
        <v>0</v>
      </c>
      <c r="S3229" s="11">
        <v>0</v>
      </c>
      <c r="T3229" s="11">
        <v>0</v>
      </c>
      <c r="U3229" s="11">
        <v>1</v>
      </c>
      <c r="V3229" s="11">
        <v>0</v>
      </c>
      <c r="W3229" s="11">
        <v>0</v>
      </c>
      <c r="X3229" s="11">
        <v>0</v>
      </c>
      <c r="Y3229" s="11">
        <v>0</v>
      </c>
      <c r="Z3229" s="16" t="s">
        <v>170</v>
      </c>
      <c r="AA3229" s="16">
        <v>0</v>
      </c>
      <c r="AB3229" s="16" t="s">
        <v>4</v>
      </c>
      <c r="AC3229" s="16">
        <v>0</v>
      </c>
      <c r="AD3229" s="11">
        <v>3</v>
      </c>
      <c r="AE3229" s="11">
        <v>100</v>
      </c>
      <c r="AF3229" s="56">
        <v>1</v>
      </c>
      <c r="AG3229" s="11">
        <v>10</v>
      </c>
      <c r="AH3229" s="11">
        <v>0</v>
      </c>
      <c r="AI3229" s="25" t="s">
        <v>693</v>
      </c>
      <c r="AJ3229" s="25" t="s">
        <v>693</v>
      </c>
      <c r="AK3229" s="25" t="s">
        <v>8</v>
      </c>
      <c r="AL3229" s="11" t="s">
        <v>782</v>
      </c>
      <c r="AM3229" s="25">
        <v>11003</v>
      </c>
      <c r="AN3229" s="25">
        <v>0</v>
      </c>
      <c r="AO3229" s="11">
        <v>0</v>
      </c>
      <c r="AP3229" s="12" t="s">
        <v>192</v>
      </c>
      <c r="AQ3229" s="12" t="s">
        <v>6310</v>
      </c>
    </row>
    <row r="3230" spans="1:45" ht="24" x14ac:dyDescent="0.15">
      <c r="A3230" s="3">
        <v>50102</v>
      </c>
      <c r="B3230" s="3" t="s">
        <v>3969</v>
      </c>
      <c r="C3230" s="11">
        <v>57</v>
      </c>
      <c r="D3230" s="11">
        <v>1</v>
      </c>
      <c r="E3230" s="11">
        <v>0</v>
      </c>
      <c r="F3230" s="11">
        <v>0</v>
      </c>
      <c r="G3230" s="11">
        <v>9</v>
      </c>
      <c r="H3230" s="11">
        <v>1</v>
      </c>
      <c r="I3230" s="11">
        <v>65535</v>
      </c>
      <c r="J3230" s="11">
        <v>0</v>
      </c>
      <c r="K3230" s="11">
        <v>0</v>
      </c>
      <c r="L3230" s="11">
        <v>0</v>
      </c>
      <c r="M3230" s="56">
        <v>0</v>
      </c>
      <c r="N3230" s="56">
        <v>1</v>
      </c>
      <c r="O3230" s="11">
        <v>1</v>
      </c>
      <c r="P3230" s="11">
        <v>0</v>
      </c>
      <c r="Q3230" s="11">
        <v>100</v>
      </c>
      <c r="R3230" s="11">
        <v>0</v>
      </c>
      <c r="S3230" s="11">
        <v>0</v>
      </c>
      <c r="T3230" s="11">
        <v>0</v>
      </c>
      <c r="U3230" s="11">
        <v>1</v>
      </c>
      <c r="V3230" s="11">
        <v>0</v>
      </c>
      <c r="W3230" s="11">
        <v>0</v>
      </c>
      <c r="X3230" s="11">
        <v>0</v>
      </c>
      <c r="Y3230" s="11">
        <v>0</v>
      </c>
      <c r="Z3230" s="16" t="s">
        <v>170</v>
      </c>
      <c r="AA3230" s="16">
        <v>0</v>
      </c>
      <c r="AB3230" s="16" t="s">
        <v>4</v>
      </c>
      <c r="AC3230" s="16">
        <v>0</v>
      </c>
      <c r="AD3230" s="11">
        <v>3</v>
      </c>
      <c r="AE3230" s="11">
        <v>100</v>
      </c>
      <c r="AF3230" s="56">
        <v>1</v>
      </c>
      <c r="AG3230" s="11">
        <v>10</v>
      </c>
      <c r="AH3230" s="11">
        <v>0</v>
      </c>
      <c r="AI3230" s="25" t="s">
        <v>693</v>
      </c>
      <c r="AJ3230" s="25" t="s">
        <v>693</v>
      </c>
      <c r="AK3230" s="25" t="s">
        <v>8</v>
      </c>
      <c r="AL3230" s="11" t="s">
        <v>782</v>
      </c>
      <c r="AM3230" s="25">
        <v>11003</v>
      </c>
      <c r="AN3230" s="25">
        <v>0</v>
      </c>
      <c r="AO3230" s="11">
        <v>0</v>
      </c>
      <c r="AP3230" s="12" t="s">
        <v>192</v>
      </c>
      <c r="AQ3230" s="12" t="s">
        <v>6310</v>
      </c>
    </row>
    <row r="3231" spans="1:45" ht="24" x14ac:dyDescent="0.15">
      <c r="A3231" s="3">
        <v>50103</v>
      </c>
      <c r="B3231" s="3" t="s">
        <v>7021</v>
      </c>
      <c r="C3231" s="11">
        <v>57</v>
      </c>
      <c r="D3231" s="11">
        <v>1</v>
      </c>
      <c r="E3231" s="11">
        <v>0</v>
      </c>
      <c r="F3231" s="11">
        <v>0</v>
      </c>
      <c r="G3231" s="11">
        <v>9</v>
      </c>
      <c r="H3231" s="11">
        <v>1</v>
      </c>
      <c r="I3231" s="11">
        <v>65535</v>
      </c>
      <c r="J3231" s="11">
        <v>0</v>
      </c>
      <c r="K3231" s="11">
        <v>0</v>
      </c>
      <c r="L3231" s="11">
        <v>0</v>
      </c>
      <c r="M3231" s="56">
        <v>0</v>
      </c>
      <c r="N3231" s="56">
        <v>1</v>
      </c>
      <c r="O3231" s="11">
        <v>1</v>
      </c>
      <c r="P3231" s="11">
        <v>0</v>
      </c>
      <c r="Q3231" s="11">
        <v>100</v>
      </c>
      <c r="R3231" s="11">
        <v>0</v>
      </c>
      <c r="S3231" s="11">
        <v>0</v>
      </c>
      <c r="T3231" s="11">
        <v>0</v>
      </c>
      <c r="U3231" s="11">
        <v>1</v>
      </c>
      <c r="V3231" s="11">
        <v>0</v>
      </c>
      <c r="W3231" s="11">
        <v>0</v>
      </c>
      <c r="X3231" s="11">
        <v>0</v>
      </c>
      <c r="Y3231" s="11">
        <v>0</v>
      </c>
      <c r="Z3231" s="16" t="s">
        <v>170</v>
      </c>
      <c r="AA3231" s="16">
        <v>0</v>
      </c>
      <c r="AB3231" s="16" t="s">
        <v>4</v>
      </c>
      <c r="AC3231" s="16">
        <v>0</v>
      </c>
      <c r="AD3231" s="11">
        <v>3</v>
      </c>
      <c r="AE3231" s="11">
        <v>100</v>
      </c>
      <c r="AF3231" s="56">
        <v>1</v>
      </c>
      <c r="AG3231" s="11">
        <v>10</v>
      </c>
      <c r="AH3231" s="11">
        <v>0</v>
      </c>
      <c r="AI3231" s="25" t="s">
        <v>693</v>
      </c>
      <c r="AJ3231" s="25" t="s">
        <v>693</v>
      </c>
      <c r="AK3231" s="25" t="s">
        <v>8</v>
      </c>
      <c r="AL3231" s="11" t="s">
        <v>782</v>
      </c>
      <c r="AM3231" s="25">
        <v>11003</v>
      </c>
      <c r="AN3231" s="25">
        <v>0</v>
      </c>
      <c r="AO3231" s="11">
        <v>0</v>
      </c>
      <c r="AP3231" s="12" t="s">
        <v>192</v>
      </c>
      <c r="AQ3231" s="12" t="s">
        <v>6310</v>
      </c>
    </row>
    <row r="3232" spans="1:45" ht="24" x14ac:dyDescent="0.15">
      <c r="A3232" s="3">
        <v>50104</v>
      </c>
      <c r="B3232" s="3" t="s">
        <v>7022</v>
      </c>
      <c r="C3232" s="11">
        <v>57</v>
      </c>
      <c r="D3232" s="11">
        <v>1</v>
      </c>
      <c r="E3232" s="11">
        <v>0</v>
      </c>
      <c r="F3232" s="11">
        <v>0</v>
      </c>
      <c r="G3232" s="11">
        <v>9</v>
      </c>
      <c r="H3232" s="11">
        <v>1</v>
      </c>
      <c r="I3232" s="11">
        <v>65535</v>
      </c>
      <c r="J3232" s="11">
        <v>0</v>
      </c>
      <c r="K3232" s="11">
        <v>0</v>
      </c>
      <c r="L3232" s="11">
        <v>0</v>
      </c>
      <c r="M3232" s="56">
        <v>0</v>
      </c>
      <c r="N3232" s="56">
        <v>1</v>
      </c>
      <c r="O3232" s="11">
        <v>1</v>
      </c>
      <c r="P3232" s="11">
        <v>0</v>
      </c>
      <c r="Q3232" s="11">
        <v>100</v>
      </c>
      <c r="R3232" s="11">
        <v>0</v>
      </c>
      <c r="S3232" s="11">
        <v>0</v>
      </c>
      <c r="T3232" s="11">
        <v>0</v>
      </c>
      <c r="U3232" s="11">
        <v>1</v>
      </c>
      <c r="V3232" s="11">
        <v>0</v>
      </c>
      <c r="W3232" s="11">
        <v>0</v>
      </c>
      <c r="X3232" s="11">
        <v>0</v>
      </c>
      <c r="Y3232" s="11">
        <v>0</v>
      </c>
      <c r="Z3232" s="16" t="s">
        <v>170</v>
      </c>
      <c r="AA3232" s="16">
        <v>0</v>
      </c>
      <c r="AB3232" s="16" t="s">
        <v>4</v>
      </c>
      <c r="AC3232" s="16">
        <v>0</v>
      </c>
      <c r="AD3232" s="11">
        <v>3</v>
      </c>
      <c r="AE3232" s="11">
        <v>100</v>
      </c>
      <c r="AF3232" s="56">
        <v>1</v>
      </c>
      <c r="AG3232" s="11">
        <v>10</v>
      </c>
      <c r="AH3232" s="11">
        <v>0</v>
      </c>
      <c r="AI3232" s="25" t="s">
        <v>693</v>
      </c>
      <c r="AJ3232" s="25" t="s">
        <v>693</v>
      </c>
      <c r="AK3232" s="25" t="s">
        <v>8</v>
      </c>
      <c r="AL3232" s="11" t="s">
        <v>782</v>
      </c>
      <c r="AM3232" s="25">
        <v>11003</v>
      </c>
      <c r="AN3232" s="25">
        <v>0</v>
      </c>
      <c r="AO3232" s="11">
        <v>0</v>
      </c>
      <c r="AP3232" s="12" t="s">
        <v>192</v>
      </c>
      <c r="AQ3232" s="12" t="s">
        <v>6310</v>
      </c>
    </row>
    <row r="3233" spans="1:45" ht="24" x14ac:dyDescent="0.15">
      <c r="A3233" s="3">
        <v>50105</v>
      </c>
      <c r="B3233" s="3" t="s">
        <v>7023</v>
      </c>
      <c r="C3233" s="11">
        <v>57</v>
      </c>
      <c r="D3233" s="11">
        <v>1</v>
      </c>
      <c r="E3233" s="11">
        <v>0</v>
      </c>
      <c r="F3233" s="11">
        <v>0</v>
      </c>
      <c r="G3233" s="11">
        <v>9</v>
      </c>
      <c r="H3233" s="11">
        <v>1</v>
      </c>
      <c r="I3233" s="11">
        <v>65535</v>
      </c>
      <c r="J3233" s="11">
        <v>0</v>
      </c>
      <c r="K3233" s="11">
        <v>0</v>
      </c>
      <c r="L3233" s="11">
        <v>0</v>
      </c>
      <c r="M3233" s="56">
        <v>0</v>
      </c>
      <c r="N3233" s="56">
        <v>1</v>
      </c>
      <c r="O3233" s="11">
        <v>1</v>
      </c>
      <c r="P3233" s="11">
        <v>0</v>
      </c>
      <c r="Q3233" s="11">
        <v>100</v>
      </c>
      <c r="R3233" s="11">
        <v>0</v>
      </c>
      <c r="S3233" s="11">
        <v>0</v>
      </c>
      <c r="T3233" s="11">
        <v>0</v>
      </c>
      <c r="U3233" s="11">
        <v>1</v>
      </c>
      <c r="V3233" s="11">
        <v>0</v>
      </c>
      <c r="W3233" s="11">
        <v>0</v>
      </c>
      <c r="X3233" s="11">
        <v>0</v>
      </c>
      <c r="Y3233" s="11">
        <v>0</v>
      </c>
      <c r="Z3233" s="16" t="s">
        <v>170</v>
      </c>
      <c r="AA3233" s="16">
        <v>0</v>
      </c>
      <c r="AB3233" s="16" t="s">
        <v>4</v>
      </c>
      <c r="AC3233" s="16">
        <v>0</v>
      </c>
      <c r="AD3233" s="11">
        <v>3</v>
      </c>
      <c r="AE3233" s="11">
        <v>100</v>
      </c>
      <c r="AF3233" s="56">
        <v>1</v>
      </c>
      <c r="AG3233" s="11">
        <v>10</v>
      </c>
      <c r="AH3233" s="11">
        <v>0</v>
      </c>
      <c r="AI3233" s="25" t="s">
        <v>693</v>
      </c>
      <c r="AJ3233" s="25" t="s">
        <v>693</v>
      </c>
      <c r="AK3233" s="25" t="s">
        <v>8</v>
      </c>
      <c r="AL3233" s="11" t="s">
        <v>782</v>
      </c>
      <c r="AM3233" s="25">
        <v>11003</v>
      </c>
      <c r="AN3233" s="25">
        <v>0</v>
      </c>
      <c r="AO3233" s="11">
        <v>0</v>
      </c>
      <c r="AP3233" s="12" t="s">
        <v>192</v>
      </c>
      <c r="AQ3233" s="12" t="s">
        <v>6310</v>
      </c>
    </row>
    <row r="3234" spans="1:45" ht="24" x14ac:dyDescent="0.15">
      <c r="A3234" s="3">
        <v>50106</v>
      </c>
      <c r="B3234" s="3" t="s">
        <v>7024</v>
      </c>
      <c r="C3234" s="11">
        <v>57</v>
      </c>
      <c r="D3234" s="11">
        <v>1</v>
      </c>
      <c r="E3234" s="11">
        <v>0</v>
      </c>
      <c r="F3234" s="11">
        <v>0</v>
      </c>
      <c r="G3234" s="11">
        <v>9</v>
      </c>
      <c r="H3234" s="11">
        <v>1</v>
      </c>
      <c r="I3234" s="11">
        <v>65535</v>
      </c>
      <c r="J3234" s="11">
        <v>0</v>
      </c>
      <c r="K3234" s="11">
        <v>0</v>
      </c>
      <c r="L3234" s="11">
        <v>0</v>
      </c>
      <c r="M3234" s="56">
        <v>0</v>
      </c>
      <c r="N3234" s="56">
        <v>1</v>
      </c>
      <c r="O3234" s="11">
        <v>1</v>
      </c>
      <c r="P3234" s="11">
        <v>0</v>
      </c>
      <c r="Q3234" s="11">
        <v>100</v>
      </c>
      <c r="R3234" s="11">
        <v>0</v>
      </c>
      <c r="S3234" s="11">
        <v>0</v>
      </c>
      <c r="T3234" s="11">
        <v>0</v>
      </c>
      <c r="U3234" s="11">
        <v>1</v>
      </c>
      <c r="V3234" s="11">
        <v>0</v>
      </c>
      <c r="W3234" s="11">
        <v>0</v>
      </c>
      <c r="X3234" s="11">
        <v>0</v>
      </c>
      <c r="Y3234" s="11">
        <v>0</v>
      </c>
      <c r="Z3234" s="16" t="s">
        <v>170</v>
      </c>
      <c r="AA3234" s="16">
        <v>0</v>
      </c>
      <c r="AB3234" s="16" t="s">
        <v>4</v>
      </c>
      <c r="AC3234" s="16">
        <v>0</v>
      </c>
      <c r="AD3234" s="11">
        <v>3</v>
      </c>
      <c r="AE3234" s="11">
        <v>100</v>
      </c>
      <c r="AF3234" s="56">
        <v>1</v>
      </c>
      <c r="AG3234" s="11">
        <v>10</v>
      </c>
      <c r="AH3234" s="11">
        <v>0</v>
      </c>
      <c r="AI3234" s="25" t="s">
        <v>693</v>
      </c>
      <c r="AJ3234" s="25" t="s">
        <v>693</v>
      </c>
      <c r="AK3234" s="25" t="s">
        <v>8</v>
      </c>
      <c r="AL3234" s="11" t="s">
        <v>782</v>
      </c>
      <c r="AM3234" s="25">
        <v>11003</v>
      </c>
      <c r="AN3234" s="25">
        <v>0</v>
      </c>
      <c r="AO3234" s="11">
        <v>0</v>
      </c>
      <c r="AP3234" s="12" t="s">
        <v>192</v>
      </c>
      <c r="AQ3234" s="12" t="s">
        <v>6310</v>
      </c>
    </row>
    <row r="3235" spans="1:45" ht="24" x14ac:dyDescent="0.15">
      <c r="A3235" s="3">
        <v>50107</v>
      </c>
      <c r="B3235" s="3" t="s">
        <v>7025</v>
      </c>
      <c r="C3235" s="11">
        <v>57</v>
      </c>
      <c r="D3235" s="11">
        <v>1</v>
      </c>
      <c r="E3235" s="11">
        <v>0</v>
      </c>
      <c r="F3235" s="11">
        <v>0</v>
      </c>
      <c r="G3235" s="11">
        <v>9</v>
      </c>
      <c r="H3235" s="11">
        <v>1</v>
      </c>
      <c r="I3235" s="11">
        <v>65535</v>
      </c>
      <c r="J3235" s="11">
        <v>0</v>
      </c>
      <c r="K3235" s="11">
        <v>0</v>
      </c>
      <c r="L3235" s="11">
        <v>0</v>
      </c>
      <c r="M3235" s="56">
        <v>0</v>
      </c>
      <c r="N3235" s="56">
        <v>1</v>
      </c>
      <c r="O3235" s="11">
        <v>1</v>
      </c>
      <c r="P3235" s="11">
        <v>0</v>
      </c>
      <c r="Q3235" s="11">
        <v>100</v>
      </c>
      <c r="R3235" s="11">
        <v>0</v>
      </c>
      <c r="S3235" s="11">
        <v>0</v>
      </c>
      <c r="T3235" s="11">
        <v>0</v>
      </c>
      <c r="U3235" s="11">
        <v>1</v>
      </c>
      <c r="V3235" s="11">
        <v>0</v>
      </c>
      <c r="W3235" s="11">
        <v>0</v>
      </c>
      <c r="X3235" s="11">
        <v>0</v>
      </c>
      <c r="Y3235" s="11">
        <v>0</v>
      </c>
      <c r="Z3235" s="16" t="s">
        <v>170</v>
      </c>
      <c r="AA3235" s="16">
        <v>0</v>
      </c>
      <c r="AB3235" s="16" t="s">
        <v>4</v>
      </c>
      <c r="AC3235" s="16">
        <v>0</v>
      </c>
      <c r="AD3235" s="11">
        <v>3</v>
      </c>
      <c r="AE3235" s="11">
        <v>100</v>
      </c>
      <c r="AF3235" s="56">
        <v>1</v>
      </c>
      <c r="AG3235" s="11">
        <v>10</v>
      </c>
      <c r="AH3235" s="11">
        <v>0</v>
      </c>
      <c r="AI3235" s="25" t="s">
        <v>693</v>
      </c>
      <c r="AJ3235" s="25" t="s">
        <v>693</v>
      </c>
      <c r="AK3235" s="25" t="s">
        <v>8</v>
      </c>
      <c r="AL3235" s="11" t="s">
        <v>782</v>
      </c>
      <c r="AM3235" s="25">
        <v>11003</v>
      </c>
      <c r="AN3235" s="25">
        <v>0</v>
      </c>
      <c r="AO3235" s="11">
        <v>0</v>
      </c>
      <c r="AP3235" s="12" t="s">
        <v>192</v>
      </c>
      <c r="AQ3235" s="12" t="s">
        <v>6310</v>
      </c>
    </row>
    <row r="3236" spans="1:45" ht="24" x14ac:dyDescent="0.15">
      <c r="A3236" s="55">
        <v>50108</v>
      </c>
      <c r="B3236" s="16" t="s">
        <v>7112</v>
      </c>
      <c r="C3236" s="11">
        <v>57</v>
      </c>
      <c r="D3236" s="11">
        <v>1</v>
      </c>
      <c r="E3236" s="11">
        <v>0</v>
      </c>
      <c r="F3236" s="11">
        <v>0</v>
      </c>
      <c r="G3236" s="11">
        <v>9</v>
      </c>
      <c r="H3236" s="11">
        <v>1</v>
      </c>
      <c r="I3236" s="11">
        <v>65535</v>
      </c>
      <c r="J3236" s="11">
        <v>0</v>
      </c>
      <c r="K3236" s="11">
        <v>0</v>
      </c>
      <c r="L3236" s="11">
        <v>0</v>
      </c>
      <c r="M3236" s="56">
        <v>0</v>
      </c>
      <c r="N3236" s="56">
        <v>1</v>
      </c>
      <c r="O3236" s="11">
        <v>1</v>
      </c>
      <c r="P3236" s="11">
        <v>0</v>
      </c>
      <c r="Q3236" s="11">
        <v>100</v>
      </c>
      <c r="R3236" s="11">
        <v>0</v>
      </c>
      <c r="S3236" s="11">
        <v>0</v>
      </c>
      <c r="T3236" s="11">
        <v>0</v>
      </c>
      <c r="U3236" s="11">
        <v>1</v>
      </c>
      <c r="V3236" s="11">
        <v>0</v>
      </c>
      <c r="W3236" s="11">
        <v>0</v>
      </c>
      <c r="X3236" s="11">
        <v>0</v>
      </c>
      <c r="Y3236" s="11">
        <v>0</v>
      </c>
      <c r="Z3236" s="16" t="s">
        <v>170</v>
      </c>
      <c r="AA3236" s="16">
        <v>0</v>
      </c>
      <c r="AB3236" s="16" t="s">
        <v>4</v>
      </c>
      <c r="AC3236" s="16">
        <v>0</v>
      </c>
      <c r="AD3236" s="11">
        <v>3</v>
      </c>
      <c r="AE3236" s="11">
        <v>100</v>
      </c>
      <c r="AF3236" s="56">
        <v>1</v>
      </c>
      <c r="AG3236" s="11">
        <v>10</v>
      </c>
      <c r="AH3236" s="11">
        <v>0</v>
      </c>
      <c r="AI3236" s="25" t="s">
        <v>693</v>
      </c>
      <c r="AJ3236" s="25" t="s">
        <v>693</v>
      </c>
      <c r="AK3236" s="25" t="s">
        <v>8</v>
      </c>
      <c r="AL3236" s="11" t="s">
        <v>782</v>
      </c>
      <c r="AM3236" s="25">
        <v>11003</v>
      </c>
      <c r="AN3236" s="25">
        <v>0</v>
      </c>
      <c r="AO3236" s="11">
        <v>0</v>
      </c>
      <c r="AP3236" s="12" t="s">
        <v>192</v>
      </c>
      <c r="AQ3236" s="12" t="s">
        <v>6310</v>
      </c>
    </row>
    <row r="3237" spans="1:45" ht="24" x14ac:dyDescent="0.15">
      <c r="A3237" s="55">
        <v>50109</v>
      </c>
      <c r="B3237" s="16" t="s">
        <v>7103</v>
      </c>
      <c r="C3237" s="11">
        <v>57</v>
      </c>
      <c r="D3237" s="11">
        <v>1</v>
      </c>
      <c r="E3237" s="11">
        <v>0</v>
      </c>
      <c r="F3237" s="11">
        <v>0</v>
      </c>
      <c r="G3237" s="11">
        <v>9</v>
      </c>
      <c r="H3237" s="11">
        <v>1</v>
      </c>
      <c r="I3237" s="11">
        <v>65535</v>
      </c>
      <c r="J3237" s="11">
        <v>0</v>
      </c>
      <c r="K3237" s="11">
        <v>0</v>
      </c>
      <c r="L3237" s="11">
        <v>0</v>
      </c>
      <c r="M3237" s="56">
        <v>0</v>
      </c>
      <c r="N3237" s="56">
        <v>1</v>
      </c>
      <c r="O3237" s="11">
        <v>1</v>
      </c>
      <c r="P3237" s="11">
        <v>0</v>
      </c>
      <c r="Q3237" s="11">
        <v>100</v>
      </c>
      <c r="R3237" s="11">
        <v>0</v>
      </c>
      <c r="S3237" s="11">
        <v>0</v>
      </c>
      <c r="T3237" s="11">
        <v>0</v>
      </c>
      <c r="U3237" s="11">
        <v>1</v>
      </c>
      <c r="V3237" s="11">
        <v>0</v>
      </c>
      <c r="W3237" s="11">
        <v>0</v>
      </c>
      <c r="X3237" s="11">
        <v>0</v>
      </c>
      <c r="Y3237" s="11">
        <v>0</v>
      </c>
      <c r="Z3237" s="16" t="s">
        <v>170</v>
      </c>
      <c r="AA3237" s="16">
        <v>0</v>
      </c>
      <c r="AB3237" s="16" t="s">
        <v>4</v>
      </c>
      <c r="AC3237" s="16">
        <v>0</v>
      </c>
      <c r="AD3237" s="11">
        <v>3</v>
      </c>
      <c r="AE3237" s="11">
        <v>100</v>
      </c>
      <c r="AF3237" s="56">
        <v>1</v>
      </c>
      <c r="AG3237" s="11">
        <v>10</v>
      </c>
      <c r="AH3237" s="11">
        <v>0</v>
      </c>
      <c r="AI3237" s="25" t="s">
        <v>693</v>
      </c>
      <c r="AJ3237" s="25" t="s">
        <v>693</v>
      </c>
      <c r="AK3237" s="25" t="s">
        <v>8</v>
      </c>
      <c r="AL3237" s="11" t="s">
        <v>782</v>
      </c>
      <c r="AM3237" s="25">
        <v>11003</v>
      </c>
      <c r="AN3237" s="25">
        <v>0</v>
      </c>
      <c r="AO3237" s="11">
        <v>0</v>
      </c>
      <c r="AP3237" s="12" t="s">
        <v>192</v>
      </c>
      <c r="AQ3237" s="12" t="s">
        <v>6310</v>
      </c>
    </row>
    <row r="3238" spans="1:45" ht="24" x14ac:dyDescent="0.15">
      <c r="A3238" s="55">
        <v>50110</v>
      </c>
      <c r="B3238" s="16" t="s">
        <v>7111</v>
      </c>
      <c r="C3238" s="11">
        <v>57</v>
      </c>
      <c r="D3238" s="11">
        <v>1</v>
      </c>
      <c r="E3238" s="11">
        <v>0</v>
      </c>
      <c r="F3238" s="11">
        <v>0</v>
      </c>
      <c r="G3238" s="11">
        <v>9</v>
      </c>
      <c r="H3238" s="11">
        <v>1</v>
      </c>
      <c r="I3238" s="11">
        <v>65535</v>
      </c>
      <c r="J3238" s="11">
        <v>0</v>
      </c>
      <c r="K3238" s="11">
        <v>0</v>
      </c>
      <c r="L3238" s="11">
        <v>0</v>
      </c>
      <c r="M3238" s="56">
        <v>0</v>
      </c>
      <c r="N3238" s="56">
        <v>1</v>
      </c>
      <c r="O3238" s="11">
        <v>1</v>
      </c>
      <c r="P3238" s="11">
        <v>0</v>
      </c>
      <c r="Q3238" s="11">
        <v>100</v>
      </c>
      <c r="R3238" s="11">
        <v>0</v>
      </c>
      <c r="S3238" s="11">
        <v>0</v>
      </c>
      <c r="T3238" s="11">
        <v>0</v>
      </c>
      <c r="U3238" s="11">
        <v>1</v>
      </c>
      <c r="V3238" s="11">
        <v>0</v>
      </c>
      <c r="W3238" s="11">
        <v>0</v>
      </c>
      <c r="X3238" s="11">
        <v>0</v>
      </c>
      <c r="Y3238" s="11">
        <v>0</v>
      </c>
      <c r="Z3238" s="16" t="s">
        <v>170</v>
      </c>
      <c r="AA3238" s="16">
        <v>0</v>
      </c>
      <c r="AB3238" s="16" t="s">
        <v>4</v>
      </c>
      <c r="AC3238" s="16">
        <v>0</v>
      </c>
      <c r="AD3238" s="11">
        <v>3</v>
      </c>
      <c r="AE3238" s="11">
        <v>100</v>
      </c>
      <c r="AF3238" s="56">
        <v>1</v>
      </c>
      <c r="AG3238" s="11">
        <v>10</v>
      </c>
      <c r="AH3238" s="11">
        <v>0</v>
      </c>
      <c r="AI3238" s="25" t="s">
        <v>693</v>
      </c>
      <c r="AJ3238" s="25" t="s">
        <v>693</v>
      </c>
      <c r="AK3238" s="25" t="s">
        <v>8</v>
      </c>
      <c r="AL3238" s="11" t="s">
        <v>782</v>
      </c>
      <c r="AM3238" s="25">
        <v>11003</v>
      </c>
      <c r="AN3238" s="25">
        <v>0</v>
      </c>
      <c r="AO3238" s="11">
        <v>0</v>
      </c>
      <c r="AP3238" s="12" t="s">
        <v>192</v>
      </c>
      <c r="AQ3238" s="12" t="s">
        <v>6310</v>
      </c>
    </row>
    <row r="3239" spans="1:45" ht="24" x14ac:dyDescent="0.15">
      <c r="A3239" s="3">
        <v>50111</v>
      </c>
      <c r="B3239" s="3" t="s">
        <v>7110</v>
      </c>
      <c r="C3239" s="11">
        <v>57</v>
      </c>
      <c r="D3239" s="11">
        <v>1</v>
      </c>
      <c r="E3239" s="11">
        <v>0</v>
      </c>
      <c r="F3239" s="11">
        <v>0</v>
      </c>
      <c r="G3239" s="11">
        <v>9</v>
      </c>
      <c r="H3239" s="11">
        <v>1</v>
      </c>
      <c r="I3239" s="11">
        <v>65535</v>
      </c>
      <c r="J3239" s="11">
        <v>0</v>
      </c>
      <c r="K3239" s="11">
        <v>0</v>
      </c>
      <c r="L3239" s="11">
        <v>0</v>
      </c>
      <c r="M3239" s="56">
        <v>0</v>
      </c>
      <c r="N3239" s="56">
        <v>1</v>
      </c>
      <c r="O3239" s="11">
        <v>1</v>
      </c>
      <c r="P3239" s="11">
        <v>0</v>
      </c>
      <c r="Q3239" s="11">
        <v>100</v>
      </c>
      <c r="R3239" s="11">
        <v>0</v>
      </c>
      <c r="S3239" s="11">
        <v>0</v>
      </c>
      <c r="T3239" s="11">
        <v>0</v>
      </c>
      <c r="U3239" s="11">
        <v>1</v>
      </c>
      <c r="V3239" s="11">
        <v>0</v>
      </c>
      <c r="W3239" s="11">
        <v>0</v>
      </c>
      <c r="X3239" s="11">
        <v>0</v>
      </c>
      <c r="Y3239" s="11">
        <v>0</v>
      </c>
      <c r="Z3239" s="16" t="s">
        <v>170</v>
      </c>
      <c r="AA3239" s="16">
        <v>0</v>
      </c>
      <c r="AB3239" s="16" t="s">
        <v>4</v>
      </c>
      <c r="AC3239" s="16">
        <v>0</v>
      </c>
      <c r="AD3239" s="11">
        <v>3</v>
      </c>
      <c r="AE3239" s="11">
        <v>100</v>
      </c>
      <c r="AF3239" s="56">
        <v>1</v>
      </c>
      <c r="AG3239" s="11">
        <v>10</v>
      </c>
      <c r="AH3239" s="11">
        <v>0</v>
      </c>
      <c r="AI3239" s="25" t="s">
        <v>693</v>
      </c>
      <c r="AJ3239" s="25" t="s">
        <v>693</v>
      </c>
      <c r="AK3239" s="25" t="s">
        <v>8</v>
      </c>
      <c r="AL3239" s="11" t="s">
        <v>782</v>
      </c>
      <c r="AM3239" s="25">
        <v>11003</v>
      </c>
      <c r="AN3239" s="25">
        <v>0</v>
      </c>
      <c r="AO3239" s="11">
        <v>0</v>
      </c>
      <c r="AP3239" s="12" t="s">
        <v>192</v>
      </c>
      <c r="AQ3239" s="12" t="s">
        <v>6310</v>
      </c>
    </row>
    <row r="3240" spans="1:45" ht="24" x14ac:dyDescent="0.15">
      <c r="A3240" s="3">
        <v>50112</v>
      </c>
      <c r="B3240" s="3" t="s">
        <v>3943</v>
      </c>
      <c r="C3240" s="11">
        <v>57</v>
      </c>
      <c r="D3240" s="11">
        <v>1</v>
      </c>
      <c r="E3240" s="11">
        <v>0</v>
      </c>
      <c r="F3240" s="11">
        <v>0</v>
      </c>
      <c r="G3240" s="11">
        <v>9</v>
      </c>
      <c r="H3240" s="11">
        <v>1</v>
      </c>
      <c r="I3240" s="11">
        <v>65535</v>
      </c>
      <c r="J3240" s="11">
        <v>0</v>
      </c>
      <c r="K3240" s="11">
        <v>0</v>
      </c>
      <c r="L3240" s="11">
        <v>0</v>
      </c>
      <c r="M3240" s="56">
        <v>0</v>
      </c>
      <c r="N3240" s="56">
        <v>1</v>
      </c>
      <c r="O3240" s="11">
        <v>1</v>
      </c>
      <c r="P3240" s="11">
        <v>0</v>
      </c>
      <c r="Q3240" s="11">
        <v>100</v>
      </c>
      <c r="R3240" s="11">
        <v>0</v>
      </c>
      <c r="S3240" s="11">
        <v>0</v>
      </c>
      <c r="T3240" s="11">
        <v>0</v>
      </c>
      <c r="U3240" s="11">
        <v>1</v>
      </c>
      <c r="V3240" s="11">
        <v>0</v>
      </c>
      <c r="W3240" s="11">
        <v>0</v>
      </c>
      <c r="X3240" s="11">
        <v>0</v>
      </c>
      <c r="Y3240" s="11">
        <v>0</v>
      </c>
      <c r="Z3240" s="16" t="s">
        <v>170</v>
      </c>
      <c r="AA3240" s="16">
        <v>0</v>
      </c>
      <c r="AB3240" s="16" t="s">
        <v>4</v>
      </c>
      <c r="AC3240" s="16">
        <v>0</v>
      </c>
      <c r="AD3240" s="11">
        <v>3</v>
      </c>
      <c r="AE3240" s="11">
        <v>100</v>
      </c>
      <c r="AF3240" s="56">
        <v>1</v>
      </c>
      <c r="AG3240" s="11">
        <v>10</v>
      </c>
      <c r="AH3240" s="11">
        <v>0</v>
      </c>
      <c r="AI3240" s="25" t="s">
        <v>693</v>
      </c>
      <c r="AJ3240" s="25" t="s">
        <v>693</v>
      </c>
      <c r="AK3240" s="25" t="s">
        <v>8</v>
      </c>
      <c r="AL3240" s="11" t="s">
        <v>782</v>
      </c>
      <c r="AM3240" s="25">
        <v>11003</v>
      </c>
      <c r="AN3240" s="25">
        <v>0</v>
      </c>
      <c r="AO3240" s="11">
        <v>0</v>
      </c>
      <c r="AP3240" s="12" t="s">
        <v>192</v>
      </c>
      <c r="AQ3240" s="12" t="s">
        <v>6310</v>
      </c>
    </row>
    <row r="3241" spans="1:45" ht="24" x14ac:dyDescent="0.15">
      <c r="A3241" s="3">
        <v>50113</v>
      </c>
      <c r="B3241" s="3" t="s">
        <v>3944</v>
      </c>
      <c r="C3241" s="11">
        <v>57</v>
      </c>
      <c r="D3241" s="11">
        <v>1</v>
      </c>
      <c r="E3241" s="11">
        <v>0</v>
      </c>
      <c r="F3241" s="11">
        <v>0</v>
      </c>
      <c r="G3241" s="11">
        <v>9</v>
      </c>
      <c r="H3241" s="11">
        <v>1</v>
      </c>
      <c r="I3241" s="11">
        <v>65535</v>
      </c>
      <c r="J3241" s="11">
        <v>0</v>
      </c>
      <c r="K3241" s="11">
        <v>0</v>
      </c>
      <c r="L3241" s="11">
        <v>0</v>
      </c>
      <c r="M3241" s="56">
        <v>0</v>
      </c>
      <c r="N3241" s="56">
        <v>1</v>
      </c>
      <c r="O3241" s="11">
        <v>1</v>
      </c>
      <c r="P3241" s="11">
        <v>0</v>
      </c>
      <c r="Q3241" s="11">
        <v>100</v>
      </c>
      <c r="R3241" s="11">
        <v>0</v>
      </c>
      <c r="S3241" s="11">
        <v>0</v>
      </c>
      <c r="T3241" s="11">
        <v>0</v>
      </c>
      <c r="U3241" s="11">
        <v>1</v>
      </c>
      <c r="V3241" s="11">
        <v>0</v>
      </c>
      <c r="W3241" s="11">
        <v>0</v>
      </c>
      <c r="X3241" s="11">
        <v>0</v>
      </c>
      <c r="Y3241" s="11">
        <v>0</v>
      </c>
      <c r="Z3241" s="16" t="s">
        <v>170</v>
      </c>
      <c r="AA3241" s="16">
        <v>0</v>
      </c>
      <c r="AB3241" s="16" t="s">
        <v>4</v>
      </c>
      <c r="AC3241" s="16">
        <v>0</v>
      </c>
      <c r="AD3241" s="11">
        <v>3</v>
      </c>
      <c r="AE3241" s="11">
        <v>100</v>
      </c>
      <c r="AF3241" s="56">
        <v>1</v>
      </c>
      <c r="AG3241" s="11">
        <v>10</v>
      </c>
      <c r="AH3241" s="11">
        <v>0</v>
      </c>
      <c r="AI3241" s="25" t="s">
        <v>693</v>
      </c>
      <c r="AJ3241" s="25" t="s">
        <v>693</v>
      </c>
      <c r="AK3241" s="25" t="s">
        <v>8</v>
      </c>
      <c r="AL3241" s="11" t="s">
        <v>782</v>
      </c>
      <c r="AM3241" s="25">
        <v>11003</v>
      </c>
      <c r="AN3241" s="25">
        <v>0</v>
      </c>
      <c r="AO3241" s="11">
        <v>0</v>
      </c>
      <c r="AP3241" s="12" t="s">
        <v>192</v>
      </c>
      <c r="AQ3241" s="12" t="s">
        <v>6310</v>
      </c>
    </row>
    <row r="3242" spans="1:45" ht="24" x14ac:dyDescent="0.15">
      <c r="A3242" s="3">
        <v>50114</v>
      </c>
      <c r="B3242" s="3" t="s">
        <v>3945</v>
      </c>
      <c r="C3242" s="11">
        <v>57</v>
      </c>
      <c r="D3242" s="11">
        <v>1</v>
      </c>
      <c r="E3242" s="11">
        <v>0</v>
      </c>
      <c r="F3242" s="11">
        <v>0</v>
      </c>
      <c r="G3242" s="11">
        <v>9</v>
      </c>
      <c r="H3242" s="11">
        <v>1</v>
      </c>
      <c r="I3242" s="11">
        <v>65535</v>
      </c>
      <c r="J3242" s="11">
        <v>0</v>
      </c>
      <c r="K3242" s="11">
        <v>0</v>
      </c>
      <c r="L3242" s="11">
        <v>0</v>
      </c>
      <c r="M3242" s="56">
        <v>0</v>
      </c>
      <c r="N3242" s="56">
        <v>1</v>
      </c>
      <c r="O3242" s="11">
        <v>1</v>
      </c>
      <c r="P3242" s="11">
        <v>0</v>
      </c>
      <c r="Q3242" s="11">
        <v>100</v>
      </c>
      <c r="R3242" s="11">
        <v>0</v>
      </c>
      <c r="S3242" s="11">
        <v>0</v>
      </c>
      <c r="T3242" s="11">
        <v>0</v>
      </c>
      <c r="U3242" s="11">
        <v>1</v>
      </c>
      <c r="V3242" s="11">
        <v>0</v>
      </c>
      <c r="W3242" s="11">
        <v>0</v>
      </c>
      <c r="X3242" s="11">
        <v>0</v>
      </c>
      <c r="Y3242" s="11">
        <v>0</v>
      </c>
      <c r="Z3242" s="16" t="s">
        <v>170</v>
      </c>
      <c r="AA3242" s="16">
        <v>0</v>
      </c>
      <c r="AB3242" s="16" t="s">
        <v>4</v>
      </c>
      <c r="AC3242" s="16">
        <v>0</v>
      </c>
      <c r="AD3242" s="11">
        <v>3</v>
      </c>
      <c r="AE3242" s="11">
        <v>100</v>
      </c>
      <c r="AF3242" s="56">
        <v>1</v>
      </c>
      <c r="AG3242" s="11">
        <v>10</v>
      </c>
      <c r="AH3242" s="11">
        <v>0</v>
      </c>
      <c r="AI3242" s="25" t="s">
        <v>693</v>
      </c>
      <c r="AJ3242" s="25" t="s">
        <v>693</v>
      </c>
      <c r="AK3242" s="25" t="s">
        <v>8</v>
      </c>
      <c r="AL3242" s="11" t="s">
        <v>782</v>
      </c>
      <c r="AM3242" s="25">
        <v>11003</v>
      </c>
      <c r="AN3242" s="25">
        <v>0</v>
      </c>
      <c r="AO3242" s="11">
        <v>0</v>
      </c>
      <c r="AP3242" s="12" t="s">
        <v>192</v>
      </c>
      <c r="AQ3242" s="12" t="s">
        <v>6310</v>
      </c>
    </row>
    <row r="3243" spans="1:45" ht="36" x14ac:dyDescent="0.15">
      <c r="A3243" s="11">
        <v>51051</v>
      </c>
      <c r="B3243" s="16" t="s">
        <v>3893</v>
      </c>
      <c r="C3243" s="11">
        <v>67</v>
      </c>
      <c r="D3243" s="11">
        <v>1</v>
      </c>
      <c r="E3243" s="11">
        <v>42</v>
      </c>
      <c r="F3243" s="11">
        <v>0</v>
      </c>
      <c r="G3243" s="11">
        <v>7</v>
      </c>
      <c r="H3243" s="11">
        <v>71</v>
      </c>
      <c r="I3243" s="11">
        <v>65535</v>
      </c>
      <c r="J3243" s="11">
        <v>0</v>
      </c>
      <c r="K3243" s="11">
        <v>0</v>
      </c>
      <c r="L3243" s="11">
        <v>0</v>
      </c>
      <c r="M3243" s="56">
        <v>0</v>
      </c>
      <c r="N3243" s="56">
        <v>1</v>
      </c>
      <c r="O3243" s="11">
        <v>0</v>
      </c>
      <c r="P3243" s="11">
        <v>0</v>
      </c>
      <c r="Q3243" s="11">
        <v>0</v>
      </c>
      <c r="R3243" s="11">
        <v>0</v>
      </c>
      <c r="S3243" s="11">
        <v>1</v>
      </c>
      <c r="T3243" s="11">
        <v>1</v>
      </c>
      <c r="U3243" s="11">
        <v>1</v>
      </c>
      <c r="V3243" s="11">
        <v>0</v>
      </c>
      <c r="W3243" s="11">
        <v>0</v>
      </c>
      <c r="X3243" s="11">
        <v>0</v>
      </c>
      <c r="Y3243" s="11">
        <v>0</v>
      </c>
      <c r="Z3243" s="16" t="s">
        <v>170</v>
      </c>
      <c r="AA3243" s="16">
        <v>0</v>
      </c>
      <c r="AB3243" s="16" t="s">
        <v>4</v>
      </c>
      <c r="AC3243" s="16">
        <v>0</v>
      </c>
      <c r="AD3243" s="11">
        <v>3</v>
      </c>
      <c r="AE3243" s="11">
        <v>100</v>
      </c>
      <c r="AF3243" s="56">
        <v>1</v>
      </c>
      <c r="AG3243" s="11">
        <v>35</v>
      </c>
      <c r="AH3243" s="11">
        <v>0</v>
      </c>
      <c r="AI3243" s="25" t="s">
        <v>8</v>
      </c>
      <c r="AJ3243" s="25" t="s">
        <v>8</v>
      </c>
      <c r="AK3243" s="25" t="s">
        <v>8</v>
      </c>
      <c r="AL3243" s="11" t="s">
        <v>782</v>
      </c>
      <c r="AM3243" s="25">
        <v>11003</v>
      </c>
      <c r="AN3243" s="25">
        <v>0</v>
      </c>
      <c r="AO3243" s="11">
        <v>1</v>
      </c>
      <c r="AP3243" s="12" t="s">
        <v>3892</v>
      </c>
      <c r="AQ3243" s="12" t="s">
        <v>6814</v>
      </c>
      <c r="AR3243" s="11"/>
      <c r="AS3243" s="11" t="s">
        <v>7373</v>
      </c>
    </row>
    <row r="3244" spans="1:45" ht="36" x14ac:dyDescent="0.15">
      <c r="A3244" s="11">
        <v>51052</v>
      </c>
      <c r="B3244" s="16" t="s">
        <v>7194</v>
      </c>
      <c r="C3244" s="11">
        <v>67</v>
      </c>
      <c r="D3244" s="11">
        <v>1</v>
      </c>
      <c r="E3244" s="11">
        <v>42</v>
      </c>
      <c r="F3244" s="11">
        <v>0</v>
      </c>
      <c r="G3244" s="11">
        <v>7</v>
      </c>
      <c r="H3244" s="11">
        <v>71</v>
      </c>
      <c r="I3244" s="11">
        <v>65535</v>
      </c>
      <c r="J3244" s="11">
        <v>0</v>
      </c>
      <c r="K3244" s="11">
        <v>0</v>
      </c>
      <c r="L3244" s="11">
        <v>0</v>
      </c>
      <c r="M3244" s="56">
        <v>0</v>
      </c>
      <c r="N3244" s="56">
        <v>1</v>
      </c>
      <c r="O3244" s="11">
        <v>0</v>
      </c>
      <c r="P3244" s="11">
        <v>0</v>
      </c>
      <c r="Q3244" s="11">
        <v>0</v>
      </c>
      <c r="R3244" s="11">
        <v>0</v>
      </c>
      <c r="S3244" s="11">
        <v>1</v>
      </c>
      <c r="T3244" s="11">
        <v>1</v>
      </c>
      <c r="U3244" s="11">
        <v>1</v>
      </c>
      <c r="V3244" s="11">
        <v>0</v>
      </c>
      <c r="W3244" s="11">
        <v>0</v>
      </c>
      <c r="X3244" s="11">
        <v>0</v>
      </c>
      <c r="Y3244" s="11">
        <v>0</v>
      </c>
      <c r="Z3244" s="16" t="s">
        <v>170</v>
      </c>
      <c r="AA3244" s="16">
        <v>0</v>
      </c>
      <c r="AB3244" s="16" t="s">
        <v>4</v>
      </c>
      <c r="AC3244" s="16">
        <v>0</v>
      </c>
      <c r="AD3244" s="11">
        <v>3</v>
      </c>
      <c r="AE3244" s="11">
        <v>100</v>
      </c>
      <c r="AF3244" s="56">
        <v>1</v>
      </c>
      <c r="AG3244" s="11">
        <v>35</v>
      </c>
      <c r="AH3244" s="11">
        <v>0</v>
      </c>
      <c r="AI3244" s="25" t="s">
        <v>8</v>
      </c>
      <c r="AJ3244" s="25" t="s">
        <v>8</v>
      </c>
      <c r="AK3244" s="25" t="s">
        <v>8</v>
      </c>
      <c r="AL3244" s="11" t="s">
        <v>782</v>
      </c>
      <c r="AM3244" s="25">
        <v>11003</v>
      </c>
      <c r="AN3244" s="25">
        <v>0</v>
      </c>
      <c r="AO3244" s="11">
        <v>1</v>
      </c>
      <c r="AP3244" s="12" t="s">
        <v>3892</v>
      </c>
      <c r="AQ3244" s="12" t="s">
        <v>6815</v>
      </c>
      <c r="AR3244" s="11"/>
      <c r="AS3244" s="11" t="s">
        <v>7373</v>
      </c>
    </row>
    <row r="3245" spans="1:45" ht="36" x14ac:dyDescent="0.15">
      <c r="A3245" s="11">
        <v>51053</v>
      </c>
      <c r="B3245" s="16" t="s">
        <v>3894</v>
      </c>
      <c r="C3245" s="11">
        <v>68</v>
      </c>
      <c r="D3245" s="11">
        <v>1</v>
      </c>
      <c r="E3245" s="11">
        <v>42</v>
      </c>
      <c r="F3245" s="11">
        <v>0</v>
      </c>
      <c r="G3245" s="11">
        <v>7</v>
      </c>
      <c r="H3245" s="11">
        <v>71</v>
      </c>
      <c r="I3245" s="11">
        <v>65535</v>
      </c>
      <c r="J3245" s="11">
        <v>0</v>
      </c>
      <c r="K3245" s="11">
        <v>0</v>
      </c>
      <c r="L3245" s="11">
        <v>0</v>
      </c>
      <c r="M3245" s="56">
        <v>0</v>
      </c>
      <c r="N3245" s="56">
        <v>1</v>
      </c>
      <c r="O3245" s="11">
        <v>0</v>
      </c>
      <c r="P3245" s="11">
        <v>0</v>
      </c>
      <c r="Q3245" s="11">
        <v>0</v>
      </c>
      <c r="R3245" s="11">
        <v>0</v>
      </c>
      <c r="S3245" s="11">
        <v>1</v>
      </c>
      <c r="T3245" s="11">
        <v>1</v>
      </c>
      <c r="U3245" s="11">
        <v>1</v>
      </c>
      <c r="V3245" s="11">
        <v>0</v>
      </c>
      <c r="W3245" s="11">
        <v>0</v>
      </c>
      <c r="X3245" s="11">
        <v>0</v>
      </c>
      <c r="Y3245" s="11">
        <v>0</v>
      </c>
      <c r="Z3245" s="16" t="s">
        <v>170</v>
      </c>
      <c r="AA3245" s="16">
        <v>0</v>
      </c>
      <c r="AB3245" s="16" t="s">
        <v>170</v>
      </c>
      <c r="AC3245" s="16">
        <v>0</v>
      </c>
      <c r="AD3245" s="11">
        <v>3</v>
      </c>
      <c r="AE3245" s="11">
        <v>100</v>
      </c>
      <c r="AF3245" s="56">
        <v>1</v>
      </c>
      <c r="AG3245" s="11">
        <v>35</v>
      </c>
      <c r="AH3245" s="11">
        <v>0</v>
      </c>
      <c r="AI3245" s="25" t="s">
        <v>693</v>
      </c>
      <c r="AJ3245" s="25" t="s">
        <v>693</v>
      </c>
      <c r="AK3245" s="25" t="s">
        <v>8</v>
      </c>
      <c r="AL3245" s="11" t="s">
        <v>782</v>
      </c>
      <c r="AM3245" s="25">
        <v>11003</v>
      </c>
      <c r="AN3245" s="25">
        <v>0</v>
      </c>
      <c r="AO3245" s="11">
        <v>1</v>
      </c>
      <c r="AP3245" s="12" t="s">
        <v>3892</v>
      </c>
      <c r="AQ3245" s="12" t="s">
        <v>6816</v>
      </c>
      <c r="AS3245" s="11" t="s">
        <v>7373</v>
      </c>
    </row>
    <row r="3246" spans="1:45" ht="36" x14ac:dyDescent="0.15">
      <c r="A3246" s="11">
        <v>51054</v>
      </c>
      <c r="B3246" s="16" t="s">
        <v>7195</v>
      </c>
      <c r="C3246" s="11">
        <v>68</v>
      </c>
      <c r="D3246" s="11">
        <v>1</v>
      </c>
      <c r="E3246" s="11">
        <v>42</v>
      </c>
      <c r="F3246" s="11">
        <v>0</v>
      </c>
      <c r="G3246" s="11">
        <v>7</v>
      </c>
      <c r="H3246" s="11">
        <v>71</v>
      </c>
      <c r="I3246" s="11">
        <v>65535</v>
      </c>
      <c r="J3246" s="11">
        <v>0</v>
      </c>
      <c r="K3246" s="11">
        <v>0</v>
      </c>
      <c r="L3246" s="11">
        <v>0</v>
      </c>
      <c r="M3246" s="56">
        <v>0</v>
      </c>
      <c r="N3246" s="56">
        <v>1</v>
      </c>
      <c r="O3246" s="11">
        <v>0</v>
      </c>
      <c r="P3246" s="11">
        <v>0</v>
      </c>
      <c r="Q3246" s="11">
        <v>0</v>
      </c>
      <c r="R3246" s="11">
        <v>0</v>
      </c>
      <c r="S3246" s="11">
        <v>1</v>
      </c>
      <c r="T3246" s="11">
        <v>1</v>
      </c>
      <c r="U3246" s="11">
        <v>1</v>
      </c>
      <c r="V3246" s="11">
        <v>0</v>
      </c>
      <c r="W3246" s="11">
        <v>0</v>
      </c>
      <c r="X3246" s="11">
        <v>0</v>
      </c>
      <c r="Y3246" s="11">
        <v>0</v>
      </c>
      <c r="Z3246" s="16" t="s">
        <v>170</v>
      </c>
      <c r="AA3246" s="16">
        <v>0</v>
      </c>
      <c r="AB3246" s="16" t="s">
        <v>170</v>
      </c>
      <c r="AC3246" s="16">
        <v>0</v>
      </c>
      <c r="AD3246" s="11">
        <v>3</v>
      </c>
      <c r="AE3246" s="11">
        <v>100</v>
      </c>
      <c r="AF3246" s="56">
        <v>1</v>
      </c>
      <c r="AG3246" s="11">
        <v>35</v>
      </c>
      <c r="AH3246" s="11">
        <v>0</v>
      </c>
      <c r="AI3246" s="25" t="s">
        <v>693</v>
      </c>
      <c r="AJ3246" s="25" t="s">
        <v>693</v>
      </c>
      <c r="AK3246" s="25" t="s">
        <v>8</v>
      </c>
      <c r="AL3246" s="11" t="s">
        <v>782</v>
      </c>
      <c r="AM3246" s="25">
        <v>11003</v>
      </c>
      <c r="AN3246" s="25">
        <v>0</v>
      </c>
      <c r="AO3246" s="11">
        <v>1</v>
      </c>
      <c r="AP3246" s="12" t="s">
        <v>3892</v>
      </c>
      <c r="AQ3246" s="12" t="s">
        <v>6817</v>
      </c>
      <c r="AS3246" s="11" t="s">
        <v>7373</v>
      </c>
    </row>
    <row r="3247" spans="1:45" ht="36" x14ac:dyDescent="0.15">
      <c r="A3247" s="11">
        <v>51055</v>
      </c>
      <c r="B3247" s="16" t="s">
        <v>7196</v>
      </c>
      <c r="C3247" s="11">
        <v>69</v>
      </c>
      <c r="D3247" s="11">
        <v>1</v>
      </c>
      <c r="E3247" s="11">
        <v>42</v>
      </c>
      <c r="F3247" s="11">
        <v>0</v>
      </c>
      <c r="G3247" s="11">
        <v>7</v>
      </c>
      <c r="H3247" s="11">
        <v>71</v>
      </c>
      <c r="I3247" s="11">
        <v>65535</v>
      </c>
      <c r="J3247" s="11">
        <v>0</v>
      </c>
      <c r="K3247" s="11">
        <v>0</v>
      </c>
      <c r="L3247" s="11">
        <v>0</v>
      </c>
      <c r="M3247" s="56">
        <v>0</v>
      </c>
      <c r="N3247" s="56">
        <v>1</v>
      </c>
      <c r="O3247" s="11">
        <v>0</v>
      </c>
      <c r="P3247" s="11">
        <v>0</v>
      </c>
      <c r="Q3247" s="11">
        <v>0</v>
      </c>
      <c r="R3247" s="11">
        <v>0</v>
      </c>
      <c r="S3247" s="11">
        <v>1</v>
      </c>
      <c r="T3247" s="11">
        <v>1</v>
      </c>
      <c r="U3247" s="11">
        <v>1</v>
      </c>
      <c r="V3247" s="11">
        <v>0</v>
      </c>
      <c r="W3247" s="11">
        <v>0</v>
      </c>
      <c r="X3247" s="11">
        <v>0</v>
      </c>
      <c r="Y3247" s="11">
        <v>0</v>
      </c>
      <c r="Z3247" s="16" t="s">
        <v>170</v>
      </c>
      <c r="AA3247" s="16">
        <v>0</v>
      </c>
      <c r="AB3247" s="16" t="s">
        <v>170</v>
      </c>
      <c r="AC3247" s="16">
        <v>0</v>
      </c>
      <c r="AD3247" s="11">
        <v>3</v>
      </c>
      <c r="AE3247" s="11">
        <v>100</v>
      </c>
      <c r="AF3247" s="56">
        <v>1</v>
      </c>
      <c r="AG3247" s="11">
        <v>40</v>
      </c>
      <c r="AH3247" s="11">
        <v>0</v>
      </c>
      <c r="AI3247" s="25" t="s">
        <v>8</v>
      </c>
      <c r="AJ3247" s="25" t="s">
        <v>8</v>
      </c>
      <c r="AK3247" s="25" t="s">
        <v>8</v>
      </c>
      <c r="AL3247" s="11" t="s">
        <v>782</v>
      </c>
      <c r="AM3247" s="25">
        <v>11003</v>
      </c>
      <c r="AN3247" s="25">
        <v>0</v>
      </c>
      <c r="AO3247" s="11">
        <v>1</v>
      </c>
      <c r="AP3247" s="12" t="s">
        <v>3892</v>
      </c>
      <c r="AQ3247" s="12" t="s">
        <v>6818</v>
      </c>
      <c r="AS3247" s="11" t="s">
        <v>7373</v>
      </c>
    </row>
    <row r="3248" spans="1:45" ht="36" x14ac:dyDescent="0.15">
      <c r="A3248" s="11">
        <v>51056</v>
      </c>
      <c r="B3248" s="16" t="s">
        <v>7197</v>
      </c>
      <c r="C3248" s="11">
        <v>70</v>
      </c>
      <c r="D3248" s="11">
        <v>1</v>
      </c>
      <c r="E3248" s="11">
        <v>42</v>
      </c>
      <c r="F3248" s="11">
        <v>0</v>
      </c>
      <c r="G3248" s="11">
        <v>7</v>
      </c>
      <c r="H3248" s="11">
        <v>71</v>
      </c>
      <c r="I3248" s="11">
        <v>65535</v>
      </c>
      <c r="J3248" s="11">
        <v>0</v>
      </c>
      <c r="K3248" s="11">
        <v>0</v>
      </c>
      <c r="L3248" s="11">
        <v>0</v>
      </c>
      <c r="M3248" s="56">
        <v>0</v>
      </c>
      <c r="N3248" s="56">
        <v>1</v>
      </c>
      <c r="O3248" s="11">
        <v>0</v>
      </c>
      <c r="P3248" s="11">
        <v>0</v>
      </c>
      <c r="Q3248" s="11">
        <v>0</v>
      </c>
      <c r="R3248" s="11">
        <v>0</v>
      </c>
      <c r="S3248" s="11">
        <v>1</v>
      </c>
      <c r="T3248" s="11">
        <v>1</v>
      </c>
      <c r="U3248" s="11">
        <v>1</v>
      </c>
      <c r="V3248" s="11">
        <v>0</v>
      </c>
      <c r="W3248" s="11">
        <v>0</v>
      </c>
      <c r="X3248" s="11">
        <v>0</v>
      </c>
      <c r="Y3248" s="11">
        <v>0</v>
      </c>
      <c r="Z3248" s="16" t="s">
        <v>170</v>
      </c>
      <c r="AA3248" s="16">
        <v>0</v>
      </c>
      <c r="AB3248" s="16" t="s">
        <v>170</v>
      </c>
      <c r="AC3248" s="16">
        <v>0</v>
      </c>
      <c r="AD3248" s="11">
        <v>3</v>
      </c>
      <c r="AE3248" s="11">
        <v>100</v>
      </c>
      <c r="AF3248" s="56">
        <v>1</v>
      </c>
      <c r="AG3248" s="11">
        <v>40</v>
      </c>
      <c r="AH3248" s="11">
        <v>0</v>
      </c>
      <c r="AI3248" s="25" t="s">
        <v>693</v>
      </c>
      <c r="AJ3248" s="25" t="s">
        <v>693</v>
      </c>
      <c r="AK3248" s="25" t="s">
        <v>8</v>
      </c>
      <c r="AL3248" s="11" t="s">
        <v>782</v>
      </c>
      <c r="AM3248" s="25">
        <v>11003</v>
      </c>
      <c r="AN3248" s="25">
        <v>0</v>
      </c>
      <c r="AO3248" s="11">
        <v>1</v>
      </c>
      <c r="AP3248" s="12" t="s">
        <v>3892</v>
      </c>
      <c r="AQ3248" s="12" t="s">
        <v>6819</v>
      </c>
      <c r="AS3248" s="11" t="s">
        <v>7373</v>
      </c>
    </row>
    <row r="3249" spans="1:45" ht="36" x14ac:dyDescent="0.15">
      <c r="A3249" s="11">
        <v>51057</v>
      </c>
      <c r="B3249" s="16" t="s">
        <v>7198</v>
      </c>
      <c r="C3249" s="11">
        <v>71</v>
      </c>
      <c r="D3249" s="11">
        <v>1</v>
      </c>
      <c r="E3249" s="11">
        <v>42</v>
      </c>
      <c r="F3249" s="11">
        <v>0</v>
      </c>
      <c r="G3249" s="11">
        <v>7</v>
      </c>
      <c r="H3249" s="11">
        <v>71</v>
      </c>
      <c r="I3249" s="11">
        <v>65535</v>
      </c>
      <c r="J3249" s="11">
        <v>0</v>
      </c>
      <c r="K3249" s="11">
        <v>0</v>
      </c>
      <c r="L3249" s="11">
        <v>0</v>
      </c>
      <c r="M3249" s="56">
        <v>0</v>
      </c>
      <c r="N3249" s="56">
        <v>1</v>
      </c>
      <c r="O3249" s="11">
        <v>0</v>
      </c>
      <c r="P3249" s="11">
        <v>0</v>
      </c>
      <c r="Q3249" s="11">
        <v>0</v>
      </c>
      <c r="R3249" s="11">
        <v>0</v>
      </c>
      <c r="S3249" s="11">
        <v>1</v>
      </c>
      <c r="T3249" s="11">
        <v>1</v>
      </c>
      <c r="U3249" s="11">
        <v>1</v>
      </c>
      <c r="V3249" s="11">
        <v>0</v>
      </c>
      <c r="W3249" s="11">
        <v>0</v>
      </c>
      <c r="X3249" s="11">
        <v>0</v>
      </c>
      <c r="Y3249" s="11">
        <v>0</v>
      </c>
      <c r="Z3249" s="16" t="s">
        <v>170</v>
      </c>
      <c r="AA3249" s="16">
        <v>0</v>
      </c>
      <c r="AB3249" s="16" t="s">
        <v>170</v>
      </c>
      <c r="AC3249" s="16">
        <v>0</v>
      </c>
      <c r="AD3249" s="11">
        <v>3</v>
      </c>
      <c r="AE3249" s="11">
        <v>100</v>
      </c>
      <c r="AF3249" s="56">
        <v>1</v>
      </c>
      <c r="AG3249" s="11">
        <v>50</v>
      </c>
      <c r="AH3249" s="11">
        <v>0</v>
      </c>
      <c r="AI3249" s="25" t="s">
        <v>8</v>
      </c>
      <c r="AJ3249" s="25" t="s">
        <v>8</v>
      </c>
      <c r="AK3249" s="25" t="s">
        <v>8</v>
      </c>
      <c r="AL3249" s="11" t="s">
        <v>782</v>
      </c>
      <c r="AM3249" s="25">
        <v>11003</v>
      </c>
      <c r="AN3249" s="25">
        <v>0</v>
      </c>
      <c r="AO3249" s="11">
        <v>1</v>
      </c>
      <c r="AP3249" s="12" t="s">
        <v>3892</v>
      </c>
      <c r="AQ3249" s="12" t="s">
        <v>6820</v>
      </c>
      <c r="AS3249" s="11" t="s">
        <v>7373</v>
      </c>
    </row>
    <row r="3250" spans="1:45" x14ac:dyDescent="0.15">
      <c r="A3250" s="11">
        <v>51058</v>
      </c>
      <c r="B3250" s="16" t="s">
        <v>7199</v>
      </c>
      <c r="C3250" s="11">
        <v>67</v>
      </c>
      <c r="D3250" s="11">
        <v>1</v>
      </c>
      <c r="E3250" s="11">
        <v>42</v>
      </c>
      <c r="F3250" s="11">
        <v>0</v>
      </c>
      <c r="G3250" s="11">
        <v>7</v>
      </c>
      <c r="H3250" s="11">
        <v>101</v>
      </c>
      <c r="I3250" s="11">
        <v>65535</v>
      </c>
      <c r="J3250" s="11">
        <v>0</v>
      </c>
      <c r="K3250" s="11">
        <v>0</v>
      </c>
      <c r="L3250" s="11">
        <v>0</v>
      </c>
      <c r="M3250" s="56">
        <v>0</v>
      </c>
      <c r="N3250" s="56">
        <v>1</v>
      </c>
      <c r="O3250" s="11">
        <v>0</v>
      </c>
      <c r="P3250" s="11">
        <v>604800</v>
      </c>
      <c r="Q3250" s="11">
        <v>3600</v>
      </c>
      <c r="R3250" s="11">
        <v>4</v>
      </c>
      <c r="S3250" s="11">
        <v>1</v>
      </c>
      <c r="T3250" s="11">
        <v>0</v>
      </c>
      <c r="U3250" s="11">
        <v>1</v>
      </c>
      <c r="V3250" s="11">
        <v>0</v>
      </c>
      <c r="W3250" s="11">
        <v>0</v>
      </c>
      <c r="X3250" s="11">
        <v>0</v>
      </c>
      <c r="Y3250" s="11">
        <v>0</v>
      </c>
      <c r="Z3250" s="16" t="s">
        <v>170</v>
      </c>
      <c r="AA3250" s="16">
        <v>0</v>
      </c>
      <c r="AB3250" s="16" t="s">
        <v>4</v>
      </c>
      <c r="AC3250" s="16">
        <v>0</v>
      </c>
      <c r="AD3250" s="11">
        <v>3</v>
      </c>
      <c r="AE3250" s="11">
        <v>100</v>
      </c>
      <c r="AF3250" s="56">
        <v>1</v>
      </c>
      <c r="AG3250" s="11">
        <v>35</v>
      </c>
      <c r="AH3250" s="11">
        <v>0</v>
      </c>
      <c r="AI3250" s="25" t="s">
        <v>8</v>
      </c>
      <c r="AJ3250" s="25" t="s">
        <v>8</v>
      </c>
      <c r="AK3250" s="25" t="s">
        <v>8</v>
      </c>
      <c r="AL3250" s="11" t="s">
        <v>782</v>
      </c>
      <c r="AM3250" s="25">
        <v>11003</v>
      </c>
      <c r="AN3250" s="25">
        <v>0</v>
      </c>
      <c r="AO3250" s="11">
        <v>1</v>
      </c>
      <c r="AP3250" s="12" t="s">
        <v>3892</v>
      </c>
      <c r="AQ3250" s="12" t="s">
        <v>6821</v>
      </c>
      <c r="AR3250" s="11"/>
      <c r="AS3250" s="11" t="s">
        <v>7373</v>
      </c>
    </row>
    <row r="3251" spans="1:45" x14ac:dyDescent="0.15">
      <c r="A3251" s="11">
        <v>51059</v>
      </c>
      <c r="B3251" s="16" t="s">
        <v>7200</v>
      </c>
      <c r="C3251" s="11">
        <v>67</v>
      </c>
      <c r="D3251" s="11">
        <v>1</v>
      </c>
      <c r="E3251" s="11">
        <v>42</v>
      </c>
      <c r="F3251" s="11">
        <v>0</v>
      </c>
      <c r="G3251" s="11">
        <v>7</v>
      </c>
      <c r="H3251" s="11">
        <v>101</v>
      </c>
      <c r="I3251" s="11">
        <v>65535</v>
      </c>
      <c r="J3251" s="11">
        <v>0</v>
      </c>
      <c r="K3251" s="11">
        <v>0</v>
      </c>
      <c r="L3251" s="11">
        <v>0</v>
      </c>
      <c r="M3251" s="56">
        <v>0</v>
      </c>
      <c r="N3251" s="56">
        <v>1</v>
      </c>
      <c r="O3251" s="11">
        <v>0</v>
      </c>
      <c r="P3251" s="11">
        <v>604800</v>
      </c>
      <c r="Q3251" s="11">
        <v>3600</v>
      </c>
      <c r="R3251" s="11">
        <v>4</v>
      </c>
      <c r="S3251" s="11">
        <v>1</v>
      </c>
      <c r="T3251" s="11">
        <v>0</v>
      </c>
      <c r="U3251" s="11">
        <v>1</v>
      </c>
      <c r="V3251" s="11">
        <v>0</v>
      </c>
      <c r="W3251" s="11">
        <v>0</v>
      </c>
      <c r="X3251" s="11">
        <v>0</v>
      </c>
      <c r="Y3251" s="11">
        <v>0</v>
      </c>
      <c r="Z3251" s="16" t="s">
        <v>170</v>
      </c>
      <c r="AA3251" s="16">
        <v>0</v>
      </c>
      <c r="AB3251" s="16" t="s">
        <v>4</v>
      </c>
      <c r="AC3251" s="16">
        <v>0</v>
      </c>
      <c r="AD3251" s="11">
        <v>3</v>
      </c>
      <c r="AE3251" s="11">
        <v>100</v>
      </c>
      <c r="AF3251" s="56">
        <v>1</v>
      </c>
      <c r="AG3251" s="11">
        <v>35</v>
      </c>
      <c r="AH3251" s="11">
        <v>0</v>
      </c>
      <c r="AI3251" s="25" t="s">
        <v>8</v>
      </c>
      <c r="AJ3251" s="25" t="s">
        <v>8</v>
      </c>
      <c r="AK3251" s="25" t="s">
        <v>8</v>
      </c>
      <c r="AL3251" s="11" t="s">
        <v>782</v>
      </c>
      <c r="AM3251" s="25">
        <v>11003</v>
      </c>
      <c r="AN3251" s="25">
        <v>0</v>
      </c>
      <c r="AO3251" s="11">
        <v>1</v>
      </c>
      <c r="AP3251" s="12" t="s">
        <v>3892</v>
      </c>
      <c r="AQ3251" s="12" t="s">
        <v>6821</v>
      </c>
      <c r="AR3251" s="11"/>
      <c r="AS3251" s="11" t="s">
        <v>7373</v>
      </c>
    </row>
    <row r="3252" spans="1:45" x14ac:dyDescent="0.15">
      <c r="A3252" s="11">
        <v>51060</v>
      </c>
      <c r="B3252" s="16" t="s">
        <v>7201</v>
      </c>
      <c r="C3252" s="11">
        <v>68</v>
      </c>
      <c r="D3252" s="11">
        <v>1</v>
      </c>
      <c r="E3252" s="11">
        <v>42</v>
      </c>
      <c r="F3252" s="11">
        <v>0</v>
      </c>
      <c r="G3252" s="11">
        <v>7</v>
      </c>
      <c r="H3252" s="11">
        <v>101</v>
      </c>
      <c r="I3252" s="11">
        <v>65535</v>
      </c>
      <c r="J3252" s="11">
        <v>0</v>
      </c>
      <c r="K3252" s="11">
        <v>0</v>
      </c>
      <c r="L3252" s="11">
        <v>0</v>
      </c>
      <c r="M3252" s="56">
        <v>0</v>
      </c>
      <c r="N3252" s="56">
        <v>1</v>
      </c>
      <c r="O3252" s="11">
        <v>0</v>
      </c>
      <c r="P3252" s="11">
        <v>604800</v>
      </c>
      <c r="Q3252" s="11">
        <v>3600</v>
      </c>
      <c r="R3252" s="11">
        <v>4</v>
      </c>
      <c r="S3252" s="11">
        <v>1</v>
      </c>
      <c r="T3252" s="11">
        <v>0</v>
      </c>
      <c r="U3252" s="11">
        <v>1</v>
      </c>
      <c r="V3252" s="11">
        <v>0</v>
      </c>
      <c r="W3252" s="11">
        <v>0</v>
      </c>
      <c r="X3252" s="11">
        <v>0</v>
      </c>
      <c r="Y3252" s="11">
        <v>0</v>
      </c>
      <c r="Z3252" s="16" t="s">
        <v>170</v>
      </c>
      <c r="AA3252" s="16">
        <v>0</v>
      </c>
      <c r="AB3252" s="16" t="s">
        <v>170</v>
      </c>
      <c r="AC3252" s="16">
        <v>0</v>
      </c>
      <c r="AD3252" s="11">
        <v>3</v>
      </c>
      <c r="AE3252" s="11">
        <v>100</v>
      </c>
      <c r="AF3252" s="56">
        <v>1</v>
      </c>
      <c r="AG3252" s="11">
        <v>35</v>
      </c>
      <c r="AH3252" s="11">
        <v>0</v>
      </c>
      <c r="AI3252" s="25" t="s">
        <v>693</v>
      </c>
      <c r="AJ3252" s="25" t="s">
        <v>693</v>
      </c>
      <c r="AK3252" s="25" t="s">
        <v>8</v>
      </c>
      <c r="AL3252" s="11" t="s">
        <v>961</v>
      </c>
      <c r="AM3252" s="25">
        <v>11004</v>
      </c>
      <c r="AN3252" s="25">
        <v>0</v>
      </c>
      <c r="AO3252" s="11">
        <v>1</v>
      </c>
      <c r="AP3252" s="12" t="s">
        <v>3892</v>
      </c>
      <c r="AQ3252" s="12" t="s">
        <v>6821</v>
      </c>
      <c r="AS3252" s="11" t="s">
        <v>7373</v>
      </c>
    </row>
    <row r="3253" spans="1:45" x14ac:dyDescent="0.15">
      <c r="A3253" s="11">
        <v>51061</v>
      </c>
      <c r="B3253" s="16" t="s">
        <v>7202</v>
      </c>
      <c r="C3253" s="11">
        <v>68</v>
      </c>
      <c r="D3253" s="11">
        <v>1</v>
      </c>
      <c r="E3253" s="11">
        <v>42</v>
      </c>
      <c r="F3253" s="11">
        <v>0</v>
      </c>
      <c r="G3253" s="11">
        <v>7</v>
      </c>
      <c r="H3253" s="11">
        <v>101</v>
      </c>
      <c r="I3253" s="11">
        <v>65535</v>
      </c>
      <c r="J3253" s="11">
        <v>0</v>
      </c>
      <c r="K3253" s="11">
        <v>0</v>
      </c>
      <c r="L3253" s="11">
        <v>0</v>
      </c>
      <c r="M3253" s="56">
        <v>0</v>
      </c>
      <c r="N3253" s="56">
        <v>1</v>
      </c>
      <c r="O3253" s="11">
        <v>0</v>
      </c>
      <c r="P3253" s="11">
        <v>604800</v>
      </c>
      <c r="Q3253" s="11">
        <v>3600</v>
      </c>
      <c r="R3253" s="11">
        <v>4</v>
      </c>
      <c r="S3253" s="11">
        <v>1</v>
      </c>
      <c r="T3253" s="11">
        <v>0</v>
      </c>
      <c r="U3253" s="11">
        <v>1</v>
      </c>
      <c r="V3253" s="11">
        <v>0</v>
      </c>
      <c r="W3253" s="11">
        <v>0</v>
      </c>
      <c r="X3253" s="11">
        <v>0</v>
      </c>
      <c r="Y3253" s="11">
        <v>0</v>
      </c>
      <c r="Z3253" s="16" t="s">
        <v>170</v>
      </c>
      <c r="AA3253" s="16">
        <v>0</v>
      </c>
      <c r="AB3253" s="16" t="s">
        <v>170</v>
      </c>
      <c r="AC3253" s="16">
        <v>0</v>
      </c>
      <c r="AD3253" s="11">
        <v>3</v>
      </c>
      <c r="AE3253" s="11">
        <v>100</v>
      </c>
      <c r="AF3253" s="56">
        <v>1</v>
      </c>
      <c r="AG3253" s="11">
        <v>35</v>
      </c>
      <c r="AH3253" s="11">
        <v>0</v>
      </c>
      <c r="AI3253" s="25" t="s">
        <v>693</v>
      </c>
      <c r="AJ3253" s="25" t="s">
        <v>693</v>
      </c>
      <c r="AK3253" s="25" t="s">
        <v>8</v>
      </c>
      <c r="AL3253" s="11" t="s">
        <v>961</v>
      </c>
      <c r="AM3253" s="25">
        <v>11004</v>
      </c>
      <c r="AN3253" s="25">
        <v>0</v>
      </c>
      <c r="AO3253" s="11">
        <v>1</v>
      </c>
      <c r="AP3253" s="12" t="s">
        <v>3892</v>
      </c>
      <c r="AQ3253" s="12" t="s">
        <v>6821</v>
      </c>
      <c r="AS3253" s="11" t="s">
        <v>7373</v>
      </c>
    </row>
    <row r="3254" spans="1:45" x14ac:dyDescent="0.15">
      <c r="A3254" s="11">
        <v>51062</v>
      </c>
      <c r="B3254" s="16" t="s">
        <v>7203</v>
      </c>
      <c r="C3254" s="11">
        <v>69</v>
      </c>
      <c r="D3254" s="11">
        <v>1</v>
      </c>
      <c r="E3254" s="11">
        <v>42</v>
      </c>
      <c r="F3254" s="11">
        <v>0</v>
      </c>
      <c r="G3254" s="11">
        <v>7</v>
      </c>
      <c r="H3254" s="11">
        <v>101</v>
      </c>
      <c r="I3254" s="11">
        <v>65535</v>
      </c>
      <c r="J3254" s="11">
        <v>0</v>
      </c>
      <c r="K3254" s="11">
        <v>0</v>
      </c>
      <c r="L3254" s="11">
        <v>0</v>
      </c>
      <c r="M3254" s="56">
        <v>0</v>
      </c>
      <c r="N3254" s="56">
        <v>1</v>
      </c>
      <c r="O3254" s="11">
        <v>0</v>
      </c>
      <c r="P3254" s="11">
        <v>604800</v>
      </c>
      <c r="Q3254" s="11">
        <v>3600</v>
      </c>
      <c r="R3254" s="11">
        <v>4</v>
      </c>
      <c r="S3254" s="11">
        <v>1</v>
      </c>
      <c r="T3254" s="11">
        <v>0</v>
      </c>
      <c r="U3254" s="11">
        <v>1</v>
      </c>
      <c r="V3254" s="11">
        <v>0</v>
      </c>
      <c r="W3254" s="11">
        <v>0</v>
      </c>
      <c r="X3254" s="11">
        <v>0</v>
      </c>
      <c r="Y3254" s="11">
        <v>0</v>
      </c>
      <c r="Z3254" s="16" t="s">
        <v>170</v>
      </c>
      <c r="AA3254" s="16">
        <v>0</v>
      </c>
      <c r="AB3254" s="16" t="s">
        <v>170</v>
      </c>
      <c r="AC3254" s="16">
        <v>0</v>
      </c>
      <c r="AD3254" s="11">
        <v>3</v>
      </c>
      <c r="AE3254" s="11">
        <v>100</v>
      </c>
      <c r="AF3254" s="56">
        <v>1</v>
      </c>
      <c r="AG3254" s="11">
        <v>40</v>
      </c>
      <c r="AH3254" s="11">
        <v>0</v>
      </c>
      <c r="AI3254" s="25" t="s">
        <v>8</v>
      </c>
      <c r="AJ3254" s="25" t="s">
        <v>8</v>
      </c>
      <c r="AK3254" s="25" t="s">
        <v>8</v>
      </c>
      <c r="AL3254" s="11" t="s">
        <v>962</v>
      </c>
      <c r="AM3254" s="25">
        <v>11005</v>
      </c>
      <c r="AN3254" s="25">
        <v>0</v>
      </c>
      <c r="AO3254" s="11">
        <v>1</v>
      </c>
      <c r="AP3254" s="12" t="s">
        <v>3892</v>
      </c>
      <c r="AQ3254" s="12" t="s">
        <v>6821</v>
      </c>
      <c r="AS3254" s="11" t="s">
        <v>7373</v>
      </c>
    </row>
    <row r="3255" spans="1:45" x14ac:dyDescent="0.15">
      <c r="A3255" s="11">
        <v>51063</v>
      </c>
      <c r="B3255" s="16" t="s">
        <v>7204</v>
      </c>
      <c r="C3255" s="11">
        <v>70</v>
      </c>
      <c r="D3255" s="11">
        <v>1</v>
      </c>
      <c r="E3255" s="11">
        <v>42</v>
      </c>
      <c r="F3255" s="11">
        <v>0</v>
      </c>
      <c r="G3255" s="11">
        <v>7</v>
      </c>
      <c r="H3255" s="11">
        <v>101</v>
      </c>
      <c r="I3255" s="11">
        <v>65535</v>
      </c>
      <c r="J3255" s="11">
        <v>0</v>
      </c>
      <c r="K3255" s="11">
        <v>0</v>
      </c>
      <c r="L3255" s="11">
        <v>0</v>
      </c>
      <c r="M3255" s="56">
        <v>0</v>
      </c>
      <c r="N3255" s="56">
        <v>1</v>
      </c>
      <c r="O3255" s="11">
        <v>0</v>
      </c>
      <c r="P3255" s="11">
        <v>604800</v>
      </c>
      <c r="Q3255" s="11">
        <v>3600</v>
      </c>
      <c r="R3255" s="11">
        <v>4</v>
      </c>
      <c r="S3255" s="11">
        <v>1</v>
      </c>
      <c r="T3255" s="11">
        <v>0</v>
      </c>
      <c r="U3255" s="11">
        <v>1</v>
      </c>
      <c r="V3255" s="11">
        <v>0</v>
      </c>
      <c r="W3255" s="11">
        <v>0</v>
      </c>
      <c r="X3255" s="11">
        <v>0</v>
      </c>
      <c r="Y3255" s="11">
        <v>0</v>
      </c>
      <c r="Z3255" s="16" t="s">
        <v>170</v>
      </c>
      <c r="AA3255" s="16">
        <v>0</v>
      </c>
      <c r="AB3255" s="16" t="s">
        <v>170</v>
      </c>
      <c r="AC3255" s="16">
        <v>0</v>
      </c>
      <c r="AD3255" s="11">
        <v>3</v>
      </c>
      <c r="AE3255" s="11">
        <v>100</v>
      </c>
      <c r="AF3255" s="56">
        <v>1</v>
      </c>
      <c r="AG3255" s="11">
        <v>40</v>
      </c>
      <c r="AH3255" s="11">
        <v>0</v>
      </c>
      <c r="AI3255" s="25" t="s">
        <v>693</v>
      </c>
      <c r="AJ3255" s="25" t="s">
        <v>693</v>
      </c>
      <c r="AK3255" s="25" t="s">
        <v>8</v>
      </c>
      <c r="AL3255" s="11" t="s">
        <v>963</v>
      </c>
      <c r="AM3255" s="25">
        <v>11006</v>
      </c>
      <c r="AN3255" s="25">
        <v>0</v>
      </c>
      <c r="AO3255" s="11">
        <v>1</v>
      </c>
      <c r="AP3255" s="12" t="s">
        <v>3892</v>
      </c>
      <c r="AQ3255" s="12" t="s">
        <v>6821</v>
      </c>
      <c r="AS3255" s="11" t="s">
        <v>7373</v>
      </c>
    </row>
    <row r="3256" spans="1:45" x14ac:dyDescent="0.15">
      <c r="A3256" s="11">
        <v>51064</v>
      </c>
      <c r="B3256" s="16" t="s">
        <v>7205</v>
      </c>
      <c r="C3256" s="11">
        <v>71</v>
      </c>
      <c r="D3256" s="11">
        <v>1</v>
      </c>
      <c r="E3256" s="11">
        <v>42</v>
      </c>
      <c r="F3256" s="11">
        <v>0</v>
      </c>
      <c r="G3256" s="11">
        <v>7</v>
      </c>
      <c r="H3256" s="11">
        <v>101</v>
      </c>
      <c r="I3256" s="11">
        <v>65535</v>
      </c>
      <c r="J3256" s="11">
        <v>0</v>
      </c>
      <c r="K3256" s="11">
        <v>0</v>
      </c>
      <c r="L3256" s="11">
        <v>0</v>
      </c>
      <c r="M3256" s="56">
        <v>0</v>
      </c>
      <c r="N3256" s="56">
        <v>1</v>
      </c>
      <c r="O3256" s="11">
        <v>0</v>
      </c>
      <c r="P3256" s="11">
        <v>604800</v>
      </c>
      <c r="Q3256" s="11">
        <v>3600</v>
      </c>
      <c r="R3256" s="11">
        <v>4</v>
      </c>
      <c r="S3256" s="11">
        <v>1</v>
      </c>
      <c r="T3256" s="11">
        <v>0</v>
      </c>
      <c r="U3256" s="11">
        <v>1</v>
      </c>
      <c r="V3256" s="11">
        <v>0</v>
      </c>
      <c r="W3256" s="11">
        <v>0</v>
      </c>
      <c r="X3256" s="11">
        <v>0</v>
      </c>
      <c r="Y3256" s="11">
        <v>0</v>
      </c>
      <c r="Z3256" s="16" t="s">
        <v>170</v>
      </c>
      <c r="AA3256" s="16">
        <v>0</v>
      </c>
      <c r="AB3256" s="16" t="s">
        <v>170</v>
      </c>
      <c r="AC3256" s="16">
        <v>0</v>
      </c>
      <c r="AD3256" s="11">
        <v>3</v>
      </c>
      <c r="AE3256" s="11">
        <v>100</v>
      </c>
      <c r="AF3256" s="56">
        <v>1</v>
      </c>
      <c r="AG3256" s="11">
        <v>50</v>
      </c>
      <c r="AH3256" s="11">
        <v>0</v>
      </c>
      <c r="AI3256" s="25" t="s">
        <v>8</v>
      </c>
      <c r="AJ3256" s="25" t="s">
        <v>8</v>
      </c>
      <c r="AK3256" s="25" t="s">
        <v>8</v>
      </c>
      <c r="AL3256" s="11" t="s">
        <v>964</v>
      </c>
      <c r="AM3256" s="25">
        <v>11007</v>
      </c>
      <c r="AN3256" s="25">
        <v>0</v>
      </c>
      <c r="AO3256" s="11">
        <v>1</v>
      </c>
      <c r="AP3256" s="12" t="s">
        <v>3892</v>
      </c>
      <c r="AQ3256" s="12" t="s">
        <v>6821</v>
      </c>
      <c r="AS3256" s="11" t="s">
        <v>7373</v>
      </c>
    </row>
    <row r="3257" spans="1:45" x14ac:dyDescent="0.15">
      <c r="A3257" s="11">
        <v>51065</v>
      </c>
      <c r="B3257" s="16" t="s">
        <v>7206</v>
      </c>
      <c r="C3257" s="11">
        <v>67</v>
      </c>
      <c r="D3257" s="11">
        <v>1</v>
      </c>
      <c r="E3257" s="11">
        <v>42</v>
      </c>
      <c r="F3257" s="11">
        <v>0</v>
      </c>
      <c r="G3257" s="11">
        <v>7</v>
      </c>
      <c r="H3257" s="11">
        <v>131</v>
      </c>
      <c r="I3257" s="11">
        <v>65535</v>
      </c>
      <c r="J3257" s="11">
        <v>0</v>
      </c>
      <c r="K3257" s="11">
        <v>0</v>
      </c>
      <c r="L3257" s="11">
        <v>0</v>
      </c>
      <c r="M3257" s="56">
        <v>0</v>
      </c>
      <c r="N3257" s="56">
        <v>1</v>
      </c>
      <c r="O3257" s="11">
        <v>0</v>
      </c>
      <c r="P3257" s="11">
        <v>0</v>
      </c>
      <c r="Q3257" s="11">
        <v>0</v>
      </c>
      <c r="R3257" s="11">
        <v>0</v>
      </c>
      <c r="S3257" s="11">
        <v>1</v>
      </c>
      <c r="T3257" s="11">
        <v>1</v>
      </c>
      <c r="U3257" s="11">
        <v>1</v>
      </c>
      <c r="V3257" s="11">
        <v>0</v>
      </c>
      <c r="W3257" s="11">
        <v>0</v>
      </c>
      <c r="X3257" s="11">
        <v>0</v>
      </c>
      <c r="Y3257" s="11">
        <v>0</v>
      </c>
      <c r="Z3257" s="16" t="s">
        <v>170</v>
      </c>
      <c r="AA3257" s="16">
        <v>0</v>
      </c>
      <c r="AB3257" s="16" t="s">
        <v>4</v>
      </c>
      <c r="AC3257" s="16">
        <v>0</v>
      </c>
      <c r="AD3257" s="11">
        <v>3</v>
      </c>
      <c r="AE3257" s="11">
        <v>100</v>
      </c>
      <c r="AF3257" s="56">
        <v>1</v>
      </c>
      <c r="AG3257" s="11">
        <v>35</v>
      </c>
      <c r="AH3257" s="11">
        <v>0</v>
      </c>
      <c r="AI3257" s="25" t="s">
        <v>8</v>
      </c>
      <c r="AJ3257" s="25" t="s">
        <v>8</v>
      </c>
      <c r="AK3257" s="25" t="s">
        <v>8</v>
      </c>
      <c r="AL3257" s="11" t="s">
        <v>782</v>
      </c>
      <c r="AM3257" s="25">
        <v>11003</v>
      </c>
      <c r="AN3257" s="25">
        <v>0</v>
      </c>
      <c r="AO3257" s="11">
        <v>1</v>
      </c>
      <c r="AP3257" s="12" t="s">
        <v>3892</v>
      </c>
      <c r="AQ3257" s="12" t="s">
        <v>6821</v>
      </c>
      <c r="AR3257" s="11"/>
      <c r="AS3257" s="11" t="s">
        <v>1027</v>
      </c>
    </row>
    <row r="3258" spans="1:45" x14ac:dyDescent="0.15">
      <c r="A3258" s="11">
        <v>51066</v>
      </c>
      <c r="B3258" s="16" t="s">
        <v>7207</v>
      </c>
      <c r="C3258" s="11">
        <v>67</v>
      </c>
      <c r="D3258" s="11">
        <v>1</v>
      </c>
      <c r="E3258" s="11">
        <v>42</v>
      </c>
      <c r="F3258" s="11">
        <v>0</v>
      </c>
      <c r="G3258" s="11">
        <v>7</v>
      </c>
      <c r="H3258" s="11">
        <v>131</v>
      </c>
      <c r="I3258" s="11">
        <v>65535</v>
      </c>
      <c r="J3258" s="11">
        <v>0</v>
      </c>
      <c r="K3258" s="11">
        <v>0</v>
      </c>
      <c r="L3258" s="11">
        <v>0</v>
      </c>
      <c r="M3258" s="56">
        <v>0</v>
      </c>
      <c r="N3258" s="56">
        <v>1</v>
      </c>
      <c r="O3258" s="11">
        <v>0</v>
      </c>
      <c r="P3258" s="11">
        <v>0</v>
      </c>
      <c r="Q3258" s="11">
        <v>0</v>
      </c>
      <c r="R3258" s="11">
        <v>0</v>
      </c>
      <c r="S3258" s="11">
        <v>1</v>
      </c>
      <c r="T3258" s="11">
        <v>1</v>
      </c>
      <c r="U3258" s="11">
        <v>1</v>
      </c>
      <c r="V3258" s="11">
        <v>0</v>
      </c>
      <c r="W3258" s="11">
        <v>0</v>
      </c>
      <c r="X3258" s="11">
        <v>0</v>
      </c>
      <c r="Y3258" s="11">
        <v>0</v>
      </c>
      <c r="Z3258" s="16" t="s">
        <v>170</v>
      </c>
      <c r="AA3258" s="16">
        <v>0</v>
      </c>
      <c r="AB3258" s="16" t="s">
        <v>4</v>
      </c>
      <c r="AC3258" s="16">
        <v>0</v>
      </c>
      <c r="AD3258" s="11">
        <v>3</v>
      </c>
      <c r="AE3258" s="11">
        <v>100</v>
      </c>
      <c r="AF3258" s="56">
        <v>1</v>
      </c>
      <c r="AG3258" s="11">
        <v>35</v>
      </c>
      <c r="AH3258" s="11">
        <v>0</v>
      </c>
      <c r="AI3258" s="25" t="s">
        <v>8</v>
      </c>
      <c r="AJ3258" s="25" t="s">
        <v>8</v>
      </c>
      <c r="AK3258" s="25" t="s">
        <v>8</v>
      </c>
      <c r="AL3258" s="11" t="s">
        <v>782</v>
      </c>
      <c r="AM3258" s="25">
        <v>11003</v>
      </c>
      <c r="AN3258" s="25">
        <v>0</v>
      </c>
      <c r="AO3258" s="11">
        <v>1</v>
      </c>
      <c r="AP3258" s="12" t="s">
        <v>3892</v>
      </c>
      <c r="AQ3258" s="12" t="s">
        <v>6821</v>
      </c>
      <c r="AR3258" s="11"/>
      <c r="AS3258" s="11" t="s">
        <v>1027</v>
      </c>
    </row>
    <row r="3259" spans="1:45" x14ac:dyDescent="0.15">
      <c r="A3259" s="11">
        <v>51067</v>
      </c>
      <c r="B3259" s="16" t="s">
        <v>7208</v>
      </c>
      <c r="C3259" s="11">
        <v>68</v>
      </c>
      <c r="D3259" s="11">
        <v>1</v>
      </c>
      <c r="E3259" s="11">
        <v>42</v>
      </c>
      <c r="F3259" s="11">
        <v>0</v>
      </c>
      <c r="G3259" s="11">
        <v>7</v>
      </c>
      <c r="H3259" s="11">
        <v>131</v>
      </c>
      <c r="I3259" s="11">
        <v>65535</v>
      </c>
      <c r="J3259" s="11">
        <v>0</v>
      </c>
      <c r="K3259" s="11">
        <v>0</v>
      </c>
      <c r="L3259" s="11">
        <v>0</v>
      </c>
      <c r="M3259" s="56">
        <v>0</v>
      </c>
      <c r="N3259" s="56">
        <v>1</v>
      </c>
      <c r="O3259" s="11">
        <v>0</v>
      </c>
      <c r="P3259" s="11">
        <v>0</v>
      </c>
      <c r="Q3259" s="11">
        <v>0</v>
      </c>
      <c r="R3259" s="11">
        <v>0</v>
      </c>
      <c r="S3259" s="11">
        <v>1</v>
      </c>
      <c r="T3259" s="11">
        <v>1</v>
      </c>
      <c r="U3259" s="11">
        <v>1</v>
      </c>
      <c r="V3259" s="11">
        <v>0</v>
      </c>
      <c r="W3259" s="11">
        <v>0</v>
      </c>
      <c r="X3259" s="11">
        <v>0</v>
      </c>
      <c r="Y3259" s="11">
        <v>0</v>
      </c>
      <c r="Z3259" s="16" t="s">
        <v>170</v>
      </c>
      <c r="AA3259" s="16">
        <v>0</v>
      </c>
      <c r="AB3259" s="16" t="s">
        <v>170</v>
      </c>
      <c r="AC3259" s="16">
        <v>0</v>
      </c>
      <c r="AD3259" s="11">
        <v>3</v>
      </c>
      <c r="AE3259" s="11">
        <v>100</v>
      </c>
      <c r="AF3259" s="56">
        <v>1</v>
      </c>
      <c r="AG3259" s="11">
        <v>35</v>
      </c>
      <c r="AH3259" s="11">
        <v>0</v>
      </c>
      <c r="AI3259" s="25" t="s">
        <v>693</v>
      </c>
      <c r="AJ3259" s="25" t="s">
        <v>693</v>
      </c>
      <c r="AK3259" s="25" t="s">
        <v>8</v>
      </c>
      <c r="AL3259" s="11" t="s">
        <v>782</v>
      </c>
      <c r="AM3259" s="25">
        <v>11003</v>
      </c>
      <c r="AN3259" s="25">
        <v>0</v>
      </c>
      <c r="AO3259" s="11">
        <v>1</v>
      </c>
      <c r="AP3259" s="12" t="s">
        <v>3892</v>
      </c>
      <c r="AQ3259" s="12" t="s">
        <v>6821</v>
      </c>
      <c r="AS3259" s="16" t="s">
        <v>1027</v>
      </c>
    </row>
    <row r="3260" spans="1:45" x14ac:dyDescent="0.15">
      <c r="A3260" s="11">
        <v>51068</v>
      </c>
      <c r="B3260" s="16" t="s">
        <v>7209</v>
      </c>
      <c r="C3260" s="11">
        <v>68</v>
      </c>
      <c r="D3260" s="11">
        <v>1</v>
      </c>
      <c r="E3260" s="11">
        <v>42</v>
      </c>
      <c r="F3260" s="11">
        <v>0</v>
      </c>
      <c r="G3260" s="11">
        <v>7</v>
      </c>
      <c r="H3260" s="11">
        <v>131</v>
      </c>
      <c r="I3260" s="11">
        <v>65535</v>
      </c>
      <c r="J3260" s="11">
        <v>0</v>
      </c>
      <c r="K3260" s="11">
        <v>0</v>
      </c>
      <c r="L3260" s="11">
        <v>0</v>
      </c>
      <c r="M3260" s="56">
        <v>0</v>
      </c>
      <c r="N3260" s="56">
        <v>1</v>
      </c>
      <c r="O3260" s="11">
        <v>0</v>
      </c>
      <c r="P3260" s="11">
        <v>0</v>
      </c>
      <c r="Q3260" s="11">
        <v>0</v>
      </c>
      <c r="R3260" s="11">
        <v>0</v>
      </c>
      <c r="S3260" s="11">
        <v>1</v>
      </c>
      <c r="T3260" s="11">
        <v>1</v>
      </c>
      <c r="U3260" s="11">
        <v>1</v>
      </c>
      <c r="V3260" s="11">
        <v>0</v>
      </c>
      <c r="W3260" s="11">
        <v>0</v>
      </c>
      <c r="X3260" s="11">
        <v>0</v>
      </c>
      <c r="Y3260" s="11">
        <v>0</v>
      </c>
      <c r="Z3260" s="16" t="s">
        <v>170</v>
      </c>
      <c r="AA3260" s="16">
        <v>0</v>
      </c>
      <c r="AB3260" s="16" t="s">
        <v>170</v>
      </c>
      <c r="AC3260" s="16">
        <v>0</v>
      </c>
      <c r="AD3260" s="11">
        <v>3</v>
      </c>
      <c r="AE3260" s="11">
        <v>100</v>
      </c>
      <c r="AF3260" s="56">
        <v>1</v>
      </c>
      <c r="AG3260" s="11">
        <v>35</v>
      </c>
      <c r="AH3260" s="11">
        <v>0</v>
      </c>
      <c r="AI3260" s="25" t="s">
        <v>693</v>
      </c>
      <c r="AJ3260" s="25" t="s">
        <v>693</v>
      </c>
      <c r="AK3260" s="25" t="s">
        <v>8</v>
      </c>
      <c r="AL3260" s="11" t="s">
        <v>782</v>
      </c>
      <c r="AM3260" s="25">
        <v>11003</v>
      </c>
      <c r="AN3260" s="25">
        <v>0</v>
      </c>
      <c r="AO3260" s="11">
        <v>1</v>
      </c>
      <c r="AP3260" s="12" t="s">
        <v>3892</v>
      </c>
      <c r="AQ3260" s="12" t="s">
        <v>6821</v>
      </c>
      <c r="AS3260" s="16" t="s">
        <v>1027</v>
      </c>
    </row>
    <row r="3261" spans="1:45" x14ac:dyDescent="0.15">
      <c r="A3261" s="11">
        <v>51069</v>
      </c>
      <c r="B3261" s="16" t="s">
        <v>7210</v>
      </c>
      <c r="C3261" s="11">
        <v>69</v>
      </c>
      <c r="D3261" s="11">
        <v>1</v>
      </c>
      <c r="E3261" s="11">
        <v>42</v>
      </c>
      <c r="F3261" s="11">
        <v>0</v>
      </c>
      <c r="G3261" s="11">
        <v>7</v>
      </c>
      <c r="H3261" s="11">
        <v>131</v>
      </c>
      <c r="I3261" s="11">
        <v>65535</v>
      </c>
      <c r="J3261" s="11">
        <v>0</v>
      </c>
      <c r="K3261" s="11">
        <v>0</v>
      </c>
      <c r="L3261" s="11">
        <v>0</v>
      </c>
      <c r="M3261" s="56">
        <v>0</v>
      </c>
      <c r="N3261" s="56">
        <v>1</v>
      </c>
      <c r="O3261" s="11">
        <v>0</v>
      </c>
      <c r="P3261" s="11">
        <v>0</v>
      </c>
      <c r="Q3261" s="11">
        <v>0</v>
      </c>
      <c r="R3261" s="11">
        <v>0</v>
      </c>
      <c r="S3261" s="11">
        <v>1</v>
      </c>
      <c r="T3261" s="11">
        <v>1</v>
      </c>
      <c r="U3261" s="11">
        <v>1</v>
      </c>
      <c r="V3261" s="11">
        <v>0</v>
      </c>
      <c r="W3261" s="11">
        <v>0</v>
      </c>
      <c r="X3261" s="11">
        <v>0</v>
      </c>
      <c r="Y3261" s="11">
        <v>0</v>
      </c>
      <c r="Z3261" s="16" t="s">
        <v>170</v>
      </c>
      <c r="AA3261" s="16">
        <v>0</v>
      </c>
      <c r="AB3261" s="16" t="s">
        <v>170</v>
      </c>
      <c r="AC3261" s="16">
        <v>0</v>
      </c>
      <c r="AD3261" s="11">
        <v>3</v>
      </c>
      <c r="AE3261" s="11">
        <v>100</v>
      </c>
      <c r="AF3261" s="56">
        <v>1</v>
      </c>
      <c r="AG3261" s="11">
        <v>40</v>
      </c>
      <c r="AH3261" s="11">
        <v>0</v>
      </c>
      <c r="AI3261" s="25" t="s">
        <v>8</v>
      </c>
      <c r="AJ3261" s="25" t="s">
        <v>8</v>
      </c>
      <c r="AK3261" s="25" t="s">
        <v>8</v>
      </c>
      <c r="AL3261" s="11" t="s">
        <v>782</v>
      </c>
      <c r="AM3261" s="25">
        <v>11003</v>
      </c>
      <c r="AN3261" s="25">
        <v>0</v>
      </c>
      <c r="AO3261" s="11">
        <v>1</v>
      </c>
      <c r="AP3261" s="12" t="s">
        <v>3892</v>
      </c>
      <c r="AQ3261" s="12" t="s">
        <v>6821</v>
      </c>
      <c r="AS3261" s="16" t="s">
        <v>1027</v>
      </c>
    </row>
    <row r="3262" spans="1:45" x14ac:dyDescent="0.15">
      <c r="A3262" s="11">
        <v>51070</v>
      </c>
      <c r="B3262" s="16" t="s">
        <v>7211</v>
      </c>
      <c r="C3262" s="11">
        <v>70</v>
      </c>
      <c r="D3262" s="11">
        <v>1</v>
      </c>
      <c r="E3262" s="11">
        <v>42</v>
      </c>
      <c r="F3262" s="11">
        <v>0</v>
      </c>
      <c r="G3262" s="11">
        <v>7</v>
      </c>
      <c r="H3262" s="11">
        <v>131</v>
      </c>
      <c r="I3262" s="11">
        <v>65535</v>
      </c>
      <c r="J3262" s="11">
        <v>0</v>
      </c>
      <c r="K3262" s="11">
        <v>0</v>
      </c>
      <c r="L3262" s="11">
        <v>0</v>
      </c>
      <c r="M3262" s="56">
        <v>0</v>
      </c>
      <c r="N3262" s="56">
        <v>1</v>
      </c>
      <c r="O3262" s="11">
        <v>0</v>
      </c>
      <c r="P3262" s="11">
        <v>0</v>
      </c>
      <c r="Q3262" s="11">
        <v>0</v>
      </c>
      <c r="R3262" s="11">
        <v>0</v>
      </c>
      <c r="S3262" s="11">
        <v>1</v>
      </c>
      <c r="T3262" s="11">
        <v>1</v>
      </c>
      <c r="U3262" s="11">
        <v>1</v>
      </c>
      <c r="V3262" s="11">
        <v>0</v>
      </c>
      <c r="W3262" s="11">
        <v>0</v>
      </c>
      <c r="X3262" s="11">
        <v>0</v>
      </c>
      <c r="Y3262" s="11">
        <v>0</v>
      </c>
      <c r="Z3262" s="16" t="s">
        <v>170</v>
      </c>
      <c r="AA3262" s="16">
        <v>0</v>
      </c>
      <c r="AB3262" s="16" t="s">
        <v>170</v>
      </c>
      <c r="AC3262" s="16">
        <v>0</v>
      </c>
      <c r="AD3262" s="11">
        <v>3</v>
      </c>
      <c r="AE3262" s="11">
        <v>100</v>
      </c>
      <c r="AF3262" s="56">
        <v>1</v>
      </c>
      <c r="AG3262" s="11">
        <v>40</v>
      </c>
      <c r="AH3262" s="11">
        <v>0</v>
      </c>
      <c r="AI3262" s="25" t="s">
        <v>693</v>
      </c>
      <c r="AJ3262" s="25" t="s">
        <v>693</v>
      </c>
      <c r="AK3262" s="25" t="s">
        <v>8</v>
      </c>
      <c r="AL3262" s="11" t="s">
        <v>782</v>
      </c>
      <c r="AM3262" s="25">
        <v>11003</v>
      </c>
      <c r="AN3262" s="25">
        <v>0</v>
      </c>
      <c r="AO3262" s="11">
        <v>1</v>
      </c>
      <c r="AP3262" s="12" t="s">
        <v>3892</v>
      </c>
      <c r="AQ3262" s="12" t="s">
        <v>6821</v>
      </c>
      <c r="AS3262" s="16" t="s">
        <v>1027</v>
      </c>
    </row>
    <row r="3263" spans="1:45" x14ac:dyDescent="0.15">
      <c r="A3263" s="11">
        <v>51071</v>
      </c>
      <c r="B3263" s="16" t="s">
        <v>7212</v>
      </c>
      <c r="C3263" s="11">
        <v>71</v>
      </c>
      <c r="D3263" s="11">
        <v>1</v>
      </c>
      <c r="E3263" s="11">
        <v>42</v>
      </c>
      <c r="F3263" s="11">
        <v>0</v>
      </c>
      <c r="G3263" s="11">
        <v>7</v>
      </c>
      <c r="H3263" s="11">
        <v>131</v>
      </c>
      <c r="I3263" s="11">
        <v>65535</v>
      </c>
      <c r="J3263" s="11">
        <v>0</v>
      </c>
      <c r="K3263" s="11">
        <v>0</v>
      </c>
      <c r="L3263" s="11">
        <v>0</v>
      </c>
      <c r="M3263" s="56">
        <v>0</v>
      </c>
      <c r="N3263" s="56">
        <v>1</v>
      </c>
      <c r="O3263" s="11">
        <v>0</v>
      </c>
      <c r="P3263" s="11">
        <v>0</v>
      </c>
      <c r="Q3263" s="11">
        <v>0</v>
      </c>
      <c r="R3263" s="11">
        <v>0</v>
      </c>
      <c r="S3263" s="11">
        <v>1</v>
      </c>
      <c r="T3263" s="11">
        <v>1</v>
      </c>
      <c r="U3263" s="11">
        <v>1</v>
      </c>
      <c r="V3263" s="11">
        <v>0</v>
      </c>
      <c r="W3263" s="11">
        <v>0</v>
      </c>
      <c r="X3263" s="11">
        <v>0</v>
      </c>
      <c r="Y3263" s="11">
        <v>0</v>
      </c>
      <c r="Z3263" s="16" t="s">
        <v>170</v>
      </c>
      <c r="AA3263" s="16">
        <v>0</v>
      </c>
      <c r="AB3263" s="16" t="s">
        <v>170</v>
      </c>
      <c r="AC3263" s="16">
        <v>0</v>
      </c>
      <c r="AD3263" s="11">
        <v>3</v>
      </c>
      <c r="AE3263" s="11">
        <v>100</v>
      </c>
      <c r="AF3263" s="56">
        <v>1</v>
      </c>
      <c r="AG3263" s="11">
        <v>50</v>
      </c>
      <c r="AH3263" s="11">
        <v>0</v>
      </c>
      <c r="AI3263" s="25" t="s">
        <v>8</v>
      </c>
      <c r="AJ3263" s="25" t="s">
        <v>8</v>
      </c>
      <c r="AK3263" s="25" t="s">
        <v>8</v>
      </c>
      <c r="AL3263" s="11" t="s">
        <v>782</v>
      </c>
      <c r="AM3263" s="25">
        <v>11003</v>
      </c>
      <c r="AN3263" s="25">
        <v>0</v>
      </c>
      <c r="AO3263" s="11">
        <v>1</v>
      </c>
      <c r="AP3263" s="12" t="s">
        <v>3892</v>
      </c>
      <c r="AQ3263" s="12" t="s">
        <v>6821</v>
      </c>
      <c r="AS3263" s="16" t="s">
        <v>1027</v>
      </c>
    </row>
    <row r="3264" spans="1:45" x14ac:dyDescent="0.15">
      <c r="A3264" s="11">
        <v>51072</v>
      </c>
      <c r="B3264" s="3" t="s">
        <v>3895</v>
      </c>
      <c r="C3264" s="11">
        <v>67</v>
      </c>
      <c r="D3264" s="11">
        <v>1</v>
      </c>
      <c r="E3264" s="11">
        <v>42</v>
      </c>
      <c r="F3264" s="11">
        <v>0</v>
      </c>
      <c r="G3264" s="11">
        <v>7</v>
      </c>
      <c r="H3264" s="11">
        <v>101</v>
      </c>
      <c r="I3264" s="11">
        <v>65535</v>
      </c>
      <c r="J3264" s="11">
        <v>0</v>
      </c>
      <c r="K3264" s="11">
        <v>0</v>
      </c>
      <c r="L3264" s="11">
        <v>0</v>
      </c>
      <c r="M3264" s="56">
        <v>0</v>
      </c>
      <c r="N3264" s="56">
        <v>1</v>
      </c>
      <c r="O3264" s="11">
        <v>0</v>
      </c>
      <c r="P3264" s="11">
        <v>0</v>
      </c>
      <c r="Q3264" s="11">
        <v>0</v>
      </c>
      <c r="R3264" s="11">
        <v>0</v>
      </c>
      <c r="S3264" s="11">
        <v>1</v>
      </c>
      <c r="T3264" s="11">
        <v>1</v>
      </c>
      <c r="U3264" s="11">
        <v>1</v>
      </c>
      <c r="V3264" s="11">
        <v>0</v>
      </c>
      <c r="W3264" s="11">
        <v>0</v>
      </c>
      <c r="X3264" s="11">
        <v>0</v>
      </c>
      <c r="Y3264" s="11">
        <v>0</v>
      </c>
      <c r="Z3264" s="16" t="s">
        <v>170</v>
      </c>
      <c r="AA3264" s="16">
        <v>0</v>
      </c>
      <c r="AB3264" s="16" t="s">
        <v>4</v>
      </c>
      <c r="AC3264" s="16">
        <v>0</v>
      </c>
      <c r="AD3264" s="11">
        <v>3</v>
      </c>
      <c r="AE3264" s="11">
        <v>100</v>
      </c>
      <c r="AF3264" s="56">
        <v>1</v>
      </c>
      <c r="AG3264" s="11">
        <v>35</v>
      </c>
      <c r="AH3264" s="11">
        <v>0</v>
      </c>
      <c r="AI3264" s="25" t="s">
        <v>8</v>
      </c>
      <c r="AJ3264" s="25" t="s">
        <v>8</v>
      </c>
      <c r="AK3264" s="25" t="s">
        <v>8</v>
      </c>
      <c r="AL3264" s="11" t="s">
        <v>782</v>
      </c>
      <c r="AM3264" s="25">
        <v>11003</v>
      </c>
      <c r="AN3264" s="25">
        <v>0</v>
      </c>
      <c r="AO3264" s="11">
        <v>1</v>
      </c>
      <c r="AP3264" s="12" t="s">
        <v>3892</v>
      </c>
      <c r="AQ3264" s="12" t="s">
        <v>6821</v>
      </c>
      <c r="AR3264" s="11"/>
      <c r="AS3264" s="11" t="s">
        <v>1027</v>
      </c>
    </row>
    <row r="3265" spans="1:45" x14ac:dyDescent="0.15">
      <c r="A3265" s="11">
        <v>51073</v>
      </c>
      <c r="B3265" s="3" t="s">
        <v>3897</v>
      </c>
      <c r="C3265" s="11">
        <v>67</v>
      </c>
      <c r="D3265" s="11">
        <v>1</v>
      </c>
      <c r="E3265" s="11">
        <v>42</v>
      </c>
      <c r="F3265" s="11">
        <v>0</v>
      </c>
      <c r="G3265" s="11">
        <v>7</v>
      </c>
      <c r="H3265" s="11">
        <v>101</v>
      </c>
      <c r="I3265" s="11">
        <v>65535</v>
      </c>
      <c r="J3265" s="11">
        <v>0</v>
      </c>
      <c r="K3265" s="11">
        <v>0</v>
      </c>
      <c r="L3265" s="11">
        <v>0</v>
      </c>
      <c r="M3265" s="56">
        <v>0</v>
      </c>
      <c r="N3265" s="56">
        <v>1</v>
      </c>
      <c r="O3265" s="11">
        <v>0</v>
      </c>
      <c r="P3265" s="11">
        <v>0</v>
      </c>
      <c r="Q3265" s="11">
        <v>0</v>
      </c>
      <c r="R3265" s="11">
        <v>0</v>
      </c>
      <c r="S3265" s="11">
        <v>1</v>
      </c>
      <c r="T3265" s="11">
        <v>1</v>
      </c>
      <c r="U3265" s="11">
        <v>1</v>
      </c>
      <c r="V3265" s="11">
        <v>0</v>
      </c>
      <c r="W3265" s="11">
        <v>0</v>
      </c>
      <c r="X3265" s="11">
        <v>0</v>
      </c>
      <c r="Y3265" s="11">
        <v>0</v>
      </c>
      <c r="Z3265" s="16" t="s">
        <v>170</v>
      </c>
      <c r="AA3265" s="16">
        <v>0</v>
      </c>
      <c r="AB3265" s="16" t="s">
        <v>4</v>
      </c>
      <c r="AC3265" s="16">
        <v>0</v>
      </c>
      <c r="AD3265" s="11">
        <v>3</v>
      </c>
      <c r="AE3265" s="11">
        <v>100</v>
      </c>
      <c r="AF3265" s="56">
        <v>1</v>
      </c>
      <c r="AG3265" s="11">
        <v>35</v>
      </c>
      <c r="AH3265" s="11">
        <v>0</v>
      </c>
      <c r="AI3265" s="25" t="s">
        <v>8</v>
      </c>
      <c r="AJ3265" s="25" t="s">
        <v>8</v>
      </c>
      <c r="AK3265" s="25" t="s">
        <v>8</v>
      </c>
      <c r="AL3265" s="11" t="s">
        <v>782</v>
      </c>
      <c r="AM3265" s="25">
        <v>11003</v>
      </c>
      <c r="AN3265" s="25">
        <v>0</v>
      </c>
      <c r="AO3265" s="11">
        <v>1</v>
      </c>
      <c r="AP3265" s="12" t="s">
        <v>3892</v>
      </c>
      <c r="AQ3265" s="12" t="s">
        <v>6821</v>
      </c>
      <c r="AR3265" s="11"/>
      <c r="AS3265" s="11" t="s">
        <v>1027</v>
      </c>
    </row>
    <row r="3266" spans="1:45" x14ac:dyDescent="0.15">
      <c r="A3266" s="11">
        <v>51074</v>
      </c>
      <c r="B3266" s="3" t="s">
        <v>3896</v>
      </c>
      <c r="C3266" s="11">
        <v>68</v>
      </c>
      <c r="D3266" s="11">
        <v>1</v>
      </c>
      <c r="E3266" s="11">
        <v>42</v>
      </c>
      <c r="F3266" s="11">
        <v>0</v>
      </c>
      <c r="G3266" s="11">
        <v>7</v>
      </c>
      <c r="H3266" s="11">
        <v>101</v>
      </c>
      <c r="I3266" s="11">
        <v>65535</v>
      </c>
      <c r="J3266" s="11">
        <v>0</v>
      </c>
      <c r="K3266" s="11">
        <v>0</v>
      </c>
      <c r="L3266" s="11">
        <v>0</v>
      </c>
      <c r="M3266" s="56">
        <v>0</v>
      </c>
      <c r="N3266" s="56">
        <v>1</v>
      </c>
      <c r="O3266" s="11">
        <v>0</v>
      </c>
      <c r="P3266" s="11">
        <v>0</v>
      </c>
      <c r="Q3266" s="11">
        <v>0</v>
      </c>
      <c r="R3266" s="11">
        <v>0</v>
      </c>
      <c r="S3266" s="11">
        <v>1</v>
      </c>
      <c r="T3266" s="11">
        <v>1</v>
      </c>
      <c r="U3266" s="11">
        <v>1</v>
      </c>
      <c r="V3266" s="11">
        <v>0</v>
      </c>
      <c r="W3266" s="11">
        <v>0</v>
      </c>
      <c r="X3266" s="11">
        <v>0</v>
      </c>
      <c r="Y3266" s="11">
        <v>0</v>
      </c>
      <c r="Z3266" s="16" t="s">
        <v>170</v>
      </c>
      <c r="AA3266" s="16">
        <v>0</v>
      </c>
      <c r="AB3266" s="16" t="s">
        <v>170</v>
      </c>
      <c r="AC3266" s="16">
        <v>0</v>
      </c>
      <c r="AD3266" s="11">
        <v>3</v>
      </c>
      <c r="AE3266" s="11">
        <v>100</v>
      </c>
      <c r="AF3266" s="56">
        <v>1</v>
      </c>
      <c r="AG3266" s="11">
        <v>35</v>
      </c>
      <c r="AH3266" s="11">
        <v>0</v>
      </c>
      <c r="AI3266" s="25" t="s">
        <v>693</v>
      </c>
      <c r="AJ3266" s="25" t="s">
        <v>693</v>
      </c>
      <c r="AK3266" s="25" t="s">
        <v>8</v>
      </c>
      <c r="AL3266" s="11" t="s">
        <v>782</v>
      </c>
      <c r="AM3266" s="25">
        <v>11003</v>
      </c>
      <c r="AN3266" s="25">
        <v>0</v>
      </c>
      <c r="AO3266" s="11">
        <v>1</v>
      </c>
      <c r="AP3266" s="12" t="s">
        <v>3892</v>
      </c>
      <c r="AQ3266" s="12" t="s">
        <v>6821</v>
      </c>
      <c r="AS3266" s="16" t="s">
        <v>1027</v>
      </c>
    </row>
    <row r="3267" spans="1:45" x14ac:dyDescent="0.15">
      <c r="A3267" s="11">
        <v>51075</v>
      </c>
      <c r="B3267" s="3" t="s">
        <v>3898</v>
      </c>
      <c r="C3267" s="11">
        <v>68</v>
      </c>
      <c r="D3267" s="11">
        <v>1</v>
      </c>
      <c r="E3267" s="11">
        <v>42</v>
      </c>
      <c r="F3267" s="11">
        <v>0</v>
      </c>
      <c r="G3267" s="11">
        <v>7</v>
      </c>
      <c r="H3267" s="11">
        <v>101</v>
      </c>
      <c r="I3267" s="11">
        <v>65535</v>
      </c>
      <c r="J3267" s="11">
        <v>0</v>
      </c>
      <c r="K3267" s="11">
        <v>0</v>
      </c>
      <c r="L3267" s="11">
        <v>0</v>
      </c>
      <c r="M3267" s="56">
        <v>0</v>
      </c>
      <c r="N3267" s="56">
        <v>1</v>
      </c>
      <c r="O3267" s="11">
        <v>0</v>
      </c>
      <c r="P3267" s="11">
        <v>0</v>
      </c>
      <c r="Q3267" s="11">
        <v>0</v>
      </c>
      <c r="R3267" s="11">
        <v>0</v>
      </c>
      <c r="S3267" s="11">
        <v>1</v>
      </c>
      <c r="T3267" s="11">
        <v>1</v>
      </c>
      <c r="U3267" s="11">
        <v>1</v>
      </c>
      <c r="V3267" s="11">
        <v>0</v>
      </c>
      <c r="W3267" s="11">
        <v>0</v>
      </c>
      <c r="X3267" s="11">
        <v>0</v>
      </c>
      <c r="Y3267" s="11">
        <v>0</v>
      </c>
      <c r="Z3267" s="16" t="s">
        <v>170</v>
      </c>
      <c r="AA3267" s="16">
        <v>0</v>
      </c>
      <c r="AB3267" s="16" t="s">
        <v>170</v>
      </c>
      <c r="AC3267" s="16">
        <v>0</v>
      </c>
      <c r="AD3267" s="11">
        <v>3</v>
      </c>
      <c r="AE3267" s="11">
        <v>100</v>
      </c>
      <c r="AF3267" s="56">
        <v>1</v>
      </c>
      <c r="AG3267" s="11">
        <v>35</v>
      </c>
      <c r="AH3267" s="11">
        <v>0</v>
      </c>
      <c r="AI3267" s="25" t="s">
        <v>693</v>
      </c>
      <c r="AJ3267" s="25" t="s">
        <v>693</v>
      </c>
      <c r="AK3267" s="25" t="s">
        <v>8</v>
      </c>
      <c r="AL3267" s="11" t="s">
        <v>782</v>
      </c>
      <c r="AM3267" s="25">
        <v>11003</v>
      </c>
      <c r="AN3267" s="25">
        <v>0</v>
      </c>
      <c r="AO3267" s="11">
        <v>1</v>
      </c>
      <c r="AP3267" s="12" t="s">
        <v>3892</v>
      </c>
      <c r="AQ3267" s="12" t="s">
        <v>6821</v>
      </c>
      <c r="AS3267" s="16" t="s">
        <v>1027</v>
      </c>
    </row>
    <row r="3268" spans="1:45" x14ac:dyDescent="0.15">
      <c r="A3268" s="11">
        <v>51076</v>
      </c>
      <c r="B3268" s="3" t="s">
        <v>3899</v>
      </c>
      <c r="C3268" s="11">
        <v>69</v>
      </c>
      <c r="D3268" s="11">
        <v>1</v>
      </c>
      <c r="E3268" s="11">
        <v>42</v>
      </c>
      <c r="F3268" s="11">
        <v>0</v>
      </c>
      <c r="G3268" s="11">
        <v>7</v>
      </c>
      <c r="H3268" s="11">
        <v>101</v>
      </c>
      <c r="I3268" s="11">
        <v>65535</v>
      </c>
      <c r="J3268" s="11">
        <v>0</v>
      </c>
      <c r="K3268" s="11">
        <v>0</v>
      </c>
      <c r="L3268" s="11">
        <v>0</v>
      </c>
      <c r="M3268" s="56">
        <v>0</v>
      </c>
      <c r="N3268" s="56">
        <v>1</v>
      </c>
      <c r="O3268" s="11">
        <v>0</v>
      </c>
      <c r="P3268" s="11">
        <v>0</v>
      </c>
      <c r="Q3268" s="11">
        <v>0</v>
      </c>
      <c r="R3268" s="11">
        <v>0</v>
      </c>
      <c r="S3268" s="11">
        <v>1</v>
      </c>
      <c r="T3268" s="11">
        <v>1</v>
      </c>
      <c r="U3268" s="11">
        <v>1</v>
      </c>
      <c r="V3268" s="11">
        <v>0</v>
      </c>
      <c r="W3268" s="11">
        <v>0</v>
      </c>
      <c r="X3268" s="11">
        <v>0</v>
      </c>
      <c r="Y3268" s="11">
        <v>0</v>
      </c>
      <c r="Z3268" s="16" t="s">
        <v>170</v>
      </c>
      <c r="AA3268" s="16">
        <v>0</v>
      </c>
      <c r="AB3268" s="16" t="s">
        <v>170</v>
      </c>
      <c r="AC3268" s="16">
        <v>0</v>
      </c>
      <c r="AD3268" s="11">
        <v>3</v>
      </c>
      <c r="AE3268" s="11">
        <v>100</v>
      </c>
      <c r="AF3268" s="56">
        <v>1</v>
      </c>
      <c r="AG3268" s="11">
        <v>40</v>
      </c>
      <c r="AH3268" s="11">
        <v>0</v>
      </c>
      <c r="AI3268" s="25" t="s">
        <v>8</v>
      </c>
      <c r="AJ3268" s="25" t="s">
        <v>8</v>
      </c>
      <c r="AK3268" s="25" t="s">
        <v>8</v>
      </c>
      <c r="AL3268" s="11" t="s">
        <v>782</v>
      </c>
      <c r="AM3268" s="25">
        <v>11003</v>
      </c>
      <c r="AN3268" s="25">
        <v>0</v>
      </c>
      <c r="AO3268" s="11">
        <v>1</v>
      </c>
      <c r="AP3268" s="12" t="s">
        <v>3892</v>
      </c>
      <c r="AQ3268" s="12" t="s">
        <v>6821</v>
      </c>
      <c r="AS3268" s="16" t="s">
        <v>1027</v>
      </c>
    </row>
    <row r="3269" spans="1:45" x14ac:dyDescent="0.15">
      <c r="A3269" s="11">
        <v>51077</v>
      </c>
      <c r="B3269" s="3" t="s">
        <v>3900</v>
      </c>
      <c r="C3269" s="11">
        <v>70</v>
      </c>
      <c r="D3269" s="11">
        <v>1</v>
      </c>
      <c r="E3269" s="11">
        <v>42</v>
      </c>
      <c r="F3269" s="11">
        <v>0</v>
      </c>
      <c r="G3269" s="11">
        <v>7</v>
      </c>
      <c r="H3269" s="11">
        <v>101</v>
      </c>
      <c r="I3269" s="11">
        <v>65535</v>
      </c>
      <c r="J3269" s="11">
        <v>0</v>
      </c>
      <c r="K3269" s="11">
        <v>0</v>
      </c>
      <c r="L3269" s="11">
        <v>0</v>
      </c>
      <c r="M3269" s="56">
        <v>0</v>
      </c>
      <c r="N3269" s="56">
        <v>1</v>
      </c>
      <c r="O3269" s="11">
        <v>0</v>
      </c>
      <c r="P3269" s="11">
        <v>0</v>
      </c>
      <c r="Q3269" s="11">
        <v>0</v>
      </c>
      <c r="R3269" s="11">
        <v>0</v>
      </c>
      <c r="S3269" s="11">
        <v>1</v>
      </c>
      <c r="T3269" s="11">
        <v>1</v>
      </c>
      <c r="U3269" s="11">
        <v>1</v>
      </c>
      <c r="V3269" s="11">
        <v>0</v>
      </c>
      <c r="W3269" s="11">
        <v>0</v>
      </c>
      <c r="X3269" s="11">
        <v>0</v>
      </c>
      <c r="Y3269" s="11">
        <v>0</v>
      </c>
      <c r="Z3269" s="16" t="s">
        <v>170</v>
      </c>
      <c r="AA3269" s="16">
        <v>0</v>
      </c>
      <c r="AB3269" s="16" t="s">
        <v>170</v>
      </c>
      <c r="AC3269" s="16">
        <v>0</v>
      </c>
      <c r="AD3269" s="11">
        <v>3</v>
      </c>
      <c r="AE3269" s="11">
        <v>100</v>
      </c>
      <c r="AF3269" s="56">
        <v>1</v>
      </c>
      <c r="AG3269" s="11">
        <v>40</v>
      </c>
      <c r="AH3269" s="11">
        <v>0</v>
      </c>
      <c r="AI3269" s="25" t="s">
        <v>693</v>
      </c>
      <c r="AJ3269" s="25" t="s">
        <v>693</v>
      </c>
      <c r="AK3269" s="25" t="s">
        <v>8</v>
      </c>
      <c r="AL3269" s="11" t="s">
        <v>782</v>
      </c>
      <c r="AM3269" s="25">
        <v>11003</v>
      </c>
      <c r="AN3269" s="25">
        <v>0</v>
      </c>
      <c r="AO3269" s="11">
        <v>1</v>
      </c>
      <c r="AP3269" s="12" t="s">
        <v>3892</v>
      </c>
      <c r="AQ3269" s="12" t="s">
        <v>6821</v>
      </c>
      <c r="AS3269" s="16" t="s">
        <v>1027</v>
      </c>
    </row>
    <row r="3270" spans="1:45" x14ac:dyDescent="0.15">
      <c r="A3270" s="11">
        <v>51078</v>
      </c>
      <c r="B3270" s="3" t="s">
        <v>3901</v>
      </c>
      <c r="C3270" s="11">
        <v>71</v>
      </c>
      <c r="D3270" s="11">
        <v>1</v>
      </c>
      <c r="E3270" s="11">
        <v>42</v>
      </c>
      <c r="F3270" s="11">
        <v>0</v>
      </c>
      <c r="G3270" s="11">
        <v>7</v>
      </c>
      <c r="H3270" s="11">
        <v>101</v>
      </c>
      <c r="I3270" s="11">
        <v>65535</v>
      </c>
      <c r="J3270" s="11">
        <v>0</v>
      </c>
      <c r="K3270" s="11">
        <v>0</v>
      </c>
      <c r="L3270" s="11">
        <v>0</v>
      </c>
      <c r="M3270" s="56">
        <v>0</v>
      </c>
      <c r="N3270" s="56">
        <v>1</v>
      </c>
      <c r="O3270" s="11">
        <v>0</v>
      </c>
      <c r="P3270" s="11">
        <v>0</v>
      </c>
      <c r="Q3270" s="11">
        <v>0</v>
      </c>
      <c r="R3270" s="11">
        <v>0</v>
      </c>
      <c r="S3270" s="11">
        <v>1</v>
      </c>
      <c r="T3270" s="11">
        <v>1</v>
      </c>
      <c r="U3270" s="11">
        <v>1</v>
      </c>
      <c r="V3270" s="11">
        <v>0</v>
      </c>
      <c r="W3270" s="11">
        <v>0</v>
      </c>
      <c r="X3270" s="11">
        <v>0</v>
      </c>
      <c r="Y3270" s="11">
        <v>0</v>
      </c>
      <c r="Z3270" s="16" t="s">
        <v>170</v>
      </c>
      <c r="AA3270" s="16">
        <v>0</v>
      </c>
      <c r="AB3270" s="16" t="s">
        <v>170</v>
      </c>
      <c r="AC3270" s="16">
        <v>0</v>
      </c>
      <c r="AD3270" s="11">
        <v>3</v>
      </c>
      <c r="AE3270" s="11">
        <v>100</v>
      </c>
      <c r="AF3270" s="56">
        <v>1</v>
      </c>
      <c r="AG3270" s="11">
        <v>50</v>
      </c>
      <c r="AH3270" s="11">
        <v>0</v>
      </c>
      <c r="AI3270" s="25" t="s">
        <v>8</v>
      </c>
      <c r="AJ3270" s="25" t="s">
        <v>8</v>
      </c>
      <c r="AK3270" s="25" t="s">
        <v>8</v>
      </c>
      <c r="AL3270" s="11" t="s">
        <v>782</v>
      </c>
      <c r="AM3270" s="25">
        <v>11003</v>
      </c>
      <c r="AN3270" s="25">
        <v>0</v>
      </c>
      <c r="AO3270" s="11">
        <v>1</v>
      </c>
      <c r="AP3270" s="12" t="s">
        <v>3892</v>
      </c>
      <c r="AQ3270" s="12" t="s">
        <v>6821</v>
      </c>
      <c r="AS3270" s="16" t="s">
        <v>1027</v>
      </c>
    </row>
    <row r="3271" spans="1:45" x14ac:dyDescent="0.15">
      <c r="A3271" s="11">
        <v>51079</v>
      </c>
      <c r="B3271" s="3" t="s">
        <v>3904</v>
      </c>
      <c r="C3271" s="11">
        <v>67</v>
      </c>
      <c r="D3271" s="11">
        <v>1</v>
      </c>
      <c r="E3271" s="11">
        <v>42</v>
      </c>
      <c r="F3271" s="11">
        <v>0</v>
      </c>
      <c r="G3271" s="11">
        <v>7</v>
      </c>
      <c r="H3271" s="11">
        <v>121</v>
      </c>
      <c r="I3271" s="11">
        <v>65535</v>
      </c>
      <c r="J3271" s="11">
        <v>0</v>
      </c>
      <c r="K3271" s="11">
        <v>0</v>
      </c>
      <c r="L3271" s="11">
        <v>0</v>
      </c>
      <c r="M3271" s="56">
        <v>0</v>
      </c>
      <c r="N3271" s="56">
        <v>1</v>
      </c>
      <c r="O3271" s="11">
        <v>0</v>
      </c>
      <c r="P3271" s="11">
        <v>0</v>
      </c>
      <c r="Q3271" s="11">
        <v>0</v>
      </c>
      <c r="R3271" s="11">
        <v>0</v>
      </c>
      <c r="S3271" s="11">
        <v>1</v>
      </c>
      <c r="T3271" s="11">
        <v>1</v>
      </c>
      <c r="U3271" s="11">
        <v>1</v>
      </c>
      <c r="V3271" s="11">
        <v>0</v>
      </c>
      <c r="W3271" s="11">
        <v>0</v>
      </c>
      <c r="X3271" s="11">
        <v>0</v>
      </c>
      <c r="Y3271" s="11">
        <v>0</v>
      </c>
      <c r="Z3271" s="16" t="s">
        <v>170</v>
      </c>
      <c r="AA3271" s="16">
        <v>0</v>
      </c>
      <c r="AB3271" s="16" t="s">
        <v>4</v>
      </c>
      <c r="AC3271" s="16">
        <v>0</v>
      </c>
      <c r="AD3271" s="11">
        <v>3</v>
      </c>
      <c r="AE3271" s="11">
        <v>100</v>
      </c>
      <c r="AF3271" s="56">
        <v>1</v>
      </c>
      <c r="AG3271" s="11">
        <v>35</v>
      </c>
      <c r="AH3271" s="11">
        <v>0</v>
      </c>
      <c r="AI3271" s="25" t="s">
        <v>8</v>
      </c>
      <c r="AJ3271" s="25" t="s">
        <v>8</v>
      </c>
      <c r="AK3271" s="25" t="s">
        <v>8</v>
      </c>
      <c r="AL3271" s="11" t="s">
        <v>782</v>
      </c>
      <c r="AM3271" s="25">
        <v>11003</v>
      </c>
      <c r="AN3271" s="25">
        <v>0</v>
      </c>
      <c r="AO3271" s="11">
        <v>1</v>
      </c>
      <c r="AP3271" s="12" t="s">
        <v>3892</v>
      </c>
      <c r="AQ3271" s="12" t="s">
        <v>6821</v>
      </c>
      <c r="AR3271" s="11"/>
      <c r="AS3271" s="11" t="s">
        <v>1027</v>
      </c>
    </row>
    <row r="3272" spans="1:45" x14ac:dyDescent="0.15">
      <c r="A3272" s="11">
        <v>51080</v>
      </c>
      <c r="B3272" s="3" t="s">
        <v>3902</v>
      </c>
      <c r="C3272" s="11">
        <v>67</v>
      </c>
      <c r="D3272" s="11">
        <v>1</v>
      </c>
      <c r="E3272" s="11">
        <v>42</v>
      </c>
      <c r="F3272" s="11">
        <v>0</v>
      </c>
      <c r="G3272" s="11">
        <v>7</v>
      </c>
      <c r="H3272" s="11">
        <v>121</v>
      </c>
      <c r="I3272" s="11">
        <v>65535</v>
      </c>
      <c r="J3272" s="11">
        <v>0</v>
      </c>
      <c r="K3272" s="11">
        <v>0</v>
      </c>
      <c r="L3272" s="11">
        <v>0</v>
      </c>
      <c r="M3272" s="56">
        <v>0</v>
      </c>
      <c r="N3272" s="56">
        <v>1</v>
      </c>
      <c r="O3272" s="11">
        <v>0</v>
      </c>
      <c r="P3272" s="11">
        <v>0</v>
      </c>
      <c r="Q3272" s="11">
        <v>0</v>
      </c>
      <c r="R3272" s="11">
        <v>0</v>
      </c>
      <c r="S3272" s="11">
        <v>1</v>
      </c>
      <c r="T3272" s="11">
        <v>1</v>
      </c>
      <c r="U3272" s="11">
        <v>1</v>
      </c>
      <c r="V3272" s="11">
        <v>0</v>
      </c>
      <c r="W3272" s="11">
        <v>0</v>
      </c>
      <c r="X3272" s="11">
        <v>0</v>
      </c>
      <c r="Y3272" s="11">
        <v>0</v>
      </c>
      <c r="Z3272" s="16" t="s">
        <v>170</v>
      </c>
      <c r="AA3272" s="16">
        <v>0</v>
      </c>
      <c r="AB3272" s="16" t="s">
        <v>4</v>
      </c>
      <c r="AC3272" s="16">
        <v>0</v>
      </c>
      <c r="AD3272" s="11">
        <v>3</v>
      </c>
      <c r="AE3272" s="11">
        <v>100</v>
      </c>
      <c r="AF3272" s="56">
        <v>1</v>
      </c>
      <c r="AG3272" s="11">
        <v>35</v>
      </c>
      <c r="AH3272" s="11">
        <v>0</v>
      </c>
      <c r="AI3272" s="25" t="s">
        <v>8</v>
      </c>
      <c r="AJ3272" s="25" t="s">
        <v>8</v>
      </c>
      <c r="AK3272" s="25" t="s">
        <v>8</v>
      </c>
      <c r="AL3272" s="11" t="s">
        <v>782</v>
      </c>
      <c r="AM3272" s="25">
        <v>11003</v>
      </c>
      <c r="AN3272" s="25">
        <v>0</v>
      </c>
      <c r="AO3272" s="11">
        <v>1</v>
      </c>
      <c r="AP3272" s="12" t="s">
        <v>3892</v>
      </c>
      <c r="AQ3272" s="12" t="s">
        <v>6821</v>
      </c>
      <c r="AR3272" s="11"/>
      <c r="AS3272" s="11" t="s">
        <v>1027</v>
      </c>
    </row>
    <row r="3273" spans="1:45" x14ac:dyDescent="0.15">
      <c r="A3273" s="11">
        <v>51081</v>
      </c>
      <c r="B3273" s="3" t="s">
        <v>3905</v>
      </c>
      <c r="C3273" s="11">
        <v>68</v>
      </c>
      <c r="D3273" s="11">
        <v>1</v>
      </c>
      <c r="E3273" s="11">
        <v>42</v>
      </c>
      <c r="F3273" s="11">
        <v>0</v>
      </c>
      <c r="G3273" s="11">
        <v>7</v>
      </c>
      <c r="H3273" s="11">
        <v>121</v>
      </c>
      <c r="I3273" s="11">
        <v>65535</v>
      </c>
      <c r="J3273" s="11">
        <v>0</v>
      </c>
      <c r="K3273" s="11">
        <v>0</v>
      </c>
      <c r="L3273" s="11">
        <v>0</v>
      </c>
      <c r="M3273" s="56">
        <v>0</v>
      </c>
      <c r="N3273" s="56">
        <v>1</v>
      </c>
      <c r="O3273" s="11">
        <v>0</v>
      </c>
      <c r="P3273" s="11">
        <v>0</v>
      </c>
      <c r="Q3273" s="11">
        <v>0</v>
      </c>
      <c r="R3273" s="11">
        <v>0</v>
      </c>
      <c r="S3273" s="11">
        <v>1</v>
      </c>
      <c r="T3273" s="11">
        <v>1</v>
      </c>
      <c r="U3273" s="11">
        <v>1</v>
      </c>
      <c r="V3273" s="11">
        <v>0</v>
      </c>
      <c r="W3273" s="11">
        <v>0</v>
      </c>
      <c r="X3273" s="11">
        <v>0</v>
      </c>
      <c r="Y3273" s="11">
        <v>0</v>
      </c>
      <c r="Z3273" s="16" t="s">
        <v>170</v>
      </c>
      <c r="AA3273" s="16">
        <v>0</v>
      </c>
      <c r="AB3273" s="16" t="s">
        <v>170</v>
      </c>
      <c r="AC3273" s="16">
        <v>0</v>
      </c>
      <c r="AD3273" s="11">
        <v>3</v>
      </c>
      <c r="AE3273" s="11">
        <v>100</v>
      </c>
      <c r="AF3273" s="56">
        <v>1</v>
      </c>
      <c r="AG3273" s="11">
        <v>35</v>
      </c>
      <c r="AH3273" s="11">
        <v>0</v>
      </c>
      <c r="AI3273" s="25" t="s">
        <v>693</v>
      </c>
      <c r="AJ3273" s="25" t="s">
        <v>693</v>
      </c>
      <c r="AK3273" s="25" t="s">
        <v>8</v>
      </c>
      <c r="AL3273" s="11" t="s">
        <v>782</v>
      </c>
      <c r="AM3273" s="25">
        <v>11003</v>
      </c>
      <c r="AN3273" s="25">
        <v>0</v>
      </c>
      <c r="AO3273" s="11">
        <v>1</v>
      </c>
      <c r="AP3273" s="12" t="s">
        <v>3892</v>
      </c>
      <c r="AQ3273" s="12" t="s">
        <v>6821</v>
      </c>
      <c r="AS3273" s="16" t="s">
        <v>1027</v>
      </c>
    </row>
    <row r="3274" spans="1:45" x14ac:dyDescent="0.15">
      <c r="A3274" s="11">
        <v>51082</v>
      </c>
      <c r="B3274" s="3" t="s">
        <v>3903</v>
      </c>
      <c r="C3274" s="11">
        <v>68</v>
      </c>
      <c r="D3274" s="11">
        <v>1</v>
      </c>
      <c r="E3274" s="11">
        <v>42</v>
      </c>
      <c r="F3274" s="11">
        <v>0</v>
      </c>
      <c r="G3274" s="11">
        <v>7</v>
      </c>
      <c r="H3274" s="11">
        <v>121</v>
      </c>
      <c r="I3274" s="11">
        <v>65535</v>
      </c>
      <c r="J3274" s="11">
        <v>0</v>
      </c>
      <c r="K3274" s="11">
        <v>0</v>
      </c>
      <c r="L3274" s="11">
        <v>0</v>
      </c>
      <c r="M3274" s="56">
        <v>0</v>
      </c>
      <c r="N3274" s="56">
        <v>1</v>
      </c>
      <c r="O3274" s="11">
        <v>0</v>
      </c>
      <c r="P3274" s="11">
        <v>0</v>
      </c>
      <c r="Q3274" s="11">
        <v>0</v>
      </c>
      <c r="R3274" s="11">
        <v>0</v>
      </c>
      <c r="S3274" s="11">
        <v>1</v>
      </c>
      <c r="T3274" s="11">
        <v>1</v>
      </c>
      <c r="U3274" s="11">
        <v>1</v>
      </c>
      <c r="V3274" s="11">
        <v>0</v>
      </c>
      <c r="W3274" s="11">
        <v>0</v>
      </c>
      <c r="X3274" s="11">
        <v>0</v>
      </c>
      <c r="Y3274" s="11">
        <v>0</v>
      </c>
      <c r="Z3274" s="16" t="s">
        <v>170</v>
      </c>
      <c r="AA3274" s="16">
        <v>0</v>
      </c>
      <c r="AB3274" s="16" t="s">
        <v>170</v>
      </c>
      <c r="AC3274" s="16">
        <v>0</v>
      </c>
      <c r="AD3274" s="11">
        <v>3</v>
      </c>
      <c r="AE3274" s="11">
        <v>100</v>
      </c>
      <c r="AF3274" s="56">
        <v>1</v>
      </c>
      <c r="AG3274" s="11">
        <v>35</v>
      </c>
      <c r="AH3274" s="11">
        <v>0</v>
      </c>
      <c r="AI3274" s="25" t="s">
        <v>693</v>
      </c>
      <c r="AJ3274" s="25" t="s">
        <v>693</v>
      </c>
      <c r="AK3274" s="25" t="s">
        <v>8</v>
      </c>
      <c r="AL3274" s="11" t="s">
        <v>782</v>
      </c>
      <c r="AM3274" s="25">
        <v>11003</v>
      </c>
      <c r="AN3274" s="25">
        <v>0</v>
      </c>
      <c r="AO3274" s="11">
        <v>1</v>
      </c>
      <c r="AP3274" s="12" t="s">
        <v>3892</v>
      </c>
      <c r="AQ3274" s="12" t="s">
        <v>6821</v>
      </c>
      <c r="AS3274" s="16" t="s">
        <v>1027</v>
      </c>
    </row>
    <row r="3275" spans="1:45" x14ac:dyDescent="0.15">
      <c r="A3275" s="11">
        <v>51083</v>
      </c>
      <c r="B3275" s="3" t="s">
        <v>3906</v>
      </c>
      <c r="C3275" s="11">
        <v>69</v>
      </c>
      <c r="D3275" s="11">
        <v>1</v>
      </c>
      <c r="E3275" s="11">
        <v>42</v>
      </c>
      <c r="F3275" s="11">
        <v>0</v>
      </c>
      <c r="G3275" s="11">
        <v>7</v>
      </c>
      <c r="H3275" s="11">
        <v>121</v>
      </c>
      <c r="I3275" s="11">
        <v>65535</v>
      </c>
      <c r="J3275" s="11">
        <v>0</v>
      </c>
      <c r="K3275" s="11">
        <v>0</v>
      </c>
      <c r="L3275" s="11">
        <v>0</v>
      </c>
      <c r="M3275" s="56">
        <v>0</v>
      </c>
      <c r="N3275" s="56">
        <v>1</v>
      </c>
      <c r="O3275" s="11">
        <v>0</v>
      </c>
      <c r="P3275" s="11">
        <v>0</v>
      </c>
      <c r="Q3275" s="11">
        <v>0</v>
      </c>
      <c r="R3275" s="11">
        <v>0</v>
      </c>
      <c r="S3275" s="11">
        <v>1</v>
      </c>
      <c r="T3275" s="11">
        <v>1</v>
      </c>
      <c r="U3275" s="11">
        <v>1</v>
      </c>
      <c r="V3275" s="11">
        <v>0</v>
      </c>
      <c r="W3275" s="11">
        <v>0</v>
      </c>
      <c r="X3275" s="11">
        <v>0</v>
      </c>
      <c r="Y3275" s="11">
        <v>0</v>
      </c>
      <c r="Z3275" s="16" t="s">
        <v>170</v>
      </c>
      <c r="AA3275" s="16">
        <v>0</v>
      </c>
      <c r="AB3275" s="16" t="s">
        <v>170</v>
      </c>
      <c r="AC3275" s="16">
        <v>0</v>
      </c>
      <c r="AD3275" s="11">
        <v>3</v>
      </c>
      <c r="AE3275" s="11">
        <v>100</v>
      </c>
      <c r="AF3275" s="56">
        <v>1</v>
      </c>
      <c r="AG3275" s="11">
        <v>40</v>
      </c>
      <c r="AH3275" s="11">
        <v>0</v>
      </c>
      <c r="AI3275" s="25" t="s">
        <v>8</v>
      </c>
      <c r="AJ3275" s="25" t="s">
        <v>8</v>
      </c>
      <c r="AK3275" s="25" t="s">
        <v>8</v>
      </c>
      <c r="AL3275" s="11" t="s">
        <v>782</v>
      </c>
      <c r="AM3275" s="25">
        <v>11003</v>
      </c>
      <c r="AN3275" s="25">
        <v>0</v>
      </c>
      <c r="AO3275" s="11">
        <v>1</v>
      </c>
      <c r="AP3275" s="12" t="s">
        <v>3892</v>
      </c>
      <c r="AQ3275" s="12" t="s">
        <v>6821</v>
      </c>
      <c r="AS3275" s="16" t="s">
        <v>1027</v>
      </c>
    </row>
    <row r="3276" spans="1:45" x14ac:dyDescent="0.15">
      <c r="A3276" s="11">
        <v>51084</v>
      </c>
      <c r="B3276" s="3" t="s">
        <v>3907</v>
      </c>
      <c r="C3276" s="11">
        <v>70</v>
      </c>
      <c r="D3276" s="11">
        <v>1</v>
      </c>
      <c r="E3276" s="11">
        <v>42</v>
      </c>
      <c r="F3276" s="11">
        <v>0</v>
      </c>
      <c r="G3276" s="11">
        <v>7</v>
      </c>
      <c r="H3276" s="11">
        <v>121</v>
      </c>
      <c r="I3276" s="11">
        <v>65535</v>
      </c>
      <c r="J3276" s="11">
        <v>0</v>
      </c>
      <c r="K3276" s="11">
        <v>0</v>
      </c>
      <c r="L3276" s="11">
        <v>0</v>
      </c>
      <c r="M3276" s="56">
        <v>0</v>
      </c>
      <c r="N3276" s="56">
        <v>1</v>
      </c>
      <c r="O3276" s="11">
        <v>0</v>
      </c>
      <c r="P3276" s="11">
        <v>0</v>
      </c>
      <c r="Q3276" s="11">
        <v>0</v>
      </c>
      <c r="R3276" s="11">
        <v>0</v>
      </c>
      <c r="S3276" s="11">
        <v>1</v>
      </c>
      <c r="T3276" s="11">
        <v>1</v>
      </c>
      <c r="U3276" s="11">
        <v>1</v>
      </c>
      <c r="V3276" s="11">
        <v>0</v>
      </c>
      <c r="W3276" s="11">
        <v>0</v>
      </c>
      <c r="X3276" s="11">
        <v>0</v>
      </c>
      <c r="Y3276" s="11">
        <v>0</v>
      </c>
      <c r="Z3276" s="16" t="s">
        <v>170</v>
      </c>
      <c r="AA3276" s="16">
        <v>0</v>
      </c>
      <c r="AB3276" s="16" t="s">
        <v>170</v>
      </c>
      <c r="AC3276" s="16">
        <v>0</v>
      </c>
      <c r="AD3276" s="11">
        <v>3</v>
      </c>
      <c r="AE3276" s="11">
        <v>100</v>
      </c>
      <c r="AF3276" s="56">
        <v>1</v>
      </c>
      <c r="AG3276" s="11">
        <v>40</v>
      </c>
      <c r="AH3276" s="11">
        <v>0</v>
      </c>
      <c r="AI3276" s="25" t="s">
        <v>693</v>
      </c>
      <c r="AJ3276" s="25" t="s">
        <v>693</v>
      </c>
      <c r="AK3276" s="25" t="s">
        <v>8</v>
      </c>
      <c r="AL3276" s="11" t="s">
        <v>782</v>
      </c>
      <c r="AM3276" s="25">
        <v>11003</v>
      </c>
      <c r="AN3276" s="25">
        <v>0</v>
      </c>
      <c r="AO3276" s="11">
        <v>1</v>
      </c>
      <c r="AP3276" s="12" t="s">
        <v>3892</v>
      </c>
      <c r="AQ3276" s="12" t="s">
        <v>6821</v>
      </c>
      <c r="AS3276" s="16" t="s">
        <v>1027</v>
      </c>
    </row>
    <row r="3277" spans="1:45" x14ac:dyDescent="0.15">
      <c r="A3277" s="11">
        <v>51085</v>
      </c>
      <c r="B3277" s="3" t="s">
        <v>3908</v>
      </c>
      <c r="C3277" s="11">
        <v>71</v>
      </c>
      <c r="D3277" s="11">
        <v>1</v>
      </c>
      <c r="E3277" s="11">
        <v>42</v>
      </c>
      <c r="F3277" s="11">
        <v>0</v>
      </c>
      <c r="G3277" s="11">
        <v>7</v>
      </c>
      <c r="H3277" s="11">
        <v>121</v>
      </c>
      <c r="I3277" s="11">
        <v>65535</v>
      </c>
      <c r="J3277" s="11">
        <v>0</v>
      </c>
      <c r="K3277" s="11">
        <v>0</v>
      </c>
      <c r="L3277" s="11">
        <v>0</v>
      </c>
      <c r="M3277" s="56">
        <v>0</v>
      </c>
      <c r="N3277" s="56">
        <v>1</v>
      </c>
      <c r="O3277" s="11">
        <v>0</v>
      </c>
      <c r="P3277" s="11">
        <v>0</v>
      </c>
      <c r="Q3277" s="11">
        <v>0</v>
      </c>
      <c r="R3277" s="11">
        <v>0</v>
      </c>
      <c r="S3277" s="11">
        <v>1</v>
      </c>
      <c r="T3277" s="11">
        <v>1</v>
      </c>
      <c r="U3277" s="11">
        <v>1</v>
      </c>
      <c r="V3277" s="11">
        <v>0</v>
      </c>
      <c r="W3277" s="11">
        <v>0</v>
      </c>
      <c r="X3277" s="11">
        <v>0</v>
      </c>
      <c r="Y3277" s="11">
        <v>0</v>
      </c>
      <c r="Z3277" s="16" t="s">
        <v>170</v>
      </c>
      <c r="AA3277" s="16">
        <v>0</v>
      </c>
      <c r="AB3277" s="16" t="s">
        <v>170</v>
      </c>
      <c r="AC3277" s="16">
        <v>0</v>
      </c>
      <c r="AD3277" s="11">
        <v>3</v>
      </c>
      <c r="AE3277" s="11">
        <v>100</v>
      </c>
      <c r="AF3277" s="56">
        <v>1</v>
      </c>
      <c r="AG3277" s="11">
        <v>50</v>
      </c>
      <c r="AH3277" s="11">
        <v>0</v>
      </c>
      <c r="AI3277" s="25" t="s">
        <v>8</v>
      </c>
      <c r="AJ3277" s="25" t="s">
        <v>8</v>
      </c>
      <c r="AK3277" s="25" t="s">
        <v>8</v>
      </c>
      <c r="AL3277" s="11" t="s">
        <v>782</v>
      </c>
      <c r="AM3277" s="25">
        <v>11003</v>
      </c>
      <c r="AN3277" s="25">
        <v>0</v>
      </c>
      <c r="AO3277" s="11">
        <v>1</v>
      </c>
      <c r="AP3277" s="12" t="s">
        <v>3892</v>
      </c>
      <c r="AQ3277" s="12" t="s">
        <v>6821</v>
      </c>
      <c r="AS3277" s="16" t="s">
        <v>1027</v>
      </c>
    </row>
    <row r="3278" spans="1:45" x14ac:dyDescent="0.15">
      <c r="A3278" s="11">
        <v>51088</v>
      </c>
      <c r="B3278" s="3" t="s">
        <v>2594</v>
      </c>
      <c r="C3278" s="11">
        <v>35</v>
      </c>
      <c r="D3278" s="11">
        <v>1</v>
      </c>
      <c r="E3278" s="11">
        <v>0</v>
      </c>
      <c r="F3278" s="11">
        <v>0</v>
      </c>
      <c r="G3278" s="11">
        <v>7</v>
      </c>
      <c r="H3278" s="11">
        <v>70</v>
      </c>
      <c r="I3278" s="11">
        <v>65535</v>
      </c>
      <c r="J3278" s="11">
        <v>0</v>
      </c>
      <c r="K3278" s="11">
        <v>0</v>
      </c>
      <c r="L3278" s="11">
        <v>0</v>
      </c>
      <c r="M3278" s="56">
        <v>1</v>
      </c>
      <c r="N3278" s="56">
        <v>50</v>
      </c>
      <c r="O3278" s="11">
        <v>0</v>
      </c>
      <c r="P3278" s="11">
        <v>0</v>
      </c>
      <c r="Q3278" s="11">
        <v>100</v>
      </c>
      <c r="R3278" s="11">
        <v>0</v>
      </c>
      <c r="S3278" s="11">
        <v>0</v>
      </c>
      <c r="T3278" s="11">
        <v>0</v>
      </c>
      <c r="U3278" s="11">
        <v>1</v>
      </c>
      <c r="V3278" s="11">
        <v>0</v>
      </c>
      <c r="W3278" s="11">
        <v>0</v>
      </c>
      <c r="X3278" s="11">
        <v>0</v>
      </c>
      <c r="Y3278" s="11">
        <v>0</v>
      </c>
      <c r="Z3278" s="16" t="s">
        <v>170</v>
      </c>
      <c r="AA3278" s="16">
        <v>0</v>
      </c>
      <c r="AB3278" s="16" t="s">
        <v>4</v>
      </c>
      <c r="AC3278" s="16">
        <v>0</v>
      </c>
      <c r="AD3278" s="11">
        <v>3</v>
      </c>
      <c r="AE3278" s="11">
        <v>100</v>
      </c>
      <c r="AF3278" s="56">
        <v>1</v>
      </c>
      <c r="AG3278" s="11">
        <v>0</v>
      </c>
      <c r="AH3278" s="11">
        <v>0</v>
      </c>
      <c r="AI3278" s="25" t="s">
        <v>8</v>
      </c>
      <c r="AJ3278" s="25" t="s">
        <v>8</v>
      </c>
      <c r="AK3278" s="25" t="s">
        <v>8</v>
      </c>
      <c r="AL3278" s="11" t="s">
        <v>782</v>
      </c>
      <c r="AM3278" s="25">
        <v>11008</v>
      </c>
      <c r="AN3278" s="25">
        <v>0</v>
      </c>
      <c r="AO3278" s="11">
        <v>1</v>
      </c>
      <c r="AP3278" s="12" t="s">
        <v>383</v>
      </c>
      <c r="AQ3278" s="12" t="s">
        <v>6044</v>
      </c>
      <c r="AR3278" s="15" t="s">
        <v>5442</v>
      </c>
      <c r="AS3278" s="16" t="s">
        <v>2595</v>
      </c>
    </row>
    <row r="3279" spans="1:45" x14ac:dyDescent="0.15">
      <c r="A3279" s="11">
        <v>52001</v>
      </c>
      <c r="B3279" s="14" t="s">
        <v>1269</v>
      </c>
      <c r="C3279" s="11">
        <v>74</v>
      </c>
      <c r="D3279" s="11">
        <v>1</v>
      </c>
      <c r="E3279" s="11">
        <v>0</v>
      </c>
      <c r="F3279" s="11">
        <v>0</v>
      </c>
      <c r="G3279" s="11">
        <v>9</v>
      </c>
      <c r="H3279" s="11">
        <v>21</v>
      </c>
      <c r="I3279" s="11">
        <v>65535</v>
      </c>
      <c r="J3279" s="11">
        <v>4</v>
      </c>
      <c r="K3279" s="11">
        <v>0</v>
      </c>
      <c r="L3279" s="11">
        <v>1</v>
      </c>
      <c r="M3279" s="56">
        <v>0</v>
      </c>
      <c r="N3279" s="56">
        <v>1</v>
      </c>
      <c r="O3279" s="11">
        <v>1</v>
      </c>
      <c r="P3279" s="11">
        <v>604800</v>
      </c>
      <c r="Q3279" s="11">
        <v>3600</v>
      </c>
      <c r="R3279" s="11">
        <v>4</v>
      </c>
      <c r="S3279" s="11">
        <v>0</v>
      </c>
      <c r="T3279" s="11">
        <v>0</v>
      </c>
      <c r="U3279" s="11">
        <v>1</v>
      </c>
      <c r="V3279" s="11">
        <v>0</v>
      </c>
      <c r="W3279" s="11">
        <v>0</v>
      </c>
      <c r="X3279" s="11">
        <v>0</v>
      </c>
      <c r="Y3279" s="11">
        <v>0</v>
      </c>
      <c r="Z3279" s="16" t="s">
        <v>170</v>
      </c>
      <c r="AA3279" s="16">
        <v>0</v>
      </c>
      <c r="AB3279" s="16" t="s">
        <v>4</v>
      </c>
      <c r="AC3279" s="16">
        <v>0</v>
      </c>
      <c r="AD3279" s="11">
        <v>3</v>
      </c>
      <c r="AE3279" s="11">
        <v>100</v>
      </c>
      <c r="AF3279" s="56">
        <v>1</v>
      </c>
      <c r="AG3279" s="11">
        <v>10</v>
      </c>
      <c r="AH3279" s="11">
        <v>0</v>
      </c>
      <c r="AI3279" s="25" t="s">
        <v>693</v>
      </c>
      <c r="AJ3279" s="25" t="s">
        <v>693</v>
      </c>
      <c r="AK3279" s="25" t="s">
        <v>8</v>
      </c>
      <c r="AL3279" s="11" t="s">
        <v>782</v>
      </c>
      <c r="AM3279" s="25">
        <v>11003</v>
      </c>
      <c r="AN3279" s="25">
        <v>0</v>
      </c>
      <c r="AO3279" s="11">
        <v>0</v>
      </c>
      <c r="AP3279" s="12" t="s">
        <v>1268</v>
      </c>
      <c r="AQ3279" s="12" t="s">
        <v>6822</v>
      </c>
      <c r="AS3279" s="16" t="s">
        <v>1272</v>
      </c>
    </row>
    <row r="3280" spans="1:45" x14ac:dyDescent="0.15">
      <c r="A3280" s="11">
        <v>52002</v>
      </c>
      <c r="B3280" s="14" t="s">
        <v>1270</v>
      </c>
      <c r="C3280" s="11">
        <v>74</v>
      </c>
      <c r="D3280" s="11">
        <v>1</v>
      </c>
      <c r="E3280" s="11">
        <v>0</v>
      </c>
      <c r="F3280" s="11">
        <v>0</v>
      </c>
      <c r="G3280" s="11">
        <v>9</v>
      </c>
      <c r="H3280" s="11">
        <v>41</v>
      </c>
      <c r="I3280" s="11">
        <v>65535</v>
      </c>
      <c r="J3280" s="11">
        <v>4</v>
      </c>
      <c r="K3280" s="11">
        <v>0</v>
      </c>
      <c r="L3280" s="11">
        <v>1</v>
      </c>
      <c r="M3280" s="56">
        <v>0</v>
      </c>
      <c r="N3280" s="56">
        <v>1</v>
      </c>
      <c r="O3280" s="11">
        <v>1</v>
      </c>
      <c r="P3280" s="11">
        <v>604800</v>
      </c>
      <c r="Q3280" s="11">
        <v>3600</v>
      </c>
      <c r="R3280" s="11">
        <v>4</v>
      </c>
      <c r="S3280" s="11">
        <v>0</v>
      </c>
      <c r="T3280" s="11">
        <v>0</v>
      </c>
      <c r="U3280" s="11">
        <v>1</v>
      </c>
      <c r="V3280" s="11">
        <v>0</v>
      </c>
      <c r="W3280" s="11">
        <v>0</v>
      </c>
      <c r="X3280" s="11">
        <v>0</v>
      </c>
      <c r="Y3280" s="11">
        <v>0</v>
      </c>
      <c r="Z3280" s="16" t="s">
        <v>170</v>
      </c>
      <c r="AA3280" s="16">
        <v>0</v>
      </c>
      <c r="AB3280" s="16" t="s">
        <v>4</v>
      </c>
      <c r="AC3280" s="16">
        <v>0</v>
      </c>
      <c r="AD3280" s="11">
        <v>3</v>
      </c>
      <c r="AE3280" s="11">
        <v>100</v>
      </c>
      <c r="AF3280" s="56">
        <v>1</v>
      </c>
      <c r="AG3280" s="11">
        <v>10</v>
      </c>
      <c r="AH3280" s="11">
        <v>0</v>
      </c>
      <c r="AI3280" s="25" t="s">
        <v>693</v>
      </c>
      <c r="AJ3280" s="25" t="s">
        <v>693</v>
      </c>
      <c r="AK3280" s="25" t="s">
        <v>8</v>
      </c>
      <c r="AL3280" s="11" t="s">
        <v>782</v>
      </c>
      <c r="AM3280" s="25">
        <v>11003</v>
      </c>
      <c r="AN3280" s="25">
        <v>0</v>
      </c>
      <c r="AO3280" s="11">
        <v>0</v>
      </c>
      <c r="AP3280" s="12" t="s">
        <v>1268</v>
      </c>
      <c r="AQ3280" s="12" t="s">
        <v>6823</v>
      </c>
      <c r="AS3280" s="16" t="s">
        <v>1272</v>
      </c>
    </row>
    <row r="3281" spans="1:45" x14ac:dyDescent="0.15">
      <c r="A3281" s="11">
        <v>52003</v>
      </c>
      <c r="B3281" s="14" t="s">
        <v>1271</v>
      </c>
      <c r="C3281" s="11">
        <v>74</v>
      </c>
      <c r="D3281" s="11">
        <v>1</v>
      </c>
      <c r="E3281" s="11">
        <v>0</v>
      </c>
      <c r="F3281" s="11">
        <v>0</v>
      </c>
      <c r="G3281" s="11">
        <v>9</v>
      </c>
      <c r="H3281" s="11">
        <v>61</v>
      </c>
      <c r="I3281" s="11">
        <v>65535</v>
      </c>
      <c r="J3281" s="11">
        <v>4</v>
      </c>
      <c r="K3281" s="11">
        <v>0</v>
      </c>
      <c r="L3281" s="11">
        <v>1</v>
      </c>
      <c r="M3281" s="56">
        <v>0</v>
      </c>
      <c r="N3281" s="56">
        <v>1</v>
      </c>
      <c r="O3281" s="11">
        <v>1</v>
      </c>
      <c r="P3281" s="11">
        <v>604800</v>
      </c>
      <c r="Q3281" s="11">
        <v>3600</v>
      </c>
      <c r="R3281" s="11">
        <v>4</v>
      </c>
      <c r="S3281" s="11">
        <v>0</v>
      </c>
      <c r="T3281" s="11">
        <v>0</v>
      </c>
      <c r="U3281" s="11">
        <v>1</v>
      </c>
      <c r="V3281" s="11">
        <v>0</v>
      </c>
      <c r="W3281" s="11">
        <v>0</v>
      </c>
      <c r="X3281" s="11">
        <v>0</v>
      </c>
      <c r="Y3281" s="11">
        <v>0</v>
      </c>
      <c r="Z3281" s="16" t="s">
        <v>170</v>
      </c>
      <c r="AA3281" s="16">
        <v>0</v>
      </c>
      <c r="AB3281" s="16" t="s">
        <v>4</v>
      </c>
      <c r="AC3281" s="16">
        <v>0</v>
      </c>
      <c r="AD3281" s="11">
        <v>3</v>
      </c>
      <c r="AE3281" s="11">
        <v>100</v>
      </c>
      <c r="AF3281" s="56">
        <v>1</v>
      </c>
      <c r="AG3281" s="11">
        <v>10</v>
      </c>
      <c r="AH3281" s="11">
        <v>0</v>
      </c>
      <c r="AI3281" s="25" t="s">
        <v>693</v>
      </c>
      <c r="AJ3281" s="25" t="s">
        <v>693</v>
      </c>
      <c r="AK3281" s="25" t="s">
        <v>8</v>
      </c>
      <c r="AL3281" s="11" t="s">
        <v>782</v>
      </c>
      <c r="AM3281" s="25">
        <v>11003</v>
      </c>
      <c r="AN3281" s="25">
        <v>0</v>
      </c>
      <c r="AO3281" s="11">
        <v>0</v>
      </c>
      <c r="AP3281" s="12" t="s">
        <v>1268</v>
      </c>
      <c r="AQ3281" s="12" t="s">
        <v>6824</v>
      </c>
      <c r="AS3281" s="16" t="s">
        <v>1272</v>
      </c>
    </row>
    <row r="3282" spans="1:45" x14ac:dyDescent="0.15">
      <c r="A3282" s="11">
        <v>52004</v>
      </c>
      <c r="B3282" s="14" t="s">
        <v>2078</v>
      </c>
      <c r="C3282" s="11">
        <v>74</v>
      </c>
      <c r="D3282" s="11">
        <v>1</v>
      </c>
      <c r="E3282" s="11">
        <v>0</v>
      </c>
      <c r="F3282" s="11">
        <v>0</v>
      </c>
      <c r="G3282" s="11">
        <v>9</v>
      </c>
      <c r="H3282" s="11">
        <v>71</v>
      </c>
      <c r="I3282" s="11">
        <v>65535</v>
      </c>
      <c r="J3282" s="11">
        <v>4</v>
      </c>
      <c r="K3282" s="11">
        <v>0</v>
      </c>
      <c r="L3282" s="11">
        <v>1</v>
      </c>
      <c r="M3282" s="56">
        <v>0</v>
      </c>
      <c r="N3282" s="56">
        <v>1</v>
      </c>
      <c r="O3282" s="11">
        <v>1</v>
      </c>
      <c r="P3282" s="11">
        <v>604800</v>
      </c>
      <c r="Q3282" s="11">
        <v>3600</v>
      </c>
      <c r="R3282" s="11">
        <v>4</v>
      </c>
      <c r="S3282" s="11">
        <v>0</v>
      </c>
      <c r="T3282" s="11">
        <v>0</v>
      </c>
      <c r="U3282" s="11">
        <v>1</v>
      </c>
      <c r="V3282" s="11">
        <v>0</v>
      </c>
      <c r="W3282" s="11">
        <v>0</v>
      </c>
      <c r="X3282" s="11">
        <v>0</v>
      </c>
      <c r="Y3282" s="11">
        <v>0</v>
      </c>
      <c r="Z3282" s="16" t="s">
        <v>170</v>
      </c>
      <c r="AA3282" s="16">
        <v>0</v>
      </c>
      <c r="AB3282" s="16" t="s">
        <v>4</v>
      </c>
      <c r="AC3282" s="16">
        <v>0</v>
      </c>
      <c r="AD3282" s="11">
        <v>3</v>
      </c>
      <c r="AE3282" s="11">
        <v>100</v>
      </c>
      <c r="AF3282" s="56">
        <v>1</v>
      </c>
      <c r="AG3282" s="11">
        <v>10</v>
      </c>
      <c r="AH3282" s="11">
        <v>0</v>
      </c>
      <c r="AI3282" s="25" t="s">
        <v>693</v>
      </c>
      <c r="AJ3282" s="25" t="s">
        <v>693</v>
      </c>
      <c r="AK3282" s="25" t="s">
        <v>8</v>
      </c>
      <c r="AL3282" s="11" t="s">
        <v>782</v>
      </c>
      <c r="AM3282" s="25">
        <v>11003</v>
      </c>
      <c r="AN3282" s="25">
        <v>0</v>
      </c>
      <c r="AO3282" s="11">
        <v>0</v>
      </c>
      <c r="AP3282" s="12" t="s">
        <v>1268</v>
      </c>
      <c r="AQ3282" s="12" t="s">
        <v>6825</v>
      </c>
      <c r="AS3282" s="16" t="s">
        <v>1272</v>
      </c>
    </row>
    <row r="3283" spans="1:45" x14ac:dyDescent="0.15">
      <c r="A3283" s="11">
        <v>52005</v>
      </c>
      <c r="B3283" s="14" t="s">
        <v>2079</v>
      </c>
      <c r="C3283" s="11">
        <v>74</v>
      </c>
      <c r="D3283" s="11">
        <v>1</v>
      </c>
      <c r="E3283" s="11">
        <v>0</v>
      </c>
      <c r="F3283" s="11">
        <v>0</v>
      </c>
      <c r="G3283" s="11">
        <v>9</v>
      </c>
      <c r="H3283" s="11">
        <v>71</v>
      </c>
      <c r="I3283" s="11">
        <v>65535</v>
      </c>
      <c r="J3283" s="11">
        <v>4</v>
      </c>
      <c r="K3283" s="11">
        <v>0</v>
      </c>
      <c r="L3283" s="11">
        <v>1</v>
      </c>
      <c r="M3283" s="56">
        <v>0</v>
      </c>
      <c r="N3283" s="56">
        <v>1</v>
      </c>
      <c r="O3283" s="11">
        <v>1</v>
      </c>
      <c r="P3283" s="11">
        <v>604800</v>
      </c>
      <c r="Q3283" s="11">
        <v>3600</v>
      </c>
      <c r="R3283" s="11">
        <v>4</v>
      </c>
      <c r="S3283" s="11">
        <v>0</v>
      </c>
      <c r="T3283" s="11">
        <v>0</v>
      </c>
      <c r="U3283" s="11">
        <v>1</v>
      </c>
      <c r="V3283" s="11">
        <v>0</v>
      </c>
      <c r="W3283" s="11">
        <v>0</v>
      </c>
      <c r="X3283" s="11">
        <v>0</v>
      </c>
      <c r="Y3283" s="11">
        <v>0</v>
      </c>
      <c r="Z3283" s="16" t="s">
        <v>170</v>
      </c>
      <c r="AA3283" s="16">
        <v>0</v>
      </c>
      <c r="AB3283" s="16" t="s">
        <v>4</v>
      </c>
      <c r="AC3283" s="16">
        <v>0</v>
      </c>
      <c r="AD3283" s="11">
        <v>3</v>
      </c>
      <c r="AE3283" s="11">
        <v>100</v>
      </c>
      <c r="AF3283" s="56">
        <v>1</v>
      </c>
      <c r="AG3283" s="11">
        <v>10</v>
      </c>
      <c r="AH3283" s="11">
        <v>0</v>
      </c>
      <c r="AI3283" s="25" t="s">
        <v>693</v>
      </c>
      <c r="AJ3283" s="25" t="s">
        <v>693</v>
      </c>
      <c r="AK3283" s="25" t="s">
        <v>8</v>
      </c>
      <c r="AL3283" s="11" t="s">
        <v>782</v>
      </c>
      <c r="AM3283" s="25">
        <v>11003</v>
      </c>
      <c r="AN3283" s="25">
        <v>0</v>
      </c>
      <c r="AO3283" s="11">
        <v>0</v>
      </c>
      <c r="AP3283" s="12" t="s">
        <v>1268</v>
      </c>
      <c r="AQ3283" s="12" t="s">
        <v>6825</v>
      </c>
      <c r="AS3283" s="16" t="s">
        <v>1272</v>
      </c>
    </row>
    <row r="3284" spans="1:45" x14ac:dyDescent="0.15">
      <c r="A3284" s="11">
        <v>52006</v>
      </c>
      <c r="B3284" s="14" t="s">
        <v>2080</v>
      </c>
      <c r="C3284" s="11">
        <v>74</v>
      </c>
      <c r="D3284" s="11">
        <v>1</v>
      </c>
      <c r="E3284" s="11">
        <v>0</v>
      </c>
      <c r="F3284" s="11">
        <v>0</v>
      </c>
      <c r="G3284" s="11">
        <v>9</v>
      </c>
      <c r="H3284" s="11">
        <v>71</v>
      </c>
      <c r="I3284" s="11">
        <v>65535</v>
      </c>
      <c r="J3284" s="11">
        <v>4</v>
      </c>
      <c r="K3284" s="11">
        <v>0</v>
      </c>
      <c r="L3284" s="11">
        <v>1</v>
      </c>
      <c r="M3284" s="56">
        <v>0</v>
      </c>
      <c r="N3284" s="56">
        <v>1</v>
      </c>
      <c r="O3284" s="11">
        <v>1</v>
      </c>
      <c r="P3284" s="11">
        <v>604800</v>
      </c>
      <c r="Q3284" s="11">
        <v>3600</v>
      </c>
      <c r="R3284" s="11">
        <v>4</v>
      </c>
      <c r="S3284" s="11">
        <v>0</v>
      </c>
      <c r="T3284" s="11">
        <v>0</v>
      </c>
      <c r="U3284" s="11">
        <v>1</v>
      </c>
      <c r="V3284" s="11">
        <v>0</v>
      </c>
      <c r="W3284" s="11">
        <v>0</v>
      </c>
      <c r="X3284" s="11">
        <v>0</v>
      </c>
      <c r="Y3284" s="11">
        <v>0</v>
      </c>
      <c r="Z3284" s="16" t="s">
        <v>170</v>
      </c>
      <c r="AA3284" s="16">
        <v>0</v>
      </c>
      <c r="AB3284" s="16" t="s">
        <v>4</v>
      </c>
      <c r="AC3284" s="16">
        <v>0</v>
      </c>
      <c r="AD3284" s="11">
        <v>3</v>
      </c>
      <c r="AE3284" s="11">
        <v>100</v>
      </c>
      <c r="AF3284" s="56">
        <v>1</v>
      </c>
      <c r="AG3284" s="11">
        <v>10</v>
      </c>
      <c r="AH3284" s="11">
        <v>0</v>
      </c>
      <c r="AI3284" s="25" t="s">
        <v>693</v>
      </c>
      <c r="AJ3284" s="25" t="s">
        <v>693</v>
      </c>
      <c r="AK3284" s="25" t="s">
        <v>8</v>
      </c>
      <c r="AL3284" s="11" t="s">
        <v>782</v>
      </c>
      <c r="AM3284" s="25">
        <v>11003</v>
      </c>
      <c r="AN3284" s="25">
        <v>0</v>
      </c>
      <c r="AO3284" s="11">
        <v>0</v>
      </c>
      <c r="AP3284" s="12" t="s">
        <v>1268</v>
      </c>
      <c r="AQ3284" s="12" t="s">
        <v>6825</v>
      </c>
      <c r="AS3284" s="16" t="s">
        <v>1272</v>
      </c>
    </row>
    <row r="3285" spans="1:45" x14ac:dyDescent="0.15">
      <c r="A3285" s="11">
        <v>52007</v>
      </c>
      <c r="B3285" s="14" t="s">
        <v>2081</v>
      </c>
      <c r="C3285" s="11">
        <v>74</v>
      </c>
      <c r="D3285" s="11">
        <v>1</v>
      </c>
      <c r="E3285" s="11">
        <v>0</v>
      </c>
      <c r="F3285" s="11">
        <v>0</v>
      </c>
      <c r="G3285" s="11">
        <v>9</v>
      </c>
      <c r="H3285" s="11">
        <v>81</v>
      </c>
      <c r="I3285" s="11">
        <v>65535</v>
      </c>
      <c r="J3285" s="11">
        <v>4</v>
      </c>
      <c r="K3285" s="11">
        <v>0</v>
      </c>
      <c r="L3285" s="11">
        <v>1</v>
      </c>
      <c r="M3285" s="56">
        <v>0</v>
      </c>
      <c r="N3285" s="56">
        <v>1</v>
      </c>
      <c r="O3285" s="11">
        <v>1</v>
      </c>
      <c r="P3285" s="11">
        <v>604800</v>
      </c>
      <c r="Q3285" s="11">
        <v>3600</v>
      </c>
      <c r="R3285" s="11">
        <v>4</v>
      </c>
      <c r="S3285" s="11">
        <v>0</v>
      </c>
      <c r="T3285" s="11">
        <v>0</v>
      </c>
      <c r="U3285" s="11">
        <v>1</v>
      </c>
      <c r="V3285" s="11">
        <v>0</v>
      </c>
      <c r="W3285" s="11">
        <v>0</v>
      </c>
      <c r="X3285" s="11">
        <v>0</v>
      </c>
      <c r="Y3285" s="11">
        <v>0</v>
      </c>
      <c r="Z3285" s="16" t="s">
        <v>170</v>
      </c>
      <c r="AA3285" s="16">
        <v>0</v>
      </c>
      <c r="AB3285" s="16" t="s">
        <v>4</v>
      </c>
      <c r="AC3285" s="16">
        <v>0</v>
      </c>
      <c r="AD3285" s="11">
        <v>3</v>
      </c>
      <c r="AE3285" s="11">
        <v>100</v>
      </c>
      <c r="AF3285" s="56">
        <v>1</v>
      </c>
      <c r="AG3285" s="11">
        <v>10</v>
      </c>
      <c r="AH3285" s="11">
        <v>0</v>
      </c>
      <c r="AI3285" s="25" t="s">
        <v>693</v>
      </c>
      <c r="AJ3285" s="25" t="s">
        <v>693</v>
      </c>
      <c r="AK3285" s="25" t="s">
        <v>8</v>
      </c>
      <c r="AL3285" s="11" t="s">
        <v>782</v>
      </c>
      <c r="AM3285" s="25">
        <v>11003</v>
      </c>
      <c r="AN3285" s="25">
        <v>0</v>
      </c>
      <c r="AO3285" s="11">
        <v>0</v>
      </c>
      <c r="AP3285" s="12" t="s">
        <v>1268</v>
      </c>
      <c r="AQ3285" s="12" t="s">
        <v>6826</v>
      </c>
      <c r="AS3285" s="16" t="s">
        <v>1272</v>
      </c>
    </row>
    <row r="3286" spans="1:45" x14ac:dyDescent="0.15">
      <c r="A3286" s="11">
        <v>52008</v>
      </c>
      <c r="B3286" s="14" t="s">
        <v>2216</v>
      </c>
      <c r="C3286" s="11">
        <v>74</v>
      </c>
      <c r="D3286" s="11">
        <v>1</v>
      </c>
      <c r="E3286" s="11">
        <v>0</v>
      </c>
      <c r="F3286" s="11">
        <v>0</v>
      </c>
      <c r="G3286" s="11">
        <v>9</v>
      </c>
      <c r="H3286" s="11">
        <v>81</v>
      </c>
      <c r="I3286" s="11">
        <v>65535</v>
      </c>
      <c r="J3286" s="11">
        <v>4</v>
      </c>
      <c r="K3286" s="11">
        <v>0</v>
      </c>
      <c r="L3286" s="11">
        <v>1</v>
      </c>
      <c r="M3286" s="56">
        <v>0</v>
      </c>
      <c r="N3286" s="56">
        <v>1</v>
      </c>
      <c r="O3286" s="11">
        <v>1</v>
      </c>
      <c r="P3286" s="11">
        <v>604800</v>
      </c>
      <c r="Q3286" s="11">
        <v>3600</v>
      </c>
      <c r="R3286" s="11">
        <v>4</v>
      </c>
      <c r="S3286" s="11">
        <v>0</v>
      </c>
      <c r="T3286" s="11">
        <v>0</v>
      </c>
      <c r="U3286" s="11">
        <v>1</v>
      </c>
      <c r="V3286" s="11">
        <v>0</v>
      </c>
      <c r="W3286" s="11">
        <v>0</v>
      </c>
      <c r="X3286" s="11">
        <v>0</v>
      </c>
      <c r="Y3286" s="11">
        <v>0</v>
      </c>
      <c r="Z3286" s="16" t="s">
        <v>170</v>
      </c>
      <c r="AA3286" s="16">
        <v>0</v>
      </c>
      <c r="AB3286" s="16" t="s">
        <v>4</v>
      </c>
      <c r="AC3286" s="16">
        <v>0</v>
      </c>
      <c r="AD3286" s="11">
        <v>3</v>
      </c>
      <c r="AE3286" s="11">
        <v>100</v>
      </c>
      <c r="AF3286" s="56">
        <v>1</v>
      </c>
      <c r="AG3286" s="11">
        <v>10</v>
      </c>
      <c r="AH3286" s="11">
        <v>0</v>
      </c>
      <c r="AI3286" s="25" t="s">
        <v>693</v>
      </c>
      <c r="AJ3286" s="25" t="s">
        <v>693</v>
      </c>
      <c r="AK3286" s="25" t="s">
        <v>8</v>
      </c>
      <c r="AL3286" s="11" t="s">
        <v>782</v>
      </c>
      <c r="AM3286" s="25">
        <v>11003</v>
      </c>
      <c r="AN3286" s="25">
        <v>0</v>
      </c>
      <c r="AO3286" s="11">
        <v>0</v>
      </c>
      <c r="AP3286" s="12" t="s">
        <v>1268</v>
      </c>
      <c r="AQ3286" s="12" t="s">
        <v>6827</v>
      </c>
      <c r="AS3286" s="16" t="s">
        <v>1272</v>
      </c>
    </row>
    <row r="3287" spans="1:45" x14ac:dyDescent="0.15">
      <c r="A3287" s="11">
        <v>52009</v>
      </c>
      <c r="B3287" s="14" t="s">
        <v>2082</v>
      </c>
      <c r="C3287" s="11">
        <v>74</v>
      </c>
      <c r="D3287" s="11">
        <v>1</v>
      </c>
      <c r="E3287" s="11">
        <v>0</v>
      </c>
      <c r="F3287" s="11">
        <v>0</v>
      </c>
      <c r="G3287" s="11">
        <v>9</v>
      </c>
      <c r="H3287" s="11">
        <v>81</v>
      </c>
      <c r="I3287" s="11">
        <v>65535</v>
      </c>
      <c r="J3287" s="11">
        <v>4</v>
      </c>
      <c r="K3287" s="11">
        <v>0</v>
      </c>
      <c r="L3287" s="11">
        <v>1</v>
      </c>
      <c r="M3287" s="56">
        <v>0</v>
      </c>
      <c r="N3287" s="56">
        <v>1</v>
      </c>
      <c r="O3287" s="11">
        <v>1</v>
      </c>
      <c r="P3287" s="11">
        <v>604800</v>
      </c>
      <c r="Q3287" s="11">
        <v>3600</v>
      </c>
      <c r="R3287" s="11">
        <v>4</v>
      </c>
      <c r="S3287" s="11">
        <v>0</v>
      </c>
      <c r="T3287" s="11">
        <v>0</v>
      </c>
      <c r="U3287" s="11">
        <v>1</v>
      </c>
      <c r="V3287" s="11">
        <v>0</v>
      </c>
      <c r="W3287" s="11">
        <v>0</v>
      </c>
      <c r="X3287" s="11">
        <v>0</v>
      </c>
      <c r="Y3287" s="11">
        <v>0</v>
      </c>
      <c r="Z3287" s="16" t="s">
        <v>170</v>
      </c>
      <c r="AA3287" s="16">
        <v>0</v>
      </c>
      <c r="AB3287" s="16" t="s">
        <v>4</v>
      </c>
      <c r="AC3287" s="16">
        <v>0</v>
      </c>
      <c r="AD3287" s="11">
        <v>3</v>
      </c>
      <c r="AE3287" s="11">
        <v>100</v>
      </c>
      <c r="AF3287" s="56">
        <v>1</v>
      </c>
      <c r="AG3287" s="11">
        <v>10</v>
      </c>
      <c r="AH3287" s="11">
        <v>0</v>
      </c>
      <c r="AI3287" s="25" t="s">
        <v>693</v>
      </c>
      <c r="AJ3287" s="25" t="s">
        <v>693</v>
      </c>
      <c r="AK3287" s="25" t="s">
        <v>8</v>
      </c>
      <c r="AL3287" s="11" t="s">
        <v>782</v>
      </c>
      <c r="AM3287" s="25">
        <v>11003</v>
      </c>
      <c r="AN3287" s="25">
        <v>0</v>
      </c>
      <c r="AO3287" s="11">
        <v>0</v>
      </c>
      <c r="AP3287" s="12" t="s">
        <v>1268</v>
      </c>
      <c r="AQ3287" s="12" t="s">
        <v>6827</v>
      </c>
      <c r="AS3287" s="16" t="s">
        <v>1272</v>
      </c>
    </row>
    <row r="3288" spans="1:45" x14ac:dyDescent="0.15">
      <c r="A3288" s="11">
        <v>52010</v>
      </c>
      <c r="B3288" s="14" t="s">
        <v>2083</v>
      </c>
      <c r="C3288" s="11">
        <v>74</v>
      </c>
      <c r="D3288" s="11">
        <v>1</v>
      </c>
      <c r="E3288" s="11">
        <v>0</v>
      </c>
      <c r="F3288" s="11">
        <v>0</v>
      </c>
      <c r="G3288" s="11">
        <v>9</v>
      </c>
      <c r="H3288" s="11">
        <v>81</v>
      </c>
      <c r="I3288" s="11">
        <v>65535</v>
      </c>
      <c r="J3288" s="11">
        <v>4</v>
      </c>
      <c r="K3288" s="11">
        <v>0</v>
      </c>
      <c r="L3288" s="11">
        <v>1</v>
      </c>
      <c r="M3288" s="56">
        <v>0</v>
      </c>
      <c r="N3288" s="56">
        <v>1</v>
      </c>
      <c r="O3288" s="11">
        <v>1</v>
      </c>
      <c r="P3288" s="11">
        <v>604800</v>
      </c>
      <c r="Q3288" s="11">
        <v>3600</v>
      </c>
      <c r="R3288" s="11">
        <v>4</v>
      </c>
      <c r="S3288" s="11">
        <v>0</v>
      </c>
      <c r="T3288" s="11">
        <v>0</v>
      </c>
      <c r="U3288" s="11">
        <v>1</v>
      </c>
      <c r="V3288" s="11">
        <v>0</v>
      </c>
      <c r="W3288" s="11">
        <v>0</v>
      </c>
      <c r="X3288" s="11">
        <v>0</v>
      </c>
      <c r="Y3288" s="11">
        <v>0</v>
      </c>
      <c r="Z3288" s="16" t="s">
        <v>170</v>
      </c>
      <c r="AA3288" s="16">
        <v>0</v>
      </c>
      <c r="AB3288" s="16" t="s">
        <v>4</v>
      </c>
      <c r="AC3288" s="16">
        <v>0</v>
      </c>
      <c r="AD3288" s="11">
        <v>3</v>
      </c>
      <c r="AE3288" s="11">
        <v>100</v>
      </c>
      <c r="AF3288" s="56">
        <v>1</v>
      </c>
      <c r="AG3288" s="11">
        <v>10</v>
      </c>
      <c r="AH3288" s="11">
        <v>0</v>
      </c>
      <c r="AI3288" s="25" t="s">
        <v>693</v>
      </c>
      <c r="AJ3288" s="25" t="s">
        <v>693</v>
      </c>
      <c r="AK3288" s="25" t="s">
        <v>8</v>
      </c>
      <c r="AL3288" s="11" t="s">
        <v>782</v>
      </c>
      <c r="AM3288" s="25">
        <v>11003</v>
      </c>
      <c r="AN3288" s="25">
        <v>0</v>
      </c>
      <c r="AO3288" s="11">
        <v>0</v>
      </c>
      <c r="AP3288" s="12" t="s">
        <v>1268</v>
      </c>
      <c r="AQ3288" s="12" t="s">
        <v>6827</v>
      </c>
      <c r="AS3288" s="16" t="s">
        <v>1272</v>
      </c>
    </row>
    <row r="3289" spans="1:45" x14ac:dyDescent="0.15">
      <c r="A3289" s="11">
        <v>52011</v>
      </c>
      <c r="B3289" s="14" t="s">
        <v>2084</v>
      </c>
      <c r="C3289" s="11">
        <v>74</v>
      </c>
      <c r="D3289" s="11">
        <v>1</v>
      </c>
      <c r="E3289" s="11">
        <v>0</v>
      </c>
      <c r="F3289" s="11">
        <v>0</v>
      </c>
      <c r="G3289" s="11">
        <v>9</v>
      </c>
      <c r="H3289" s="11">
        <v>1</v>
      </c>
      <c r="I3289" s="11">
        <v>65535</v>
      </c>
      <c r="J3289" s="11">
        <v>4</v>
      </c>
      <c r="K3289" s="11">
        <v>0</v>
      </c>
      <c r="L3289" s="11">
        <v>1</v>
      </c>
      <c r="M3289" s="56">
        <v>0</v>
      </c>
      <c r="N3289" s="56">
        <v>1</v>
      </c>
      <c r="O3289" s="11">
        <v>1</v>
      </c>
      <c r="P3289" s="11">
        <v>604800</v>
      </c>
      <c r="Q3289" s="11">
        <v>3600</v>
      </c>
      <c r="R3289" s="11">
        <v>4</v>
      </c>
      <c r="S3289" s="11">
        <v>0</v>
      </c>
      <c r="T3289" s="11">
        <v>0</v>
      </c>
      <c r="U3289" s="11">
        <v>1</v>
      </c>
      <c r="V3289" s="11">
        <v>0</v>
      </c>
      <c r="W3289" s="11">
        <v>0</v>
      </c>
      <c r="X3289" s="11">
        <v>0</v>
      </c>
      <c r="Y3289" s="11">
        <v>0</v>
      </c>
      <c r="Z3289" s="16" t="s">
        <v>170</v>
      </c>
      <c r="AA3289" s="16">
        <v>0</v>
      </c>
      <c r="AB3289" s="16" t="s">
        <v>4</v>
      </c>
      <c r="AC3289" s="16">
        <v>0</v>
      </c>
      <c r="AD3289" s="11">
        <v>3</v>
      </c>
      <c r="AE3289" s="11">
        <v>100</v>
      </c>
      <c r="AF3289" s="56">
        <v>1</v>
      </c>
      <c r="AG3289" s="11">
        <v>10</v>
      </c>
      <c r="AH3289" s="11">
        <v>0</v>
      </c>
      <c r="AI3289" s="25" t="s">
        <v>693</v>
      </c>
      <c r="AJ3289" s="25" t="s">
        <v>693</v>
      </c>
      <c r="AK3289" s="25" t="s">
        <v>8</v>
      </c>
      <c r="AL3289" s="11" t="s">
        <v>782</v>
      </c>
      <c r="AM3289" s="25">
        <v>11003</v>
      </c>
      <c r="AN3289" s="25">
        <v>0</v>
      </c>
      <c r="AO3289" s="11">
        <v>0</v>
      </c>
      <c r="AP3289" s="12" t="s">
        <v>1268</v>
      </c>
      <c r="AQ3289" s="12" t="s">
        <v>6828</v>
      </c>
      <c r="AS3289" s="16" t="s">
        <v>1272</v>
      </c>
    </row>
    <row r="3290" spans="1:45" x14ac:dyDescent="0.15">
      <c r="A3290" s="11">
        <v>52012</v>
      </c>
      <c r="B3290" s="14" t="s">
        <v>2085</v>
      </c>
      <c r="C3290" s="11">
        <v>74</v>
      </c>
      <c r="D3290" s="11">
        <v>1</v>
      </c>
      <c r="E3290" s="11">
        <v>0</v>
      </c>
      <c r="F3290" s="11">
        <v>0</v>
      </c>
      <c r="G3290" s="11">
        <v>9</v>
      </c>
      <c r="H3290" s="11">
        <v>61</v>
      </c>
      <c r="I3290" s="11">
        <v>65535</v>
      </c>
      <c r="J3290" s="11">
        <v>4</v>
      </c>
      <c r="K3290" s="11">
        <v>0</v>
      </c>
      <c r="L3290" s="11">
        <v>1</v>
      </c>
      <c r="M3290" s="56">
        <v>0</v>
      </c>
      <c r="N3290" s="56">
        <v>1</v>
      </c>
      <c r="O3290" s="11">
        <v>1</v>
      </c>
      <c r="P3290" s="11">
        <v>604800</v>
      </c>
      <c r="Q3290" s="11">
        <v>3600</v>
      </c>
      <c r="R3290" s="11">
        <v>4</v>
      </c>
      <c r="S3290" s="11">
        <v>0</v>
      </c>
      <c r="T3290" s="11">
        <v>0</v>
      </c>
      <c r="U3290" s="11">
        <v>1</v>
      </c>
      <c r="V3290" s="11">
        <v>0</v>
      </c>
      <c r="W3290" s="11">
        <v>0</v>
      </c>
      <c r="X3290" s="11">
        <v>0</v>
      </c>
      <c r="Y3290" s="11">
        <v>0</v>
      </c>
      <c r="Z3290" s="16" t="s">
        <v>170</v>
      </c>
      <c r="AA3290" s="16">
        <v>0</v>
      </c>
      <c r="AB3290" s="16" t="s">
        <v>4</v>
      </c>
      <c r="AC3290" s="16">
        <v>0</v>
      </c>
      <c r="AD3290" s="11">
        <v>3</v>
      </c>
      <c r="AE3290" s="11">
        <v>100</v>
      </c>
      <c r="AF3290" s="56">
        <v>1</v>
      </c>
      <c r="AG3290" s="11">
        <v>10</v>
      </c>
      <c r="AH3290" s="11">
        <v>0</v>
      </c>
      <c r="AI3290" s="25" t="s">
        <v>693</v>
      </c>
      <c r="AJ3290" s="25" t="s">
        <v>693</v>
      </c>
      <c r="AK3290" s="25" t="s">
        <v>8</v>
      </c>
      <c r="AL3290" s="11" t="s">
        <v>782</v>
      </c>
      <c r="AM3290" s="25">
        <v>11003</v>
      </c>
      <c r="AN3290" s="25">
        <v>0</v>
      </c>
      <c r="AO3290" s="11">
        <v>0</v>
      </c>
      <c r="AP3290" s="12" t="s">
        <v>1268</v>
      </c>
      <c r="AQ3290" s="12" t="s">
        <v>6829</v>
      </c>
      <c r="AS3290" s="16" t="s">
        <v>1272</v>
      </c>
    </row>
    <row r="3291" spans="1:45" x14ac:dyDescent="0.15">
      <c r="A3291" s="11">
        <v>52013</v>
      </c>
      <c r="B3291" s="14" t="s">
        <v>2086</v>
      </c>
      <c r="C3291" s="11">
        <v>74</v>
      </c>
      <c r="D3291" s="11">
        <v>1</v>
      </c>
      <c r="E3291" s="11">
        <v>0</v>
      </c>
      <c r="F3291" s="11">
        <v>0</v>
      </c>
      <c r="G3291" s="11">
        <v>9</v>
      </c>
      <c r="H3291" s="11">
        <v>61</v>
      </c>
      <c r="I3291" s="11">
        <v>65535</v>
      </c>
      <c r="J3291" s="11">
        <v>4</v>
      </c>
      <c r="K3291" s="11">
        <v>0</v>
      </c>
      <c r="L3291" s="11">
        <v>1</v>
      </c>
      <c r="M3291" s="56">
        <v>0</v>
      </c>
      <c r="N3291" s="56">
        <v>1</v>
      </c>
      <c r="O3291" s="11">
        <v>1</v>
      </c>
      <c r="P3291" s="11">
        <v>604800</v>
      </c>
      <c r="Q3291" s="11">
        <v>3600</v>
      </c>
      <c r="R3291" s="11">
        <v>4</v>
      </c>
      <c r="S3291" s="11">
        <v>0</v>
      </c>
      <c r="T3291" s="11">
        <v>0</v>
      </c>
      <c r="U3291" s="11">
        <v>1</v>
      </c>
      <c r="V3291" s="11">
        <v>0</v>
      </c>
      <c r="W3291" s="11">
        <v>0</v>
      </c>
      <c r="X3291" s="11">
        <v>0</v>
      </c>
      <c r="Y3291" s="11">
        <v>0</v>
      </c>
      <c r="Z3291" s="16" t="s">
        <v>170</v>
      </c>
      <c r="AA3291" s="16">
        <v>0</v>
      </c>
      <c r="AB3291" s="16" t="s">
        <v>4</v>
      </c>
      <c r="AC3291" s="16">
        <v>0</v>
      </c>
      <c r="AD3291" s="11">
        <v>3</v>
      </c>
      <c r="AE3291" s="11">
        <v>100</v>
      </c>
      <c r="AF3291" s="56">
        <v>1</v>
      </c>
      <c r="AG3291" s="11">
        <v>10</v>
      </c>
      <c r="AH3291" s="11">
        <v>0</v>
      </c>
      <c r="AI3291" s="25" t="s">
        <v>693</v>
      </c>
      <c r="AJ3291" s="25" t="s">
        <v>693</v>
      </c>
      <c r="AK3291" s="25" t="s">
        <v>8</v>
      </c>
      <c r="AL3291" s="11" t="s">
        <v>782</v>
      </c>
      <c r="AM3291" s="25">
        <v>11003</v>
      </c>
      <c r="AN3291" s="25">
        <v>0</v>
      </c>
      <c r="AO3291" s="11">
        <v>0</v>
      </c>
      <c r="AP3291" s="12" t="s">
        <v>1268</v>
      </c>
      <c r="AQ3291" s="12" t="s">
        <v>6830</v>
      </c>
      <c r="AS3291" s="16" t="s">
        <v>1272</v>
      </c>
    </row>
    <row r="3292" spans="1:45" x14ac:dyDescent="0.15">
      <c r="A3292" s="11">
        <v>52014</v>
      </c>
      <c r="B3292" s="14" t="s">
        <v>2087</v>
      </c>
      <c r="C3292" s="11">
        <v>74</v>
      </c>
      <c r="D3292" s="11">
        <v>1</v>
      </c>
      <c r="E3292" s="11">
        <v>0</v>
      </c>
      <c r="F3292" s="11">
        <v>0</v>
      </c>
      <c r="G3292" s="11">
        <v>9</v>
      </c>
      <c r="H3292" s="11">
        <v>61</v>
      </c>
      <c r="I3292" s="11">
        <v>65535</v>
      </c>
      <c r="J3292" s="11">
        <v>4</v>
      </c>
      <c r="K3292" s="11">
        <v>0</v>
      </c>
      <c r="L3292" s="11">
        <v>1</v>
      </c>
      <c r="M3292" s="56">
        <v>0</v>
      </c>
      <c r="N3292" s="56">
        <v>1</v>
      </c>
      <c r="O3292" s="11">
        <v>1</v>
      </c>
      <c r="P3292" s="11">
        <v>604800</v>
      </c>
      <c r="Q3292" s="11">
        <v>3600</v>
      </c>
      <c r="R3292" s="11">
        <v>4</v>
      </c>
      <c r="S3292" s="11">
        <v>0</v>
      </c>
      <c r="T3292" s="11">
        <v>0</v>
      </c>
      <c r="U3292" s="11">
        <v>1</v>
      </c>
      <c r="V3292" s="11">
        <v>0</v>
      </c>
      <c r="W3292" s="11">
        <v>0</v>
      </c>
      <c r="X3292" s="11">
        <v>0</v>
      </c>
      <c r="Y3292" s="11">
        <v>0</v>
      </c>
      <c r="Z3292" s="16" t="s">
        <v>170</v>
      </c>
      <c r="AA3292" s="16">
        <v>0</v>
      </c>
      <c r="AB3292" s="16" t="s">
        <v>4</v>
      </c>
      <c r="AC3292" s="16">
        <v>0</v>
      </c>
      <c r="AD3292" s="11">
        <v>3</v>
      </c>
      <c r="AE3292" s="11">
        <v>100</v>
      </c>
      <c r="AF3292" s="56">
        <v>1</v>
      </c>
      <c r="AG3292" s="11">
        <v>10</v>
      </c>
      <c r="AH3292" s="11">
        <v>0</v>
      </c>
      <c r="AI3292" s="25" t="s">
        <v>693</v>
      </c>
      <c r="AJ3292" s="25" t="s">
        <v>693</v>
      </c>
      <c r="AK3292" s="25" t="s">
        <v>8</v>
      </c>
      <c r="AL3292" s="11" t="s">
        <v>782</v>
      </c>
      <c r="AM3292" s="25">
        <v>11003</v>
      </c>
      <c r="AN3292" s="25">
        <v>0</v>
      </c>
      <c r="AO3292" s="11">
        <v>0</v>
      </c>
      <c r="AP3292" s="12" t="s">
        <v>1268</v>
      </c>
      <c r="AQ3292" s="12" t="s">
        <v>6831</v>
      </c>
      <c r="AS3292" s="16" t="s">
        <v>1272</v>
      </c>
    </row>
    <row r="3293" spans="1:45" x14ac:dyDescent="0.15">
      <c r="A3293" s="11">
        <v>52015</v>
      </c>
      <c r="B3293" s="14" t="s">
        <v>2217</v>
      </c>
      <c r="C3293" s="11">
        <v>74</v>
      </c>
      <c r="D3293" s="11">
        <v>1</v>
      </c>
      <c r="E3293" s="11">
        <v>0</v>
      </c>
      <c r="F3293" s="11">
        <v>0</v>
      </c>
      <c r="G3293" s="11">
        <v>9</v>
      </c>
      <c r="H3293" s="11">
        <v>61</v>
      </c>
      <c r="I3293" s="11">
        <v>65535</v>
      </c>
      <c r="J3293" s="11">
        <v>4</v>
      </c>
      <c r="K3293" s="11">
        <v>0</v>
      </c>
      <c r="L3293" s="11">
        <v>1</v>
      </c>
      <c r="M3293" s="56">
        <v>0</v>
      </c>
      <c r="N3293" s="56">
        <v>1</v>
      </c>
      <c r="O3293" s="11">
        <v>1</v>
      </c>
      <c r="P3293" s="11">
        <v>604800</v>
      </c>
      <c r="Q3293" s="11">
        <v>3600</v>
      </c>
      <c r="R3293" s="11">
        <v>4</v>
      </c>
      <c r="S3293" s="11">
        <v>0</v>
      </c>
      <c r="T3293" s="11">
        <v>0</v>
      </c>
      <c r="U3293" s="11">
        <v>1</v>
      </c>
      <c r="V3293" s="11">
        <v>0</v>
      </c>
      <c r="W3293" s="11">
        <v>0</v>
      </c>
      <c r="X3293" s="11">
        <v>0</v>
      </c>
      <c r="Y3293" s="11">
        <v>0</v>
      </c>
      <c r="Z3293" s="16" t="s">
        <v>170</v>
      </c>
      <c r="AA3293" s="16">
        <v>0</v>
      </c>
      <c r="AB3293" s="16" t="s">
        <v>4</v>
      </c>
      <c r="AC3293" s="16">
        <v>0</v>
      </c>
      <c r="AD3293" s="11">
        <v>3</v>
      </c>
      <c r="AE3293" s="11">
        <v>100</v>
      </c>
      <c r="AF3293" s="56">
        <v>1</v>
      </c>
      <c r="AG3293" s="11">
        <v>10</v>
      </c>
      <c r="AH3293" s="11">
        <v>0</v>
      </c>
      <c r="AI3293" s="25" t="s">
        <v>693</v>
      </c>
      <c r="AJ3293" s="25" t="s">
        <v>693</v>
      </c>
      <c r="AK3293" s="25" t="s">
        <v>8</v>
      </c>
      <c r="AL3293" s="11" t="s">
        <v>782</v>
      </c>
      <c r="AM3293" s="25">
        <v>11003</v>
      </c>
      <c r="AN3293" s="25">
        <v>0</v>
      </c>
      <c r="AO3293" s="11">
        <v>0</v>
      </c>
      <c r="AP3293" s="12" t="s">
        <v>1268</v>
      </c>
      <c r="AQ3293" s="12" t="s">
        <v>6832</v>
      </c>
      <c r="AS3293" s="16" t="s">
        <v>1272</v>
      </c>
    </row>
    <row r="3294" spans="1:45" x14ac:dyDescent="0.15">
      <c r="A3294" s="11">
        <v>52017</v>
      </c>
      <c r="B3294" s="14" t="s">
        <v>2088</v>
      </c>
      <c r="C3294" s="11">
        <v>74</v>
      </c>
      <c r="D3294" s="11">
        <v>1</v>
      </c>
      <c r="E3294" s="11">
        <v>0</v>
      </c>
      <c r="F3294" s="11">
        <v>0</v>
      </c>
      <c r="G3294" s="11">
        <v>9</v>
      </c>
      <c r="H3294" s="11">
        <v>41</v>
      </c>
      <c r="I3294" s="11">
        <v>65535</v>
      </c>
      <c r="J3294" s="11">
        <v>4</v>
      </c>
      <c r="K3294" s="11">
        <v>0</v>
      </c>
      <c r="L3294" s="11">
        <v>1</v>
      </c>
      <c r="M3294" s="56">
        <v>0</v>
      </c>
      <c r="N3294" s="56">
        <v>1</v>
      </c>
      <c r="O3294" s="11">
        <v>1</v>
      </c>
      <c r="P3294" s="11">
        <v>1296000</v>
      </c>
      <c r="Q3294" s="11">
        <v>3600</v>
      </c>
      <c r="R3294" s="11">
        <v>4</v>
      </c>
      <c r="S3294" s="11">
        <v>0</v>
      </c>
      <c r="T3294" s="11">
        <v>0</v>
      </c>
      <c r="U3294" s="11">
        <v>1</v>
      </c>
      <c r="V3294" s="11">
        <v>0</v>
      </c>
      <c r="W3294" s="11">
        <v>0</v>
      </c>
      <c r="X3294" s="11">
        <v>0</v>
      </c>
      <c r="Y3294" s="11">
        <v>0</v>
      </c>
      <c r="Z3294" s="16" t="s">
        <v>170</v>
      </c>
      <c r="AA3294" s="16">
        <v>0</v>
      </c>
      <c r="AB3294" s="16" t="s">
        <v>4</v>
      </c>
      <c r="AC3294" s="16">
        <v>0</v>
      </c>
      <c r="AD3294" s="11">
        <v>3</v>
      </c>
      <c r="AE3294" s="11">
        <v>100</v>
      </c>
      <c r="AF3294" s="56">
        <v>1</v>
      </c>
      <c r="AG3294" s="11">
        <v>10</v>
      </c>
      <c r="AH3294" s="11">
        <v>0</v>
      </c>
      <c r="AI3294" s="25" t="s">
        <v>693</v>
      </c>
      <c r="AJ3294" s="25" t="s">
        <v>693</v>
      </c>
      <c r="AK3294" s="25" t="s">
        <v>8</v>
      </c>
      <c r="AL3294" s="11" t="s">
        <v>782</v>
      </c>
      <c r="AM3294" s="25">
        <v>11003</v>
      </c>
      <c r="AN3294" s="25">
        <v>0</v>
      </c>
      <c r="AO3294" s="11">
        <v>0</v>
      </c>
      <c r="AP3294" s="12" t="s">
        <v>1268</v>
      </c>
      <c r="AQ3294" s="12" t="s">
        <v>6833</v>
      </c>
    </row>
    <row r="3295" spans="1:45" x14ac:dyDescent="0.15">
      <c r="A3295" s="11">
        <v>52018</v>
      </c>
      <c r="B3295" s="14" t="s">
        <v>2089</v>
      </c>
      <c r="C3295" s="11">
        <v>74</v>
      </c>
      <c r="D3295" s="11">
        <v>1</v>
      </c>
      <c r="E3295" s="11">
        <v>0</v>
      </c>
      <c r="F3295" s="11">
        <v>0</v>
      </c>
      <c r="G3295" s="11">
        <v>9</v>
      </c>
      <c r="H3295" s="11">
        <v>41</v>
      </c>
      <c r="I3295" s="11">
        <v>65535</v>
      </c>
      <c r="J3295" s="11">
        <v>4</v>
      </c>
      <c r="K3295" s="11">
        <v>0</v>
      </c>
      <c r="L3295" s="11">
        <v>1</v>
      </c>
      <c r="M3295" s="56">
        <v>0</v>
      </c>
      <c r="N3295" s="56">
        <v>1</v>
      </c>
      <c r="O3295" s="11">
        <v>1</v>
      </c>
      <c r="P3295" s="11">
        <v>1296000</v>
      </c>
      <c r="Q3295" s="11">
        <v>3600</v>
      </c>
      <c r="R3295" s="11">
        <v>4</v>
      </c>
      <c r="S3295" s="11">
        <v>0</v>
      </c>
      <c r="T3295" s="11">
        <v>0</v>
      </c>
      <c r="U3295" s="11">
        <v>1</v>
      </c>
      <c r="V3295" s="11">
        <v>0</v>
      </c>
      <c r="W3295" s="11">
        <v>0</v>
      </c>
      <c r="X3295" s="11">
        <v>0</v>
      </c>
      <c r="Y3295" s="11">
        <v>0</v>
      </c>
      <c r="Z3295" s="16" t="s">
        <v>170</v>
      </c>
      <c r="AA3295" s="16">
        <v>0</v>
      </c>
      <c r="AB3295" s="16" t="s">
        <v>4</v>
      </c>
      <c r="AC3295" s="16">
        <v>0</v>
      </c>
      <c r="AD3295" s="11">
        <v>3</v>
      </c>
      <c r="AE3295" s="11">
        <v>100</v>
      </c>
      <c r="AF3295" s="56">
        <v>1</v>
      </c>
      <c r="AG3295" s="11">
        <v>10</v>
      </c>
      <c r="AH3295" s="11">
        <v>0</v>
      </c>
      <c r="AI3295" s="25" t="s">
        <v>693</v>
      </c>
      <c r="AJ3295" s="25" t="s">
        <v>693</v>
      </c>
      <c r="AK3295" s="25" t="s">
        <v>8</v>
      </c>
      <c r="AL3295" s="11" t="s">
        <v>782</v>
      </c>
      <c r="AM3295" s="25">
        <v>11003</v>
      </c>
      <c r="AN3295" s="25">
        <v>0</v>
      </c>
      <c r="AO3295" s="11">
        <v>0</v>
      </c>
      <c r="AP3295" s="12" t="s">
        <v>1268</v>
      </c>
      <c r="AQ3295" s="12" t="s">
        <v>6834</v>
      </c>
    </row>
    <row r="3296" spans="1:45" x14ac:dyDescent="0.15">
      <c r="A3296" s="11">
        <v>52019</v>
      </c>
      <c r="B3296" s="14" t="s">
        <v>2090</v>
      </c>
      <c r="C3296" s="11">
        <v>74</v>
      </c>
      <c r="D3296" s="11">
        <v>1</v>
      </c>
      <c r="E3296" s="11">
        <v>0</v>
      </c>
      <c r="F3296" s="11">
        <v>0</v>
      </c>
      <c r="G3296" s="11">
        <v>9</v>
      </c>
      <c r="H3296" s="11">
        <v>41</v>
      </c>
      <c r="I3296" s="11">
        <v>65535</v>
      </c>
      <c r="J3296" s="11">
        <v>4</v>
      </c>
      <c r="K3296" s="11">
        <v>0</v>
      </c>
      <c r="L3296" s="11">
        <v>1</v>
      </c>
      <c r="M3296" s="56">
        <v>0</v>
      </c>
      <c r="N3296" s="56">
        <v>1</v>
      </c>
      <c r="O3296" s="11">
        <v>1</v>
      </c>
      <c r="P3296" s="11">
        <v>1296000</v>
      </c>
      <c r="Q3296" s="11">
        <v>3600</v>
      </c>
      <c r="R3296" s="11">
        <v>4</v>
      </c>
      <c r="S3296" s="11">
        <v>0</v>
      </c>
      <c r="T3296" s="11">
        <v>0</v>
      </c>
      <c r="U3296" s="11">
        <v>1</v>
      </c>
      <c r="V3296" s="11">
        <v>0</v>
      </c>
      <c r="W3296" s="11">
        <v>0</v>
      </c>
      <c r="X3296" s="11">
        <v>0</v>
      </c>
      <c r="Y3296" s="11">
        <v>0</v>
      </c>
      <c r="Z3296" s="16" t="s">
        <v>170</v>
      </c>
      <c r="AA3296" s="16">
        <v>0</v>
      </c>
      <c r="AB3296" s="16" t="s">
        <v>4</v>
      </c>
      <c r="AC3296" s="16">
        <v>0</v>
      </c>
      <c r="AD3296" s="11">
        <v>3</v>
      </c>
      <c r="AE3296" s="11">
        <v>100</v>
      </c>
      <c r="AF3296" s="56">
        <v>1</v>
      </c>
      <c r="AG3296" s="11">
        <v>10</v>
      </c>
      <c r="AH3296" s="11">
        <v>0</v>
      </c>
      <c r="AI3296" s="25" t="s">
        <v>693</v>
      </c>
      <c r="AJ3296" s="25" t="s">
        <v>693</v>
      </c>
      <c r="AK3296" s="25" t="s">
        <v>8</v>
      </c>
      <c r="AL3296" s="11" t="s">
        <v>782</v>
      </c>
      <c r="AM3296" s="25">
        <v>11003</v>
      </c>
      <c r="AN3296" s="25">
        <v>0</v>
      </c>
      <c r="AO3296" s="11">
        <v>0</v>
      </c>
      <c r="AP3296" s="12" t="s">
        <v>1268</v>
      </c>
      <c r="AQ3296" s="12" t="s">
        <v>6835</v>
      </c>
    </row>
    <row r="3297" spans="1:45" x14ac:dyDescent="0.15">
      <c r="A3297" s="11">
        <v>52020</v>
      </c>
      <c r="B3297" s="14" t="s">
        <v>2215</v>
      </c>
      <c r="C3297" s="11">
        <v>74</v>
      </c>
      <c r="D3297" s="11">
        <v>1</v>
      </c>
      <c r="E3297" s="11">
        <v>0</v>
      </c>
      <c r="F3297" s="11">
        <v>0</v>
      </c>
      <c r="G3297" s="11">
        <v>9</v>
      </c>
      <c r="H3297" s="11">
        <v>1</v>
      </c>
      <c r="I3297" s="11">
        <v>65535</v>
      </c>
      <c r="J3297" s="11">
        <v>0</v>
      </c>
      <c r="K3297" s="11">
        <v>0</v>
      </c>
      <c r="L3297" s="11">
        <v>1</v>
      </c>
      <c r="M3297" s="56">
        <v>0</v>
      </c>
      <c r="N3297" s="56">
        <v>1</v>
      </c>
      <c r="O3297" s="11">
        <v>1</v>
      </c>
      <c r="P3297" s="11">
        <v>0</v>
      </c>
      <c r="Q3297" s="11">
        <v>0</v>
      </c>
      <c r="R3297" s="11">
        <v>0</v>
      </c>
      <c r="S3297" s="11">
        <v>0</v>
      </c>
      <c r="T3297" s="11">
        <v>0</v>
      </c>
      <c r="U3297" s="11">
        <v>1</v>
      </c>
      <c r="V3297" s="11">
        <v>0</v>
      </c>
      <c r="W3297" s="11">
        <v>0</v>
      </c>
      <c r="X3297" s="11">
        <v>0</v>
      </c>
      <c r="Y3297" s="11">
        <v>0</v>
      </c>
      <c r="Z3297" s="16" t="s">
        <v>170</v>
      </c>
      <c r="AA3297" s="16">
        <v>0</v>
      </c>
      <c r="AB3297" s="16" t="s">
        <v>4</v>
      </c>
      <c r="AC3297" s="16">
        <v>0</v>
      </c>
      <c r="AD3297" s="11">
        <v>3</v>
      </c>
      <c r="AE3297" s="11">
        <v>100</v>
      </c>
      <c r="AF3297" s="56">
        <v>1</v>
      </c>
      <c r="AG3297" s="11">
        <v>10</v>
      </c>
      <c r="AH3297" s="11">
        <v>0</v>
      </c>
      <c r="AI3297" s="25" t="s">
        <v>693</v>
      </c>
      <c r="AJ3297" s="25" t="s">
        <v>693</v>
      </c>
      <c r="AK3297" s="25" t="s">
        <v>8</v>
      </c>
      <c r="AL3297" s="11" t="s">
        <v>782</v>
      </c>
      <c r="AM3297" s="25">
        <v>11003</v>
      </c>
      <c r="AN3297" s="25">
        <v>0</v>
      </c>
      <c r="AO3297" s="11">
        <v>0</v>
      </c>
      <c r="AP3297" s="12" t="s">
        <v>1268</v>
      </c>
      <c r="AQ3297" s="12" t="s">
        <v>6836</v>
      </c>
    </row>
    <row r="3298" spans="1:45" x14ac:dyDescent="0.15">
      <c r="A3298" s="11">
        <v>52021</v>
      </c>
      <c r="B3298" s="14" t="s">
        <v>2091</v>
      </c>
      <c r="C3298" s="11">
        <v>74</v>
      </c>
      <c r="D3298" s="11">
        <v>1</v>
      </c>
      <c r="E3298" s="11">
        <v>0</v>
      </c>
      <c r="F3298" s="11">
        <v>0</v>
      </c>
      <c r="G3298" s="11">
        <v>9</v>
      </c>
      <c r="H3298" s="11">
        <v>60</v>
      </c>
      <c r="I3298" s="11">
        <v>65535</v>
      </c>
      <c r="J3298" s="11">
        <v>0</v>
      </c>
      <c r="K3298" s="11">
        <v>0</v>
      </c>
      <c r="L3298" s="11">
        <v>1</v>
      </c>
      <c r="M3298" s="56">
        <v>0</v>
      </c>
      <c r="N3298" s="56">
        <v>1</v>
      </c>
      <c r="O3298" s="11">
        <v>1</v>
      </c>
      <c r="P3298" s="11">
        <v>1296000</v>
      </c>
      <c r="Q3298" s="11">
        <v>3600</v>
      </c>
      <c r="R3298" s="11">
        <v>4</v>
      </c>
      <c r="S3298" s="11">
        <v>0</v>
      </c>
      <c r="T3298" s="11">
        <v>0</v>
      </c>
      <c r="U3298" s="11">
        <v>1</v>
      </c>
      <c r="V3298" s="11">
        <v>0</v>
      </c>
      <c r="W3298" s="11">
        <v>0</v>
      </c>
      <c r="X3298" s="11">
        <v>0</v>
      </c>
      <c r="Y3298" s="11">
        <v>0</v>
      </c>
      <c r="Z3298" s="16" t="s">
        <v>170</v>
      </c>
      <c r="AA3298" s="16">
        <v>0</v>
      </c>
      <c r="AB3298" s="16" t="s">
        <v>4</v>
      </c>
      <c r="AC3298" s="16">
        <v>0</v>
      </c>
      <c r="AD3298" s="11">
        <v>3</v>
      </c>
      <c r="AE3298" s="11">
        <v>100</v>
      </c>
      <c r="AF3298" s="56">
        <v>1</v>
      </c>
      <c r="AG3298" s="11">
        <v>10</v>
      </c>
      <c r="AH3298" s="11">
        <v>0</v>
      </c>
      <c r="AI3298" s="25" t="s">
        <v>693</v>
      </c>
      <c r="AJ3298" s="25" t="s">
        <v>693</v>
      </c>
      <c r="AK3298" s="25" t="s">
        <v>8</v>
      </c>
      <c r="AL3298" s="11" t="s">
        <v>782</v>
      </c>
      <c r="AM3298" s="25">
        <v>11003</v>
      </c>
      <c r="AN3298" s="25">
        <v>0</v>
      </c>
      <c r="AO3298" s="11">
        <v>0</v>
      </c>
      <c r="AP3298" s="12" t="s">
        <v>2177</v>
      </c>
      <c r="AQ3298" s="12" t="s">
        <v>6837</v>
      </c>
    </row>
    <row r="3299" spans="1:45" x14ac:dyDescent="0.15">
      <c r="A3299" s="11">
        <v>52022</v>
      </c>
      <c r="B3299" s="14" t="s">
        <v>2219</v>
      </c>
      <c r="C3299" s="11">
        <v>74</v>
      </c>
      <c r="D3299" s="11">
        <v>1</v>
      </c>
      <c r="E3299" s="11">
        <v>0</v>
      </c>
      <c r="F3299" s="11">
        <v>0</v>
      </c>
      <c r="G3299" s="11">
        <v>9</v>
      </c>
      <c r="H3299" s="11">
        <v>80</v>
      </c>
      <c r="I3299" s="11">
        <v>65535</v>
      </c>
      <c r="J3299" s="11">
        <v>0</v>
      </c>
      <c r="K3299" s="11">
        <v>0</v>
      </c>
      <c r="L3299" s="11">
        <v>1</v>
      </c>
      <c r="M3299" s="56">
        <v>0</v>
      </c>
      <c r="N3299" s="56">
        <v>1</v>
      </c>
      <c r="O3299" s="11">
        <v>1</v>
      </c>
      <c r="P3299" s="11">
        <v>604800</v>
      </c>
      <c r="Q3299" s="11">
        <v>3600</v>
      </c>
      <c r="R3299" s="11">
        <v>4</v>
      </c>
      <c r="S3299" s="11">
        <v>0</v>
      </c>
      <c r="T3299" s="11">
        <v>0</v>
      </c>
      <c r="U3299" s="11">
        <v>1</v>
      </c>
      <c r="V3299" s="11">
        <v>0</v>
      </c>
      <c r="W3299" s="11">
        <v>0</v>
      </c>
      <c r="X3299" s="11">
        <v>0</v>
      </c>
      <c r="Y3299" s="11">
        <v>0</v>
      </c>
      <c r="Z3299" s="16" t="s">
        <v>170</v>
      </c>
      <c r="AA3299" s="16">
        <v>0</v>
      </c>
      <c r="AB3299" s="16" t="s">
        <v>4</v>
      </c>
      <c r="AC3299" s="16">
        <v>0</v>
      </c>
      <c r="AD3299" s="11">
        <v>3</v>
      </c>
      <c r="AE3299" s="11">
        <v>100</v>
      </c>
      <c r="AF3299" s="56">
        <v>1</v>
      </c>
      <c r="AG3299" s="11">
        <v>10</v>
      </c>
      <c r="AH3299" s="11">
        <v>0</v>
      </c>
      <c r="AI3299" s="25" t="s">
        <v>693</v>
      </c>
      <c r="AJ3299" s="25" t="s">
        <v>693</v>
      </c>
      <c r="AK3299" s="25" t="s">
        <v>8</v>
      </c>
      <c r="AL3299" s="11" t="s">
        <v>782</v>
      </c>
      <c r="AM3299" s="25">
        <v>11003</v>
      </c>
      <c r="AN3299" s="25">
        <v>0</v>
      </c>
      <c r="AO3299" s="11">
        <v>0</v>
      </c>
      <c r="AP3299" s="12" t="s">
        <v>2178</v>
      </c>
      <c r="AQ3299" s="12" t="s">
        <v>6838</v>
      </c>
    </row>
    <row r="3300" spans="1:45" x14ac:dyDescent="0.15">
      <c r="A3300" s="11">
        <v>52023</v>
      </c>
      <c r="B3300" s="3" t="s">
        <v>2247</v>
      </c>
      <c r="C3300" s="11">
        <v>74</v>
      </c>
      <c r="D3300" s="11">
        <v>1</v>
      </c>
      <c r="E3300" s="11">
        <v>0</v>
      </c>
      <c r="F3300" s="11">
        <v>0</v>
      </c>
      <c r="G3300" s="11">
        <v>9</v>
      </c>
      <c r="H3300" s="11">
        <v>61</v>
      </c>
      <c r="I3300" s="11">
        <v>65535</v>
      </c>
      <c r="J3300" s="11">
        <v>0</v>
      </c>
      <c r="K3300" s="11">
        <v>0</v>
      </c>
      <c r="L3300" s="11">
        <v>1</v>
      </c>
      <c r="M3300" s="56">
        <v>0</v>
      </c>
      <c r="N3300" s="56">
        <v>1</v>
      </c>
      <c r="O3300" s="11">
        <v>1</v>
      </c>
      <c r="P3300" s="11">
        <v>604800</v>
      </c>
      <c r="Q3300" s="11">
        <v>3600</v>
      </c>
      <c r="R3300" s="11">
        <v>4</v>
      </c>
      <c r="S3300" s="11">
        <v>0</v>
      </c>
      <c r="T3300" s="11">
        <v>0</v>
      </c>
      <c r="U3300" s="11">
        <v>1</v>
      </c>
      <c r="V3300" s="11">
        <v>0</v>
      </c>
      <c r="W3300" s="11">
        <v>0</v>
      </c>
      <c r="X3300" s="11">
        <v>0</v>
      </c>
      <c r="Y3300" s="11">
        <v>0</v>
      </c>
      <c r="Z3300" s="16" t="s">
        <v>170</v>
      </c>
      <c r="AA3300" s="16">
        <v>0</v>
      </c>
      <c r="AB3300" s="16" t="s">
        <v>4</v>
      </c>
      <c r="AC3300" s="16">
        <v>0</v>
      </c>
      <c r="AD3300" s="11">
        <v>3</v>
      </c>
      <c r="AE3300" s="11">
        <v>100</v>
      </c>
      <c r="AF3300" s="56">
        <v>1</v>
      </c>
      <c r="AG3300" s="11">
        <v>10</v>
      </c>
      <c r="AH3300" s="11">
        <v>0</v>
      </c>
      <c r="AI3300" s="25" t="s">
        <v>693</v>
      </c>
      <c r="AJ3300" s="25" t="s">
        <v>693</v>
      </c>
      <c r="AK3300" s="25" t="s">
        <v>8</v>
      </c>
      <c r="AL3300" s="11" t="s">
        <v>782</v>
      </c>
      <c r="AM3300" s="25">
        <v>11003</v>
      </c>
      <c r="AN3300" s="25">
        <v>0</v>
      </c>
      <c r="AO3300" s="11">
        <v>0</v>
      </c>
      <c r="AP3300" s="12" t="s">
        <v>1268</v>
      </c>
      <c r="AQ3300" s="12" t="s">
        <v>6839</v>
      </c>
      <c r="AS3300" s="16" t="s">
        <v>3139</v>
      </c>
    </row>
    <row r="3301" spans="1:45" x14ac:dyDescent="0.15">
      <c r="A3301" s="11">
        <v>52024</v>
      </c>
      <c r="B3301" s="3" t="s">
        <v>2248</v>
      </c>
      <c r="C3301" s="11">
        <v>74</v>
      </c>
      <c r="D3301" s="11">
        <v>1</v>
      </c>
      <c r="E3301" s="11">
        <v>0</v>
      </c>
      <c r="F3301" s="11">
        <v>0</v>
      </c>
      <c r="G3301" s="11">
        <v>9</v>
      </c>
      <c r="H3301" s="11">
        <v>80</v>
      </c>
      <c r="I3301" s="11">
        <v>65535</v>
      </c>
      <c r="J3301" s="11">
        <v>0</v>
      </c>
      <c r="K3301" s="11">
        <v>0</v>
      </c>
      <c r="L3301" s="11">
        <v>1</v>
      </c>
      <c r="M3301" s="56">
        <v>0</v>
      </c>
      <c r="N3301" s="56">
        <v>1</v>
      </c>
      <c r="O3301" s="11">
        <v>1</v>
      </c>
      <c r="P3301" s="11">
        <v>604800</v>
      </c>
      <c r="Q3301" s="11">
        <v>3600</v>
      </c>
      <c r="R3301" s="11">
        <v>4</v>
      </c>
      <c r="S3301" s="11">
        <v>0</v>
      </c>
      <c r="T3301" s="11">
        <v>0</v>
      </c>
      <c r="U3301" s="11">
        <v>1</v>
      </c>
      <c r="V3301" s="11">
        <v>0</v>
      </c>
      <c r="W3301" s="11">
        <v>0</v>
      </c>
      <c r="X3301" s="11">
        <v>0</v>
      </c>
      <c r="Y3301" s="11">
        <v>0</v>
      </c>
      <c r="Z3301" s="16" t="s">
        <v>170</v>
      </c>
      <c r="AA3301" s="16">
        <v>0</v>
      </c>
      <c r="AB3301" s="16" t="s">
        <v>4</v>
      </c>
      <c r="AC3301" s="16">
        <v>0</v>
      </c>
      <c r="AD3301" s="11">
        <v>3</v>
      </c>
      <c r="AE3301" s="11">
        <v>100</v>
      </c>
      <c r="AF3301" s="56">
        <v>1</v>
      </c>
      <c r="AG3301" s="11">
        <v>10</v>
      </c>
      <c r="AH3301" s="11">
        <v>0</v>
      </c>
      <c r="AI3301" s="25" t="s">
        <v>693</v>
      </c>
      <c r="AJ3301" s="25" t="s">
        <v>693</v>
      </c>
      <c r="AK3301" s="25" t="s">
        <v>8</v>
      </c>
      <c r="AL3301" s="11" t="s">
        <v>782</v>
      </c>
      <c r="AM3301" s="25">
        <v>11003</v>
      </c>
      <c r="AN3301" s="25">
        <v>0</v>
      </c>
      <c r="AO3301" s="11">
        <v>0</v>
      </c>
      <c r="AP3301" s="12" t="s">
        <v>1268</v>
      </c>
      <c r="AQ3301" s="12" t="s">
        <v>6840</v>
      </c>
    </row>
    <row r="3302" spans="1:45" x14ac:dyDescent="0.15">
      <c r="A3302" s="11">
        <v>52025</v>
      </c>
      <c r="B3302" s="3" t="s">
        <v>2249</v>
      </c>
      <c r="C3302" s="11">
        <v>74</v>
      </c>
      <c r="D3302" s="11">
        <v>1</v>
      </c>
      <c r="E3302" s="11">
        <v>0</v>
      </c>
      <c r="F3302" s="11">
        <v>0</v>
      </c>
      <c r="G3302" s="11">
        <v>9</v>
      </c>
      <c r="H3302" s="11">
        <v>80</v>
      </c>
      <c r="I3302" s="11">
        <v>65535</v>
      </c>
      <c r="J3302" s="11">
        <v>0</v>
      </c>
      <c r="K3302" s="11">
        <v>0</v>
      </c>
      <c r="L3302" s="11">
        <v>1</v>
      </c>
      <c r="M3302" s="56">
        <v>0</v>
      </c>
      <c r="N3302" s="56">
        <v>1</v>
      </c>
      <c r="O3302" s="11">
        <v>1</v>
      </c>
      <c r="P3302" s="11">
        <v>604800</v>
      </c>
      <c r="Q3302" s="11">
        <v>3600</v>
      </c>
      <c r="R3302" s="11">
        <v>4</v>
      </c>
      <c r="S3302" s="11">
        <v>0</v>
      </c>
      <c r="T3302" s="11">
        <v>0</v>
      </c>
      <c r="U3302" s="11">
        <v>1</v>
      </c>
      <c r="V3302" s="11">
        <v>0</v>
      </c>
      <c r="W3302" s="11">
        <v>0</v>
      </c>
      <c r="X3302" s="11">
        <v>0</v>
      </c>
      <c r="Y3302" s="11">
        <v>0</v>
      </c>
      <c r="Z3302" s="16" t="s">
        <v>170</v>
      </c>
      <c r="AA3302" s="16">
        <v>0</v>
      </c>
      <c r="AB3302" s="16" t="s">
        <v>4</v>
      </c>
      <c r="AC3302" s="16">
        <v>0</v>
      </c>
      <c r="AD3302" s="11">
        <v>3</v>
      </c>
      <c r="AE3302" s="11">
        <v>100</v>
      </c>
      <c r="AF3302" s="56">
        <v>1</v>
      </c>
      <c r="AG3302" s="11">
        <v>10</v>
      </c>
      <c r="AH3302" s="11">
        <v>0</v>
      </c>
      <c r="AI3302" s="25" t="s">
        <v>693</v>
      </c>
      <c r="AJ3302" s="25" t="s">
        <v>693</v>
      </c>
      <c r="AK3302" s="25" t="s">
        <v>8</v>
      </c>
      <c r="AL3302" s="11" t="s">
        <v>782</v>
      </c>
      <c r="AM3302" s="25">
        <v>11003</v>
      </c>
      <c r="AN3302" s="25">
        <v>0</v>
      </c>
      <c r="AO3302" s="11">
        <v>0</v>
      </c>
      <c r="AP3302" s="12" t="s">
        <v>1268</v>
      </c>
      <c r="AQ3302" s="12" t="s">
        <v>6841</v>
      </c>
    </row>
    <row r="3303" spans="1:45" x14ac:dyDescent="0.15">
      <c r="A3303" s="11">
        <v>52026</v>
      </c>
      <c r="B3303" s="3" t="s">
        <v>2250</v>
      </c>
      <c r="C3303" s="11">
        <v>74</v>
      </c>
      <c r="D3303" s="11">
        <v>1</v>
      </c>
      <c r="E3303" s="11">
        <v>0</v>
      </c>
      <c r="F3303" s="11">
        <v>0</v>
      </c>
      <c r="G3303" s="11">
        <v>9</v>
      </c>
      <c r="H3303" s="11">
        <v>80</v>
      </c>
      <c r="I3303" s="11">
        <v>65535</v>
      </c>
      <c r="J3303" s="11">
        <v>0</v>
      </c>
      <c r="K3303" s="11">
        <v>0</v>
      </c>
      <c r="L3303" s="11">
        <v>1</v>
      </c>
      <c r="M3303" s="56">
        <v>0</v>
      </c>
      <c r="N3303" s="56">
        <v>1</v>
      </c>
      <c r="O3303" s="11">
        <v>1</v>
      </c>
      <c r="P3303" s="11">
        <v>604800</v>
      </c>
      <c r="Q3303" s="11">
        <v>3600</v>
      </c>
      <c r="R3303" s="11">
        <v>4</v>
      </c>
      <c r="S3303" s="11">
        <v>0</v>
      </c>
      <c r="T3303" s="11">
        <v>0</v>
      </c>
      <c r="U3303" s="11">
        <v>1</v>
      </c>
      <c r="V3303" s="11">
        <v>0</v>
      </c>
      <c r="W3303" s="11">
        <v>0</v>
      </c>
      <c r="X3303" s="11">
        <v>0</v>
      </c>
      <c r="Y3303" s="11">
        <v>0</v>
      </c>
      <c r="Z3303" s="16" t="s">
        <v>170</v>
      </c>
      <c r="AA3303" s="16">
        <v>0</v>
      </c>
      <c r="AB3303" s="16" t="s">
        <v>4</v>
      </c>
      <c r="AC3303" s="16">
        <v>0</v>
      </c>
      <c r="AD3303" s="11">
        <v>3</v>
      </c>
      <c r="AE3303" s="11">
        <v>100</v>
      </c>
      <c r="AF3303" s="56">
        <v>1</v>
      </c>
      <c r="AG3303" s="11">
        <v>10</v>
      </c>
      <c r="AH3303" s="11">
        <v>0</v>
      </c>
      <c r="AI3303" s="25" t="s">
        <v>693</v>
      </c>
      <c r="AJ3303" s="25" t="s">
        <v>693</v>
      </c>
      <c r="AK3303" s="25" t="s">
        <v>8</v>
      </c>
      <c r="AL3303" s="11" t="s">
        <v>782</v>
      </c>
      <c r="AM3303" s="25">
        <v>11003</v>
      </c>
      <c r="AN3303" s="25">
        <v>0</v>
      </c>
      <c r="AO3303" s="11">
        <v>0</v>
      </c>
      <c r="AP3303" s="12" t="s">
        <v>1268</v>
      </c>
      <c r="AQ3303" s="12" t="s">
        <v>6842</v>
      </c>
      <c r="AS3303" s="16" t="s">
        <v>3139</v>
      </c>
    </row>
    <row r="3304" spans="1:45" x14ac:dyDescent="0.15">
      <c r="A3304" s="11">
        <v>52027</v>
      </c>
      <c r="B3304" s="3" t="s">
        <v>2251</v>
      </c>
      <c r="C3304" s="11">
        <v>74</v>
      </c>
      <c r="D3304" s="11">
        <v>1</v>
      </c>
      <c r="E3304" s="11">
        <v>0</v>
      </c>
      <c r="F3304" s="11">
        <v>0</v>
      </c>
      <c r="G3304" s="11">
        <v>9</v>
      </c>
      <c r="H3304" s="11">
        <v>60</v>
      </c>
      <c r="I3304" s="11">
        <v>65535</v>
      </c>
      <c r="J3304" s="11">
        <v>0</v>
      </c>
      <c r="K3304" s="11">
        <v>0</v>
      </c>
      <c r="L3304" s="11">
        <v>1</v>
      </c>
      <c r="M3304" s="56">
        <v>0</v>
      </c>
      <c r="N3304" s="56">
        <v>1</v>
      </c>
      <c r="O3304" s="11">
        <v>1</v>
      </c>
      <c r="P3304" s="11">
        <v>604800</v>
      </c>
      <c r="Q3304" s="11">
        <v>3600</v>
      </c>
      <c r="R3304" s="11">
        <v>4</v>
      </c>
      <c r="S3304" s="11">
        <v>0</v>
      </c>
      <c r="T3304" s="11">
        <v>0</v>
      </c>
      <c r="U3304" s="11">
        <v>1</v>
      </c>
      <c r="V3304" s="11">
        <v>0</v>
      </c>
      <c r="W3304" s="11">
        <v>0</v>
      </c>
      <c r="X3304" s="11">
        <v>0</v>
      </c>
      <c r="Y3304" s="11">
        <v>0</v>
      </c>
      <c r="Z3304" s="16" t="s">
        <v>170</v>
      </c>
      <c r="AA3304" s="16">
        <v>0</v>
      </c>
      <c r="AB3304" s="16" t="s">
        <v>4</v>
      </c>
      <c r="AC3304" s="16">
        <v>0</v>
      </c>
      <c r="AD3304" s="11">
        <v>3</v>
      </c>
      <c r="AE3304" s="11">
        <v>100</v>
      </c>
      <c r="AF3304" s="56">
        <v>1</v>
      </c>
      <c r="AG3304" s="11">
        <v>10</v>
      </c>
      <c r="AH3304" s="11">
        <v>0</v>
      </c>
      <c r="AI3304" s="25" t="s">
        <v>693</v>
      </c>
      <c r="AJ3304" s="25" t="s">
        <v>693</v>
      </c>
      <c r="AK3304" s="25" t="s">
        <v>8</v>
      </c>
      <c r="AL3304" s="11" t="s">
        <v>782</v>
      </c>
      <c r="AM3304" s="25">
        <v>11003</v>
      </c>
      <c r="AN3304" s="25">
        <v>0</v>
      </c>
      <c r="AO3304" s="11">
        <v>0</v>
      </c>
      <c r="AP3304" s="12" t="s">
        <v>1268</v>
      </c>
      <c r="AQ3304" s="12" t="s">
        <v>6843</v>
      </c>
    </row>
    <row r="3305" spans="1:45" x14ac:dyDescent="0.15">
      <c r="A3305" s="11">
        <v>52028</v>
      </c>
      <c r="B3305" s="3" t="s">
        <v>2676</v>
      </c>
      <c r="C3305" s="11">
        <v>74</v>
      </c>
      <c r="D3305" s="11">
        <v>1</v>
      </c>
      <c r="E3305" s="11">
        <v>0</v>
      </c>
      <c r="F3305" s="11">
        <v>0</v>
      </c>
      <c r="G3305" s="11">
        <v>9</v>
      </c>
      <c r="H3305" s="11">
        <v>1</v>
      </c>
      <c r="I3305" s="11">
        <v>65535</v>
      </c>
      <c r="J3305" s="11">
        <v>4</v>
      </c>
      <c r="K3305" s="11">
        <v>0</v>
      </c>
      <c r="L3305" s="11">
        <v>1</v>
      </c>
      <c r="M3305" s="56">
        <v>0</v>
      </c>
      <c r="N3305" s="56">
        <v>1</v>
      </c>
      <c r="O3305" s="11">
        <v>1</v>
      </c>
      <c r="P3305" s="11">
        <v>604800</v>
      </c>
      <c r="Q3305" s="11">
        <v>3600</v>
      </c>
      <c r="R3305" s="11">
        <v>4</v>
      </c>
      <c r="S3305" s="11">
        <v>0</v>
      </c>
      <c r="T3305" s="11">
        <v>0</v>
      </c>
      <c r="U3305" s="11">
        <v>1</v>
      </c>
      <c r="V3305" s="11">
        <v>0</v>
      </c>
      <c r="W3305" s="11">
        <v>0</v>
      </c>
      <c r="X3305" s="11">
        <v>0</v>
      </c>
      <c r="Y3305" s="11">
        <v>0</v>
      </c>
      <c r="Z3305" s="16" t="s">
        <v>170</v>
      </c>
      <c r="AA3305" s="16">
        <v>0</v>
      </c>
      <c r="AB3305" s="16" t="s">
        <v>4</v>
      </c>
      <c r="AC3305" s="16">
        <v>0</v>
      </c>
      <c r="AD3305" s="11">
        <v>3</v>
      </c>
      <c r="AE3305" s="11">
        <v>100</v>
      </c>
      <c r="AF3305" s="56">
        <v>1</v>
      </c>
      <c r="AG3305" s="11">
        <v>10</v>
      </c>
      <c r="AH3305" s="11">
        <v>0</v>
      </c>
      <c r="AI3305" s="25" t="s">
        <v>693</v>
      </c>
      <c r="AJ3305" s="25" t="s">
        <v>693</v>
      </c>
      <c r="AK3305" s="25" t="s">
        <v>8</v>
      </c>
      <c r="AL3305" s="11" t="s">
        <v>782</v>
      </c>
      <c r="AM3305" s="25">
        <v>11003</v>
      </c>
      <c r="AN3305" s="25">
        <v>0</v>
      </c>
      <c r="AO3305" s="11">
        <v>0</v>
      </c>
      <c r="AP3305" s="12" t="s">
        <v>1268</v>
      </c>
      <c r="AQ3305" s="12" t="s">
        <v>7154</v>
      </c>
      <c r="AS3305" s="16" t="s">
        <v>1272</v>
      </c>
    </row>
    <row r="3306" spans="1:45" x14ac:dyDescent="0.15">
      <c r="A3306" s="11">
        <v>52029</v>
      </c>
      <c r="B3306" s="3" t="s">
        <v>2280</v>
      </c>
      <c r="C3306" s="11">
        <v>74</v>
      </c>
      <c r="D3306" s="11">
        <v>1</v>
      </c>
      <c r="E3306" s="11">
        <v>0</v>
      </c>
      <c r="F3306" s="11">
        <v>0</v>
      </c>
      <c r="G3306" s="11">
        <v>9</v>
      </c>
      <c r="H3306" s="11">
        <v>80</v>
      </c>
      <c r="I3306" s="11">
        <v>65535</v>
      </c>
      <c r="J3306" s="11">
        <v>0</v>
      </c>
      <c r="K3306" s="11">
        <v>0</v>
      </c>
      <c r="L3306" s="11">
        <v>1</v>
      </c>
      <c r="M3306" s="56">
        <v>0</v>
      </c>
      <c r="N3306" s="56">
        <v>1</v>
      </c>
      <c r="O3306" s="11">
        <v>1</v>
      </c>
      <c r="P3306" s="11">
        <v>604800</v>
      </c>
      <c r="Q3306" s="11">
        <v>3600</v>
      </c>
      <c r="R3306" s="11">
        <v>4</v>
      </c>
      <c r="S3306" s="11">
        <v>0</v>
      </c>
      <c r="T3306" s="11">
        <v>0</v>
      </c>
      <c r="U3306" s="11">
        <v>1</v>
      </c>
      <c r="V3306" s="11">
        <v>0</v>
      </c>
      <c r="W3306" s="11">
        <v>0</v>
      </c>
      <c r="X3306" s="11">
        <v>0</v>
      </c>
      <c r="Y3306" s="11">
        <v>0</v>
      </c>
      <c r="Z3306" s="16" t="s">
        <v>170</v>
      </c>
      <c r="AA3306" s="16">
        <v>0</v>
      </c>
      <c r="AB3306" s="16" t="s">
        <v>4</v>
      </c>
      <c r="AC3306" s="16">
        <v>0</v>
      </c>
      <c r="AD3306" s="11">
        <v>3</v>
      </c>
      <c r="AE3306" s="11">
        <v>100</v>
      </c>
      <c r="AF3306" s="56">
        <v>1</v>
      </c>
      <c r="AG3306" s="11">
        <v>10</v>
      </c>
      <c r="AH3306" s="11">
        <v>0</v>
      </c>
      <c r="AI3306" s="25" t="s">
        <v>693</v>
      </c>
      <c r="AJ3306" s="25" t="s">
        <v>693</v>
      </c>
      <c r="AK3306" s="25" t="s">
        <v>8</v>
      </c>
      <c r="AL3306" s="11" t="s">
        <v>782</v>
      </c>
      <c r="AM3306" s="25">
        <v>11003</v>
      </c>
      <c r="AN3306" s="25">
        <v>0</v>
      </c>
      <c r="AO3306" s="11">
        <v>0</v>
      </c>
      <c r="AP3306" s="12" t="s">
        <v>1268</v>
      </c>
      <c r="AQ3306" s="12" t="s">
        <v>2286</v>
      </c>
    </row>
    <row r="3307" spans="1:45" x14ac:dyDescent="0.15">
      <c r="A3307" s="11">
        <v>52030</v>
      </c>
      <c r="B3307" s="3" t="s">
        <v>2281</v>
      </c>
      <c r="C3307" s="11">
        <v>74</v>
      </c>
      <c r="D3307" s="11">
        <v>1</v>
      </c>
      <c r="E3307" s="11">
        <v>0</v>
      </c>
      <c r="F3307" s="11">
        <v>0</v>
      </c>
      <c r="G3307" s="11">
        <v>9</v>
      </c>
      <c r="H3307" s="11">
        <v>80</v>
      </c>
      <c r="I3307" s="11">
        <v>65535</v>
      </c>
      <c r="J3307" s="11">
        <v>0</v>
      </c>
      <c r="K3307" s="11">
        <v>0</v>
      </c>
      <c r="L3307" s="11">
        <v>1</v>
      </c>
      <c r="M3307" s="56">
        <v>0</v>
      </c>
      <c r="N3307" s="56">
        <v>1</v>
      </c>
      <c r="O3307" s="11">
        <v>1</v>
      </c>
      <c r="P3307" s="11">
        <v>604800</v>
      </c>
      <c r="Q3307" s="11">
        <v>3600</v>
      </c>
      <c r="R3307" s="11">
        <v>4</v>
      </c>
      <c r="S3307" s="11">
        <v>0</v>
      </c>
      <c r="T3307" s="11">
        <v>0</v>
      </c>
      <c r="U3307" s="11">
        <v>1</v>
      </c>
      <c r="V3307" s="11">
        <v>0</v>
      </c>
      <c r="W3307" s="11">
        <v>0</v>
      </c>
      <c r="X3307" s="11">
        <v>0</v>
      </c>
      <c r="Y3307" s="11">
        <v>0</v>
      </c>
      <c r="Z3307" s="16" t="s">
        <v>170</v>
      </c>
      <c r="AA3307" s="16">
        <v>0</v>
      </c>
      <c r="AB3307" s="16" t="s">
        <v>4</v>
      </c>
      <c r="AC3307" s="16">
        <v>0</v>
      </c>
      <c r="AD3307" s="11">
        <v>3</v>
      </c>
      <c r="AE3307" s="11">
        <v>100</v>
      </c>
      <c r="AF3307" s="56">
        <v>1</v>
      </c>
      <c r="AG3307" s="11">
        <v>10</v>
      </c>
      <c r="AH3307" s="11">
        <v>0</v>
      </c>
      <c r="AI3307" s="25" t="s">
        <v>693</v>
      </c>
      <c r="AJ3307" s="25" t="s">
        <v>693</v>
      </c>
      <c r="AK3307" s="25" t="s">
        <v>8</v>
      </c>
      <c r="AL3307" s="11" t="s">
        <v>782</v>
      </c>
      <c r="AM3307" s="25">
        <v>11003</v>
      </c>
      <c r="AN3307" s="25">
        <v>0</v>
      </c>
      <c r="AO3307" s="11">
        <v>0</v>
      </c>
      <c r="AP3307" s="12" t="s">
        <v>1268</v>
      </c>
      <c r="AQ3307" s="12" t="s">
        <v>2286</v>
      </c>
    </row>
    <row r="3308" spans="1:45" x14ac:dyDescent="0.15">
      <c r="A3308" s="11">
        <v>52031</v>
      </c>
      <c r="B3308" s="3" t="s">
        <v>2693</v>
      </c>
      <c r="C3308" s="11">
        <v>74</v>
      </c>
      <c r="D3308" s="11">
        <v>1</v>
      </c>
      <c r="E3308" s="11">
        <v>0</v>
      </c>
      <c r="F3308" s="11">
        <v>0</v>
      </c>
      <c r="G3308" s="11">
        <v>9</v>
      </c>
      <c r="H3308" s="11">
        <v>60</v>
      </c>
      <c r="I3308" s="11">
        <v>65535</v>
      </c>
      <c r="J3308" s="11">
        <v>0</v>
      </c>
      <c r="K3308" s="11">
        <v>0</v>
      </c>
      <c r="L3308" s="11">
        <v>1</v>
      </c>
      <c r="M3308" s="56">
        <v>0</v>
      </c>
      <c r="N3308" s="56">
        <v>1</v>
      </c>
      <c r="O3308" s="11">
        <v>1</v>
      </c>
      <c r="P3308" s="11">
        <v>604800</v>
      </c>
      <c r="Q3308" s="11">
        <v>3600</v>
      </c>
      <c r="R3308" s="11">
        <v>4</v>
      </c>
      <c r="S3308" s="11">
        <v>0</v>
      </c>
      <c r="T3308" s="11">
        <v>0</v>
      </c>
      <c r="U3308" s="11">
        <v>1</v>
      </c>
      <c r="V3308" s="11">
        <v>0</v>
      </c>
      <c r="W3308" s="11">
        <v>0</v>
      </c>
      <c r="X3308" s="11">
        <v>0</v>
      </c>
      <c r="Y3308" s="11">
        <v>0</v>
      </c>
      <c r="Z3308" s="16" t="s">
        <v>170</v>
      </c>
      <c r="AA3308" s="16">
        <v>0</v>
      </c>
      <c r="AB3308" s="16" t="s">
        <v>4</v>
      </c>
      <c r="AC3308" s="16">
        <v>0</v>
      </c>
      <c r="AD3308" s="11">
        <v>3</v>
      </c>
      <c r="AE3308" s="11">
        <v>100</v>
      </c>
      <c r="AF3308" s="56">
        <v>1</v>
      </c>
      <c r="AG3308" s="11">
        <v>10</v>
      </c>
      <c r="AH3308" s="11">
        <v>0</v>
      </c>
      <c r="AI3308" s="25" t="s">
        <v>693</v>
      </c>
      <c r="AJ3308" s="25" t="s">
        <v>693</v>
      </c>
      <c r="AK3308" s="25" t="s">
        <v>8</v>
      </c>
      <c r="AL3308" s="11" t="s">
        <v>782</v>
      </c>
      <c r="AM3308" s="25">
        <v>11003</v>
      </c>
      <c r="AN3308" s="25">
        <v>0</v>
      </c>
      <c r="AO3308" s="11">
        <v>0</v>
      </c>
      <c r="AP3308" s="12" t="s">
        <v>1268</v>
      </c>
      <c r="AQ3308" s="12" t="s">
        <v>6844</v>
      </c>
    </row>
    <row r="3309" spans="1:45" x14ac:dyDescent="0.15">
      <c r="A3309" s="11">
        <v>52032</v>
      </c>
      <c r="B3309" s="3" t="s">
        <v>2692</v>
      </c>
      <c r="C3309" s="11">
        <v>74</v>
      </c>
      <c r="D3309" s="11">
        <v>1</v>
      </c>
      <c r="E3309" s="11">
        <v>0</v>
      </c>
      <c r="F3309" s="11">
        <v>0</v>
      </c>
      <c r="G3309" s="11">
        <v>9</v>
      </c>
      <c r="H3309" s="11">
        <v>60</v>
      </c>
      <c r="I3309" s="11">
        <v>65535</v>
      </c>
      <c r="J3309" s="11">
        <v>0</v>
      </c>
      <c r="K3309" s="11">
        <v>0</v>
      </c>
      <c r="L3309" s="11">
        <v>1</v>
      </c>
      <c r="M3309" s="56">
        <v>0</v>
      </c>
      <c r="N3309" s="56">
        <v>1</v>
      </c>
      <c r="O3309" s="11">
        <v>1</v>
      </c>
      <c r="P3309" s="11">
        <v>604800</v>
      </c>
      <c r="Q3309" s="11">
        <v>3600</v>
      </c>
      <c r="R3309" s="11">
        <v>4</v>
      </c>
      <c r="S3309" s="11">
        <v>0</v>
      </c>
      <c r="T3309" s="11">
        <v>0</v>
      </c>
      <c r="U3309" s="11">
        <v>1</v>
      </c>
      <c r="V3309" s="11">
        <v>0</v>
      </c>
      <c r="W3309" s="11">
        <v>0</v>
      </c>
      <c r="X3309" s="11">
        <v>0</v>
      </c>
      <c r="Y3309" s="11">
        <v>0</v>
      </c>
      <c r="Z3309" s="16" t="s">
        <v>170</v>
      </c>
      <c r="AA3309" s="16">
        <v>0</v>
      </c>
      <c r="AB3309" s="16" t="s">
        <v>4</v>
      </c>
      <c r="AC3309" s="16">
        <v>0</v>
      </c>
      <c r="AD3309" s="11">
        <v>3</v>
      </c>
      <c r="AE3309" s="11">
        <v>100</v>
      </c>
      <c r="AF3309" s="56">
        <v>1</v>
      </c>
      <c r="AG3309" s="11">
        <v>10</v>
      </c>
      <c r="AH3309" s="11">
        <v>0</v>
      </c>
      <c r="AI3309" s="25" t="s">
        <v>693</v>
      </c>
      <c r="AJ3309" s="25" t="s">
        <v>693</v>
      </c>
      <c r="AK3309" s="25" t="s">
        <v>8</v>
      </c>
      <c r="AL3309" s="11" t="s">
        <v>782</v>
      </c>
      <c r="AM3309" s="25">
        <v>11003</v>
      </c>
      <c r="AN3309" s="25">
        <v>0</v>
      </c>
      <c r="AO3309" s="11">
        <v>0</v>
      </c>
      <c r="AP3309" s="12" t="s">
        <v>1268</v>
      </c>
      <c r="AQ3309" s="12" t="s">
        <v>6845</v>
      </c>
    </row>
    <row r="3310" spans="1:45" x14ac:dyDescent="0.15">
      <c r="A3310" s="11">
        <v>52033</v>
      </c>
      <c r="B3310" s="3" t="s">
        <v>2691</v>
      </c>
      <c r="C3310" s="11">
        <v>74</v>
      </c>
      <c r="D3310" s="11">
        <v>1</v>
      </c>
      <c r="E3310" s="11">
        <v>0</v>
      </c>
      <c r="F3310" s="11">
        <v>0</v>
      </c>
      <c r="G3310" s="11">
        <v>9</v>
      </c>
      <c r="H3310" s="11">
        <v>60</v>
      </c>
      <c r="I3310" s="11">
        <v>65535</v>
      </c>
      <c r="J3310" s="11">
        <v>0</v>
      </c>
      <c r="K3310" s="11">
        <v>0</v>
      </c>
      <c r="L3310" s="11">
        <v>1</v>
      </c>
      <c r="M3310" s="56">
        <v>0</v>
      </c>
      <c r="N3310" s="56">
        <v>1</v>
      </c>
      <c r="O3310" s="11">
        <v>1</v>
      </c>
      <c r="P3310" s="11">
        <v>604800</v>
      </c>
      <c r="Q3310" s="11">
        <v>3600</v>
      </c>
      <c r="R3310" s="11">
        <v>4</v>
      </c>
      <c r="S3310" s="11">
        <v>0</v>
      </c>
      <c r="T3310" s="11">
        <v>0</v>
      </c>
      <c r="U3310" s="11">
        <v>1</v>
      </c>
      <c r="V3310" s="11">
        <v>0</v>
      </c>
      <c r="W3310" s="11">
        <v>0</v>
      </c>
      <c r="X3310" s="11">
        <v>0</v>
      </c>
      <c r="Y3310" s="11">
        <v>0</v>
      </c>
      <c r="Z3310" s="16" t="s">
        <v>170</v>
      </c>
      <c r="AA3310" s="16">
        <v>0</v>
      </c>
      <c r="AB3310" s="16" t="s">
        <v>4</v>
      </c>
      <c r="AC3310" s="16">
        <v>0</v>
      </c>
      <c r="AD3310" s="11">
        <v>3</v>
      </c>
      <c r="AE3310" s="11">
        <v>100</v>
      </c>
      <c r="AF3310" s="56">
        <v>1</v>
      </c>
      <c r="AG3310" s="11">
        <v>10</v>
      </c>
      <c r="AH3310" s="11">
        <v>0</v>
      </c>
      <c r="AI3310" s="25" t="s">
        <v>693</v>
      </c>
      <c r="AJ3310" s="25" t="s">
        <v>693</v>
      </c>
      <c r="AK3310" s="25" t="s">
        <v>8</v>
      </c>
      <c r="AL3310" s="11" t="s">
        <v>782</v>
      </c>
      <c r="AM3310" s="25">
        <v>11003</v>
      </c>
      <c r="AN3310" s="25">
        <v>0</v>
      </c>
      <c r="AO3310" s="11">
        <v>0</v>
      </c>
      <c r="AP3310" s="12" t="s">
        <v>1268</v>
      </c>
      <c r="AQ3310" s="12" t="s">
        <v>6846</v>
      </c>
    </row>
    <row r="3311" spans="1:45" x14ac:dyDescent="0.15">
      <c r="A3311" s="11">
        <v>52034</v>
      </c>
      <c r="B3311" s="3" t="s">
        <v>2690</v>
      </c>
      <c r="C3311" s="11">
        <v>74</v>
      </c>
      <c r="D3311" s="11">
        <v>1</v>
      </c>
      <c r="E3311" s="11">
        <v>0</v>
      </c>
      <c r="F3311" s="11">
        <v>0</v>
      </c>
      <c r="G3311" s="11">
        <v>9</v>
      </c>
      <c r="H3311" s="11">
        <v>60</v>
      </c>
      <c r="I3311" s="11">
        <v>65535</v>
      </c>
      <c r="J3311" s="11">
        <v>0</v>
      </c>
      <c r="K3311" s="11">
        <v>0</v>
      </c>
      <c r="L3311" s="11">
        <v>1</v>
      </c>
      <c r="M3311" s="56">
        <v>0</v>
      </c>
      <c r="N3311" s="56">
        <v>1</v>
      </c>
      <c r="O3311" s="11">
        <v>1</v>
      </c>
      <c r="P3311" s="11">
        <v>604800</v>
      </c>
      <c r="Q3311" s="11">
        <v>3600</v>
      </c>
      <c r="R3311" s="11">
        <v>4</v>
      </c>
      <c r="S3311" s="11">
        <v>0</v>
      </c>
      <c r="T3311" s="11">
        <v>0</v>
      </c>
      <c r="U3311" s="11">
        <v>1</v>
      </c>
      <c r="V3311" s="11">
        <v>0</v>
      </c>
      <c r="W3311" s="11">
        <v>0</v>
      </c>
      <c r="X3311" s="11">
        <v>0</v>
      </c>
      <c r="Y3311" s="11">
        <v>0</v>
      </c>
      <c r="Z3311" s="16" t="s">
        <v>170</v>
      </c>
      <c r="AA3311" s="16">
        <v>0</v>
      </c>
      <c r="AB3311" s="16" t="s">
        <v>4</v>
      </c>
      <c r="AC3311" s="16">
        <v>0</v>
      </c>
      <c r="AD3311" s="11">
        <v>3</v>
      </c>
      <c r="AE3311" s="11">
        <v>100</v>
      </c>
      <c r="AF3311" s="56">
        <v>1</v>
      </c>
      <c r="AG3311" s="11">
        <v>10</v>
      </c>
      <c r="AH3311" s="11">
        <v>0</v>
      </c>
      <c r="AI3311" s="25" t="s">
        <v>693</v>
      </c>
      <c r="AJ3311" s="25" t="s">
        <v>693</v>
      </c>
      <c r="AK3311" s="25" t="s">
        <v>8</v>
      </c>
      <c r="AL3311" s="11" t="s">
        <v>782</v>
      </c>
      <c r="AM3311" s="25">
        <v>11003</v>
      </c>
      <c r="AN3311" s="25">
        <v>0</v>
      </c>
      <c r="AO3311" s="11">
        <v>0</v>
      </c>
      <c r="AP3311" s="12" t="s">
        <v>1268</v>
      </c>
      <c r="AQ3311" s="12" t="s">
        <v>6847</v>
      </c>
    </row>
    <row r="3312" spans="1:45" x14ac:dyDescent="0.15">
      <c r="A3312" s="11">
        <v>52035</v>
      </c>
      <c r="B3312" s="3" t="s">
        <v>2689</v>
      </c>
      <c r="C3312" s="11">
        <v>74</v>
      </c>
      <c r="D3312" s="11">
        <v>1</v>
      </c>
      <c r="E3312" s="11">
        <v>0</v>
      </c>
      <c r="F3312" s="11">
        <v>0</v>
      </c>
      <c r="G3312" s="11">
        <v>9</v>
      </c>
      <c r="H3312" s="11">
        <v>60</v>
      </c>
      <c r="I3312" s="11">
        <v>65535</v>
      </c>
      <c r="J3312" s="11">
        <v>0</v>
      </c>
      <c r="K3312" s="11">
        <v>0</v>
      </c>
      <c r="L3312" s="11">
        <v>1</v>
      </c>
      <c r="M3312" s="56">
        <v>0</v>
      </c>
      <c r="N3312" s="56">
        <v>1</v>
      </c>
      <c r="O3312" s="11">
        <v>1</v>
      </c>
      <c r="P3312" s="11">
        <v>604800</v>
      </c>
      <c r="Q3312" s="11">
        <v>3600</v>
      </c>
      <c r="R3312" s="11">
        <v>4</v>
      </c>
      <c r="S3312" s="11">
        <v>0</v>
      </c>
      <c r="T3312" s="11">
        <v>0</v>
      </c>
      <c r="U3312" s="11">
        <v>1</v>
      </c>
      <c r="V3312" s="11">
        <v>0</v>
      </c>
      <c r="W3312" s="11">
        <v>0</v>
      </c>
      <c r="X3312" s="11">
        <v>0</v>
      </c>
      <c r="Y3312" s="11">
        <v>0</v>
      </c>
      <c r="Z3312" s="16" t="s">
        <v>170</v>
      </c>
      <c r="AA3312" s="16">
        <v>0</v>
      </c>
      <c r="AB3312" s="16" t="s">
        <v>4</v>
      </c>
      <c r="AC3312" s="16">
        <v>0</v>
      </c>
      <c r="AD3312" s="11">
        <v>3</v>
      </c>
      <c r="AE3312" s="11">
        <v>100</v>
      </c>
      <c r="AF3312" s="56">
        <v>1</v>
      </c>
      <c r="AG3312" s="11">
        <v>10</v>
      </c>
      <c r="AH3312" s="11">
        <v>0</v>
      </c>
      <c r="AI3312" s="25" t="s">
        <v>693</v>
      </c>
      <c r="AJ3312" s="25" t="s">
        <v>693</v>
      </c>
      <c r="AK3312" s="25" t="s">
        <v>8</v>
      </c>
      <c r="AL3312" s="11" t="s">
        <v>782</v>
      </c>
      <c r="AM3312" s="25">
        <v>11003</v>
      </c>
      <c r="AN3312" s="25">
        <v>0</v>
      </c>
      <c r="AO3312" s="11">
        <v>0</v>
      </c>
      <c r="AP3312" s="12" t="s">
        <v>1268</v>
      </c>
      <c r="AQ3312" s="12" t="s">
        <v>6848</v>
      </c>
    </row>
    <row r="3313" spans="1:45" x14ac:dyDescent="0.15">
      <c r="A3313" s="11">
        <v>52036</v>
      </c>
      <c r="B3313" s="3" t="s">
        <v>2688</v>
      </c>
      <c r="C3313" s="11">
        <v>74</v>
      </c>
      <c r="D3313" s="11">
        <v>1</v>
      </c>
      <c r="E3313" s="11">
        <v>0</v>
      </c>
      <c r="F3313" s="11">
        <v>0</v>
      </c>
      <c r="G3313" s="11">
        <v>9</v>
      </c>
      <c r="H3313" s="11">
        <v>60</v>
      </c>
      <c r="I3313" s="11">
        <v>65535</v>
      </c>
      <c r="J3313" s="11">
        <v>0</v>
      </c>
      <c r="K3313" s="11">
        <v>0</v>
      </c>
      <c r="L3313" s="11">
        <v>1</v>
      </c>
      <c r="M3313" s="56">
        <v>0</v>
      </c>
      <c r="N3313" s="56">
        <v>1</v>
      </c>
      <c r="O3313" s="11">
        <v>1</v>
      </c>
      <c r="P3313" s="11">
        <v>604800</v>
      </c>
      <c r="Q3313" s="11">
        <v>3600</v>
      </c>
      <c r="R3313" s="11">
        <v>4</v>
      </c>
      <c r="S3313" s="11">
        <v>0</v>
      </c>
      <c r="T3313" s="11">
        <v>0</v>
      </c>
      <c r="U3313" s="11">
        <v>1</v>
      </c>
      <c r="V3313" s="11">
        <v>0</v>
      </c>
      <c r="W3313" s="11">
        <v>0</v>
      </c>
      <c r="X3313" s="11">
        <v>0</v>
      </c>
      <c r="Y3313" s="11">
        <v>0</v>
      </c>
      <c r="Z3313" s="16" t="s">
        <v>170</v>
      </c>
      <c r="AA3313" s="16">
        <v>0</v>
      </c>
      <c r="AB3313" s="16" t="s">
        <v>4</v>
      </c>
      <c r="AC3313" s="16">
        <v>0</v>
      </c>
      <c r="AD3313" s="11">
        <v>3</v>
      </c>
      <c r="AE3313" s="11">
        <v>100</v>
      </c>
      <c r="AF3313" s="56">
        <v>1</v>
      </c>
      <c r="AG3313" s="11">
        <v>10</v>
      </c>
      <c r="AH3313" s="11">
        <v>0</v>
      </c>
      <c r="AI3313" s="25" t="s">
        <v>693</v>
      </c>
      <c r="AJ3313" s="25" t="s">
        <v>693</v>
      </c>
      <c r="AK3313" s="25" t="s">
        <v>8</v>
      </c>
      <c r="AL3313" s="11" t="s">
        <v>782</v>
      </c>
      <c r="AM3313" s="25">
        <v>11003</v>
      </c>
      <c r="AN3313" s="25">
        <v>0</v>
      </c>
      <c r="AO3313" s="11">
        <v>0</v>
      </c>
      <c r="AP3313" s="12" t="s">
        <v>1268</v>
      </c>
      <c r="AQ3313" s="12" t="s">
        <v>6849</v>
      </c>
    </row>
    <row r="3314" spans="1:45" x14ac:dyDescent="0.15">
      <c r="A3314" s="11">
        <v>52037</v>
      </c>
      <c r="B3314" s="3" t="s">
        <v>2760</v>
      </c>
      <c r="C3314" s="11">
        <v>74</v>
      </c>
      <c r="D3314" s="11">
        <v>1</v>
      </c>
      <c r="E3314" s="11">
        <v>0</v>
      </c>
      <c r="F3314" s="11">
        <v>0</v>
      </c>
      <c r="G3314" s="11">
        <v>9</v>
      </c>
      <c r="H3314" s="11">
        <v>41</v>
      </c>
      <c r="I3314" s="11">
        <v>65535</v>
      </c>
      <c r="J3314" s="11">
        <v>0</v>
      </c>
      <c r="K3314" s="11">
        <v>0</v>
      </c>
      <c r="L3314" s="11">
        <v>1</v>
      </c>
      <c r="M3314" s="56">
        <v>0</v>
      </c>
      <c r="N3314" s="56">
        <v>1</v>
      </c>
      <c r="O3314" s="11">
        <v>1</v>
      </c>
      <c r="P3314" s="11">
        <v>2592000</v>
      </c>
      <c r="Q3314" s="11">
        <v>3600</v>
      </c>
      <c r="R3314" s="11">
        <v>4</v>
      </c>
      <c r="S3314" s="11">
        <v>0</v>
      </c>
      <c r="T3314" s="11">
        <v>0</v>
      </c>
      <c r="U3314" s="11">
        <v>1</v>
      </c>
      <c r="V3314" s="11">
        <v>0</v>
      </c>
      <c r="W3314" s="11">
        <v>0</v>
      </c>
      <c r="X3314" s="11">
        <v>0</v>
      </c>
      <c r="Y3314" s="11">
        <v>0</v>
      </c>
      <c r="Z3314" s="16" t="s">
        <v>170</v>
      </c>
      <c r="AA3314" s="16">
        <v>0</v>
      </c>
      <c r="AB3314" s="16" t="s">
        <v>4</v>
      </c>
      <c r="AC3314" s="16">
        <v>0</v>
      </c>
      <c r="AD3314" s="11">
        <v>3</v>
      </c>
      <c r="AE3314" s="11">
        <v>100</v>
      </c>
      <c r="AF3314" s="56">
        <v>1</v>
      </c>
      <c r="AG3314" s="11">
        <v>10</v>
      </c>
      <c r="AH3314" s="11">
        <v>0</v>
      </c>
      <c r="AI3314" s="25" t="s">
        <v>693</v>
      </c>
      <c r="AJ3314" s="25" t="s">
        <v>693</v>
      </c>
      <c r="AK3314" s="25" t="s">
        <v>8</v>
      </c>
      <c r="AL3314" s="11" t="s">
        <v>782</v>
      </c>
      <c r="AM3314" s="25">
        <v>11003</v>
      </c>
      <c r="AN3314" s="25">
        <v>0</v>
      </c>
      <c r="AO3314" s="11">
        <v>0</v>
      </c>
      <c r="AP3314" s="12" t="s">
        <v>1268</v>
      </c>
      <c r="AQ3314" s="12" t="s">
        <v>6850</v>
      </c>
    </row>
    <row r="3315" spans="1:45" x14ac:dyDescent="0.15">
      <c r="A3315" s="11">
        <v>52038</v>
      </c>
      <c r="B3315" s="3" t="s">
        <v>2248</v>
      </c>
      <c r="C3315" s="11">
        <v>74</v>
      </c>
      <c r="D3315" s="11">
        <v>1</v>
      </c>
      <c r="E3315" s="11">
        <v>0</v>
      </c>
      <c r="F3315" s="11">
        <v>0</v>
      </c>
      <c r="G3315" s="11">
        <v>9</v>
      </c>
      <c r="H3315" s="11">
        <v>80</v>
      </c>
      <c r="I3315" s="11">
        <v>65535</v>
      </c>
      <c r="J3315" s="11">
        <v>0</v>
      </c>
      <c r="K3315" s="11">
        <v>0</v>
      </c>
      <c r="L3315" s="11">
        <v>1</v>
      </c>
      <c r="M3315" s="56">
        <v>0</v>
      </c>
      <c r="N3315" s="56">
        <v>1</v>
      </c>
      <c r="O3315" s="11">
        <v>1</v>
      </c>
      <c r="P3315" s="11">
        <v>1296000</v>
      </c>
      <c r="Q3315" s="11">
        <v>3600</v>
      </c>
      <c r="R3315" s="11">
        <v>4</v>
      </c>
      <c r="S3315" s="11">
        <v>0</v>
      </c>
      <c r="T3315" s="11">
        <v>0</v>
      </c>
      <c r="U3315" s="11">
        <v>1</v>
      </c>
      <c r="V3315" s="11">
        <v>0</v>
      </c>
      <c r="W3315" s="11">
        <v>0</v>
      </c>
      <c r="X3315" s="11">
        <v>0</v>
      </c>
      <c r="Y3315" s="11">
        <v>0</v>
      </c>
      <c r="Z3315" s="16" t="s">
        <v>170</v>
      </c>
      <c r="AA3315" s="16">
        <v>0</v>
      </c>
      <c r="AB3315" s="16" t="s">
        <v>4</v>
      </c>
      <c r="AC3315" s="16">
        <v>0</v>
      </c>
      <c r="AD3315" s="11">
        <v>3</v>
      </c>
      <c r="AE3315" s="11">
        <v>100</v>
      </c>
      <c r="AF3315" s="56">
        <v>1</v>
      </c>
      <c r="AG3315" s="11">
        <v>10</v>
      </c>
      <c r="AH3315" s="11">
        <v>0</v>
      </c>
      <c r="AI3315" s="25" t="s">
        <v>693</v>
      </c>
      <c r="AJ3315" s="25" t="s">
        <v>693</v>
      </c>
      <c r="AK3315" s="25" t="s">
        <v>8</v>
      </c>
      <c r="AL3315" s="11" t="s">
        <v>782</v>
      </c>
      <c r="AM3315" s="25">
        <v>11003</v>
      </c>
      <c r="AN3315" s="25">
        <v>0</v>
      </c>
      <c r="AO3315" s="11">
        <v>0</v>
      </c>
      <c r="AP3315" s="12" t="s">
        <v>1268</v>
      </c>
      <c r="AQ3315" s="12" t="s">
        <v>6840</v>
      </c>
    </row>
    <row r="3316" spans="1:45" x14ac:dyDescent="0.15">
      <c r="A3316" s="11">
        <v>52039</v>
      </c>
      <c r="B3316" s="3" t="s">
        <v>2249</v>
      </c>
      <c r="C3316" s="11">
        <v>74</v>
      </c>
      <c r="D3316" s="11">
        <v>1</v>
      </c>
      <c r="E3316" s="11">
        <v>0</v>
      </c>
      <c r="F3316" s="11">
        <v>0</v>
      </c>
      <c r="G3316" s="11">
        <v>9</v>
      </c>
      <c r="H3316" s="11">
        <v>80</v>
      </c>
      <c r="I3316" s="11">
        <v>65535</v>
      </c>
      <c r="J3316" s="11">
        <v>0</v>
      </c>
      <c r="K3316" s="11">
        <v>0</v>
      </c>
      <c r="L3316" s="11">
        <v>1</v>
      </c>
      <c r="M3316" s="56">
        <v>0</v>
      </c>
      <c r="N3316" s="56">
        <v>1</v>
      </c>
      <c r="O3316" s="11">
        <v>1</v>
      </c>
      <c r="P3316" s="11">
        <v>1296000</v>
      </c>
      <c r="Q3316" s="11">
        <v>3600</v>
      </c>
      <c r="R3316" s="11">
        <v>4</v>
      </c>
      <c r="S3316" s="11">
        <v>0</v>
      </c>
      <c r="T3316" s="11">
        <v>0</v>
      </c>
      <c r="U3316" s="11">
        <v>1</v>
      </c>
      <c r="V3316" s="11">
        <v>0</v>
      </c>
      <c r="W3316" s="11">
        <v>0</v>
      </c>
      <c r="X3316" s="11">
        <v>0</v>
      </c>
      <c r="Y3316" s="11">
        <v>0</v>
      </c>
      <c r="Z3316" s="16" t="s">
        <v>170</v>
      </c>
      <c r="AA3316" s="16">
        <v>0</v>
      </c>
      <c r="AB3316" s="16" t="s">
        <v>4</v>
      </c>
      <c r="AC3316" s="16">
        <v>0</v>
      </c>
      <c r="AD3316" s="11">
        <v>3</v>
      </c>
      <c r="AE3316" s="11">
        <v>100</v>
      </c>
      <c r="AF3316" s="56">
        <v>1</v>
      </c>
      <c r="AG3316" s="11">
        <v>10</v>
      </c>
      <c r="AH3316" s="11">
        <v>0</v>
      </c>
      <c r="AI3316" s="25" t="s">
        <v>693</v>
      </c>
      <c r="AJ3316" s="25" t="s">
        <v>693</v>
      </c>
      <c r="AK3316" s="25" t="s">
        <v>8</v>
      </c>
      <c r="AL3316" s="11" t="s">
        <v>782</v>
      </c>
      <c r="AM3316" s="25">
        <v>11003</v>
      </c>
      <c r="AN3316" s="25">
        <v>0</v>
      </c>
      <c r="AO3316" s="11">
        <v>0</v>
      </c>
      <c r="AP3316" s="12" t="s">
        <v>1268</v>
      </c>
      <c r="AQ3316" s="12" t="s">
        <v>6841</v>
      </c>
    </row>
    <row r="3317" spans="1:45" x14ac:dyDescent="0.15">
      <c r="A3317" s="11">
        <v>52040</v>
      </c>
      <c r="B3317" s="14" t="s">
        <v>2800</v>
      </c>
      <c r="C3317" s="11">
        <v>74</v>
      </c>
      <c r="D3317" s="11">
        <v>1</v>
      </c>
      <c r="E3317" s="11">
        <v>0</v>
      </c>
      <c r="F3317" s="11">
        <v>0</v>
      </c>
      <c r="G3317" s="11">
        <v>9</v>
      </c>
      <c r="H3317" s="11">
        <v>1</v>
      </c>
      <c r="I3317" s="11">
        <v>65535</v>
      </c>
      <c r="J3317" s="11">
        <v>0</v>
      </c>
      <c r="K3317" s="11">
        <v>0</v>
      </c>
      <c r="L3317" s="11">
        <v>1</v>
      </c>
      <c r="M3317" s="56">
        <v>0</v>
      </c>
      <c r="N3317" s="56">
        <v>1</v>
      </c>
      <c r="O3317" s="11">
        <v>1</v>
      </c>
      <c r="P3317" s="11">
        <v>0</v>
      </c>
      <c r="Q3317" s="11">
        <v>0</v>
      </c>
      <c r="R3317" s="11">
        <v>0</v>
      </c>
      <c r="S3317" s="11">
        <v>0</v>
      </c>
      <c r="T3317" s="11">
        <v>0</v>
      </c>
      <c r="U3317" s="11">
        <v>1</v>
      </c>
      <c r="V3317" s="11">
        <v>0</v>
      </c>
      <c r="W3317" s="11">
        <v>0</v>
      </c>
      <c r="X3317" s="11">
        <v>0</v>
      </c>
      <c r="Y3317" s="11">
        <v>0</v>
      </c>
      <c r="Z3317" s="16" t="s">
        <v>170</v>
      </c>
      <c r="AA3317" s="16">
        <v>0</v>
      </c>
      <c r="AB3317" s="16" t="s">
        <v>4</v>
      </c>
      <c r="AC3317" s="16">
        <v>0</v>
      </c>
      <c r="AD3317" s="11">
        <v>3</v>
      </c>
      <c r="AE3317" s="11">
        <v>100</v>
      </c>
      <c r="AF3317" s="56">
        <v>1</v>
      </c>
      <c r="AG3317" s="11">
        <v>10</v>
      </c>
      <c r="AH3317" s="11">
        <v>0</v>
      </c>
      <c r="AI3317" s="25" t="s">
        <v>693</v>
      </c>
      <c r="AJ3317" s="25" t="s">
        <v>693</v>
      </c>
      <c r="AK3317" s="25" t="s">
        <v>2801</v>
      </c>
      <c r="AL3317" s="11" t="s">
        <v>782</v>
      </c>
      <c r="AM3317" s="25">
        <v>11003</v>
      </c>
      <c r="AN3317" s="25">
        <v>0</v>
      </c>
      <c r="AO3317" s="11">
        <v>0</v>
      </c>
      <c r="AP3317" s="12" t="s">
        <v>1268</v>
      </c>
      <c r="AQ3317" s="12" t="s">
        <v>6851</v>
      </c>
    </row>
    <row r="3318" spans="1:45" x14ac:dyDescent="0.15">
      <c r="A3318" s="11">
        <v>52041</v>
      </c>
      <c r="B3318" s="14" t="s">
        <v>2761</v>
      </c>
      <c r="C3318" s="11">
        <v>74</v>
      </c>
      <c r="D3318" s="11">
        <v>1</v>
      </c>
      <c r="E3318" s="11">
        <v>0</v>
      </c>
      <c r="F3318" s="11">
        <v>0</v>
      </c>
      <c r="G3318" s="11">
        <v>9</v>
      </c>
      <c r="H3318" s="11">
        <v>61</v>
      </c>
      <c r="I3318" s="11">
        <v>65535</v>
      </c>
      <c r="J3318" s="11">
        <v>4</v>
      </c>
      <c r="K3318" s="11">
        <v>0</v>
      </c>
      <c r="L3318" s="11">
        <v>1</v>
      </c>
      <c r="M3318" s="56">
        <v>0</v>
      </c>
      <c r="N3318" s="56">
        <v>1</v>
      </c>
      <c r="O3318" s="11">
        <v>1</v>
      </c>
      <c r="P3318" s="11">
        <v>604800</v>
      </c>
      <c r="Q3318" s="11">
        <v>3600</v>
      </c>
      <c r="R3318" s="11">
        <v>5</v>
      </c>
      <c r="S3318" s="11">
        <v>0</v>
      </c>
      <c r="T3318" s="11">
        <v>0</v>
      </c>
      <c r="U3318" s="11">
        <v>1</v>
      </c>
      <c r="V3318" s="11">
        <v>0</v>
      </c>
      <c r="W3318" s="11">
        <v>0</v>
      </c>
      <c r="X3318" s="11">
        <v>0</v>
      </c>
      <c r="Y3318" s="11">
        <v>0</v>
      </c>
      <c r="Z3318" s="16" t="s">
        <v>170</v>
      </c>
      <c r="AA3318" s="16">
        <v>0</v>
      </c>
      <c r="AB3318" s="16" t="s">
        <v>4</v>
      </c>
      <c r="AC3318" s="16">
        <v>0</v>
      </c>
      <c r="AD3318" s="11">
        <v>3</v>
      </c>
      <c r="AE3318" s="11">
        <v>100</v>
      </c>
      <c r="AF3318" s="56">
        <v>1</v>
      </c>
      <c r="AG3318" s="11">
        <v>10</v>
      </c>
      <c r="AH3318" s="11">
        <v>0</v>
      </c>
      <c r="AI3318" s="25" t="s">
        <v>693</v>
      </c>
      <c r="AJ3318" s="25" t="s">
        <v>693</v>
      </c>
      <c r="AK3318" s="25" t="s">
        <v>8</v>
      </c>
      <c r="AL3318" s="11" t="s">
        <v>782</v>
      </c>
      <c r="AM3318" s="25">
        <v>11003</v>
      </c>
      <c r="AN3318" s="25">
        <v>0</v>
      </c>
      <c r="AO3318" s="11">
        <v>0</v>
      </c>
      <c r="AP3318" s="12" t="s">
        <v>1268</v>
      </c>
      <c r="AQ3318" s="12" t="s">
        <v>6852</v>
      </c>
    </row>
    <row r="3319" spans="1:45" x14ac:dyDescent="0.15">
      <c r="A3319" s="11">
        <v>52042</v>
      </c>
      <c r="B3319" s="14" t="s">
        <v>2762</v>
      </c>
      <c r="C3319" s="11">
        <v>74</v>
      </c>
      <c r="D3319" s="11">
        <v>1</v>
      </c>
      <c r="E3319" s="11">
        <v>0</v>
      </c>
      <c r="F3319" s="11">
        <v>0</v>
      </c>
      <c r="G3319" s="11">
        <v>9</v>
      </c>
      <c r="H3319" s="11">
        <v>61</v>
      </c>
      <c r="I3319" s="11">
        <v>65535</v>
      </c>
      <c r="J3319" s="11">
        <v>4</v>
      </c>
      <c r="K3319" s="11">
        <v>0</v>
      </c>
      <c r="L3319" s="11">
        <v>1</v>
      </c>
      <c r="M3319" s="56">
        <v>0</v>
      </c>
      <c r="N3319" s="56">
        <v>1</v>
      </c>
      <c r="O3319" s="11">
        <v>1</v>
      </c>
      <c r="P3319" s="11">
        <v>604800</v>
      </c>
      <c r="Q3319" s="11">
        <v>3600</v>
      </c>
      <c r="R3319" s="11">
        <v>5</v>
      </c>
      <c r="S3319" s="11">
        <v>0</v>
      </c>
      <c r="T3319" s="11">
        <v>0</v>
      </c>
      <c r="U3319" s="11">
        <v>1</v>
      </c>
      <c r="V3319" s="11">
        <v>0</v>
      </c>
      <c r="W3319" s="11">
        <v>0</v>
      </c>
      <c r="X3319" s="11">
        <v>0</v>
      </c>
      <c r="Y3319" s="11">
        <v>0</v>
      </c>
      <c r="Z3319" s="16" t="s">
        <v>170</v>
      </c>
      <c r="AA3319" s="16">
        <v>0</v>
      </c>
      <c r="AB3319" s="16" t="s">
        <v>4</v>
      </c>
      <c r="AC3319" s="16">
        <v>0</v>
      </c>
      <c r="AD3319" s="11">
        <v>3</v>
      </c>
      <c r="AE3319" s="11">
        <v>100</v>
      </c>
      <c r="AF3319" s="56">
        <v>1</v>
      </c>
      <c r="AG3319" s="11">
        <v>10</v>
      </c>
      <c r="AH3319" s="11">
        <v>0</v>
      </c>
      <c r="AI3319" s="25" t="s">
        <v>693</v>
      </c>
      <c r="AJ3319" s="25" t="s">
        <v>693</v>
      </c>
      <c r="AK3319" s="25" t="s">
        <v>8</v>
      </c>
      <c r="AL3319" s="11" t="s">
        <v>782</v>
      </c>
      <c r="AM3319" s="25">
        <v>11003</v>
      </c>
      <c r="AN3319" s="25">
        <v>0</v>
      </c>
      <c r="AO3319" s="11">
        <v>0</v>
      </c>
      <c r="AP3319" s="12" t="s">
        <v>1268</v>
      </c>
      <c r="AQ3319" s="12" t="s">
        <v>6853</v>
      </c>
    </row>
    <row r="3320" spans="1:45" x14ac:dyDescent="0.15">
      <c r="A3320" s="11">
        <v>52043</v>
      </c>
      <c r="B3320" s="14" t="s">
        <v>2866</v>
      </c>
      <c r="C3320" s="11">
        <v>74</v>
      </c>
      <c r="D3320" s="11">
        <v>1</v>
      </c>
      <c r="E3320" s="11">
        <v>0</v>
      </c>
      <c r="F3320" s="11">
        <v>0</v>
      </c>
      <c r="G3320" s="11">
        <v>9</v>
      </c>
      <c r="H3320" s="11">
        <v>61</v>
      </c>
      <c r="I3320" s="11">
        <v>65535</v>
      </c>
      <c r="J3320" s="11">
        <v>4</v>
      </c>
      <c r="K3320" s="11">
        <v>0</v>
      </c>
      <c r="L3320" s="11">
        <v>1</v>
      </c>
      <c r="M3320" s="56">
        <v>0</v>
      </c>
      <c r="N3320" s="56">
        <v>1</v>
      </c>
      <c r="O3320" s="11">
        <v>1</v>
      </c>
      <c r="P3320" s="11">
        <v>604800</v>
      </c>
      <c r="Q3320" s="11">
        <v>3600</v>
      </c>
      <c r="R3320" s="11">
        <v>5</v>
      </c>
      <c r="S3320" s="11">
        <v>0</v>
      </c>
      <c r="T3320" s="11">
        <v>0</v>
      </c>
      <c r="U3320" s="11">
        <v>1</v>
      </c>
      <c r="V3320" s="11">
        <v>0</v>
      </c>
      <c r="W3320" s="11">
        <v>0</v>
      </c>
      <c r="X3320" s="11">
        <v>0</v>
      </c>
      <c r="Y3320" s="11">
        <v>0</v>
      </c>
      <c r="Z3320" s="16" t="s">
        <v>170</v>
      </c>
      <c r="AA3320" s="16">
        <v>0</v>
      </c>
      <c r="AB3320" s="16" t="s">
        <v>4</v>
      </c>
      <c r="AC3320" s="16">
        <v>0</v>
      </c>
      <c r="AD3320" s="11">
        <v>3</v>
      </c>
      <c r="AE3320" s="11">
        <v>100</v>
      </c>
      <c r="AF3320" s="56">
        <v>1</v>
      </c>
      <c r="AG3320" s="11">
        <v>10</v>
      </c>
      <c r="AH3320" s="11">
        <v>0</v>
      </c>
      <c r="AI3320" s="25" t="s">
        <v>693</v>
      </c>
      <c r="AJ3320" s="25" t="s">
        <v>693</v>
      </c>
      <c r="AK3320" s="25" t="s">
        <v>8</v>
      </c>
      <c r="AL3320" s="11" t="s">
        <v>782</v>
      </c>
      <c r="AM3320" s="25">
        <v>11003</v>
      </c>
      <c r="AN3320" s="25">
        <v>0</v>
      </c>
      <c r="AO3320" s="11">
        <v>0</v>
      </c>
      <c r="AP3320" s="12" t="s">
        <v>1268</v>
      </c>
      <c r="AQ3320" s="12" t="s">
        <v>2286</v>
      </c>
    </row>
    <row r="3321" spans="1:45" x14ac:dyDescent="0.15">
      <c r="A3321" s="11">
        <v>52044</v>
      </c>
      <c r="B3321" s="14" t="s">
        <v>2841</v>
      </c>
      <c r="C3321" s="11">
        <v>74</v>
      </c>
      <c r="D3321" s="11">
        <v>1</v>
      </c>
      <c r="E3321" s="11">
        <v>0</v>
      </c>
      <c r="F3321" s="11">
        <v>0</v>
      </c>
      <c r="G3321" s="11">
        <v>9</v>
      </c>
      <c r="H3321" s="11">
        <v>61</v>
      </c>
      <c r="I3321" s="11">
        <v>65535</v>
      </c>
      <c r="J3321" s="11">
        <v>0</v>
      </c>
      <c r="K3321" s="11">
        <v>0</v>
      </c>
      <c r="L3321" s="11">
        <v>1</v>
      </c>
      <c r="M3321" s="56">
        <v>0</v>
      </c>
      <c r="N3321" s="56">
        <v>1</v>
      </c>
      <c r="O3321" s="11">
        <v>1</v>
      </c>
      <c r="P3321" s="11">
        <v>1296000</v>
      </c>
      <c r="Q3321" s="11">
        <v>3600</v>
      </c>
      <c r="R3321" s="11">
        <v>4</v>
      </c>
      <c r="S3321" s="11">
        <v>0</v>
      </c>
      <c r="T3321" s="11">
        <v>0</v>
      </c>
      <c r="U3321" s="11">
        <v>1</v>
      </c>
      <c r="V3321" s="11">
        <v>0</v>
      </c>
      <c r="W3321" s="11">
        <v>0</v>
      </c>
      <c r="X3321" s="11">
        <v>0</v>
      </c>
      <c r="Y3321" s="11">
        <v>0</v>
      </c>
      <c r="Z3321" s="16" t="s">
        <v>170</v>
      </c>
      <c r="AA3321" s="16">
        <v>0</v>
      </c>
      <c r="AB3321" s="16" t="s">
        <v>4</v>
      </c>
      <c r="AC3321" s="16">
        <v>0</v>
      </c>
      <c r="AD3321" s="11">
        <v>3</v>
      </c>
      <c r="AE3321" s="11">
        <v>100</v>
      </c>
      <c r="AF3321" s="56">
        <v>1</v>
      </c>
      <c r="AG3321" s="11">
        <v>10</v>
      </c>
      <c r="AH3321" s="11">
        <v>0</v>
      </c>
      <c r="AI3321" s="25" t="s">
        <v>693</v>
      </c>
      <c r="AJ3321" s="25" t="s">
        <v>693</v>
      </c>
      <c r="AK3321" s="25" t="s">
        <v>8</v>
      </c>
      <c r="AL3321" s="11" t="s">
        <v>782</v>
      </c>
      <c r="AM3321" s="25">
        <v>11003</v>
      </c>
      <c r="AN3321" s="25">
        <v>0</v>
      </c>
      <c r="AO3321" s="11">
        <v>0</v>
      </c>
      <c r="AP3321" s="12" t="s">
        <v>1268</v>
      </c>
      <c r="AQ3321" s="12" t="s">
        <v>1310</v>
      </c>
    </row>
    <row r="3322" spans="1:45" x14ac:dyDescent="0.15">
      <c r="A3322" s="11">
        <v>52045</v>
      </c>
      <c r="B3322" s="3" t="s">
        <v>2852</v>
      </c>
      <c r="C3322" s="11">
        <v>74</v>
      </c>
      <c r="D3322" s="11">
        <v>1</v>
      </c>
      <c r="E3322" s="11">
        <v>0</v>
      </c>
      <c r="F3322" s="11">
        <v>0</v>
      </c>
      <c r="G3322" s="11">
        <v>9</v>
      </c>
      <c r="H3322" s="11">
        <v>40</v>
      </c>
      <c r="I3322" s="11">
        <v>65535</v>
      </c>
      <c r="J3322" s="11">
        <v>0</v>
      </c>
      <c r="K3322" s="11">
        <v>0</v>
      </c>
      <c r="L3322" s="11">
        <v>1</v>
      </c>
      <c r="M3322" s="56">
        <v>0</v>
      </c>
      <c r="N3322" s="56">
        <v>1</v>
      </c>
      <c r="O3322" s="11">
        <v>1</v>
      </c>
      <c r="P3322" s="11">
        <v>604800</v>
      </c>
      <c r="Q3322" s="11">
        <v>3600</v>
      </c>
      <c r="R3322" s="11">
        <v>4</v>
      </c>
      <c r="S3322" s="11">
        <v>0</v>
      </c>
      <c r="T3322" s="11">
        <v>0</v>
      </c>
      <c r="U3322" s="11">
        <v>1</v>
      </c>
      <c r="V3322" s="11">
        <v>0</v>
      </c>
      <c r="W3322" s="11">
        <v>0</v>
      </c>
      <c r="X3322" s="11">
        <v>0</v>
      </c>
      <c r="Y3322" s="11">
        <v>0</v>
      </c>
      <c r="Z3322" s="16" t="s">
        <v>170</v>
      </c>
      <c r="AA3322" s="16">
        <v>0</v>
      </c>
      <c r="AB3322" s="16" t="s">
        <v>4</v>
      </c>
      <c r="AC3322" s="16">
        <v>0</v>
      </c>
      <c r="AD3322" s="11">
        <v>3</v>
      </c>
      <c r="AE3322" s="11">
        <v>100</v>
      </c>
      <c r="AF3322" s="56">
        <v>1</v>
      </c>
      <c r="AG3322" s="11">
        <v>10</v>
      </c>
      <c r="AH3322" s="11">
        <v>0</v>
      </c>
      <c r="AI3322" s="25" t="s">
        <v>693</v>
      </c>
      <c r="AJ3322" s="25" t="s">
        <v>693</v>
      </c>
      <c r="AK3322" s="25" t="s">
        <v>8</v>
      </c>
      <c r="AL3322" s="11" t="s">
        <v>782</v>
      </c>
      <c r="AM3322" s="25">
        <v>11003</v>
      </c>
      <c r="AN3322" s="25">
        <v>0</v>
      </c>
      <c r="AO3322" s="11">
        <v>0</v>
      </c>
      <c r="AP3322" s="12" t="s">
        <v>1268</v>
      </c>
      <c r="AQ3322" s="12" t="s">
        <v>6854</v>
      </c>
    </row>
    <row r="3323" spans="1:45" x14ac:dyDescent="0.15">
      <c r="A3323" s="11">
        <v>52046</v>
      </c>
      <c r="B3323" s="3" t="s">
        <v>2084</v>
      </c>
      <c r="C3323" s="11">
        <v>74</v>
      </c>
      <c r="D3323" s="11">
        <v>1</v>
      </c>
      <c r="E3323" s="11">
        <v>0</v>
      </c>
      <c r="F3323" s="11">
        <v>0</v>
      </c>
      <c r="G3323" s="11">
        <v>9</v>
      </c>
      <c r="H3323" s="11">
        <v>1</v>
      </c>
      <c r="I3323" s="11">
        <v>65535</v>
      </c>
      <c r="J3323" s="11">
        <v>4</v>
      </c>
      <c r="K3323" s="11">
        <v>0</v>
      </c>
      <c r="L3323" s="11">
        <v>1</v>
      </c>
      <c r="M3323" s="56">
        <v>0</v>
      </c>
      <c r="N3323" s="56">
        <v>1</v>
      </c>
      <c r="O3323" s="11">
        <v>1</v>
      </c>
      <c r="P3323" s="11">
        <v>604800</v>
      </c>
      <c r="Q3323" s="11">
        <v>3600</v>
      </c>
      <c r="R3323" s="11">
        <v>4</v>
      </c>
      <c r="S3323" s="11">
        <v>0</v>
      </c>
      <c r="T3323" s="11">
        <v>0</v>
      </c>
      <c r="U3323" s="11">
        <v>1</v>
      </c>
      <c r="V3323" s="11">
        <v>0</v>
      </c>
      <c r="W3323" s="11">
        <v>0</v>
      </c>
      <c r="X3323" s="11">
        <v>0</v>
      </c>
      <c r="Y3323" s="11">
        <v>0</v>
      </c>
      <c r="Z3323" s="16" t="s">
        <v>170</v>
      </c>
      <c r="AA3323" s="16">
        <v>0</v>
      </c>
      <c r="AB3323" s="16" t="s">
        <v>4</v>
      </c>
      <c r="AC3323" s="16">
        <v>0</v>
      </c>
      <c r="AD3323" s="11">
        <v>3</v>
      </c>
      <c r="AE3323" s="11">
        <v>100</v>
      </c>
      <c r="AF3323" s="56">
        <v>1</v>
      </c>
      <c r="AG3323" s="11">
        <v>10</v>
      </c>
      <c r="AH3323" s="11">
        <v>0</v>
      </c>
      <c r="AI3323" s="25" t="s">
        <v>693</v>
      </c>
      <c r="AJ3323" s="25" t="s">
        <v>693</v>
      </c>
      <c r="AK3323" s="25" t="s">
        <v>8</v>
      </c>
      <c r="AL3323" s="11" t="s">
        <v>782</v>
      </c>
      <c r="AM3323" s="25">
        <v>11003</v>
      </c>
      <c r="AN3323" s="25">
        <v>0</v>
      </c>
      <c r="AO3323" s="11">
        <v>0</v>
      </c>
      <c r="AP3323" s="12" t="s">
        <v>1268</v>
      </c>
      <c r="AQ3323" s="12" t="s">
        <v>6828</v>
      </c>
      <c r="AS3323" s="16" t="s">
        <v>1272</v>
      </c>
    </row>
    <row r="3324" spans="1:45" x14ac:dyDescent="0.15">
      <c r="A3324" s="11">
        <v>52047</v>
      </c>
      <c r="B3324" s="3" t="s">
        <v>2676</v>
      </c>
      <c r="C3324" s="11">
        <v>74</v>
      </c>
      <c r="D3324" s="11">
        <v>1</v>
      </c>
      <c r="E3324" s="11">
        <v>0</v>
      </c>
      <c r="F3324" s="11">
        <v>0</v>
      </c>
      <c r="G3324" s="11">
        <v>9</v>
      </c>
      <c r="H3324" s="11">
        <v>1</v>
      </c>
      <c r="I3324" s="11">
        <v>65535</v>
      </c>
      <c r="J3324" s="11">
        <v>4</v>
      </c>
      <c r="K3324" s="11">
        <v>0</v>
      </c>
      <c r="L3324" s="11">
        <v>1</v>
      </c>
      <c r="M3324" s="56">
        <v>0</v>
      </c>
      <c r="N3324" s="56">
        <v>1</v>
      </c>
      <c r="O3324" s="11">
        <v>1</v>
      </c>
      <c r="P3324" s="11">
        <v>604800</v>
      </c>
      <c r="Q3324" s="11">
        <v>3600</v>
      </c>
      <c r="R3324" s="11">
        <v>4</v>
      </c>
      <c r="S3324" s="11">
        <v>0</v>
      </c>
      <c r="T3324" s="11">
        <v>0</v>
      </c>
      <c r="U3324" s="11">
        <v>1</v>
      </c>
      <c r="V3324" s="11">
        <v>0</v>
      </c>
      <c r="W3324" s="11">
        <v>0</v>
      </c>
      <c r="X3324" s="11">
        <v>0</v>
      </c>
      <c r="Y3324" s="11">
        <v>0</v>
      </c>
      <c r="Z3324" s="16" t="s">
        <v>170</v>
      </c>
      <c r="AA3324" s="16">
        <v>0</v>
      </c>
      <c r="AB3324" s="16" t="s">
        <v>4</v>
      </c>
      <c r="AC3324" s="16">
        <v>0</v>
      </c>
      <c r="AD3324" s="11">
        <v>3</v>
      </c>
      <c r="AE3324" s="11">
        <v>100</v>
      </c>
      <c r="AF3324" s="56">
        <v>1</v>
      </c>
      <c r="AG3324" s="11">
        <v>10</v>
      </c>
      <c r="AH3324" s="11">
        <v>0</v>
      </c>
      <c r="AI3324" s="25" t="s">
        <v>693</v>
      </c>
      <c r="AJ3324" s="25" t="s">
        <v>693</v>
      </c>
      <c r="AK3324" s="25" t="s">
        <v>8</v>
      </c>
      <c r="AL3324" s="11" t="s">
        <v>782</v>
      </c>
      <c r="AM3324" s="25">
        <v>11003</v>
      </c>
      <c r="AN3324" s="25">
        <v>0</v>
      </c>
      <c r="AO3324" s="11">
        <v>0</v>
      </c>
      <c r="AP3324" s="12" t="s">
        <v>1268</v>
      </c>
      <c r="AQ3324" s="12" t="s">
        <v>7151</v>
      </c>
      <c r="AS3324" s="16" t="s">
        <v>1272</v>
      </c>
    </row>
    <row r="3325" spans="1:45" x14ac:dyDescent="0.15">
      <c r="A3325" s="11">
        <v>52048</v>
      </c>
      <c r="B3325" s="3" t="s">
        <v>2960</v>
      </c>
      <c r="C3325" s="11">
        <v>74</v>
      </c>
      <c r="D3325" s="11">
        <v>1</v>
      </c>
      <c r="E3325" s="11">
        <v>0</v>
      </c>
      <c r="F3325" s="11">
        <v>0</v>
      </c>
      <c r="G3325" s="11">
        <v>9</v>
      </c>
      <c r="H3325" s="11">
        <v>60</v>
      </c>
      <c r="I3325" s="11">
        <v>65535</v>
      </c>
      <c r="J3325" s="11">
        <v>4</v>
      </c>
      <c r="K3325" s="11">
        <v>0</v>
      </c>
      <c r="L3325" s="11">
        <v>1</v>
      </c>
      <c r="M3325" s="56">
        <v>0</v>
      </c>
      <c r="N3325" s="56">
        <v>1</v>
      </c>
      <c r="O3325" s="11">
        <v>1</v>
      </c>
      <c r="P3325" s="11">
        <f t="shared" ref="P3325:P3338" si="58">60*60*24*7</f>
        <v>604800</v>
      </c>
      <c r="Q3325" s="11">
        <v>3600</v>
      </c>
      <c r="R3325" s="11">
        <v>4</v>
      </c>
      <c r="S3325" s="11">
        <v>0</v>
      </c>
      <c r="T3325" s="11">
        <v>0</v>
      </c>
      <c r="U3325" s="11">
        <v>1</v>
      </c>
      <c r="V3325" s="11">
        <v>0</v>
      </c>
      <c r="W3325" s="11">
        <v>0</v>
      </c>
      <c r="X3325" s="11">
        <v>0</v>
      </c>
      <c r="Y3325" s="11">
        <v>0</v>
      </c>
      <c r="Z3325" s="16" t="s">
        <v>170</v>
      </c>
      <c r="AA3325" s="16">
        <v>0</v>
      </c>
      <c r="AB3325" s="16" t="s">
        <v>197</v>
      </c>
      <c r="AC3325" s="16">
        <v>0</v>
      </c>
      <c r="AD3325" s="11">
        <v>3</v>
      </c>
      <c r="AE3325" s="11">
        <v>100</v>
      </c>
      <c r="AF3325" s="56">
        <v>1</v>
      </c>
      <c r="AG3325" s="11">
        <v>10</v>
      </c>
      <c r="AH3325" s="11">
        <v>0</v>
      </c>
      <c r="AI3325" s="25" t="s">
        <v>693</v>
      </c>
      <c r="AJ3325" s="25" t="s">
        <v>693</v>
      </c>
      <c r="AK3325" s="25" t="s">
        <v>8</v>
      </c>
      <c r="AL3325" s="11" t="s">
        <v>782</v>
      </c>
      <c r="AM3325" s="25">
        <v>11003</v>
      </c>
      <c r="AN3325" s="25">
        <v>0</v>
      </c>
      <c r="AO3325" s="11">
        <v>0</v>
      </c>
      <c r="AP3325" s="12" t="s">
        <v>1268</v>
      </c>
      <c r="AQ3325" s="12" t="s">
        <v>6855</v>
      </c>
    </row>
    <row r="3326" spans="1:45" x14ac:dyDescent="0.15">
      <c r="A3326" s="11">
        <v>52049</v>
      </c>
      <c r="B3326" s="3" t="s">
        <v>2961</v>
      </c>
      <c r="C3326" s="11">
        <v>74</v>
      </c>
      <c r="D3326" s="11">
        <v>1</v>
      </c>
      <c r="E3326" s="11">
        <v>0</v>
      </c>
      <c r="F3326" s="11">
        <v>0</v>
      </c>
      <c r="G3326" s="11">
        <v>9</v>
      </c>
      <c r="H3326" s="11">
        <v>41</v>
      </c>
      <c r="I3326" s="11">
        <v>65535</v>
      </c>
      <c r="J3326" s="11">
        <v>5</v>
      </c>
      <c r="K3326" s="11">
        <v>0</v>
      </c>
      <c r="L3326" s="11">
        <v>1</v>
      </c>
      <c r="M3326" s="56">
        <v>0</v>
      </c>
      <c r="N3326" s="56">
        <v>1</v>
      </c>
      <c r="O3326" s="11">
        <v>1</v>
      </c>
      <c r="P3326" s="11">
        <f t="shared" si="58"/>
        <v>604800</v>
      </c>
      <c r="Q3326" s="11">
        <v>3600</v>
      </c>
      <c r="R3326" s="11">
        <v>4</v>
      </c>
      <c r="S3326" s="11">
        <v>0</v>
      </c>
      <c r="T3326" s="11">
        <v>0</v>
      </c>
      <c r="U3326" s="11">
        <v>1</v>
      </c>
      <c r="V3326" s="11">
        <v>0</v>
      </c>
      <c r="W3326" s="11">
        <v>0</v>
      </c>
      <c r="X3326" s="11">
        <v>0</v>
      </c>
      <c r="Y3326" s="11">
        <v>0</v>
      </c>
      <c r="Z3326" s="16" t="s">
        <v>170</v>
      </c>
      <c r="AA3326" s="16">
        <v>0</v>
      </c>
      <c r="AB3326" s="16" t="s">
        <v>197</v>
      </c>
      <c r="AC3326" s="16">
        <v>0</v>
      </c>
      <c r="AD3326" s="11">
        <v>3</v>
      </c>
      <c r="AE3326" s="11">
        <v>100</v>
      </c>
      <c r="AF3326" s="56">
        <v>1</v>
      </c>
      <c r="AG3326" s="11">
        <v>10</v>
      </c>
      <c r="AH3326" s="11">
        <v>0</v>
      </c>
      <c r="AI3326" s="25" t="s">
        <v>693</v>
      </c>
      <c r="AJ3326" s="25" t="s">
        <v>693</v>
      </c>
      <c r="AK3326" s="25" t="s">
        <v>8</v>
      </c>
      <c r="AL3326" s="11" t="s">
        <v>782</v>
      </c>
      <c r="AM3326" s="25">
        <v>11003</v>
      </c>
      <c r="AN3326" s="25">
        <v>0</v>
      </c>
      <c r="AO3326" s="11">
        <v>0</v>
      </c>
      <c r="AP3326" s="12" t="s">
        <v>1268</v>
      </c>
      <c r="AQ3326" s="12" t="s">
        <v>6856</v>
      </c>
    </row>
    <row r="3327" spans="1:45" x14ac:dyDescent="0.15">
      <c r="A3327" s="11">
        <v>52050</v>
      </c>
      <c r="B3327" s="3" t="s">
        <v>2962</v>
      </c>
      <c r="C3327" s="11">
        <v>74</v>
      </c>
      <c r="D3327" s="11">
        <v>1</v>
      </c>
      <c r="E3327" s="11">
        <v>0</v>
      </c>
      <c r="F3327" s="11">
        <v>0</v>
      </c>
      <c r="G3327" s="11">
        <v>9</v>
      </c>
      <c r="H3327" s="11">
        <v>60</v>
      </c>
      <c r="I3327" s="11">
        <v>65535</v>
      </c>
      <c r="J3327" s="11">
        <v>4</v>
      </c>
      <c r="K3327" s="11">
        <v>0</v>
      </c>
      <c r="L3327" s="11">
        <v>1</v>
      </c>
      <c r="M3327" s="56">
        <v>0</v>
      </c>
      <c r="N3327" s="56">
        <v>1</v>
      </c>
      <c r="O3327" s="11">
        <v>1</v>
      </c>
      <c r="P3327" s="11">
        <f t="shared" si="58"/>
        <v>604800</v>
      </c>
      <c r="Q3327" s="11">
        <v>3600</v>
      </c>
      <c r="R3327" s="11">
        <v>4</v>
      </c>
      <c r="S3327" s="11">
        <v>0</v>
      </c>
      <c r="T3327" s="11">
        <v>0</v>
      </c>
      <c r="U3327" s="11">
        <v>1</v>
      </c>
      <c r="V3327" s="11">
        <v>0</v>
      </c>
      <c r="W3327" s="11">
        <v>0</v>
      </c>
      <c r="X3327" s="11">
        <v>0</v>
      </c>
      <c r="Y3327" s="11">
        <v>0</v>
      </c>
      <c r="Z3327" s="16" t="s">
        <v>170</v>
      </c>
      <c r="AA3327" s="16">
        <v>0</v>
      </c>
      <c r="AB3327" s="16" t="s">
        <v>197</v>
      </c>
      <c r="AC3327" s="16">
        <v>0</v>
      </c>
      <c r="AD3327" s="11">
        <v>3</v>
      </c>
      <c r="AE3327" s="11">
        <v>100</v>
      </c>
      <c r="AF3327" s="56">
        <v>1</v>
      </c>
      <c r="AG3327" s="11">
        <v>10</v>
      </c>
      <c r="AH3327" s="11">
        <v>0</v>
      </c>
      <c r="AI3327" s="25" t="s">
        <v>693</v>
      </c>
      <c r="AJ3327" s="25" t="s">
        <v>693</v>
      </c>
      <c r="AK3327" s="25" t="s">
        <v>8</v>
      </c>
      <c r="AL3327" s="11" t="s">
        <v>782</v>
      </c>
      <c r="AM3327" s="25">
        <v>11003</v>
      </c>
      <c r="AN3327" s="25">
        <v>0</v>
      </c>
      <c r="AO3327" s="11">
        <v>0</v>
      </c>
      <c r="AP3327" s="12" t="s">
        <v>1268</v>
      </c>
      <c r="AQ3327" s="12" t="s">
        <v>6857</v>
      </c>
      <c r="AS3327" s="16" t="s">
        <v>1272</v>
      </c>
    </row>
    <row r="3328" spans="1:45" x14ac:dyDescent="0.15">
      <c r="A3328" s="11">
        <v>52051</v>
      </c>
      <c r="B3328" s="3" t="s">
        <v>2961</v>
      </c>
      <c r="C3328" s="11">
        <v>74</v>
      </c>
      <c r="D3328" s="11">
        <v>1</v>
      </c>
      <c r="E3328" s="11">
        <v>0</v>
      </c>
      <c r="F3328" s="11">
        <v>0</v>
      </c>
      <c r="G3328" s="11">
        <v>9</v>
      </c>
      <c r="H3328" s="11">
        <v>60</v>
      </c>
      <c r="I3328" s="11">
        <v>65535</v>
      </c>
      <c r="J3328" s="11">
        <v>0</v>
      </c>
      <c r="K3328" s="11">
        <v>0</v>
      </c>
      <c r="L3328" s="11">
        <v>1</v>
      </c>
      <c r="M3328" s="56">
        <v>0</v>
      </c>
      <c r="N3328" s="56">
        <v>1</v>
      </c>
      <c r="O3328" s="11">
        <v>1</v>
      </c>
      <c r="P3328" s="11">
        <v>604800</v>
      </c>
      <c r="Q3328" s="11">
        <v>3600</v>
      </c>
      <c r="R3328" s="11">
        <v>5</v>
      </c>
      <c r="S3328" s="11">
        <v>0</v>
      </c>
      <c r="T3328" s="11">
        <v>0</v>
      </c>
      <c r="U3328" s="11">
        <v>1</v>
      </c>
      <c r="V3328" s="11">
        <v>0</v>
      </c>
      <c r="W3328" s="11">
        <v>0</v>
      </c>
      <c r="X3328" s="11">
        <v>0</v>
      </c>
      <c r="Y3328" s="11">
        <v>0</v>
      </c>
      <c r="Z3328" s="16" t="s">
        <v>170</v>
      </c>
      <c r="AA3328" s="16">
        <v>0</v>
      </c>
      <c r="AB3328" s="16" t="s">
        <v>4</v>
      </c>
      <c r="AC3328" s="16">
        <v>0</v>
      </c>
      <c r="AD3328" s="11">
        <v>3</v>
      </c>
      <c r="AE3328" s="11">
        <v>100</v>
      </c>
      <c r="AF3328" s="56">
        <v>1</v>
      </c>
      <c r="AG3328" s="11">
        <v>10</v>
      </c>
      <c r="AH3328" s="11">
        <v>0</v>
      </c>
      <c r="AI3328" s="25" t="s">
        <v>693</v>
      </c>
      <c r="AJ3328" s="25" t="s">
        <v>693</v>
      </c>
      <c r="AK3328" s="25" t="s">
        <v>8</v>
      </c>
      <c r="AL3328" s="11" t="s">
        <v>782</v>
      </c>
      <c r="AM3328" s="25">
        <v>11003</v>
      </c>
      <c r="AN3328" s="25">
        <v>0</v>
      </c>
      <c r="AO3328" s="11">
        <v>0</v>
      </c>
      <c r="AP3328" s="12" t="s">
        <v>1268</v>
      </c>
      <c r="AQ3328" s="12" t="s">
        <v>6858</v>
      </c>
    </row>
    <row r="3329" spans="1:45" x14ac:dyDescent="0.15">
      <c r="A3329" s="11">
        <v>52052</v>
      </c>
      <c r="B3329" s="3" t="s">
        <v>4196</v>
      </c>
      <c r="C3329" s="11">
        <v>74</v>
      </c>
      <c r="D3329" s="11">
        <v>1</v>
      </c>
      <c r="E3329" s="11">
        <v>0</v>
      </c>
      <c r="F3329" s="11">
        <v>0</v>
      </c>
      <c r="G3329" s="11">
        <v>9</v>
      </c>
      <c r="H3329" s="11">
        <v>60</v>
      </c>
      <c r="I3329" s="11">
        <v>65535</v>
      </c>
      <c r="J3329" s="11">
        <v>0</v>
      </c>
      <c r="K3329" s="11">
        <v>0</v>
      </c>
      <c r="L3329" s="11">
        <v>1</v>
      </c>
      <c r="M3329" s="56">
        <v>0</v>
      </c>
      <c r="N3329" s="56">
        <v>1</v>
      </c>
      <c r="O3329" s="11">
        <v>1</v>
      </c>
      <c r="P3329" s="11">
        <v>864000</v>
      </c>
      <c r="Q3329" s="11">
        <v>3600</v>
      </c>
      <c r="R3329" s="11">
        <v>4</v>
      </c>
      <c r="S3329" s="11">
        <v>1</v>
      </c>
      <c r="T3329" s="11">
        <v>0</v>
      </c>
      <c r="U3329" s="11">
        <v>1</v>
      </c>
      <c r="V3329" s="11">
        <v>0</v>
      </c>
      <c r="W3329" s="11">
        <v>0</v>
      </c>
      <c r="X3329" s="11">
        <v>0</v>
      </c>
      <c r="Y3329" s="11">
        <v>0</v>
      </c>
      <c r="Z3329" s="16" t="s">
        <v>170</v>
      </c>
      <c r="AA3329" s="16">
        <v>0</v>
      </c>
      <c r="AB3329" s="16" t="s">
        <v>4</v>
      </c>
      <c r="AC3329" s="16">
        <v>0</v>
      </c>
      <c r="AD3329" s="11">
        <v>3</v>
      </c>
      <c r="AE3329" s="11">
        <v>100</v>
      </c>
      <c r="AF3329" s="56">
        <v>1</v>
      </c>
      <c r="AG3329" s="11">
        <v>10</v>
      </c>
      <c r="AH3329" s="11">
        <v>0</v>
      </c>
      <c r="AI3329" s="25" t="s">
        <v>693</v>
      </c>
      <c r="AJ3329" s="25" t="s">
        <v>693</v>
      </c>
      <c r="AK3329" s="25" t="s">
        <v>8</v>
      </c>
      <c r="AL3329" s="11" t="s">
        <v>782</v>
      </c>
      <c r="AM3329" s="25">
        <v>11003</v>
      </c>
      <c r="AN3329" s="25">
        <v>0</v>
      </c>
      <c r="AO3329" s="11">
        <v>0</v>
      </c>
      <c r="AP3329" s="12" t="s">
        <v>1268</v>
      </c>
      <c r="AQ3329" s="12" t="s">
        <v>6859</v>
      </c>
    </row>
    <row r="3330" spans="1:45" x14ac:dyDescent="0.15">
      <c r="A3330" s="11">
        <v>52053</v>
      </c>
      <c r="B3330" s="3" t="s">
        <v>4197</v>
      </c>
      <c r="C3330" s="11">
        <v>74</v>
      </c>
      <c r="D3330" s="11">
        <v>1</v>
      </c>
      <c r="E3330" s="11">
        <v>0</v>
      </c>
      <c r="F3330" s="11">
        <v>0</v>
      </c>
      <c r="G3330" s="11">
        <v>9</v>
      </c>
      <c r="H3330" s="11">
        <v>60</v>
      </c>
      <c r="I3330" s="11">
        <v>65535</v>
      </c>
      <c r="J3330" s="11">
        <v>0</v>
      </c>
      <c r="K3330" s="11">
        <v>0</v>
      </c>
      <c r="L3330" s="11">
        <v>1</v>
      </c>
      <c r="M3330" s="56">
        <v>0</v>
      </c>
      <c r="N3330" s="56">
        <v>1</v>
      </c>
      <c r="O3330" s="11">
        <v>1</v>
      </c>
      <c r="P3330" s="11">
        <v>864000</v>
      </c>
      <c r="Q3330" s="11">
        <v>3600</v>
      </c>
      <c r="R3330" s="11">
        <v>4</v>
      </c>
      <c r="S3330" s="11">
        <v>1</v>
      </c>
      <c r="T3330" s="11">
        <v>0</v>
      </c>
      <c r="U3330" s="11">
        <v>1</v>
      </c>
      <c r="V3330" s="11">
        <v>0</v>
      </c>
      <c r="W3330" s="11">
        <v>0</v>
      </c>
      <c r="X3330" s="11">
        <v>0</v>
      </c>
      <c r="Y3330" s="11">
        <v>0</v>
      </c>
      <c r="Z3330" s="16" t="s">
        <v>170</v>
      </c>
      <c r="AA3330" s="16">
        <v>0</v>
      </c>
      <c r="AB3330" s="16" t="s">
        <v>4</v>
      </c>
      <c r="AC3330" s="16">
        <v>0</v>
      </c>
      <c r="AD3330" s="11">
        <v>3</v>
      </c>
      <c r="AE3330" s="11">
        <v>100</v>
      </c>
      <c r="AF3330" s="56">
        <v>1</v>
      </c>
      <c r="AG3330" s="11">
        <v>10</v>
      </c>
      <c r="AH3330" s="11">
        <v>0</v>
      </c>
      <c r="AI3330" s="25" t="s">
        <v>693</v>
      </c>
      <c r="AJ3330" s="25" t="s">
        <v>693</v>
      </c>
      <c r="AK3330" s="25" t="s">
        <v>8</v>
      </c>
      <c r="AL3330" s="11" t="s">
        <v>782</v>
      </c>
      <c r="AM3330" s="25">
        <v>11003</v>
      </c>
      <c r="AN3330" s="25">
        <v>0</v>
      </c>
      <c r="AO3330" s="11">
        <v>0</v>
      </c>
      <c r="AP3330" s="12" t="s">
        <v>1268</v>
      </c>
      <c r="AQ3330" s="12" t="s">
        <v>6860</v>
      </c>
    </row>
    <row r="3331" spans="1:45" x14ac:dyDescent="0.15">
      <c r="A3331" s="3">
        <v>52054</v>
      </c>
      <c r="B3331" s="3" t="s">
        <v>3931</v>
      </c>
      <c r="C3331" s="11">
        <v>74</v>
      </c>
      <c r="D3331" s="11">
        <v>1</v>
      </c>
      <c r="E3331" s="11">
        <v>0</v>
      </c>
      <c r="F3331" s="11">
        <v>0</v>
      </c>
      <c r="G3331" s="11">
        <v>9</v>
      </c>
      <c r="H3331" s="11">
        <v>60</v>
      </c>
      <c r="I3331" s="11">
        <v>65535</v>
      </c>
      <c r="J3331" s="11">
        <v>4</v>
      </c>
      <c r="K3331" s="11">
        <v>0</v>
      </c>
      <c r="L3331" s="11">
        <v>1</v>
      </c>
      <c r="M3331" s="56">
        <v>0</v>
      </c>
      <c r="N3331" s="56">
        <v>1</v>
      </c>
      <c r="O3331" s="11">
        <v>1</v>
      </c>
      <c r="P3331" s="11">
        <f t="shared" si="58"/>
        <v>604800</v>
      </c>
      <c r="Q3331" s="11">
        <v>3600</v>
      </c>
      <c r="R3331" s="11">
        <v>4</v>
      </c>
      <c r="S3331" s="11">
        <v>0</v>
      </c>
      <c r="T3331" s="11">
        <v>0</v>
      </c>
      <c r="U3331" s="11">
        <v>1</v>
      </c>
      <c r="V3331" s="11">
        <v>0</v>
      </c>
      <c r="W3331" s="11">
        <v>0</v>
      </c>
      <c r="X3331" s="11">
        <v>0</v>
      </c>
      <c r="Y3331" s="11">
        <v>0</v>
      </c>
      <c r="Z3331" s="16" t="s">
        <v>170</v>
      </c>
      <c r="AA3331" s="16">
        <v>0</v>
      </c>
      <c r="AB3331" s="16" t="s">
        <v>197</v>
      </c>
      <c r="AC3331" s="16">
        <v>0</v>
      </c>
      <c r="AD3331" s="11">
        <v>3</v>
      </c>
      <c r="AE3331" s="11">
        <v>100</v>
      </c>
      <c r="AF3331" s="56">
        <v>1</v>
      </c>
      <c r="AG3331" s="11">
        <v>10</v>
      </c>
      <c r="AH3331" s="11">
        <v>0</v>
      </c>
      <c r="AI3331" s="25" t="s">
        <v>693</v>
      </c>
      <c r="AJ3331" s="25" t="s">
        <v>693</v>
      </c>
      <c r="AK3331" s="25" t="s">
        <v>8</v>
      </c>
      <c r="AL3331" s="11" t="s">
        <v>782</v>
      </c>
      <c r="AM3331" s="25">
        <v>11003</v>
      </c>
      <c r="AN3331" s="25">
        <v>0</v>
      </c>
      <c r="AO3331" s="11">
        <v>0</v>
      </c>
      <c r="AP3331" s="12" t="s">
        <v>1268</v>
      </c>
      <c r="AQ3331" s="12" t="s">
        <v>6857</v>
      </c>
      <c r="AS3331" s="16" t="s">
        <v>1272</v>
      </c>
    </row>
    <row r="3332" spans="1:45" x14ac:dyDescent="0.15">
      <c r="A3332" s="3">
        <v>52055</v>
      </c>
      <c r="B3332" s="3" t="s">
        <v>3862</v>
      </c>
      <c r="C3332" s="11">
        <v>74</v>
      </c>
      <c r="D3332" s="11">
        <v>1</v>
      </c>
      <c r="E3332" s="11">
        <v>0</v>
      </c>
      <c r="F3332" s="11">
        <v>0</v>
      </c>
      <c r="G3332" s="11">
        <v>9</v>
      </c>
      <c r="H3332" s="11">
        <v>60</v>
      </c>
      <c r="I3332" s="11">
        <v>65535</v>
      </c>
      <c r="J3332" s="11">
        <v>4</v>
      </c>
      <c r="K3332" s="11">
        <v>0</v>
      </c>
      <c r="L3332" s="11">
        <v>1</v>
      </c>
      <c r="M3332" s="56">
        <v>0</v>
      </c>
      <c r="N3332" s="56">
        <v>1</v>
      </c>
      <c r="O3332" s="11">
        <v>1</v>
      </c>
      <c r="P3332" s="11">
        <f t="shared" si="58"/>
        <v>604800</v>
      </c>
      <c r="Q3332" s="11">
        <v>3600</v>
      </c>
      <c r="R3332" s="11">
        <v>4</v>
      </c>
      <c r="S3332" s="11">
        <v>0</v>
      </c>
      <c r="T3332" s="11">
        <v>0</v>
      </c>
      <c r="U3332" s="11">
        <v>1</v>
      </c>
      <c r="V3332" s="11">
        <v>0</v>
      </c>
      <c r="W3332" s="11">
        <v>0</v>
      </c>
      <c r="X3332" s="11">
        <v>0</v>
      </c>
      <c r="Y3332" s="11">
        <v>0</v>
      </c>
      <c r="Z3332" s="16" t="s">
        <v>170</v>
      </c>
      <c r="AA3332" s="16">
        <v>0</v>
      </c>
      <c r="AB3332" s="16" t="s">
        <v>197</v>
      </c>
      <c r="AC3332" s="16">
        <v>0</v>
      </c>
      <c r="AD3332" s="11">
        <v>3</v>
      </c>
      <c r="AE3332" s="11">
        <v>100</v>
      </c>
      <c r="AF3332" s="56">
        <v>1</v>
      </c>
      <c r="AG3332" s="11">
        <v>10</v>
      </c>
      <c r="AH3332" s="11">
        <v>0</v>
      </c>
      <c r="AI3332" s="25" t="s">
        <v>693</v>
      </c>
      <c r="AJ3332" s="25" t="s">
        <v>693</v>
      </c>
      <c r="AK3332" s="25" t="s">
        <v>8</v>
      </c>
      <c r="AL3332" s="11" t="s">
        <v>782</v>
      </c>
      <c r="AM3332" s="25">
        <v>11003</v>
      </c>
      <c r="AN3332" s="25">
        <v>0</v>
      </c>
      <c r="AO3332" s="11">
        <v>0</v>
      </c>
      <c r="AP3332" s="12" t="s">
        <v>1268</v>
      </c>
      <c r="AQ3332" s="12" t="s">
        <v>6857</v>
      </c>
      <c r="AS3332" s="16" t="s">
        <v>1272</v>
      </c>
    </row>
    <row r="3333" spans="1:45" x14ac:dyDescent="0.15">
      <c r="A3333" s="3">
        <v>52056</v>
      </c>
      <c r="B3333" s="3" t="s">
        <v>3863</v>
      </c>
      <c r="C3333" s="11">
        <v>74</v>
      </c>
      <c r="D3333" s="11">
        <v>1</v>
      </c>
      <c r="E3333" s="11">
        <v>0</v>
      </c>
      <c r="F3333" s="11">
        <v>0</v>
      </c>
      <c r="G3333" s="11">
        <v>9</v>
      </c>
      <c r="H3333" s="11">
        <v>60</v>
      </c>
      <c r="I3333" s="11">
        <v>65535</v>
      </c>
      <c r="J3333" s="11">
        <v>4</v>
      </c>
      <c r="K3333" s="11">
        <v>0</v>
      </c>
      <c r="L3333" s="11">
        <v>1</v>
      </c>
      <c r="M3333" s="56">
        <v>0</v>
      </c>
      <c r="N3333" s="56">
        <v>1</v>
      </c>
      <c r="O3333" s="11">
        <v>1</v>
      </c>
      <c r="P3333" s="11">
        <f t="shared" si="58"/>
        <v>604800</v>
      </c>
      <c r="Q3333" s="11">
        <v>3600</v>
      </c>
      <c r="R3333" s="11">
        <v>4</v>
      </c>
      <c r="S3333" s="11">
        <v>0</v>
      </c>
      <c r="T3333" s="11">
        <v>0</v>
      </c>
      <c r="U3333" s="11">
        <v>1</v>
      </c>
      <c r="V3333" s="11">
        <v>0</v>
      </c>
      <c r="W3333" s="11">
        <v>0</v>
      </c>
      <c r="X3333" s="11">
        <v>0</v>
      </c>
      <c r="Y3333" s="11">
        <v>0</v>
      </c>
      <c r="Z3333" s="16" t="s">
        <v>170</v>
      </c>
      <c r="AA3333" s="16">
        <v>0</v>
      </c>
      <c r="AB3333" s="16" t="s">
        <v>197</v>
      </c>
      <c r="AC3333" s="16">
        <v>0</v>
      </c>
      <c r="AD3333" s="11">
        <v>3</v>
      </c>
      <c r="AE3333" s="11">
        <v>100</v>
      </c>
      <c r="AF3333" s="56">
        <v>1</v>
      </c>
      <c r="AG3333" s="11">
        <v>10</v>
      </c>
      <c r="AH3333" s="11">
        <v>0</v>
      </c>
      <c r="AI3333" s="25" t="s">
        <v>693</v>
      </c>
      <c r="AJ3333" s="25" t="s">
        <v>693</v>
      </c>
      <c r="AK3333" s="25" t="s">
        <v>8</v>
      </c>
      <c r="AL3333" s="11" t="s">
        <v>782</v>
      </c>
      <c r="AM3333" s="25">
        <v>11003</v>
      </c>
      <c r="AN3333" s="25">
        <v>0</v>
      </c>
      <c r="AO3333" s="11">
        <v>0</v>
      </c>
      <c r="AP3333" s="12" t="s">
        <v>1268</v>
      </c>
      <c r="AQ3333" s="12" t="s">
        <v>6857</v>
      </c>
      <c r="AS3333" s="16" t="s">
        <v>1272</v>
      </c>
    </row>
    <row r="3334" spans="1:45" x14ac:dyDescent="0.15">
      <c r="A3334" s="3">
        <v>52057</v>
      </c>
      <c r="B3334" s="3" t="s">
        <v>3940</v>
      </c>
      <c r="C3334" s="11">
        <v>74</v>
      </c>
      <c r="D3334" s="11">
        <v>1</v>
      </c>
      <c r="E3334" s="11">
        <v>0</v>
      </c>
      <c r="F3334" s="11">
        <v>0</v>
      </c>
      <c r="G3334" s="11">
        <v>9</v>
      </c>
      <c r="H3334" s="11">
        <v>60</v>
      </c>
      <c r="I3334" s="11">
        <v>65535</v>
      </c>
      <c r="J3334" s="11">
        <v>0</v>
      </c>
      <c r="K3334" s="11">
        <v>0</v>
      </c>
      <c r="L3334" s="11">
        <v>1</v>
      </c>
      <c r="M3334" s="56">
        <v>0</v>
      </c>
      <c r="N3334" s="56">
        <v>1</v>
      </c>
      <c r="O3334" s="11">
        <v>1</v>
      </c>
      <c r="P3334" s="11">
        <v>604800</v>
      </c>
      <c r="Q3334" s="11">
        <v>3600</v>
      </c>
      <c r="R3334" s="11">
        <v>4</v>
      </c>
      <c r="S3334" s="11">
        <v>0</v>
      </c>
      <c r="T3334" s="11">
        <v>0</v>
      </c>
      <c r="U3334" s="11">
        <v>1</v>
      </c>
      <c r="V3334" s="11">
        <v>0</v>
      </c>
      <c r="W3334" s="11">
        <v>0</v>
      </c>
      <c r="X3334" s="11">
        <v>0</v>
      </c>
      <c r="Y3334" s="11">
        <v>0</v>
      </c>
      <c r="Z3334" s="16" t="s">
        <v>170</v>
      </c>
      <c r="AA3334" s="16">
        <v>0</v>
      </c>
      <c r="AB3334" s="16" t="s">
        <v>4</v>
      </c>
      <c r="AC3334" s="16">
        <v>0</v>
      </c>
      <c r="AD3334" s="11">
        <v>3</v>
      </c>
      <c r="AE3334" s="11">
        <v>100</v>
      </c>
      <c r="AF3334" s="56">
        <v>1</v>
      </c>
      <c r="AG3334" s="11">
        <v>10</v>
      </c>
      <c r="AH3334" s="11">
        <v>0</v>
      </c>
      <c r="AI3334" s="25" t="s">
        <v>693</v>
      </c>
      <c r="AJ3334" s="25" t="s">
        <v>693</v>
      </c>
      <c r="AK3334" s="25" t="s">
        <v>8</v>
      </c>
      <c r="AL3334" s="11" t="s">
        <v>782</v>
      </c>
      <c r="AM3334" s="25">
        <v>11003</v>
      </c>
      <c r="AN3334" s="25">
        <v>0</v>
      </c>
      <c r="AO3334" s="11">
        <v>0</v>
      </c>
      <c r="AP3334" s="12" t="s">
        <v>1268</v>
      </c>
      <c r="AQ3334" s="12" t="s">
        <v>6843</v>
      </c>
    </row>
    <row r="3335" spans="1:45" x14ac:dyDescent="0.15">
      <c r="A3335" s="11">
        <v>52059</v>
      </c>
      <c r="B3335" s="3" t="s">
        <v>3941</v>
      </c>
      <c r="C3335" s="11">
        <v>74</v>
      </c>
      <c r="D3335" s="11">
        <v>1</v>
      </c>
      <c r="E3335" s="11">
        <v>0</v>
      </c>
      <c r="F3335" s="11">
        <v>0</v>
      </c>
      <c r="G3335" s="11">
        <v>9</v>
      </c>
      <c r="H3335" s="11">
        <v>60</v>
      </c>
      <c r="I3335" s="11">
        <v>65535</v>
      </c>
      <c r="J3335" s="11">
        <v>4</v>
      </c>
      <c r="K3335" s="11">
        <v>0</v>
      </c>
      <c r="L3335" s="11">
        <v>1</v>
      </c>
      <c r="M3335" s="56">
        <v>0</v>
      </c>
      <c r="N3335" s="56">
        <v>1</v>
      </c>
      <c r="O3335" s="11">
        <v>1</v>
      </c>
      <c r="P3335" s="11">
        <f t="shared" si="58"/>
        <v>604800</v>
      </c>
      <c r="Q3335" s="11">
        <v>3600</v>
      </c>
      <c r="R3335" s="11">
        <v>4</v>
      </c>
      <c r="S3335" s="11">
        <v>0</v>
      </c>
      <c r="T3335" s="11">
        <v>0</v>
      </c>
      <c r="U3335" s="11">
        <v>1</v>
      </c>
      <c r="V3335" s="11">
        <v>0</v>
      </c>
      <c r="W3335" s="11">
        <v>0</v>
      </c>
      <c r="X3335" s="11">
        <v>0</v>
      </c>
      <c r="Y3335" s="11">
        <v>0</v>
      </c>
      <c r="Z3335" s="16" t="s">
        <v>170</v>
      </c>
      <c r="AA3335" s="16">
        <v>0</v>
      </c>
      <c r="AB3335" s="16" t="s">
        <v>4</v>
      </c>
      <c r="AC3335" s="16">
        <v>0</v>
      </c>
      <c r="AD3335" s="11">
        <v>3</v>
      </c>
      <c r="AE3335" s="11">
        <v>100</v>
      </c>
      <c r="AF3335" s="56">
        <v>1</v>
      </c>
      <c r="AG3335" s="11">
        <v>10</v>
      </c>
      <c r="AH3335" s="11">
        <v>0</v>
      </c>
      <c r="AI3335" s="25" t="s">
        <v>693</v>
      </c>
      <c r="AJ3335" s="25" t="s">
        <v>693</v>
      </c>
      <c r="AK3335" s="25" t="s">
        <v>8</v>
      </c>
      <c r="AL3335" s="11" t="s">
        <v>782</v>
      </c>
      <c r="AM3335" s="25">
        <v>11003</v>
      </c>
      <c r="AN3335" s="25">
        <v>0</v>
      </c>
      <c r="AO3335" s="11">
        <v>0</v>
      </c>
      <c r="AP3335" s="12" t="s">
        <v>1268</v>
      </c>
      <c r="AQ3335" s="12" t="s">
        <v>6861</v>
      </c>
      <c r="AS3335" s="16" t="s">
        <v>1272</v>
      </c>
    </row>
    <row r="3336" spans="1:45" x14ac:dyDescent="0.15">
      <c r="A3336" s="11">
        <v>52060</v>
      </c>
      <c r="B3336" s="3" t="s">
        <v>3942</v>
      </c>
      <c r="C3336" s="11">
        <v>74</v>
      </c>
      <c r="D3336" s="11">
        <v>1</v>
      </c>
      <c r="E3336" s="11">
        <v>0</v>
      </c>
      <c r="F3336" s="11">
        <v>0</v>
      </c>
      <c r="G3336" s="11">
        <v>9</v>
      </c>
      <c r="H3336" s="11">
        <v>60</v>
      </c>
      <c r="I3336" s="11">
        <v>65535</v>
      </c>
      <c r="J3336" s="11">
        <v>4</v>
      </c>
      <c r="K3336" s="11">
        <v>0</v>
      </c>
      <c r="L3336" s="11">
        <v>1</v>
      </c>
      <c r="M3336" s="56">
        <v>0</v>
      </c>
      <c r="N3336" s="56">
        <v>1</v>
      </c>
      <c r="O3336" s="11">
        <v>1</v>
      </c>
      <c r="P3336" s="11">
        <f t="shared" si="58"/>
        <v>604800</v>
      </c>
      <c r="Q3336" s="11">
        <v>3600</v>
      </c>
      <c r="R3336" s="11">
        <v>4</v>
      </c>
      <c r="S3336" s="11">
        <v>0</v>
      </c>
      <c r="T3336" s="11">
        <v>0</v>
      </c>
      <c r="U3336" s="11">
        <v>1</v>
      </c>
      <c r="V3336" s="11">
        <v>0</v>
      </c>
      <c r="W3336" s="11">
        <v>0</v>
      </c>
      <c r="X3336" s="11">
        <v>0</v>
      </c>
      <c r="Y3336" s="11">
        <v>0</v>
      </c>
      <c r="Z3336" s="16" t="s">
        <v>170</v>
      </c>
      <c r="AA3336" s="16">
        <v>0</v>
      </c>
      <c r="AB3336" s="16" t="s">
        <v>4</v>
      </c>
      <c r="AC3336" s="16">
        <v>0</v>
      </c>
      <c r="AD3336" s="11">
        <v>3</v>
      </c>
      <c r="AE3336" s="11">
        <v>100</v>
      </c>
      <c r="AF3336" s="56">
        <v>1</v>
      </c>
      <c r="AG3336" s="11">
        <v>10</v>
      </c>
      <c r="AH3336" s="11">
        <v>0</v>
      </c>
      <c r="AI3336" s="25" t="s">
        <v>693</v>
      </c>
      <c r="AJ3336" s="25" t="s">
        <v>693</v>
      </c>
      <c r="AK3336" s="25" t="s">
        <v>8</v>
      </c>
      <c r="AL3336" s="11" t="s">
        <v>782</v>
      </c>
      <c r="AM3336" s="25">
        <v>11003</v>
      </c>
      <c r="AN3336" s="25">
        <v>0</v>
      </c>
      <c r="AO3336" s="11">
        <v>0</v>
      </c>
      <c r="AP3336" s="12" t="s">
        <v>1268</v>
      </c>
      <c r="AQ3336" s="12" t="s">
        <v>6861</v>
      </c>
      <c r="AS3336" s="16" t="s">
        <v>1272</v>
      </c>
    </row>
    <row r="3337" spans="1:45" x14ac:dyDescent="0.15">
      <c r="A3337" s="11">
        <v>52061</v>
      </c>
      <c r="B3337" s="3" t="s">
        <v>3946</v>
      </c>
      <c r="C3337" s="11">
        <v>74</v>
      </c>
      <c r="D3337" s="11">
        <v>1</v>
      </c>
      <c r="E3337" s="11">
        <v>0</v>
      </c>
      <c r="F3337" s="11">
        <v>0</v>
      </c>
      <c r="G3337" s="11">
        <v>9</v>
      </c>
      <c r="H3337" s="11">
        <v>60</v>
      </c>
      <c r="I3337" s="11">
        <v>65535</v>
      </c>
      <c r="J3337" s="11">
        <v>4</v>
      </c>
      <c r="K3337" s="11">
        <v>0</v>
      </c>
      <c r="L3337" s="11">
        <v>1</v>
      </c>
      <c r="M3337" s="56">
        <v>0</v>
      </c>
      <c r="N3337" s="56">
        <v>1</v>
      </c>
      <c r="O3337" s="11">
        <v>1</v>
      </c>
      <c r="P3337" s="11">
        <f t="shared" si="58"/>
        <v>604800</v>
      </c>
      <c r="Q3337" s="11">
        <v>3600</v>
      </c>
      <c r="R3337" s="11">
        <v>4</v>
      </c>
      <c r="S3337" s="11">
        <v>0</v>
      </c>
      <c r="T3337" s="11">
        <v>0</v>
      </c>
      <c r="U3337" s="11">
        <v>1</v>
      </c>
      <c r="V3337" s="11">
        <v>0</v>
      </c>
      <c r="W3337" s="11">
        <v>0</v>
      </c>
      <c r="X3337" s="11">
        <v>0</v>
      </c>
      <c r="Y3337" s="11">
        <v>0</v>
      </c>
      <c r="Z3337" s="16" t="s">
        <v>170</v>
      </c>
      <c r="AA3337" s="16">
        <v>0</v>
      </c>
      <c r="AB3337" s="16" t="s">
        <v>4</v>
      </c>
      <c r="AC3337" s="16">
        <v>0</v>
      </c>
      <c r="AD3337" s="11">
        <v>3</v>
      </c>
      <c r="AE3337" s="11">
        <v>100</v>
      </c>
      <c r="AF3337" s="56">
        <v>1</v>
      </c>
      <c r="AG3337" s="11">
        <v>10</v>
      </c>
      <c r="AH3337" s="11">
        <v>0</v>
      </c>
      <c r="AI3337" s="25" t="s">
        <v>693</v>
      </c>
      <c r="AJ3337" s="25" t="s">
        <v>693</v>
      </c>
      <c r="AK3337" s="25" t="s">
        <v>8</v>
      </c>
      <c r="AL3337" s="11" t="s">
        <v>782</v>
      </c>
      <c r="AM3337" s="25">
        <v>11003</v>
      </c>
      <c r="AN3337" s="25">
        <v>0</v>
      </c>
      <c r="AO3337" s="11">
        <v>0</v>
      </c>
      <c r="AP3337" s="12" t="s">
        <v>1268</v>
      </c>
      <c r="AQ3337" s="12" t="s">
        <v>6861</v>
      </c>
      <c r="AS3337" s="16" t="s">
        <v>1272</v>
      </c>
    </row>
    <row r="3338" spans="1:45" x14ac:dyDescent="0.15">
      <c r="A3338" s="11">
        <v>52062</v>
      </c>
      <c r="B3338" s="3" t="s">
        <v>3947</v>
      </c>
      <c r="C3338" s="11">
        <v>74</v>
      </c>
      <c r="D3338" s="11">
        <v>1</v>
      </c>
      <c r="E3338" s="11">
        <v>0</v>
      </c>
      <c r="F3338" s="11">
        <v>0</v>
      </c>
      <c r="G3338" s="11">
        <v>9</v>
      </c>
      <c r="H3338" s="11">
        <v>60</v>
      </c>
      <c r="I3338" s="11">
        <v>65535</v>
      </c>
      <c r="J3338" s="11">
        <v>4</v>
      </c>
      <c r="K3338" s="11">
        <v>0</v>
      </c>
      <c r="L3338" s="11">
        <v>1</v>
      </c>
      <c r="M3338" s="56">
        <v>0</v>
      </c>
      <c r="N3338" s="56">
        <v>1</v>
      </c>
      <c r="O3338" s="11">
        <v>1</v>
      </c>
      <c r="P3338" s="11">
        <f t="shared" si="58"/>
        <v>604800</v>
      </c>
      <c r="Q3338" s="11">
        <v>3600</v>
      </c>
      <c r="R3338" s="11">
        <v>4</v>
      </c>
      <c r="S3338" s="11">
        <v>0</v>
      </c>
      <c r="T3338" s="11">
        <v>0</v>
      </c>
      <c r="U3338" s="11">
        <v>1</v>
      </c>
      <c r="V3338" s="11">
        <v>0</v>
      </c>
      <c r="W3338" s="11">
        <v>0</v>
      </c>
      <c r="X3338" s="11">
        <v>0</v>
      </c>
      <c r="Y3338" s="11">
        <v>0</v>
      </c>
      <c r="Z3338" s="16" t="s">
        <v>170</v>
      </c>
      <c r="AA3338" s="16">
        <v>0</v>
      </c>
      <c r="AB3338" s="16" t="s">
        <v>4</v>
      </c>
      <c r="AC3338" s="16">
        <v>0</v>
      </c>
      <c r="AD3338" s="11">
        <v>3</v>
      </c>
      <c r="AE3338" s="11">
        <v>100</v>
      </c>
      <c r="AF3338" s="56">
        <v>1</v>
      </c>
      <c r="AG3338" s="11">
        <v>10</v>
      </c>
      <c r="AH3338" s="11">
        <v>0</v>
      </c>
      <c r="AI3338" s="25" t="s">
        <v>693</v>
      </c>
      <c r="AJ3338" s="25" t="s">
        <v>693</v>
      </c>
      <c r="AK3338" s="25" t="s">
        <v>8</v>
      </c>
      <c r="AL3338" s="11" t="s">
        <v>782</v>
      </c>
      <c r="AM3338" s="25">
        <v>11003</v>
      </c>
      <c r="AN3338" s="25">
        <v>0</v>
      </c>
      <c r="AO3338" s="11">
        <v>0</v>
      </c>
      <c r="AP3338" s="12" t="s">
        <v>1268</v>
      </c>
      <c r="AQ3338" s="12" t="s">
        <v>6861</v>
      </c>
      <c r="AS3338" s="16" t="s">
        <v>1272</v>
      </c>
    </row>
    <row r="3339" spans="1:45" x14ac:dyDescent="0.15">
      <c r="A3339" s="3">
        <v>52100</v>
      </c>
      <c r="B3339" s="3" t="s">
        <v>4273</v>
      </c>
      <c r="C3339" s="11">
        <v>57</v>
      </c>
      <c r="D3339" s="11">
        <v>1</v>
      </c>
      <c r="E3339" s="11">
        <v>0</v>
      </c>
      <c r="F3339" s="11">
        <v>0</v>
      </c>
      <c r="G3339" s="11">
        <v>9</v>
      </c>
      <c r="H3339" s="11">
        <v>1</v>
      </c>
      <c r="I3339" s="11">
        <v>65535</v>
      </c>
      <c r="J3339" s="11">
        <v>0</v>
      </c>
      <c r="K3339" s="11">
        <v>0</v>
      </c>
      <c r="L3339" s="11">
        <v>0</v>
      </c>
      <c r="M3339" s="56">
        <v>0</v>
      </c>
      <c r="N3339" s="56">
        <v>1</v>
      </c>
      <c r="O3339" s="11">
        <v>1</v>
      </c>
      <c r="P3339" s="11">
        <v>0</v>
      </c>
      <c r="Q3339" s="11">
        <v>100</v>
      </c>
      <c r="R3339" s="11">
        <v>0</v>
      </c>
      <c r="S3339" s="11">
        <v>0</v>
      </c>
      <c r="T3339" s="11">
        <v>0</v>
      </c>
      <c r="U3339" s="11">
        <v>1</v>
      </c>
      <c r="V3339" s="11">
        <v>0</v>
      </c>
      <c r="W3339" s="11">
        <v>0</v>
      </c>
      <c r="X3339" s="11">
        <v>0</v>
      </c>
      <c r="Y3339" s="11">
        <v>0</v>
      </c>
      <c r="Z3339" s="16" t="s">
        <v>170</v>
      </c>
      <c r="AA3339" s="16">
        <v>0</v>
      </c>
      <c r="AB3339" s="16" t="s">
        <v>4</v>
      </c>
      <c r="AC3339" s="16">
        <v>0</v>
      </c>
      <c r="AD3339" s="11">
        <v>3</v>
      </c>
      <c r="AE3339" s="11">
        <v>100</v>
      </c>
      <c r="AF3339" s="56">
        <v>1</v>
      </c>
      <c r="AG3339" s="11">
        <v>10</v>
      </c>
      <c r="AH3339" s="11">
        <v>0</v>
      </c>
      <c r="AI3339" s="25" t="s">
        <v>693</v>
      </c>
      <c r="AJ3339" s="25" t="s">
        <v>693</v>
      </c>
      <c r="AK3339" s="25" t="s">
        <v>8</v>
      </c>
      <c r="AL3339" s="11" t="s">
        <v>782</v>
      </c>
      <c r="AM3339" s="25">
        <v>11003</v>
      </c>
      <c r="AN3339" s="25">
        <v>0</v>
      </c>
      <c r="AO3339" s="11">
        <v>0</v>
      </c>
      <c r="AP3339" s="12" t="s">
        <v>192</v>
      </c>
      <c r="AQ3339" s="12" t="str">
        <f>"[描述]1阶坐骑"&amp;B3339&amp;"外形的坐骑时装"</f>
        <v>[描述]1阶坐骑白马（1阶）外形的坐骑时装</v>
      </c>
    </row>
    <row r="3340" spans="1:45" x14ac:dyDescent="0.15">
      <c r="A3340" s="3">
        <v>52101</v>
      </c>
      <c r="B3340" s="3" t="s">
        <v>4274</v>
      </c>
      <c r="C3340" s="11">
        <v>57</v>
      </c>
      <c r="D3340" s="11">
        <v>1</v>
      </c>
      <c r="E3340" s="11">
        <v>0</v>
      </c>
      <c r="F3340" s="11">
        <v>0</v>
      </c>
      <c r="G3340" s="11">
        <v>9</v>
      </c>
      <c r="H3340" s="11">
        <v>1</v>
      </c>
      <c r="I3340" s="11">
        <v>65535</v>
      </c>
      <c r="J3340" s="11">
        <v>0</v>
      </c>
      <c r="K3340" s="11">
        <v>0</v>
      </c>
      <c r="L3340" s="11">
        <v>0</v>
      </c>
      <c r="M3340" s="56">
        <v>0</v>
      </c>
      <c r="N3340" s="56">
        <v>1</v>
      </c>
      <c r="O3340" s="11">
        <v>1</v>
      </c>
      <c r="P3340" s="11">
        <v>0</v>
      </c>
      <c r="Q3340" s="11">
        <v>100</v>
      </c>
      <c r="R3340" s="11">
        <v>0</v>
      </c>
      <c r="S3340" s="11">
        <v>0</v>
      </c>
      <c r="T3340" s="11">
        <v>0</v>
      </c>
      <c r="U3340" s="11">
        <v>1</v>
      </c>
      <c r="V3340" s="11">
        <v>0</v>
      </c>
      <c r="W3340" s="11">
        <v>0</v>
      </c>
      <c r="X3340" s="11">
        <v>0</v>
      </c>
      <c r="Y3340" s="11">
        <v>0</v>
      </c>
      <c r="Z3340" s="16" t="s">
        <v>170</v>
      </c>
      <c r="AA3340" s="16">
        <v>0</v>
      </c>
      <c r="AB3340" s="16" t="s">
        <v>4</v>
      </c>
      <c r="AC3340" s="16">
        <v>0</v>
      </c>
      <c r="AD3340" s="11">
        <v>3</v>
      </c>
      <c r="AE3340" s="11">
        <v>100</v>
      </c>
      <c r="AF3340" s="56">
        <v>1</v>
      </c>
      <c r="AG3340" s="11">
        <v>10</v>
      </c>
      <c r="AH3340" s="11">
        <v>0</v>
      </c>
      <c r="AI3340" s="25" t="s">
        <v>693</v>
      </c>
      <c r="AJ3340" s="25" t="s">
        <v>693</v>
      </c>
      <c r="AK3340" s="25" t="s">
        <v>8</v>
      </c>
      <c r="AL3340" s="11" t="s">
        <v>782</v>
      </c>
      <c r="AM3340" s="25">
        <v>11003</v>
      </c>
      <c r="AN3340" s="25">
        <v>0</v>
      </c>
      <c r="AO3340" s="11">
        <v>0</v>
      </c>
      <c r="AP3340" s="12" t="s">
        <v>192</v>
      </c>
      <c r="AQ3340" s="12" t="str">
        <f>"[描述]2阶坐骑"&amp;B3340&amp;"外形的坐骑时装"</f>
        <v>[描述]2阶坐骑大漠赤火（2阶）外形的坐骑时装</v>
      </c>
      <c r="AR3340" s="15" t="s">
        <v>5443</v>
      </c>
      <c r="AS3340" s="16" t="s">
        <v>3970</v>
      </c>
    </row>
    <row r="3341" spans="1:45" x14ac:dyDescent="0.15">
      <c r="A3341" s="3">
        <v>52102</v>
      </c>
      <c r="B3341" s="3" t="s">
        <v>4275</v>
      </c>
      <c r="C3341" s="11">
        <v>57</v>
      </c>
      <c r="D3341" s="11">
        <v>1</v>
      </c>
      <c r="E3341" s="11">
        <v>0</v>
      </c>
      <c r="F3341" s="11">
        <v>0</v>
      </c>
      <c r="G3341" s="11">
        <v>9</v>
      </c>
      <c r="H3341" s="11">
        <v>1</v>
      </c>
      <c r="I3341" s="11">
        <v>65535</v>
      </c>
      <c r="J3341" s="11">
        <v>0</v>
      </c>
      <c r="K3341" s="11">
        <v>0</v>
      </c>
      <c r="L3341" s="11">
        <v>0</v>
      </c>
      <c r="M3341" s="56">
        <v>0</v>
      </c>
      <c r="N3341" s="56">
        <v>1</v>
      </c>
      <c r="O3341" s="11">
        <v>1</v>
      </c>
      <c r="P3341" s="11">
        <v>0</v>
      </c>
      <c r="Q3341" s="11">
        <v>100</v>
      </c>
      <c r="R3341" s="11">
        <v>0</v>
      </c>
      <c r="S3341" s="11">
        <v>0</v>
      </c>
      <c r="T3341" s="11">
        <v>0</v>
      </c>
      <c r="U3341" s="11">
        <v>1</v>
      </c>
      <c r="V3341" s="11">
        <v>0</v>
      </c>
      <c r="W3341" s="11">
        <v>0</v>
      </c>
      <c r="X3341" s="11">
        <v>0</v>
      </c>
      <c r="Y3341" s="11">
        <v>0</v>
      </c>
      <c r="Z3341" s="16" t="s">
        <v>170</v>
      </c>
      <c r="AA3341" s="16">
        <v>0</v>
      </c>
      <c r="AB3341" s="16" t="s">
        <v>4</v>
      </c>
      <c r="AC3341" s="16">
        <v>0</v>
      </c>
      <c r="AD3341" s="11">
        <v>3</v>
      </c>
      <c r="AE3341" s="11">
        <v>100</v>
      </c>
      <c r="AF3341" s="56">
        <v>1</v>
      </c>
      <c r="AG3341" s="11">
        <v>10</v>
      </c>
      <c r="AH3341" s="11">
        <v>0</v>
      </c>
      <c r="AI3341" s="25" t="s">
        <v>693</v>
      </c>
      <c r="AJ3341" s="25" t="s">
        <v>693</v>
      </c>
      <c r="AK3341" s="25" t="s">
        <v>8</v>
      </c>
      <c r="AL3341" s="11" t="s">
        <v>782</v>
      </c>
      <c r="AM3341" s="25">
        <v>11003</v>
      </c>
      <c r="AN3341" s="25">
        <v>0</v>
      </c>
      <c r="AO3341" s="11">
        <v>0</v>
      </c>
      <c r="AP3341" s="12" t="s">
        <v>192</v>
      </c>
      <c r="AQ3341" s="12" t="str">
        <f>"[描述]3阶坐骑"&amp;B3341&amp;"外形的坐骑时装"</f>
        <v>[描述]3阶坐骑蓝帝狮（3阶）外形的坐骑时装</v>
      </c>
      <c r="AR3341" s="15" t="s">
        <v>5444</v>
      </c>
      <c r="AS3341" s="16" t="s">
        <v>1272</v>
      </c>
    </row>
    <row r="3342" spans="1:45" x14ac:dyDescent="0.15">
      <c r="A3342" s="3">
        <v>52103</v>
      </c>
      <c r="B3342" s="3" t="s">
        <v>4276</v>
      </c>
      <c r="C3342" s="11">
        <v>57</v>
      </c>
      <c r="D3342" s="11">
        <v>1</v>
      </c>
      <c r="E3342" s="11">
        <v>0</v>
      </c>
      <c r="F3342" s="11">
        <v>0</v>
      </c>
      <c r="G3342" s="11">
        <v>9</v>
      </c>
      <c r="H3342" s="11">
        <v>1</v>
      </c>
      <c r="I3342" s="11">
        <v>65535</v>
      </c>
      <c r="J3342" s="11">
        <v>0</v>
      </c>
      <c r="K3342" s="11">
        <v>0</v>
      </c>
      <c r="L3342" s="11">
        <v>0</v>
      </c>
      <c r="M3342" s="56">
        <v>0</v>
      </c>
      <c r="N3342" s="56">
        <v>1</v>
      </c>
      <c r="O3342" s="11">
        <v>1</v>
      </c>
      <c r="P3342" s="11">
        <v>0</v>
      </c>
      <c r="Q3342" s="11">
        <v>100</v>
      </c>
      <c r="R3342" s="11">
        <v>0</v>
      </c>
      <c r="S3342" s="11">
        <v>0</v>
      </c>
      <c r="T3342" s="11">
        <v>0</v>
      </c>
      <c r="U3342" s="11">
        <v>1</v>
      </c>
      <c r="V3342" s="11">
        <v>0</v>
      </c>
      <c r="W3342" s="11">
        <v>0</v>
      </c>
      <c r="X3342" s="11">
        <v>0</v>
      </c>
      <c r="Y3342" s="11">
        <v>0</v>
      </c>
      <c r="Z3342" s="16" t="s">
        <v>170</v>
      </c>
      <c r="AA3342" s="16">
        <v>0</v>
      </c>
      <c r="AB3342" s="16" t="s">
        <v>4</v>
      </c>
      <c r="AC3342" s="16">
        <v>0</v>
      </c>
      <c r="AD3342" s="11">
        <v>3</v>
      </c>
      <c r="AE3342" s="11">
        <v>100</v>
      </c>
      <c r="AF3342" s="56">
        <v>1</v>
      </c>
      <c r="AG3342" s="11">
        <v>10</v>
      </c>
      <c r="AH3342" s="11">
        <v>0</v>
      </c>
      <c r="AI3342" s="25" t="s">
        <v>693</v>
      </c>
      <c r="AJ3342" s="25" t="s">
        <v>693</v>
      </c>
      <c r="AK3342" s="25" t="s">
        <v>8</v>
      </c>
      <c r="AL3342" s="11" t="s">
        <v>782</v>
      </c>
      <c r="AM3342" s="25">
        <v>11003</v>
      </c>
      <c r="AN3342" s="25">
        <v>0</v>
      </c>
      <c r="AO3342" s="11">
        <v>0</v>
      </c>
      <c r="AP3342" s="12" t="s">
        <v>192</v>
      </c>
      <c r="AQ3342" s="12" t="str">
        <f>"[描述]4阶坐骑"&amp;B3342&amp;"外形的坐骑时装"</f>
        <v>[描述]4阶坐骑白虎（4阶）外形的坐骑时装</v>
      </c>
      <c r="AR3342" s="15" t="s">
        <v>5445</v>
      </c>
      <c r="AS3342" s="16" t="s">
        <v>1272</v>
      </c>
    </row>
    <row r="3343" spans="1:45" x14ac:dyDescent="0.15">
      <c r="A3343" s="3">
        <v>52104</v>
      </c>
      <c r="B3343" s="3" t="s">
        <v>4277</v>
      </c>
      <c r="C3343" s="11">
        <v>57</v>
      </c>
      <c r="D3343" s="11">
        <v>1</v>
      </c>
      <c r="E3343" s="11">
        <v>0</v>
      </c>
      <c r="F3343" s="11">
        <v>0</v>
      </c>
      <c r="G3343" s="11">
        <v>9</v>
      </c>
      <c r="H3343" s="11">
        <v>1</v>
      </c>
      <c r="I3343" s="11">
        <v>65535</v>
      </c>
      <c r="J3343" s="11">
        <v>0</v>
      </c>
      <c r="K3343" s="11">
        <v>0</v>
      </c>
      <c r="L3343" s="11">
        <v>0</v>
      </c>
      <c r="M3343" s="56">
        <v>0</v>
      </c>
      <c r="N3343" s="56">
        <v>1</v>
      </c>
      <c r="O3343" s="11">
        <v>1</v>
      </c>
      <c r="P3343" s="11">
        <v>0</v>
      </c>
      <c r="Q3343" s="11">
        <v>100</v>
      </c>
      <c r="R3343" s="11">
        <v>0</v>
      </c>
      <c r="S3343" s="11">
        <v>0</v>
      </c>
      <c r="T3343" s="11">
        <v>0</v>
      </c>
      <c r="U3343" s="11">
        <v>1</v>
      </c>
      <c r="V3343" s="11">
        <v>0</v>
      </c>
      <c r="W3343" s="11">
        <v>0</v>
      </c>
      <c r="X3343" s="11">
        <v>0</v>
      </c>
      <c r="Y3343" s="11">
        <v>0</v>
      </c>
      <c r="Z3343" s="16" t="s">
        <v>170</v>
      </c>
      <c r="AA3343" s="16">
        <v>0</v>
      </c>
      <c r="AB3343" s="16" t="s">
        <v>4</v>
      </c>
      <c r="AC3343" s="16">
        <v>0</v>
      </c>
      <c r="AD3343" s="11">
        <v>3</v>
      </c>
      <c r="AE3343" s="11">
        <v>100</v>
      </c>
      <c r="AF3343" s="56">
        <v>1</v>
      </c>
      <c r="AG3343" s="11">
        <v>10</v>
      </c>
      <c r="AH3343" s="11">
        <v>0</v>
      </c>
      <c r="AI3343" s="25" t="s">
        <v>693</v>
      </c>
      <c r="AJ3343" s="25" t="s">
        <v>693</v>
      </c>
      <c r="AK3343" s="25" t="s">
        <v>8</v>
      </c>
      <c r="AL3343" s="11" t="s">
        <v>782</v>
      </c>
      <c r="AM3343" s="25">
        <v>11003</v>
      </c>
      <c r="AN3343" s="25">
        <v>0</v>
      </c>
      <c r="AO3343" s="11">
        <v>0</v>
      </c>
      <c r="AP3343" s="12" t="s">
        <v>192</v>
      </c>
      <c r="AQ3343" s="12" t="str">
        <f>"[描述]5阶坐骑"&amp;B3343&amp;"外形的坐骑时装"</f>
        <v>[描述]5阶坐骑东方苍麟（5阶）外形的坐骑时装</v>
      </c>
      <c r="AR3343" s="15" t="s">
        <v>5446</v>
      </c>
      <c r="AS3343" s="16" t="s">
        <v>1272</v>
      </c>
    </row>
    <row r="3344" spans="1:45" x14ac:dyDescent="0.15">
      <c r="A3344" s="3">
        <v>52105</v>
      </c>
      <c r="B3344" s="3" t="s">
        <v>4278</v>
      </c>
      <c r="C3344" s="11">
        <v>57</v>
      </c>
      <c r="D3344" s="11">
        <v>1</v>
      </c>
      <c r="E3344" s="11">
        <v>0</v>
      </c>
      <c r="F3344" s="11">
        <v>0</v>
      </c>
      <c r="G3344" s="11">
        <v>9</v>
      </c>
      <c r="H3344" s="11">
        <v>1</v>
      </c>
      <c r="I3344" s="11">
        <v>65535</v>
      </c>
      <c r="J3344" s="11">
        <v>0</v>
      </c>
      <c r="K3344" s="11">
        <v>0</v>
      </c>
      <c r="L3344" s="11">
        <v>0</v>
      </c>
      <c r="M3344" s="56">
        <v>0</v>
      </c>
      <c r="N3344" s="56">
        <v>1</v>
      </c>
      <c r="O3344" s="11">
        <v>1</v>
      </c>
      <c r="P3344" s="11">
        <v>0</v>
      </c>
      <c r="Q3344" s="11">
        <v>100</v>
      </c>
      <c r="R3344" s="11">
        <v>0</v>
      </c>
      <c r="S3344" s="11">
        <v>0</v>
      </c>
      <c r="T3344" s="11">
        <v>0</v>
      </c>
      <c r="U3344" s="11">
        <v>1</v>
      </c>
      <c r="V3344" s="11">
        <v>0</v>
      </c>
      <c r="W3344" s="11">
        <v>0</v>
      </c>
      <c r="X3344" s="11">
        <v>0</v>
      </c>
      <c r="Y3344" s="11">
        <v>0</v>
      </c>
      <c r="Z3344" s="16" t="s">
        <v>170</v>
      </c>
      <c r="AA3344" s="16">
        <v>0</v>
      </c>
      <c r="AB3344" s="16" t="s">
        <v>4</v>
      </c>
      <c r="AC3344" s="16">
        <v>0</v>
      </c>
      <c r="AD3344" s="11">
        <v>3</v>
      </c>
      <c r="AE3344" s="11">
        <v>100</v>
      </c>
      <c r="AF3344" s="56">
        <v>1</v>
      </c>
      <c r="AG3344" s="11">
        <v>10</v>
      </c>
      <c r="AH3344" s="11">
        <v>0</v>
      </c>
      <c r="AI3344" s="25" t="s">
        <v>693</v>
      </c>
      <c r="AJ3344" s="25" t="s">
        <v>693</v>
      </c>
      <c r="AK3344" s="25" t="s">
        <v>8</v>
      </c>
      <c r="AL3344" s="11" t="s">
        <v>782</v>
      </c>
      <c r="AM3344" s="25">
        <v>11003</v>
      </c>
      <c r="AN3344" s="25">
        <v>0</v>
      </c>
      <c r="AO3344" s="11">
        <v>0</v>
      </c>
      <c r="AP3344" s="12" t="s">
        <v>192</v>
      </c>
      <c r="AQ3344" s="12" t="str">
        <f>"[描述]6阶坐骑"&amp;B3344&amp;"外形的坐骑时装"</f>
        <v>[描述]6阶坐骑独角圣兽（6阶）外形的坐骑时装</v>
      </c>
      <c r="AR3344" s="15" t="s">
        <v>5447</v>
      </c>
      <c r="AS3344" s="16" t="s">
        <v>1272</v>
      </c>
    </row>
    <row r="3345" spans="1:45" x14ac:dyDescent="0.15">
      <c r="A3345" s="3">
        <v>52106</v>
      </c>
      <c r="B3345" s="3" t="s">
        <v>4279</v>
      </c>
      <c r="C3345" s="11">
        <v>57</v>
      </c>
      <c r="D3345" s="11">
        <v>1</v>
      </c>
      <c r="E3345" s="11">
        <v>0</v>
      </c>
      <c r="F3345" s="11">
        <v>0</v>
      </c>
      <c r="G3345" s="11">
        <v>9</v>
      </c>
      <c r="H3345" s="11">
        <v>1</v>
      </c>
      <c r="I3345" s="11">
        <v>65535</v>
      </c>
      <c r="J3345" s="11">
        <v>0</v>
      </c>
      <c r="K3345" s="11">
        <v>0</v>
      </c>
      <c r="L3345" s="11">
        <v>0</v>
      </c>
      <c r="M3345" s="56">
        <v>0</v>
      </c>
      <c r="N3345" s="56">
        <v>1</v>
      </c>
      <c r="O3345" s="11">
        <v>1</v>
      </c>
      <c r="P3345" s="11">
        <v>0</v>
      </c>
      <c r="Q3345" s="11">
        <v>100</v>
      </c>
      <c r="R3345" s="11">
        <v>0</v>
      </c>
      <c r="S3345" s="11">
        <v>0</v>
      </c>
      <c r="T3345" s="11">
        <v>0</v>
      </c>
      <c r="U3345" s="11">
        <v>1</v>
      </c>
      <c r="V3345" s="11">
        <v>0</v>
      </c>
      <c r="W3345" s="11">
        <v>0</v>
      </c>
      <c r="X3345" s="11">
        <v>0</v>
      </c>
      <c r="Y3345" s="11">
        <v>0</v>
      </c>
      <c r="Z3345" s="16" t="s">
        <v>170</v>
      </c>
      <c r="AA3345" s="16">
        <v>0</v>
      </c>
      <c r="AB3345" s="16" t="s">
        <v>4</v>
      </c>
      <c r="AC3345" s="16">
        <v>0</v>
      </c>
      <c r="AD3345" s="11">
        <v>3</v>
      </c>
      <c r="AE3345" s="11">
        <v>100</v>
      </c>
      <c r="AF3345" s="56">
        <v>1</v>
      </c>
      <c r="AG3345" s="11">
        <v>10</v>
      </c>
      <c r="AH3345" s="11">
        <v>0</v>
      </c>
      <c r="AI3345" s="25" t="s">
        <v>693</v>
      </c>
      <c r="AJ3345" s="25" t="s">
        <v>693</v>
      </c>
      <c r="AK3345" s="25" t="s">
        <v>8</v>
      </c>
      <c r="AL3345" s="11" t="s">
        <v>782</v>
      </c>
      <c r="AM3345" s="25">
        <v>11003</v>
      </c>
      <c r="AN3345" s="25">
        <v>0</v>
      </c>
      <c r="AO3345" s="11">
        <v>0</v>
      </c>
      <c r="AP3345" s="12" t="s">
        <v>192</v>
      </c>
      <c r="AQ3345" s="12" t="str">
        <f>"[描述]7阶坐骑"&amp;B3345&amp;"外形的坐骑时装"</f>
        <v>[描述]7阶坐骑金甲（7阶）外形的坐骑时装</v>
      </c>
      <c r="AR3345" s="15" t="s">
        <v>5448</v>
      </c>
      <c r="AS3345" s="16" t="s">
        <v>1272</v>
      </c>
    </row>
    <row r="3346" spans="1:45" x14ac:dyDescent="0.15">
      <c r="A3346" s="3">
        <v>52107</v>
      </c>
      <c r="B3346" s="3" t="s">
        <v>4280</v>
      </c>
      <c r="C3346" s="11">
        <v>57</v>
      </c>
      <c r="D3346" s="11">
        <v>1</v>
      </c>
      <c r="E3346" s="11">
        <v>0</v>
      </c>
      <c r="F3346" s="11">
        <v>0</v>
      </c>
      <c r="G3346" s="11">
        <v>9</v>
      </c>
      <c r="H3346" s="11">
        <v>1</v>
      </c>
      <c r="I3346" s="11">
        <v>65535</v>
      </c>
      <c r="J3346" s="11">
        <v>0</v>
      </c>
      <c r="K3346" s="11">
        <v>0</v>
      </c>
      <c r="L3346" s="11">
        <v>0</v>
      </c>
      <c r="M3346" s="56">
        <v>0</v>
      </c>
      <c r="N3346" s="56">
        <v>1</v>
      </c>
      <c r="O3346" s="11">
        <v>1</v>
      </c>
      <c r="P3346" s="11">
        <v>0</v>
      </c>
      <c r="Q3346" s="11">
        <v>100</v>
      </c>
      <c r="R3346" s="11">
        <v>0</v>
      </c>
      <c r="S3346" s="11">
        <v>0</v>
      </c>
      <c r="T3346" s="11">
        <v>0</v>
      </c>
      <c r="U3346" s="11">
        <v>1</v>
      </c>
      <c r="V3346" s="11">
        <v>0</v>
      </c>
      <c r="W3346" s="11">
        <v>0</v>
      </c>
      <c r="X3346" s="11">
        <v>0</v>
      </c>
      <c r="Y3346" s="11">
        <v>0</v>
      </c>
      <c r="Z3346" s="16" t="s">
        <v>170</v>
      </c>
      <c r="AA3346" s="16">
        <v>0</v>
      </c>
      <c r="AB3346" s="16" t="s">
        <v>4</v>
      </c>
      <c r="AC3346" s="16">
        <v>0</v>
      </c>
      <c r="AD3346" s="11">
        <v>3</v>
      </c>
      <c r="AE3346" s="11">
        <v>100</v>
      </c>
      <c r="AF3346" s="56">
        <v>1</v>
      </c>
      <c r="AG3346" s="11">
        <v>10</v>
      </c>
      <c r="AH3346" s="11">
        <v>0</v>
      </c>
      <c r="AI3346" s="25" t="s">
        <v>693</v>
      </c>
      <c r="AJ3346" s="25" t="s">
        <v>693</v>
      </c>
      <c r="AK3346" s="25" t="s">
        <v>8</v>
      </c>
      <c r="AL3346" s="11" t="s">
        <v>782</v>
      </c>
      <c r="AM3346" s="25">
        <v>11003</v>
      </c>
      <c r="AN3346" s="25">
        <v>0</v>
      </c>
      <c r="AO3346" s="11">
        <v>0</v>
      </c>
      <c r="AP3346" s="12" t="s">
        <v>192</v>
      </c>
      <c r="AQ3346" s="12" t="str">
        <f>"[描述]8阶坐骑"&amp;B3346&amp;"外形的坐骑时装"</f>
        <v>[描述]8阶坐骑菩提神像（8阶）外形的坐骑时装</v>
      </c>
      <c r="AR3346" s="15" t="s">
        <v>5449</v>
      </c>
      <c r="AS3346" s="16" t="s">
        <v>1272</v>
      </c>
    </row>
    <row r="3347" spans="1:45" x14ac:dyDescent="0.15">
      <c r="A3347" s="3">
        <v>52108</v>
      </c>
      <c r="B3347" s="3" t="s">
        <v>4281</v>
      </c>
      <c r="C3347" s="11">
        <v>57</v>
      </c>
      <c r="D3347" s="11">
        <v>1</v>
      </c>
      <c r="E3347" s="11">
        <v>0</v>
      </c>
      <c r="F3347" s="11">
        <v>0</v>
      </c>
      <c r="G3347" s="11">
        <v>9</v>
      </c>
      <c r="H3347" s="11">
        <v>1</v>
      </c>
      <c r="I3347" s="11">
        <v>65535</v>
      </c>
      <c r="J3347" s="11">
        <v>0</v>
      </c>
      <c r="K3347" s="11">
        <v>0</v>
      </c>
      <c r="L3347" s="11">
        <v>0</v>
      </c>
      <c r="M3347" s="56">
        <v>0</v>
      </c>
      <c r="N3347" s="56">
        <v>1</v>
      </c>
      <c r="O3347" s="11">
        <v>1</v>
      </c>
      <c r="P3347" s="11">
        <v>0</v>
      </c>
      <c r="Q3347" s="11">
        <v>100</v>
      </c>
      <c r="R3347" s="11">
        <v>0</v>
      </c>
      <c r="S3347" s="11">
        <v>0</v>
      </c>
      <c r="T3347" s="11">
        <v>0</v>
      </c>
      <c r="U3347" s="11">
        <v>1</v>
      </c>
      <c r="V3347" s="11">
        <v>0</v>
      </c>
      <c r="W3347" s="11">
        <v>0</v>
      </c>
      <c r="X3347" s="11">
        <v>0</v>
      </c>
      <c r="Y3347" s="11">
        <v>0</v>
      </c>
      <c r="Z3347" s="16" t="s">
        <v>170</v>
      </c>
      <c r="AA3347" s="16">
        <v>0</v>
      </c>
      <c r="AB3347" s="16" t="s">
        <v>4</v>
      </c>
      <c r="AC3347" s="16">
        <v>0</v>
      </c>
      <c r="AD3347" s="11">
        <v>3</v>
      </c>
      <c r="AE3347" s="11">
        <v>100</v>
      </c>
      <c r="AF3347" s="56">
        <v>1</v>
      </c>
      <c r="AG3347" s="11">
        <v>10</v>
      </c>
      <c r="AH3347" s="11">
        <v>0</v>
      </c>
      <c r="AI3347" s="25" t="s">
        <v>693</v>
      </c>
      <c r="AJ3347" s="25" t="s">
        <v>693</v>
      </c>
      <c r="AK3347" s="25" t="s">
        <v>8</v>
      </c>
      <c r="AL3347" s="11" t="s">
        <v>782</v>
      </c>
      <c r="AM3347" s="25">
        <v>11003</v>
      </c>
      <c r="AN3347" s="25">
        <v>0</v>
      </c>
      <c r="AO3347" s="11">
        <v>0</v>
      </c>
      <c r="AP3347" s="12" t="s">
        <v>192</v>
      </c>
      <c r="AQ3347" s="12" t="str">
        <f>"[描述]9阶坐骑"&amp;B3347&amp;"外形的坐骑时装"</f>
        <v>[描述]9阶坐骑飞龙（9阶）外形的坐骑时装</v>
      </c>
      <c r="AR3347" s="15" t="s">
        <v>5450</v>
      </c>
      <c r="AS3347" s="16" t="s">
        <v>1272</v>
      </c>
    </row>
    <row r="3348" spans="1:45" x14ac:dyDescent="0.15">
      <c r="A3348" s="3">
        <v>52109</v>
      </c>
      <c r="B3348" s="3" t="s">
        <v>4282</v>
      </c>
      <c r="C3348" s="11">
        <v>57</v>
      </c>
      <c r="D3348" s="11">
        <v>1</v>
      </c>
      <c r="E3348" s="11">
        <v>0</v>
      </c>
      <c r="F3348" s="11">
        <v>0</v>
      </c>
      <c r="G3348" s="11">
        <v>9</v>
      </c>
      <c r="H3348" s="11">
        <v>1</v>
      </c>
      <c r="I3348" s="11">
        <v>65535</v>
      </c>
      <c r="J3348" s="11">
        <v>0</v>
      </c>
      <c r="K3348" s="11">
        <v>0</v>
      </c>
      <c r="L3348" s="11">
        <v>0</v>
      </c>
      <c r="M3348" s="56">
        <v>0</v>
      </c>
      <c r="N3348" s="56">
        <v>1</v>
      </c>
      <c r="O3348" s="11">
        <v>1</v>
      </c>
      <c r="P3348" s="11">
        <v>0</v>
      </c>
      <c r="Q3348" s="11">
        <v>100</v>
      </c>
      <c r="R3348" s="11">
        <v>0</v>
      </c>
      <c r="S3348" s="11">
        <v>0</v>
      </c>
      <c r="T3348" s="11">
        <v>0</v>
      </c>
      <c r="U3348" s="11">
        <v>1</v>
      </c>
      <c r="V3348" s="11">
        <v>0</v>
      </c>
      <c r="W3348" s="11">
        <v>0</v>
      </c>
      <c r="X3348" s="11">
        <v>0</v>
      </c>
      <c r="Y3348" s="11">
        <v>0</v>
      </c>
      <c r="Z3348" s="16" t="s">
        <v>170</v>
      </c>
      <c r="AA3348" s="16">
        <v>0</v>
      </c>
      <c r="AB3348" s="16" t="s">
        <v>4</v>
      </c>
      <c r="AC3348" s="16">
        <v>0</v>
      </c>
      <c r="AD3348" s="11">
        <v>3</v>
      </c>
      <c r="AE3348" s="11">
        <v>100</v>
      </c>
      <c r="AF3348" s="56">
        <v>1</v>
      </c>
      <c r="AG3348" s="11">
        <v>10</v>
      </c>
      <c r="AH3348" s="11">
        <v>0</v>
      </c>
      <c r="AI3348" s="25" t="s">
        <v>693</v>
      </c>
      <c r="AJ3348" s="25" t="s">
        <v>693</v>
      </c>
      <c r="AK3348" s="25" t="s">
        <v>8</v>
      </c>
      <c r="AL3348" s="11" t="s">
        <v>782</v>
      </c>
      <c r="AM3348" s="25">
        <v>11003</v>
      </c>
      <c r="AN3348" s="25">
        <v>0</v>
      </c>
      <c r="AO3348" s="11">
        <v>0</v>
      </c>
      <c r="AP3348" s="12" t="s">
        <v>192</v>
      </c>
      <c r="AQ3348" s="12" t="str">
        <f>"[描述]10阶坐骑"&amp;B3348&amp;"外形的坐骑时装"</f>
        <v>[描述]10阶坐骑洛水河神（10阶）外形的坐骑时装</v>
      </c>
      <c r="AR3348" s="15" t="s">
        <v>5451</v>
      </c>
      <c r="AS3348" s="16" t="s">
        <v>1272</v>
      </c>
    </row>
    <row r="3349" spans="1:45" x14ac:dyDescent="0.15">
      <c r="A3349" s="3">
        <v>52110</v>
      </c>
      <c r="B3349" s="3" t="s">
        <v>4283</v>
      </c>
      <c r="C3349" s="11">
        <v>57</v>
      </c>
      <c r="D3349" s="11">
        <v>1</v>
      </c>
      <c r="E3349" s="11">
        <v>0</v>
      </c>
      <c r="F3349" s="11">
        <v>0</v>
      </c>
      <c r="G3349" s="11">
        <v>9</v>
      </c>
      <c r="H3349" s="11">
        <v>1</v>
      </c>
      <c r="I3349" s="11">
        <v>65535</v>
      </c>
      <c r="J3349" s="11">
        <v>0</v>
      </c>
      <c r="K3349" s="11">
        <v>0</v>
      </c>
      <c r="L3349" s="11">
        <v>0</v>
      </c>
      <c r="M3349" s="56">
        <v>0</v>
      </c>
      <c r="N3349" s="56">
        <v>1</v>
      </c>
      <c r="O3349" s="11">
        <v>1</v>
      </c>
      <c r="P3349" s="11">
        <v>0</v>
      </c>
      <c r="Q3349" s="11">
        <v>100</v>
      </c>
      <c r="R3349" s="11">
        <v>0</v>
      </c>
      <c r="S3349" s="11">
        <v>0</v>
      </c>
      <c r="T3349" s="11">
        <v>0</v>
      </c>
      <c r="U3349" s="11">
        <v>1</v>
      </c>
      <c r="V3349" s="11">
        <v>0</v>
      </c>
      <c r="W3349" s="11">
        <v>0</v>
      </c>
      <c r="X3349" s="11">
        <v>0</v>
      </c>
      <c r="Y3349" s="11">
        <v>0</v>
      </c>
      <c r="Z3349" s="16" t="s">
        <v>170</v>
      </c>
      <c r="AA3349" s="16">
        <v>0</v>
      </c>
      <c r="AB3349" s="16" t="s">
        <v>4</v>
      </c>
      <c r="AC3349" s="16">
        <v>0</v>
      </c>
      <c r="AD3349" s="11">
        <v>3</v>
      </c>
      <c r="AE3349" s="11">
        <v>100</v>
      </c>
      <c r="AF3349" s="56">
        <v>1</v>
      </c>
      <c r="AG3349" s="11">
        <v>10</v>
      </c>
      <c r="AH3349" s="11">
        <v>0</v>
      </c>
      <c r="AI3349" s="25" t="s">
        <v>693</v>
      </c>
      <c r="AJ3349" s="25" t="s">
        <v>693</v>
      </c>
      <c r="AK3349" s="25" t="s">
        <v>8</v>
      </c>
      <c r="AL3349" s="11" t="s">
        <v>782</v>
      </c>
      <c r="AM3349" s="25">
        <v>11003</v>
      </c>
      <c r="AN3349" s="25">
        <v>0</v>
      </c>
      <c r="AO3349" s="11">
        <v>0</v>
      </c>
      <c r="AP3349" s="12" t="s">
        <v>192</v>
      </c>
      <c r="AQ3349" s="12" t="str">
        <f>"[描述]地阶坐骑"&amp;B3349&amp;"外形的坐骑时装"</f>
        <v>[描述]地阶坐骑黑龙（11阶）外形的坐骑时装</v>
      </c>
      <c r="AR3349" s="15" t="s">
        <v>5452</v>
      </c>
      <c r="AS3349" s="16" t="s">
        <v>1272</v>
      </c>
    </row>
    <row r="3350" spans="1:45" x14ac:dyDescent="0.15">
      <c r="A3350" s="3">
        <v>52111</v>
      </c>
      <c r="B3350" s="3" t="s">
        <v>4284</v>
      </c>
      <c r="C3350" s="11">
        <v>57</v>
      </c>
      <c r="D3350" s="11">
        <v>1</v>
      </c>
      <c r="E3350" s="11">
        <v>0</v>
      </c>
      <c r="F3350" s="11">
        <v>0</v>
      </c>
      <c r="G3350" s="11">
        <v>9</v>
      </c>
      <c r="H3350" s="11">
        <v>1</v>
      </c>
      <c r="I3350" s="11">
        <v>65535</v>
      </c>
      <c r="J3350" s="11">
        <v>0</v>
      </c>
      <c r="K3350" s="11">
        <v>0</v>
      </c>
      <c r="L3350" s="11">
        <v>0</v>
      </c>
      <c r="M3350" s="56">
        <v>0</v>
      </c>
      <c r="N3350" s="56">
        <v>1</v>
      </c>
      <c r="O3350" s="11">
        <v>1</v>
      </c>
      <c r="P3350" s="11">
        <v>0</v>
      </c>
      <c r="Q3350" s="11">
        <v>100</v>
      </c>
      <c r="R3350" s="11">
        <v>0</v>
      </c>
      <c r="S3350" s="11">
        <v>0</v>
      </c>
      <c r="T3350" s="11">
        <v>0</v>
      </c>
      <c r="U3350" s="11">
        <v>1</v>
      </c>
      <c r="V3350" s="11">
        <v>0</v>
      </c>
      <c r="W3350" s="11">
        <v>0</v>
      </c>
      <c r="X3350" s="11">
        <v>0</v>
      </c>
      <c r="Y3350" s="11">
        <v>0</v>
      </c>
      <c r="Z3350" s="16" t="s">
        <v>170</v>
      </c>
      <c r="AA3350" s="16">
        <v>0</v>
      </c>
      <c r="AB3350" s="16" t="s">
        <v>4</v>
      </c>
      <c r="AC3350" s="16">
        <v>0</v>
      </c>
      <c r="AD3350" s="11">
        <v>3</v>
      </c>
      <c r="AE3350" s="11">
        <v>100</v>
      </c>
      <c r="AF3350" s="56">
        <v>1</v>
      </c>
      <c r="AG3350" s="11">
        <v>10</v>
      </c>
      <c r="AH3350" s="11">
        <v>0</v>
      </c>
      <c r="AI3350" s="25" t="s">
        <v>693</v>
      </c>
      <c r="AJ3350" s="25" t="s">
        <v>693</v>
      </c>
      <c r="AK3350" s="25" t="s">
        <v>8</v>
      </c>
      <c r="AL3350" s="11" t="s">
        <v>782</v>
      </c>
      <c r="AM3350" s="25">
        <v>11003</v>
      </c>
      <c r="AN3350" s="25">
        <v>0</v>
      </c>
      <c r="AO3350" s="11">
        <v>0</v>
      </c>
      <c r="AP3350" s="12" t="s">
        <v>192</v>
      </c>
      <c r="AQ3350" s="12" t="str">
        <f>"[描述]10阶坐骑"&amp;B3350&amp;"外形的坐骑时装"</f>
        <v>[描述]10阶坐骑犀牛（2阶）外形的坐骑时装</v>
      </c>
      <c r="AR3350" s="15" t="s">
        <v>5451</v>
      </c>
      <c r="AS3350" s="16" t="s">
        <v>1272</v>
      </c>
    </row>
    <row r="3351" spans="1:45" x14ac:dyDescent="0.15">
      <c r="A3351" s="3">
        <v>52112</v>
      </c>
      <c r="B3351" s="3" t="s">
        <v>4285</v>
      </c>
      <c r="C3351" s="11">
        <v>57</v>
      </c>
      <c r="D3351" s="11">
        <v>1</v>
      </c>
      <c r="E3351" s="11">
        <v>0</v>
      </c>
      <c r="F3351" s="11">
        <v>0</v>
      </c>
      <c r="G3351" s="11">
        <v>9</v>
      </c>
      <c r="H3351" s="11">
        <v>1</v>
      </c>
      <c r="I3351" s="11">
        <v>65535</v>
      </c>
      <c r="J3351" s="11">
        <v>0</v>
      </c>
      <c r="K3351" s="11">
        <v>0</v>
      </c>
      <c r="L3351" s="11">
        <v>0</v>
      </c>
      <c r="M3351" s="56">
        <v>0</v>
      </c>
      <c r="N3351" s="56">
        <v>1</v>
      </c>
      <c r="O3351" s="11">
        <v>1</v>
      </c>
      <c r="P3351" s="11">
        <v>0</v>
      </c>
      <c r="Q3351" s="11">
        <v>100</v>
      </c>
      <c r="R3351" s="11">
        <v>0</v>
      </c>
      <c r="S3351" s="11">
        <v>0</v>
      </c>
      <c r="T3351" s="11">
        <v>0</v>
      </c>
      <c r="U3351" s="11">
        <v>1</v>
      </c>
      <c r="V3351" s="11">
        <v>0</v>
      </c>
      <c r="W3351" s="11">
        <v>0</v>
      </c>
      <c r="X3351" s="11">
        <v>0</v>
      </c>
      <c r="Y3351" s="11">
        <v>0</v>
      </c>
      <c r="Z3351" s="16" t="s">
        <v>170</v>
      </c>
      <c r="AA3351" s="16">
        <v>0</v>
      </c>
      <c r="AB3351" s="16" t="s">
        <v>4</v>
      </c>
      <c r="AC3351" s="16">
        <v>0</v>
      </c>
      <c r="AD3351" s="11">
        <v>3</v>
      </c>
      <c r="AE3351" s="11">
        <v>100</v>
      </c>
      <c r="AF3351" s="56">
        <v>1</v>
      </c>
      <c r="AG3351" s="11">
        <v>10</v>
      </c>
      <c r="AH3351" s="11">
        <v>0</v>
      </c>
      <c r="AI3351" s="25" t="s">
        <v>693</v>
      </c>
      <c r="AJ3351" s="25" t="s">
        <v>693</v>
      </c>
      <c r="AK3351" s="25" t="s">
        <v>8</v>
      </c>
      <c r="AL3351" s="11" t="s">
        <v>782</v>
      </c>
      <c r="AM3351" s="25">
        <v>11003</v>
      </c>
      <c r="AN3351" s="25">
        <v>0</v>
      </c>
      <c r="AO3351" s="11">
        <v>0</v>
      </c>
      <c r="AP3351" s="12" t="s">
        <v>192</v>
      </c>
      <c r="AQ3351" s="12" t="str">
        <f>"[描述]地阶坐骑"&amp;B3351&amp;"外形的坐骑时装"</f>
        <v>[描述]地阶坐骑恐龙（6阶）外形的坐骑时装</v>
      </c>
      <c r="AR3351" s="15" t="s">
        <v>5452</v>
      </c>
      <c r="AS3351" s="16" t="s">
        <v>1272</v>
      </c>
    </row>
    <row r="3352" spans="1:45" x14ac:dyDescent="0.15">
      <c r="A3352" s="3">
        <v>52113</v>
      </c>
      <c r="B3352" s="3" t="s">
        <v>4475</v>
      </c>
      <c r="C3352" s="11">
        <v>57</v>
      </c>
      <c r="D3352" s="11">
        <v>1</v>
      </c>
      <c r="E3352" s="11">
        <v>0</v>
      </c>
      <c r="F3352" s="11">
        <v>0</v>
      </c>
      <c r="G3352" s="11">
        <v>9</v>
      </c>
      <c r="H3352" s="11">
        <v>1</v>
      </c>
      <c r="I3352" s="11">
        <v>65535</v>
      </c>
      <c r="J3352" s="11">
        <v>0</v>
      </c>
      <c r="K3352" s="11">
        <v>0</v>
      </c>
      <c r="L3352" s="11">
        <v>0</v>
      </c>
      <c r="M3352" s="56">
        <v>0</v>
      </c>
      <c r="N3352" s="56">
        <v>1</v>
      </c>
      <c r="O3352" s="11">
        <v>1</v>
      </c>
      <c r="P3352" s="11">
        <v>0</v>
      </c>
      <c r="Q3352" s="11">
        <v>100</v>
      </c>
      <c r="R3352" s="11">
        <v>0</v>
      </c>
      <c r="S3352" s="11">
        <v>0</v>
      </c>
      <c r="T3352" s="11">
        <v>0</v>
      </c>
      <c r="U3352" s="11">
        <v>1</v>
      </c>
      <c r="V3352" s="11">
        <v>0</v>
      </c>
      <c r="W3352" s="11">
        <v>0</v>
      </c>
      <c r="X3352" s="11">
        <v>0</v>
      </c>
      <c r="Y3352" s="11">
        <v>0</v>
      </c>
      <c r="Z3352" s="16" t="s">
        <v>170</v>
      </c>
      <c r="AA3352" s="16">
        <v>0</v>
      </c>
      <c r="AB3352" s="16" t="s">
        <v>4</v>
      </c>
      <c r="AC3352" s="16">
        <v>0</v>
      </c>
      <c r="AD3352" s="11">
        <v>3</v>
      </c>
      <c r="AE3352" s="11">
        <v>100</v>
      </c>
      <c r="AF3352" s="56">
        <v>1</v>
      </c>
      <c r="AG3352" s="11">
        <v>10</v>
      </c>
      <c r="AH3352" s="11">
        <v>0</v>
      </c>
      <c r="AI3352" s="25" t="s">
        <v>693</v>
      </c>
      <c r="AJ3352" s="25" t="s">
        <v>693</v>
      </c>
      <c r="AK3352" s="25" t="s">
        <v>8</v>
      </c>
      <c r="AL3352" s="11" t="s">
        <v>782</v>
      </c>
      <c r="AM3352" s="25">
        <v>11003</v>
      </c>
      <c r="AN3352" s="25">
        <v>0</v>
      </c>
      <c r="AO3352" s="11">
        <v>0</v>
      </c>
      <c r="AP3352" s="12" t="s">
        <v>192</v>
      </c>
      <c r="AQ3352" s="12" t="str">
        <f>"[描述]地阶坐骑"&amp;B3352&amp;"外形的坐骑时装"</f>
        <v>[描述]地阶坐骑仙鹤外形的坐骑时装</v>
      </c>
      <c r="AR3352" s="15" t="s">
        <v>5452</v>
      </c>
      <c r="AS3352" s="16" t="s">
        <v>1272</v>
      </c>
    </row>
    <row r="3353" spans="1:45" x14ac:dyDescent="0.15">
      <c r="A3353" s="55">
        <v>52114</v>
      </c>
      <c r="B3353" s="16" t="s">
        <v>7102</v>
      </c>
      <c r="C3353" s="11">
        <v>57</v>
      </c>
      <c r="D3353" s="11">
        <v>1</v>
      </c>
      <c r="E3353" s="11">
        <v>0</v>
      </c>
      <c r="F3353" s="11">
        <v>0</v>
      </c>
      <c r="G3353" s="11">
        <v>9</v>
      </c>
      <c r="H3353" s="11">
        <v>1</v>
      </c>
      <c r="I3353" s="11">
        <v>65535</v>
      </c>
      <c r="J3353" s="11">
        <v>0</v>
      </c>
      <c r="K3353" s="11">
        <v>0</v>
      </c>
      <c r="L3353" s="11">
        <v>0</v>
      </c>
      <c r="M3353" s="56">
        <v>0</v>
      </c>
      <c r="N3353" s="56">
        <v>1</v>
      </c>
      <c r="O3353" s="11">
        <v>1</v>
      </c>
      <c r="P3353" s="11">
        <v>0</v>
      </c>
      <c r="Q3353" s="11">
        <v>100</v>
      </c>
      <c r="R3353" s="11">
        <v>0</v>
      </c>
      <c r="S3353" s="11">
        <v>0</v>
      </c>
      <c r="T3353" s="11">
        <v>0</v>
      </c>
      <c r="U3353" s="11">
        <v>1</v>
      </c>
      <c r="V3353" s="11">
        <v>0</v>
      </c>
      <c r="W3353" s="11">
        <v>0</v>
      </c>
      <c r="X3353" s="11">
        <v>0</v>
      </c>
      <c r="Y3353" s="11">
        <v>0</v>
      </c>
      <c r="Z3353" s="16" t="s">
        <v>170</v>
      </c>
      <c r="AA3353" s="16">
        <v>0</v>
      </c>
      <c r="AB3353" s="16" t="s">
        <v>4</v>
      </c>
      <c r="AC3353" s="16">
        <v>0</v>
      </c>
      <c r="AD3353" s="11">
        <v>3</v>
      </c>
      <c r="AE3353" s="11">
        <v>100</v>
      </c>
      <c r="AF3353" s="56">
        <v>1</v>
      </c>
      <c r="AG3353" s="11">
        <v>10</v>
      </c>
      <c r="AH3353" s="11">
        <v>0</v>
      </c>
      <c r="AI3353" s="25" t="s">
        <v>693</v>
      </c>
      <c r="AJ3353" s="25" t="s">
        <v>693</v>
      </c>
      <c r="AK3353" s="25" t="s">
        <v>8</v>
      </c>
      <c r="AL3353" s="11" t="s">
        <v>782</v>
      </c>
      <c r="AM3353" s="25">
        <v>11003</v>
      </c>
      <c r="AN3353" s="25">
        <v>0</v>
      </c>
      <c r="AO3353" s="11">
        <v>0</v>
      </c>
      <c r="AP3353" s="12" t="s">
        <v>192</v>
      </c>
      <c r="AQ3353" s="12" t="str">
        <f>"[描述]地阶坐骑"&amp;B3353&amp;"外形的坐骑时装"</f>
        <v>[描述]地阶坐骑黑龙（11阶）外形的坐骑时装</v>
      </c>
      <c r="AR3353" s="15" t="s">
        <v>5452</v>
      </c>
      <c r="AS3353" s="16" t="s">
        <v>1272</v>
      </c>
    </row>
    <row r="3354" spans="1:45" x14ac:dyDescent="0.15">
      <c r="A3354" s="55">
        <v>52115</v>
      </c>
      <c r="B3354" s="16" t="s">
        <v>7100</v>
      </c>
      <c r="C3354" s="11">
        <v>57</v>
      </c>
      <c r="D3354" s="11">
        <v>1</v>
      </c>
      <c r="E3354" s="11">
        <v>0</v>
      </c>
      <c r="F3354" s="11">
        <v>0</v>
      </c>
      <c r="G3354" s="11">
        <v>9</v>
      </c>
      <c r="H3354" s="11">
        <v>1</v>
      </c>
      <c r="I3354" s="11">
        <v>65535</v>
      </c>
      <c r="J3354" s="11">
        <v>0</v>
      </c>
      <c r="K3354" s="11">
        <v>0</v>
      </c>
      <c r="L3354" s="11">
        <v>0</v>
      </c>
      <c r="M3354" s="56">
        <v>0</v>
      </c>
      <c r="N3354" s="56">
        <v>1</v>
      </c>
      <c r="O3354" s="11">
        <v>1</v>
      </c>
      <c r="P3354" s="11">
        <v>0</v>
      </c>
      <c r="Q3354" s="11">
        <v>100</v>
      </c>
      <c r="R3354" s="11">
        <v>0</v>
      </c>
      <c r="S3354" s="11">
        <v>0</v>
      </c>
      <c r="T3354" s="11">
        <v>0</v>
      </c>
      <c r="U3354" s="11">
        <v>1</v>
      </c>
      <c r="V3354" s="11">
        <v>0</v>
      </c>
      <c r="W3354" s="11">
        <v>0</v>
      </c>
      <c r="X3354" s="11">
        <v>0</v>
      </c>
      <c r="Y3354" s="11">
        <v>0</v>
      </c>
      <c r="Z3354" s="16" t="s">
        <v>170</v>
      </c>
      <c r="AA3354" s="16">
        <v>0</v>
      </c>
      <c r="AB3354" s="16" t="s">
        <v>4</v>
      </c>
      <c r="AC3354" s="16">
        <v>0</v>
      </c>
      <c r="AD3354" s="11">
        <v>3</v>
      </c>
      <c r="AE3354" s="11">
        <v>100</v>
      </c>
      <c r="AF3354" s="56">
        <v>1</v>
      </c>
      <c r="AG3354" s="11">
        <v>10</v>
      </c>
      <c r="AH3354" s="11">
        <v>0</v>
      </c>
      <c r="AI3354" s="25" t="s">
        <v>693</v>
      </c>
      <c r="AJ3354" s="25" t="s">
        <v>693</v>
      </c>
      <c r="AK3354" s="25" t="s">
        <v>8</v>
      </c>
      <c r="AL3354" s="11" t="s">
        <v>782</v>
      </c>
      <c r="AM3354" s="25">
        <v>11003</v>
      </c>
      <c r="AN3354" s="25">
        <v>0</v>
      </c>
      <c r="AO3354" s="11">
        <v>0</v>
      </c>
      <c r="AP3354" s="12" t="s">
        <v>192</v>
      </c>
      <c r="AQ3354" s="12" t="str">
        <f>"[描述]地阶坐骑"&amp;B3354&amp;"外形的坐骑时装"</f>
        <v>[描述]地阶坐骑虚空凤凰外形的坐骑时装</v>
      </c>
      <c r="AR3354" s="15" t="s">
        <v>5452</v>
      </c>
      <c r="AS3354" s="16" t="s">
        <v>1272</v>
      </c>
    </row>
    <row r="3355" spans="1:45" x14ac:dyDescent="0.15">
      <c r="A3355" s="55">
        <v>52116</v>
      </c>
      <c r="B3355" s="16" t="s">
        <v>7101</v>
      </c>
      <c r="C3355" s="11">
        <v>57</v>
      </c>
      <c r="D3355" s="11">
        <v>1</v>
      </c>
      <c r="E3355" s="11">
        <v>0</v>
      </c>
      <c r="F3355" s="11">
        <v>0</v>
      </c>
      <c r="G3355" s="11">
        <v>9</v>
      </c>
      <c r="H3355" s="11">
        <v>1</v>
      </c>
      <c r="I3355" s="11">
        <v>65535</v>
      </c>
      <c r="J3355" s="11">
        <v>0</v>
      </c>
      <c r="K3355" s="11">
        <v>0</v>
      </c>
      <c r="L3355" s="11">
        <v>0</v>
      </c>
      <c r="M3355" s="56">
        <v>0</v>
      </c>
      <c r="N3355" s="56">
        <v>1</v>
      </c>
      <c r="O3355" s="11">
        <v>1</v>
      </c>
      <c r="P3355" s="11">
        <v>0</v>
      </c>
      <c r="Q3355" s="11">
        <v>100</v>
      </c>
      <c r="R3355" s="11">
        <v>0</v>
      </c>
      <c r="S3355" s="11">
        <v>0</v>
      </c>
      <c r="T3355" s="11">
        <v>0</v>
      </c>
      <c r="U3355" s="11">
        <v>1</v>
      </c>
      <c r="V3355" s="11">
        <v>0</v>
      </c>
      <c r="W3355" s="11">
        <v>0</v>
      </c>
      <c r="X3355" s="11">
        <v>0</v>
      </c>
      <c r="Y3355" s="11">
        <v>0</v>
      </c>
      <c r="Z3355" s="16" t="s">
        <v>170</v>
      </c>
      <c r="AA3355" s="16">
        <v>0</v>
      </c>
      <c r="AB3355" s="16" t="s">
        <v>4</v>
      </c>
      <c r="AC3355" s="16">
        <v>0</v>
      </c>
      <c r="AD3355" s="11">
        <v>3</v>
      </c>
      <c r="AE3355" s="11">
        <v>100</v>
      </c>
      <c r="AF3355" s="56">
        <v>1</v>
      </c>
      <c r="AG3355" s="11">
        <v>10</v>
      </c>
      <c r="AH3355" s="11">
        <v>0</v>
      </c>
      <c r="AI3355" s="25" t="s">
        <v>693</v>
      </c>
      <c r="AJ3355" s="25" t="s">
        <v>693</v>
      </c>
      <c r="AK3355" s="25" t="s">
        <v>8</v>
      </c>
      <c r="AL3355" s="11" t="s">
        <v>782</v>
      </c>
      <c r="AM3355" s="25">
        <v>11003</v>
      </c>
      <c r="AN3355" s="25">
        <v>0</v>
      </c>
      <c r="AO3355" s="11">
        <v>0</v>
      </c>
      <c r="AP3355" s="12" t="s">
        <v>192</v>
      </c>
      <c r="AQ3355" s="12" t="str">
        <f>"[描述]地阶坐骑"&amp;B3355&amp;"外形的坐骑时装"</f>
        <v>[描述]地阶坐骑龙外形的坐骑时装</v>
      </c>
      <c r="AR3355" s="15" t="s">
        <v>5452</v>
      </c>
      <c r="AS3355" s="16" t="s">
        <v>1272</v>
      </c>
    </row>
    <row r="3356" spans="1:45" ht="36" x14ac:dyDescent="0.15">
      <c r="A3356" s="11">
        <v>53001</v>
      </c>
      <c r="B3356" s="14" t="s">
        <v>2092</v>
      </c>
      <c r="C3356" s="11">
        <v>76</v>
      </c>
      <c r="D3356" s="11">
        <v>1</v>
      </c>
      <c r="E3356" s="11">
        <v>55</v>
      </c>
      <c r="F3356" s="11">
        <v>0</v>
      </c>
      <c r="G3356" s="11">
        <v>7</v>
      </c>
      <c r="H3356" s="11">
        <v>80</v>
      </c>
      <c r="I3356" s="11">
        <v>65535</v>
      </c>
      <c r="J3356" s="11">
        <v>4</v>
      </c>
      <c r="K3356" s="11">
        <v>0</v>
      </c>
      <c r="L3356" s="11">
        <v>1</v>
      </c>
      <c r="M3356" s="56">
        <v>0</v>
      </c>
      <c r="N3356" s="56">
        <v>1</v>
      </c>
      <c r="O3356" s="11">
        <v>1</v>
      </c>
      <c r="P3356" s="11">
        <v>0</v>
      </c>
      <c r="Q3356" s="11">
        <v>100</v>
      </c>
      <c r="R3356" s="11">
        <v>0</v>
      </c>
      <c r="S3356" s="11">
        <v>0</v>
      </c>
      <c r="T3356" s="11">
        <v>0</v>
      </c>
      <c r="U3356" s="11">
        <v>1</v>
      </c>
      <c r="V3356" s="11">
        <v>0</v>
      </c>
      <c r="W3356" s="11">
        <v>0</v>
      </c>
      <c r="X3356" s="11">
        <v>0</v>
      </c>
      <c r="Y3356" s="11">
        <v>0</v>
      </c>
      <c r="Z3356" s="16" t="s">
        <v>170</v>
      </c>
      <c r="AA3356" s="16">
        <v>0</v>
      </c>
      <c r="AB3356" s="16" t="s">
        <v>4</v>
      </c>
      <c r="AC3356" s="16">
        <v>16</v>
      </c>
      <c r="AD3356" s="11">
        <v>3</v>
      </c>
      <c r="AE3356" s="11">
        <v>100</v>
      </c>
      <c r="AF3356" s="56">
        <v>1</v>
      </c>
      <c r="AG3356" s="11">
        <v>10</v>
      </c>
      <c r="AH3356" s="11">
        <v>0</v>
      </c>
      <c r="AI3356" s="25" t="s">
        <v>693</v>
      </c>
      <c r="AJ3356" s="25" t="s">
        <v>693</v>
      </c>
      <c r="AK3356" s="25" t="s">
        <v>8</v>
      </c>
      <c r="AL3356" s="11" t="s">
        <v>782</v>
      </c>
      <c r="AM3356" s="25">
        <v>11003</v>
      </c>
      <c r="AN3356" s="25">
        <v>0</v>
      </c>
      <c r="AO3356" s="11">
        <v>0</v>
      </c>
      <c r="AP3356" s="12" t="s">
        <v>1390</v>
      </c>
      <c r="AQ3356" s="12" t="s">
        <v>6862</v>
      </c>
      <c r="AS3356" s="16" t="s">
        <v>1389</v>
      </c>
    </row>
    <row r="3357" spans="1:45" x14ac:dyDescent="0.15">
      <c r="A3357" s="11">
        <v>54000</v>
      </c>
      <c r="B3357" s="14" t="s">
        <v>2696</v>
      </c>
      <c r="C3357" s="11">
        <v>42</v>
      </c>
      <c r="D3357" s="11">
        <v>0</v>
      </c>
      <c r="E3357" s="11">
        <v>0</v>
      </c>
      <c r="F3357" s="11">
        <v>0</v>
      </c>
      <c r="G3357" s="11">
        <v>9</v>
      </c>
      <c r="H3357" s="11">
        <v>0</v>
      </c>
      <c r="I3357" s="11">
        <v>65535</v>
      </c>
      <c r="J3357" s="11">
        <v>0</v>
      </c>
      <c r="K3357" s="11">
        <v>0</v>
      </c>
      <c r="L3357" s="11">
        <v>1</v>
      </c>
      <c r="M3357" s="56">
        <v>0</v>
      </c>
      <c r="N3357" s="56">
        <v>1</v>
      </c>
      <c r="O3357" s="11">
        <v>1</v>
      </c>
      <c r="P3357" s="11">
        <v>0</v>
      </c>
      <c r="Q3357" s="11">
        <v>100</v>
      </c>
      <c r="R3357" s="11">
        <v>0</v>
      </c>
      <c r="S3357" s="11">
        <v>0</v>
      </c>
      <c r="T3357" s="11">
        <v>0</v>
      </c>
      <c r="U3357" s="11">
        <v>1</v>
      </c>
      <c r="V3357" s="11">
        <v>0</v>
      </c>
      <c r="W3357" s="11">
        <v>0</v>
      </c>
      <c r="X3357" s="11">
        <v>0</v>
      </c>
      <c r="Y3357" s="11">
        <v>0</v>
      </c>
      <c r="Z3357" s="16">
        <v>0</v>
      </c>
      <c r="AA3357" s="16">
        <v>0</v>
      </c>
      <c r="AB3357" s="16">
        <v>0</v>
      </c>
      <c r="AC3357" s="16">
        <v>0</v>
      </c>
      <c r="AD3357" s="11">
        <v>3</v>
      </c>
      <c r="AE3357" s="11">
        <v>100</v>
      </c>
      <c r="AF3357" s="56">
        <v>1</v>
      </c>
      <c r="AG3357" s="11">
        <v>10</v>
      </c>
      <c r="AH3357" s="11">
        <v>0</v>
      </c>
      <c r="AI3357" s="25" t="s">
        <v>693</v>
      </c>
      <c r="AJ3357" s="25" t="s">
        <v>693</v>
      </c>
      <c r="AK3357" s="25" t="s">
        <v>8</v>
      </c>
      <c r="AL3357" s="11" t="s">
        <v>782</v>
      </c>
      <c r="AM3357" s="11">
        <v>11003</v>
      </c>
      <c r="AN3357" s="11">
        <v>0</v>
      </c>
      <c r="AO3357" s="11">
        <v>0</v>
      </c>
      <c r="AP3357" s="12" t="s">
        <v>2713</v>
      </c>
      <c r="AQ3357" s="12" t="s">
        <v>2712</v>
      </c>
      <c r="AS3357" s="16" t="s">
        <v>2703</v>
      </c>
    </row>
    <row r="3358" spans="1:45" x14ac:dyDescent="0.15">
      <c r="A3358" s="11">
        <v>54001</v>
      </c>
      <c r="B3358" s="24" t="s">
        <v>2722</v>
      </c>
      <c r="C3358" s="11">
        <v>85</v>
      </c>
      <c r="D3358" s="11">
        <v>0</v>
      </c>
      <c r="E3358" s="11">
        <v>0</v>
      </c>
      <c r="F3358" s="11">
        <v>0</v>
      </c>
      <c r="G3358" s="11">
        <v>9</v>
      </c>
      <c r="H3358" s="11">
        <v>0</v>
      </c>
      <c r="I3358" s="11">
        <v>65535</v>
      </c>
      <c r="J3358" s="11">
        <v>0</v>
      </c>
      <c r="K3358" s="11">
        <v>0</v>
      </c>
      <c r="L3358" s="11">
        <v>1</v>
      </c>
      <c r="M3358" s="56">
        <v>0</v>
      </c>
      <c r="N3358" s="56">
        <v>1</v>
      </c>
      <c r="O3358" s="11">
        <v>1</v>
      </c>
      <c r="P3358" s="11">
        <v>0</v>
      </c>
      <c r="Q3358" s="11">
        <v>100</v>
      </c>
      <c r="R3358" s="11">
        <v>0</v>
      </c>
      <c r="S3358" s="11">
        <v>0</v>
      </c>
      <c r="T3358" s="11">
        <v>0</v>
      </c>
      <c r="U3358" s="11">
        <v>1</v>
      </c>
      <c r="V3358" s="11">
        <v>0</v>
      </c>
      <c r="W3358" s="11">
        <v>0</v>
      </c>
      <c r="X3358" s="11">
        <v>0</v>
      </c>
      <c r="Y3358" s="11">
        <v>0</v>
      </c>
      <c r="Z3358" s="16">
        <v>0</v>
      </c>
      <c r="AA3358" s="16">
        <v>0</v>
      </c>
      <c r="AB3358" s="16">
        <v>0</v>
      </c>
      <c r="AC3358" s="16">
        <v>0</v>
      </c>
      <c r="AD3358" s="11">
        <v>3</v>
      </c>
      <c r="AE3358" s="11">
        <v>100</v>
      </c>
      <c r="AF3358" s="56">
        <v>1</v>
      </c>
      <c r="AG3358" s="11">
        <v>10</v>
      </c>
      <c r="AH3358" s="11">
        <v>0</v>
      </c>
      <c r="AI3358" s="25" t="s">
        <v>693</v>
      </c>
      <c r="AJ3358" s="25" t="s">
        <v>693</v>
      </c>
      <c r="AK3358" s="25" t="s">
        <v>8</v>
      </c>
      <c r="AL3358" s="11" t="s">
        <v>782</v>
      </c>
      <c r="AM3358" s="11">
        <v>11003</v>
      </c>
      <c r="AN3358" s="11">
        <v>0</v>
      </c>
      <c r="AO3358" s="11">
        <v>0</v>
      </c>
      <c r="AP3358" s="12" t="s">
        <v>2695</v>
      </c>
      <c r="AQ3358" s="12" t="s">
        <v>2695</v>
      </c>
      <c r="AS3358" s="16" t="s">
        <v>2703</v>
      </c>
    </row>
    <row r="3359" spans="1:45" x14ac:dyDescent="0.15">
      <c r="A3359" s="11">
        <v>54002</v>
      </c>
      <c r="B3359" s="14" t="s">
        <v>3103</v>
      </c>
      <c r="C3359" s="11">
        <v>85</v>
      </c>
      <c r="D3359" s="11">
        <v>0</v>
      </c>
      <c r="E3359" s="11">
        <v>0</v>
      </c>
      <c r="F3359" s="11">
        <v>0</v>
      </c>
      <c r="G3359" s="11">
        <v>9</v>
      </c>
      <c r="H3359" s="11">
        <v>0</v>
      </c>
      <c r="I3359" s="11">
        <v>65535</v>
      </c>
      <c r="J3359" s="11">
        <v>0</v>
      </c>
      <c r="K3359" s="11">
        <v>0</v>
      </c>
      <c r="L3359" s="11">
        <v>1</v>
      </c>
      <c r="M3359" s="56">
        <v>0</v>
      </c>
      <c r="N3359" s="56">
        <v>1</v>
      </c>
      <c r="O3359" s="11">
        <v>1</v>
      </c>
      <c r="P3359" s="11">
        <v>0</v>
      </c>
      <c r="Q3359" s="11">
        <v>100</v>
      </c>
      <c r="R3359" s="11">
        <v>0</v>
      </c>
      <c r="S3359" s="11">
        <v>0</v>
      </c>
      <c r="T3359" s="11">
        <v>0</v>
      </c>
      <c r="U3359" s="11">
        <v>1</v>
      </c>
      <c r="V3359" s="11">
        <v>0</v>
      </c>
      <c r="W3359" s="11">
        <v>0</v>
      </c>
      <c r="X3359" s="11">
        <v>0</v>
      </c>
      <c r="Y3359" s="11">
        <v>0</v>
      </c>
      <c r="Z3359" s="16">
        <v>0</v>
      </c>
      <c r="AA3359" s="16">
        <v>0</v>
      </c>
      <c r="AB3359" s="16">
        <v>0</v>
      </c>
      <c r="AC3359" s="16">
        <v>0</v>
      </c>
      <c r="AD3359" s="11">
        <v>3</v>
      </c>
      <c r="AE3359" s="11">
        <v>100</v>
      </c>
      <c r="AF3359" s="56">
        <v>1</v>
      </c>
      <c r="AG3359" s="11">
        <v>10</v>
      </c>
      <c r="AH3359" s="11">
        <v>0</v>
      </c>
      <c r="AI3359" s="25" t="s">
        <v>693</v>
      </c>
      <c r="AJ3359" s="25" t="s">
        <v>693</v>
      </c>
      <c r="AK3359" s="25" t="s">
        <v>8</v>
      </c>
      <c r="AL3359" s="11" t="s">
        <v>782</v>
      </c>
      <c r="AM3359" s="11">
        <v>11003</v>
      </c>
      <c r="AN3359" s="11">
        <v>0</v>
      </c>
      <c r="AO3359" s="11">
        <v>0</v>
      </c>
      <c r="AP3359" s="12" t="s">
        <v>2695</v>
      </c>
      <c r="AQ3359" s="12" t="s">
        <v>2695</v>
      </c>
      <c r="AS3359" s="16" t="s">
        <v>2703</v>
      </c>
    </row>
    <row r="3360" spans="1:45" x14ac:dyDescent="0.15">
      <c r="A3360" s="11">
        <v>54003</v>
      </c>
      <c r="B3360" s="14" t="s">
        <v>2723</v>
      </c>
      <c r="C3360" s="11">
        <v>85</v>
      </c>
      <c r="D3360" s="11">
        <v>0</v>
      </c>
      <c r="E3360" s="11">
        <v>0</v>
      </c>
      <c r="F3360" s="11">
        <v>0</v>
      </c>
      <c r="G3360" s="11">
        <v>9</v>
      </c>
      <c r="H3360" s="11">
        <v>0</v>
      </c>
      <c r="I3360" s="11">
        <v>65535</v>
      </c>
      <c r="J3360" s="11">
        <v>0</v>
      </c>
      <c r="K3360" s="11">
        <v>0</v>
      </c>
      <c r="L3360" s="11">
        <v>1</v>
      </c>
      <c r="M3360" s="56">
        <v>0</v>
      </c>
      <c r="N3360" s="56">
        <v>1</v>
      </c>
      <c r="O3360" s="11">
        <v>1</v>
      </c>
      <c r="P3360" s="11">
        <v>0</v>
      </c>
      <c r="Q3360" s="11">
        <v>100</v>
      </c>
      <c r="R3360" s="11">
        <v>0</v>
      </c>
      <c r="S3360" s="11">
        <v>0</v>
      </c>
      <c r="T3360" s="11">
        <v>0</v>
      </c>
      <c r="U3360" s="11">
        <v>1</v>
      </c>
      <c r="V3360" s="11">
        <v>0</v>
      </c>
      <c r="W3360" s="11">
        <v>0</v>
      </c>
      <c r="X3360" s="11">
        <v>0</v>
      </c>
      <c r="Y3360" s="11">
        <v>0</v>
      </c>
      <c r="Z3360" s="16">
        <v>0</v>
      </c>
      <c r="AA3360" s="16">
        <v>0</v>
      </c>
      <c r="AB3360" s="16">
        <v>0</v>
      </c>
      <c r="AC3360" s="16">
        <v>0</v>
      </c>
      <c r="AD3360" s="11">
        <v>3</v>
      </c>
      <c r="AE3360" s="11">
        <v>100</v>
      </c>
      <c r="AF3360" s="56">
        <v>1</v>
      </c>
      <c r="AG3360" s="11">
        <v>10</v>
      </c>
      <c r="AH3360" s="11">
        <v>0</v>
      </c>
      <c r="AI3360" s="25" t="s">
        <v>693</v>
      </c>
      <c r="AJ3360" s="25" t="s">
        <v>693</v>
      </c>
      <c r="AK3360" s="25" t="s">
        <v>8</v>
      </c>
      <c r="AL3360" s="11" t="s">
        <v>782</v>
      </c>
      <c r="AM3360" s="11">
        <v>11003</v>
      </c>
      <c r="AN3360" s="11">
        <v>0</v>
      </c>
      <c r="AO3360" s="11">
        <v>0</v>
      </c>
      <c r="AP3360" s="12" t="s">
        <v>2695</v>
      </c>
      <c r="AQ3360" s="12" t="s">
        <v>2695</v>
      </c>
      <c r="AS3360" s="16" t="s">
        <v>2703</v>
      </c>
    </row>
    <row r="3361" spans="1:45" x14ac:dyDescent="0.15">
      <c r="A3361" s="11">
        <v>54004</v>
      </c>
      <c r="B3361" s="14" t="s">
        <v>3110</v>
      </c>
      <c r="C3361" s="11">
        <v>85</v>
      </c>
      <c r="D3361" s="11">
        <v>0</v>
      </c>
      <c r="E3361" s="11">
        <v>0</v>
      </c>
      <c r="F3361" s="11">
        <v>0</v>
      </c>
      <c r="G3361" s="11">
        <v>9</v>
      </c>
      <c r="H3361" s="11">
        <v>0</v>
      </c>
      <c r="I3361" s="11">
        <v>65535</v>
      </c>
      <c r="J3361" s="11">
        <v>0</v>
      </c>
      <c r="K3361" s="11">
        <v>0</v>
      </c>
      <c r="L3361" s="11">
        <v>1</v>
      </c>
      <c r="M3361" s="56">
        <v>0</v>
      </c>
      <c r="N3361" s="56">
        <v>1</v>
      </c>
      <c r="O3361" s="11">
        <v>1</v>
      </c>
      <c r="P3361" s="11">
        <v>0</v>
      </c>
      <c r="Q3361" s="11">
        <v>100</v>
      </c>
      <c r="R3361" s="11">
        <v>0</v>
      </c>
      <c r="S3361" s="11">
        <v>0</v>
      </c>
      <c r="T3361" s="11">
        <v>0</v>
      </c>
      <c r="U3361" s="11">
        <v>1</v>
      </c>
      <c r="V3361" s="11">
        <v>0</v>
      </c>
      <c r="W3361" s="11">
        <v>0</v>
      </c>
      <c r="X3361" s="11">
        <v>0</v>
      </c>
      <c r="Y3361" s="11">
        <v>0</v>
      </c>
      <c r="Z3361" s="16">
        <v>0</v>
      </c>
      <c r="AA3361" s="16">
        <v>0</v>
      </c>
      <c r="AB3361" s="16">
        <v>0</v>
      </c>
      <c r="AC3361" s="16">
        <v>0</v>
      </c>
      <c r="AD3361" s="11">
        <v>3</v>
      </c>
      <c r="AE3361" s="11">
        <v>100</v>
      </c>
      <c r="AF3361" s="56">
        <v>1</v>
      </c>
      <c r="AG3361" s="11">
        <v>10</v>
      </c>
      <c r="AH3361" s="11">
        <v>0</v>
      </c>
      <c r="AI3361" s="25" t="s">
        <v>693</v>
      </c>
      <c r="AJ3361" s="25" t="s">
        <v>693</v>
      </c>
      <c r="AK3361" s="25" t="s">
        <v>8</v>
      </c>
      <c r="AL3361" s="11" t="s">
        <v>782</v>
      </c>
      <c r="AM3361" s="11">
        <v>11003</v>
      </c>
      <c r="AN3361" s="11">
        <v>0</v>
      </c>
      <c r="AO3361" s="11">
        <v>0</v>
      </c>
      <c r="AP3361" s="12" t="s">
        <v>2695</v>
      </c>
      <c r="AQ3361" s="12" t="s">
        <v>2695</v>
      </c>
      <c r="AS3361" s="16" t="s">
        <v>2703</v>
      </c>
    </row>
    <row r="3362" spans="1:45" x14ac:dyDescent="0.15">
      <c r="A3362" s="11">
        <v>54005</v>
      </c>
      <c r="B3362" s="14" t="s">
        <v>2724</v>
      </c>
      <c r="C3362" s="11">
        <v>85</v>
      </c>
      <c r="D3362" s="11">
        <v>0</v>
      </c>
      <c r="E3362" s="11">
        <v>0</v>
      </c>
      <c r="F3362" s="11">
        <v>0</v>
      </c>
      <c r="G3362" s="11">
        <v>9</v>
      </c>
      <c r="H3362" s="11">
        <v>0</v>
      </c>
      <c r="I3362" s="11">
        <v>65535</v>
      </c>
      <c r="J3362" s="11">
        <v>0</v>
      </c>
      <c r="K3362" s="11">
        <v>0</v>
      </c>
      <c r="L3362" s="11">
        <v>1</v>
      </c>
      <c r="M3362" s="56">
        <v>0</v>
      </c>
      <c r="N3362" s="56">
        <v>1</v>
      </c>
      <c r="O3362" s="11">
        <v>1</v>
      </c>
      <c r="P3362" s="11">
        <v>0</v>
      </c>
      <c r="Q3362" s="11">
        <v>100</v>
      </c>
      <c r="R3362" s="11">
        <v>0</v>
      </c>
      <c r="S3362" s="11">
        <v>0</v>
      </c>
      <c r="T3362" s="11">
        <v>0</v>
      </c>
      <c r="U3362" s="11">
        <v>1</v>
      </c>
      <c r="V3362" s="11">
        <v>0</v>
      </c>
      <c r="W3362" s="11">
        <v>0</v>
      </c>
      <c r="X3362" s="11">
        <v>0</v>
      </c>
      <c r="Y3362" s="11">
        <v>0</v>
      </c>
      <c r="Z3362" s="16">
        <v>0</v>
      </c>
      <c r="AA3362" s="16">
        <v>0</v>
      </c>
      <c r="AB3362" s="16">
        <v>0</v>
      </c>
      <c r="AC3362" s="16">
        <v>0</v>
      </c>
      <c r="AD3362" s="11">
        <v>3</v>
      </c>
      <c r="AE3362" s="11">
        <v>100</v>
      </c>
      <c r="AF3362" s="56">
        <v>1</v>
      </c>
      <c r="AG3362" s="11">
        <v>10</v>
      </c>
      <c r="AH3362" s="11">
        <v>0</v>
      </c>
      <c r="AI3362" s="25" t="s">
        <v>693</v>
      </c>
      <c r="AJ3362" s="25" t="s">
        <v>693</v>
      </c>
      <c r="AK3362" s="25" t="s">
        <v>8</v>
      </c>
      <c r="AL3362" s="11" t="s">
        <v>782</v>
      </c>
      <c r="AM3362" s="11">
        <v>11003</v>
      </c>
      <c r="AN3362" s="11">
        <v>0</v>
      </c>
      <c r="AO3362" s="11">
        <v>0</v>
      </c>
      <c r="AP3362" s="12" t="s">
        <v>2695</v>
      </c>
      <c r="AQ3362" s="12" t="s">
        <v>2695</v>
      </c>
      <c r="AS3362" s="16" t="s">
        <v>2703</v>
      </c>
    </row>
    <row r="3363" spans="1:45" x14ac:dyDescent="0.15">
      <c r="A3363" s="11">
        <v>54051</v>
      </c>
      <c r="B3363" s="14" t="s">
        <v>3104</v>
      </c>
      <c r="C3363" s="11">
        <v>86</v>
      </c>
      <c r="D3363" s="11">
        <v>0</v>
      </c>
      <c r="E3363" s="11">
        <v>0</v>
      </c>
      <c r="F3363" s="11">
        <v>0</v>
      </c>
      <c r="G3363" s="11">
        <v>9</v>
      </c>
      <c r="H3363" s="11">
        <v>0</v>
      </c>
      <c r="I3363" s="11">
        <v>65535</v>
      </c>
      <c r="J3363" s="11">
        <v>0</v>
      </c>
      <c r="K3363" s="11">
        <v>0</v>
      </c>
      <c r="L3363" s="11">
        <v>1</v>
      </c>
      <c r="M3363" s="56">
        <v>0</v>
      </c>
      <c r="N3363" s="56">
        <v>1</v>
      </c>
      <c r="O3363" s="11">
        <v>1</v>
      </c>
      <c r="P3363" s="11">
        <v>0</v>
      </c>
      <c r="Q3363" s="11">
        <v>100</v>
      </c>
      <c r="R3363" s="11">
        <v>0</v>
      </c>
      <c r="S3363" s="11">
        <v>0</v>
      </c>
      <c r="T3363" s="11">
        <v>0</v>
      </c>
      <c r="U3363" s="11">
        <v>1</v>
      </c>
      <c r="V3363" s="11">
        <v>0</v>
      </c>
      <c r="W3363" s="11">
        <v>0</v>
      </c>
      <c r="X3363" s="11">
        <v>0</v>
      </c>
      <c r="Y3363" s="11">
        <v>0</v>
      </c>
      <c r="Z3363" s="16">
        <v>0</v>
      </c>
      <c r="AA3363" s="16">
        <v>0</v>
      </c>
      <c r="AB3363" s="16">
        <v>0</v>
      </c>
      <c r="AC3363" s="16">
        <v>0</v>
      </c>
      <c r="AD3363" s="11">
        <v>3</v>
      </c>
      <c r="AE3363" s="11">
        <v>100</v>
      </c>
      <c r="AF3363" s="56">
        <v>1</v>
      </c>
      <c r="AG3363" s="11">
        <v>10</v>
      </c>
      <c r="AH3363" s="11">
        <v>0</v>
      </c>
      <c r="AI3363" s="25" t="s">
        <v>693</v>
      </c>
      <c r="AJ3363" s="25" t="s">
        <v>693</v>
      </c>
      <c r="AK3363" s="25" t="s">
        <v>8</v>
      </c>
      <c r="AL3363" s="11" t="s">
        <v>782</v>
      </c>
      <c r="AM3363" s="11">
        <v>11003</v>
      </c>
      <c r="AN3363" s="11">
        <v>0</v>
      </c>
      <c r="AO3363" s="11">
        <v>0</v>
      </c>
      <c r="AP3363" s="12" t="s">
        <v>2695</v>
      </c>
      <c r="AQ3363" s="12" t="s">
        <v>2695</v>
      </c>
      <c r="AS3363" s="16" t="s">
        <v>2703</v>
      </c>
    </row>
    <row r="3364" spans="1:45" x14ac:dyDescent="0.15">
      <c r="A3364" s="11">
        <v>54052</v>
      </c>
      <c r="B3364" s="24" t="s">
        <v>3105</v>
      </c>
      <c r="C3364" s="11">
        <v>86</v>
      </c>
      <c r="D3364" s="11">
        <v>0</v>
      </c>
      <c r="E3364" s="11">
        <v>0</v>
      </c>
      <c r="F3364" s="11">
        <v>0</v>
      </c>
      <c r="G3364" s="11">
        <v>9</v>
      </c>
      <c r="H3364" s="11">
        <v>0</v>
      </c>
      <c r="I3364" s="11">
        <v>65535</v>
      </c>
      <c r="J3364" s="11">
        <v>0</v>
      </c>
      <c r="K3364" s="11">
        <v>0</v>
      </c>
      <c r="L3364" s="11">
        <v>1</v>
      </c>
      <c r="M3364" s="56">
        <v>0</v>
      </c>
      <c r="N3364" s="56">
        <v>1</v>
      </c>
      <c r="O3364" s="11">
        <v>1</v>
      </c>
      <c r="P3364" s="11">
        <v>0</v>
      </c>
      <c r="Q3364" s="11">
        <v>100</v>
      </c>
      <c r="R3364" s="11">
        <v>0</v>
      </c>
      <c r="S3364" s="11">
        <v>0</v>
      </c>
      <c r="T3364" s="11">
        <v>0</v>
      </c>
      <c r="U3364" s="11">
        <v>1</v>
      </c>
      <c r="V3364" s="11">
        <v>0</v>
      </c>
      <c r="W3364" s="11">
        <v>0</v>
      </c>
      <c r="X3364" s="11">
        <v>0</v>
      </c>
      <c r="Y3364" s="11">
        <v>0</v>
      </c>
      <c r="Z3364" s="16">
        <v>0</v>
      </c>
      <c r="AA3364" s="16">
        <v>0</v>
      </c>
      <c r="AB3364" s="16">
        <v>0</v>
      </c>
      <c r="AC3364" s="16">
        <v>0</v>
      </c>
      <c r="AD3364" s="11">
        <v>3</v>
      </c>
      <c r="AE3364" s="11">
        <v>100</v>
      </c>
      <c r="AF3364" s="56">
        <v>1</v>
      </c>
      <c r="AG3364" s="11">
        <v>10</v>
      </c>
      <c r="AH3364" s="11">
        <v>0</v>
      </c>
      <c r="AI3364" s="25" t="s">
        <v>693</v>
      </c>
      <c r="AJ3364" s="25" t="s">
        <v>693</v>
      </c>
      <c r="AK3364" s="25" t="s">
        <v>8</v>
      </c>
      <c r="AL3364" s="11" t="s">
        <v>782</v>
      </c>
      <c r="AM3364" s="11">
        <v>11003</v>
      </c>
      <c r="AN3364" s="11">
        <v>0</v>
      </c>
      <c r="AO3364" s="11">
        <v>0</v>
      </c>
      <c r="AP3364" s="12" t="s">
        <v>2695</v>
      </c>
      <c r="AQ3364" s="12" t="s">
        <v>2695</v>
      </c>
      <c r="AS3364" s="16" t="s">
        <v>2703</v>
      </c>
    </row>
    <row r="3365" spans="1:45" x14ac:dyDescent="0.15">
      <c r="A3365" s="11">
        <v>54053</v>
      </c>
      <c r="B3365" s="14" t="s">
        <v>3106</v>
      </c>
      <c r="C3365" s="11">
        <v>86</v>
      </c>
      <c r="D3365" s="11">
        <v>0</v>
      </c>
      <c r="E3365" s="11">
        <v>0</v>
      </c>
      <c r="F3365" s="11">
        <v>0</v>
      </c>
      <c r="G3365" s="11">
        <v>9</v>
      </c>
      <c r="H3365" s="11">
        <v>0</v>
      </c>
      <c r="I3365" s="11">
        <v>65535</v>
      </c>
      <c r="J3365" s="11">
        <v>0</v>
      </c>
      <c r="K3365" s="11">
        <v>0</v>
      </c>
      <c r="L3365" s="11">
        <v>1</v>
      </c>
      <c r="M3365" s="56">
        <v>0</v>
      </c>
      <c r="N3365" s="56">
        <v>1</v>
      </c>
      <c r="O3365" s="11">
        <v>1</v>
      </c>
      <c r="P3365" s="11">
        <v>0</v>
      </c>
      <c r="Q3365" s="11">
        <v>100</v>
      </c>
      <c r="R3365" s="11">
        <v>0</v>
      </c>
      <c r="S3365" s="11">
        <v>0</v>
      </c>
      <c r="T3365" s="11">
        <v>0</v>
      </c>
      <c r="U3365" s="11">
        <v>1</v>
      </c>
      <c r="V3365" s="11">
        <v>0</v>
      </c>
      <c r="W3365" s="11">
        <v>0</v>
      </c>
      <c r="X3365" s="11">
        <v>0</v>
      </c>
      <c r="Y3365" s="11">
        <v>0</v>
      </c>
      <c r="Z3365" s="16">
        <v>0</v>
      </c>
      <c r="AA3365" s="16">
        <v>0</v>
      </c>
      <c r="AB3365" s="16">
        <v>0</v>
      </c>
      <c r="AC3365" s="16">
        <v>0</v>
      </c>
      <c r="AD3365" s="11">
        <v>3</v>
      </c>
      <c r="AE3365" s="11">
        <v>100</v>
      </c>
      <c r="AF3365" s="56">
        <v>1</v>
      </c>
      <c r="AG3365" s="11">
        <v>10</v>
      </c>
      <c r="AH3365" s="11">
        <v>0</v>
      </c>
      <c r="AI3365" s="25" t="s">
        <v>693</v>
      </c>
      <c r="AJ3365" s="25" t="s">
        <v>693</v>
      </c>
      <c r="AK3365" s="25" t="s">
        <v>8</v>
      </c>
      <c r="AL3365" s="11" t="s">
        <v>782</v>
      </c>
      <c r="AM3365" s="11">
        <v>11003</v>
      </c>
      <c r="AN3365" s="11">
        <v>0</v>
      </c>
      <c r="AO3365" s="11">
        <v>0</v>
      </c>
      <c r="AP3365" s="12" t="s">
        <v>2695</v>
      </c>
      <c r="AQ3365" s="12" t="s">
        <v>2695</v>
      </c>
      <c r="AS3365" s="16" t="s">
        <v>2703</v>
      </c>
    </row>
    <row r="3366" spans="1:45" x14ac:dyDescent="0.15">
      <c r="A3366" s="11">
        <v>54054</v>
      </c>
      <c r="B3366" s="14" t="s">
        <v>3111</v>
      </c>
      <c r="C3366" s="11">
        <v>86</v>
      </c>
      <c r="D3366" s="11">
        <v>0</v>
      </c>
      <c r="E3366" s="11">
        <v>0</v>
      </c>
      <c r="F3366" s="11">
        <v>0</v>
      </c>
      <c r="G3366" s="11">
        <v>9</v>
      </c>
      <c r="H3366" s="11">
        <v>0</v>
      </c>
      <c r="I3366" s="11">
        <v>65535</v>
      </c>
      <c r="J3366" s="11">
        <v>0</v>
      </c>
      <c r="K3366" s="11">
        <v>0</v>
      </c>
      <c r="L3366" s="11">
        <v>1</v>
      </c>
      <c r="M3366" s="56">
        <v>0</v>
      </c>
      <c r="N3366" s="56">
        <v>1</v>
      </c>
      <c r="O3366" s="11">
        <v>1</v>
      </c>
      <c r="P3366" s="11">
        <v>0</v>
      </c>
      <c r="Q3366" s="11">
        <v>100</v>
      </c>
      <c r="R3366" s="11">
        <v>0</v>
      </c>
      <c r="S3366" s="11">
        <v>0</v>
      </c>
      <c r="T3366" s="11">
        <v>0</v>
      </c>
      <c r="U3366" s="11">
        <v>1</v>
      </c>
      <c r="V3366" s="11">
        <v>0</v>
      </c>
      <c r="W3366" s="11">
        <v>0</v>
      </c>
      <c r="X3366" s="11">
        <v>0</v>
      </c>
      <c r="Y3366" s="11">
        <v>0</v>
      </c>
      <c r="Z3366" s="16">
        <v>0</v>
      </c>
      <c r="AA3366" s="16">
        <v>0</v>
      </c>
      <c r="AB3366" s="16">
        <v>0</v>
      </c>
      <c r="AC3366" s="16">
        <v>0</v>
      </c>
      <c r="AD3366" s="11">
        <v>3</v>
      </c>
      <c r="AE3366" s="11">
        <v>100</v>
      </c>
      <c r="AF3366" s="56">
        <v>1</v>
      </c>
      <c r="AG3366" s="11">
        <v>10</v>
      </c>
      <c r="AH3366" s="11">
        <v>0</v>
      </c>
      <c r="AI3366" s="25" t="s">
        <v>693</v>
      </c>
      <c r="AJ3366" s="25" t="s">
        <v>693</v>
      </c>
      <c r="AK3366" s="25" t="s">
        <v>8</v>
      </c>
      <c r="AL3366" s="11" t="s">
        <v>782</v>
      </c>
      <c r="AM3366" s="11">
        <v>11003</v>
      </c>
      <c r="AN3366" s="11">
        <v>0</v>
      </c>
      <c r="AO3366" s="11">
        <v>0</v>
      </c>
      <c r="AP3366" s="12" t="s">
        <v>2695</v>
      </c>
      <c r="AQ3366" s="12" t="s">
        <v>2695</v>
      </c>
      <c r="AS3366" s="16" t="s">
        <v>2703</v>
      </c>
    </row>
    <row r="3367" spans="1:45" x14ac:dyDescent="0.15">
      <c r="A3367" s="11">
        <v>54055</v>
      </c>
      <c r="B3367" s="14" t="s">
        <v>3107</v>
      </c>
      <c r="C3367" s="11">
        <v>86</v>
      </c>
      <c r="D3367" s="11">
        <v>0</v>
      </c>
      <c r="E3367" s="11">
        <v>0</v>
      </c>
      <c r="F3367" s="11">
        <v>0</v>
      </c>
      <c r="G3367" s="11">
        <v>9</v>
      </c>
      <c r="H3367" s="11">
        <v>0</v>
      </c>
      <c r="I3367" s="11">
        <v>65535</v>
      </c>
      <c r="J3367" s="11">
        <v>0</v>
      </c>
      <c r="K3367" s="11">
        <v>0</v>
      </c>
      <c r="L3367" s="11">
        <v>1</v>
      </c>
      <c r="M3367" s="56">
        <v>0</v>
      </c>
      <c r="N3367" s="56">
        <v>1</v>
      </c>
      <c r="O3367" s="11">
        <v>1</v>
      </c>
      <c r="P3367" s="11">
        <v>0</v>
      </c>
      <c r="Q3367" s="11">
        <v>100</v>
      </c>
      <c r="R3367" s="11">
        <v>0</v>
      </c>
      <c r="S3367" s="11">
        <v>0</v>
      </c>
      <c r="T3367" s="11">
        <v>0</v>
      </c>
      <c r="U3367" s="11">
        <v>1</v>
      </c>
      <c r="V3367" s="11">
        <v>0</v>
      </c>
      <c r="W3367" s="11">
        <v>0</v>
      </c>
      <c r="X3367" s="11">
        <v>0</v>
      </c>
      <c r="Y3367" s="11">
        <v>0</v>
      </c>
      <c r="Z3367" s="16">
        <v>0</v>
      </c>
      <c r="AA3367" s="16">
        <v>0</v>
      </c>
      <c r="AB3367" s="16">
        <v>0</v>
      </c>
      <c r="AC3367" s="16">
        <v>0</v>
      </c>
      <c r="AD3367" s="11">
        <v>3</v>
      </c>
      <c r="AE3367" s="11">
        <v>100</v>
      </c>
      <c r="AF3367" s="56">
        <v>1</v>
      </c>
      <c r="AG3367" s="11">
        <v>10</v>
      </c>
      <c r="AH3367" s="11">
        <v>0</v>
      </c>
      <c r="AI3367" s="25" t="s">
        <v>693</v>
      </c>
      <c r="AJ3367" s="25" t="s">
        <v>693</v>
      </c>
      <c r="AK3367" s="25" t="s">
        <v>8</v>
      </c>
      <c r="AL3367" s="11" t="s">
        <v>782</v>
      </c>
      <c r="AM3367" s="11">
        <v>11003</v>
      </c>
      <c r="AN3367" s="11">
        <v>0</v>
      </c>
      <c r="AO3367" s="11">
        <v>0</v>
      </c>
      <c r="AP3367" s="12" t="s">
        <v>2695</v>
      </c>
      <c r="AQ3367" s="12" t="s">
        <v>2695</v>
      </c>
      <c r="AS3367" s="16" t="s">
        <v>2703</v>
      </c>
    </row>
    <row r="3368" spans="1:45" x14ac:dyDescent="0.15">
      <c r="A3368" s="11">
        <v>54101</v>
      </c>
      <c r="B3368" s="14" t="s">
        <v>2725</v>
      </c>
      <c r="C3368" s="11">
        <v>87</v>
      </c>
      <c r="D3368" s="11">
        <v>0</v>
      </c>
      <c r="E3368" s="11">
        <v>0</v>
      </c>
      <c r="F3368" s="11">
        <v>0</v>
      </c>
      <c r="G3368" s="11">
        <v>9</v>
      </c>
      <c r="H3368" s="11">
        <v>0</v>
      </c>
      <c r="I3368" s="11">
        <v>65535</v>
      </c>
      <c r="J3368" s="11">
        <v>0</v>
      </c>
      <c r="K3368" s="11">
        <v>0</v>
      </c>
      <c r="L3368" s="11">
        <v>1</v>
      </c>
      <c r="M3368" s="56">
        <v>0</v>
      </c>
      <c r="N3368" s="56">
        <v>1</v>
      </c>
      <c r="O3368" s="11">
        <v>1</v>
      </c>
      <c r="P3368" s="11">
        <v>0</v>
      </c>
      <c r="Q3368" s="11">
        <v>100</v>
      </c>
      <c r="R3368" s="11">
        <v>0</v>
      </c>
      <c r="S3368" s="11">
        <v>0</v>
      </c>
      <c r="T3368" s="11">
        <v>0</v>
      </c>
      <c r="U3368" s="11">
        <v>1</v>
      </c>
      <c r="V3368" s="11">
        <v>0</v>
      </c>
      <c r="W3368" s="11">
        <v>0</v>
      </c>
      <c r="X3368" s="11">
        <v>0</v>
      </c>
      <c r="Y3368" s="11">
        <v>0</v>
      </c>
      <c r="Z3368" s="16">
        <v>0</v>
      </c>
      <c r="AA3368" s="16">
        <v>0</v>
      </c>
      <c r="AB3368" s="16">
        <v>0</v>
      </c>
      <c r="AC3368" s="16">
        <v>0</v>
      </c>
      <c r="AD3368" s="11">
        <v>3</v>
      </c>
      <c r="AE3368" s="11">
        <v>100</v>
      </c>
      <c r="AF3368" s="56">
        <v>1</v>
      </c>
      <c r="AG3368" s="11">
        <v>10</v>
      </c>
      <c r="AH3368" s="11">
        <v>0</v>
      </c>
      <c r="AI3368" s="25" t="s">
        <v>693</v>
      </c>
      <c r="AJ3368" s="25" t="s">
        <v>693</v>
      </c>
      <c r="AK3368" s="25" t="s">
        <v>8</v>
      </c>
      <c r="AL3368" s="11" t="s">
        <v>782</v>
      </c>
      <c r="AM3368" s="11">
        <v>11003</v>
      </c>
      <c r="AN3368" s="11">
        <v>0</v>
      </c>
      <c r="AO3368" s="11">
        <v>0</v>
      </c>
      <c r="AP3368" s="12" t="s">
        <v>2695</v>
      </c>
      <c r="AQ3368" s="12" t="s">
        <v>2695</v>
      </c>
      <c r="AS3368" s="16" t="s">
        <v>2703</v>
      </c>
    </row>
    <row r="3369" spans="1:45" x14ac:dyDescent="0.15">
      <c r="A3369" s="11">
        <v>54102</v>
      </c>
      <c r="B3369" s="14" t="s">
        <v>3108</v>
      </c>
      <c r="C3369" s="11">
        <v>87</v>
      </c>
      <c r="D3369" s="11">
        <v>0</v>
      </c>
      <c r="E3369" s="11">
        <v>0</v>
      </c>
      <c r="F3369" s="11">
        <v>0</v>
      </c>
      <c r="G3369" s="11">
        <v>9</v>
      </c>
      <c r="H3369" s="11">
        <v>0</v>
      </c>
      <c r="I3369" s="11">
        <v>65535</v>
      </c>
      <c r="J3369" s="11">
        <v>0</v>
      </c>
      <c r="K3369" s="11">
        <v>0</v>
      </c>
      <c r="L3369" s="11">
        <v>1</v>
      </c>
      <c r="M3369" s="56">
        <v>0</v>
      </c>
      <c r="N3369" s="56">
        <v>1</v>
      </c>
      <c r="O3369" s="11">
        <v>1</v>
      </c>
      <c r="P3369" s="11">
        <v>0</v>
      </c>
      <c r="Q3369" s="11">
        <v>100</v>
      </c>
      <c r="R3369" s="11">
        <v>0</v>
      </c>
      <c r="S3369" s="11">
        <v>0</v>
      </c>
      <c r="T3369" s="11">
        <v>0</v>
      </c>
      <c r="U3369" s="11">
        <v>1</v>
      </c>
      <c r="V3369" s="11">
        <v>0</v>
      </c>
      <c r="W3369" s="11">
        <v>0</v>
      </c>
      <c r="X3369" s="11">
        <v>0</v>
      </c>
      <c r="Y3369" s="11">
        <v>0</v>
      </c>
      <c r="Z3369" s="16">
        <v>0</v>
      </c>
      <c r="AA3369" s="16">
        <v>0</v>
      </c>
      <c r="AB3369" s="16">
        <v>0</v>
      </c>
      <c r="AC3369" s="16">
        <v>0</v>
      </c>
      <c r="AD3369" s="11">
        <v>3</v>
      </c>
      <c r="AE3369" s="11">
        <v>100</v>
      </c>
      <c r="AF3369" s="56">
        <v>1</v>
      </c>
      <c r="AG3369" s="11">
        <v>10</v>
      </c>
      <c r="AH3369" s="11">
        <v>0</v>
      </c>
      <c r="AI3369" s="25" t="s">
        <v>693</v>
      </c>
      <c r="AJ3369" s="25" t="s">
        <v>693</v>
      </c>
      <c r="AK3369" s="25" t="s">
        <v>8</v>
      </c>
      <c r="AL3369" s="11" t="s">
        <v>782</v>
      </c>
      <c r="AM3369" s="11">
        <v>11003</v>
      </c>
      <c r="AN3369" s="11">
        <v>0</v>
      </c>
      <c r="AO3369" s="11">
        <v>0</v>
      </c>
      <c r="AP3369" s="12" t="s">
        <v>2695</v>
      </c>
      <c r="AQ3369" s="12" t="s">
        <v>2695</v>
      </c>
      <c r="AS3369" s="16" t="s">
        <v>2703</v>
      </c>
    </row>
    <row r="3370" spans="1:45" x14ac:dyDescent="0.15">
      <c r="A3370" s="11">
        <v>54103</v>
      </c>
      <c r="B3370" s="24" t="s">
        <v>2726</v>
      </c>
      <c r="C3370" s="11">
        <v>87</v>
      </c>
      <c r="D3370" s="11">
        <v>0</v>
      </c>
      <c r="E3370" s="11">
        <v>0</v>
      </c>
      <c r="F3370" s="11">
        <v>0</v>
      </c>
      <c r="G3370" s="11">
        <v>9</v>
      </c>
      <c r="H3370" s="11">
        <v>0</v>
      </c>
      <c r="I3370" s="11">
        <v>65535</v>
      </c>
      <c r="J3370" s="11">
        <v>0</v>
      </c>
      <c r="K3370" s="11">
        <v>0</v>
      </c>
      <c r="L3370" s="11">
        <v>1</v>
      </c>
      <c r="M3370" s="56">
        <v>0</v>
      </c>
      <c r="N3370" s="56">
        <v>1</v>
      </c>
      <c r="O3370" s="11">
        <v>1</v>
      </c>
      <c r="P3370" s="11">
        <v>0</v>
      </c>
      <c r="Q3370" s="11">
        <v>100</v>
      </c>
      <c r="R3370" s="11">
        <v>0</v>
      </c>
      <c r="S3370" s="11">
        <v>0</v>
      </c>
      <c r="T3370" s="11">
        <v>0</v>
      </c>
      <c r="U3370" s="11">
        <v>1</v>
      </c>
      <c r="V3370" s="11">
        <v>0</v>
      </c>
      <c r="W3370" s="11">
        <v>0</v>
      </c>
      <c r="X3370" s="11">
        <v>0</v>
      </c>
      <c r="Y3370" s="11">
        <v>0</v>
      </c>
      <c r="Z3370" s="16">
        <v>0</v>
      </c>
      <c r="AA3370" s="16">
        <v>0</v>
      </c>
      <c r="AB3370" s="16">
        <v>0</v>
      </c>
      <c r="AC3370" s="16">
        <v>0</v>
      </c>
      <c r="AD3370" s="11">
        <v>3</v>
      </c>
      <c r="AE3370" s="11">
        <v>100</v>
      </c>
      <c r="AF3370" s="56">
        <v>1</v>
      </c>
      <c r="AG3370" s="11">
        <v>10</v>
      </c>
      <c r="AH3370" s="11">
        <v>0</v>
      </c>
      <c r="AI3370" s="25" t="s">
        <v>693</v>
      </c>
      <c r="AJ3370" s="25" t="s">
        <v>693</v>
      </c>
      <c r="AK3370" s="25" t="s">
        <v>8</v>
      </c>
      <c r="AL3370" s="11" t="s">
        <v>782</v>
      </c>
      <c r="AM3370" s="11">
        <v>11003</v>
      </c>
      <c r="AN3370" s="11">
        <v>0</v>
      </c>
      <c r="AO3370" s="11">
        <v>0</v>
      </c>
      <c r="AP3370" s="12" t="s">
        <v>2695</v>
      </c>
      <c r="AQ3370" s="12" t="s">
        <v>2695</v>
      </c>
      <c r="AS3370" s="16" t="s">
        <v>2703</v>
      </c>
    </row>
    <row r="3371" spans="1:45" x14ac:dyDescent="0.15">
      <c r="A3371" s="11">
        <v>54104</v>
      </c>
      <c r="B3371" s="14" t="s">
        <v>3112</v>
      </c>
      <c r="C3371" s="11">
        <v>87</v>
      </c>
      <c r="D3371" s="11">
        <v>0</v>
      </c>
      <c r="E3371" s="11">
        <v>0</v>
      </c>
      <c r="F3371" s="11">
        <v>0</v>
      </c>
      <c r="G3371" s="11">
        <v>9</v>
      </c>
      <c r="H3371" s="11">
        <v>0</v>
      </c>
      <c r="I3371" s="11">
        <v>65535</v>
      </c>
      <c r="J3371" s="11">
        <v>0</v>
      </c>
      <c r="K3371" s="11">
        <v>0</v>
      </c>
      <c r="L3371" s="11">
        <v>1</v>
      </c>
      <c r="M3371" s="56">
        <v>0</v>
      </c>
      <c r="N3371" s="56">
        <v>1</v>
      </c>
      <c r="O3371" s="11">
        <v>1</v>
      </c>
      <c r="P3371" s="11">
        <v>0</v>
      </c>
      <c r="Q3371" s="11">
        <v>100</v>
      </c>
      <c r="R3371" s="11">
        <v>0</v>
      </c>
      <c r="S3371" s="11">
        <v>0</v>
      </c>
      <c r="T3371" s="11">
        <v>0</v>
      </c>
      <c r="U3371" s="11">
        <v>1</v>
      </c>
      <c r="V3371" s="11">
        <v>0</v>
      </c>
      <c r="W3371" s="11">
        <v>0</v>
      </c>
      <c r="X3371" s="11">
        <v>0</v>
      </c>
      <c r="Y3371" s="11">
        <v>0</v>
      </c>
      <c r="Z3371" s="16">
        <v>0</v>
      </c>
      <c r="AA3371" s="16">
        <v>0</v>
      </c>
      <c r="AB3371" s="16">
        <v>0</v>
      </c>
      <c r="AC3371" s="16">
        <v>0</v>
      </c>
      <c r="AD3371" s="11">
        <v>3</v>
      </c>
      <c r="AE3371" s="11">
        <v>100</v>
      </c>
      <c r="AF3371" s="56">
        <v>1</v>
      </c>
      <c r="AG3371" s="11">
        <v>10</v>
      </c>
      <c r="AH3371" s="11">
        <v>0</v>
      </c>
      <c r="AI3371" s="25" t="s">
        <v>693</v>
      </c>
      <c r="AJ3371" s="25" t="s">
        <v>693</v>
      </c>
      <c r="AK3371" s="25" t="s">
        <v>8</v>
      </c>
      <c r="AL3371" s="11" t="s">
        <v>782</v>
      </c>
      <c r="AM3371" s="11">
        <v>11003</v>
      </c>
      <c r="AN3371" s="11">
        <v>0</v>
      </c>
      <c r="AO3371" s="11">
        <v>0</v>
      </c>
      <c r="AP3371" s="12" t="s">
        <v>2695</v>
      </c>
      <c r="AQ3371" s="12" t="s">
        <v>2695</v>
      </c>
      <c r="AS3371" s="16" t="s">
        <v>2703</v>
      </c>
    </row>
    <row r="3372" spans="1:45" x14ac:dyDescent="0.15">
      <c r="A3372" s="11">
        <v>54105</v>
      </c>
      <c r="B3372" s="14" t="s">
        <v>2727</v>
      </c>
      <c r="C3372" s="11">
        <v>87</v>
      </c>
      <c r="D3372" s="11">
        <v>0</v>
      </c>
      <c r="E3372" s="11">
        <v>0</v>
      </c>
      <c r="F3372" s="11">
        <v>0</v>
      </c>
      <c r="G3372" s="11">
        <v>9</v>
      </c>
      <c r="H3372" s="11">
        <v>0</v>
      </c>
      <c r="I3372" s="11">
        <v>65535</v>
      </c>
      <c r="J3372" s="11">
        <v>0</v>
      </c>
      <c r="K3372" s="11">
        <v>0</v>
      </c>
      <c r="L3372" s="11">
        <v>1</v>
      </c>
      <c r="M3372" s="56">
        <v>0</v>
      </c>
      <c r="N3372" s="56">
        <v>1</v>
      </c>
      <c r="O3372" s="11">
        <v>1</v>
      </c>
      <c r="P3372" s="11">
        <v>0</v>
      </c>
      <c r="Q3372" s="11">
        <v>100</v>
      </c>
      <c r="R3372" s="11">
        <v>0</v>
      </c>
      <c r="S3372" s="11">
        <v>0</v>
      </c>
      <c r="T3372" s="11">
        <v>0</v>
      </c>
      <c r="U3372" s="11">
        <v>1</v>
      </c>
      <c r="V3372" s="11">
        <v>0</v>
      </c>
      <c r="W3372" s="11">
        <v>0</v>
      </c>
      <c r="X3372" s="11">
        <v>0</v>
      </c>
      <c r="Y3372" s="11">
        <v>0</v>
      </c>
      <c r="Z3372" s="16">
        <v>0</v>
      </c>
      <c r="AA3372" s="16">
        <v>0</v>
      </c>
      <c r="AB3372" s="16">
        <v>0</v>
      </c>
      <c r="AC3372" s="16">
        <v>0</v>
      </c>
      <c r="AD3372" s="11">
        <v>3</v>
      </c>
      <c r="AE3372" s="11">
        <v>100</v>
      </c>
      <c r="AF3372" s="56">
        <v>1</v>
      </c>
      <c r="AG3372" s="11">
        <v>10</v>
      </c>
      <c r="AH3372" s="11">
        <v>0</v>
      </c>
      <c r="AI3372" s="25" t="s">
        <v>693</v>
      </c>
      <c r="AJ3372" s="25" t="s">
        <v>693</v>
      </c>
      <c r="AK3372" s="25" t="s">
        <v>8</v>
      </c>
      <c r="AL3372" s="11" t="s">
        <v>782</v>
      </c>
      <c r="AM3372" s="11">
        <v>11003</v>
      </c>
      <c r="AN3372" s="11">
        <v>0</v>
      </c>
      <c r="AO3372" s="11">
        <v>0</v>
      </c>
      <c r="AP3372" s="12" t="s">
        <v>2695</v>
      </c>
      <c r="AQ3372" s="12" t="s">
        <v>2695</v>
      </c>
      <c r="AS3372" s="16" t="s">
        <v>2703</v>
      </c>
    </row>
    <row r="3373" spans="1:45" x14ac:dyDescent="0.15">
      <c r="A3373" s="11">
        <v>54151</v>
      </c>
      <c r="B3373" s="14" t="s">
        <v>3113</v>
      </c>
      <c r="C3373" s="11">
        <v>88</v>
      </c>
      <c r="D3373" s="11">
        <v>0</v>
      </c>
      <c r="E3373" s="11">
        <v>0</v>
      </c>
      <c r="F3373" s="11">
        <v>0</v>
      </c>
      <c r="G3373" s="11">
        <v>9</v>
      </c>
      <c r="H3373" s="11">
        <v>0</v>
      </c>
      <c r="I3373" s="11">
        <v>65535</v>
      </c>
      <c r="J3373" s="11">
        <v>0</v>
      </c>
      <c r="K3373" s="11">
        <v>0</v>
      </c>
      <c r="L3373" s="11">
        <v>1</v>
      </c>
      <c r="M3373" s="56">
        <v>0</v>
      </c>
      <c r="N3373" s="56">
        <v>1</v>
      </c>
      <c r="O3373" s="11">
        <v>1</v>
      </c>
      <c r="P3373" s="11">
        <v>0</v>
      </c>
      <c r="Q3373" s="11">
        <v>100</v>
      </c>
      <c r="R3373" s="11">
        <v>0</v>
      </c>
      <c r="S3373" s="11">
        <v>0</v>
      </c>
      <c r="T3373" s="11">
        <v>0</v>
      </c>
      <c r="U3373" s="11">
        <v>1</v>
      </c>
      <c r="V3373" s="11">
        <v>0</v>
      </c>
      <c r="W3373" s="11">
        <v>0</v>
      </c>
      <c r="X3373" s="11">
        <v>0</v>
      </c>
      <c r="Y3373" s="11">
        <v>0</v>
      </c>
      <c r="Z3373" s="16">
        <v>0</v>
      </c>
      <c r="AA3373" s="16">
        <v>0</v>
      </c>
      <c r="AB3373" s="16">
        <v>0</v>
      </c>
      <c r="AC3373" s="16">
        <v>0</v>
      </c>
      <c r="AD3373" s="11">
        <v>3</v>
      </c>
      <c r="AE3373" s="11">
        <v>100</v>
      </c>
      <c r="AF3373" s="56">
        <v>1</v>
      </c>
      <c r="AG3373" s="11">
        <v>10</v>
      </c>
      <c r="AH3373" s="11">
        <v>0</v>
      </c>
      <c r="AI3373" s="25" t="s">
        <v>693</v>
      </c>
      <c r="AJ3373" s="25" t="s">
        <v>693</v>
      </c>
      <c r="AK3373" s="25" t="s">
        <v>8</v>
      </c>
      <c r="AL3373" s="11" t="s">
        <v>782</v>
      </c>
      <c r="AM3373" s="11">
        <v>11003</v>
      </c>
      <c r="AN3373" s="11">
        <v>0</v>
      </c>
      <c r="AO3373" s="11">
        <v>0</v>
      </c>
      <c r="AP3373" s="12" t="s">
        <v>2695</v>
      </c>
      <c r="AQ3373" s="12" t="s">
        <v>2695</v>
      </c>
      <c r="AS3373" s="16" t="s">
        <v>2703</v>
      </c>
    </row>
    <row r="3374" spans="1:45" x14ac:dyDescent="0.15">
      <c r="A3374" s="11">
        <v>54152</v>
      </c>
      <c r="B3374" s="14" t="s">
        <v>3114</v>
      </c>
      <c r="C3374" s="11">
        <v>88</v>
      </c>
      <c r="D3374" s="11">
        <v>0</v>
      </c>
      <c r="E3374" s="11">
        <v>0</v>
      </c>
      <c r="F3374" s="11">
        <v>0</v>
      </c>
      <c r="G3374" s="11">
        <v>9</v>
      </c>
      <c r="H3374" s="11">
        <v>0</v>
      </c>
      <c r="I3374" s="11">
        <v>65535</v>
      </c>
      <c r="J3374" s="11">
        <v>0</v>
      </c>
      <c r="K3374" s="11">
        <v>0</v>
      </c>
      <c r="L3374" s="11">
        <v>1</v>
      </c>
      <c r="M3374" s="56">
        <v>0</v>
      </c>
      <c r="N3374" s="56">
        <v>1</v>
      </c>
      <c r="O3374" s="11">
        <v>1</v>
      </c>
      <c r="P3374" s="11">
        <v>0</v>
      </c>
      <c r="Q3374" s="11">
        <v>100</v>
      </c>
      <c r="R3374" s="11">
        <v>0</v>
      </c>
      <c r="S3374" s="11">
        <v>0</v>
      </c>
      <c r="T3374" s="11">
        <v>0</v>
      </c>
      <c r="U3374" s="11">
        <v>1</v>
      </c>
      <c r="V3374" s="11">
        <v>0</v>
      </c>
      <c r="W3374" s="11">
        <v>0</v>
      </c>
      <c r="X3374" s="11">
        <v>0</v>
      </c>
      <c r="Y3374" s="11">
        <v>0</v>
      </c>
      <c r="Z3374" s="16">
        <v>0</v>
      </c>
      <c r="AA3374" s="16">
        <v>0</v>
      </c>
      <c r="AB3374" s="16">
        <v>0</v>
      </c>
      <c r="AC3374" s="16">
        <v>0</v>
      </c>
      <c r="AD3374" s="11">
        <v>3</v>
      </c>
      <c r="AE3374" s="11">
        <v>100</v>
      </c>
      <c r="AF3374" s="56">
        <v>1</v>
      </c>
      <c r="AG3374" s="11">
        <v>10</v>
      </c>
      <c r="AH3374" s="11">
        <v>0</v>
      </c>
      <c r="AI3374" s="25" t="s">
        <v>693</v>
      </c>
      <c r="AJ3374" s="25" t="s">
        <v>693</v>
      </c>
      <c r="AK3374" s="25" t="s">
        <v>8</v>
      </c>
      <c r="AL3374" s="11" t="s">
        <v>782</v>
      </c>
      <c r="AM3374" s="11">
        <v>11003</v>
      </c>
      <c r="AN3374" s="11">
        <v>0</v>
      </c>
      <c r="AO3374" s="11">
        <v>0</v>
      </c>
      <c r="AP3374" s="12" t="s">
        <v>2695</v>
      </c>
      <c r="AQ3374" s="12" t="s">
        <v>2695</v>
      </c>
      <c r="AS3374" s="16" t="s">
        <v>2703</v>
      </c>
    </row>
    <row r="3375" spans="1:45" x14ac:dyDescent="0.15">
      <c r="A3375" s="11">
        <v>54153</v>
      </c>
      <c r="B3375" s="14" t="s">
        <v>3115</v>
      </c>
      <c r="C3375" s="11">
        <v>88</v>
      </c>
      <c r="D3375" s="11">
        <v>0</v>
      </c>
      <c r="E3375" s="11">
        <v>0</v>
      </c>
      <c r="F3375" s="11">
        <v>0</v>
      </c>
      <c r="G3375" s="11">
        <v>9</v>
      </c>
      <c r="H3375" s="11">
        <v>0</v>
      </c>
      <c r="I3375" s="11">
        <v>65535</v>
      </c>
      <c r="J3375" s="11">
        <v>0</v>
      </c>
      <c r="K3375" s="11">
        <v>0</v>
      </c>
      <c r="L3375" s="11">
        <v>1</v>
      </c>
      <c r="M3375" s="56">
        <v>0</v>
      </c>
      <c r="N3375" s="56">
        <v>1</v>
      </c>
      <c r="O3375" s="11">
        <v>1</v>
      </c>
      <c r="P3375" s="11">
        <v>0</v>
      </c>
      <c r="Q3375" s="11">
        <v>100</v>
      </c>
      <c r="R3375" s="11">
        <v>0</v>
      </c>
      <c r="S3375" s="11">
        <v>0</v>
      </c>
      <c r="T3375" s="11">
        <v>0</v>
      </c>
      <c r="U3375" s="11">
        <v>1</v>
      </c>
      <c r="V3375" s="11">
        <v>0</v>
      </c>
      <c r="W3375" s="11">
        <v>0</v>
      </c>
      <c r="X3375" s="11">
        <v>0</v>
      </c>
      <c r="Y3375" s="11">
        <v>0</v>
      </c>
      <c r="Z3375" s="16">
        <v>0</v>
      </c>
      <c r="AA3375" s="16">
        <v>0</v>
      </c>
      <c r="AB3375" s="16">
        <v>0</v>
      </c>
      <c r="AC3375" s="16">
        <v>0</v>
      </c>
      <c r="AD3375" s="11">
        <v>3</v>
      </c>
      <c r="AE3375" s="11">
        <v>100</v>
      </c>
      <c r="AF3375" s="56">
        <v>1</v>
      </c>
      <c r="AG3375" s="11">
        <v>10</v>
      </c>
      <c r="AH3375" s="11">
        <v>0</v>
      </c>
      <c r="AI3375" s="25" t="s">
        <v>693</v>
      </c>
      <c r="AJ3375" s="25" t="s">
        <v>693</v>
      </c>
      <c r="AK3375" s="25" t="s">
        <v>8</v>
      </c>
      <c r="AL3375" s="11" t="s">
        <v>782</v>
      </c>
      <c r="AM3375" s="11">
        <v>11003</v>
      </c>
      <c r="AN3375" s="11">
        <v>0</v>
      </c>
      <c r="AO3375" s="11">
        <v>0</v>
      </c>
      <c r="AP3375" s="12" t="s">
        <v>2695</v>
      </c>
      <c r="AQ3375" s="12" t="s">
        <v>2695</v>
      </c>
      <c r="AS3375" s="16" t="s">
        <v>2703</v>
      </c>
    </row>
    <row r="3376" spans="1:45" x14ac:dyDescent="0.15">
      <c r="A3376" s="11">
        <v>54154</v>
      </c>
      <c r="B3376" s="24" t="s">
        <v>3116</v>
      </c>
      <c r="C3376" s="11">
        <v>88</v>
      </c>
      <c r="D3376" s="11">
        <v>0</v>
      </c>
      <c r="E3376" s="11">
        <v>0</v>
      </c>
      <c r="F3376" s="11">
        <v>0</v>
      </c>
      <c r="G3376" s="11">
        <v>9</v>
      </c>
      <c r="H3376" s="11">
        <v>0</v>
      </c>
      <c r="I3376" s="11">
        <v>65535</v>
      </c>
      <c r="J3376" s="11">
        <v>0</v>
      </c>
      <c r="K3376" s="11">
        <v>0</v>
      </c>
      <c r="L3376" s="11">
        <v>1</v>
      </c>
      <c r="M3376" s="56">
        <v>0</v>
      </c>
      <c r="N3376" s="56">
        <v>1</v>
      </c>
      <c r="O3376" s="11">
        <v>1</v>
      </c>
      <c r="P3376" s="11">
        <v>0</v>
      </c>
      <c r="Q3376" s="11">
        <v>100</v>
      </c>
      <c r="R3376" s="11">
        <v>0</v>
      </c>
      <c r="S3376" s="11">
        <v>0</v>
      </c>
      <c r="T3376" s="11">
        <v>0</v>
      </c>
      <c r="U3376" s="11">
        <v>1</v>
      </c>
      <c r="V3376" s="11">
        <v>0</v>
      </c>
      <c r="W3376" s="11">
        <v>0</v>
      </c>
      <c r="X3376" s="11">
        <v>0</v>
      </c>
      <c r="Y3376" s="11">
        <v>0</v>
      </c>
      <c r="Z3376" s="16">
        <v>0</v>
      </c>
      <c r="AA3376" s="16">
        <v>0</v>
      </c>
      <c r="AB3376" s="16">
        <v>0</v>
      </c>
      <c r="AC3376" s="16">
        <v>0</v>
      </c>
      <c r="AD3376" s="11">
        <v>3</v>
      </c>
      <c r="AE3376" s="11">
        <v>100</v>
      </c>
      <c r="AF3376" s="56">
        <v>1</v>
      </c>
      <c r="AG3376" s="11">
        <v>10</v>
      </c>
      <c r="AH3376" s="11">
        <v>0</v>
      </c>
      <c r="AI3376" s="25" t="s">
        <v>693</v>
      </c>
      <c r="AJ3376" s="25" t="s">
        <v>693</v>
      </c>
      <c r="AK3376" s="25" t="s">
        <v>8</v>
      </c>
      <c r="AL3376" s="11" t="s">
        <v>782</v>
      </c>
      <c r="AM3376" s="11">
        <v>11003</v>
      </c>
      <c r="AN3376" s="11">
        <v>0</v>
      </c>
      <c r="AO3376" s="11">
        <v>0</v>
      </c>
      <c r="AP3376" s="12" t="s">
        <v>2695</v>
      </c>
      <c r="AQ3376" s="12" t="s">
        <v>2695</v>
      </c>
      <c r="AS3376" s="16" t="s">
        <v>2703</v>
      </c>
    </row>
    <row r="3377" spans="1:45" x14ac:dyDescent="0.15">
      <c r="A3377" s="11">
        <v>54155</v>
      </c>
      <c r="B3377" s="14" t="s">
        <v>3117</v>
      </c>
      <c r="C3377" s="11">
        <v>88</v>
      </c>
      <c r="D3377" s="11">
        <v>0</v>
      </c>
      <c r="E3377" s="11">
        <v>0</v>
      </c>
      <c r="F3377" s="11">
        <v>0</v>
      </c>
      <c r="G3377" s="11">
        <v>9</v>
      </c>
      <c r="H3377" s="11">
        <v>0</v>
      </c>
      <c r="I3377" s="11">
        <v>65535</v>
      </c>
      <c r="J3377" s="11">
        <v>0</v>
      </c>
      <c r="K3377" s="11">
        <v>0</v>
      </c>
      <c r="L3377" s="11">
        <v>1</v>
      </c>
      <c r="M3377" s="56">
        <v>0</v>
      </c>
      <c r="N3377" s="56">
        <v>1</v>
      </c>
      <c r="O3377" s="11">
        <v>1</v>
      </c>
      <c r="P3377" s="11">
        <v>0</v>
      </c>
      <c r="Q3377" s="11">
        <v>100</v>
      </c>
      <c r="R3377" s="11">
        <v>0</v>
      </c>
      <c r="S3377" s="11">
        <v>0</v>
      </c>
      <c r="T3377" s="11">
        <v>0</v>
      </c>
      <c r="U3377" s="11">
        <v>1</v>
      </c>
      <c r="V3377" s="11">
        <v>0</v>
      </c>
      <c r="W3377" s="11">
        <v>0</v>
      </c>
      <c r="X3377" s="11">
        <v>0</v>
      </c>
      <c r="Y3377" s="11">
        <v>0</v>
      </c>
      <c r="Z3377" s="16">
        <v>0</v>
      </c>
      <c r="AA3377" s="16">
        <v>0</v>
      </c>
      <c r="AB3377" s="16">
        <v>0</v>
      </c>
      <c r="AC3377" s="16">
        <v>0</v>
      </c>
      <c r="AD3377" s="11">
        <v>3</v>
      </c>
      <c r="AE3377" s="11">
        <v>100</v>
      </c>
      <c r="AF3377" s="56">
        <v>1</v>
      </c>
      <c r="AG3377" s="11">
        <v>10</v>
      </c>
      <c r="AH3377" s="11">
        <v>0</v>
      </c>
      <c r="AI3377" s="25" t="s">
        <v>693</v>
      </c>
      <c r="AJ3377" s="25" t="s">
        <v>693</v>
      </c>
      <c r="AK3377" s="25" t="s">
        <v>8</v>
      </c>
      <c r="AL3377" s="11" t="s">
        <v>782</v>
      </c>
      <c r="AM3377" s="11">
        <v>11003</v>
      </c>
      <c r="AN3377" s="11">
        <v>0</v>
      </c>
      <c r="AO3377" s="11">
        <v>0</v>
      </c>
      <c r="AP3377" s="12" t="s">
        <v>2695</v>
      </c>
      <c r="AQ3377" s="12" t="s">
        <v>2695</v>
      </c>
      <c r="AS3377" s="16" t="s">
        <v>2703</v>
      </c>
    </row>
    <row r="3378" spans="1:45" x14ac:dyDescent="0.15">
      <c r="A3378" s="11">
        <v>54201</v>
      </c>
      <c r="B3378" s="14" t="s">
        <v>2728</v>
      </c>
      <c r="C3378" s="11">
        <v>89</v>
      </c>
      <c r="D3378" s="11">
        <v>0</v>
      </c>
      <c r="E3378" s="11">
        <v>0</v>
      </c>
      <c r="F3378" s="11">
        <v>0</v>
      </c>
      <c r="G3378" s="11">
        <v>9</v>
      </c>
      <c r="H3378" s="11">
        <v>0</v>
      </c>
      <c r="I3378" s="11">
        <v>65535</v>
      </c>
      <c r="J3378" s="11">
        <v>0</v>
      </c>
      <c r="K3378" s="11">
        <v>0</v>
      </c>
      <c r="L3378" s="11">
        <v>1</v>
      </c>
      <c r="M3378" s="56">
        <v>0</v>
      </c>
      <c r="N3378" s="56">
        <v>1</v>
      </c>
      <c r="O3378" s="11">
        <v>1</v>
      </c>
      <c r="P3378" s="11">
        <v>0</v>
      </c>
      <c r="Q3378" s="11">
        <v>100</v>
      </c>
      <c r="R3378" s="11">
        <v>0</v>
      </c>
      <c r="S3378" s="11">
        <v>0</v>
      </c>
      <c r="T3378" s="11">
        <v>0</v>
      </c>
      <c r="U3378" s="11">
        <v>1</v>
      </c>
      <c r="V3378" s="11">
        <v>0</v>
      </c>
      <c r="W3378" s="11">
        <v>0</v>
      </c>
      <c r="X3378" s="11">
        <v>0</v>
      </c>
      <c r="Y3378" s="11">
        <v>0</v>
      </c>
      <c r="Z3378" s="16">
        <v>0</v>
      </c>
      <c r="AA3378" s="16">
        <v>0</v>
      </c>
      <c r="AB3378" s="16">
        <v>0</v>
      </c>
      <c r="AC3378" s="16">
        <v>0</v>
      </c>
      <c r="AD3378" s="11">
        <v>3</v>
      </c>
      <c r="AE3378" s="11">
        <v>100</v>
      </c>
      <c r="AF3378" s="56">
        <v>1</v>
      </c>
      <c r="AG3378" s="11">
        <v>10</v>
      </c>
      <c r="AH3378" s="11">
        <v>0</v>
      </c>
      <c r="AI3378" s="25" t="s">
        <v>693</v>
      </c>
      <c r="AJ3378" s="25" t="s">
        <v>693</v>
      </c>
      <c r="AK3378" s="25" t="s">
        <v>8</v>
      </c>
      <c r="AL3378" s="11" t="s">
        <v>782</v>
      </c>
      <c r="AM3378" s="11">
        <v>11003</v>
      </c>
      <c r="AN3378" s="11">
        <v>0</v>
      </c>
      <c r="AO3378" s="11">
        <v>0</v>
      </c>
      <c r="AP3378" s="12" t="s">
        <v>2695</v>
      </c>
      <c r="AQ3378" s="12" t="s">
        <v>2695</v>
      </c>
      <c r="AS3378" s="16" t="s">
        <v>2703</v>
      </c>
    </row>
    <row r="3379" spans="1:45" x14ac:dyDescent="0.15">
      <c r="A3379" s="11">
        <v>54202</v>
      </c>
      <c r="B3379" s="14" t="s">
        <v>3109</v>
      </c>
      <c r="C3379" s="11">
        <v>89</v>
      </c>
      <c r="D3379" s="11">
        <v>0</v>
      </c>
      <c r="E3379" s="11">
        <v>0</v>
      </c>
      <c r="F3379" s="11">
        <v>0</v>
      </c>
      <c r="G3379" s="11">
        <v>9</v>
      </c>
      <c r="H3379" s="11">
        <v>0</v>
      </c>
      <c r="I3379" s="11">
        <v>65535</v>
      </c>
      <c r="J3379" s="11">
        <v>0</v>
      </c>
      <c r="K3379" s="11">
        <v>0</v>
      </c>
      <c r="L3379" s="11">
        <v>1</v>
      </c>
      <c r="M3379" s="56">
        <v>0</v>
      </c>
      <c r="N3379" s="56">
        <v>1</v>
      </c>
      <c r="O3379" s="11">
        <v>1</v>
      </c>
      <c r="P3379" s="11">
        <v>0</v>
      </c>
      <c r="Q3379" s="11">
        <v>100</v>
      </c>
      <c r="R3379" s="11">
        <v>0</v>
      </c>
      <c r="S3379" s="11">
        <v>0</v>
      </c>
      <c r="T3379" s="11">
        <v>0</v>
      </c>
      <c r="U3379" s="11">
        <v>1</v>
      </c>
      <c r="V3379" s="11">
        <v>0</v>
      </c>
      <c r="W3379" s="11">
        <v>0</v>
      </c>
      <c r="X3379" s="11">
        <v>0</v>
      </c>
      <c r="Y3379" s="11">
        <v>0</v>
      </c>
      <c r="Z3379" s="16">
        <v>0</v>
      </c>
      <c r="AA3379" s="16">
        <v>0</v>
      </c>
      <c r="AB3379" s="16">
        <v>0</v>
      </c>
      <c r="AC3379" s="16">
        <v>0</v>
      </c>
      <c r="AD3379" s="11">
        <v>3</v>
      </c>
      <c r="AE3379" s="11">
        <v>100</v>
      </c>
      <c r="AF3379" s="56">
        <v>1</v>
      </c>
      <c r="AG3379" s="11">
        <v>10</v>
      </c>
      <c r="AH3379" s="11">
        <v>0</v>
      </c>
      <c r="AI3379" s="25" t="s">
        <v>693</v>
      </c>
      <c r="AJ3379" s="25" t="s">
        <v>693</v>
      </c>
      <c r="AK3379" s="25" t="s">
        <v>8</v>
      </c>
      <c r="AL3379" s="11" t="s">
        <v>782</v>
      </c>
      <c r="AM3379" s="11">
        <v>11003</v>
      </c>
      <c r="AN3379" s="11">
        <v>0</v>
      </c>
      <c r="AO3379" s="11">
        <v>0</v>
      </c>
      <c r="AP3379" s="12" t="s">
        <v>2695</v>
      </c>
      <c r="AQ3379" s="12" t="s">
        <v>2695</v>
      </c>
      <c r="AS3379" s="16" t="s">
        <v>2703</v>
      </c>
    </row>
    <row r="3380" spans="1:45" x14ac:dyDescent="0.15">
      <c r="A3380" s="11">
        <v>54203</v>
      </c>
      <c r="B3380" s="14" t="s">
        <v>2729</v>
      </c>
      <c r="C3380" s="11">
        <v>89</v>
      </c>
      <c r="D3380" s="11">
        <v>0</v>
      </c>
      <c r="E3380" s="11">
        <v>0</v>
      </c>
      <c r="F3380" s="11">
        <v>0</v>
      </c>
      <c r="G3380" s="11">
        <v>9</v>
      </c>
      <c r="H3380" s="11">
        <v>0</v>
      </c>
      <c r="I3380" s="11">
        <v>65535</v>
      </c>
      <c r="J3380" s="11">
        <v>0</v>
      </c>
      <c r="K3380" s="11">
        <v>0</v>
      </c>
      <c r="L3380" s="11">
        <v>1</v>
      </c>
      <c r="M3380" s="56">
        <v>0</v>
      </c>
      <c r="N3380" s="56">
        <v>1</v>
      </c>
      <c r="O3380" s="11">
        <v>1</v>
      </c>
      <c r="P3380" s="11">
        <v>0</v>
      </c>
      <c r="Q3380" s="11">
        <v>100</v>
      </c>
      <c r="R3380" s="11">
        <v>0</v>
      </c>
      <c r="S3380" s="11">
        <v>0</v>
      </c>
      <c r="T3380" s="11">
        <v>0</v>
      </c>
      <c r="U3380" s="11">
        <v>1</v>
      </c>
      <c r="V3380" s="11">
        <v>0</v>
      </c>
      <c r="W3380" s="11">
        <v>0</v>
      </c>
      <c r="X3380" s="11">
        <v>0</v>
      </c>
      <c r="Y3380" s="11">
        <v>0</v>
      </c>
      <c r="Z3380" s="16">
        <v>0</v>
      </c>
      <c r="AA3380" s="16">
        <v>0</v>
      </c>
      <c r="AB3380" s="16">
        <v>0</v>
      </c>
      <c r="AC3380" s="16">
        <v>0</v>
      </c>
      <c r="AD3380" s="11">
        <v>3</v>
      </c>
      <c r="AE3380" s="11">
        <v>100</v>
      </c>
      <c r="AF3380" s="56">
        <v>1</v>
      </c>
      <c r="AG3380" s="11">
        <v>10</v>
      </c>
      <c r="AH3380" s="11">
        <v>0</v>
      </c>
      <c r="AI3380" s="25" t="s">
        <v>693</v>
      </c>
      <c r="AJ3380" s="25" t="s">
        <v>693</v>
      </c>
      <c r="AK3380" s="25" t="s">
        <v>8</v>
      </c>
      <c r="AL3380" s="11" t="s">
        <v>782</v>
      </c>
      <c r="AM3380" s="11">
        <v>11003</v>
      </c>
      <c r="AN3380" s="11">
        <v>0</v>
      </c>
      <c r="AO3380" s="11">
        <v>0</v>
      </c>
      <c r="AP3380" s="12" t="s">
        <v>2695</v>
      </c>
      <c r="AQ3380" s="12" t="s">
        <v>2695</v>
      </c>
      <c r="AS3380" s="16" t="s">
        <v>2703</v>
      </c>
    </row>
    <row r="3381" spans="1:45" x14ac:dyDescent="0.15">
      <c r="A3381" s="11">
        <v>54204</v>
      </c>
      <c r="B3381" s="14" t="s">
        <v>3118</v>
      </c>
      <c r="C3381" s="11">
        <v>89</v>
      </c>
      <c r="D3381" s="11">
        <v>0</v>
      </c>
      <c r="E3381" s="11">
        <v>0</v>
      </c>
      <c r="F3381" s="11">
        <v>0</v>
      </c>
      <c r="G3381" s="11">
        <v>9</v>
      </c>
      <c r="H3381" s="11">
        <v>0</v>
      </c>
      <c r="I3381" s="11">
        <v>65535</v>
      </c>
      <c r="J3381" s="11">
        <v>0</v>
      </c>
      <c r="K3381" s="11">
        <v>0</v>
      </c>
      <c r="L3381" s="11">
        <v>1</v>
      </c>
      <c r="M3381" s="56">
        <v>0</v>
      </c>
      <c r="N3381" s="56">
        <v>1</v>
      </c>
      <c r="O3381" s="11">
        <v>1</v>
      </c>
      <c r="P3381" s="11">
        <v>0</v>
      </c>
      <c r="Q3381" s="11">
        <v>100</v>
      </c>
      <c r="R3381" s="11">
        <v>0</v>
      </c>
      <c r="S3381" s="11">
        <v>0</v>
      </c>
      <c r="T3381" s="11">
        <v>0</v>
      </c>
      <c r="U3381" s="11">
        <v>1</v>
      </c>
      <c r="V3381" s="11">
        <v>0</v>
      </c>
      <c r="W3381" s="11">
        <v>0</v>
      </c>
      <c r="X3381" s="11">
        <v>0</v>
      </c>
      <c r="Y3381" s="11">
        <v>0</v>
      </c>
      <c r="Z3381" s="16">
        <v>0</v>
      </c>
      <c r="AA3381" s="16">
        <v>0</v>
      </c>
      <c r="AB3381" s="16">
        <v>0</v>
      </c>
      <c r="AC3381" s="16">
        <v>0</v>
      </c>
      <c r="AD3381" s="11">
        <v>3</v>
      </c>
      <c r="AE3381" s="11">
        <v>100</v>
      </c>
      <c r="AF3381" s="56">
        <v>1</v>
      </c>
      <c r="AG3381" s="11">
        <v>10</v>
      </c>
      <c r="AH3381" s="11">
        <v>0</v>
      </c>
      <c r="AI3381" s="25" t="s">
        <v>693</v>
      </c>
      <c r="AJ3381" s="25" t="s">
        <v>693</v>
      </c>
      <c r="AK3381" s="25" t="s">
        <v>8</v>
      </c>
      <c r="AL3381" s="11" t="s">
        <v>782</v>
      </c>
      <c r="AM3381" s="11">
        <v>11003</v>
      </c>
      <c r="AN3381" s="11">
        <v>0</v>
      </c>
      <c r="AO3381" s="11">
        <v>0</v>
      </c>
      <c r="AP3381" s="12" t="s">
        <v>2695</v>
      </c>
      <c r="AQ3381" s="12" t="s">
        <v>2695</v>
      </c>
      <c r="AS3381" s="16" t="s">
        <v>2703</v>
      </c>
    </row>
    <row r="3382" spans="1:45" x14ac:dyDescent="0.15">
      <c r="A3382" s="11">
        <v>54205</v>
      </c>
      <c r="B3382" s="24" t="s">
        <v>2730</v>
      </c>
      <c r="C3382" s="11">
        <v>89</v>
      </c>
      <c r="D3382" s="11">
        <v>0</v>
      </c>
      <c r="E3382" s="11">
        <v>0</v>
      </c>
      <c r="F3382" s="11">
        <v>0</v>
      </c>
      <c r="G3382" s="11">
        <v>9</v>
      </c>
      <c r="H3382" s="11">
        <v>0</v>
      </c>
      <c r="I3382" s="11">
        <v>65535</v>
      </c>
      <c r="J3382" s="11">
        <v>0</v>
      </c>
      <c r="K3382" s="11">
        <v>0</v>
      </c>
      <c r="L3382" s="11">
        <v>1</v>
      </c>
      <c r="M3382" s="56">
        <v>0</v>
      </c>
      <c r="N3382" s="56">
        <v>1</v>
      </c>
      <c r="O3382" s="11">
        <v>1</v>
      </c>
      <c r="P3382" s="11">
        <v>0</v>
      </c>
      <c r="Q3382" s="11">
        <v>100</v>
      </c>
      <c r="R3382" s="11">
        <v>0</v>
      </c>
      <c r="S3382" s="11">
        <v>0</v>
      </c>
      <c r="T3382" s="11">
        <v>0</v>
      </c>
      <c r="U3382" s="11">
        <v>1</v>
      </c>
      <c r="V3382" s="11">
        <v>0</v>
      </c>
      <c r="W3382" s="11">
        <v>0</v>
      </c>
      <c r="X3382" s="11">
        <v>0</v>
      </c>
      <c r="Y3382" s="11">
        <v>0</v>
      </c>
      <c r="Z3382" s="16">
        <v>0</v>
      </c>
      <c r="AA3382" s="16">
        <v>0</v>
      </c>
      <c r="AB3382" s="16">
        <v>0</v>
      </c>
      <c r="AC3382" s="16">
        <v>0</v>
      </c>
      <c r="AD3382" s="11">
        <v>3</v>
      </c>
      <c r="AE3382" s="11">
        <v>100</v>
      </c>
      <c r="AF3382" s="56">
        <v>1</v>
      </c>
      <c r="AG3382" s="11">
        <v>10</v>
      </c>
      <c r="AH3382" s="11">
        <v>0</v>
      </c>
      <c r="AI3382" s="25" t="s">
        <v>693</v>
      </c>
      <c r="AJ3382" s="25" t="s">
        <v>693</v>
      </c>
      <c r="AK3382" s="25" t="s">
        <v>8</v>
      </c>
      <c r="AL3382" s="11" t="s">
        <v>782</v>
      </c>
      <c r="AM3382" s="11">
        <v>11003</v>
      </c>
      <c r="AN3382" s="11">
        <v>0</v>
      </c>
      <c r="AO3382" s="11">
        <v>0</v>
      </c>
      <c r="AP3382" s="12" t="s">
        <v>2695</v>
      </c>
      <c r="AQ3382" s="12" t="s">
        <v>2695</v>
      </c>
      <c r="AS3382" s="16" t="s">
        <v>2703</v>
      </c>
    </row>
    <row r="3383" spans="1:45" x14ac:dyDescent="0.15">
      <c r="A3383" s="11">
        <v>54300</v>
      </c>
      <c r="B3383" s="14" t="s">
        <v>2697</v>
      </c>
      <c r="C3383" s="11">
        <v>42</v>
      </c>
      <c r="D3383" s="11">
        <v>0</v>
      </c>
      <c r="E3383" s="11">
        <v>0</v>
      </c>
      <c r="F3383" s="11">
        <v>0</v>
      </c>
      <c r="G3383" s="11">
        <v>9</v>
      </c>
      <c r="H3383" s="11">
        <v>0</v>
      </c>
      <c r="I3383" s="11">
        <v>65535</v>
      </c>
      <c r="J3383" s="11">
        <v>5</v>
      </c>
      <c r="K3383" s="11">
        <v>0</v>
      </c>
      <c r="L3383" s="11">
        <v>1</v>
      </c>
      <c r="M3383" s="56">
        <v>0</v>
      </c>
      <c r="N3383" s="56">
        <v>1</v>
      </c>
      <c r="O3383" s="11">
        <v>1</v>
      </c>
      <c r="P3383" s="11">
        <v>0</v>
      </c>
      <c r="Q3383" s="11">
        <v>100</v>
      </c>
      <c r="R3383" s="11">
        <v>0</v>
      </c>
      <c r="S3383" s="11">
        <v>0</v>
      </c>
      <c r="T3383" s="11">
        <v>0</v>
      </c>
      <c r="U3383" s="11">
        <v>1</v>
      </c>
      <c r="V3383" s="11">
        <v>0</v>
      </c>
      <c r="W3383" s="11">
        <v>0</v>
      </c>
      <c r="X3383" s="11">
        <v>0</v>
      </c>
      <c r="Y3383" s="11">
        <v>0</v>
      </c>
      <c r="Z3383" s="16">
        <v>0</v>
      </c>
      <c r="AA3383" s="16">
        <v>0</v>
      </c>
      <c r="AB3383" s="16">
        <v>0</v>
      </c>
      <c r="AC3383" s="16">
        <v>0</v>
      </c>
      <c r="AD3383" s="11">
        <v>3</v>
      </c>
      <c r="AE3383" s="11">
        <v>100</v>
      </c>
      <c r="AF3383" s="56">
        <v>1</v>
      </c>
      <c r="AG3383" s="11">
        <v>10</v>
      </c>
      <c r="AH3383" s="11">
        <v>0</v>
      </c>
      <c r="AI3383" s="25" t="s">
        <v>693</v>
      </c>
      <c r="AJ3383" s="25" t="s">
        <v>693</v>
      </c>
      <c r="AK3383" s="25" t="s">
        <v>8</v>
      </c>
      <c r="AL3383" s="11" t="s">
        <v>782</v>
      </c>
      <c r="AM3383" s="11">
        <v>11003</v>
      </c>
      <c r="AN3383" s="11">
        <v>0</v>
      </c>
      <c r="AO3383" s="11">
        <v>0</v>
      </c>
      <c r="AP3383" s="12" t="s">
        <v>2695</v>
      </c>
      <c r="AQ3383" s="12" t="s">
        <v>2714</v>
      </c>
      <c r="AS3383" s="16" t="s">
        <v>2703</v>
      </c>
    </row>
    <row r="3384" spans="1:45" ht="36" x14ac:dyDescent="0.15">
      <c r="A3384" s="11">
        <v>55000</v>
      </c>
      <c r="B3384" s="14" t="s">
        <v>2782</v>
      </c>
      <c r="C3384" s="11">
        <v>35</v>
      </c>
      <c r="D3384" s="11">
        <v>1</v>
      </c>
      <c r="E3384" s="11">
        <v>0</v>
      </c>
      <c r="F3384" s="11">
        <v>0</v>
      </c>
      <c r="G3384" s="11">
        <v>9</v>
      </c>
      <c r="H3384" s="11">
        <v>21</v>
      </c>
      <c r="I3384" s="11">
        <v>65535</v>
      </c>
      <c r="J3384" s="11">
        <v>2</v>
      </c>
      <c r="K3384" s="11">
        <v>0</v>
      </c>
      <c r="L3384" s="11">
        <v>0</v>
      </c>
      <c r="M3384" s="56">
        <v>1</v>
      </c>
      <c r="N3384" s="56">
        <v>100</v>
      </c>
      <c r="O3384" s="11">
        <v>0</v>
      </c>
      <c r="P3384" s="11">
        <f>60*60*24*7</f>
        <v>604800</v>
      </c>
      <c r="Q3384" s="11">
        <v>3600</v>
      </c>
      <c r="R3384" s="11">
        <v>5</v>
      </c>
      <c r="S3384" s="11">
        <v>0</v>
      </c>
      <c r="T3384" s="11">
        <v>0</v>
      </c>
      <c r="U3384" s="11">
        <v>1</v>
      </c>
      <c r="V3384" s="11">
        <v>2</v>
      </c>
      <c r="W3384" s="11">
        <v>1</v>
      </c>
      <c r="X3384" s="11">
        <v>0</v>
      </c>
      <c r="Y3384" s="11">
        <v>0</v>
      </c>
      <c r="Z3384" s="16" t="s">
        <v>170</v>
      </c>
      <c r="AA3384" s="16">
        <v>0</v>
      </c>
      <c r="AB3384" s="16" t="s">
        <v>170</v>
      </c>
      <c r="AC3384" s="16">
        <v>0</v>
      </c>
      <c r="AD3384" s="11">
        <v>12</v>
      </c>
      <c r="AE3384" s="11">
        <v>3888</v>
      </c>
      <c r="AF3384" s="56">
        <v>0</v>
      </c>
      <c r="AG3384" s="11">
        <v>0</v>
      </c>
      <c r="AH3384" s="11">
        <v>0</v>
      </c>
      <c r="AI3384" s="25" t="s">
        <v>8</v>
      </c>
      <c r="AJ3384" s="25" t="s">
        <v>8</v>
      </c>
      <c r="AK3384" s="25" t="s">
        <v>8</v>
      </c>
      <c r="AL3384" s="11" t="s">
        <v>782</v>
      </c>
      <c r="AM3384" s="25">
        <v>11003</v>
      </c>
      <c r="AN3384" s="25">
        <v>0</v>
      </c>
      <c r="AO3384" s="11">
        <v>0</v>
      </c>
      <c r="AP3384" s="12" t="s">
        <v>383</v>
      </c>
      <c r="AQ3384" s="12" t="s">
        <v>6863</v>
      </c>
      <c r="AR3384" s="12" t="s">
        <v>5453</v>
      </c>
      <c r="AS3384" s="60" t="s">
        <v>1356</v>
      </c>
    </row>
    <row r="3385" spans="1:45" ht="48" x14ac:dyDescent="0.15">
      <c r="A3385" s="11">
        <v>55001</v>
      </c>
      <c r="B3385" s="14" t="s">
        <v>2783</v>
      </c>
      <c r="C3385" s="11">
        <v>35</v>
      </c>
      <c r="D3385" s="11">
        <v>1</v>
      </c>
      <c r="E3385" s="11">
        <v>0</v>
      </c>
      <c r="F3385" s="11">
        <v>0</v>
      </c>
      <c r="G3385" s="11">
        <v>9</v>
      </c>
      <c r="H3385" s="11">
        <v>21</v>
      </c>
      <c r="I3385" s="11">
        <v>65535</v>
      </c>
      <c r="J3385" s="11">
        <v>2</v>
      </c>
      <c r="K3385" s="11">
        <v>0</v>
      </c>
      <c r="L3385" s="11">
        <v>0</v>
      </c>
      <c r="M3385" s="56">
        <v>1</v>
      </c>
      <c r="N3385" s="56">
        <v>100</v>
      </c>
      <c r="O3385" s="11">
        <v>0</v>
      </c>
      <c r="P3385" s="11">
        <f>60*60*24*7</f>
        <v>604800</v>
      </c>
      <c r="Q3385" s="11">
        <v>3600</v>
      </c>
      <c r="R3385" s="11">
        <v>5</v>
      </c>
      <c r="S3385" s="11">
        <v>0</v>
      </c>
      <c r="T3385" s="11">
        <v>0</v>
      </c>
      <c r="U3385" s="11">
        <v>1</v>
      </c>
      <c r="V3385" s="11">
        <v>2</v>
      </c>
      <c r="W3385" s="11">
        <v>1</v>
      </c>
      <c r="X3385" s="11">
        <v>0</v>
      </c>
      <c r="Y3385" s="11">
        <v>0</v>
      </c>
      <c r="Z3385" s="16" t="s">
        <v>170</v>
      </c>
      <c r="AA3385" s="16">
        <v>0</v>
      </c>
      <c r="AB3385" s="16" t="s">
        <v>170</v>
      </c>
      <c r="AC3385" s="16">
        <v>0</v>
      </c>
      <c r="AD3385" s="11">
        <v>12</v>
      </c>
      <c r="AE3385" s="11">
        <v>2688</v>
      </c>
      <c r="AF3385" s="56">
        <v>0</v>
      </c>
      <c r="AG3385" s="11">
        <v>0</v>
      </c>
      <c r="AH3385" s="11">
        <v>0</v>
      </c>
      <c r="AI3385" s="25" t="s">
        <v>8</v>
      </c>
      <c r="AJ3385" s="25" t="s">
        <v>8</v>
      </c>
      <c r="AK3385" s="25" t="s">
        <v>8</v>
      </c>
      <c r="AL3385" s="11" t="s">
        <v>782</v>
      </c>
      <c r="AM3385" s="25">
        <v>11003</v>
      </c>
      <c r="AN3385" s="25">
        <v>0</v>
      </c>
      <c r="AO3385" s="11">
        <v>0</v>
      </c>
      <c r="AP3385" s="12" t="s">
        <v>383</v>
      </c>
      <c r="AQ3385" s="12" t="s">
        <v>6864</v>
      </c>
      <c r="AR3385" s="12" t="s">
        <v>5454</v>
      </c>
      <c r="AS3385" s="60" t="s">
        <v>1356</v>
      </c>
    </row>
    <row r="3386" spans="1:45" ht="60" x14ac:dyDescent="0.15">
      <c r="A3386" s="11">
        <v>55002</v>
      </c>
      <c r="B3386" s="14" t="s">
        <v>2784</v>
      </c>
      <c r="C3386" s="11">
        <v>30</v>
      </c>
      <c r="D3386" s="11">
        <v>0</v>
      </c>
      <c r="E3386" s="11">
        <v>0</v>
      </c>
      <c r="F3386" s="11">
        <v>0</v>
      </c>
      <c r="G3386" s="11">
        <v>9</v>
      </c>
      <c r="H3386" s="11">
        <v>21</v>
      </c>
      <c r="I3386" s="11">
        <v>65535</v>
      </c>
      <c r="J3386" s="11">
        <v>2</v>
      </c>
      <c r="K3386" s="11">
        <v>0</v>
      </c>
      <c r="L3386" s="11">
        <v>0</v>
      </c>
      <c r="M3386" s="56">
        <v>1</v>
      </c>
      <c r="N3386" s="56">
        <v>20</v>
      </c>
      <c r="O3386" s="11">
        <v>0</v>
      </c>
      <c r="P3386" s="11">
        <f>60*60*24*14</f>
        <v>1209600</v>
      </c>
      <c r="Q3386" s="11">
        <v>3600</v>
      </c>
      <c r="R3386" s="11">
        <v>5</v>
      </c>
      <c r="S3386" s="11">
        <v>0</v>
      </c>
      <c r="T3386" s="11">
        <v>0</v>
      </c>
      <c r="U3386" s="11">
        <v>1</v>
      </c>
      <c r="V3386" s="11">
        <v>0</v>
      </c>
      <c r="W3386" s="11">
        <v>0</v>
      </c>
      <c r="X3386" s="11">
        <v>0</v>
      </c>
      <c r="Y3386" s="11">
        <v>0</v>
      </c>
      <c r="Z3386" s="16" t="s">
        <v>170</v>
      </c>
      <c r="AA3386" s="16">
        <v>0</v>
      </c>
      <c r="AB3386" s="16" t="s">
        <v>4</v>
      </c>
      <c r="AC3386" s="16">
        <v>0</v>
      </c>
      <c r="AD3386" s="11">
        <v>3</v>
      </c>
      <c r="AE3386" s="11">
        <v>100</v>
      </c>
      <c r="AF3386" s="56">
        <v>500</v>
      </c>
      <c r="AG3386" s="11">
        <v>0</v>
      </c>
      <c r="AH3386" s="11">
        <v>0</v>
      </c>
      <c r="AI3386" s="25" t="s">
        <v>8</v>
      </c>
      <c r="AJ3386" s="25" t="s">
        <v>8</v>
      </c>
      <c r="AK3386" s="25" t="s">
        <v>8</v>
      </c>
      <c r="AL3386" s="11" t="s">
        <v>23</v>
      </c>
      <c r="AM3386" s="25">
        <v>11003</v>
      </c>
      <c r="AN3386" s="25">
        <v>0</v>
      </c>
      <c r="AO3386" s="11">
        <v>1</v>
      </c>
      <c r="AP3386" s="12" t="s">
        <v>386</v>
      </c>
      <c r="AQ3386" s="12" t="s">
        <v>6865</v>
      </c>
      <c r="AR3386" s="12" t="s">
        <v>5455</v>
      </c>
      <c r="AS3386" s="60" t="s">
        <v>1356</v>
      </c>
    </row>
    <row r="3387" spans="1:45" ht="48" x14ac:dyDescent="0.15">
      <c r="A3387" s="11">
        <v>55003</v>
      </c>
      <c r="B3387" s="14" t="s">
        <v>2785</v>
      </c>
      <c r="C3387" s="11">
        <v>30</v>
      </c>
      <c r="D3387" s="11">
        <v>0</v>
      </c>
      <c r="E3387" s="11">
        <v>50</v>
      </c>
      <c r="F3387" s="11">
        <v>0</v>
      </c>
      <c r="G3387" s="11">
        <v>9</v>
      </c>
      <c r="H3387" s="11">
        <v>21</v>
      </c>
      <c r="I3387" s="11">
        <v>65535</v>
      </c>
      <c r="J3387" s="11">
        <v>2</v>
      </c>
      <c r="K3387" s="11">
        <v>0</v>
      </c>
      <c r="L3387" s="11">
        <v>0</v>
      </c>
      <c r="M3387" s="56">
        <v>1</v>
      </c>
      <c r="N3387" s="56">
        <v>500</v>
      </c>
      <c r="O3387" s="11">
        <v>0</v>
      </c>
      <c r="P3387" s="11">
        <f>60*60*24*14</f>
        <v>1209600</v>
      </c>
      <c r="Q3387" s="11">
        <v>3600</v>
      </c>
      <c r="R3387" s="11">
        <v>5</v>
      </c>
      <c r="S3387" s="11">
        <v>0</v>
      </c>
      <c r="T3387" s="11">
        <v>0</v>
      </c>
      <c r="U3387" s="11">
        <v>1</v>
      </c>
      <c r="V3387" s="11">
        <v>0</v>
      </c>
      <c r="W3387" s="11">
        <v>0</v>
      </c>
      <c r="X3387" s="11">
        <v>0</v>
      </c>
      <c r="Y3387" s="11">
        <v>0</v>
      </c>
      <c r="Z3387" s="16" t="s">
        <v>170</v>
      </c>
      <c r="AA3387" s="16">
        <v>0</v>
      </c>
      <c r="AB3387" s="16" t="s">
        <v>4</v>
      </c>
      <c r="AC3387" s="16">
        <v>0</v>
      </c>
      <c r="AD3387" s="11">
        <v>3</v>
      </c>
      <c r="AE3387" s="11">
        <v>100</v>
      </c>
      <c r="AF3387" s="56">
        <v>0</v>
      </c>
      <c r="AG3387" s="11">
        <v>0</v>
      </c>
      <c r="AH3387" s="11">
        <v>0</v>
      </c>
      <c r="AI3387" s="25" t="s">
        <v>8</v>
      </c>
      <c r="AJ3387" s="25" t="s">
        <v>8</v>
      </c>
      <c r="AK3387" s="25" t="s">
        <v>8</v>
      </c>
      <c r="AL3387" s="11" t="s">
        <v>23</v>
      </c>
      <c r="AM3387" s="25">
        <v>11003</v>
      </c>
      <c r="AN3387" s="25">
        <v>0</v>
      </c>
      <c r="AO3387" s="11">
        <v>1</v>
      </c>
      <c r="AP3387" s="12" t="s">
        <v>386</v>
      </c>
      <c r="AQ3387" s="12" t="s">
        <v>6866</v>
      </c>
      <c r="AR3387" s="12" t="s">
        <v>5456</v>
      </c>
      <c r="AS3387" s="60" t="s">
        <v>1356</v>
      </c>
    </row>
    <row r="3388" spans="1:45" ht="24" x14ac:dyDescent="0.15">
      <c r="A3388" s="11">
        <v>55004</v>
      </c>
      <c r="B3388" s="14" t="s">
        <v>2786</v>
      </c>
      <c r="C3388" s="11">
        <v>30</v>
      </c>
      <c r="D3388" s="11">
        <v>0</v>
      </c>
      <c r="E3388" s="11">
        <v>0</v>
      </c>
      <c r="F3388" s="11">
        <v>0</v>
      </c>
      <c r="G3388" s="11">
        <v>9</v>
      </c>
      <c r="H3388" s="11">
        <v>21</v>
      </c>
      <c r="I3388" s="11">
        <v>65535</v>
      </c>
      <c r="J3388" s="11">
        <v>3</v>
      </c>
      <c r="K3388" s="11">
        <v>0</v>
      </c>
      <c r="L3388" s="11">
        <v>0</v>
      </c>
      <c r="M3388" s="56">
        <v>1</v>
      </c>
      <c r="N3388" s="56">
        <v>500</v>
      </c>
      <c r="O3388" s="11">
        <v>0</v>
      </c>
      <c r="P3388" s="11">
        <f>60*60*24*18</f>
        <v>1555200</v>
      </c>
      <c r="Q3388" s="11">
        <v>3600</v>
      </c>
      <c r="R3388" s="11">
        <v>5</v>
      </c>
      <c r="S3388" s="11">
        <v>0</v>
      </c>
      <c r="T3388" s="11">
        <v>0</v>
      </c>
      <c r="U3388" s="11">
        <v>1</v>
      </c>
      <c r="V3388" s="11">
        <v>0</v>
      </c>
      <c r="W3388" s="11">
        <v>0</v>
      </c>
      <c r="X3388" s="11">
        <v>0</v>
      </c>
      <c r="Y3388" s="11">
        <v>0</v>
      </c>
      <c r="Z3388" s="16" t="s">
        <v>170</v>
      </c>
      <c r="AA3388" s="16">
        <v>0</v>
      </c>
      <c r="AB3388" s="16" t="s">
        <v>4</v>
      </c>
      <c r="AC3388" s="16">
        <v>0</v>
      </c>
      <c r="AD3388" s="11">
        <v>3</v>
      </c>
      <c r="AE3388" s="11">
        <v>100</v>
      </c>
      <c r="AF3388" s="56">
        <v>0</v>
      </c>
      <c r="AG3388" s="11">
        <v>0</v>
      </c>
      <c r="AH3388" s="11">
        <v>0</v>
      </c>
      <c r="AI3388" s="25" t="s">
        <v>8</v>
      </c>
      <c r="AJ3388" s="25" t="s">
        <v>8</v>
      </c>
      <c r="AK3388" s="25" t="s">
        <v>8</v>
      </c>
      <c r="AL3388" s="11" t="s">
        <v>23</v>
      </c>
      <c r="AM3388" s="25">
        <v>11003</v>
      </c>
      <c r="AN3388" s="25">
        <v>0</v>
      </c>
      <c r="AO3388" s="11">
        <v>1</v>
      </c>
      <c r="AP3388" s="12" t="s">
        <v>386</v>
      </c>
      <c r="AQ3388" s="12" t="s">
        <v>6867</v>
      </c>
      <c r="AR3388" s="12" t="s">
        <v>5457</v>
      </c>
      <c r="AS3388" s="60" t="s">
        <v>3062</v>
      </c>
    </row>
    <row r="3389" spans="1:45" ht="60" x14ac:dyDescent="0.15">
      <c r="A3389" s="11">
        <v>55005</v>
      </c>
      <c r="B3389" s="14" t="s">
        <v>2793</v>
      </c>
      <c r="C3389" s="11">
        <v>35</v>
      </c>
      <c r="D3389" s="11">
        <v>1</v>
      </c>
      <c r="E3389" s="11">
        <v>0</v>
      </c>
      <c r="F3389" s="11">
        <v>0</v>
      </c>
      <c r="G3389" s="11">
        <v>9</v>
      </c>
      <c r="H3389" s="11">
        <v>21</v>
      </c>
      <c r="I3389" s="11">
        <v>65535</v>
      </c>
      <c r="J3389" s="11">
        <v>3</v>
      </c>
      <c r="K3389" s="11">
        <v>0</v>
      </c>
      <c r="L3389" s="11">
        <v>0</v>
      </c>
      <c r="M3389" s="56">
        <v>1</v>
      </c>
      <c r="N3389" s="56">
        <v>500</v>
      </c>
      <c r="O3389" s="11">
        <v>0</v>
      </c>
      <c r="P3389" s="11">
        <f>60*60*24*14</f>
        <v>1209600</v>
      </c>
      <c r="Q3389" s="11">
        <v>3600</v>
      </c>
      <c r="R3389" s="11">
        <v>5</v>
      </c>
      <c r="S3389" s="11">
        <v>0</v>
      </c>
      <c r="T3389" s="11">
        <v>0</v>
      </c>
      <c r="U3389" s="11">
        <v>1</v>
      </c>
      <c r="V3389" s="11">
        <v>0</v>
      </c>
      <c r="W3389" s="11">
        <v>0</v>
      </c>
      <c r="X3389" s="11">
        <v>0</v>
      </c>
      <c r="Y3389" s="11">
        <v>0</v>
      </c>
      <c r="Z3389" s="16" t="s">
        <v>170</v>
      </c>
      <c r="AA3389" s="16">
        <v>0</v>
      </c>
      <c r="AB3389" s="16" t="s">
        <v>170</v>
      </c>
      <c r="AC3389" s="16">
        <v>0</v>
      </c>
      <c r="AD3389" s="11">
        <v>3</v>
      </c>
      <c r="AE3389" s="11">
        <v>100</v>
      </c>
      <c r="AF3389" s="56">
        <v>0</v>
      </c>
      <c r="AG3389" s="11">
        <v>0</v>
      </c>
      <c r="AH3389" s="11">
        <v>0</v>
      </c>
      <c r="AI3389" s="25" t="s">
        <v>8</v>
      </c>
      <c r="AJ3389" s="25" t="s">
        <v>8</v>
      </c>
      <c r="AK3389" s="25" t="s">
        <v>8</v>
      </c>
      <c r="AL3389" s="11" t="s">
        <v>782</v>
      </c>
      <c r="AM3389" s="25">
        <v>11003</v>
      </c>
      <c r="AN3389" s="25">
        <v>0</v>
      </c>
      <c r="AO3389" s="11">
        <v>0</v>
      </c>
      <c r="AP3389" s="12" t="s">
        <v>386</v>
      </c>
      <c r="AQ3389" s="12" t="s">
        <v>6867</v>
      </c>
      <c r="AR3389" s="12" t="s">
        <v>5458</v>
      </c>
      <c r="AS3389" s="60" t="s">
        <v>2792</v>
      </c>
    </row>
    <row r="3390" spans="1:45" ht="84" x14ac:dyDescent="0.15">
      <c r="A3390" s="11">
        <v>55006</v>
      </c>
      <c r="B3390" s="14" t="s">
        <v>2790</v>
      </c>
      <c r="C3390" s="11">
        <v>30</v>
      </c>
      <c r="D3390" s="11">
        <v>0</v>
      </c>
      <c r="E3390" s="11">
        <v>0</v>
      </c>
      <c r="F3390" s="11">
        <v>0</v>
      </c>
      <c r="G3390" s="11">
        <v>9</v>
      </c>
      <c r="H3390" s="11">
        <v>21</v>
      </c>
      <c r="I3390" s="11">
        <v>65535</v>
      </c>
      <c r="J3390" s="11">
        <v>2</v>
      </c>
      <c r="K3390" s="11">
        <v>0</v>
      </c>
      <c r="L3390" s="11">
        <v>0</v>
      </c>
      <c r="M3390" s="56">
        <v>1</v>
      </c>
      <c r="N3390" s="56">
        <v>500</v>
      </c>
      <c r="O3390" s="11">
        <v>0</v>
      </c>
      <c r="P3390" s="11">
        <f>60*60*24*14</f>
        <v>1209600</v>
      </c>
      <c r="Q3390" s="11">
        <v>3600</v>
      </c>
      <c r="R3390" s="11">
        <v>5</v>
      </c>
      <c r="S3390" s="11">
        <v>0</v>
      </c>
      <c r="T3390" s="11">
        <v>0</v>
      </c>
      <c r="U3390" s="11">
        <v>1</v>
      </c>
      <c r="V3390" s="11">
        <v>0</v>
      </c>
      <c r="W3390" s="11">
        <v>0</v>
      </c>
      <c r="X3390" s="11">
        <v>0</v>
      </c>
      <c r="Y3390" s="11">
        <v>0</v>
      </c>
      <c r="Z3390" s="16" t="s">
        <v>170</v>
      </c>
      <c r="AA3390" s="16">
        <v>0</v>
      </c>
      <c r="AB3390" s="16" t="s">
        <v>4</v>
      </c>
      <c r="AC3390" s="16">
        <v>0</v>
      </c>
      <c r="AD3390" s="11">
        <v>3</v>
      </c>
      <c r="AE3390" s="11">
        <v>100</v>
      </c>
      <c r="AF3390" s="56">
        <v>0</v>
      </c>
      <c r="AG3390" s="11">
        <v>0</v>
      </c>
      <c r="AH3390" s="11">
        <v>0</v>
      </c>
      <c r="AI3390" s="25" t="s">
        <v>8</v>
      </c>
      <c r="AJ3390" s="25" t="s">
        <v>8</v>
      </c>
      <c r="AK3390" s="25" t="s">
        <v>8</v>
      </c>
      <c r="AL3390" s="11" t="s">
        <v>23</v>
      </c>
      <c r="AM3390" s="25">
        <v>11003</v>
      </c>
      <c r="AN3390" s="25">
        <v>0</v>
      </c>
      <c r="AO3390" s="11">
        <v>1</v>
      </c>
      <c r="AP3390" s="12" t="s">
        <v>386</v>
      </c>
      <c r="AQ3390" s="12" t="s">
        <v>6868</v>
      </c>
      <c r="AR3390" s="12" t="s">
        <v>5459</v>
      </c>
      <c r="AS3390" s="60" t="s">
        <v>2792</v>
      </c>
    </row>
    <row r="3391" spans="1:45" ht="36" x14ac:dyDescent="0.15">
      <c r="A3391" s="11">
        <v>55007</v>
      </c>
      <c r="B3391" s="14" t="s">
        <v>2807</v>
      </c>
      <c r="C3391" s="11">
        <v>73</v>
      </c>
      <c r="D3391" s="11">
        <v>0</v>
      </c>
      <c r="E3391" s="11">
        <v>0</v>
      </c>
      <c r="F3391" s="11">
        <v>0</v>
      </c>
      <c r="G3391" s="11">
        <v>9</v>
      </c>
      <c r="H3391" s="11">
        <v>0</v>
      </c>
      <c r="I3391" s="11">
        <v>65535</v>
      </c>
      <c r="J3391" s="11">
        <v>4</v>
      </c>
      <c r="K3391" s="11">
        <v>0</v>
      </c>
      <c r="L3391" s="11">
        <v>0</v>
      </c>
      <c r="M3391" s="56">
        <v>0</v>
      </c>
      <c r="N3391" s="56">
        <v>1</v>
      </c>
      <c r="O3391" s="11">
        <v>1</v>
      </c>
      <c r="P3391" s="11">
        <f>60*60*24*10</f>
        <v>864000</v>
      </c>
      <c r="Q3391" s="11">
        <v>3600</v>
      </c>
      <c r="R3391" s="11">
        <v>4</v>
      </c>
      <c r="S3391" s="11">
        <v>1</v>
      </c>
      <c r="T3391" s="11">
        <v>0</v>
      </c>
      <c r="U3391" s="11">
        <v>1</v>
      </c>
      <c r="V3391" s="11">
        <v>0</v>
      </c>
      <c r="W3391" s="11">
        <v>0</v>
      </c>
      <c r="X3391" s="11">
        <v>0</v>
      </c>
      <c r="Y3391" s="11">
        <v>0</v>
      </c>
      <c r="Z3391" s="16" t="s">
        <v>170</v>
      </c>
      <c r="AA3391" s="16">
        <v>0</v>
      </c>
      <c r="AB3391" s="16" t="s">
        <v>4</v>
      </c>
      <c r="AC3391" s="16">
        <v>0</v>
      </c>
      <c r="AD3391" s="11">
        <v>12</v>
      </c>
      <c r="AE3391" s="11">
        <v>1000</v>
      </c>
      <c r="AF3391" s="56">
        <v>0</v>
      </c>
      <c r="AG3391" s="11">
        <v>100</v>
      </c>
      <c r="AH3391" s="11">
        <v>0</v>
      </c>
      <c r="AI3391" s="25" t="s">
        <v>1038</v>
      </c>
      <c r="AJ3391" s="25" t="s">
        <v>8</v>
      </c>
      <c r="AK3391" s="25" t="s">
        <v>8</v>
      </c>
      <c r="AL3391" s="11" t="s">
        <v>14</v>
      </c>
      <c r="AM3391" s="11">
        <v>10010</v>
      </c>
      <c r="AN3391" s="25">
        <v>11011</v>
      </c>
      <c r="AO3391" s="11">
        <v>1</v>
      </c>
      <c r="AP3391" s="12" t="s">
        <v>244</v>
      </c>
      <c r="AQ3391" s="12" t="s">
        <v>6869</v>
      </c>
      <c r="AR3391" s="15" t="s">
        <v>4699</v>
      </c>
      <c r="AS3391" s="16" t="s">
        <v>1046</v>
      </c>
    </row>
    <row r="3392" spans="1:45" ht="36" x14ac:dyDescent="0.15">
      <c r="A3392" s="11">
        <v>55008</v>
      </c>
      <c r="B3392" s="14" t="s">
        <v>2808</v>
      </c>
      <c r="C3392" s="11">
        <v>72</v>
      </c>
      <c r="D3392" s="11">
        <v>0</v>
      </c>
      <c r="E3392" s="11">
        <v>0</v>
      </c>
      <c r="F3392" s="11">
        <v>0</v>
      </c>
      <c r="G3392" s="11">
        <v>9</v>
      </c>
      <c r="H3392" s="11">
        <v>0</v>
      </c>
      <c r="I3392" s="11">
        <v>65535</v>
      </c>
      <c r="J3392" s="11">
        <v>4</v>
      </c>
      <c r="K3392" s="11">
        <v>0</v>
      </c>
      <c r="L3392" s="11">
        <v>0</v>
      </c>
      <c r="M3392" s="56">
        <v>0</v>
      </c>
      <c r="N3392" s="56">
        <v>1</v>
      </c>
      <c r="O3392" s="11">
        <v>1</v>
      </c>
      <c r="P3392" s="11">
        <f>60*60*24*10</f>
        <v>864000</v>
      </c>
      <c r="Q3392" s="11">
        <v>3600</v>
      </c>
      <c r="R3392" s="11">
        <v>4</v>
      </c>
      <c r="S3392" s="11">
        <v>1</v>
      </c>
      <c r="T3392" s="11">
        <v>0</v>
      </c>
      <c r="U3392" s="11">
        <v>1</v>
      </c>
      <c r="V3392" s="11">
        <v>0</v>
      </c>
      <c r="W3392" s="11">
        <v>0</v>
      </c>
      <c r="X3392" s="11">
        <v>0</v>
      </c>
      <c r="Y3392" s="11">
        <v>0</v>
      </c>
      <c r="Z3392" s="16" t="s">
        <v>170</v>
      </c>
      <c r="AA3392" s="16">
        <v>0</v>
      </c>
      <c r="AB3392" s="16" t="s">
        <v>4</v>
      </c>
      <c r="AC3392" s="16">
        <v>0</v>
      </c>
      <c r="AD3392" s="11">
        <v>12</v>
      </c>
      <c r="AE3392" s="11">
        <v>1000</v>
      </c>
      <c r="AF3392" s="56">
        <v>0</v>
      </c>
      <c r="AG3392" s="11">
        <v>100</v>
      </c>
      <c r="AH3392" s="11">
        <v>0</v>
      </c>
      <c r="AI3392" s="25" t="s">
        <v>8</v>
      </c>
      <c r="AJ3392" s="25" t="s">
        <v>1037</v>
      </c>
      <c r="AK3392" s="25" t="s">
        <v>8</v>
      </c>
      <c r="AL3392" s="11" t="s">
        <v>14</v>
      </c>
      <c r="AM3392" s="11">
        <v>10010</v>
      </c>
      <c r="AN3392" s="25">
        <v>11011</v>
      </c>
      <c r="AO3392" s="11">
        <v>1</v>
      </c>
      <c r="AP3392" s="12" t="s">
        <v>244</v>
      </c>
      <c r="AQ3392" s="12" t="s">
        <v>6869</v>
      </c>
      <c r="AR3392" s="15" t="s">
        <v>4699</v>
      </c>
      <c r="AS3392" s="16" t="s">
        <v>1046</v>
      </c>
    </row>
    <row r="3393" spans="1:45" x14ac:dyDescent="0.15">
      <c r="A3393" s="11">
        <v>55009</v>
      </c>
      <c r="B3393" s="14" t="s">
        <v>2805</v>
      </c>
      <c r="C3393" s="11">
        <v>74</v>
      </c>
      <c r="D3393" s="11">
        <v>1</v>
      </c>
      <c r="E3393" s="11">
        <v>0</v>
      </c>
      <c r="F3393" s="11">
        <v>0</v>
      </c>
      <c r="G3393" s="11">
        <v>9</v>
      </c>
      <c r="H3393" s="11">
        <v>61</v>
      </c>
      <c r="I3393" s="11">
        <v>65535</v>
      </c>
      <c r="J3393" s="11">
        <v>0</v>
      </c>
      <c r="K3393" s="11">
        <v>0</v>
      </c>
      <c r="L3393" s="11">
        <v>1</v>
      </c>
      <c r="M3393" s="56">
        <v>0</v>
      </c>
      <c r="N3393" s="56">
        <v>1</v>
      </c>
      <c r="O3393" s="11">
        <v>1</v>
      </c>
      <c r="P3393" s="11">
        <f>60*60*24*15</f>
        <v>1296000</v>
      </c>
      <c r="Q3393" s="11">
        <v>3600</v>
      </c>
      <c r="R3393" s="11">
        <v>4</v>
      </c>
      <c r="S3393" s="11">
        <v>0</v>
      </c>
      <c r="T3393" s="11">
        <v>0</v>
      </c>
      <c r="U3393" s="11">
        <v>1</v>
      </c>
      <c r="V3393" s="11">
        <v>0</v>
      </c>
      <c r="W3393" s="11">
        <v>0</v>
      </c>
      <c r="X3393" s="11">
        <v>0</v>
      </c>
      <c r="Y3393" s="11">
        <v>0</v>
      </c>
      <c r="Z3393" s="16" t="s">
        <v>170</v>
      </c>
      <c r="AA3393" s="16">
        <v>0</v>
      </c>
      <c r="AB3393" s="16" t="s">
        <v>4</v>
      </c>
      <c r="AC3393" s="16">
        <v>0</v>
      </c>
      <c r="AD3393" s="11">
        <v>3</v>
      </c>
      <c r="AE3393" s="11">
        <v>100</v>
      </c>
      <c r="AF3393" s="56">
        <v>1</v>
      </c>
      <c r="AG3393" s="11">
        <v>10</v>
      </c>
      <c r="AH3393" s="11">
        <v>0</v>
      </c>
      <c r="AI3393" s="25" t="s">
        <v>693</v>
      </c>
      <c r="AJ3393" s="25" t="s">
        <v>693</v>
      </c>
      <c r="AK3393" s="25" t="s">
        <v>8</v>
      </c>
      <c r="AL3393" s="11" t="s">
        <v>782</v>
      </c>
      <c r="AM3393" s="25">
        <v>11003</v>
      </c>
      <c r="AN3393" s="25">
        <v>0</v>
      </c>
      <c r="AO3393" s="11">
        <v>0</v>
      </c>
      <c r="AP3393" s="12" t="s">
        <v>1268</v>
      </c>
      <c r="AQ3393" s="12" t="s">
        <v>6870</v>
      </c>
      <c r="AS3393" s="16" t="s">
        <v>2794</v>
      </c>
    </row>
    <row r="3394" spans="1:45" x14ac:dyDescent="0.15">
      <c r="A3394" s="11">
        <v>55010</v>
      </c>
      <c r="B3394" s="14" t="s">
        <v>2806</v>
      </c>
      <c r="C3394" s="11">
        <v>74</v>
      </c>
      <c r="D3394" s="11">
        <v>1</v>
      </c>
      <c r="E3394" s="11">
        <v>0</v>
      </c>
      <c r="F3394" s="11">
        <v>0</v>
      </c>
      <c r="G3394" s="11">
        <v>9</v>
      </c>
      <c r="H3394" s="11">
        <v>61</v>
      </c>
      <c r="I3394" s="11">
        <v>65535</v>
      </c>
      <c r="J3394" s="11">
        <v>0</v>
      </c>
      <c r="K3394" s="11">
        <v>0</v>
      </c>
      <c r="L3394" s="11">
        <v>1</v>
      </c>
      <c r="M3394" s="56">
        <v>0</v>
      </c>
      <c r="N3394" s="56">
        <v>1</v>
      </c>
      <c r="O3394" s="11">
        <v>1</v>
      </c>
      <c r="P3394" s="11">
        <f>60*60*24*15</f>
        <v>1296000</v>
      </c>
      <c r="Q3394" s="11">
        <v>3600</v>
      </c>
      <c r="R3394" s="11">
        <v>4</v>
      </c>
      <c r="S3394" s="11">
        <v>0</v>
      </c>
      <c r="T3394" s="11">
        <v>0</v>
      </c>
      <c r="U3394" s="11">
        <v>1</v>
      </c>
      <c r="V3394" s="11">
        <v>0</v>
      </c>
      <c r="W3394" s="11">
        <v>0</v>
      </c>
      <c r="X3394" s="11">
        <v>0</v>
      </c>
      <c r="Y3394" s="11">
        <v>0</v>
      </c>
      <c r="Z3394" s="16" t="s">
        <v>170</v>
      </c>
      <c r="AA3394" s="16">
        <v>0</v>
      </c>
      <c r="AB3394" s="16" t="s">
        <v>4</v>
      </c>
      <c r="AC3394" s="16">
        <v>0</v>
      </c>
      <c r="AD3394" s="11">
        <v>3</v>
      </c>
      <c r="AE3394" s="11">
        <v>100</v>
      </c>
      <c r="AF3394" s="56">
        <v>1</v>
      </c>
      <c r="AG3394" s="11">
        <v>10</v>
      </c>
      <c r="AH3394" s="11">
        <v>0</v>
      </c>
      <c r="AI3394" s="25" t="s">
        <v>693</v>
      </c>
      <c r="AJ3394" s="25" t="s">
        <v>693</v>
      </c>
      <c r="AK3394" s="25" t="s">
        <v>8</v>
      </c>
      <c r="AL3394" s="11" t="s">
        <v>782</v>
      </c>
      <c r="AM3394" s="25">
        <v>11003</v>
      </c>
      <c r="AN3394" s="25">
        <v>0</v>
      </c>
      <c r="AO3394" s="11">
        <v>0</v>
      </c>
      <c r="AP3394" s="12" t="s">
        <v>1268</v>
      </c>
      <c r="AQ3394" s="12" t="s">
        <v>6871</v>
      </c>
      <c r="AS3394" s="16" t="s">
        <v>2794</v>
      </c>
    </row>
    <row r="3395" spans="1:45" ht="48" x14ac:dyDescent="0.15">
      <c r="A3395" s="11">
        <v>55011</v>
      </c>
      <c r="B3395" s="14" t="s">
        <v>2787</v>
      </c>
      <c r="C3395" s="11">
        <v>30</v>
      </c>
      <c r="D3395" s="11">
        <v>0</v>
      </c>
      <c r="E3395" s="11">
        <v>0</v>
      </c>
      <c r="F3395" s="11">
        <v>0</v>
      </c>
      <c r="G3395" s="11">
        <v>9</v>
      </c>
      <c r="H3395" s="11">
        <v>21</v>
      </c>
      <c r="I3395" s="11">
        <v>65535</v>
      </c>
      <c r="J3395" s="11">
        <v>1</v>
      </c>
      <c r="K3395" s="11">
        <v>0</v>
      </c>
      <c r="L3395" s="11">
        <v>0</v>
      </c>
      <c r="M3395" s="56">
        <v>1</v>
      </c>
      <c r="N3395" s="56">
        <v>1</v>
      </c>
      <c r="O3395" s="11">
        <v>0</v>
      </c>
      <c r="P3395" s="11">
        <f>60*60*24*2</f>
        <v>172800</v>
      </c>
      <c r="Q3395" s="11">
        <v>3600</v>
      </c>
      <c r="R3395" s="11">
        <v>5</v>
      </c>
      <c r="S3395" s="11">
        <v>0</v>
      </c>
      <c r="T3395" s="11">
        <v>0</v>
      </c>
      <c r="U3395" s="11">
        <v>1</v>
      </c>
      <c r="V3395" s="11">
        <v>0</v>
      </c>
      <c r="W3395" s="11">
        <v>0</v>
      </c>
      <c r="X3395" s="11">
        <v>0</v>
      </c>
      <c r="Y3395" s="11">
        <v>0</v>
      </c>
      <c r="Z3395" s="16" t="s">
        <v>170</v>
      </c>
      <c r="AA3395" s="16">
        <v>0</v>
      </c>
      <c r="AB3395" s="16" t="s">
        <v>4</v>
      </c>
      <c r="AC3395" s="16">
        <v>0</v>
      </c>
      <c r="AD3395" s="11">
        <v>3</v>
      </c>
      <c r="AE3395" s="11">
        <v>100</v>
      </c>
      <c r="AF3395" s="56">
        <v>0</v>
      </c>
      <c r="AG3395" s="11">
        <v>0</v>
      </c>
      <c r="AH3395" s="11">
        <v>0</v>
      </c>
      <c r="AI3395" s="25" t="s">
        <v>8</v>
      </c>
      <c r="AJ3395" s="25" t="s">
        <v>8</v>
      </c>
      <c r="AK3395" s="25" t="s">
        <v>8</v>
      </c>
      <c r="AL3395" s="11" t="s">
        <v>23</v>
      </c>
      <c r="AM3395" s="25">
        <v>11003</v>
      </c>
      <c r="AN3395" s="25">
        <v>0</v>
      </c>
      <c r="AO3395" s="11">
        <v>1</v>
      </c>
      <c r="AP3395" s="12" t="s">
        <v>223</v>
      </c>
      <c r="AQ3395" s="12" t="s">
        <v>6872</v>
      </c>
      <c r="AR3395" s="12" t="s">
        <v>5460</v>
      </c>
      <c r="AS3395" s="16" t="s">
        <v>2794</v>
      </c>
    </row>
    <row r="3396" spans="1:45" ht="48" x14ac:dyDescent="0.15">
      <c r="A3396" s="11">
        <v>55012</v>
      </c>
      <c r="B3396" s="14" t="s">
        <v>2788</v>
      </c>
      <c r="C3396" s="11">
        <v>30</v>
      </c>
      <c r="D3396" s="11">
        <v>1</v>
      </c>
      <c r="E3396" s="11">
        <v>0</v>
      </c>
      <c r="F3396" s="11">
        <v>0</v>
      </c>
      <c r="G3396" s="11">
        <v>9</v>
      </c>
      <c r="H3396" s="11">
        <v>0</v>
      </c>
      <c r="I3396" s="11">
        <v>65535</v>
      </c>
      <c r="J3396" s="11">
        <v>1</v>
      </c>
      <c r="K3396" s="11">
        <v>0</v>
      </c>
      <c r="L3396" s="11">
        <v>0</v>
      </c>
      <c r="M3396" s="56">
        <v>1</v>
      </c>
      <c r="N3396" s="56">
        <v>100</v>
      </c>
      <c r="O3396" s="11">
        <v>0</v>
      </c>
      <c r="P3396" s="11">
        <f>60*60*24*2</f>
        <v>172800</v>
      </c>
      <c r="Q3396" s="11">
        <v>3600</v>
      </c>
      <c r="R3396" s="11">
        <v>4</v>
      </c>
      <c r="S3396" s="11">
        <v>0</v>
      </c>
      <c r="T3396" s="11">
        <v>0</v>
      </c>
      <c r="U3396" s="11">
        <v>1</v>
      </c>
      <c r="V3396" s="11">
        <v>16</v>
      </c>
      <c r="W3396" s="11">
        <v>120</v>
      </c>
      <c r="X3396" s="11">
        <v>0</v>
      </c>
      <c r="Y3396" s="11">
        <v>0</v>
      </c>
      <c r="Z3396" s="16" t="s">
        <v>170</v>
      </c>
      <c r="AA3396" s="16">
        <v>0</v>
      </c>
      <c r="AB3396" s="16" t="s">
        <v>170</v>
      </c>
      <c r="AC3396" s="16">
        <v>0</v>
      </c>
      <c r="AD3396" s="11">
        <v>3</v>
      </c>
      <c r="AE3396" s="11">
        <v>100</v>
      </c>
      <c r="AF3396" s="56">
        <v>1</v>
      </c>
      <c r="AG3396" s="11">
        <v>0</v>
      </c>
      <c r="AH3396" s="11">
        <v>0</v>
      </c>
      <c r="AI3396" s="25" t="s">
        <v>8</v>
      </c>
      <c r="AJ3396" s="25" t="s">
        <v>8</v>
      </c>
      <c r="AK3396" s="25" t="s">
        <v>8</v>
      </c>
      <c r="AL3396" s="11" t="s">
        <v>782</v>
      </c>
      <c r="AM3396" s="25">
        <v>11003</v>
      </c>
      <c r="AN3396" s="25">
        <v>0</v>
      </c>
      <c r="AO3396" s="11">
        <v>1</v>
      </c>
      <c r="AP3396" s="12" t="s">
        <v>386</v>
      </c>
      <c r="AQ3396" s="12" t="s">
        <v>6873</v>
      </c>
      <c r="AR3396" s="12" t="s">
        <v>5461</v>
      </c>
      <c r="AS3396" s="16" t="s">
        <v>2794</v>
      </c>
    </row>
    <row r="3397" spans="1:45" ht="48" x14ac:dyDescent="0.15">
      <c r="A3397" s="11">
        <v>55017</v>
      </c>
      <c r="B3397" s="14" t="s">
        <v>2789</v>
      </c>
      <c r="C3397" s="11">
        <v>30</v>
      </c>
      <c r="D3397" s="11">
        <v>0</v>
      </c>
      <c r="E3397" s="11">
        <v>0</v>
      </c>
      <c r="F3397" s="11">
        <v>0</v>
      </c>
      <c r="G3397" s="11">
        <v>9</v>
      </c>
      <c r="H3397" s="11">
        <v>21</v>
      </c>
      <c r="I3397" s="11">
        <v>65535</v>
      </c>
      <c r="J3397" s="11">
        <v>3</v>
      </c>
      <c r="K3397" s="11">
        <v>0</v>
      </c>
      <c r="L3397" s="11">
        <v>0</v>
      </c>
      <c r="M3397" s="56">
        <v>1</v>
      </c>
      <c r="N3397" s="56">
        <v>20</v>
      </c>
      <c r="O3397" s="11">
        <v>0</v>
      </c>
      <c r="P3397" s="11">
        <f t="shared" ref="P3397" si="59">60*60*24*14</f>
        <v>1209600</v>
      </c>
      <c r="Q3397" s="11">
        <v>3600</v>
      </c>
      <c r="R3397" s="11">
        <v>5</v>
      </c>
      <c r="S3397" s="11">
        <v>0</v>
      </c>
      <c r="T3397" s="11">
        <v>0</v>
      </c>
      <c r="U3397" s="11">
        <v>1</v>
      </c>
      <c r="V3397" s="11">
        <v>0</v>
      </c>
      <c r="W3397" s="11">
        <v>0</v>
      </c>
      <c r="X3397" s="11">
        <v>0</v>
      </c>
      <c r="Y3397" s="11">
        <v>0</v>
      </c>
      <c r="Z3397" s="16" t="s">
        <v>170</v>
      </c>
      <c r="AA3397" s="16">
        <v>0</v>
      </c>
      <c r="AB3397" s="16" t="s">
        <v>4</v>
      </c>
      <c r="AC3397" s="16">
        <v>0</v>
      </c>
      <c r="AD3397" s="11">
        <v>3</v>
      </c>
      <c r="AE3397" s="11">
        <v>100</v>
      </c>
      <c r="AF3397" s="56">
        <v>100</v>
      </c>
      <c r="AG3397" s="11">
        <v>0</v>
      </c>
      <c r="AH3397" s="11">
        <v>0</v>
      </c>
      <c r="AI3397" s="25" t="s">
        <v>8</v>
      </c>
      <c r="AJ3397" s="25" t="s">
        <v>8</v>
      </c>
      <c r="AK3397" s="25" t="s">
        <v>8</v>
      </c>
      <c r="AL3397" s="11" t="s">
        <v>23</v>
      </c>
      <c r="AM3397" s="25">
        <v>11003</v>
      </c>
      <c r="AN3397" s="25">
        <v>0</v>
      </c>
      <c r="AO3397" s="11">
        <v>1</v>
      </c>
      <c r="AP3397" s="12" t="s">
        <v>386</v>
      </c>
      <c r="AQ3397" s="12" t="s">
        <v>6874</v>
      </c>
      <c r="AR3397" s="12" t="s">
        <v>5462</v>
      </c>
      <c r="AS3397" s="60" t="s">
        <v>2792</v>
      </c>
    </row>
    <row r="3398" spans="1:45" ht="72" x14ac:dyDescent="0.15">
      <c r="A3398" s="11">
        <v>55018</v>
      </c>
      <c r="B3398" s="14" t="s">
        <v>2795</v>
      </c>
      <c r="C3398" s="11">
        <v>35</v>
      </c>
      <c r="D3398" s="11">
        <v>1</v>
      </c>
      <c r="E3398" s="11">
        <v>0</v>
      </c>
      <c r="F3398" s="11">
        <v>0</v>
      </c>
      <c r="G3398" s="11">
        <v>9</v>
      </c>
      <c r="H3398" s="11">
        <v>21</v>
      </c>
      <c r="I3398" s="11">
        <v>65535</v>
      </c>
      <c r="J3398" s="11">
        <v>3</v>
      </c>
      <c r="K3398" s="11">
        <v>0</v>
      </c>
      <c r="L3398" s="11">
        <v>0</v>
      </c>
      <c r="M3398" s="56">
        <v>1</v>
      </c>
      <c r="N3398" s="56">
        <v>100</v>
      </c>
      <c r="O3398" s="11">
        <v>0</v>
      </c>
      <c r="P3398" s="11">
        <f>60*60*24*7</f>
        <v>604800</v>
      </c>
      <c r="Q3398" s="11">
        <v>3600</v>
      </c>
      <c r="R3398" s="11">
        <v>5</v>
      </c>
      <c r="S3398" s="11">
        <v>0</v>
      </c>
      <c r="T3398" s="11">
        <v>0</v>
      </c>
      <c r="U3398" s="11">
        <v>1</v>
      </c>
      <c r="V3398" s="11">
        <v>0</v>
      </c>
      <c r="W3398" s="11">
        <v>0</v>
      </c>
      <c r="X3398" s="11">
        <v>0</v>
      </c>
      <c r="Y3398" s="11">
        <v>0</v>
      </c>
      <c r="Z3398" s="16" t="s">
        <v>170</v>
      </c>
      <c r="AA3398" s="16">
        <v>0</v>
      </c>
      <c r="AB3398" s="16" t="s">
        <v>170</v>
      </c>
      <c r="AC3398" s="16">
        <v>0</v>
      </c>
      <c r="AD3398" s="11">
        <v>3</v>
      </c>
      <c r="AE3398" s="11">
        <v>100</v>
      </c>
      <c r="AF3398" s="56">
        <v>0</v>
      </c>
      <c r="AG3398" s="11">
        <v>0</v>
      </c>
      <c r="AH3398" s="11">
        <v>0</v>
      </c>
      <c r="AI3398" s="25" t="s">
        <v>8</v>
      </c>
      <c r="AJ3398" s="25" t="s">
        <v>8</v>
      </c>
      <c r="AK3398" s="25" t="s">
        <v>8</v>
      </c>
      <c r="AL3398" s="11" t="s">
        <v>782</v>
      </c>
      <c r="AM3398" s="25">
        <v>11003</v>
      </c>
      <c r="AN3398" s="25">
        <v>0</v>
      </c>
      <c r="AO3398" s="11">
        <v>0</v>
      </c>
      <c r="AP3398" s="12" t="s">
        <v>383</v>
      </c>
      <c r="AQ3398" s="12" t="s">
        <v>6875</v>
      </c>
      <c r="AR3398" s="12" t="s">
        <v>5463</v>
      </c>
      <c r="AS3398" s="60" t="s">
        <v>1356</v>
      </c>
    </row>
    <row r="3399" spans="1:45" ht="24" x14ac:dyDescent="0.15">
      <c r="A3399" s="11">
        <v>55019</v>
      </c>
      <c r="B3399" s="14" t="s">
        <v>2802</v>
      </c>
      <c r="C3399" s="11">
        <v>35</v>
      </c>
      <c r="D3399" s="11">
        <v>1</v>
      </c>
      <c r="E3399" s="11">
        <v>0</v>
      </c>
      <c r="F3399" s="11">
        <v>0</v>
      </c>
      <c r="G3399" s="11">
        <v>9</v>
      </c>
      <c r="H3399" s="11">
        <v>21</v>
      </c>
      <c r="I3399" s="11">
        <v>65535</v>
      </c>
      <c r="J3399" s="11">
        <v>3</v>
      </c>
      <c r="K3399" s="11">
        <v>0</v>
      </c>
      <c r="L3399" s="11">
        <v>0</v>
      </c>
      <c r="M3399" s="56">
        <v>1</v>
      </c>
      <c r="N3399" s="56">
        <v>100</v>
      </c>
      <c r="O3399" s="11">
        <v>0</v>
      </c>
      <c r="P3399" s="11">
        <f>60*60*24*7</f>
        <v>604800</v>
      </c>
      <c r="Q3399" s="11">
        <v>3600</v>
      </c>
      <c r="R3399" s="11">
        <v>5</v>
      </c>
      <c r="S3399" s="11">
        <v>0</v>
      </c>
      <c r="T3399" s="11">
        <v>0</v>
      </c>
      <c r="U3399" s="11">
        <v>1</v>
      </c>
      <c r="V3399" s="11">
        <v>0</v>
      </c>
      <c r="W3399" s="11">
        <v>0</v>
      </c>
      <c r="X3399" s="11">
        <v>0</v>
      </c>
      <c r="Y3399" s="11">
        <v>0</v>
      </c>
      <c r="Z3399" s="16" t="s">
        <v>170</v>
      </c>
      <c r="AA3399" s="16">
        <v>0</v>
      </c>
      <c r="AB3399" s="16" t="s">
        <v>170</v>
      </c>
      <c r="AC3399" s="16">
        <v>0</v>
      </c>
      <c r="AD3399" s="11">
        <v>3</v>
      </c>
      <c r="AE3399" s="11">
        <v>100</v>
      </c>
      <c r="AF3399" s="56">
        <v>0</v>
      </c>
      <c r="AG3399" s="11">
        <v>0</v>
      </c>
      <c r="AH3399" s="11">
        <v>0</v>
      </c>
      <c r="AI3399" s="25" t="s">
        <v>8</v>
      </c>
      <c r="AJ3399" s="25" t="s">
        <v>8</v>
      </c>
      <c r="AK3399" s="25" t="s">
        <v>8</v>
      </c>
      <c r="AL3399" s="11" t="s">
        <v>782</v>
      </c>
      <c r="AM3399" s="25">
        <v>11003</v>
      </c>
      <c r="AN3399" s="25">
        <v>0</v>
      </c>
      <c r="AO3399" s="11">
        <v>0</v>
      </c>
      <c r="AP3399" s="12" t="s">
        <v>383</v>
      </c>
      <c r="AQ3399" s="12" t="s">
        <v>6876</v>
      </c>
      <c r="AR3399" s="12" t="s">
        <v>5464</v>
      </c>
      <c r="AS3399" s="60" t="s">
        <v>1356</v>
      </c>
    </row>
    <row r="3400" spans="1:45" ht="72" x14ac:dyDescent="0.15">
      <c r="A3400" s="44">
        <v>55020</v>
      </c>
      <c r="B3400" s="45" t="s">
        <v>2868</v>
      </c>
      <c r="C3400" s="11">
        <v>30</v>
      </c>
      <c r="D3400" s="11">
        <v>0</v>
      </c>
      <c r="E3400" s="11">
        <v>50</v>
      </c>
      <c r="F3400" s="11">
        <v>0</v>
      </c>
      <c r="G3400" s="11">
        <v>9</v>
      </c>
      <c r="H3400" s="11">
        <v>21</v>
      </c>
      <c r="I3400" s="11">
        <v>65535</v>
      </c>
      <c r="J3400" s="11">
        <v>1</v>
      </c>
      <c r="K3400" s="11">
        <v>0</v>
      </c>
      <c r="L3400" s="11">
        <v>0</v>
      </c>
      <c r="M3400" s="56">
        <v>1</v>
      </c>
      <c r="N3400" s="56">
        <v>500</v>
      </c>
      <c r="O3400" s="11">
        <v>0</v>
      </c>
      <c r="P3400" s="11">
        <f>60*60*24*7</f>
        <v>604800</v>
      </c>
      <c r="Q3400" s="11">
        <v>3600</v>
      </c>
      <c r="R3400" s="11">
        <v>5</v>
      </c>
      <c r="S3400" s="11">
        <v>0</v>
      </c>
      <c r="T3400" s="11">
        <v>0</v>
      </c>
      <c r="U3400" s="11">
        <v>1</v>
      </c>
      <c r="V3400" s="11">
        <v>0</v>
      </c>
      <c r="W3400" s="11">
        <v>0</v>
      </c>
      <c r="X3400" s="11">
        <v>0</v>
      </c>
      <c r="Y3400" s="11">
        <v>0</v>
      </c>
      <c r="Z3400" s="16" t="s">
        <v>170</v>
      </c>
      <c r="AA3400" s="16">
        <v>0</v>
      </c>
      <c r="AB3400" s="16" t="s">
        <v>4</v>
      </c>
      <c r="AC3400" s="16">
        <v>0</v>
      </c>
      <c r="AD3400" s="11">
        <v>3</v>
      </c>
      <c r="AE3400" s="11">
        <v>100</v>
      </c>
      <c r="AF3400" s="56">
        <v>0</v>
      </c>
      <c r="AG3400" s="11">
        <v>0</v>
      </c>
      <c r="AH3400" s="11">
        <v>0</v>
      </c>
      <c r="AI3400" s="25" t="s">
        <v>8</v>
      </c>
      <c r="AJ3400" s="25" t="s">
        <v>8</v>
      </c>
      <c r="AK3400" s="25" t="s">
        <v>8</v>
      </c>
      <c r="AL3400" s="11" t="s">
        <v>23</v>
      </c>
      <c r="AM3400" s="25">
        <v>11003</v>
      </c>
      <c r="AN3400" s="25">
        <v>0</v>
      </c>
      <c r="AO3400" s="11">
        <v>1</v>
      </c>
      <c r="AP3400" s="12" t="s">
        <v>386</v>
      </c>
      <c r="AQ3400" s="12" t="s">
        <v>6877</v>
      </c>
      <c r="AR3400" s="12" t="s">
        <v>5465</v>
      </c>
      <c r="AS3400" s="60" t="s">
        <v>1085</v>
      </c>
    </row>
    <row r="3401" spans="1:45" ht="72" x14ac:dyDescent="0.15">
      <c r="A3401" s="44">
        <v>55021</v>
      </c>
      <c r="B3401" s="45" t="s">
        <v>2854</v>
      </c>
      <c r="C3401" s="11">
        <v>30</v>
      </c>
      <c r="D3401" s="11">
        <v>0</v>
      </c>
      <c r="E3401" s="11">
        <v>50</v>
      </c>
      <c r="F3401" s="11">
        <v>0</v>
      </c>
      <c r="G3401" s="11">
        <v>9</v>
      </c>
      <c r="H3401" s="11">
        <v>21</v>
      </c>
      <c r="I3401" s="11">
        <v>65535</v>
      </c>
      <c r="J3401" s="11">
        <v>1</v>
      </c>
      <c r="K3401" s="11">
        <v>0</v>
      </c>
      <c r="L3401" s="11">
        <v>0</v>
      </c>
      <c r="M3401" s="56">
        <v>1</v>
      </c>
      <c r="N3401" s="56">
        <v>500</v>
      </c>
      <c r="O3401" s="11">
        <v>0</v>
      </c>
      <c r="P3401" s="11">
        <f t="shared" ref="P3401:P3405" si="60">60*60*24*7</f>
        <v>604800</v>
      </c>
      <c r="Q3401" s="11">
        <v>3600</v>
      </c>
      <c r="R3401" s="11">
        <v>5</v>
      </c>
      <c r="S3401" s="11">
        <v>0</v>
      </c>
      <c r="T3401" s="11">
        <v>0</v>
      </c>
      <c r="U3401" s="11">
        <v>1</v>
      </c>
      <c r="V3401" s="11">
        <v>0</v>
      </c>
      <c r="W3401" s="11">
        <v>0</v>
      </c>
      <c r="X3401" s="11">
        <v>0</v>
      </c>
      <c r="Y3401" s="11">
        <v>0</v>
      </c>
      <c r="Z3401" s="16" t="s">
        <v>170</v>
      </c>
      <c r="AA3401" s="16">
        <v>0</v>
      </c>
      <c r="AB3401" s="16" t="s">
        <v>4</v>
      </c>
      <c r="AC3401" s="16">
        <v>0</v>
      </c>
      <c r="AD3401" s="11">
        <v>3</v>
      </c>
      <c r="AE3401" s="11">
        <v>100</v>
      </c>
      <c r="AF3401" s="56">
        <v>0</v>
      </c>
      <c r="AG3401" s="11">
        <v>0</v>
      </c>
      <c r="AH3401" s="11">
        <v>0</v>
      </c>
      <c r="AI3401" s="25" t="s">
        <v>8</v>
      </c>
      <c r="AJ3401" s="25" t="s">
        <v>8</v>
      </c>
      <c r="AK3401" s="25" t="s">
        <v>8</v>
      </c>
      <c r="AL3401" s="11" t="s">
        <v>23</v>
      </c>
      <c r="AM3401" s="25">
        <v>11003</v>
      </c>
      <c r="AN3401" s="25">
        <v>0</v>
      </c>
      <c r="AO3401" s="11">
        <v>1</v>
      </c>
      <c r="AP3401" s="12" t="s">
        <v>386</v>
      </c>
      <c r="AQ3401" s="12" t="s">
        <v>6878</v>
      </c>
      <c r="AR3401" s="12" t="s">
        <v>5465</v>
      </c>
      <c r="AS3401" s="60" t="s">
        <v>1085</v>
      </c>
    </row>
    <row r="3402" spans="1:45" ht="72" x14ac:dyDescent="0.15">
      <c r="A3402" s="44">
        <v>55022</v>
      </c>
      <c r="B3402" s="45" t="s">
        <v>2855</v>
      </c>
      <c r="C3402" s="11">
        <v>30</v>
      </c>
      <c r="D3402" s="11">
        <v>0</v>
      </c>
      <c r="E3402" s="11">
        <v>50</v>
      </c>
      <c r="F3402" s="11">
        <v>0</v>
      </c>
      <c r="G3402" s="11">
        <v>9</v>
      </c>
      <c r="H3402" s="11">
        <v>21</v>
      </c>
      <c r="I3402" s="11">
        <v>65535</v>
      </c>
      <c r="J3402" s="11">
        <v>1</v>
      </c>
      <c r="K3402" s="11">
        <v>0</v>
      </c>
      <c r="L3402" s="11">
        <v>0</v>
      </c>
      <c r="M3402" s="56">
        <v>1</v>
      </c>
      <c r="N3402" s="56">
        <v>500</v>
      </c>
      <c r="O3402" s="11">
        <v>0</v>
      </c>
      <c r="P3402" s="11">
        <f t="shared" si="60"/>
        <v>604800</v>
      </c>
      <c r="Q3402" s="11">
        <v>3600</v>
      </c>
      <c r="R3402" s="11">
        <v>5</v>
      </c>
      <c r="S3402" s="11">
        <v>0</v>
      </c>
      <c r="T3402" s="11">
        <v>0</v>
      </c>
      <c r="U3402" s="11">
        <v>1</v>
      </c>
      <c r="V3402" s="11">
        <v>0</v>
      </c>
      <c r="W3402" s="11">
        <v>0</v>
      </c>
      <c r="X3402" s="11">
        <v>0</v>
      </c>
      <c r="Y3402" s="11">
        <v>0</v>
      </c>
      <c r="Z3402" s="16" t="s">
        <v>170</v>
      </c>
      <c r="AA3402" s="16">
        <v>0</v>
      </c>
      <c r="AB3402" s="16" t="s">
        <v>4</v>
      </c>
      <c r="AC3402" s="16">
        <v>0</v>
      </c>
      <c r="AD3402" s="11">
        <v>3</v>
      </c>
      <c r="AE3402" s="11">
        <v>100</v>
      </c>
      <c r="AF3402" s="56">
        <v>0</v>
      </c>
      <c r="AG3402" s="11">
        <v>0</v>
      </c>
      <c r="AH3402" s="11">
        <v>0</v>
      </c>
      <c r="AI3402" s="25" t="s">
        <v>8</v>
      </c>
      <c r="AJ3402" s="25" t="s">
        <v>8</v>
      </c>
      <c r="AK3402" s="25" t="s">
        <v>8</v>
      </c>
      <c r="AL3402" s="11" t="s">
        <v>23</v>
      </c>
      <c r="AM3402" s="25">
        <v>11003</v>
      </c>
      <c r="AN3402" s="25">
        <v>0</v>
      </c>
      <c r="AO3402" s="11">
        <v>1</v>
      </c>
      <c r="AP3402" s="12" t="s">
        <v>386</v>
      </c>
      <c r="AQ3402" s="12" t="s">
        <v>6879</v>
      </c>
      <c r="AR3402" s="12" t="s">
        <v>5465</v>
      </c>
      <c r="AS3402" s="60" t="s">
        <v>1085</v>
      </c>
    </row>
    <row r="3403" spans="1:45" ht="72" x14ac:dyDescent="0.15">
      <c r="A3403" s="44">
        <v>55023</v>
      </c>
      <c r="B3403" s="46" t="s">
        <v>2856</v>
      </c>
      <c r="C3403" s="11">
        <v>30</v>
      </c>
      <c r="D3403" s="11">
        <v>0</v>
      </c>
      <c r="E3403" s="11">
        <v>50</v>
      </c>
      <c r="F3403" s="11">
        <v>0</v>
      </c>
      <c r="G3403" s="11">
        <v>9</v>
      </c>
      <c r="H3403" s="11">
        <v>21</v>
      </c>
      <c r="I3403" s="11">
        <v>65535</v>
      </c>
      <c r="J3403" s="11">
        <v>1</v>
      </c>
      <c r="K3403" s="11">
        <v>0</v>
      </c>
      <c r="L3403" s="11">
        <v>0</v>
      </c>
      <c r="M3403" s="56">
        <v>1</v>
      </c>
      <c r="N3403" s="56">
        <v>500</v>
      </c>
      <c r="O3403" s="11">
        <v>0</v>
      </c>
      <c r="P3403" s="11">
        <f t="shared" si="60"/>
        <v>604800</v>
      </c>
      <c r="Q3403" s="11">
        <v>3600</v>
      </c>
      <c r="R3403" s="11">
        <v>5</v>
      </c>
      <c r="S3403" s="11">
        <v>0</v>
      </c>
      <c r="T3403" s="11">
        <v>0</v>
      </c>
      <c r="U3403" s="11">
        <v>1</v>
      </c>
      <c r="V3403" s="11">
        <v>0</v>
      </c>
      <c r="W3403" s="11">
        <v>0</v>
      </c>
      <c r="X3403" s="11">
        <v>0</v>
      </c>
      <c r="Y3403" s="11">
        <v>0</v>
      </c>
      <c r="Z3403" s="16" t="s">
        <v>170</v>
      </c>
      <c r="AA3403" s="16">
        <v>0</v>
      </c>
      <c r="AB3403" s="16" t="s">
        <v>4</v>
      </c>
      <c r="AC3403" s="16">
        <v>0</v>
      </c>
      <c r="AD3403" s="11">
        <v>3</v>
      </c>
      <c r="AE3403" s="11">
        <v>100</v>
      </c>
      <c r="AF3403" s="56">
        <v>0</v>
      </c>
      <c r="AG3403" s="11">
        <v>0</v>
      </c>
      <c r="AH3403" s="11">
        <v>0</v>
      </c>
      <c r="AI3403" s="25" t="s">
        <v>8</v>
      </c>
      <c r="AJ3403" s="25" t="s">
        <v>8</v>
      </c>
      <c r="AK3403" s="25" t="s">
        <v>8</v>
      </c>
      <c r="AL3403" s="11" t="s">
        <v>23</v>
      </c>
      <c r="AM3403" s="25">
        <v>11003</v>
      </c>
      <c r="AN3403" s="25">
        <v>0</v>
      </c>
      <c r="AO3403" s="11">
        <v>1</v>
      </c>
      <c r="AP3403" s="12" t="s">
        <v>386</v>
      </c>
      <c r="AQ3403" s="12" t="s">
        <v>6880</v>
      </c>
      <c r="AR3403" s="12" t="s">
        <v>5465</v>
      </c>
      <c r="AS3403" s="60" t="s">
        <v>1085</v>
      </c>
    </row>
    <row r="3404" spans="1:45" ht="72" x14ac:dyDescent="0.15">
      <c r="A3404" s="44">
        <v>55024</v>
      </c>
      <c r="B3404" s="46" t="s">
        <v>2857</v>
      </c>
      <c r="C3404" s="11">
        <v>30</v>
      </c>
      <c r="D3404" s="11">
        <v>0</v>
      </c>
      <c r="E3404" s="11">
        <v>50</v>
      </c>
      <c r="F3404" s="11">
        <v>0</v>
      </c>
      <c r="G3404" s="11">
        <v>9</v>
      </c>
      <c r="H3404" s="11">
        <v>21</v>
      </c>
      <c r="I3404" s="11">
        <v>65535</v>
      </c>
      <c r="J3404" s="11">
        <v>1</v>
      </c>
      <c r="K3404" s="11">
        <v>0</v>
      </c>
      <c r="L3404" s="11">
        <v>0</v>
      </c>
      <c r="M3404" s="56">
        <v>1</v>
      </c>
      <c r="N3404" s="56">
        <v>500</v>
      </c>
      <c r="O3404" s="11">
        <v>0</v>
      </c>
      <c r="P3404" s="11">
        <f t="shared" si="60"/>
        <v>604800</v>
      </c>
      <c r="Q3404" s="11">
        <v>3600</v>
      </c>
      <c r="R3404" s="11">
        <v>5</v>
      </c>
      <c r="S3404" s="11">
        <v>0</v>
      </c>
      <c r="T3404" s="11">
        <v>0</v>
      </c>
      <c r="U3404" s="11">
        <v>1</v>
      </c>
      <c r="V3404" s="11">
        <v>0</v>
      </c>
      <c r="W3404" s="11">
        <v>0</v>
      </c>
      <c r="X3404" s="11">
        <v>0</v>
      </c>
      <c r="Y3404" s="11">
        <v>0</v>
      </c>
      <c r="Z3404" s="16" t="s">
        <v>170</v>
      </c>
      <c r="AA3404" s="16">
        <v>0</v>
      </c>
      <c r="AB3404" s="16" t="s">
        <v>4</v>
      </c>
      <c r="AC3404" s="16">
        <v>0</v>
      </c>
      <c r="AD3404" s="11">
        <v>3</v>
      </c>
      <c r="AE3404" s="11">
        <v>100</v>
      </c>
      <c r="AF3404" s="56">
        <v>0</v>
      </c>
      <c r="AG3404" s="11">
        <v>0</v>
      </c>
      <c r="AH3404" s="11">
        <v>0</v>
      </c>
      <c r="AI3404" s="25" t="s">
        <v>8</v>
      </c>
      <c r="AJ3404" s="25" t="s">
        <v>8</v>
      </c>
      <c r="AK3404" s="25" t="s">
        <v>8</v>
      </c>
      <c r="AL3404" s="11" t="s">
        <v>23</v>
      </c>
      <c r="AM3404" s="25">
        <v>11003</v>
      </c>
      <c r="AN3404" s="25">
        <v>0</v>
      </c>
      <c r="AO3404" s="11">
        <v>1</v>
      </c>
      <c r="AP3404" s="12" t="s">
        <v>386</v>
      </c>
      <c r="AQ3404" s="12" t="s">
        <v>6881</v>
      </c>
      <c r="AR3404" s="12" t="s">
        <v>5465</v>
      </c>
      <c r="AS3404" s="60" t="s">
        <v>1085</v>
      </c>
    </row>
    <row r="3405" spans="1:45" ht="72" x14ac:dyDescent="0.15">
      <c r="A3405" s="44">
        <v>55025</v>
      </c>
      <c r="B3405" s="46" t="s">
        <v>2858</v>
      </c>
      <c r="C3405" s="11">
        <v>30</v>
      </c>
      <c r="D3405" s="11">
        <v>0</v>
      </c>
      <c r="E3405" s="11">
        <v>50</v>
      </c>
      <c r="F3405" s="11">
        <v>0</v>
      </c>
      <c r="G3405" s="11">
        <v>9</v>
      </c>
      <c r="H3405" s="11">
        <v>21</v>
      </c>
      <c r="I3405" s="11">
        <v>65535</v>
      </c>
      <c r="J3405" s="11">
        <v>1</v>
      </c>
      <c r="K3405" s="11">
        <v>0</v>
      </c>
      <c r="L3405" s="11">
        <v>0</v>
      </c>
      <c r="M3405" s="56">
        <v>1</v>
      </c>
      <c r="N3405" s="56">
        <v>500</v>
      </c>
      <c r="O3405" s="11">
        <v>0</v>
      </c>
      <c r="P3405" s="11">
        <f t="shared" si="60"/>
        <v>604800</v>
      </c>
      <c r="Q3405" s="11">
        <v>3600</v>
      </c>
      <c r="R3405" s="11">
        <v>5</v>
      </c>
      <c r="S3405" s="11">
        <v>0</v>
      </c>
      <c r="T3405" s="11">
        <v>0</v>
      </c>
      <c r="U3405" s="11">
        <v>1</v>
      </c>
      <c r="V3405" s="11">
        <v>0</v>
      </c>
      <c r="W3405" s="11">
        <v>0</v>
      </c>
      <c r="X3405" s="11">
        <v>0</v>
      </c>
      <c r="Y3405" s="11">
        <v>0</v>
      </c>
      <c r="Z3405" s="16" t="s">
        <v>170</v>
      </c>
      <c r="AA3405" s="16">
        <v>0</v>
      </c>
      <c r="AB3405" s="16" t="s">
        <v>4</v>
      </c>
      <c r="AC3405" s="16">
        <v>0</v>
      </c>
      <c r="AD3405" s="11">
        <v>3</v>
      </c>
      <c r="AE3405" s="11">
        <v>100</v>
      </c>
      <c r="AF3405" s="56">
        <v>0</v>
      </c>
      <c r="AG3405" s="11">
        <v>0</v>
      </c>
      <c r="AH3405" s="11">
        <v>0</v>
      </c>
      <c r="AI3405" s="25" t="s">
        <v>8</v>
      </c>
      <c r="AJ3405" s="25" t="s">
        <v>8</v>
      </c>
      <c r="AK3405" s="25" t="s">
        <v>8</v>
      </c>
      <c r="AL3405" s="11" t="s">
        <v>23</v>
      </c>
      <c r="AM3405" s="25">
        <v>11003</v>
      </c>
      <c r="AN3405" s="25">
        <v>0</v>
      </c>
      <c r="AO3405" s="11">
        <v>1</v>
      </c>
      <c r="AP3405" s="12" t="s">
        <v>386</v>
      </c>
      <c r="AQ3405" s="12" t="s">
        <v>6882</v>
      </c>
      <c r="AR3405" s="12" t="s">
        <v>5465</v>
      </c>
      <c r="AS3405" s="60" t="s">
        <v>1085</v>
      </c>
    </row>
    <row r="3406" spans="1:45" ht="36" x14ac:dyDescent="0.15">
      <c r="A3406" s="44">
        <v>55026</v>
      </c>
      <c r="B3406" s="45" t="s">
        <v>2859</v>
      </c>
      <c r="C3406" s="11">
        <v>30</v>
      </c>
      <c r="D3406" s="11">
        <v>1</v>
      </c>
      <c r="E3406" s="11">
        <v>0</v>
      </c>
      <c r="F3406" s="11">
        <v>0</v>
      </c>
      <c r="G3406" s="11">
        <v>9</v>
      </c>
      <c r="H3406" s="11">
        <v>51</v>
      </c>
      <c r="I3406" s="11">
        <v>65535</v>
      </c>
      <c r="J3406" s="11">
        <v>2</v>
      </c>
      <c r="K3406" s="11">
        <v>0</v>
      </c>
      <c r="L3406" s="11">
        <v>0</v>
      </c>
      <c r="M3406" s="56">
        <v>1</v>
      </c>
      <c r="N3406" s="56">
        <v>100</v>
      </c>
      <c r="O3406" s="11">
        <v>0</v>
      </c>
      <c r="P3406" s="11">
        <f>60*60*24*2</f>
        <v>172800</v>
      </c>
      <c r="Q3406" s="11">
        <v>3600</v>
      </c>
      <c r="R3406" s="11">
        <v>5</v>
      </c>
      <c r="S3406" s="11">
        <v>0</v>
      </c>
      <c r="T3406" s="11">
        <v>0</v>
      </c>
      <c r="U3406" s="11">
        <v>1</v>
      </c>
      <c r="V3406" s="11">
        <v>0</v>
      </c>
      <c r="W3406" s="11">
        <v>0</v>
      </c>
      <c r="X3406" s="11">
        <v>0</v>
      </c>
      <c r="Y3406" s="11">
        <v>0</v>
      </c>
      <c r="Z3406" s="16" t="s">
        <v>170</v>
      </c>
      <c r="AA3406" s="16">
        <v>0</v>
      </c>
      <c r="AB3406" s="16" t="s">
        <v>170</v>
      </c>
      <c r="AC3406" s="16">
        <v>0</v>
      </c>
      <c r="AD3406" s="11">
        <v>3</v>
      </c>
      <c r="AE3406" s="11">
        <v>100</v>
      </c>
      <c r="AF3406" s="56">
        <v>1</v>
      </c>
      <c r="AG3406" s="11">
        <v>0</v>
      </c>
      <c r="AH3406" s="11">
        <v>0</v>
      </c>
      <c r="AI3406" s="25" t="s">
        <v>8</v>
      </c>
      <c r="AJ3406" s="25" t="s">
        <v>8</v>
      </c>
      <c r="AK3406" s="25" t="s">
        <v>8</v>
      </c>
      <c r="AL3406" s="11" t="s">
        <v>782</v>
      </c>
      <c r="AM3406" s="25">
        <v>11003</v>
      </c>
      <c r="AN3406" s="25">
        <v>0</v>
      </c>
      <c r="AO3406" s="11">
        <v>1</v>
      </c>
      <c r="AP3406" s="12" t="s">
        <v>386</v>
      </c>
      <c r="AQ3406" s="12" t="s">
        <v>6883</v>
      </c>
      <c r="AR3406" s="12" t="s">
        <v>5466</v>
      </c>
      <c r="AS3406" s="16" t="s">
        <v>1085</v>
      </c>
    </row>
    <row r="3407" spans="1:45" ht="72" x14ac:dyDescent="0.15">
      <c r="A3407" s="44">
        <v>55027</v>
      </c>
      <c r="B3407" s="45" t="s">
        <v>2867</v>
      </c>
      <c r="C3407" s="11">
        <v>35</v>
      </c>
      <c r="D3407" s="11">
        <v>1</v>
      </c>
      <c r="E3407" s="11">
        <v>50</v>
      </c>
      <c r="F3407" s="11">
        <v>0</v>
      </c>
      <c r="G3407" s="11">
        <v>9</v>
      </c>
      <c r="H3407" s="11">
        <v>51</v>
      </c>
      <c r="I3407" s="11">
        <v>65535</v>
      </c>
      <c r="J3407" s="11">
        <v>3</v>
      </c>
      <c r="K3407" s="11">
        <v>0</v>
      </c>
      <c r="L3407" s="11">
        <v>0</v>
      </c>
      <c r="M3407" s="56">
        <v>1</v>
      </c>
      <c r="N3407" s="56">
        <v>100</v>
      </c>
      <c r="O3407" s="11">
        <v>0</v>
      </c>
      <c r="P3407" s="11">
        <f>60*60*24*7</f>
        <v>604800</v>
      </c>
      <c r="Q3407" s="11">
        <v>3600</v>
      </c>
      <c r="R3407" s="11">
        <v>5</v>
      </c>
      <c r="S3407" s="11">
        <v>0</v>
      </c>
      <c r="T3407" s="11">
        <v>0</v>
      </c>
      <c r="U3407" s="11">
        <v>1</v>
      </c>
      <c r="V3407" s="11">
        <v>0</v>
      </c>
      <c r="W3407" s="11">
        <v>0</v>
      </c>
      <c r="X3407" s="11">
        <v>0</v>
      </c>
      <c r="Y3407" s="11">
        <v>0</v>
      </c>
      <c r="Z3407" s="16" t="s">
        <v>170</v>
      </c>
      <c r="AA3407" s="16">
        <v>0</v>
      </c>
      <c r="AB3407" s="16" t="s">
        <v>170</v>
      </c>
      <c r="AC3407" s="16">
        <v>0</v>
      </c>
      <c r="AD3407" s="11">
        <v>3</v>
      </c>
      <c r="AE3407" s="11">
        <v>100</v>
      </c>
      <c r="AF3407" s="56">
        <v>0</v>
      </c>
      <c r="AG3407" s="11">
        <v>0</v>
      </c>
      <c r="AH3407" s="11">
        <v>0</v>
      </c>
      <c r="AI3407" s="25" t="s">
        <v>8</v>
      </c>
      <c r="AJ3407" s="25" t="s">
        <v>8</v>
      </c>
      <c r="AK3407" s="25" t="s">
        <v>8</v>
      </c>
      <c r="AL3407" s="11" t="s">
        <v>782</v>
      </c>
      <c r="AM3407" s="25">
        <v>11003</v>
      </c>
      <c r="AN3407" s="25">
        <v>0</v>
      </c>
      <c r="AO3407" s="11">
        <v>0</v>
      </c>
      <c r="AP3407" s="12" t="s">
        <v>383</v>
      </c>
      <c r="AQ3407" s="12" t="s">
        <v>6884</v>
      </c>
      <c r="AR3407" s="12" t="s">
        <v>5467</v>
      </c>
      <c r="AS3407" s="60" t="s">
        <v>1085</v>
      </c>
    </row>
    <row r="3408" spans="1:45" ht="48" x14ac:dyDescent="0.15">
      <c r="A3408" s="44">
        <v>55028</v>
      </c>
      <c r="B3408" s="46" t="s">
        <v>2861</v>
      </c>
      <c r="C3408" s="11">
        <v>30</v>
      </c>
      <c r="D3408" s="11">
        <v>0</v>
      </c>
      <c r="E3408" s="11">
        <v>0</v>
      </c>
      <c r="F3408" s="11">
        <v>0</v>
      </c>
      <c r="G3408" s="11">
        <v>9</v>
      </c>
      <c r="H3408" s="11">
        <v>21</v>
      </c>
      <c r="I3408" s="11">
        <v>65535</v>
      </c>
      <c r="J3408" s="11">
        <v>3</v>
      </c>
      <c r="K3408" s="11">
        <v>0</v>
      </c>
      <c r="L3408" s="11">
        <v>0</v>
      </c>
      <c r="M3408" s="56">
        <v>1</v>
      </c>
      <c r="N3408" s="56">
        <v>500</v>
      </c>
      <c r="O3408" s="11">
        <v>0</v>
      </c>
      <c r="P3408" s="11">
        <f>60*60*24*7</f>
        <v>604800</v>
      </c>
      <c r="Q3408" s="11">
        <v>3600</v>
      </c>
      <c r="R3408" s="11">
        <v>5</v>
      </c>
      <c r="S3408" s="11">
        <v>0</v>
      </c>
      <c r="T3408" s="11">
        <v>0</v>
      </c>
      <c r="U3408" s="11">
        <v>1</v>
      </c>
      <c r="V3408" s="11">
        <v>0</v>
      </c>
      <c r="W3408" s="11">
        <v>0</v>
      </c>
      <c r="X3408" s="11">
        <v>0</v>
      </c>
      <c r="Y3408" s="11">
        <v>0</v>
      </c>
      <c r="Z3408" s="16" t="s">
        <v>170</v>
      </c>
      <c r="AA3408" s="16">
        <v>0</v>
      </c>
      <c r="AB3408" s="16" t="s">
        <v>4</v>
      </c>
      <c r="AC3408" s="16">
        <v>0</v>
      </c>
      <c r="AD3408" s="11">
        <v>3</v>
      </c>
      <c r="AE3408" s="11">
        <v>100</v>
      </c>
      <c r="AF3408" s="56">
        <v>0</v>
      </c>
      <c r="AG3408" s="11">
        <v>0</v>
      </c>
      <c r="AH3408" s="11">
        <v>0</v>
      </c>
      <c r="AI3408" s="25" t="s">
        <v>8</v>
      </c>
      <c r="AJ3408" s="25" t="s">
        <v>8</v>
      </c>
      <c r="AK3408" s="25" t="s">
        <v>8</v>
      </c>
      <c r="AL3408" s="11" t="s">
        <v>23</v>
      </c>
      <c r="AM3408" s="25">
        <v>11003</v>
      </c>
      <c r="AN3408" s="25">
        <v>0</v>
      </c>
      <c r="AO3408" s="11">
        <v>1</v>
      </c>
      <c r="AP3408" s="12" t="s">
        <v>386</v>
      </c>
      <c r="AQ3408" s="12" t="s">
        <v>6885</v>
      </c>
      <c r="AR3408" s="12" t="s">
        <v>5468</v>
      </c>
      <c r="AS3408" s="60" t="s">
        <v>1085</v>
      </c>
    </row>
    <row r="3409" spans="1:45" ht="48" x14ac:dyDescent="0.15">
      <c r="A3409" s="44">
        <v>55029</v>
      </c>
      <c r="B3409" s="46" t="s">
        <v>2860</v>
      </c>
      <c r="C3409" s="11">
        <v>30</v>
      </c>
      <c r="D3409" s="11">
        <v>0</v>
      </c>
      <c r="E3409" s="11">
        <v>0</v>
      </c>
      <c r="F3409" s="11">
        <v>0</v>
      </c>
      <c r="G3409" s="11">
        <v>9</v>
      </c>
      <c r="H3409" s="11">
        <v>21</v>
      </c>
      <c r="I3409" s="11">
        <v>65535</v>
      </c>
      <c r="J3409" s="11">
        <v>4</v>
      </c>
      <c r="K3409" s="11">
        <v>0</v>
      </c>
      <c r="L3409" s="11">
        <v>0</v>
      </c>
      <c r="M3409" s="56">
        <v>1</v>
      </c>
      <c r="N3409" s="56">
        <v>500</v>
      </c>
      <c r="O3409" s="11">
        <v>0</v>
      </c>
      <c r="P3409" s="11">
        <f>60*60*24*7</f>
        <v>604800</v>
      </c>
      <c r="Q3409" s="11">
        <v>3600</v>
      </c>
      <c r="R3409" s="11">
        <v>5</v>
      </c>
      <c r="S3409" s="11">
        <v>0</v>
      </c>
      <c r="T3409" s="11">
        <v>0</v>
      </c>
      <c r="U3409" s="11">
        <v>1</v>
      </c>
      <c r="V3409" s="11">
        <v>0</v>
      </c>
      <c r="W3409" s="11">
        <v>0</v>
      </c>
      <c r="X3409" s="11">
        <v>0</v>
      </c>
      <c r="Y3409" s="11">
        <v>0</v>
      </c>
      <c r="Z3409" s="16" t="s">
        <v>170</v>
      </c>
      <c r="AA3409" s="16">
        <v>0</v>
      </c>
      <c r="AB3409" s="16" t="s">
        <v>4</v>
      </c>
      <c r="AC3409" s="16">
        <v>0</v>
      </c>
      <c r="AD3409" s="11">
        <v>3</v>
      </c>
      <c r="AE3409" s="11">
        <v>100</v>
      </c>
      <c r="AF3409" s="56">
        <v>0</v>
      </c>
      <c r="AG3409" s="11">
        <v>0</v>
      </c>
      <c r="AH3409" s="11">
        <v>0</v>
      </c>
      <c r="AI3409" s="25" t="s">
        <v>8</v>
      </c>
      <c r="AJ3409" s="25" t="s">
        <v>8</v>
      </c>
      <c r="AK3409" s="25" t="s">
        <v>8</v>
      </c>
      <c r="AL3409" s="11" t="s">
        <v>23</v>
      </c>
      <c r="AM3409" s="25">
        <v>11003</v>
      </c>
      <c r="AN3409" s="25">
        <v>0</v>
      </c>
      <c r="AO3409" s="11">
        <v>1</v>
      </c>
      <c r="AP3409" s="12" t="s">
        <v>386</v>
      </c>
      <c r="AQ3409" s="12" t="s">
        <v>6886</v>
      </c>
      <c r="AR3409" s="12" t="s">
        <v>5469</v>
      </c>
      <c r="AS3409" s="60" t="s">
        <v>1085</v>
      </c>
    </row>
    <row r="3410" spans="1:45" ht="72" x14ac:dyDescent="0.15">
      <c r="A3410" s="44">
        <v>55030</v>
      </c>
      <c r="B3410" s="45" t="s">
        <v>2862</v>
      </c>
      <c r="C3410" s="11">
        <v>35</v>
      </c>
      <c r="D3410" s="11">
        <v>1</v>
      </c>
      <c r="E3410" s="11">
        <v>0</v>
      </c>
      <c r="F3410" s="11">
        <v>0</v>
      </c>
      <c r="G3410" s="11">
        <v>9</v>
      </c>
      <c r="H3410" s="11">
        <v>21</v>
      </c>
      <c r="I3410" s="11">
        <v>65535</v>
      </c>
      <c r="J3410" s="11">
        <v>1</v>
      </c>
      <c r="K3410" s="11">
        <v>0</v>
      </c>
      <c r="L3410" s="11">
        <v>0</v>
      </c>
      <c r="M3410" s="56">
        <v>1</v>
      </c>
      <c r="N3410" s="56">
        <v>100</v>
      </c>
      <c r="O3410" s="11">
        <v>0</v>
      </c>
      <c r="P3410" s="11">
        <f>60*60*24*2</f>
        <v>172800</v>
      </c>
      <c r="Q3410" s="11">
        <v>3600</v>
      </c>
      <c r="R3410" s="11">
        <v>5</v>
      </c>
      <c r="S3410" s="11">
        <v>0</v>
      </c>
      <c r="T3410" s="11">
        <v>0</v>
      </c>
      <c r="U3410" s="11">
        <v>1</v>
      </c>
      <c r="V3410" s="11">
        <v>16</v>
      </c>
      <c r="W3410" s="11">
        <v>10</v>
      </c>
      <c r="X3410" s="11">
        <v>0</v>
      </c>
      <c r="Y3410" s="11">
        <v>0</v>
      </c>
      <c r="Z3410" s="16" t="s">
        <v>170</v>
      </c>
      <c r="AA3410" s="16">
        <v>0</v>
      </c>
      <c r="AB3410" s="16" t="s">
        <v>170</v>
      </c>
      <c r="AC3410" s="16">
        <v>0</v>
      </c>
      <c r="AD3410" s="11">
        <v>3</v>
      </c>
      <c r="AE3410" s="11">
        <v>100</v>
      </c>
      <c r="AF3410" s="56">
        <v>0</v>
      </c>
      <c r="AG3410" s="11">
        <v>0</v>
      </c>
      <c r="AH3410" s="11">
        <v>0</v>
      </c>
      <c r="AI3410" s="25" t="s">
        <v>8</v>
      </c>
      <c r="AJ3410" s="25" t="s">
        <v>8</v>
      </c>
      <c r="AK3410" s="25" t="s">
        <v>8</v>
      </c>
      <c r="AL3410" s="11" t="s">
        <v>782</v>
      </c>
      <c r="AM3410" s="25">
        <v>11003</v>
      </c>
      <c r="AN3410" s="25">
        <v>0</v>
      </c>
      <c r="AO3410" s="11">
        <v>0</v>
      </c>
      <c r="AP3410" s="12" t="s">
        <v>386</v>
      </c>
      <c r="AQ3410" s="12" t="s">
        <v>6887</v>
      </c>
      <c r="AR3410" s="12" t="s">
        <v>5470</v>
      </c>
      <c r="AS3410" s="60" t="s">
        <v>1085</v>
      </c>
    </row>
    <row r="3411" spans="1:45" ht="24" x14ac:dyDescent="0.15">
      <c r="A3411" s="44">
        <v>55031</v>
      </c>
      <c r="B3411" s="47" t="s">
        <v>2871</v>
      </c>
      <c r="C3411" s="11">
        <v>22</v>
      </c>
      <c r="D3411" s="11">
        <v>0</v>
      </c>
      <c r="E3411" s="11">
        <v>31</v>
      </c>
      <c r="F3411" s="11">
        <v>0</v>
      </c>
      <c r="G3411" s="11">
        <v>9</v>
      </c>
      <c r="H3411" s="11">
        <v>21</v>
      </c>
      <c r="I3411" s="11">
        <v>65535</v>
      </c>
      <c r="J3411" s="11">
        <v>3</v>
      </c>
      <c r="K3411" s="11">
        <v>0</v>
      </c>
      <c r="L3411" s="11">
        <v>0</v>
      </c>
      <c r="M3411" s="56">
        <v>0</v>
      </c>
      <c r="N3411" s="56">
        <v>1</v>
      </c>
      <c r="O3411" s="11">
        <v>0</v>
      </c>
      <c r="P3411" s="11">
        <v>18000</v>
      </c>
      <c r="Q3411" s="11">
        <v>100</v>
      </c>
      <c r="R3411" s="11">
        <v>1</v>
      </c>
      <c r="S3411" s="11">
        <v>0</v>
      </c>
      <c r="T3411" s="11">
        <v>0</v>
      </c>
      <c r="U3411" s="11">
        <v>1</v>
      </c>
      <c r="V3411" s="11">
        <v>0</v>
      </c>
      <c r="W3411" s="11">
        <v>0</v>
      </c>
      <c r="X3411" s="11">
        <v>0</v>
      </c>
      <c r="Y3411" s="11">
        <v>0</v>
      </c>
      <c r="Z3411" s="16" t="s">
        <v>170</v>
      </c>
      <c r="AA3411" s="16">
        <v>0</v>
      </c>
      <c r="AB3411" s="16" t="s">
        <v>170</v>
      </c>
      <c r="AC3411" s="16">
        <v>0</v>
      </c>
      <c r="AD3411" s="11">
        <v>3</v>
      </c>
      <c r="AE3411" s="11">
        <v>100</v>
      </c>
      <c r="AF3411" s="56">
        <v>1</v>
      </c>
      <c r="AG3411" s="11">
        <v>15</v>
      </c>
      <c r="AH3411" s="11">
        <v>0</v>
      </c>
      <c r="AI3411" s="25" t="s">
        <v>8</v>
      </c>
      <c r="AJ3411" s="25" t="s">
        <v>8</v>
      </c>
      <c r="AK3411" s="25" t="s">
        <v>8</v>
      </c>
      <c r="AL3411" s="11" t="s">
        <v>782</v>
      </c>
      <c r="AM3411" s="25">
        <v>10012</v>
      </c>
      <c r="AN3411" s="25">
        <v>0</v>
      </c>
      <c r="AO3411" s="11">
        <v>0</v>
      </c>
      <c r="AP3411" s="12" t="s">
        <v>181</v>
      </c>
      <c r="AQ3411" s="12" t="s">
        <v>6888</v>
      </c>
      <c r="AR3411" s="12"/>
      <c r="AS3411" s="60" t="s">
        <v>1085</v>
      </c>
    </row>
    <row r="3412" spans="1:45" ht="24" x14ac:dyDescent="0.15">
      <c r="A3412" s="44">
        <v>55032</v>
      </c>
      <c r="B3412" s="47" t="s">
        <v>2872</v>
      </c>
      <c r="C3412" s="11">
        <v>22</v>
      </c>
      <c r="D3412" s="11">
        <v>0</v>
      </c>
      <c r="E3412" s="11">
        <v>31</v>
      </c>
      <c r="F3412" s="11">
        <v>0</v>
      </c>
      <c r="G3412" s="11">
        <v>9</v>
      </c>
      <c r="H3412" s="11">
        <v>61</v>
      </c>
      <c r="I3412" s="11">
        <v>65535</v>
      </c>
      <c r="J3412" s="11">
        <v>3</v>
      </c>
      <c r="K3412" s="11">
        <v>0</v>
      </c>
      <c r="L3412" s="11">
        <v>0</v>
      </c>
      <c r="M3412" s="56">
        <v>0</v>
      </c>
      <c r="N3412" s="56">
        <v>1</v>
      </c>
      <c r="O3412" s="11">
        <v>0</v>
      </c>
      <c r="P3412" s="11">
        <v>18000</v>
      </c>
      <c r="Q3412" s="11">
        <v>100</v>
      </c>
      <c r="R3412" s="11">
        <v>1</v>
      </c>
      <c r="S3412" s="11">
        <v>0</v>
      </c>
      <c r="T3412" s="11">
        <v>0</v>
      </c>
      <c r="U3412" s="11">
        <v>1</v>
      </c>
      <c r="V3412" s="11">
        <v>0</v>
      </c>
      <c r="W3412" s="11">
        <v>0</v>
      </c>
      <c r="X3412" s="11">
        <v>0</v>
      </c>
      <c r="Y3412" s="11">
        <v>0</v>
      </c>
      <c r="Z3412" s="16" t="s">
        <v>170</v>
      </c>
      <c r="AA3412" s="16">
        <v>0</v>
      </c>
      <c r="AB3412" s="16" t="s">
        <v>170</v>
      </c>
      <c r="AC3412" s="16">
        <v>0</v>
      </c>
      <c r="AD3412" s="11">
        <v>3</v>
      </c>
      <c r="AE3412" s="11">
        <v>100</v>
      </c>
      <c r="AF3412" s="56">
        <v>1</v>
      </c>
      <c r="AG3412" s="11">
        <v>15</v>
      </c>
      <c r="AH3412" s="11">
        <v>0</v>
      </c>
      <c r="AI3412" s="25" t="s">
        <v>8</v>
      </c>
      <c r="AJ3412" s="25" t="s">
        <v>8</v>
      </c>
      <c r="AK3412" s="25" t="s">
        <v>8</v>
      </c>
      <c r="AL3412" s="11" t="s">
        <v>782</v>
      </c>
      <c r="AM3412" s="25">
        <v>10012</v>
      </c>
      <c r="AN3412" s="25">
        <v>0</v>
      </c>
      <c r="AO3412" s="11">
        <v>0</v>
      </c>
      <c r="AP3412" s="12" t="s">
        <v>181</v>
      </c>
      <c r="AQ3412" s="12" t="s">
        <v>6888</v>
      </c>
      <c r="AR3412" s="12"/>
      <c r="AS3412" s="60" t="s">
        <v>1085</v>
      </c>
    </row>
    <row r="3413" spans="1:45" ht="24" x14ac:dyDescent="0.15">
      <c r="A3413" s="44">
        <v>55033</v>
      </c>
      <c r="B3413" s="47" t="s">
        <v>2872</v>
      </c>
      <c r="C3413" s="11">
        <v>22</v>
      </c>
      <c r="D3413" s="11">
        <v>0</v>
      </c>
      <c r="E3413" s="11">
        <v>31</v>
      </c>
      <c r="F3413" s="11">
        <v>0</v>
      </c>
      <c r="G3413" s="11">
        <v>9</v>
      </c>
      <c r="H3413" s="11">
        <v>81</v>
      </c>
      <c r="I3413" s="11">
        <v>65535</v>
      </c>
      <c r="J3413" s="11">
        <v>3</v>
      </c>
      <c r="K3413" s="11">
        <v>0</v>
      </c>
      <c r="L3413" s="11">
        <v>0</v>
      </c>
      <c r="M3413" s="56">
        <v>0</v>
      </c>
      <c r="N3413" s="56">
        <v>1</v>
      </c>
      <c r="O3413" s="11">
        <v>0</v>
      </c>
      <c r="P3413" s="11">
        <v>18000</v>
      </c>
      <c r="Q3413" s="11">
        <v>100</v>
      </c>
      <c r="R3413" s="11">
        <v>1</v>
      </c>
      <c r="S3413" s="11">
        <v>0</v>
      </c>
      <c r="T3413" s="11">
        <v>0</v>
      </c>
      <c r="U3413" s="11">
        <v>1</v>
      </c>
      <c r="V3413" s="11">
        <v>0</v>
      </c>
      <c r="W3413" s="11">
        <v>0</v>
      </c>
      <c r="X3413" s="11">
        <v>0</v>
      </c>
      <c r="Y3413" s="11">
        <v>0</v>
      </c>
      <c r="Z3413" s="16" t="s">
        <v>170</v>
      </c>
      <c r="AA3413" s="16">
        <v>0</v>
      </c>
      <c r="AB3413" s="16" t="s">
        <v>170</v>
      </c>
      <c r="AC3413" s="16">
        <v>0</v>
      </c>
      <c r="AD3413" s="11">
        <v>3</v>
      </c>
      <c r="AE3413" s="11">
        <v>100</v>
      </c>
      <c r="AF3413" s="56">
        <v>1</v>
      </c>
      <c r="AG3413" s="11">
        <v>15</v>
      </c>
      <c r="AH3413" s="11">
        <v>0</v>
      </c>
      <c r="AI3413" s="25" t="s">
        <v>8</v>
      </c>
      <c r="AJ3413" s="25" t="s">
        <v>8</v>
      </c>
      <c r="AK3413" s="25" t="s">
        <v>8</v>
      </c>
      <c r="AL3413" s="11" t="s">
        <v>782</v>
      </c>
      <c r="AM3413" s="25">
        <v>10012</v>
      </c>
      <c r="AN3413" s="25">
        <v>0</v>
      </c>
      <c r="AO3413" s="11">
        <v>0</v>
      </c>
      <c r="AP3413" s="12" t="s">
        <v>181</v>
      </c>
      <c r="AQ3413" s="12" t="s">
        <v>6888</v>
      </c>
      <c r="AR3413" s="12"/>
      <c r="AS3413" s="60" t="s">
        <v>1085</v>
      </c>
    </row>
    <row r="3414" spans="1:45" ht="24" x14ac:dyDescent="0.15">
      <c r="A3414" s="44">
        <v>55034</v>
      </c>
      <c r="B3414" s="47" t="s">
        <v>2872</v>
      </c>
      <c r="C3414" s="11">
        <v>22</v>
      </c>
      <c r="D3414" s="11">
        <v>0</v>
      </c>
      <c r="E3414" s="11">
        <v>31</v>
      </c>
      <c r="F3414" s="11">
        <v>0</v>
      </c>
      <c r="G3414" s="11">
        <v>9</v>
      </c>
      <c r="H3414" s="11">
        <v>91</v>
      </c>
      <c r="I3414" s="11">
        <v>65535</v>
      </c>
      <c r="J3414" s="11">
        <v>3</v>
      </c>
      <c r="K3414" s="11">
        <v>0</v>
      </c>
      <c r="L3414" s="11">
        <v>0</v>
      </c>
      <c r="M3414" s="56">
        <v>0</v>
      </c>
      <c r="N3414" s="56">
        <v>1</v>
      </c>
      <c r="O3414" s="11">
        <v>0</v>
      </c>
      <c r="P3414" s="11">
        <v>18000</v>
      </c>
      <c r="Q3414" s="11">
        <v>100</v>
      </c>
      <c r="R3414" s="11">
        <v>1</v>
      </c>
      <c r="S3414" s="11">
        <v>0</v>
      </c>
      <c r="T3414" s="11">
        <v>0</v>
      </c>
      <c r="U3414" s="11">
        <v>1</v>
      </c>
      <c r="V3414" s="11">
        <v>0</v>
      </c>
      <c r="W3414" s="11">
        <v>0</v>
      </c>
      <c r="X3414" s="11">
        <v>0</v>
      </c>
      <c r="Y3414" s="11">
        <v>0</v>
      </c>
      <c r="Z3414" s="16" t="s">
        <v>170</v>
      </c>
      <c r="AA3414" s="16">
        <v>0</v>
      </c>
      <c r="AB3414" s="16" t="s">
        <v>170</v>
      </c>
      <c r="AC3414" s="16">
        <v>0</v>
      </c>
      <c r="AD3414" s="11">
        <v>3</v>
      </c>
      <c r="AE3414" s="11">
        <v>100</v>
      </c>
      <c r="AF3414" s="56">
        <v>1</v>
      </c>
      <c r="AG3414" s="11">
        <v>15</v>
      </c>
      <c r="AH3414" s="11">
        <v>0</v>
      </c>
      <c r="AI3414" s="25" t="s">
        <v>8</v>
      </c>
      <c r="AJ3414" s="25" t="s">
        <v>8</v>
      </c>
      <c r="AK3414" s="25" t="s">
        <v>8</v>
      </c>
      <c r="AL3414" s="11" t="s">
        <v>782</v>
      </c>
      <c r="AM3414" s="25">
        <v>10012</v>
      </c>
      <c r="AN3414" s="25">
        <v>0</v>
      </c>
      <c r="AO3414" s="11">
        <v>0</v>
      </c>
      <c r="AP3414" s="12" t="s">
        <v>181</v>
      </c>
      <c r="AQ3414" s="12" t="s">
        <v>6888</v>
      </c>
      <c r="AR3414" s="12"/>
      <c r="AS3414" s="60" t="s">
        <v>1085</v>
      </c>
    </row>
    <row r="3415" spans="1:45" ht="24" x14ac:dyDescent="0.15">
      <c r="A3415" s="44">
        <v>55035</v>
      </c>
      <c r="B3415" s="47" t="s">
        <v>2873</v>
      </c>
      <c r="C3415" s="11">
        <v>22</v>
      </c>
      <c r="D3415" s="11">
        <v>0</v>
      </c>
      <c r="E3415" s="11">
        <v>31</v>
      </c>
      <c r="F3415" s="11">
        <v>0</v>
      </c>
      <c r="G3415" s="11">
        <v>9</v>
      </c>
      <c r="H3415" s="11">
        <v>21</v>
      </c>
      <c r="I3415" s="11">
        <v>65535</v>
      </c>
      <c r="J3415" s="11">
        <v>0</v>
      </c>
      <c r="K3415" s="11">
        <v>0</v>
      </c>
      <c r="L3415" s="11">
        <v>0</v>
      </c>
      <c r="M3415" s="56">
        <v>0</v>
      </c>
      <c r="N3415" s="56">
        <v>1</v>
      </c>
      <c r="O3415" s="11">
        <v>0</v>
      </c>
      <c r="P3415" s="11">
        <v>18000</v>
      </c>
      <c r="Q3415" s="11">
        <v>100</v>
      </c>
      <c r="R3415" s="11">
        <v>1</v>
      </c>
      <c r="S3415" s="11">
        <v>0</v>
      </c>
      <c r="T3415" s="11">
        <v>0</v>
      </c>
      <c r="U3415" s="11">
        <v>1</v>
      </c>
      <c r="V3415" s="11">
        <v>0</v>
      </c>
      <c r="W3415" s="11">
        <v>0</v>
      </c>
      <c r="X3415" s="11">
        <v>0</v>
      </c>
      <c r="Y3415" s="11">
        <v>0</v>
      </c>
      <c r="Z3415" s="16" t="s">
        <v>170</v>
      </c>
      <c r="AA3415" s="16">
        <v>0</v>
      </c>
      <c r="AB3415" s="16" t="s">
        <v>170</v>
      </c>
      <c r="AC3415" s="16">
        <v>0</v>
      </c>
      <c r="AD3415" s="11">
        <v>3</v>
      </c>
      <c r="AE3415" s="11">
        <v>100</v>
      </c>
      <c r="AF3415" s="56">
        <v>1</v>
      </c>
      <c r="AG3415" s="11">
        <v>15</v>
      </c>
      <c r="AH3415" s="11">
        <v>0</v>
      </c>
      <c r="AI3415" s="25" t="s">
        <v>8</v>
      </c>
      <c r="AJ3415" s="25" t="s">
        <v>8</v>
      </c>
      <c r="AK3415" s="25" t="s">
        <v>8</v>
      </c>
      <c r="AL3415" s="11" t="s">
        <v>782</v>
      </c>
      <c r="AM3415" s="25">
        <v>10012</v>
      </c>
      <c r="AN3415" s="25">
        <v>0</v>
      </c>
      <c r="AO3415" s="11">
        <v>0</v>
      </c>
      <c r="AP3415" s="12" t="s">
        <v>181</v>
      </c>
      <c r="AQ3415" s="12" t="s">
        <v>6888</v>
      </c>
      <c r="AR3415" s="12"/>
      <c r="AS3415" s="60" t="s">
        <v>1085</v>
      </c>
    </row>
    <row r="3416" spans="1:45" ht="36" x14ac:dyDescent="0.15">
      <c r="A3416" s="44">
        <v>55036</v>
      </c>
      <c r="B3416" s="47" t="s">
        <v>2870</v>
      </c>
      <c r="C3416" s="11">
        <v>35</v>
      </c>
      <c r="D3416" s="11">
        <v>1</v>
      </c>
      <c r="E3416" s="11">
        <v>0</v>
      </c>
      <c r="F3416" s="11">
        <v>0</v>
      </c>
      <c r="G3416" s="11">
        <v>9</v>
      </c>
      <c r="H3416" s="11">
        <v>21</v>
      </c>
      <c r="I3416" s="11">
        <v>65535</v>
      </c>
      <c r="J3416" s="11">
        <v>2</v>
      </c>
      <c r="K3416" s="11">
        <v>0</v>
      </c>
      <c r="L3416" s="11">
        <v>0</v>
      </c>
      <c r="M3416" s="56">
        <v>1</v>
      </c>
      <c r="N3416" s="56">
        <v>20</v>
      </c>
      <c r="O3416" s="11">
        <v>0</v>
      </c>
      <c r="P3416" s="11">
        <f>60*60*24*7</f>
        <v>604800</v>
      </c>
      <c r="Q3416" s="11">
        <v>3600</v>
      </c>
      <c r="R3416" s="11">
        <v>5</v>
      </c>
      <c r="S3416" s="11">
        <v>0</v>
      </c>
      <c r="T3416" s="11">
        <v>0</v>
      </c>
      <c r="U3416" s="11">
        <v>1</v>
      </c>
      <c r="V3416" s="11">
        <v>0</v>
      </c>
      <c r="W3416" s="11">
        <v>0</v>
      </c>
      <c r="X3416" s="11">
        <v>0</v>
      </c>
      <c r="Y3416" s="11">
        <v>0</v>
      </c>
      <c r="Z3416" s="16" t="s">
        <v>170</v>
      </c>
      <c r="AA3416" s="16">
        <v>0</v>
      </c>
      <c r="AB3416" s="16" t="s">
        <v>170</v>
      </c>
      <c r="AC3416" s="16">
        <v>0</v>
      </c>
      <c r="AD3416" s="11">
        <v>3</v>
      </c>
      <c r="AE3416" s="11">
        <v>100</v>
      </c>
      <c r="AF3416" s="56">
        <v>0</v>
      </c>
      <c r="AG3416" s="11">
        <v>0</v>
      </c>
      <c r="AH3416" s="11">
        <v>0</v>
      </c>
      <c r="AI3416" s="25" t="s">
        <v>8</v>
      </c>
      <c r="AJ3416" s="25" t="s">
        <v>8</v>
      </c>
      <c r="AK3416" s="25" t="s">
        <v>8</v>
      </c>
      <c r="AL3416" s="11" t="s">
        <v>782</v>
      </c>
      <c r="AM3416" s="25">
        <v>11003</v>
      </c>
      <c r="AN3416" s="25">
        <v>0</v>
      </c>
      <c r="AO3416" s="11">
        <v>1</v>
      </c>
      <c r="AP3416" s="12" t="s">
        <v>386</v>
      </c>
      <c r="AQ3416" s="12" t="s">
        <v>6889</v>
      </c>
      <c r="AR3416" s="12" t="s">
        <v>5471</v>
      </c>
      <c r="AS3416" s="60" t="s">
        <v>1085</v>
      </c>
    </row>
    <row r="3417" spans="1:45" ht="36" x14ac:dyDescent="0.15">
      <c r="A3417" s="44">
        <v>55037</v>
      </c>
      <c r="B3417" s="47" t="s">
        <v>3888</v>
      </c>
      <c r="C3417" s="11">
        <v>35</v>
      </c>
      <c r="D3417" s="11">
        <v>1</v>
      </c>
      <c r="E3417" s="11">
        <v>0</v>
      </c>
      <c r="F3417" s="11">
        <v>0</v>
      </c>
      <c r="G3417" s="11">
        <v>9</v>
      </c>
      <c r="H3417" s="11">
        <v>51</v>
      </c>
      <c r="I3417" s="11">
        <v>65535</v>
      </c>
      <c r="J3417" s="11">
        <v>2</v>
      </c>
      <c r="K3417" s="11">
        <v>0</v>
      </c>
      <c r="L3417" s="11">
        <v>0</v>
      </c>
      <c r="M3417" s="56">
        <v>1</v>
      </c>
      <c r="N3417" s="56">
        <v>20</v>
      </c>
      <c r="O3417" s="11">
        <v>0</v>
      </c>
      <c r="P3417" s="11">
        <f>60*60*24*7</f>
        <v>604800</v>
      </c>
      <c r="Q3417" s="11">
        <v>3600</v>
      </c>
      <c r="R3417" s="11">
        <v>5</v>
      </c>
      <c r="S3417" s="11">
        <v>0</v>
      </c>
      <c r="T3417" s="11">
        <v>0</v>
      </c>
      <c r="U3417" s="11">
        <v>1</v>
      </c>
      <c r="V3417" s="11">
        <v>0</v>
      </c>
      <c r="W3417" s="11">
        <v>0</v>
      </c>
      <c r="X3417" s="11">
        <v>0</v>
      </c>
      <c r="Y3417" s="11">
        <v>0</v>
      </c>
      <c r="Z3417" s="16" t="s">
        <v>170</v>
      </c>
      <c r="AA3417" s="16">
        <v>0</v>
      </c>
      <c r="AB3417" s="16" t="s">
        <v>170</v>
      </c>
      <c r="AC3417" s="16">
        <v>0</v>
      </c>
      <c r="AD3417" s="11">
        <v>3</v>
      </c>
      <c r="AE3417" s="11">
        <v>100</v>
      </c>
      <c r="AF3417" s="56">
        <v>0</v>
      </c>
      <c r="AG3417" s="11">
        <v>0</v>
      </c>
      <c r="AH3417" s="11">
        <v>0</v>
      </c>
      <c r="AI3417" s="25" t="s">
        <v>8</v>
      </c>
      <c r="AJ3417" s="25" t="s">
        <v>8</v>
      </c>
      <c r="AK3417" s="25" t="s">
        <v>8</v>
      </c>
      <c r="AL3417" s="11" t="s">
        <v>782</v>
      </c>
      <c r="AM3417" s="25">
        <v>11003</v>
      </c>
      <c r="AN3417" s="25">
        <v>0</v>
      </c>
      <c r="AO3417" s="11">
        <v>1</v>
      </c>
      <c r="AP3417" s="12" t="s">
        <v>386</v>
      </c>
      <c r="AQ3417" s="12" t="s">
        <v>6890</v>
      </c>
      <c r="AR3417" s="12" t="s">
        <v>5472</v>
      </c>
      <c r="AS3417" s="60" t="s">
        <v>1085</v>
      </c>
    </row>
    <row r="3418" spans="1:45" ht="48" x14ac:dyDescent="0.15">
      <c r="A3418" s="11">
        <v>55041</v>
      </c>
      <c r="B3418" s="14" t="s">
        <v>2928</v>
      </c>
      <c r="C3418" s="11">
        <v>35</v>
      </c>
      <c r="D3418" s="11">
        <v>1</v>
      </c>
      <c r="E3418" s="11">
        <v>0</v>
      </c>
      <c r="F3418" s="11">
        <v>0</v>
      </c>
      <c r="G3418" s="11">
        <v>9</v>
      </c>
      <c r="H3418" s="11">
        <v>21</v>
      </c>
      <c r="I3418" s="11">
        <v>65535</v>
      </c>
      <c r="J3418" s="11">
        <v>3</v>
      </c>
      <c r="K3418" s="11">
        <v>0</v>
      </c>
      <c r="L3418" s="11">
        <v>0</v>
      </c>
      <c r="M3418" s="56">
        <v>1</v>
      </c>
      <c r="N3418" s="56">
        <v>20</v>
      </c>
      <c r="O3418" s="11">
        <v>0</v>
      </c>
      <c r="P3418" s="11">
        <f>60*60*24*7</f>
        <v>604800</v>
      </c>
      <c r="Q3418" s="11">
        <v>3600</v>
      </c>
      <c r="R3418" s="11">
        <v>5</v>
      </c>
      <c r="S3418" s="11">
        <v>0</v>
      </c>
      <c r="T3418" s="11">
        <v>0</v>
      </c>
      <c r="U3418" s="11">
        <v>1</v>
      </c>
      <c r="V3418" s="11">
        <v>0</v>
      </c>
      <c r="W3418" s="11">
        <v>0</v>
      </c>
      <c r="X3418" s="11">
        <v>0</v>
      </c>
      <c r="Y3418" s="11">
        <v>0</v>
      </c>
      <c r="Z3418" s="16" t="s">
        <v>170</v>
      </c>
      <c r="AA3418" s="16">
        <v>0</v>
      </c>
      <c r="AB3418" s="16" t="s">
        <v>4</v>
      </c>
      <c r="AC3418" s="16">
        <v>0</v>
      </c>
      <c r="AD3418" s="11">
        <v>3</v>
      </c>
      <c r="AE3418" s="11">
        <v>100</v>
      </c>
      <c r="AF3418" s="56">
        <v>0</v>
      </c>
      <c r="AG3418" s="11">
        <v>0</v>
      </c>
      <c r="AH3418" s="11">
        <v>0</v>
      </c>
      <c r="AI3418" s="25" t="s">
        <v>8</v>
      </c>
      <c r="AJ3418" s="25" t="s">
        <v>8</v>
      </c>
      <c r="AK3418" s="25" t="s">
        <v>8</v>
      </c>
      <c r="AL3418" s="11" t="s">
        <v>782</v>
      </c>
      <c r="AM3418" s="25">
        <v>11008</v>
      </c>
      <c r="AN3418" s="25">
        <v>0</v>
      </c>
      <c r="AO3418" s="11">
        <v>1</v>
      </c>
      <c r="AP3418" s="12" t="s">
        <v>2929</v>
      </c>
      <c r="AQ3418" s="12" t="s">
        <v>6891</v>
      </c>
      <c r="AR3418" s="12" t="s">
        <v>5473</v>
      </c>
      <c r="AS3418" s="16" t="s">
        <v>1085</v>
      </c>
    </row>
    <row r="3419" spans="1:45" ht="60" x14ac:dyDescent="0.15">
      <c r="A3419" s="11">
        <v>55042</v>
      </c>
      <c r="B3419" s="14" t="s">
        <v>2944</v>
      </c>
      <c r="C3419" s="11">
        <v>35</v>
      </c>
      <c r="D3419" s="11">
        <v>1</v>
      </c>
      <c r="E3419" s="11">
        <v>50</v>
      </c>
      <c r="F3419" s="11">
        <v>0</v>
      </c>
      <c r="G3419" s="11">
        <v>5</v>
      </c>
      <c r="H3419" s="11">
        <v>61</v>
      </c>
      <c r="I3419" s="11">
        <v>65535</v>
      </c>
      <c r="J3419" s="11">
        <v>3</v>
      </c>
      <c r="K3419" s="11">
        <v>0</v>
      </c>
      <c r="L3419" s="11">
        <v>0</v>
      </c>
      <c r="M3419" s="56">
        <v>1</v>
      </c>
      <c r="N3419" s="56">
        <v>1000</v>
      </c>
      <c r="O3419" s="11">
        <v>0</v>
      </c>
      <c r="P3419" s="11">
        <f t="shared" ref="P3419:P3423" si="61">60*60*24*7</f>
        <v>604800</v>
      </c>
      <c r="Q3419" s="11">
        <v>3600</v>
      </c>
      <c r="R3419" s="11">
        <v>5</v>
      </c>
      <c r="S3419" s="11">
        <v>0</v>
      </c>
      <c r="T3419" s="11">
        <v>0</v>
      </c>
      <c r="U3419" s="11">
        <v>1</v>
      </c>
      <c r="V3419" s="11">
        <v>0</v>
      </c>
      <c r="W3419" s="11">
        <v>0</v>
      </c>
      <c r="X3419" s="11">
        <v>0</v>
      </c>
      <c r="Y3419" s="11">
        <v>0</v>
      </c>
      <c r="Z3419" s="16" t="s">
        <v>170</v>
      </c>
      <c r="AA3419" s="16">
        <v>0</v>
      </c>
      <c r="AB3419" s="16" t="s">
        <v>197</v>
      </c>
      <c r="AC3419" s="16">
        <v>0</v>
      </c>
      <c r="AD3419" s="11">
        <v>3</v>
      </c>
      <c r="AE3419" s="11">
        <v>100</v>
      </c>
      <c r="AF3419" s="56">
        <v>0</v>
      </c>
      <c r="AG3419" s="11">
        <v>0</v>
      </c>
      <c r="AH3419" s="11">
        <v>0</v>
      </c>
      <c r="AI3419" s="25" t="s">
        <v>8</v>
      </c>
      <c r="AJ3419" s="25" t="s">
        <v>8</v>
      </c>
      <c r="AK3419" s="25" t="s">
        <v>8</v>
      </c>
      <c r="AL3419" s="11" t="s">
        <v>782</v>
      </c>
      <c r="AM3419" s="25">
        <v>11008</v>
      </c>
      <c r="AN3419" s="25">
        <v>0</v>
      </c>
      <c r="AO3419" s="11">
        <v>1</v>
      </c>
      <c r="AP3419" s="12" t="s">
        <v>386</v>
      </c>
      <c r="AQ3419" s="12" t="s">
        <v>6892</v>
      </c>
      <c r="AR3419" s="12" t="s">
        <v>5474</v>
      </c>
      <c r="AS3419" s="16" t="s">
        <v>2945</v>
      </c>
    </row>
    <row r="3420" spans="1:45" ht="36" x14ac:dyDescent="0.15">
      <c r="A3420" s="11">
        <v>55043</v>
      </c>
      <c r="B3420" s="46" t="s">
        <v>2946</v>
      </c>
      <c r="C3420" s="11">
        <v>30</v>
      </c>
      <c r="D3420" s="11">
        <v>0</v>
      </c>
      <c r="E3420" s="11">
        <v>0</v>
      </c>
      <c r="F3420" s="11">
        <v>0</v>
      </c>
      <c r="G3420" s="11">
        <v>9</v>
      </c>
      <c r="H3420" s="11">
        <v>61</v>
      </c>
      <c r="I3420" s="11">
        <v>65535</v>
      </c>
      <c r="J3420" s="11">
        <v>3</v>
      </c>
      <c r="K3420" s="11">
        <v>0</v>
      </c>
      <c r="L3420" s="11">
        <v>0</v>
      </c>
      <c r="M3420" s="56">
        <v>1</v>
      </c>
      <c r="N3420" s="56">
        <v>1000</v>
      </c>
      <c r="O3420" s="11">
        <v>0</v>
      </c>
      <c r="P3420" s="11">
        <v>0</v>
      </c>
      <c r="Q3420" s="11">
        <v>100</v>
      </c>
      <c r="R3420" s="11">
        <v>0</v>
      </c>
      <c r="S3420" s="11">
        <v>0</v>
      </c>
      <c r="T3420" s="11">
        <v>0</v>
      </c>
      <c r="U3420" s="11">
        <v>1</v>
      </c>
      <c r="V3420" s="11">
        <v>0</v>
      </c>
      <c r="W3420" s="11">
        <v>0</v>
      </c>
      <c r="X3420" s="11">
        <v>0</v>
      </c>
      <c r="Y3420" s="11">
        <v>0</v>
      </c>
      <c r="Z3420" s="16" t="s">
        <v>170</v>
      </c>
      <c r="AA3420" s="16">
        <v>0</v>
      </c>
      <c r="AB3420" s="16" t="s">
        <v>197</v>
      </c>
      <c r="AC3420" s="16">
        <v>0</v>
      </c>
      <c r="AD3420" s="11">
        <v>3</v>
      </c>
      <c r="AE3420" s="11">
        <v>100</v>
      </c>
      <c r="AF3420" s="56">
        <v>0</v>
      </c>
      <c r="AG3420" s="11">
        <v>0</v>
      </c>
      <c r="AH3420" s="11">
        <v>0</v>
      </c>
      <c r="AI3420" s="25" t="s">
        <v>8</v>
      </c>
      <c r="AJ3420" s="25" t="s">
        <v>8</v>
      </c>
      <c r="AK3420" s="25" t="s">
        <v>8</v>
      </c>
      <c r="AL3420" s="11" t="s">
        <v>1344</v>
      </c>
      <c r="AM3420" s="25">
        <v>11003</v>
      </c>
      <c r="AN3420" s="25">
        <v>0</v>
      </c>
      <c r="AO3420" s="11">
        <v>1</v>
      </c>
      <c r="AP3420" s="12" t="s">
        <v>386</v>
      </c>
      <c r="AQ3420" s="12" t="s">
        <v>6893</v>
      </c>
      <c r="AR3420" s="12" t="s">
        <v>5475</v>
      </c>
      <c r="AS3420" s="60" t="s">
        <v>1272</v>
      </c>
    </row>
    <row r="3421" spans="1:45" ht="36" x14ac:dyDescent="0.15">
      <c r="A3421" s="11">
        <v>55044</v>
      </c>
      <c r="B3421" s="14" t="s">
        <v>2947</v>
      </c>
      <c r="C3421" s="11">
        <v>35</v>
      </c>
      <c r="D3421" s="11">
        <v>1</v>
      </c>
      <c r="E3421" s="11">
        <v>0</v>
      </c>
      <c r="F3421" s="11">
        <v>0</v>
      </c>
      <c r="G3421" s="11">
        <v>9</v>
      </c>
      <c r="H3421" s="11">
        <v>61</v>
      </c>
      <c r="I3421" s="11">
        <v>65535</v>
      </c>
      <c r="J3421" s="11">
        <v>3</v>
      </c>
      <c r="K3421" s="11">
        <v>0</v>
      </c>
      <c r="L3421" s="11">
        <v>0</v>
      </c>
      <c r="M3421" s="56">
        <v>1</v>
      </c>
      <c r="N3421" s="56">
        <v>100</v>
      </c>
      <c r="O3421" s="11">
        <v>0</v>
      </c>
      <c r="P3421" s="11">
        <f t="shared" si="61"/>
        <v>604800</v>
      </c>
      <c r="Q3421" s="11">
        <v>3600</v>
      </c>
      <c r="R3421" s="11">
        <v>5</v>
      </c>
      <c r="S3421" s="11">
        <v>0</v>
      </c>
      <c r="T3421" s="11">
        <v>0</v>
      </c>
      <c r="U3421" s="11">
        <v>1</v>
      </c>
      <c r="V3421" s="11">
        <v>0</v>
      </c>
      <c r="W3421" s="11">
        <v>0</v>
      </c>
      <c r="X3421" s="11">
        <v>0</v>
      </c>
      <c r="Y3421" s="11">
        <v>0</v>
      </c>
      <c r="Z3421" s="16" t="s">
        <v>170</v>
      </c>
      <c r="AA3421" s="16">
        <v>0</v>
      </c>
      <c r="AB3421" s="16" t="s">
        <v>197</v>
      </c>
      <c r="AC3421" s="16">
        <v>0</v>
      </c>
      <c r="AD3421" s="11">
        <v>3</v>
      </c>
      <c r="AE3421" s="11">
        <v>100</v>
      </c>
      <c r="AF3421" s="56">
        <v>0</v>
      </c>
      <c r="AG3421" s="11">
        <v>0</v>
      </c>
      <c r="AH3421" s="11">
        <v>0</v>
      </c>
      <c r="AI3421" s="25" t="s">
        <v>8</v>
      </c>
      <c r="AJ3421" s="25" t="s">
        <v>8</v>
      </c>
      <c r="AK3421" s="25" t="s">
        <v>8</v>
      </c>
      <c r="AL3421" s="11" t="s">
        <v>782</v>
      </c>
      <c r="AM3421" s="25">
        <v>11008</v>
      </c>
      <c r="AN3421" s="25">
        <v>0</v>
      </c>
      <c r="AO3421" s="11">
        <v>1</v>
      </c>
      <c r="AP3421" s="12" t="s">
        <v>386</v>
      </c>
      <c r="AQ3421" s="12" t="s">
        <v>6894</v>
      </c>
      <c r="AR3421" s="12" t="s">
        <v>5476</v>
      </c>
      <c r="AS3421" s="16" t="s">
        <v>2948</v>
      </c>
    </row>
    <row r="3422" spans="1:45" ht="36" x14ac:dyDescent="0.15">
      <c r="A3422" s="11">
        <v>55045</v>
      </c>
      <c r="B3422" s="14" t="s">
        <v>2949</v>
      </c>
      <c r="C3422" s="11">
        <v>35</v>
      </c>
      <c r="D3422" s="11">
        <v>1</v>
      </c>
      <c r="E3422" s="11">
        <v>0</v>
      </c>
      <c r="F3422" s="11">
        <v>0</v>
      </c>
      <c r="G3422" s="11">
        <v>9</v>
      </c>
      <c r="H3422" s="11">
        <v>61</v>
      </c>
      <c r="I3422" s="11">
        <v>65535</v>
      </c>
      <c r="J3422" s="11">
        <v>3</v>
      </c>
      <c r="K3422" s="11">
        <v>0</v>
      </c>
      <c r="L3422" s="11">
        <v>0</v>
      </c>
      <c r="M3422" s="56">
        <v>1</v>
      </c>
      <c r="N3422" s="56">
        <v>100</v>
      </c>
      <c r="O3422" s="11">
        <v>0</v>
      </c>
      <c r="P3422" s="11">
        <f t="shared" si="61"/>
        <v>604800</v>
      </c>
      <c r="Q3422" s="11">
        <v>3600</v>
      </c>
      <c r="R3422" s="11">
        <v>5</v>
      </c>
      <c r="S3422" s="11">
        <v>0</v>
      </c>
      <c r="T3422" s="11">
        <v>0</v>
      </c>
      <c r="U3422" s="11">
        <v>1</v>
      </c>
      <c r="V3422" s="11">
        <v>0</v>
      </c>
      <c r="W3422" s="11">
        <v>0</v>
      </c>
      <c r="X3422" s="11">
        <v>0</v>
      </c>
      <c r="Y3422" s="11">
        <v>0</v>
      </c>
      <c r="Z3422" s="16" t="s">
        <v>170</v>
      </c>
      <c r="AA3422" s="16">
        <v>0</v>
      </c>
      <c r="AB3422" s="16" t="s">
        <v>197</v>
      </c>
      <c r="AC3422" s="16">
        <v>0</v>
      </c>
      <c r="AD3422" s="11">
        <v>3</v>
      </c>
      <c r="AE3422" s="11">
        <v>100</v>
      </c>
      <c r="AF3422" s="56">
        <v>0</v>
      </c>
      <c r="AG3422" s="11">
        <v>0</v>
      </c>
      <c r="AH3422" s="11">
        <v>0</v>
      </c>
      <c r="AI3422" s="25" t="s">
        <v>8</v>
      </c>
      <c r="AJ3422" s="25" t="s">
        <v>8</v>
      </c>
      <c r="AK3422" s="25" t="s">
        <v>8</v>
      </c>
      <c r="AL3422" s="11" t="s">
        <v>782</v>
      </c>
      <c r="AM3422" s="25">
        <v>11008</v>
      </c>
      <c r="AN3422" s="25">
        <v>0</v>
      </c>
      <c r="AO3422" s="11">
        <v>1</v>
      </c>
      <c r="AP3422" s="12" t="s">
        <v>386</v>
      </c>
      <c r="AQ3422" s="12" t="s">
        <v>6895</v>
      </c>
      <c r="AR3422" s="12" t="s">
        <v>5477</v>
      </c>
      <c r="AS3422" s="16" t="s">
        <v>2948</v>
      </c>
    </row>
    <row r="3423" spans="1:45" ht="60" x14ac:dyDescent="0.15">
      <c r="A3423" s="11">
        <v>55046</v>
      </c>
      <c r="B3423" s="14" t="s">
        <v>2950</v>
      </c>
      <c r="C3423" s="11">
        <v>35</v>
      </c>
      <c r="D3423" s="11">
        <v>1</v>
      </c>
      <c r="E3423" s="11">
        <v>0</v>
      </c>
      <c r="F3423" s="11">
        <v>0</v>
      </c>
      <c r="G3423" s="11">
        <v>9</v>
      </c>
      <c r="H3423" s="11">
        <v>61</v>
      </c>
      <c r="I3423" s="11">
        <v>65535</v>
      </c>
      <c r="J3423" s="11">
        <v>4</v>
      </c>
      <c r="K3423" s="11">
        <v>0</v>
      </c>
      <c r="L3423" s="11">
        <v>0</v>
      </c>
      <c r="M3423" s="56">
        <v>1</v>
      </c>
      <c r="N3423" s="56">
        <v>1000</v>
      </c>
      <c r="O3423" s="11">
        <v>0</v>
      </c>
      <c r="P3423" s="11">
        <f t="shared" si="61"/>
        <v>604800</v>
      </c>
      <c r="Q3423" s="11">
        <v>3600</v>
      </c>
      <c r="R3423" s="11">
        <v>5</v>
      </c>
      <c r="S3423" s="11">
        <v>0</v>
      </c>
      <c r="T3423" s="11">
        <v>0</v>
      </c>
      <c r="U3423" s="11">
        <v>1</v>
      </c>
      <c r="V3423" s="11">
        <v>0</v>
      </c>
      <c r="W3423" s="11">
        <v>0</v>
      </c>
      <c r="X3423" s="11">
        <v>0</v>
      </c>
      <c r="Y3423" s="11">
        <v>0</v>
      </c>
      <c r="Z3423" s="16" t="s">
        <v>170</v>
      </c>
      <c r="AA3423" s="16">
        <v>0</v>
      </c>
      <c r="AB3423" s="16" t="s">
        <v>197</v>
      </c>
      <c r="AC3423" s="16">
        <v>0</v>
      </c>
      <c r="AD3423" s="11">
        <v>3</v>
      </c>
      <c r="AE3423" s="11">
        <v>100</v>
      </c>
      <c r="AF3423" s="56">
        <v>0</v>
      </c>
      <c r="AG3423" s="11">
        <v>0</v>
      </c>
      <c r="AH3423" s="11">
        <v>0</v>
      </c>
      <c r="AI3423" s="25" t="s">
        <v>8</v>
      </c>
      <c r="AJ3423" s="25" t="s">
        <v>8</v>
      </c>
      <c r="AK3423" s="25" t="s">
        <v>8</v>
      </c>
      <c r="AL3423" s="11" t="s">
        <v>782</v>
      </c>
      <c r="AM3423" s="25">
        <v>11008</v>
      </c>
      <c r="AN3423" s="25">
        <v>0</v>
      </c>
      <c r="AO3423" s="11">
        <v>1</v>
      </c>
      <c r="AP3423" s="12" t="s">
        <v>386</v>
      </c>
      <c r="AQ3423" s="12" t="s">
        <v>6892</v>
      </c>
      <c r="AR3423" s="12" t="s">
        <v>5474</v>
      </c>
      <c r="AS3423" s="16" t="s">
        <v>1085</v>
      </c>
    </row>
    <row r="3424" spans="1:45" ht="36" x14ac:dyDescent="0.15">
      <c r="A3424" s="11">
        <v>55047</v>
      </c>
      <c r="B3424" s="14" t="s">
        <v>2951</v>
      </c>
      <c r="C3424" s="11">
        <v>35</v>
      </c>
      <c r="D3424" s="11">
        <v>1</v>
      </c>
      <c r="E3424" s="11">
        <v>0</v>
      </c>
      <c r="F3424" s="11">
        <v>0</v>
      </c>
      <c r="G3424" s="11">
        <v>9</v>
      </c>
      <c r="H3424" s="11">
        <v>61</v>
      </c>
      <c r="I3424" s="11">
        <v>65535</v>
      </c>
      <c r="J3424" s="11">
        <v>3</v>
      </c>
      <c r="K3424" s="11">
        <v>0</v>
      </c>
      <c r="L3424" s="11">
        <v>0</v>
      </c>
      <c r="M3424" s="56">
        <v>1</v>
      </c>
      <c r="N3424" s="56">
        <v>100</v>
      </c>
      <c r="O3424" s="11">
        <v>0</v>
      </c>
      <c r="P3424" s="11">
        <v>0</v>
      </c>
      <c r="Q3424" s="11">
        <v>100</v>
      </c>
      <c r="R3424" s="11">
        <v>0</v>
      </c>
      <c r="S3424" s="11">
        <v>0</v>
      </c>
      <c r="T3424" s="11">
        <v>0</v>
      </c>
      <c r="U3424" s="11">
        <v>1</v>
      </c>
      <c r="V3424" s="11">
        <v>0</v>
      </c>
      <c r="W3424" s="11">
        <v>0</v>
      </c>
      <c r="X3424" s="11">
        <v>0</v>
      </c>
      <c r="Y3424" s="11">
        <v>0</v>
      </c>
      <c r="Z3424" s="16" t="s">
        <v>170</v>
      </c>
      <c r="AA3424" s="16">
        <v>0</v>
      </c>
      <c r="AB3424" s="16" t="s">
        <v>197</v>
      </c>
      <c r="AC3424" s="16">
        <v>0</v>
      </c>
      <c r="AD3424" s="11">
        <v>3</v>
      </c>
      <c r="AE3424" s="11">
        <v>100</v>
      </c>
      <c r="AF3424" s="56">
        <v>0</v>
      </c>
      <c r="AG3424" s="11">
        <v>0</v>
      </c>
      <c r="AH3424" s="11">
        <v>0</v>
      </c>
      <c r="AI3424" s="25" t="s">
        <v>8</v>
      </c>
      <c r="AJ3424" s="25" t="s">
        <v>8</v>
      </c>
      <c r="AK3424" s="25" t="s">
        <v>8</v>
      </c>
      <c r="AL3424" s="11" t="s">
        <v>782</v>
      </c>
      <c r="AM3424" s="25">
        <v>11008</v>
      </c>
      <c r="AN3424" s="25">
        <v>0</v>
      </c>
      <c r="AO3424" s="11">
        <v>1</v>
      </c>
      <c r="AP3424" s="12" t="s">
        <v>386</v>
      </c>
      <c r="AQ3424" s="12" t="s">
        <v>6896</v>
      </c>
      <c r="AR3424" s="12" t="s">
        <v>5478</v>
      </c>
      <c r="AS3424" s="16" t="s">
        <v>2952</v>
      </c>
    </row>
    <row r="3425" spans="1:45" ht="48" x14ac:dyDescent="0.15">
      <c r="A3425" s="11">
        <v>55048</v>
      </c>
      <c r="B3425" s="14" t="s">
        <v>2953</v>
      </c>
      <c r="C3425" s="11">
        <v>30</v>
      </c>
      <c r="D3425" s="11">
        <v>1</v>
      </c>
      <c r="E3425" s="11">
        <v>67</v>
      </c>
      <c r="F3425" s="11">
        <v>0</v>
      </c>
      <c r="G3425" s="11">
        <v>9</v>
      </c>
      <c r="H3425" s="11">
        <v>61</v>
      </c>
      <c r="I3425" s="11">
        <v>65535</v>
      </c>
      <c r="J3425" s="11">
        <v>1</v>
      </c>
      <c r="K3425" s="11">
        <v>0</v>
      </c>
      <c r="L3425" s="11">
        <v>0</v>
      </c>
      <c r="M3425" s="56">
        <v>1</v>
      </c>
      <c r="N3425" s="56">
        <v>500</v>
      </c>
      <c r="O3425" s="11">
        <v>0</v>
      </c>
      <c r="P3425" s="11">
        <v>0</v>
      </c>
      <c r="Q3425" s="11">
        <v>100</v>
      </c>
      <c r="R3425" s="11">
        <v>0</v>
      </c>
      <c r="S3425" s="11">
        <v>0</v>
      </c>
      <c r="T3425" s="11">
        <v>0</v>
      </c>
      <c r="U3425" s="11">
        <v>1</v>
      </c>
      <c r="V3425" s="11">
        <v>0</v>
      </c>
      <c r="W3425" s="11">
        <v>0</v>
      </c>
      <c r="X3425" s="11">
        <v>0</v>
      </c>
      <c r="Y3425" s="11">
        <v>0</v>
      </c>
      <c r="Z3425" s="16" t="s">
        <v>170</v>
      </c>
      <c r="AA3425" s="16">
        <v>0</v>
      </c>
      <c r="AB3425" s="16" t="s">
        <v>2954</v>
      </c>
      <c r="AC3425" s="16">
        <v>0</v>
      </c>
      <c r="AD3425" s="11">
        <v>3</v>
      </c>
      <c r="AE3425" s="11">
        <v>100</v>
      </c>
      <c r="AF3425" s="56">
        <v>0</v>
      </c>
      <c r="AG3425" s="11">
        <v>30</v>
      </c>
      <c r="AH3425" s="11">
        <v>0</v>
      </c>
      <c r="AI3425" s="25" t="s">
        <v>2955</v>
      </c>
      <c r="AJ3425" s="25" t="s">
        <v>2955</v>
      </c>
      <c r="AK3425" s="25" t="s">
        <v>2955</v>
      </c>
      <c r="AL3425" s="11" t="s">
        <v>2956</v>
      </c>
      <c r="AM3425" s="25">
        <v>11003</v>
      </c>
      <c r="AN3425" s="25">
        <v>0</v>
      </c>
      <c r="AO3425" s="11">
        <v>1</v>
      </c>
      <c r="AP3425" s="12" t="s">
        <v>2957</v>
      </c>
      <c r="AQ3425" s="12" t="s">
        <v>6897</v>
      </c>
      <c r="AR3425" s="12" t="s">
        <v>5479</v>
      </c>
      <c r="AS3425" s="60" t="s">
        <v>2952</v>
      </c>
    </row>
    <row r="3426" spans="1:45" ht="36" x14ac:dyDescent="0.15">
      <c r="A3426" s="11">
        <v>55049</v>
      </c>
      <c r="B3426" s="14" t="s">
        <v>2958</v>
      </c>
      <c r="C3426" s="11">
        <v>35</v>
      </c>
      <c r="D3426" s="11">
        <v>1</v>
      </c>
      <c r="E3426" s="11">
        <v>0</v>
      </c>
      <c r="F3426" s="11">
        <v>0</v>
      </c>
      <c r="G3426" s="11">
        <v>9</v>
      </c>
      <c r="H3426" s="11">
        <v>61</v>
      </c>
      <c r="I3426" s="11">
        <v>65535</v>
      </c>
      <c r="J3426" s="11">
        <v>3</v>
      </c>
      <c r="K3426" s="11">
        <v>0</v>
      </c>
      <c r="L3426" s="11">
        <v>0</v>
      </c>
      <c r="M3426" s="56">
        <v>1</v>
      </c>
      <c r="N3426" s="56">
        <v>100</v>
      </c>
      <c r="O3426" s="11">
        <v>0</v>
      </c>
      <c r="P3426" s="11">
        <v>0</v>
      </c>
      <c r="Q3426" s="11">
        <v>100</v>
      </c>
      <c r="R3426" s="11">
        <v>0</v>
      </c>
      <c r="S3426" s="11">
        <v>0</v>
      </c>
      <c r="T3426" s="11">
        <v>0</v>
      </c>
      <c r="U3426" s="11">
        <v>1</v>
      </c>
      <c r="V3426" s="11">
        <v>0</v>
      </c>
      <c r="W3426" s="11">
        <v>0</v>
      </c>
      <c r="X3426" s="11">
        <v>0</v>
      </c>
      <c r="Y3426" s="11">
        <v>0</v>
      </c>
      <c r="Z3426" s="16" t="s">
        <v>170</v>
      </c>
      <c r="AA3426" s="16">
        <v>0</v>
      </c>
      <c r="AB3426" s="16" t="s">
        <v>2954</v>
      </c>
      <c r="AC3426" s="16">
        <v>0</v>
      </c>
      <c r="AD3426" s="11">
        <v>3</v>
      </c>
      <c r="AE3426" s="11">
        <v>100</v>
      </c>
      <c r="AF3426" s="56">
        <v>0</v>
      </c>
      <c r="AG3426" s="11">
        <v>0</v>
      </c>
      <c r="AH3426" s="11">
        <v>0</v>
      </c>
      <c r="AI3426" s="25" t="s">
        <v>2955</v>
      </c>
      <c r="AJ3426" s="25" t="s">
        <v>2955</v>
      </c>
      <c r="AK3426" s="25" t="s">
        <v>2955</v>
      </c>
      <c r="AL3426" s="11" t="s">
        <v>782</v>
      </c>
      <c r="AM3426" s="25">
        <v>11008</v>
      </c>
      <c r="AN3426" s="25">
        <v>0</v>
      </c>
      <c r="AO3426" s="11">
        <v>1</v>
      </c>
      <c r="AP3426" s="12" t="s">
        <v>2957</v>
      </c>
      <c r="AQ3426" s="12" t="s">
        <v>6898</v>
      </c>
      <c r="AR3426" s="12" t="s">
        <v>5480</v>
      </c>
      <c r="AS3426" s="16" t="s">
        <v>2952</v>
      </c>
    </row>
    <row r="3427" spans="1:45" ht="24" x14ac:dyDescent="0.15">
      <c r="A3427" s="11">
        <v>55050</v>
      </c>
      <c r="B3427" s="14" t="s">
        <v>3010</v>
      </c>
      <c r="C3427" s="11">
        <v>35</v>
      </c>
      <c r="D3427" s="11">
        <v>1</v>
      </c>
      <c r="E3427" s="11">
        <v>0</v>
      </c>
      <c r="F3427" s="11">
        <v>0</v>
      </c>
      <c r="G3427" s="11">
        <v>9</v>
      </c>
      <c r="H3427" s="11">
        <v>1</v>
      </c>
      <c r="I3427" s="11">
        <v>65535</v>
      </c>
      <c r="J3427" s="11">
        <v>3</v>
      </c>
      <c r="K3427" s="11">
        <v>0</v>
      </c>
      <c r="L3427" s="11">
        <v>0</v>
      </c>
      <c r="M3427" s="56">
        <v>1</v>
      </c>
      <c r="N3427" s="56">
        <v>100</v>
      </c>
      <c r="O3427" s="11">
        <v>0</v>
      </c>
      <c r="P3427" s="11">
        <f t="shared" ref="P3427:P3491" si="62">60*60*24*7</f>
        <v>604800</v>
      </c>
      <c r="Q3427" s="11">
        <v>3600</v>
      </c>
      <c r="R3427" s="11">
        <v>5</v>
      </c>
      <c r="S3427" s="11">
        <v>0</v>
      </c>
      <c r="T3427" s="11">
        <v>0</v>
      </c>
      <c r="U3427" s="11">
        <v>1</v>
      </c>
      <c r="V3427" s="11">
        <v>0</v>
      </c>
      <c r="W3427" s="11">
        <v>0</v>
      </c>
      <c r="X3427" s="11">
        <v>0</v>
      </c>
      <c r="Y3427" s="11">
        <v>0</v>
      </c>
      <c r="Z3427" s="16" t="s">
        <v>170</v>
      </c>
      <c r="AA3427" s="16">
        <v>0</v>
      </c>
      <c r="AB3427" s="16" t="s">
        <v>4</v>
      </c>
      <c r="AC3427" s="16">
        <v>0</v>
      </c>
      <c r="AD3427" s="11">
        <v>3</v>
      </c>
      <c r="AE3427" s="11">
        <v>100</v>
      </c>
      <c r="AF3427" s="56">
        <v>0</v>
      </c>
      <c r="AG3427" s="11">
        <v>0</v>
      </c>
      <c r="AH3427" s="11">
        <v>0</v>
      </c>
      <c r="AI3427" s="25" t="s">
        <v>226</v>
      </c>
      <c r="AJ3427" s="25" t="s">
        <v>226</v>
      </c>
      <c r="AK3427" s="25" t="s">
        <v>226</v>
      </c>
      <c r="AL3427" s="11" t="s">
        <v>782</v>
      </c>
      <c r="AM3427" s="25">
        <v>11008</v>
      </c>
      <c r="AN3427" s="25">
        <v>0</v>
      </c>
      <c r="AO3427" s="11">
        <v>1</v>
      </c>
      <c r="AP3427" s="12" t="s">
        <v>386</v>
      </c>
      <c r="AQ3427" s="12" t="s">
        <v>6899</v>
      </c>
      <c r="AR3427" s="12" t="s">
        <v>5481</v>
      </c>
    </row>
    <row r="3428" spans="1:45" ht="24" x14ac:dyDescent="0.15">
      <c r="A3428" s="11">
        <v>55061</v>
      </c>
      <c r="B3428" s="14" t="s">
        <v>3011</v>
      </c>
      <c r="C3428" s="11">
        <v>35</v>
      </c>
      <c r="D3428" s="11">
        <v>1</v>
      </c>
      <c r="E3428" s="11">
        <v>0</v>
      </c>
      <c r="F3428" s="11">
        <v>0</v>
      </c>
      <c r="G3428" s="11">
        <v>9</v>
      </c>
      <c r="H3428" s="11">
        <v>1</v>
      </c>
      <c r="I3428" s="11">
        <v>65535</v>
      </c>
      <c r="J3428" s="11">
        <v>3</v>
      </c>
      <c r="K3428" s="11">
        <v>0</v>
      </c>
      <c r="L3428" s="11">
        <v>0</v>
      </c>
      <c r="M3428" s="56">
        <v>1</v>
      </c>
      <c r="N3428" s="56">
        <v>100</v>
      </c>
      <c r="O3428" s="11">
        <v>0</v>
      </c>
      <c r="P3428" s="11">
        <f t="shared" si="62"/>
        <v>604800</v>
      </c>
      <c r="Q3428" s="11">
        <v>3600</v>
      </c>
      <c r="R3428" s="11">
        <v>5</v>
      </c>
      <c r="S3428" s="11">
        <v>0</v>
      </c>
      <c r="T3428" s="11">
        <v>0</v>
      </c>
      <c r="U3428" s="11">
        <v>1</v>
      </c>
      <c r="V3428" s="11">
        <v>0</v>
      </c>
      <c r="W3428" s="11">
        <v>0</v>
      </c>
      <c r="X3428" s="11">
        <v>0</v>
      </c>
      <c r="Y3428" s="11">
        <v>0</v>
      </c>
      <c r="Z3428" s="16" t="s">
        <v>170</v>
      </c>
      <c r="AA3428" s="16">
        <v>0</v>
      </c>
      <c r="AB3428" s="16" t="s">
        <v>4</v>
      </c>
      <c r="AC3428" s="16">
        <v>0</v>
      </c>
      <c r="AD3428" s="11">
        <v>3</v>
      </c>
      <c r="AE3428" s="11">
        <v>100</v>
      </c>
      <c r="AF3428" s="56">
        <v>0</v>
      </c>
      <c r="AG3428" s="11">
        <v>0</v>
      </c>
      <c r="AH3428" s="11">
        <v>0</v>
      </c>
      <c r="AI3428" s="25" t="s">
        <v>226</v>
      </c>
      <c r="AJ3428" s="25" t="s">
        <v>226</v>
      </c>
      <c r="AK3428" s="25" t="s">
        <v>226</v>
      </c>
      <c r="AL3428" s="11" t="s">
        <v>782</v>
      </c>
      <c r="AM3428" s="25">
        <v>11008</v>
      </c>
      <c r="AN3428" s="25">
        <v>0</v>
      </c>
      <c r="AO3428" s="11">
        <v>1</v>
      </c>
      <c r="AP3428" s="12" t="s">
        <v>386</v>
      </c>
      <c r="AQ3428" s="12" t="s">
        <v>6899</v>
      </c>
      <c r="AR3428" s="12" t="s">
        <v>5481</v>
      </c>
    </row>
    <row r="3429" spans="1:45" ht="48" x14ac:dyDescent="0.15">
      <c r="A3429" s="44">
        <v>55065</v>
      </c>
      <c r="B3429" s="14" t="s">
        <v>4200</v>
      </c>
      <c r="C3429" s="11">
        <v>30</v>
      </c>
      <c r="D3429" s="11">
        <v>1</v>
      </c>
      <c r="E3429" s="11">
        <v>0</v>
      </c>
      <c r="F3429" s="11">
        <v>0</v>
      </c>
      <c r="G3429" s="11">
        <v>9</v>
      </c>
      <c r="H3429" s="11">
        <v>21</v>
      </c>
      <c r="I3429" s="11">
        <v>65535</v>
      </c>
      <c r="J3429" s="11">
        <v>3</v>
      </c>
      <c r="K3429" s="11">
        <v>0</v>
      </c>
      <c r="L3429" s="11">
        <v>0</v>
      </c>
      <c r="M3429" s="56">
        <v>1</v>
      </c>
      <c r="N3429" s="56">
        <v>100</v>
      </c>
      <c r="O3429" s="11">
        <v>0</v>
      </c>
      <c r="P3429" s="11">
        <f>60*60*24*7</f>
        <v>604800</v>
      </c>
      <c r="Q3429" s="11">
        <v>3600</v>
      </c>
      <c r="R3429" s="11">
        <v>5</v>
      </c>
      <c r="S3429" s="11">
        <v>0</v>
      </c>
      <c r="T3429" s="11">
        <v>0</v>
      </c>
      <c r="U3429" s="11">
        <v>1</v>
      </c>
      <c r="V3429" s="11">
        <v>16</v>
      </c>
      <c r="W3429" s="11">
        <f>60*20</f>
        <v>1200</v>
      </c>
      <c r="X3429" s="11">
        <v>0</v>
      </c>
      <c r="Y3429" s="11">
        <v>0</v>
      </c>
      <c r="Z3429" s="16" t="s">
        <v>170</v>
      </c>
      <c r="AA3429" s="16">
        <v>0</v>
      </c>
      <c r="AB3429" s="16" t="s">
        <v>4</v>
      </c>
      <c r="AC3429" s="16">
        <v>0</v>
      </c>
      <c r="AD3429" s="11">
        <v>3</v>
      </c>
      <c r="AE3429" s="11">
        <v>100</v>
      </c>
      <c r="AF3429" s="56">
        <v>0</v>
      </c>
      <c r="AG3429" s="11">
        <v>0</v>
      </c>
      <c r="AH3429" s="11">
        <v>0</v>
      </c>
      <c r="AI3429" s="25" t="s">
        <v>8</v>
      </c>
      <c r="AJ3429" s="25" t="s">
        <v>8</v>
      </c>
      <c r="AK3429" s="25" t="s">
        <v>8</v>
      </c>
      <c r="AL3429" s="11" t="s">
        <v>23</v>
      </c>
      <c r="AM3429" s="25">
        <v>11003</v>
      </c>
      <c r="AN3429" s="25">
        <v>0</v>
      </c>
      <c r="AO3429" s="11">
        <v>1</v>
      </c>
      <c r="AP3429" s="12" t="s">
        <v>386</v>
      </c>
      <c r="AQ3429" s="12" t="s">
        <v>6900</v>
      </c>
      <c r="AR3429" s="12" t="s">
        <v>5482</v>
      </c>
      <c r="AS3429" s="60" t="s">
        <v>1085</v>
      </c>
    </row>
    <row r="3430" spans="1:45" ht="60" x14ac:dyDescent="0.15">
      <c r="A3430" s="44">
        <v>55066</v>
      </c>
      <c r="B3430" s="14" t="s">
        <v>4201</v>
      </c>
      <c r="C3430" s="11">
        <v>35</v>
      </c>
      <c r="D3430" s="11">
        <v>1</v>
      </c>
      <c r="E3430" s="11">
        <v>0</v>
      </c>
      <c r="F3430" s="11">
        <v>0</v>
      </c>
      <c r="G3430" s="11">
        <v>9</v>
      </c>
      <c r="H3430" s="11">
        <v>21</v>
      </c>
      <c r="I3430" s="11">
        <v>65535</v>
      </c>
      <c r="J3430" s="11">
        <v>2</v>
      </c>
      <c r="K3430" s="11">
        <v>0</v>
      </c>
      <c r="L3430" s="11">
        <v>0</v>
      </c>
      <c r="M3430" s="56">
        <v>1</v>
      </c>
      <c r="N3430" s="56">
        <v>20</v>
      </c>
      <c r="O3430" s="11">
        <v>0</v>
      </c>
      <c r="P3430" s="11">
        <f>60*60*24*7</f>
        <v>604800</v>
      </c>
      <c r="Q3430" s="11">
        <v>3600</v>
      </c>
      <c r="R3430" s="11">
        <v>5</v>
      </c>
      <c r="S3430" s="11">
        <v>0</v>
      </c>
      <c r="T3430" s="11">
        <v>0</v>
      </c>
      <c r="U3430" s="11">
        <v>1</v>
      </c>
      <c r="V3430" s="11">
        <v>0</v>
      </c>
      <c r="W3430" s="11">
        <v>0</v>
      </c>
      <c r="X3430" s="11">
        <v>0</v>
      </c>
      <c r="Y3430" s="11">
        <v>0</v>
      </c>
      <c r="Z3430" s="16" t="s">
        <v>170</v>
      </c>
      <c r="AA3430" s="16">
        <v>0</v>
      </c>
      <c r="AB3430" s="16" t="s">
        <v>4</v>
      </c>
      <c r="AC3430" s="16">
        <v>0</v>
      </c>
      <c r="AD3430" s="11">
        <v>3</v>
      </c>
      <c r="AE3430" s="11">
        <v>100</v>
      </c>
      <c r="AF3430" s="56">
        <v>0</v>
      </c>
      <c r="AG3430" s="11">
        <v>0</v>
      </c>
      <c r="AH3430" s="11">
        <v>0</v>
      </c>
      <c r="AI3430" s="25" t="s">
        <v>8</v>
      </c>
      <c r="AJ3430" s="25" t="s">
        <v>8</v>
      </c>
      <c r="AK3430" s="25" t="s">
        <v>8</v>
      </c>
      <c r="AL3430" s="11" t="s">
        <v>782</v>
      </c>
      <c r="AM3430" s="25">
        <v>11003</v>
      </c>
      <c r="AN3430" s="25">
        <v>0</v>
      </c>
      <c r="AO3430" s="11">
        <v>1</v>
      </c>
      <c r="AP3430" s="12" t="s">
        <v>386</v>
      </c>
      <c r="AQ3430" s="12" t="s">
        <v>6901</v>
      </c>
      <c r="AR3430" s="12" t="s">
        <v>5483</v>
      </c>
      <c r="AS3430" s="60" t="s">
        <v>1085</v>
      </c>
    </row>
    <row r="3431" spans="1:45" ht="60" x14ac:dyDescent="0.15">
      <c r="A3431" s="44">
        <v>55067</v>
      </c>
      <c r="B3431" s="14" t="s">
        <v>4202</v>
      </c>
      <c r="C3431" s="11">
        <v>35</v>
      </c>
      <c r="D3431" s="11">
        <v>1</v>
      </c>
      <c r="E3431" s="11">
        <v>0</v>
      </c>
      <c r="F3431" s="11">
        <v>0</v>
      </c>
      <c r="G3431" s="11">
        <v>9</v>
      </c>
      <c r="H3431" s="11">
        <v>21</v>
      </c>
      <c r="I3431" s="11">
        <v>65535</v>
      </c>
      <c r="J3431" s="11">
        <v>2</v>
      </c>
      <c r="K3431" s="11">
        <v>0</v>
      </c>
      <c r="L3431" s="11">
        <v>0</v>
      </c>
      <c r="M3431" s="56">
        <v>1</v>
      </c>
      <c r="N3431" s="56">
        <v>20</v>
      </c>
      <c r="O3431" s="11">
        <v>0</v>
      </c>
      <c r="P3431" s="11">
        <f>60*60*24*7</f>
        <v>604800</v>
      </c>
      <c r="Q3431" s="11">
        <v>3600</v>
      </c>
      <c r="R3431" s="11">
        <v>5</v>
      </c>
      <c r="S3431" s="11">
        <v>0</v>
      </c>
      <c r="T3431" s="11">
        <v>0</v>
      </c>
      <c r="U3431" s="11">
        <v>1</v>
      </c>
      <c r="V3431" s="11">
        <v>0</v>
      </c>
      <c r="W3431" s="11">
        <v>0</v>
      </c>
      <c r="X3431" s="11">
        <v>0</v>
      </c>
      <c r="Y3431" s="11">
        <v>0</v>
      </c>
      <c r="Z3431" s="16" t="s">
        <v>170</v>
      </c>
      <c r="AA3431" s="16">
        <v>0</v>
      </c>
      <c r="AB3431" s="16" t="s">
        <v>4</v>
      </c>
      <c r="AC3431" s="16">
        <v>0</v>
      </c>
      <c r="AD3431" s="11">
        <v>3</v>
      </c>
      <c r="AE3431" s="11">
        <v>100</v>
      </c>
      <c r="AF3431" s="56">
        <v>0</v>
      </c>
      <c r="AG3431" s="11">
        <v>0</v>
      </c>
      <c r="AH3431" s="11">
        <v>0</v>
      </c>
      <c r="AI3431" s="25" t="s">
        <v>8</v>
      </c>
      <c r="AJ3431" s="25" t="s">
        <v>8</v>
      </c>
      <c r="AK3431" s="25" t="s">
        <v>8</v>
      </c>
      <c r="AL3431" s="11" t="s">
        <v>782</v>
      </c>
      <c r="AM3431" s="25">
        <v>11003</v>
      </c>
      <c r="AN3431" s="25">
        <v>0</v>
      </c>
      <c r="AO3431" s="11">
        <v>1</v>
      </c>
      <c r="AP3431" s="12" t="s">
        <v>386</v>
      </c>
      <c r="AQ3431" s="12" t="s">
        <v>6902</v>
      </c>
      <c r="AR3431" s="12" t="s">
        <v>5484</v>
      </c>
      <c r="AS3431" s="60" t="s">
        <v>1085</v>
      </c>
    </row>
    <row r="3432" spans="1:45" ht="60" x14ac:dyDescent="0.15">
      <c r="A3432" s="44">
        <v>55068</v>
      </c>
      <c r="B3432" s="14" t="s">
        <v>4203</v>
      </c>
      <c r="C3432" s="11">
        <v>35</v>
      </c>
      <c r="D3432" s="11">
        <v>1</v>
      </c>
      <c r="E3432" s="11">
        <v>0</v>
      </c>
      <c r="F3432" s="11">
        <v>0</v>
      </c>
      <c r="G3432" s="11">
        <v>9</v>
      </c>
      <c r="H3432" s="11">
        <v>21</v>
      </c>
      <c r="I3432" s="11">
        <v>65535</v>
      </c>
      <c r="J3432" s="11">
        <v>2</v>
      </c>
      <c r="K3432" s="11">
        <v>0</v>
      </c>
      <c r="L3432" s="11">
        <v>0</v>
      </c>
      <c r="M3432" s="56">
        <v>1</v>
      </c>
      <c r="N3432" s="56">
        <v>20</v>
      </c>
      <c r="O3432" s="11">
        <v>0</v>
      </c>
      <c r="P3432" s="11">
        <f>60*60*24*7</f>
        <v>604800</v>
      </c>
      <c r="Q3432" s="11">
        <v>3600</v>
      </c>
      <c r="R3432" s="11">
        <v>5</v>
      </c>
      <c r="S3432" s="11">
        <v>0</v>
      </c>
      <c r="T3432" s="11">
        <v>0</v>
      </c>
      <c r="U3432" s="11">
        <v>1</v>
      </c>
      <c r="V3432" s="11">
        <v>0</v>
      </c>
      <c r="W3432" s="11">
        <v>0</v>
      </c>
      <c r="X3432" s="11">
        <v>0</v>
      </c>
      <c r="Y3432" s="11">
        <v>0</v>
      </c>
      <c r="Z3432" s="16" t="s">
        <v>170</v>
      </c>
      <c r="AA3432" s="16">
        <v>0</v>
      </c>
      <c r="AB3432" s="16" t="s">
        <v>4</v>
      </c>
      <c r="AC3432" s="16">
        <v>0</v>
      </c>
      <c r="AD3432" s="11">
        <v>3</v>
      </c>
      <c r="AE3432" s="11">
        <v>100</v>
      </c>
      <c r="AF3432" s="56">
        <v>0</v>
      </c>
      <c r="AG3432" s="11">
        <v>0</v>
      </c>
      <c r="AH3432" s="11">
        <v>0</v>
      </c>
      <c r="AI3432" s="25" t="s">
        <v>8</v>
      </c>
      <c r="AJ3432" s="25" t="s">
        <v>8</v>
      </c>
      <c r="AK3432" s="25" t="s">
        <v>8</v>
      </c>
      <c r="AL3432" s="11" t="s">
        <v>782</v>
      </c>
      <c r="AM3432" s="25">
        <v>11003</v>
      </c>
      <c r="AN3432" s="25">
        <v>0</v>
      </c>
      <c r="AO3432" s="11">
        <v>1</v>
      </c>
      <c r="AP3432" s="12" t="s">
        <v>386</v>
      </c>
      <c r="AQ3432" s="12" t="s">
        <v>6903</v>
      </c>
      <c r="AR3432" s="12" t="s">
        <v>5485</v>
      </c>
      <c r="AS3432" s="60" t="s">
        <v>1085</v>
      </c>
    </row>
    <row r="3433" spans="1:45" ht="60" x14ac:dyDescent="0.15">
      <c r="A3433" s="44">
        <v>55069</v>
      </c>
      <c r="B3433" s="14" t="s">
        <v>4204</v>
      </c>
      <c r="C3433" s="11">
        <v>35</v>
      </c>
      <c r="D3433" s="11">
        <v>1</v>
      </c>
      <c r="E3433" s="11">
        <v>0</v>
      </c>
      <c r="F3433" s="11">
        <v>0</v>
      </c>
      <c r="G3433" s="11">
        <v>9</v>
      </c>
      <c r="H3433" s="11">
        <v>21</v>
      </c>
      <c r="I3433" s="11">
        <v>65535</v>
      </c>
      <c r="J3433" s="11">
        <v>2</v>
      </c>
      <c r="K3433" s="11">
        <v>0</v>
      </c>
      <c r="L3433" s="11">
        <v>0</v>
      </c>
      <c r="M3433" s="56">
        <v>1</v>
      </c>
      <c r="N3433" s="56">
        <v>20</v>
      </c>
      <c r="O3433" s="11">
        <v>0</v>
      </c>
      <c r="P3433" s="11">
        <f>60*60*24*7</f>
        <v>604800</v>
      </c>
      <c r="Q3433" s="11">
        <v>3600</v>
      </c>
      <c r="R3433" s="11">
        <v>5</v>
      </c>
      <c r="S3433" s="11">
        <v>0</v>
      </c>
      <c r="T3433" s="11">
        <v>0</v>
      </c>
      <c r="U3433" s="11">
        <v>1</v>
      </c>
      <c r="V3433" s="11">
        <v>0</v>
      </c>
      <c r="W3433" s="11">
        <v>0</v>
      </c>
      <c r="X3433" s="11">
        <v>0</v>
      </c>
      <c r="Y3433" s="11">
        <v>0</v>
      </c>
      <c r="Z3433" s="16" t="s">
        <v>170</v>
      </c>
      <c r="AA3433" s="16">
        <v>0</v>
      </c>
      <c r="AB3433" s="16" t="s">
        <v>4</v>
      </c>
      <c r="AC3433" s="16">
        <v>0</v>
      </c>
      <c r="AD3433" s="11">
        <v>3</v>
      </c>
      <c r="AE3433" s="11">
        <v>100</v>
      </c>
      <c r="AF3433" s="56">
        <v>0</v>
      </c>
      <c r="AG3433" s="11">
        <v>0</v>
      </c>
      <c r="AH3433" s="11">
        <v>0</v>
      </c>
      <c r="AI3433" s="25" t="s">
        <v>8</v>
      </c>
      <c r="AJ3433" s="25" t="s">
        <v>8</v>
      </c>
      <c r="AK3433" s="25" t="s">
        <v>8</v>
      </c>
      <c r="AL3433" s="11" t="s">
        <v>782</v>
      </c>
      <c r="AM3433" s="25">
        <v>11003</v>
      </c>
      <c r="AN3433" s="25">
        <v>0</v>
      </c>
      <c r="AO3433" s="11">
        <v>1</v>
      </c>
      <c r="AP3433" s="12" t="s">
        <v>386</v>
      </c>
      <c r="AQ3433" s="12" t="s">
        <v>6904</v>
      </c>
      <c r="AR3433" s="12" t="s">
        <v>5486</v>
      </c>
      <c r="AS3433" s="60" t="s">
        <v>1085</v>
      </c>
    </row>
    <row r="3434" spans="1:45" ht="72" x14ac:dyDescent="0.15">
      <c r="A3434" s="44">
        <v>55070</v>
      </c>
      <c r="B3434" s="14" t="s">
        <v>4205</v>
      </c>
      <c r="C3434" s="11">
        <v>35</v>
      </c>
      <c r="D3434" s="11">
        <v>4</v>
      </c>
      <c r="E3434" s="11">
        <v>0</v>
      </c>
      <c r="F3434" s="11">
        <v>0</v>
      </c>
      <c r="G3434" s="11">
        <v>9</v>
      </c>
      <c r="H3434" s="11">
        <v>60</v>
      </c>
      <c r="I3434" s="11">
        <v>65535</v>
      </c>
      <c r="J3434" s="11">
        <v>2</v>
      </c>
      <c r="K3434" s="11">
        <v>0</v>
      </c>
      <c r="L3434" s="11">
        <v>0</v>
      </c>
      <c r="M3434" s="56">
        <v>1</v>
      </c>
      <c r="N3434" s="56">
        <v>100</v>
      </c>
      <c r="O3434" s="11">
        <v>0</v>
      </c>
      <c r="P3434" s="11">
        <f>60*60*24*2</f>
        <v>172800</v>
      </c>
      <c r="Q3434" s="11">
        <v>3600</v>
      </c>
      <c r="R3434" s="11">
        <v>5</v>
      </c>
      <c r="S3434" s="11">
        <v>0</v>
      </c>
      <c r="T3434" s="11">
        <v>0</v>
      </c>
      <c r="U3434" s="11">
        <v>1</v>
      </c>
      <c r="V3434" s="11">
        <v>11</v>
      </c>
      <c r="W3434" s="11">
        <v>5</v>
      </c>
      <c r="X3434" s="11">
        <v>0</v>
      </c>
      <c r="Y3434" s="11">
        <v>0</v>
      </c>
      <c r="Z3434" s="16" t="s">
        <v>170</v>
      </c>
      <c r="AA3434" s="16">
        <v>0</v>
      </c>
      <c r="AB3434" s="16" t="s">
        <v>4</v>
      </c>
      <c r="AC3434" s="16">
        <v>0</v>
      </c>
      <c r="AD3434" s="11">
        <v>3</v>
      </c>
      <c r="AE3434" s="11">
        <v>100</v>
      </c>
      <c r="AF3434" s="56">
        <v>0</v>
      </c>
      <c r="AG3434" s="11">
        <v>0</v>
      </c>
      <c r="AH3434" s="11">
        <v>0</v>
      </c>
      <c r="AI3434" s="25" t="s">
        <v>8</v>
      </c>
      <c r="AJ3434" s="25" t="s">
        <v>8</v>
      </c>
      <c r="AK3434" s="25" t="s">
        <v>8</v>
      </c>
      <c r="AL3434" s="11" t="s">
        <v>782</v>
      </c>
      <c r="AM3434" s="25">
        <v>11003</v>
      </c>
      <c r="AN3434" s="25">
        <v>0</v>
      </c>
      <c r="AO3434" s="11">
        <v>1</v>
      </c>
      <c r="AP3434" s="12" t="s">
        <v>223</v>
      </c>
      <c r="AQ3434" s="12" t="s">
        <v>6905</v>
      </c>
      <c r="AR3434" s="12" t="s">
        <v>5487</v>
      </c>
      <c r="AS3434" s="60" t="s">
        <v>4206</v>
      </c>
    </row>
    <row r="3435" spans="1:45" ht="72" x14ac:dyDescent="0.15">
      <c r="A3435" s="44">
        <v>55071</v>
      </c>
      <c r="B3435" s="14" t="s">
        <v>4207</v>
      </c>
      <c r="C3435" s="11">
        <v>35</v>
      </c>
      <c r="D3435" s="11">
        <v>0</v>
      </c>
      <c r="E3435" s="11">
        <v>50</v>
      </c>
      <c r="F3435" s="11">
        <v>0</v>
      </c>
      <c r="G3435" s="11">
        <v>9</v>
      </c>
      <c r="H3435" s="11">
        <v>61</v>
      </c>
      <c r="I3435" s="11">
        <v>65535</v>
      </c>
      <c r="J3435" s="11">
        <v>1</v>
      </c>
      <c r="K3435" s="11">
        <v>0</v>
      </c>
      <c r="L3435" s="11">
        <v>0</v>
      </c>
      <c r="M3435" s="56">
        <v>1</v>
      </c>
      <c r="N3435" s="56">
        <v>500</v>
      </c>
      <c r="O3435" s="11">
        <v>0</v>
      </c>
      <c r="P3435" s="11">
        <f>60*60*24*7</f>
        <v>604800</v>
      </c>
      <c r="Q3435" s="11">
        <v>3600</v>
      </c>
      <c r="R3435" s="11">
        <v>5</v>
      </c>
      <c r="S3435" s="11">
        <v>0</v>
      </c>
      <c r="T3435" s="11">
        <v>0</v>
      </c>
      <c r="U3435" s="11">
        <v>1</v>
      </c>
      <c r="V3435" s="11">
        <v>0</v>
      </c>
      <c r="W3435" s="11">
        <v>0</v>
      </c>
      <c r="X3435" s="11">
        <v>0</v>
      </c>
      <c r="Y3435" s="11">
        <v>0</v>
      </c>
      <c r="Z3435" s="16" t="s">
        <v>170</v>
      </c>
      <c r="AA3435" s="16">
        <v>0</v>
      </c>
      <c r="AB3435" s="16" t="s">
        <v>3996</v>
      </c>
      <c r="AC3435" s="16">
        <v>0</v>
      </c>
      <c r="AD3435" s="11">
        <v>3</v>
      </c>
      <c r="AE3435" s="11">
        <v>100</v>
      </c>
      <c r="AF3435" s="56">
        <v>0</v>
      </c>
      <c r="AG3435" s="11">
        <v>20</v>
      </c>
      <c r="AH3435" s="11">
        <v>0</v>
      </c>
      <c r="AI3435" s="25" t="s">
        <v>3997</v>
      </c>
      <c r="AJ3435" s="25" t="s">
        <v>3997</v>
      </c>
      <c r="AK3435" s="25" t="s">
        <v>3997</v>
      </c>
      <c r="AL3435" s="11" t="s">
        <v>782</v>
      </c>
      <c r="AM3435" s="25">
        <v>11003</v>
      </c>
      <c r="AN3435" s="25">
        <v>0</v>
      </c>
      <c r="AO3435" s="11">
        <v>1</v>
      </c>
      <c r="AP3435" s="12" t="s">
        <v>4083</v>
      </c>
      <c r="AQ3435" s="12" t="s">
        <v>6906</v>
      </c>
      <c r="AR3435" s="12" t="s">
        <v>5488</v>
      </c>
      <c r="AS3435" s="60" t="s">
        <v>4208</v>
      </c>
    </row>
    <row r="3436" spans="1:45" ht="72" x14ac:dyDescent="0.15">
      <c r="A3436" s="44">
        <v>55072</v>
      </c>
      <c r="B3436" s="14" t="s">
        <v>4209</v>
      </c>
      <c r="C3436" s="11">
        <v>35</v>
      </c>
      <c r="D3436" s="11">
        <v>0</v>
      </c>
      <c r="E3436" s="11">
        <v>50</v>
      </c>
      <c r="F3436" s="11">
        <v>0</v>
      </c>
      <c r="G3436" s="11">
        <v>9</v>
      </c>
      <c r="H3436" s="11">
        <v>61</v>
      </c>
      <c r="I3436" s="11">
        <v>65535</v>
      </c>
      <c r="J3436" s="11">
        <v>2</v>
      </c>
      <c r="K3436" s="11">
        <v>0</v>
      </c>
      <c r="L3436" s="11">
        <v>0</v>
      </c>
      <c r="M3436" s="56">
        <v>1</v>
      </c>
      <c r="N3436" s="56">
        <v>500</v>
      </c>
      <c r="O3436" s="11">
        <v>0</v>
      </c>
      <c r="P3436" s="11">
        <f>60*60*24*7</f>
        <v>604800</v>
      </c>
      <c r="Q3436" s="11">
        <v>3600</v>
      </c>
      <c r="R3436" s="11">
        <v>5</v>
      </c>
      <c r="S3436" s="11">
        <v>0</v>
      </c>
      <c r="T3436" s="11">
        <v>0</v>
      </c>
      <c r="U3436" s="11">
        <v>1</v>
      </c>
      <c r="V3436" s="11">
        <v>0</v>
      </c>
      <c r="W3436" s="11">
        <v>0</v>
      </c>
      <c r="X3436" s="11">
        <v>0</v>
      </c>
      <c r="Y3436" s="11">
        <v>0</v>
      </c>
      <c r="Z3436" s="16" t="s">
        <v>170</v>
      </c>
      <c r="AA3436" s="16">
        <v>0</v>
      </c>
      <c r="AB3436" s="16" t="s">
        <v>4070</v>
      </c>
      <c r="AC3436" s="16">
        <v>0</v>
      </c>
      <c r="AD3436" s="11">
        <v>3</v>
      </c>
      <c r="AE3436" s="11">
        <v>100</v>
      </c>
      <c r="AF3436" s="56">
        <v>0</v>
      </c>
      <c r="AG3436" s="11">
        <v>50</v>
      </c>
      <c r="AH3436" s="11">
        <v>0</v>
      </c>
      <c r="AI3436" s="25" t="s">
        <v>4071</v>
      </c>
      <c r="AJ3436" s="25" t="s">
        <v>4071</v>
      </c>
      <c r="AK3436" s="25" t="s">
        <v>4071</v>
      </c>
      <c r="AL3436" s="11" t="s">
        <v>782</v>
      </c>
      <c r="AM3436" s="25">
        <v>11003</v>
      </c>
      <c r="AN3436" s="25">
        <v>0</v>
      </c>
      <c r="AO3436" s="11">
        <v>1</v>
      </c>
      <c r="AP3436" s="12" t="s">
        <v>4075</v>
      </c>
      <c r="AQ3436" s="12" t="s">
        <v>6907</v>
      </c>
      <c r="AR3436" s="12" t="s">
        <v>5489</v>
      </c>
      <c r="AS3436" s="60" t="s">
        <v>4208</v>
      </c>
    </row>
    <row r="3437" spans="1:45" ht="72" x14ac:dyDescent="0.15">
      <c r="A3437" s="44">
        <v>55073</v>
      </c>
      <c r="B3437" s="14" t="s">
        <v>4210</v>
      </c>
      <c r="C3437" s="11">
        <v>35</v>
      </c>
      <c r="D3437" s="11">
        <v>0</v>
      </c>
      <c r="E3437" s="11">
        <v>50</v>
      </c>
      <c r="F3437" s="11">
        <v>0</v>
      </c>
      <c r="G3437" s="11">
        <v>9</v>
      </c>
      <c r="H3437" s="11">
        <v>61</v>
      </c>
      <c r="I3437" s="11">
        <v>65535</v>
      </c>
      <c r="J3437" s="11">
        <v>3</v>
      </c>
      <c r="K3437" s="11">
        <v>0</v>
      </c>
      <c r="L3437" s="11">
        <v>0</v>
      </c>
      <c r="M3437" s="56">
        <v>1</v>
      </c>
      <c r="N3437" s="56">
        <v>500</v>
      </c>
      <c r="O3437" s="11">
        <v>0</v>
      </c>
      <c r="P3437" s="11">
        <f>60*60*24*7</f>
        <v>604800</v>
      </c>
      <c r="Q3437" s="11">
        <v>3600</v>
      </c>
      <c r="R3437" s="11">
        <v>5</v>
      </c>
      <c r="S3437" s="11">
        <v>0</v>
      </c>
      <c r="T3437" s="11">
        <v>0</v>
      </c>
      <c r="U3437" s="11">
        <v>1</v>
      </c>
      <c r="V3437" s="11">
        <v>0</v>
      </c>
      <c r="W3437" s="11">
        <v>0</v>
      </c>
      <c r="X3437" s="11">
        <v>0</v>
      </c>
      <c r="Y3437" s="11">
        <v>0</v>
      </c>
      <c r="Z3437" s="16" t="s">
        <v>170</v>
      </c>
      <c r="AA3437" s="16">
        <v>0</v>
      </c>
      <c r="AB3437" s="16" t="s">
        <v>4070</v>
      </c>
      <c r="AC3437" s="16">
        <v>0</v>
      </c>
      <c r="AD3437" s="11">
        <v>3</v>
      </c>
      <c r="AE3437" s="11">
        <v>100</v>
      </c>
      <c r="AF3437" s="56">
        <v>0</v>
      </c>
      <c r="AG3437" s="11">
        <v>0</v>
      </c>
      <c r="AH3437" s="11">
        <v>0</v>
      </c>
      <c r="AI3437" s="25" t="s">
        <v>4071</v>
      </c>
      <c r="AJ3437" s="25" t="s">
        <v>4071</v>
      </c>
      <c r="AK3437" s="25" t="s">
        <v>4071</v>
      </c>
      <c r="AL3437" s="11" t="s">
        <v>782</v>
      </c>
      <c r="AM3437" s="25">
        <v>11003</v>
      </c>
      <c r="AN3437" s="25">
        <v>0</v>
      </c>
      <c r="AO3437" s="11">
        <v>1</v>
      </c>
      <c r="AP3437" s="12" t="s">
        <v>4075</v>
      </c>
      <c r="AQ3437" s="12" t="s">
        <v>6908</v>
      </c>
      <c r="AR3437" s="12" t="s">
        <v>5490</v>
      </c>
      <c r="AS3437" s="60" t="s">
        <v>4208</v>
      </c>
    </row>
    <row r="3438" spans="1:45" ht="36" x14ac:dyDescent="0.15">
      <c r="A3438" s="44">
        <v>55074</v>
      </c>
      <c r="B3438" s="45" t="s">
        <v>4211</v>
      </c>
      <c r="C3438" s="11">
        <v>35</v>
      </c>
      <c r="D3438" s="11">
        <v>1</v>
      </c>
      <c r="E3438" s="11">
        <v>0</v>
      </c>
      <c r="F3438" s="11">
        <v>0</v>
      </c>
      <c r="G3438" s="11">
        <v>9</v>
      </c>
      <c r="H3438" s="11">
        <v>61</v>
      </c>
      <c r="I3438" s="11">
        <v>65535</v>
      </c>
      <c r="J3438" s="11">
        <v>3</v>
      </c>
      <c r="K3438" s="11">
        <v>0</v>
      </c>
      <c r="L3438" s="11">
        <v>0</v>
      </c>
      <c r="M3438" s="56">
        <v>1</v>
      </c>
      <c r="N3438" s="56">
        <v>20</v>
      </c>
      <c r="O3438" s="11">
        <v>0</v>
      </c>
      <c r="P3438" s="11">
        <f>60*60*24*7</f>
        <v>604800</v>
      </c>
      <c r="Q3438" s="11">
        <v>3600</v>
      </c>
      <c r="R3438" s="11">
        <v>5</v>
      </c>
      <c r="S3438" s="11">
        <v>0</v>
      </c>
      <c r="T3438" s="11">
        <v>0</v>
      </c>
      <c r="U3438" s="11">
        <v>1</v>
      </c>
      <c r="V3438" s="11">
        <v>11</v>
      </c>
      <c r="W3438" s="11">
        <v>1</v>
      </c>
      <c r="X3438" s="11">
        <v>0</v>
      </c>
      <c r="Y3438" s="11">
        <v>0</v>
      </c>
      <c r="Z3438" s="16" t="s">
        <v>170</v>
      </c>
      <c r="AA3438" s="16">
        <v>0</v>
      </c>
      <c r="AB3438" s="16" t="s">
        <v>4070</v>
      </c>
      <c r="AC3438" s="16">
        <v>0</v>
      </c>
      <c r="AD3438" s="11">
        <v>3</v>
      </c>
      <c r="AE3438" s="11">
        <v>100</v>
      </c>
      <c r="AF3438" s="56">
        <v>0</v>
      </c>
      <c r="AG3438" s="11">
        <v>0</v>
      </c>
      <c r="AH3438" s="11">
        <v>0</v>
      </c>
      <c r="AI3438" s="25" t="s">
        <v>4071</v>
      </c>
      <c r="AJ3438" s="25" t="s">
        <v>4071</v>
      </c>
      <c r="AK3438" s="25" t="s">
        <v>4071</v>
      </c>
      <c r="AL3438" s="11" t="s">
        <v>782</v>
      </c>
      <c r="AM3438" s="25">
        <v>11008</v>
      </c>
      <c r="AN3438" s="25">
        <v>0</v>
      </c>
      <c r="AO3438" s="11">
        <v>1</v>
      </c>
      <c r="AP3438" s="12" t="s">
        <v>4075</v>
      </c>
      <c r="AQ3438" s="12" t="s">
        <v>6909</v>
      </c>
      <c r="AR3438" s="12" t="s">
        <v>5491</v>
      </c>
      <c r="AS3438" s="60" t="s">
        <v>4208</v>
      </c>
    </row>
    <row r="3439" spans="1:45" ht="48" x14ac:dyDescent="0.15">
      <c r="A3439" s="44">
        <v>55075</v>
      </c>
      <c r="B3439" s="45" t="s">
        <v>4212</v>
      </c>
      <c r="C3439" s="11">
        <v>35</v>
      </c>
      <c r="D3439" s="11">
        <v>1</v>
      </c>
      <c r="E3439" s="11">
        <v>0</v>
      </c>
      <c r="F3439" s="11">
        <v>0</v>
      </c>
      <c r="G3439" s="11">
        <v>9</v>
      </c>
      <c r="H3439" s="11">
        <v>21</v>
      </c>
      <c r="I3439" s="11">
        <v>65535</v>
      </c>
      <c r="J3439" s="11">
        <v>5</v>
      </c>
      <c r="K3439" s="11">
        <v>0</v>
      </c>
      <c r="L3439" s="11">
        <v>0</v>
      </c>
      <c r="M3439" s="56">
        <v>0</v>
      </c>
      <c r="N3439" s="56">
        <v>1</v>
      </c>
      <c r="O3439" s="11">
        <v>0</v>
      </c>
      <c r="P3439" s="11">
        <f>60*60*24*7</f>
        <v>604800</v>
      </c>
      <c r="Q3439" s="11">
        <v>3600</v>
      </c>
      <c r="R3439" s="11">
        <v>5</v>
      </c>
      <c r="S3439" s="11">
        <v>0</v>
      </c>
      <c r="T3439" s="11">
        <v>0</v>
      </c>
      <c r="U3439" s="11">
        <v>1</v>
      </c>
      <c r="V3439" s="11">
        <v>0</v>
      </c>
      <c r="W3439" s="11">
        <v>0</v>
      </c>
      <c r="X3439" s="11">
        <v>0</v>
      </c>
      <c r="Y3439" s="11">
        <v>0</v>
      </c>
      <c r="Z3439" s="16" t="s">
        <v>170</v>
      </c>
      <c r="AA3439" s="16">
        <v>0</v>
      </c>
      <c r="AB3439" s="16" t="s">
        <v>4070</v>
      </c>
      <c r="AC3439" s="16">
        <v>0</v>
      </c>
      <c r="AD3439" s="11">
        <v>3</v>
      </c>
      <c r="AE3439" s="11">
        <v>100</v>
      </c>
      <c r="AF3439" s="56">
        <v>0</v>
      </c>
      <c r="AG3439" s="11">
        <v>0</v>
      </c>
      <c r="AH3439" s="11">
        <v>0</v>
      </c>
      <c r="AI3439" s="25" t="s">
        <v>4071</v>
      </c>
      <c r="AJ3439" s="25" t="s">
        <v>4071</v>
      </c>
      <c r="AK3439" s="25" t="s">
        <v>4071</v>
      </c>
      <c r="AL3439" s="11" t="s">
        <v>782</v>
      </c>
      <c r="AM3439" s="25">
        <v>11008</v>
      </c>
      <c r="AN3439" s="25">
        <v>0</v>
      </c>
      <c r="AO3439" s="11">
        <v>1</v>
      </c>
      <c r="AP3439" s="12" t="s">
        <v>4075</v>
      </c>
      <c r="AQ3439" s="12" t="s">
        <v>6910</v>
      </c>
      <c r="AR3439" s="12" t="s">
        <v>5492</v>
      </c>
      <c r="AS3439" s="60" t="s">
        <v>4208</v>
      </c>
    </row>
    <row r="3440" spans="1:45" ht="48" x14ac:dyDescent="0.15">
      <c r="A3440" s="44">
        <v>55076</v>
      </c>
      <c r="B3440" s="45" t="s">
        <v>4213</v>
      </c>
      <c r="C3440" s="11">
        <v>35</v>
      </c>
      <c r="D3440" s="11">
        <v>1</v>
      </c>
      <c r="E3440" s="11">
        <v>0</v>
      </c>
      <c r="F3440" s="11">
        <v>0</v>
      </c>
      <c r="G3440" s="11">
        <v>9</v>
      </c>
      <c r="H3440" s="11">
        <v>21</v>
      </c>
      <c r="I3440" s="11">
        <v>65535</v>
      </c>
      <c r="J3440" s="11">
        <v>4</v>
      </c>
      <c r="K3440" s="11">
        <v>0</v>
      </c>
      <c r="L3440" s="11">
        <v>0</v>
      </c>
      <c r="M3440" s="56">
        <v>0</v>
      </c>
      <c r="N3440" s="56">
        <v>1</v>
      </c>
      <c r="O3440" s="11">
        <v>0</v>
      </c>
      <c r="P3440" s="11">
        <f t="shared" ref="P3440:P3445" si="63">60*60*24*7</f>
        <v>604800</v>
      </c>
      <c r="Q3440" s="11">
        <v>3600</v>
      </c>
      <c r="R3440" s="11">
        <v>5</v>
      </c>
      <c r="S3440" s="11">
        <v>0</v>
      </c>
      <c r="T3440" s="11">
        <v>0</v>
      </c>
      <c r="U3440" s="11">
        <v>1</v>
      </c>
      <c r="V3440" s="11">
        <v>0</v>
      </c>
      <c r="W3440" s="11">
        <v>0</v>
      </c>
      <c r="X3440" s="11">
        <v>0</v>
      </c>
      <c r="Y3440" s="11">
        <v>0</v>
      </c>
      <c r="Z3440" s="16" t="s">
        <v>170</v>
      </c>
      <c r="AA3440" s="16">
        <v>0</v>
      </c>
      <c r="AB3440" s="16" t="s">
        <v>4070</v>
      </c>
      <c r="AC3440" s="16">
        <v>0</v>
      </c>
      <c r="AD3440" s="11">
        <v>3</v>
      </c>
      <c r="AE3440" s="11">
        <v>100</v>
      </c>
      <c r="AF3440" s="56">
        <v>0</v>
      </c>
      <c r="AG3440" s="11">
        <v>0</v>
      </c>
      <c r="AH3440" s="11">
        <v>0</v>
      </c>
      <c r="AI3440" s="25" t="s">
        <v>4071</v>
      </c>
      <c r="AJ3440" s="25" t="s">
        <v>4071</v>
      </c>
      <c r="AK3440" s="25" t="s">
        <v>4071</v>
      </c>
      <c r="AL3440" s="11" t="s">
        <v>782</v>
      </c>
      <c r="AM3440" s="25">
        <v>11008</v>
      </c>
      <c r="AN3440" s="25">
        <v>0</v>
      </c>
      <c r="AO3440" s="11">
        <v>1</v>
      </c>
      <c r="AP3440" s="12" t="s">
        <v>4075</v>
      </c>
      <c r="AQ3440" s="12" t="s">
        <v>6911</v>
      </c>
      <c r="AR3440" s="12" t="s">
        <v>5493</v>
      </c>
      <c r="AS3440" s="60" t="s">
        <v>4208</v>
      </c>
    </row>
    <row r="3441" spans="1:45" ht="48" x14ac:dyDescent="0.15">
      <c r="A3441" s="44">
        <v>55077</v>
      </c>
      <c r="B3441" s="45" t="s">
        <v>4214</v>
      </c>
      <c r="C3441" s="11">
        <v>35</v>
      </c>
      <c r="D3441" s="11">
        <v>1</v>
      </c>
      <c r="E3441" s="11">
        <v>0</v>
      </c>
      <c r="F3441" s="11">
        <v>0</v>
      </c>
      <c r="G3441" s="11">
        <v>9</v>
      </c>
      <c r="H3441" s="11">
        <v>21</v>
      </c>
      <c r="I3441" s="11">
        <v>65535</v>
      </c>
      <c r="J3441" s="11">
        <v>3</v>
      </c>
      <c r="K3441" s="11">
        <v>0</v>
      </c>
      <c r="L3441" s="11">
        <v>0</v>
      </c>
      <c r="M3441" s="56">
        <v>0</v>
      </c>
      <c r="N3441" s="56">
        <v>1</v>
      </c>
      <c r="O3441" s="11">
        <v>0</v>
      </c>
      <c r="P3441" s="11">
        <f t="shared" si="63"/>
        <v>604800</v>
      </c>
      <c r="Q3441" s="11">
        <v>3600</v>
      </c>
      <c r="R3441" s="11">
        <v>5</v>
      </c>
      <c r="S3441" s="11">
        <v>0</v>
      </c>
      <c r="T3441" s="11">
        <v>0</v>
      </c>
      <c r="U3441" s="11">
        <v>1</v>
      </c>
      <c r="V3441" s="11">
        <v>0</v>
      </c>
      <c r="W3441" s="11">
        <v>0</v>
      </c>
      <c r="X3441" s="11">
        <v>0</v>
      </c>
      <c r="Y3441" s="11">
        <v>0</v>
      </c>
      <c r="Z3441" s="16" t="s">
        <v>170</v>
      </c>
      <c r="AA3441" s="16">
        <v>0</v>
      </c>
      <c r="AB3441" s="16" t="s">
        <v>4070</v>
      </c>
      <c r="AC3441" s="16">
        <v>0</v>
      </c>
      <c r="AD3441" s="11">
        <v>3</v>
      </c>
      <c r="AE3441" s="11">
        <v>100</v>
      </c>
      <c r="AF3441" s="56">
        <v>0</v>
      </c>
      <c r="AG3441" s="11">
        <v>0</v>
      </c>
      <c r="AH3441" s="11">
        <v>0</v>
      </c>
      <c r="AI3441" s="25" t="s">
        <v>4071</v>
      </c>
      <c r="AJ3441" s="25" t="s">
        <v>4071</v>
      </c>
      <c r="AK3441" s="25" t="s">
        <v>4071</v>
      </c>
      <c r="AL3441" s="11" t="s">
        <v>782</v>
      </c>
      <c r="AM3441" s="25">
        <v>11008</v>
      </c>
      <c r="AN3441" s="25">
        <v>0</v>
      </c>
      <c r="AO3441" s="11">
        <v>1</v>
      </c>
      <c r="AP3441" s="12" t="s">
        <v>4075</v>
      </c>
      <c r="AQ3441" s="12" t="s">
        <v>6912</v>
      </c>
      <c r="AR3441" s="12" t="s">
        <v>5494</v>
      </c>
      <c r="AS3441" s="60" t="s">
        <v>4208</v>
      </c>
    </row>
    <row r="3442" spans="1:45" ht="48" x14ac:dyDescent="0.15">
      <c r="A3442" s="44">
        <v>55078</v>
      </c>
      <c r="B3442" s="45" t="s">
        <v>4215</v>
      </c>
      <c r="C3442" s="11">
        <v>35</v>
      </c>
      <c r="D3442" s="11">
        <v>1</v>
      </c>
      <c r="E3442" s="11">
        <v>0</v>
      </c>
      <c r="F3442" s="11">
        <v>0</v>
      </c>
      <c r="G3442" s="11">
        <v>9</v>
      </c>
      <c r="H3442" s="11">
        <v>21</v>
      </c>
      <c r="I3442" s="11">
        <v>65535</v>
      </c>
      <c r="J3442" s="11">
        <v>5</v>
      </c>
      <c r="K3442" s="11">
        <v>0</v>
      </c>
      <c r="L3442" s="11">
        <v>0</v>
      </c>
      <c r="M3442" s="56">
        <v>0</v>
      </c>
      <c r="N3442" s="56">
        <v>1</v>
      </c>
      <c r="O3442" s="11">
        <v>0</v>
      </c>
      <c r="P3442" s="11">
        <f t="shared" si="63"/>
        <v>604800</v>
      </c>
      <c r="Q3442" s="11">
        <v>3600</v>
      </c>
      <c r="R3442" s="11">
        <v>5</v>
      </c>
      <c r="S3442" s="11">
        <v>0</v>
      </c>
      <c r="T3442" s="11">
        <v>0</v>
      </c>
      <c r="U3442" s="11">
        <v>1</v>
      </c>
      <c r="V3442" s="11">
        <v>0</v>
      </c>
      <c r="W3442" s="11">
        <v>0</v>
      </c>
      <c r="X3442" s="11">
        <v>0</v>
      </c>
      <c r="Y3442" s="11">
        <v>0</v>
      </c>
      <c r="Z3442" s="16" t="s">
        <v>170</v>
      </c>
      <c r="AA3442" s="16">
        <v>0</v>
      </c>
      <c r="AB3442" s="16" t="s">
        <v>4070</v>
      </c>
      <c r="AC3442" s="16">
        <v>0</v>
      </c>
      <c r="AD3442" s="11">
        <v>3</v>
      </c>
      <c r="AE3442" s="11">
        <v>100</v>
      </c>
      <c r="AF3442" s="56">
        <v>0</v>
      </c>
      <c r="AG3442" s="11">
        <v>0</v>
      </c>
      <c r="AH3442" s="11">
        <v>0</v>
      </c>
      <c r="AI3442" s="25" t="s">
        <v>4071</v>
      </c>
      <c r="AJ3442" s="25" t="s">
        <v>4071</v>
      </c>
      <c r="AK3442" s="25" t="s">
        <v>4071</v>
      </c>
      <c r="AL3442" s="11" t="s">
        <v>782</v>
      </c>
      <c r="AM3442" s="25">
        <v>11008</v>
      </c>
      <c r="AN3442" s="25">
        <v>0</v>
      </c>
      <c r="AO3442" s="11">
        <v>1</v>
      </c>
      <c r="AP3442" s="12" t="s">
        <v>4075</v>
      </c>
      <c r="AQ3442" s="12" t="s">
        <v>6913</v>
      </c>
      <c r="AR3442" s="12" t="s">
        <v>5495</v>
      </c>
      <c r="AS3442" s="60" t="s">
        <v>4208</v>
      </c>
    </row>
    <row r="3443" spans="1:45" ht="48" x14ac:dyDescent="0.15">
      <c r="A3443" s="44">
        <v>55079</v>
      </c>
      <c r="B3443" s="45" t="s">
        <v>4216</v>
      </c>
      <c r="C3443" s="11">
        <v>35</v>
      </c>
      <c r="D3443" s="11">
        <v>1</v>
      </c>
      <c r="E3443" s="11">
        <v>0</v>
      </c>
      <c r="F3443" s="11">
        <v>0</v>
      </c>
      <c r="G3443" s="11">
        <v>9</v>
      </c>
      <c r="H3443" s="11">
        <v>21</v>
      </c>
      <c r="I3443" s="11">
        <v>65535</v>
      </c>
      <c r="J3443" s="11">
        <v>4</v>
      </c>
      <c r="K3443" s="11">
        <v>0</v>
      </c>
      <c r="L3443" s="11">
        <v>0</v>
      </c>
      <c r="M3443" s="56">
        <v>0</v>
      </c>
      <c r="N3443" s="56">
        <v>1</v>
      </c>
      <c r="O3443" s="11">
        <v>0</v>
      </c>
      <c r="P3443" s="11">
        <f t="shared" si="63"/>
        <v>604800</v>
      </c>
      <c r="Q3443" s="11">
        <v>3600</v>
      </c>
      <c r="R3443" s="11">
        <v>5</v>
      </c>
      <c r="S3443" s="11">
        <v>0</v>
      </c>
      <c r="T3443" s="11">
        <v>0</v>
      </c>
      <c r="U3443" s="11">
        <v>1</v>
      </c>
      <c r="V3443" s="11">
        <v>0</v>
      </c>
      <c r="W3443" s="11">
        <v>0</v>
      </c>
      <c r="X3443" s="11">
        <v>0</v>
      </c>
      <c r="Y3443" s="11">
        <v>0</v>
      </c>
      <c r="Z3443" s="16" t="s">
        <v>170</v>
      </c>
      <c r="AA3443" s="16">
        <v>0</v>
      </c>
      <c r="AB3443" s="16" t="s">
        <v>4070</v>
      </c>
      <c r="AC3443" s="16">
        <v>0</v>
      </c>
      <c r="AD3443" s="11">
        <v>3</v>
      </c>
      <c r="AE3443" s="11">
        <v>100</v>
      </c>
      <c r="AF3443" s="56">
        <v>0</v>
      </c>
      <c r="AG3443" s="11">
        <v>0</v>
      </c>
      <c r="AH3443" s="11">
        <v>0</v>
      </c>
      <c r="AI3443" s="25" t="s">
        <v>4071</v>
      </c>
      <c r="AJ3443" s="25" t="s">
        <v>4071</v>
      </c>
      <c r="AK3443" s="25" t="s">
        <v>4071</v>
      </c>
      <c r="AL3443" s="11" t="s">
        <v>782</v>
      </c>
      <c r="AM3443" s="25">
        <v>11008</v>
      </c>
      <c r="AN3443" s="25">
        <v>0</v>
      </c>
      <c r="AO3443" s="11">
        <v>1</v>
      </c>
      <c r="AP3443" s="12" t="s">
        <v>4075</v>
      </c>
      <c r="AQ3443" s="12" t="s">
        <v>6914</v>
      </c>
      <c r="AR3443" s="12" t="s">
        <v>5496</v>
      </c>
      <c r="AS3443" s="60" t="s">
        <v>4208</v>
      </c>
    </row>
    <row r="3444" spans="1:45" ht="48" x14ac:dyDescent="0.15">
      <c r="A3444" s="44">
        <v>55080</v>
      </c>
      <c r="B3444" s="45" t="s">
        <v>4217</v>
      </c>
      <c r="C3444" s="11">
        <v>35</v>
      </c>
      <c r="D3444" s="11">
        <v>1</v>
      </c>
      <c r="E3444" s="11">
        <v>0</v>
      </c>
      <c r="F3444" s="11">
        <v>0</v>
      </c>
      <c r="G3444" s="11">
        <v>9</v>
      </c>
      <c r="H3444" s="11">
        <v>21</v>
      </c>
      <c r="I3444" s="11">
        <v>65535</v>
      </c>
      <c r="J3444" s="11">
        <v>3</v>
      </c>
      <c r="K3444" s="11">
        <v>0</v>
      </c>
      <c r="L3444" s="11">
        <v>0</v>
      </c>
      <c r="M3444" s="56">
        <v>0</v>
      </c>
      <c r="N3444" s="56">
        <v>1</v>
      </c>
      <c r="O3444" s="11">
        <v>0</v>
      </c>
      <c r="P3444" s="11">
        <f t="shared" si="63"/>
        <v>604800</v>
      </c>
      <c r="Q3444" s="11">
        <v>3600</v>
      </c>
      <c r="R3444" s="11">
        <v>5</v>
      </c>
      <c r="S3444" s="11">
        <v>0</v>
      </c>
      <c r="T3444" s="11">
        <v>0</v>
      </c>
      <c r="U3444" s="11">
        <v>1</v>
      </c>
      <c r="V3444" s="11">
        <v>0</v>
      </c>
      <c r="W3444" s="11">
        <v>0</v>
      </c>
      <c r="X3444" s="11">
        <v>0</v>
      </c>
      <c r="Y3444" s="11">
        <v>0</v>
      </c>
      <c r="Z3444" s="16" t="s">
        <v>170</v>
      </c>
      <c r="AA3444" s="16">
        <v>0</v>
      </c>
      <c r="AB3444" s="16" t="s">
        <v>4070</v>
      </c>
      <c r="AC3444" s="16">
        <v>0</v>
      </c>
      <c r="AD3444" s="11">
        <v>3</v>
      </c>
      <c r="AE3444" s="11">
        <v>100</v>
      </c>
      <c r="AF3444" s="56">
        <v>0</v>
      </c>
      <c r="AG3444" s="11">
        <v>0</v>
      </c>
      <c r="AH3444" s="11">
        <v>0</v>
      </c>
      <c r="AI3444" s="25" t="s">
        <v>4071</v>
      </c>
      <c r="AJ3444" s="25" t="s">
        <v>4071</v>
      </c>
      <c r="AK3444" s="25" t="s">
        <v>4071</v>
      </c>
      <c r="AL3444" s="11" t="s">
        <v>782</v>
      </c>
      <c r="AM3444" s="25">
        <v>11008</v>
      </c>
      <c r="AN3444" s="25">
        <v>0</v>
      </c>
      <c r="AO3444" s="11">
        <v>1</v>
      </c>
      <c r="AP3444" s="12" t="s">
        <v>4075</v>
      </c>
      <c r="AQ3444" s="12" t="s">
        <v>6915</v>
      </c>
      <c r="AR3444" s="12" t="s">
        <v>5497</v>
      </c>
      <c r="AS3444" s="60" t="s">
        <v>4161</v>
      </c>
    </row>
    <row r="3445" spans="1:45" ht="48" x14ac:dyDescent="0.15">
      <c r="A3445" s="44">
        <v>55081</v>
      </c>
      <c r="B3445" s="45" t="s">
        <v>4218</v>
      </c>
      <c r="C3445" s="11">
        <v>35</v>
      </c>
      <c r="D3445" s="11">
        <v>1</v>
      </c>
      <c r="E3445" s="11">
        <v>0</v>
      </c>
      <c r="F3445" s="11">
        <v>0</v>
      </c>
      <c r="G3445" s="11">
        <v>9</v>
      </c>
      <c r="H3445" s="11">
        <v>21</v>
      </c>
      <c r="I3445" s="11">
        <v>65535</v>
      </c>
      <c r="J3445" s="11">
        <v>2</v>
      </c>
      <c r="K3445" s="11">
        <v>0</v>
      </c>
      <c r="L3445" s="11">
        <v>0</v>
      </c>
      <c r="M3445" s="56">
        <v>0</v>
      </c>
      <c r="N3445" s="56">
        <v>1</v>
      </c>
      <c r="O3445" s="11">
        <v>0</v>
      </c>
      <c r="P3445" s="11">
        <f t="shared" si="63"/>
        <v>604800</v>
      </c>
      <c r="Q3445" s="11">
        <v>3600</v>
      </c>
      <c r="R3445" s="11">
        <v>5</v>
      </c>
      <c r="S3445" s="11">
        <v>0</v>
      </c>
      <c r="T3445" s="11">
        <v>0</v>
      </c>
      <c r="U3445" s="11">
        <v>1</v>
      </c>
      <c r="V3445" s="11">
        <v>0</v>
      </c>
      <c r="W3445" s="11">
        <v>0</v>
      </c>
      <c r="X3445" s="11">
        <v>0</v>
      </c>
      <c r="Y3445" s="11">
        <v>0</v>
      </c>
      <c r="Z3445" s="16" t="s">
        <v>170</v>
      </c>
      <c r="AA3445" s="16">
        <v>0</v>
      </c>
      <c r="AB3445" s="16" t="s">
        <v>3990</v>
      </c>
      <c r="AC3445" s="16">
        <v>0</v>
      </c>
      <c r="AD3445" s="11">
        <v>3</v>
      </c>
      <c r="AE3445" s="11">
        <v>100</v>
      </c>
      <c r="AF3445" s="56">
        <v>0</v>
      </c>
      <c r="AG3445" s="11">
        <v>0</v>
      </c>
      <c r="AH3445" s="11">
        <v>0</v>
      </c>
      <c r="AI3445" s="25" t="s">
        <v>3991</v>
      </c>
      <c r="AJ3445" s="25" t="s">
        <v>3991</v>
      </c>
      <c r="AK3445" s="25" t="s">
        <v>3991</v>
      </c>
      <c r="AL3445" s="11" t="s">
        <v>782</v>
      </c>
      <c r="AM3445" s="25">
        <v>11008</v>
      </c>
      <c r="AN3445" s="25">
        <v>0</v>
      </c>
      <c r="AO3445" s="11">
        <v>1</v>
      </c>
      <c r="AP3445" s="12" t="s">
        <v>4014</v>
      </c>
      <c r="AQ3445" s="12" t="s">
        <v>6916</v>
      </c>
      <c r="AR3445" s="12" t="s">
        <v>5498</v>
      </c>
      <c r="AS3445" s="60" t="s">
        <v>4161</v>
      </c>
    </row>
    <row r="3446" spans="1:45" ht="36" x14ac:dyDescent="0.15">
      <c r="A3446" s="44">
        <v>55084</v>
      </c>
      <c r="B3446" s="45" t="s">
        <v>4219</v>
      </c>
      <c r="C3446" s="11">
        <v>35</v>
      </c>
      <c r="D3446" s="11">
        <v>1</v>
      </c>
      <c r="E3446" s="11">
        <v>0</v>
      </c>
      <c r="F3446" s="11">
        <v>0</v>
      </c>
      <c r="G3446" s="11">
        <v>9</v>
      </c>
      <c r="H3446" s="11">
        <v>21</v>
      </c>
      <c r="I3446" s="11">
        <v>65535</v>
      </c>
      <c r="J3446" s="11">
        <v>3</v>
      </c>
      <c r="K3446" s="11">
        <v>0</v>
      </c>
      <c r="L3446" s="11">
        <v>0</v>
      </c>
      <c r="M3446" s="56">
        <v>1</v>
      </c>
      <c r="N3446" s="56">
        <v>20</v>
      </c>
      <c r="O3446" s="11">
        <v>0</v>
      </c>
      <c r="P3446" s="11">
        <f>60*60*24*7</f>
        <v>604800</v>
      </c>
      <c r="Q3446" s="11">
        <v>3600</v>
      </c>
      <c r="R3446" s="11">
        <v>5</v>
      </c>
      <c r="S3446" s="11">
        <v>0</v>
      </c>
      <c r="T3446" s="11">
        <v>0</v>
      </c>
      <c r="U3446" s="11">
        <v>1</v>
      </c>
      <c r="V3446" s="11">
        <v>0</v>
      </c>
      <c r="W3446" s="11">
        <v>0</v>
      </c>
      <c r="X3446" s="11">
        <v>0</v>
      </c>
      <c r="Y3446" s="11">
        <v>0</v>
      </c>
      <c r="Z3446" s="16" t="s">
        <v>170</v>
      </c>
      <c r="AA3446" s="16">
        <v>0</v>
      </c>
      <c r="AB3446" s="16" t="s">
        <v>3990</v>
      </c>
      <c r="AC3446" s="16">
        <v>0</v>
      </c>
      <c r="AD3446" s="11">
        <v>3</v>
      </c>
      <c r="AE3446" s="11">
        <v>100</v>
      </c>
      <c r="AF3446" s="56">
        <v>0</v>
      </c>
      <c r="AG3446" s="11">
        <v>0</v>
      </c>
      <c r="AH3446" s="11">
        <v>0</v>
      </c>
      <c r="AI3446" s="25" t="s">
        <v>3991</v>
      </c>
      <c r="AJ3446" s="25" t="s">
        <v>3991</v>
      </c>
      <c r="AK3446" s="25" t="s">
        <v>3991</v>
      </c>
      <c r="AL3446" s="11" t="s">
        <v>782</v>
      </c>
      <c r="AM3446" s="25">
        <v>11008</v>
      </c>
      <c r="AN3446" s="25">
        <v>0</v>
      </c>
      <c r="AO3446" s="11">
        <v>1</v>
      </c>
      <c r="AP3446" s="12" t="s">
        <v>4014</v>
      </c>
      <c r="AQ3446" s="12" t="s">
        <v>6917</v>
      </c>
      <c r="AR3446" s="12" t="s">
        <v>5499</v>
      </c>
      <c r="AS3446" s="60" t="s">
        <v>4102</v>
      </c>
    </row>
    <row r="3447" spans="1:45" ht="36" x14ac:dyDescent="0.15">
      <c r="A3447" s="44">
        <v>55089</v>
      </c>
      <c r="B3447" s="14" t="s">
        <v>4220</v>
      </c>
      <c r="C3447" s="11">
        <v>35</v>
      </c>
      <c r="D3447" s="11">
        <v>1</v>
      </c>
      <c r="E3447" s="11">
        <v>0</v>
      </c>
      <c r="F3447" s="11">
        <v>0</v>
      </c>
      <c r="G3447" s="11">
        <v>9</v>
      </c>
      <c r="H3447" s="11">
        <v>21</v>
      </c>
      <c r="I3447" s="11">
        <v>65535</v>
      </c>
      <c r="J3447" s="11">
        <v>3</v>
      </c>
      <c r="K3447" s="11">
        <v>0</v>
      </c>
      <c r="L3447" s="11">
        <v>0</v>
      </c>
      <c r="M3447" s="56">
        <v>1</v>
      </c>
      <c r="N3447" s="56">
        <v>100</v>
      </c>
      <c r="O3447" s="11">
        <v>0</v>
      </c>
      <c r="P3447" s="11">
        <f>60*60*24*7</f>
        <v>604800</v>
      </c>
      <c r="Q3447" s="11">
        <v>3600</v>
      </c>
      <c r="R3447" s="11">
        <v>5</v>
      </c>
      <c r="S3447" s="11">
        <v>0</v>
      </c>
      <c r="T3447" s="11">
        <v>0</v>
      </c>
      <c r="U3447" s="11">
        <v>1</v>
      </c>
      <c r="V3447" s="11">
        <v>0</v>
      </c>
      <c r="W3447" s="11">
        <v>0</v>
      </c>
      <c r="X3447" s="11">
        <v>0</v>
      </c>
      <c r="Y3447" s="11">
        <v>0</v>
      </c>
      <c r="Z3447" s="16" t="s">
        <v>170</v>
      </c>
      <c r="AA3447" s="16">
        <v>0</v>
      </c>
      <c r="AB3447" s="16" t="s">
        <v>3996</v>
      </c>
      <c r="AC3447" s="16">
        <v>0</v>
      </c>
      <c r="AD3447" s="11">
        <v>3</v>
      </c>
      <c r="AE3447" s="11">
        <v>100</v>
      </c>
      <c r="AF3447" s="56">
        <v>0</v>
      </c>
      <c r="AG3447" s="11">
        <v>0</v>
      </c>
      <c r="AH3447" s="11">
        <v>0</v>
      </c>
      <c r="AI3447" s="25" t="s">
        <v>3997</v>
      </c>
      <c r="AJ3447" s="25" t="s">
        <v>3997</v>
      </c>
      <c r="AK3447" s="25" t="s">
        <v>3997</v>
      </c>
      <c r="AL3447" s="11" t="s">
        <v>782</v>
      </c>
      <c r="AM3447" s="25">
        <v>11003</v>
      </c>
      <c r="AN3447" s="25">
        <v>0</v>
      </c>
      <c r="AO3447" s="11">
        <v>1</v>
      </c>
      <c r="AP3447" s="12" t="s">
        <v>4083</v>
      </c>
      <c r="AQ3447" s="12" t="s">
        <v>6918</v>
      </c>
      <c r="AR3447" s="12" t="s">
        <v>5500</v>
      </c>
      <c r="AS3447" s="60" t="s">
        <v>4206</v>
      </c>
    </row>
    <row r="3448" spans="1:45" x14ac:dyDescent="0.15">
      <c r="A3448" s="44">
        <v>55090</v>
      </c>
      <c r="B3448" s="45" t="s">
        <v>4585</v>
      </c>
      <c r="C3448" s="11">
        <v>35</v>
      </c>
      <c r="D3448" s="11">
        <v>1</v>
      </c>
      <c r="E3448" s="11">
        <v>0</v>
      </c>
      <c r="F3448" s="11">
        <v>0</v>
      </c>
      <c r="G3448" s="11">
        <v>9</v>
      </c>
      <c r="H3448" s="11">
        <v>1</v>
      </c>
      <c r="I3448" s="11">
        <v>65535</v>
      </c>
      <c r="J3448" s="11">
        <v>3</v>
      </c>
      <c r="K3448" s="11">
        <v>0</v>
      </c>
      <c r="L3448" s="11">
        <v>0</v>
      </c>
      <c r="M3448" s="56">
        <v>1</v>
      </c>
      <c r="N3448" s="56">
        <v>9999</v>
      </c>
      <c r="O3448" s="11">
        <v>0</v>
      </c>
      <c r="P3448" s="11">
        <f>60*60*24*7</f>
        <v>604800</v>
      </c>
      <c r="Q3448" s="11">
        <v>3600</v>
      </c>
      <c r="R3448" s="11">
        <v>5</v>
      </c>
      <c r="S3448" s="11">
        <v>0</v>
      </c>
      <c r="T3448" s="11">
        <v>0</v>
      </c>
      <c r="U3448" s="11">
        <v>1</v>
      </c>
      <c r="V3448" s="11">
        <v>11</v>
      </c>
      <c r="W3448" s="11">
        <v>1</v>
      </c>
      <c r="X3448" s="11">
        <v>0</v>
      </c>
      <c r="Y3448" s="11">
        <v>0</v>
      </c>
      <c r="Z3448" s="16" t="s">
        <v>170</v>
      </c>
      <c r="AA3448" s="16">
        <v>0</v>
      </c>
      <c r="AB3448" s="16" t="s">
        <v>225</v>
      </c>
      <c r="AC3448" s="16">
        <v>0</v>
      </c>
      <c r="AD3448" s="11">
        <v>3</v>
      </c>
      <c r="AE3448" s="11">
        <v>100</v>
      </c>
      <c r="AF3448" s="56">
        <v>0</v>
      </c>
      <c r="AG3448" s="11">
        <v>0</v>
      </c>
      <c r="AH3448" s="11">
        <v>0</v>
      </c>
      <c r="AI3448" s="25" t="s">
        <v>4071</v>
      </c>
      <c r="AJ3448" s="25" t="s">
        <v>4071</v>
      </c>
      <c r="AK3448" s="25" t="s">
        <v>4071</v>
      </c>
      <c r="AL3448" s="11" t="s">
        <v>782</v>
      </c>
      <c r="AM3448" s="25">
        <v>11008</v>
      </c>
      <c r="AN3448" s="25">
        <v>0</v>
      </c>
      <c r="AO3448" s="11">
        <v>1</v>
      </c>
      <c r="AP3448" s="12" t="s">
        <v>4314</v>
      </c>
      <c r="AQ3448" s="12" t="s">
        <v>6919</v>
      </c>
      <c r="AR3448" s="12" t="s">
        <v>5501</v>
      </c>
      <c r="AS3448" s="60"/>
    </row>
    <row r="3449" spans="1:45" x14ac:dyDescent="0.15">
      <c r="A3449" s="44">
        <v>55091</v>
      </c>
      <c r="B3449" s="45" t="s">
        <v>4586</v>
      </c>
      <c r="C3449" s="11">
        <v>35</v>
      </c>
      <c r="D3449" s="11">
        <v>1</v>
      </c>
      <c r="E3449" s="11">
        <v>0</v>
      </c>
      <c r="F3449" s="11">
        <v>0</v>
      </c>
      <c r="G3449" s="11">
        <v>9</v>
      </c>
      <c r="H3449" s="11">
        <v>1</v>
      </c>
      <c r="I3449" s="11">
        <v>65535</v>
      </c>
      <c r="J3449" s="11">
        <v>3</v>
      </c>
      <c r="K3449" s="11">
        <v>0</v>
      </c>
      <c r="L3449" s="11">
        <v>0</v>
      </c>
      <c r="M3449" s="56">
        <v>1</v>
      </c>
      <c r="N3449" s="56">
        <v>9999</v>
      </c>
      <c r="O3449" s="11">
        <v>0</v>
      </c>
      <c r="P3449" s="11">
        <f>60*60*24*7</f>
        <v>604800</v>
      </c>
      <c r="Q3449" s="11">
        <v>3600</v>
      </c>
      <c r="R3449" s="11">
        <v>5</v>
      </c>
      <c r="S3449" s="11">
        <v>0</v>
      </c>
      <c r="T3449" s="11">
        <v>0</v>
      </c>
      <c r="U3449" s="11">
        <v>1</v>
      </c>
      <c r="V3449" s="11">
        <v>11</v>
      </c>
      <c r="W3449" s="11">
        <v>1</v>
      </c>
      <c r="X3449" s="11">
        <v>0</v>
      </c>
      <c r="Y3449" s="11">
        <v>0</v>
      </c>
      <c r="Z3449" s="16" t="s">
        <v>170</v>
      </c>
      <c r="AA3449" s="16">
        <v>0</v>
      </c>
      <c r="AB3449" s="16" t="s">
        <v>225</v>
      </c>
      <c r="AC3449" s="16">
        <v>0</v>
      </c>
      <c r="AD3449" s="11">
        <v>3</v>
      </c>
      <c r="AE3449" s="11">
        <v>100</v>
      </c>
      <c r="AF3449" s="56">
        <v>0</v>
      </c>
      <c r="AG3449" s="11">
        <v>0</v>
      </c>
      <c r="AH3449" s="11">
        <v>0</v>
      </c>
      <c r="AI3449" s="25" t="s">
        <v>4071</v>
      </c>
      <c r="AJ3449" s="25" t="s">
        <v>4071</v>
      </c>
      <c r="AK3449" s="25" t="s">
        <v>4071</v>
      </c>
      <c r="AL3449" s="11" t="s">
        <v>782</v>
      </c>
      <c r="AM3449" s="25">
        <v>11008</v>
      </c>
      <c r="AN3449" s="25">
        <v>0</v>
      </c>
      <c r="AO3449" s="11">
        <v>1</v>
      </c>
      <c r="AP3449" s="12" t="s">
        <v>4314</v>
      </c>
      <c r="AQ3449" s="12" t="s">
        <v>6920</v>
      </c>
      <c r="AR3449" s="12" t="s">
        <v>5502</v>
      </c>
      <c r="AS3449" s="60"/>
    </row>
    <row r="3450" spans="1:45" ht="36" x14ac:dyDescent="0.15">
      <c r="A3450" s="11">
        <v>55115</v>
      </c>
      <c r="B3450" s="14" t="s">
        <v>4221</v>
      </c>
      <c r="C3450" s="11">
        <v>35</v>
      </c>
      <c r="D3450" s="11">
        <v>1</v>
      </c>
      <c r="E3450" s="11">
        <v>0</v>
      </c>
      <c r="F3450" s="11">
        <v>0</v>
      </c>
      <c r="G3450" s="11">
        <v>13</v>
      </c>
      <c r="H3450" s="11">
        <v>61</v>
      </c>
      <c r="I3450" s="11">
        <v>65535</v>
      </c>
      <c r="J3450" s="11">
        <v>4</v>
      </c>
      <c r="K3450" s="11">
        <v>0</v>
      </c>
      <c r="L3450" s="11">
        <v>0</v>
      </c>
      <c r="M3450" s="56">
        <v>0</v>
      </c>
      <c r="N3450" s="56">
        <v>20</v>
      </c>
      <c r="O3450" s="11">
        <v>0</v>
      </c>
      <c r="P3450" s="11">
        <v>648000</v>
      </c>
      <c r="Q3450" s="11">
        <v>3600</v>
      </c>
      <c r="R3450" s="11">
        <v>5</v>
      </c>
      <c r="S3450" s="11">
        <v>0</v>
      </c>
      <c r="T3450" s="11">
        <v>0</v>
      </c>
      <c r="U3450" s="11">
        <v>1</v>
      </c>
      <c r="V3450" s="11">
        <v>0</v>
      </c>
      <c r="W3450" s="11">
        <v>0</v>
      </c>
      <c r="X3450" s="11">
        <v>0</v>
      </c>
      <c r="Y3450" s="11">
        <v>0</v>
      </c>
      <c r="Z3450" s="16" t="s">
        <v>170</v>
      </c>
      <c r="AA3450" s="16">
        <v>0</v>
      </c>
      <c r="AB3450" s="16" t="s">
        <v>170</v>
      </c>
      <c r="AC3450" s="16">
        <v>0</v>
      </c>
      <c r="AD3450" s="11">
        <v>3</v>
      </c>
      <c r="AE3450" s="11">
        <v>100</v>
      </c>
      <c r="AF3450" s="56">
        <v>1</v>
      </c>
      <c r="AG3450" s="11">
        <v>0</v>
      </c>
      <c r="AH3450" s="11">
        <v>0</v>
      </c>
      <c r="AI3450" s="25" t="s">
        <v>693</v>
      </c>
      <c r="AJ3450" s="25" t="s">
        <v>693</v>
      </c>
      <c r="AK3450" s="25" t="s">
        <v>693</v>
      </c>
      <c r="AL3450" s="11" t="s">
        <v>782</v>
      </c>
      <c r="AM3450" s="25">
        <v>11008</v>
      </c>
      <c r="AN3450" s="25">
        <v>0</v>
      </c>
      <c r="AO3450" s="11">
        <v>1</v>
      </c>
      <c r="AP3450" s="12" t="s">
        <v>4222</v>
      </c>
      <c r="AQ3450" s="12" t="s">
        <v>6921</v>
      </c>
      <c r="AR3450" s="12" t="s">
        <v>5503</v>
      </c>
      <c r="AS3450" s="60" t="s">
        <v>4206</v>
      </c>
    </row>
    <row r="3451" spans="1:45" ht="48" x14ac:dyDescent="0.15">
      <c r="A3451" s="11">
        <v>55116</v>
      </c>
      <c r="B3451" s="45" t="s">
        <v>4223</v>
      </c>
      <c r="C3451" s="11">
        <v>35</v>
      </c>
      <c r="D3451" s="11">
        <v>1</v>
      </c>
      <c r="E3451" s="11">
        <v>0</v>
      </c>
      <c r="F3451" s="11">
        <v>0</v>
      </c>
      <c r="G3451" s="11">
        <v>9</v>
      </c>
      <c r="H3451" s="11">
        <v>21</v>
      </c>
      <c r="I3451" s="11">
        <v>65535</v>
      </c>
      <c r="J3451" s="11">
        <v>2</v>
      </c>
      <c r="K3451" s="11">
        <v>0</v>
      </c>
      <c r="L3451" s="11">
        <v>0</v>
      </c>
      <c r="M3451" s="56">
        <v>0</v>
      </c>
      <c r="N3451" s="56">
        <v>1</v>
      </c>
      <c r="O3451" s="11">
        <v>0</v>
      </c>
      <c r="P3451" s="11">
        <f>60*60*24*7</f>
        <v>604800</v>
      </c>
      <c r="Q3451" s="11">
        <v>3600</v>
      </c>
      <c r="R3451" s="11">
        <v>5</v>
      </c>
      <c r="S3451" s="11">
        <v>0</v>
      </c>
      <c r="T3451" s="11">
        <v>0</v>
      </c>
      <c r="U3451" s="11">
        <v>1</v>
      </c>
      <c r="V3451" s="11">
        <v>0</v>
      </c>
      <c r="W3451" s="11">
        <v>0</v>
      </c>
      <c r="X3451" s="11">
        <v>0</v>
      </c>
      <c r="Y3451" s="11">
        <v>0</v>
      </c>
      <c r="Z3451" s="16" t="s">
        <v>170</v>
      </c>
      <c r="AA3451" s="16">
        <v>0</v>
      </c>
      <c r="AB3451" s="16" t="s">
        <v>3996</v>
      </c>
      <c r="AC3451" s="16">
        <v>0</v>
      </c>
      <c r="AD3451" s="11">
        <v>3</v>
      </c>
      <c r="AE3451" s="11">
        <v>100</v>
      </c>
      <c r="AF3451" s="56">
        <v>0</v>
      </c>
      <c r="AG3451" s="11">
        <v>0</v>
      </c>
      <c r="AH3451" s="11">
        <v>0</v>
      </c>
      <c r="AI3451" s="25" t="s">
        <v>3997</v>
      </c>
      <c r="AJ3451" s="25" t="s">
        <v>3997</v>
      </c>
      <c r="AK3451" s="25" t="s">
        <v>3997</v>
      </c>
      <c r="AL3451" s="11" t="s">
        <v>782</v>
      </c>
      <c r="AM3451" s="25">
        <v>11008</v>
      </c>
      <c r="AN3451" s="25">
        <v>0</v>
      </c>
      <c r="AO3451" s="11">
        <v>1</v>
      </c>
      <c r="AP3451" s="12" t="s">
        <v>4083</v>
      </c>
      <c r="AQ3451" s="12" t="s">
        <v>6922</v>
      </c>
      <c r="AR3451" s="12" t="s">
        <v>5504</v>
      </c>
      <c r="AS3451" s="60" t="s">
        <v>4208</v>
      </c>
    </row>
    <row r="3452" spans="1:45" ht="48" x14ac:dyDescent="0.15">
      <c r="A3452" s="11">
        <v>55117</v>
      </c>
      <c r="B3452" s="45" t="s">
        <v>4224</v>
      </c>
      <c r="C3452" s="11">
        <v>35</v>
      </c>
      <c r="D3452" s="11">
        <v>1</v>
      </c>
      <c r="E3452" s="11">
        <v>0</v>
      </c>
      <c r="F3452" s="11">
        <v>0</v>
      </c>
      <c r="G3452" s="11">
        <v>9</v>
      </c>
      <c r="H3452" s="11">
        <v>21</v>
      </c>
      <c r="I3452" s="11">
        <v>65535</v>
      </c>
      <c r="J3452" s="11">
        <v>3</v>
      </c>
      <c r="K3452" s="11">
        <v>0</v>
      </c>
      <c r="L3452" s="11">
        <v>0</v>
      </c>
      <c r="M3452" s="56">
        <v>0</v>
      </c>
      <c r="N3452" s="56">
        <v>1</v>
      </c>
      <c r="O3452" s="11">
        <v>0</v>
      </c>
      <c r="P3452" s="11">
        <f t="shared" ref="P3452:P3454" si="64">60*60*24*7</f>
        <v>604800</v>
      </c>
      <c r="Q3452" s="11">
        <v>3600</v>
      </c>
      <c r="R3452" s="11">
        <v>5</v>
      </c>
      <c r="S3452" s="11">
        <v>0</v>
      </c>
      <c r="T3452" s="11">
        <v>0</v>
      </c>
      <c r="U3452" s="11">
        <v>1</v>
      </c>
      <c r="V3452" s="11">
        <v>0</v>
      </c>
      <c r="W3452" s="11">
        <v>0</v>
      </c>
      <c r="X3452" s="11">
        <v>0</v>
      </c>
      <c r="Y3452" s="11">
        <v>0</v>
      </c>
      <c r="Z3452" s="16" t="s">
        <v>170</v>
      </c>
      <c r="AA3452" s="16">
        <v>0</v>
      </c>
      <c r="AB3452" s="16" t="s">
        <v>4070</v>
      </c>
      <c r="AC3452" s="16">
        <v>0</v>
      </c>
      <c r="AD3452" s="11">
        <v>3</v>
      </c>
      <c r="AE3452" s="11">
        <v>100</v>
      </c>
      <c r="AF3452" s="56">
        <v>0</v>
      </c>
      <c r="AG3452" s="11">
        <v>0</v>
      </c>
      <c r="AH3452" s="11">
        <v>0</v>
      </c>
      <c r="AI3452" s="25" t="s">
        <v>4071</v>
      </c>
      <c r="AJ3452" s="25" t="s">
        <v>4071</v>
      </c>
      <c r="AK3452" s="25" t="s">
        <v>4071</v>
      </c>
      <c r="AL3452" s="11" t="s">
        <v>782</v>
      </c>
      <c r="AM3452" s="25">
        <v>11008</v>
      </c>
      <c r="AN3452" s="25">
        <v>0</v>
      </c>
      <c r="AO3452" s="11">
        <v>1</v>
      </c>
      <c r="AP3452" s="12" t="s">
        <v>4075</v>
      </c>
      <c r="AQ3452" s="12" t="s">
        <v>6922</v>
      </c>
      <c r="AR3452" s="12" t="s">
        <v>5505</v>
      </c>
      <c r="AS3452" s="60" t="s">
        <v>4208</v>
      </c>
    </row>
    <row r="3453" spans="1:45" ht="48" x14ac:dyDescent="0.15">
      <c r="A3453" s="11">
        <v>55118</v>
      </c>
      <c r="B3453" s="45" t="s">
        <v>4225</v>
      </c>
      <c r="C3453" s="11">
        <v>35</v>
      </c>
      <c r="D3453" s="11">
        <v>1</v>
      </c>
      <c r="E3453" s="11">
        <v>0</v>
      </c>
      <c r="F3453" s="11">
        <v>0</v>
      </c>
      <c r="G3453" s="11">
        <v>9</v>
      </c>
      <c r="H3453" s="11">
        <v>21</v>
      </c>
      <c r="I3453" s="11">
        <v>65535</v>
      </c>
      <c r="J3453" s="11">
        <v>4</v>
      </c>
      <c r="K3453" s="11">
        <v>0</v>
      </c>
      <c r="L3453" s="11">
        <v>0</v>
      </c>
      <c r="M3453" s="56">
        <v>0</v>
      </c>
      <c r="N3453" s="56">
        <v>1</v>
      </c>
      <c r="O3453" s="11">
        <v>0</v>
      </c>
      <c r="P3453" s="11">
        <f t="shared" si="64"/>
        <v>604800</v>
      </c>
      <c r="Q3453" s="11">
        <v>3600</v>
      </c>
      <c r="R3453" s="11">
        <v>5</v>
      </c>
      <c r="S3453" s="11">
        <v>0</v>
      </c>
      <c r="T3453" s="11">
        <v>0</v>
      </c>
      <c r="U3453" s="11">
        <v>1</v>
      </c>
      <c r="V3453" s="11">
        <v>0</v>
      </c>
      <c r="W3453" s="11">
        <v>0</v>
      </c>
      <c r="X3453" s="11">
        <v>0</v>
      </c>
      <c r="Y3453" s="11">
        <v>0</v>
      </c>
      <c r="Z3453" s="16" t="s">
        <v>170</v>
      </c>
      <c r="AA3453" s="16">
        <v>0</v>
      </c>
      <c r="AB3453" s="16" t="s">
        <v>4070</v>
      </c>
      <c r="AC3453" s="16">
        <v>0</v>
      </c>
      <c r="AD3453" s="11">
        <v>3</v>
      </c>
      <c r="AE3453" s="11">
        <v>100</v>
      </c>
      <c r="AF3453" s="56">
        <v>0</v>
      </c>
      <c r="AG3453" s="11">
        <v>0</v>
      </c>
      <c r="AH3453" s="11">
        <v>0</v>
      </c>
      <c r="AI3453" s="25" t="s">
        <v>4071</v>
      </c>
      <c r="AJ3453" s="25" t="s">
        <v>4071</v>
      </c>
      <c r="AK3453" s="25" t="s">
        <v>4071</v>
      </c>
      <c r="AL3453" s="11" t="s">
        <v>782</v>
      </c>
      <c r="AM3453" s="25">
        <v>11008</v>
      </c>
      <c r="AN3453" s="25">
        <v>0</v>
      </c>
      <c r="AO3453" s="11">
        <v>1</v>
      </c>
      <c r="AP3453" s="12" t="s">
        <v>4075</v>
      </c>
      <c r="AQ3453" s="12" t="s">
        <v>6922</v>
      </c>
      <c r="AR3453" s="12" t="s">
        <v>5506</v>
      </c>
      <c r="AS3453" s="60" t="s">
        <v>4208</v>
      </c>
    </row>
    <row r="3454" spans="1:45" ht="48" x14ac:dyDescent="0.15">
      <c r="A3454" s="11">
        <v>55119</v>
      </c>
      <c r="B3454" s="45" t="s">
        <v>4226</v>
      </c>
      <c r="C3454" s="11">
        <v>35</v>
      </c>
      <c r="D3454" s="11">
        <v>1</v>
      </c>
      <c r="E3454" s="11">
        <v>0</v>
      </c>
      <c r="F3454" s="11">
        <v>0</v>
      </c>
      <c r="G3454" s="11">
        <v>9</v>
      </c>
      <c r="H3454" s="11">
        <v>21</v>
      </c>
      <c r="I3454" s="11">
        <v>65535</v>
      </c>
      <c r="J3454" s="11">
        <v>5</v>
      </c>
      <c r="K3454" s="11">
        <v>0</v>
      </c>
      <c r="L3454" s="11">
        <v>0</v>
      </c>
      <c r="M3454" s="56">
        <v>0</v>
      </c>
      <c r="N3454" s="56">
        <v>1</v>
      </c>
      <c r="O3454" s="11">
        <v>0</v>
      </c>
      <c r="P3454" s="11">
        <f t="shared" si="64"/>
        <v>604800</v>
      </c>
      <c r="Q3454" s="11">
        <v>3600</v>
      </c>
      <c r="R3454" s="11">
        <v>5</v>
      </c>
      <c r="S3454" s="11">
        <v>0</v>
      </c>
      <c r="T3454" s="11">
        <v>0</v>
      </c>
      <c r="U3454" s="11">
        <v>1</v>
      </c>
      <c r="V3454" s="11">
        <v>0</v>
      </c>
      <c r="W3454" s="11">
        <v>0</v>
      </c>
      <c r="X3454" s="11">
        <v>0</v>
      </c>
      <c r="Y3454" s="11">
        <v>0</v>
      </c>
      <c r="Z3454" s="16" t="s">
        <v>170</v>
      </c>
      <c r="AA3454" s="16">
        <v>0</v>
      </c>
      <c r="AB3454" s="16" t="s">
        <v>4070</v>
      </c>
      <c r="AC3454" s="16">
        <v>0</v>
      </c>
      <c r="AD3454" s="11">
        <v>3</v>
      </c>
      <c r="AE3454" s="11">
        <v>100</v>
      </c>
      <c r="AF3454" s="56">
        <v>0</v>
      </c>
      <c r="AG3454" s="11">
        <v>0</v>
      </c>
      <c r="AH3454" s="11">
        <v>0</v>
      </c>
      <c r="AI3454" s="25" t="s">
        <v>4071</v>
      </c>
      <c r="AJ3454" s="25" t="s">
        <v>4071</v>
      </c>
      <c r="AK3454" s="25" t="s">
        <v>4071</v>
      </c>
      <c r="AL3454" s="11" t="s">
        <v>782</v>
      </c>
      <c r="AM3454" s="25">
        <v>11008</v>
      </c>
      <c r="AN3454" s="25">
        <v>0</v>
      </c>
      <c r="AO3454" s="11">
        <v>1</v>
      </c>
      <c r="AP3454" s="12" t="s">
        <v>4075</v>
      </c>
      <c r="AQ3454" s="12" t="s">
        <v>6922</v>
      </c>
      <c r="AR3454" s="12" t="s">
        <v>5507</v>
      </c>
      <c r="AS3454" s="60" t="s">
        <v>4208</v>
      </c>
    </row>
    <row r="3455" spans="1:45" ht="36" x14ac:dyDescent="0.15">
      <c r="A3455" s="11">
        <v>55152</v>
      </c>
      <c r="B3455" s="45" t="s">
        <v>3962</v>
      </c>
      <c r="C3455" s="11">
        <v>35</v>
      </c>
      <c r="D3455" s="11">
        <v>0</v>
      </c>
      <c r="E3455" s="11">
        <v>69</v>
      </c>
      <c r="F3455" s="11">
        <v>0</v>
      </c>
      <c r="G3455" s="11">
        <v>8</v>
      </c>
      <c r="H3455" s="11">
        <v>1</v>
      </c>
      <c r="I3455" s="11">
        <v>65535</v>
      </c>
      <c r="J3455" s="11">
        <v>1</v>
      </c>
      <c r="K3455" s="11">
        <v>0</v>
      </c>
      <c r="L3455" s="11">
        <v>0</v>
      </c>
      <c r="M3455" s="56">
        <v>1</v>
      </c>
      <c r="N3455" s="56">
        <v>1000</v>
      </c>
      <c r="O3455" s="11">
        <v>0</v>
      </c>
      <c r="P3455" s="11">
        <f t="shared" ref="P3455:P3460" si="65">60*60*24*30</f>
        <v>2592000</v>
      </c>
      <c r="Q3455" s="11">
        <v>3600</v>
      </c>
      <c r="R3455" s="11">
        <v>5</v>
      </c>
      <c r="S3455" s="11">
        <v>0</v>
      </c>
      <c r="T3455" s="11">
        <v>0</v>
      </c>
      <c r="U3455" s="11">
        <v>1</v>
      </c>
      <c r="V3455" s="11">
        <v>0</v>
      </c>
      <c r="W3455" s="11">
        <v>0</v>
      </c>
      <c r="X3455" s="11">
        <v>0</v>
      </c>
      <c r="Y3455" s="11">
        <v>0</v>
      </c>
      <c r="Z3455" s="16" t="s">
        <v>170</v>
      </c>
      <c r="AA3455" s="16">
        <v>0</v>
      </c>
      <c r="AB3455" s="16" t="s">
        <v>225</v>
      </c>
      <c r="AC3455" s="16">
        <v>0</v>
      </c>
      <c r="AD3455" s="11">
        <v>3</v>
      </c>
      <c r="AE3455" s="11">
        <v>100</v>
      </c>
      <c r="AF3455" s="56">
        <v>0</v>
      </c>
      <c r="AG3455" s="11">
        <v>0</v>
      </c>
      <c r="AH3455" s="11">
        <v>0</v>
      </c>
      <c r="AI3455" s="25" t="s">
        <v>226</v>
      </c>
      <c r="AJ3455" s="25" t="s">
        <v>226</v>
      </c>
      <c r="AK3455" s="25" t="s">
        <v>226</v>
      </c>
      <c r="AL3455" s="11" t="s">
        <v>782</v>
      </c>
      <c r="AM3455" s="25">
        <v>11003</v>
      </c>
      <c r="AN3455" s="25">
        <v>0</v>
      </c>
      <c r="AO3455" s="11">
        <v>1</v>
      </c>
      <c r="AP3455" s="12" t="s">
        <v>3949</v>
      </c>
      <c r="AQ3455" s="12" t="s">
        <v>6923</v>
      </c>
      <c r="AR3455" s="12" t="s">
        <v>5508</v>
      </c>
      <c r="AS3455" s="60" t="s">
        <v>3950</v>
      </c>
    </row>
    <row r="3456" spans="1:45" ht="36" x14ac:dyDescent="0.15">
      <c r="A3456" s="11">
        <v>55153</v>
      </c>
      <c r="B3456" s="45" t="s">
        <v>3963</v>
      </c>
      <c r="C3456" s="11">
        <v>35</v>
      </c>
      <c r="D3456" s="11">
        <v>0</v>
      </c>
      <c r="E3456" s="11">
        <v>69</v>
      </c>
      <c r="F3456" s="11">
        <v>0</v>
      </c>
      <c r="G3456" s="11">
        <v>8</v>
      </c>
      <c r="H3456" s="11">
        <v>70</v>
      </c>
      <c r="I3456" s="11">
        <v>65535</v>
      </c>
      <c r="J3456" s="11">
        <v>2</v>
      </c>
      <c r="K3456" s="11">
        <v>0</v>
      </c>
      <c r="L3456" s="11">
        <v>0</v>
      </c>
      <c r="M3456" s="56">
        <v>1</v>
      </c>
      <c r="N3456" s="56">
        <v>1000</v>
      </c>
      <c r="O3456" s="11">
        <v>0</v>
      </c>
      <c r="P3456" s="11">
        <f t="shared" si="65"/>
        <v>2592000</v>
      </c>
      <c r="Q3456" s="11">
        <v>3600</v>
      </c>
      <c r="R3456" s="11">
        <v>5</v>
      </c>
      <c r="S3456" s="11">
        <v>0</v>
      </c>
      <c r="T3456" s="11">
        <v>0</v>
      </c>
      <c r="U3456" s="11">
        <v>1</v>
      </c>
      <c r="V3456" s="11">
        <v>0</v>
      </c>
      <c r="W3456" s="11">
        <v>0</v>
      </c>
      <c r="X3456" s="11">
        <v>0</v>
      </c>
      <c r="Y3456" s="11">
        <v>0</v>
      </c>
      <c r="Z3456" s="16" t="s">
        <v>170</v>
      </c>
      <c r="AA3456" s="16">
        <v>0</v>
      </c>
      <c r="AB3456" s="16" t="s">
        <v>225</v>
      </c>
      <c r="AC3456" s="16">
        <v>0</v>
      </c>
      <c r="AD3456" s="11">
        <v>3</v>
      </c>
      <c r="AE3456" s="11">
        <v>100</v>
      </c>
      <c r="AF3456" s="56">
        <v>0</v>
      </c>
      <c r="AG3456" s="11">
        <v>0</v>
      </c>
      <c r="AH3456" s="11">
        <v>0</v>
      </c>
      <c r="AI3456" s="25" t="s">
        <v>226</v>
      </c>
      <c r="AJ3456" s="25" t="s">
        <v>226</v>
      </c>
      <c r="AK3456" s="25" t="s">
        <v>226</v>
      </c>
      <c r="AL3456" s="11" t="s">
        <v>782</v>
      </c>
      <c r="AM3456" s="25">
        <v>11003</v>
      </c>
      <c r="AN3456" s="25">
        <v>0</v>
      </c>
      <c r="AO3456" s="11">
        <v>1</v>
      </c>
      <c r="AP3456" s="12" t="s">
        <v>3949</v>
      </c>
      <c r="AQ3456" s="12" t="s">
        <v>6923</v>
      </c>
      <c r="AR3456" s="12" t="s">
        <v>5508</v>
      </c>
      <c r="AS3456" s="60" t="s">
        <v>3951</v>
      </c>
    </row>
    <row r="3457" spans="1:45" ht="36" x14ac:dyDescent="0.15">
      <c r="A3457" s="11">
        <v>55154</v>
      </c>
      <c r="B3457" s="45" t="s">
        <v>3964</v>
      </c>
      <c r="C3457" s="11">
        <v>35</v>
      </c>
      <c r="D3457" s="11">
        <v>0</v>
      </c>
      <c r="E3457" s="11">
        <v>69</v>
      </c>
      <c r="F3457" s="11">
        <v>0</v>
      </c>
      <c r="G3457" s="11">
        <v>8</v>
      </c>
      <c r="H3457" s="11">
        <v>80</v>
      </c>
      <c r="I3457" s="11">
        <v>65535</v>
      </c>
      <c r="J3457" s="11">
        <v>2</v>
      </c>
      <c r="K3457" s="11">
        <v>0</v>
      </c>
      <c r="L3457" s="11">
        <v>0</v>
      </c>
      <c r="M3457" s="56">
        <v>1</v>
      </c>
      <c r="N3457" s="56">
        <v>1000</v>
      </c>
      <c r="O3457" s="11">
        <v>0</v>
      </c>
      <c r="P3457" s="11">
        <f t="shared" si="65"/>
        <v>2592000</v>
      </c>
      <c r="Q3457" s="11">
        <v>3600</v>
      </c>
      <c r="R3457" s="11">
        <v>5</v>
      </c>
      <c r="S3457" s="11">
        <v>0</v>
      </c>
      <c r="T3457" s="11">
        <v>0</v>
      </c>
      <c r="U3457" s="11">
        <v>1</v>
      </c>
      <c r="V3457" s="11">
        <v>0</v>
      </c>
      <c r="W3457" s="11">
        <v>0</v>
      </c>
      <c r="X3457" s="11">
        <v>0</v>
      </c>
      <c r="Y3457" s="11">
        <v>0</v>
      </c>
      <c r="Z3457" s="16" t="s">
        <v>170</v>
      </c>
      <c r="AA3457" s="16">
        <v>0</v>
      </c>
      <c r="AB3457" s="16" t="s">
        <v>225</v>
      </c>
      <c r="AC3457" s="16">
        <v>0</v>
      </c>
      <c r="AD3457" s="11">
        <v>3</v>
      </c>
      <c r="AE3457" s="11">
        <v>100</v>
      </c>
      <c r="AF3457" s="56">
        <v>0</v>
      </c>
      <c r="AG3457" s="11">
        <v>0</v>
      </c>
      <c r="AH3457" s="11">
        <v>0</v>
      </c>
      <c r="AI3457" s="25" t="s">
        <v>226</v>
      </c>
      <c r="AJ3457" s="25" t="s">
        <v>226</v>
      </c>
      <c r="AK3457" s="25" t="s">
        <v>226</v>
      </c>
      <c r="AL3457" s="11" t="s">
        <v>782</v>
      </c>
      <c r="AM3457" s="25">
        <v>11003</v>
      </c>
      <c r="AN3457" s="25">
        <v>0</v>
      </c>
      <c r="AO3457" s="11">
        <v>1</v>
      </c>
      <c r="AP3457" s="12" t="s">
        <v>3949</v>
      </c>
      <c r="AQ3457" s="12" t="s">
        <v>6923</v>
      </c>
      <c r="AR3457" s="12" t="s">
        <v>5508</v>
      </c>
      <c r="AS3457" s="60" t="s">
        <v>3951</v>
      </c>
    </row>
    <row r="3458" spans="1:45" ht="36" x14ac:dyDescent="0.15">
      <c r="A3458" s="11">
        <v>55155</v>
      </c>
      <c r="B3458" s="45" t="s">
        <v>3965</v>
      </c>
      <c r="C3458" s="11">
        <v>35</v>
      </c>
      <c r="D3458" s="11">
        <v>0</v>
      </c>
      <c r="E3458" s="11">
        <v>69</v>
      </c>
      <c r="F3458" s="11">
        <v>0</v>
      </c>
      <c r="G3458" s="11">
        <v>8</v>
      </c>
      <c r="H3458" s="11">
        <v>90</v>
      </c>
      <c r="I3458" s="11">
        <v>65535</v>
      </c>
      <c r="J3458" s="11">
        <v>2</v>
      </c>
      <c r="K3458" s="11">
        <v>0</v>
      </c>
      <c r="L3458" s="11">
        <v>0</v>
      </c>
      <c r="M3458" s="56">
        <v>1</v>
      </c>
      <c r="N3458" s="56">
        <v>1000</v>
      </c>
      <c r="O3458" s="11">
        <v>0</v>
      </c>
      <c r="P3458" s="11">
        <f t="shared" si="65"/>
        <v>2592000</v>
      </c>
      <c r="Q3458" s="11">
        <v>3600</v>
      </c>
      <c r="R3458" s="11">
        <v>5</v>
      </c>
      <c r="S3458" s="11">
        <v>0</v>
      </c>
      <c r="T3458" s="11">
        <v>0</v>
      </c>
      <c r="U3458" s="11">
        <v>1</v>
      </c>
      <c r="V3458" s="11">
        <v>0</v>
      </c>
      <c r="W3458" s="11">
        <v>0</v>
      </c>
      <c r="X3458" s="11">
        <v>0</v>
      </c>
      <c r="Y3458" s="11">
        <v>0</v>
      </c>
      <c r="Z3458" s="16" t="s">
        <v>170</v>
      </c>
      <c r="AA3458" s="16">
        <v>0</v>
      </c>
      <c r="AB3458" s="16" t="s">
        <v>3952</v>
      </c>
      <c r="AC3458" s="16">
        <v>0</v>
      </c>
      <c r="AD3458" s="11">
        <v>3</v>
      </c>
      <c r="AE3458" s="11">
        <v>100</v>
      </c>
      <c r="AF3458" s="56">
        <v>0</v>
      </c>
      <c r="AG3458" s="11">
        <v>0</v>
      </c>
      <c r="AH3458" s="11">
        <v>0</v>
      </c>
      <c r="AI3458" s="25" t="s">
        <v>3953</v>
      </c>
      <c r="AJ3458" s="25" t="s">
        <v>3953</v>
      </c>
      <c r="AK3458" s="25" t="s">
        <v>3953</v>
      </c>
      <c r="AL3458" s="11" t="s">
        <v>782</v>
      </c>
      <c r="AM3458" s="25">
        <v>11003</v>
      </c>
      <c r="AN3458" s="25">
        <v>0</v>
      </c>
      <c r="AO3458" s="11">
        <v>1</v>
      </c>
      <c r="AP3458" s="12" t="s">
        <v>3954</v>
      </c>
      <c r="AQ3458" s="12" t="s">
        <v>6923</v>
      </c>
      <c r="AR3458" s="12" t="s">
        <v>5508</v>
      </c>
      <c r="AS3458" s="60" t="s">
        <v>3955</v>
      </c>
    </row>
    <row r="3459" spans="1:45" ht="36" x14ac:dyDescent="0.15">
      <c r="A3459" s="11">
        <v>55156</v>
      </c>
      <c r="B3459" s="45" t="s">
        <v>3966</v>
      </c>
      <c r="C3459" s="11">
        <v>35</v>
      </c>
      <c r="D3459" s="11">
        <v>0</v>
      </c>
      <c r="E3459" s="11">
        <v>69</v>
      </c>
      <c r="F3459" s="11">
        <v>0</v>
      </c>
      <c r="G3459" s="11">
        <v>8</v>
      </c>
      <c r="H3459" s="11">
        <v>100</v>
      </c>
      <c r="I3459" s="11">
        <v>65535</v>
      </c>
      <c r="J3459" s="11">
        <v>2</v>
      </c>
      <c r="K3459" s="11">
        <v>0</v>
      </c>
      <c r="L3459" s="11">
        <v>0</v>
      </c>
      <c r="M3459" s="56">
        <v>1</v>
      </c>
      <c r="N3459" s="56">
        <v>1000</v>
      </c>
      <c r="O3459" s="11">
        <v>0</v>
      </c>
      <c r="P3459" s="11">
        <f t="shared" si="65"/>
        <v>2592000</v>
      </c>
      <c r="Q3459" s="11">
        <v>3600</v>
      </c>
      <c r="R3459" s="11">
        <v>5</v>
      </c>
      <c r="S3459" s="11">
        <v>0</v>
      </c>
      <c r="T3459" s="11">
        <v>0</v>
      </c>
      <c r="U3459" s="11">
        <v>1</v>
      </c>
      <c r="V3459" s="11">
        <v>0</v>
      </c>
      <c r="W3459" s="11">
        <v>0</v>
      </c>
      <c r="X3459" s="11">
        <v>0</v>
      </c>
      <c r="Y3459" s="11">
        <v>0</v>
      </c>
      <c r="Z3459" s="16" t="s">
        <v>170</v>
      </c>
      <c r="AA3459" s="16">
        <v>0</v>
      </c>
      <c r="AB3459" s="16" t="s">
        <v>3956</v>
      </c>
      <c r="AC3459" s="16">
        <v>0</v>
      </c>
      <c r="AD3459" s="11">
        <v>3</v>
      </c>
      <c r="AE3459" s="11">
        <v>100</v>
      </c>
      <c r="AF3459" s="56">
        <v>0</v>
      </c>
      <c r="AG3459" s="11">
        <v>0</v>
      </c>
      <c r="AH3459" s="11">
        <v>0</v>
      </c>
      <c r="AI3459" s="25" t="s">
        <v>3957</v>
      </c>
      <c r="AJ3459" s="25" t="s">
        <v>3957</v>
      </c>
      <c r="AK3459" s="25" t="s">
        <v>3957</v>
      </c>
      <c r="AL3459" s="11" t="s">
        <v>782</v>
      </c>
      <c r="AM3459" s="25">
        <v>11003</v>
      </c>
      <c r="AN3459" s="25">
        <v>0</v>
      </c>
      <c r="AO3459" s="11">
        <v>1</v>
      </c>
      <c r="AP3459" s="12" t="s">
        <v>3958</v>
      </c>
      <c r="AQ3459" s="12" t="s">
        <v>6923</v>
      </c>
      <c r="AR3459" s="12" t="s">
        <v>5508</v>
      </c>
      <c r="AS3459" s="60" t="s">
        <v>3959</v>
      </c>
    </row>
    <row r="3460" spans="1:45" ht="48" x14ac:dyDescent="0.15">
      <c r="A3460" s="11">
        <v>55157</v>
      </c>
      <c r="B3460" s="45" t="s">
        <v>3960</v>
      </c>
      <c r="C3460" s="11">
        <v>35</v>
      </c>
      <c r="D3460" s="11">
        <v>0</v>
      </c>
      <c r="E3460" s="11">
        <v>69</v>
      </c>
      <c r="F3460" s="11">
        <v>0</v>
      </c>
      <c r="G3460" s="11">
        <v>9</v>
      </c>
      <c r="H3460" s="11">
        <v>1</v>
      </c>
      <c r="I3460" s="11">
        <v>65535</v>
      </c>
      <c r="J3460" s="11">
        <v>3</v>
      </c>
      <c r="K3460" s="11">
        <v>0</v>
      </c>
      <c r="L3460" s="11">
        <v>0</v>
      </c>
      <c r="M3460" s="56">
        <v>1</v>
      </c>
      <c r="N3460" s="56">
        <v>1000</v>
      </c>
      <c r="O3460" s="11">
        <v>0</v>
      </c>
      <c r="P3460" s="11">
        <f t="shared" si="65"/>
        <v>2592000</v>
      </c>
      <c r="Q3460" s="11">
        <v>3600</v>
      </c>
      <c r="R3460" s="11">
        <v>5</v>
      </c>
      <c r="S3460" s="11">
        <v>0</v>
      </c>
      <c r="T3460" s="11">
        <v>0</v>
      </c>
      <c r="U3460" s="11">
        <v>1</v>
      </c>
      <c r="V3460" s="11">
        <v>0</v>
      </c>
      <c r="W3460" s="11">
        <v>0</v>
      </c>
      <c r="X3460" s="11">
        <v>0</v>
      </c>
      <c r="Y3460" s="11">
        <v>0</v>
      </c>
      <c r="Z3460" s="16" t="s">
        <v>170</v>
      </c>
      <c r="AA3460" s="16">
        <v>0</v>
      </c>
      <c r="AB3460" s="16" t="s">
        <v>3956</v>
      </c>
      <c r="AC3460" s="16">
        <v>0</v>
      </c>
      <c r="AD3460" s="11">
        <v>3</v>
      </c>
      <c r="AE3460" s="11">
        <v>100</v>
      </c>
      <c r="AF3460" s="56">
        <v>0</v>
      </c>
      <c r="AG3460" s="11">
        <v>0</v>
      </c>
      <c r="AH3460" s="11">
        <v>0</v>
      </c>
      <c r="AI3460" s="25" t="s">
        <v>3957</v>
      </c>
      <c r="AJ3460" s="25" t="s">
        <v>3957</v>
      </c>
      <c r="AK3460" s="25" t="s">
        <v>3957</v>
      </c>
      <c r="AL3460" s="11" t="s">
        <v>782</v>
      </c>
      <c r="AM3460" s="25">
        <v>11003</v>
      </c>
      <c r="AN3460" s="25">
        <v>0</v>
      </c>
      <c r="AO3460" s="11">
        <v>1</v>
      </c>
      <c r="AP3460" s="12" t="s">
        <v>3958</v>
      </c>
      <c r="AQ3460" s="12" t="s">
        <v>6923</v>
      </c>
      <c r="AR3460" s="12" t="s">
        <v>5509</v>
      </c>
      <c r="AS3460" s="60" t="s">
        <v>3961</v>
      </c>
    </row>
    <row r="3461" spans="1:45" ht="36" x14ac:dyDescent="0.15">
      <c r="A3461" s="11">
        <v>55167</v>
      </c>
      <c r="B3461" s="14" t="s">
        <v>4227</v>
      </c>
      <c r="C3461" s="11">
        <v>28</v>
      </c>
      <c r="D3461" s="11">
        <v>0</v>
      </c>
      <c r="E3461" s="11">
        <v>29</v>
      </c>
      <c r="F3461" s="11">
        <v>0</v>
      </c>
      <c r="G3461" s="11">
        <v>9</v>
      </c>
      <c r="H3461" s="11">
        <v>0</v>
      </c>
      <c r="I3461" s="11">
        <v>65535</v>
      </c>
      <c r="J3461" s="11">
        <v>0</v>
      </c>
      <c r="K3461" s="11">
        <v>0</v>
      </c>
      <c r="L3461" s="11">
        <v>0</v>
      </c>
      <c r="M3461" s="56">
        <v>1</v>
      </c>
      <c r="N3461" s="56">
        <v>1000</v>
      </c>
      <c r="O3461" s="11">
        <v>0</v>
      </c>
      <c r="P3461" s="11">
        <v>2592000</v>
      </c>
      <c r="Q3461" s="11">
        <v>3600</v>
      </c>
      <c r="R3461" s="11">
        <v>5</v>
      </c>
      <c r="S3461" s="11">
        <v>0</v>
      </c>
      <c r="T3461" s="11">
        <v>0</v>
      </c>
      <c r="U3461" s="11">
        <v>1</v>
      </c>
      <c r="V3461" s="11">
        <v>0</v>
      </c>
      <c r="W3461" s="11">
        <v>0</v>
      </c>
      <c r="X3461" s="11">
        <v>0</v>
      </c>
      <c r="Y3461" s="11">
        <v>0</v>
      </c>
      <c r="Z3461" s="16" t="s">
        <v>170</v>
      </c>
      <c r="AA3461" s="16">
        <v>0</v>
      </c>
      <c r="AB3461" s="16" t="s">
        <v>4</v>
      </c>
      <c r="AC3461" s="16">
        <v>0</v>
      </c>
      <c r="AD3461" s="11">
        <v>11</v>
      </c>
      <c r="AE3461" s="11">
        <v>100</v>
      </c>
      <c r="AF3461" s="56">
        <v>1</v>
      </c>
      <c r="AG3461" s="11">
        <v>4</v>
      </c>
      <c r="AH3461" s="11">
        <v>0</v>
      </c>
      <c r="AI3461" s="25" t="s">
        <v>8</v>
      </c>
      <c r="AJ3461" s="25" t="s">
        <v>8</v>
      </c>
      <c r="AK3461" s="25" t="s">
        <v>8</v>
      </c>
      <c r="AL3461" s="11" t="s">
        <v>782</v>
      </c>
      <c r="AM3461" s="25">
        <v>11008</v>
      </c>
      <c r="AN3461" s="25">
        <v>0</v>
      </c>
      <c r="AO3461" s="11">
        <v>1</v>
      </c>
      <c r="AP3461" s="12" t="s">
        <v>829</v>
      </c>
      <c r="AQ3461" s="12" t="s">
        <v>6924</v>
      </c>
      <c r="AR3461" s="12" t="s">
        <v>5510</v>
      </c>
      <c r="AS3461" s="60" t="s">
        <v>4228</v>
      </c>
    </row>
    <row r="3462" spans="1:45" ht="36" x14ac:dyDescent="0.15">
      <c r="A3462" s="11">
        <v>55168</v>
      </c>
      <c r="B3462" s="14" t="s">
        <v>4229</v>
      </c>
      <c r="C3462" s="11">
        <v>28</v>
      </c>
      <c r="D3462" s="11">
        <v>0</v>
      </c>
      <c r="E3462" s="11">
        <v>29</v>
      </c>
      <c r="F3462" s="11">
        <v>0</v>
      </c>
      <c r="G3462" s="11">
        <v>9</v>
      </c>
      <c r="H3462" s="11">
        <v>0</v>
      </c>
      <c r="I3462" s="11">
        <v>65535</v>
      </c>
      <c r="J3462" s="11">
        <v>0</v>
      </c>
      <c r="K3462" s="11">
        <v>0</v>
      </c>
      <c r="L3462" s="11">
        <v>0</v>
      </c>
      <c r="M3462" s="56">
        <v>1</v>
      </c>
      <c r="N3462" s="56">
        <v>1000</v>
      </c>
      <c r="O3462" s="11">
        <v>0</v>
      </c>
      <c r="P3462" s="11">
        <v>2592000</v>
      </c>
      <c r="Q3462" s="11">
        <v>3600</v>
      </c>
      <c r="R3462" s="11">
        <v>5</v>
      </c>
      <c r="S3462" s="11">
        <v>0</v>
      </c>
      <c r="T3462" s="11">
        <v>0</v>
      </c>
      <c r="U3462" s="11">
        <v>1</v>
      </c>
      <c r="V3462" s="11">
        <v>0</v>
      </c>
      <c r="W3462" s="11">
        <v>0</v>
      </c>
      <c r="X3462" s="11">
        <v>0</v>
      </c>
      <c r="Y3462" s="11">
        <v>0</v>
      </c>
      <c r="Z3462" s="16" t="s">
        <v>170</v>
      </c>
      <c r="AA3462" s="16">
        <v>0</v>
      </c>
      <c r="AB3462" s="16" t="s">
        <v>4</v>
      </c>
      <c r="AC3462" s="16">
        <v>0</v>
      </c>
      <c r="AD3462" s="11">
        <v>11</v>
      </c>
      <c r="AE3462" s="11">
        <v>100</v>
      </c>
      <c r="AF3462" s="56">
        <v>1</v>
      </c>
      <c r="AG3462" s="11">
        <v>4</v>
      </c>
      <c r="AH3462" s="11">
        <v>0</v>
      </c>
      <c r="AI3462" s="25" t="s">
        <v>8</v>
      </c>
      <c r="AJ3462" s="25" t="s">
        <v>8</v>
      </c>
      <c r="AK3462" s="25" t="s">
        <v>8</v>
      </c>
      <c r="AL3462" s="11" t="s">
        <v>782</v>
      </c>
      <c r="AM3462" s="25">
        <v>11008</v>
      </c>
      <c r="AN3462" s="25">
        <v>0</v>
      </c>
      <c r="AO3462" s="11">
        <v>1</v>
      </c>
      <c r="AP3462" s="12" t="s">
        <v>829</v>
      </c>
      <c r="AQ3462" s="12" t="s">
        <v>6925</v>
      </c>
      <c r="AR3462" s="12" t="s">
        <v>5510</v>
      </c>
      <c r="AS3462" s="60" t="s">
        <v>4228</v>
      </c>
    </row>
    <row r="3463" spans="1:45" ht="36" x14ac:dyDescent="0.15">
      <c r="A3463" s="11">
        <v>55169</v>
      </c>
      <c r="B3463" s="14" t="s">
        <v>4230</v>
      </c>
      <c r="C3463" s="11">
        <v>28</v>
      </c>
      <c r="D3463" s="11">
        <v>0</v>
      </c>
      <c r="E3463" s="11">
        <v>29</v>
      </c>
      <c r="F3463" s="11">
        <v>0</v>
      </c>
      <c r="G3463" s="11">
        <v>9</v>
      </c>
      <c r="H3463" s="11">
        <v>0</v>
      </c>
      <c r="I3463" s="11">
        <v>65535</v>
      </c>
      <c r="J3463" s="11">
        <v>0</v>
      </c>
      <c r="K3463" s="11">
        <v>0</v>
      </c>
      <c r="L3463" s="11">
        <v>0</v>
      </c>
      <c r="M3463" s="56">
        <v>1</v>
      </c>
      <c r="N3463" s="56">
        <v>1000</v>
      </c>
      <c r="O3463" s="11">
        <v>0</v>
      </c>
      <c r="P3463" s="11">
        <v>2592000</v>
      </c>
      <c r="Q3463" s="11">
        <v>3600</v>
      </c>
      <c r="R3463" s="11">
        <v>5</v>
      </c>
      <c r="S3463" s="11">
        <v>0</v>
      </c>
      <c r="T3463" s="11">
        <v>0</v>
      </c>
      <c r="U3463" s="11">
        <v>1</v>
      </c>
      <c r="V3463" s="11">
        <v>0</v>
      </c>
      <c r="W3463" s="11">
        <v>0</v>
      </c>
      <c r="X3463" s="11">
        <v>0</v>
      </c>
      <c r="Y3463" s="11">
        <v>0</v>
      </c>
      <c r="Z3463" s="16" t="s">
        <v>170</v>
      </c>
      <c r="AA3463" s="16">
        <v>0</v>
      </c>
      <c r="AB3463" s="16" t="s">
        <v>4</v>
      </c>
      <c r="AC3463" s="16">
        <v>0</v>
      </c>
      <c r="AD3463" s="11">
        <v>11</v>
      </c>
      <c r="AE3463" s="11">
        <v>100</v>
      </c>
      <c r="AF3463" s="56">
        <v>1</v>
      </c>
      <c r="AG3463" s="11">
        <v>4</v>
      </c>
      <c r="AH3463" s="11">
        <v>0</v>
      </c>
      <c r="AI3463" s="25" t="s">
        <v>8</v>
      </c>
      <c r="AJ3463" s="25" t="s">
        <v>8</v>
      </c>
      <c r="AK3463" s="25" t="s">
        <v>8</v>
      </c>
      <c r="AL3463" s="11" t="s">
        <v>782</v>
      </c>
      <c r="AM3463" s="25">
        <v>11008</v>
      </c>
      <c r="AN3463" s="25">
        <v>0</v>
      </c>
      <c r="AO3463" s="11">
        <v>1</v>
      </c>
      <c r="AP3463" s="12" t="s">
        <v>829</v>
      </c>
      <c r="AQ3463" s="12" t="s">
        <v>6926</v>
      </c>
      <c r="AR3463" s="12" t="s">
        <v>5510</v>
      </c>
      <c r="AS3463" s="60" t="s">
        <v>4228</v>
      </c>
    </row>
    <row r="3464" spans="1:45" ht="36" x14ac:dyDescent="0.15">
      <c r="A3464" s="11">
        <v>55170</v>
      </c>
      <c r="B3464" s="14" t="s">
        <v>4231</v>
      </c>
      <c r="C3464" s="11">
        <v>28</v>
      </c>
      <c r="D3464" s="11">
        <v>0</v>
      </c>
      <c r="E3464" s="11">
        <v>29</v>
      </c>
      <c r="F3464" s="11">
        <v>0</v>
      </c>
      <c r="G3464" s="11">
        <v>9</v>
      </c>
      <c r="H3464" s="11">
        <v>0</v>
      </c>
      <c r="I3464" s="11">
        <v>65535</v>
      </c>
      <c r="J3464" s="11">
        <v>0</v>
      </c>
      <c r="K3464" s="11">
        <v>0</v>
      </c>
      <c r="L3464" s="11">
        <v>0</v>
      </c>
      <c r="M3464" s="56">
        <v>1</v>
      </c>
      <c r="N3464" s="56">
        <v>1000</v>
      </c>
      <c r="O3464" s="11">
        <v>0</v>
      </c>
      <c r="P3464" s="11">
        <v>2592000</v>
      </c>
      <c r="Q3464" s="11">
        <v>3600</v>
      </c>
      <c r="R3464" s="11">
        <v>5</v>
      </c>
      <c r="S3464" s="11">
        <v>0</v>
      </c>
      <c r="T3464" s="11">
        <v>0</v>
      </c>
      <c r="U3464" s="11">
        <v>1</v>
      </c>
      <c r="V3464" s="11">
        <v>0</v>
      </c>
      <c r="W3464" s="11">
        <v>0</v>
      </c>
      <c r="X3464" s="11">
        <v>0</v>
      </c>
      <c r="Y3464" s="11">
        <v>0</v>
      </c>
      <c r="Z3464" s="16" t="s">
        <v>170</v>
      </c>
      <c r="AA3464" s="16">
        <v>0</v>
      </c>
      <c r="AB3464" s="16" t="s">
        <v>4</v>
      </c>
      <c r="AC3464" s="16">
        <v>0</v>
      </c>
      <c r="AD3464" s="11">
        <v>11</v>
      </c>
      <c r="AE3464" s="11">
        <v>100</v>
      </c>
      <c r="AF3464" s="56">
        <v>1</v>
      </c>
      <c r="AG3464" s="11">
        <v>4</v>
      </c>
      <c r="AH3464" s="11">
        <v>0</v>
      </c>
      <c r="AI3464" s="25" t="s">
        <v>8</v>
      </c>
      <c r="AJ3464" s="25" t="s">
        <v>8</v>
      </c>
      <c r="AK3464" s="25" t="s">
        <v>8</v>
      </c>
      <c r="AL3464" s="11" t="s">
        <v>782</v>
      </c>
      <c r="AM3464" s="25">
        <v>11008</v>
      </c>
      <c r="AN3464" s="25">
        <v>0</v>
      </c>
      <c r="AO3464" s="11">
        <v>1</v>
      </c>
      <c r="AP3464" s="12" t="s">
        <v>829</v>
      </c>
      <c r="AQ3464" s="12" t="s">
        <v>6927</v>
      </c>
      <c r="AR3464" s="12" t="s">
        <v>5510</v>
      </c>
      <c r="AS3464" s="60" t="s">
        <v>4228</v>
      </c>
    </row>
    <row r="3465" spans="1:45" ht="60" x14ac:dyDescent="0.15">
      <c r="A3465" s="11">
        <v>55173</v>
      </c>
      <c r="B3465" s="45" t="s">
        <v>4232</v>
      </c>
      <c r="C3465" s="11">
        <v>35</v>
      </c>
      <c r="D3465" s="11">
        <v>1</v>
      </c>
      <c r="E3465" s="11">
        <v>0</v>
      </c>
      <c r="F3465" s="11">
        <v>0</v>
      </c>
      <c r="G3465" s="11">
        <v>9</v>
      </c>
      <c r="H3465" s="11">
        <v>61</v>
      </c>
      <c r="I3465" s="11">
        <v>65535</v>
      </c>
      <c r="J3465" s="11">
        <v>4</v>
      </c>
      <c r="K3465" s="11">
        <v>0</v>
      </c>
      <c r="L3465" s="11">
        <v>0</v>
      </c>
      <c r="M3465" s="56">
        <v>1</v>
      </c>
      <c r="N3465" s="56">
        <v>100</v>
      </c>
      <c r="O3465" s="11">
        <v>0</v>
      </c>
      <c r="P3465" s="11">
        <f>60*60*24*1</f>
        <v>86400</v>
      </c>
      <c r="Q3465" s="11">
        <v>3600</v>
      </c>
      <c r="R3465" s="11">
        <v>5</v>
      </c>
      <c r="S3465" s="11">
        <v>0</v>
      </c>
      <c r="T3465" s="11">
        <v>0</v>
      </c>
      <c r="U3465" s="11">
        <v>1</v>
      </c>
      <c r="V3465" s="11">
        <v>0</v>
      </c>
      <c r="W3465" s="11">
        <v>0</v>
      </c>
      <c r="X3465" s="11">
        <v>0</v>
      </c>
      <c r="Y3465" s="11">
        <v>0</v>
      </c>
      <c r="Z3465" s="16" t="s">
        <v>170</v>
      </c>
      <c r="AA3465" s="16">
        <v>0</v>
      </c>
      <c r="AB3465" s="16" t="s">
        <v>170</v>
      </c>
      <c r="AC3465" s="16">
        <v>0</v>
      </c>
      <c r="AD3465" s="11">
        <v>3</v>
      </c>
      <c r="AE3465" s="11">
        <v>100</v>
      </c>
      <c r="AF3465" s="56">
        <v>0</v>
      </c>
      <c r="AG3465" s="11">
        <v>0</v>
      </c>
      <c r="AH3465" s="11">
        <v>0</v>
      </c>
      <c r="AI3465" s="25" t="s">
        <v>8</v>
      </c>
      <c r="AJ3465" s="25" t="s">
        <v>8</v>
      </c>
      <c r="AK3465" s="25" t="s">
        <v>8</v>
      </c>
      <c r="AL3465" s="11" t="s">
        <v>782</v>
      </c>
      <c r="AM3465" s="25">
        <v>11003</v>
      </c>
      <c r="AN3465" s="25">
        <v>0</v>
      </c>
      <c r="AO3465" s="11">
        <v>0</v>
      </c>
      <c r="AP3465" s="12" t="s">
        <v>383</v>
      </c>
      <c r="AQ3465" s="12" t="s">
        <v>6928</v>
      </c>
      <c r="AR3465" s="12" t="s">
        <v>5511</v>
      </c>
      <c r="AS3465" s="60" t="s">
        <v>4233</v>
      </c>
    </row>
    <row r="3466" spans="1:45" ht="60" x14ac:dyDescent="0.15">
      <c r="A3466" s="11">
        <v>55174</v>
      </c>
      <c r="B3466" s="45" t="s">
        <v>4234</v>
      </c>
      <c r="C3466" s="11">
        <v>35</v>
      </c>
      <c r="D3466" s="11">
        <v>1</v>
      </c>
      <c r="E3466" s="11">
        <v>0</v>
      </c>
      <c r="F3466" s="11">
        <v>0</v>
      </c>
      <c r="G3466" s="11">
        <v>9</v>
      </c>
      <c r="H3466" s="11">
        <v>61</v>
      </c>
      <c r="I3466" s="11">
        <v>65535</v>
      </c>
      <c r="J3466" s="11">
        <v>4</v>
      </c>
      <c r="K3466" s="11">
        <v>0</v>
      </c>
      <c r="L3466" s="11">
        <v>0</v>
      </c>
      <c r="M3466" s="56">
        <v>1</v>
      </c>
      <c r="N3466" s="56">
        <v>100</v>
      </c>
      <c r="O3466" s="11">
        <v>0</v>
      </c>
      <c r="P3466" s="11">
        <f>60*60*24*1</f>
        <v>86400</v>
      </c>
      <c r="Q3466" s="11">
        <v>3600</v>
      </c>
      <c r="R3466" s="11">
        <v>5</v>
      </c>
      <c r="S3466" s="11">
        <v>0</v>
      </c>
      <c r="T3466" s="11">
        <v>0</v>
      </c>
      <c r="U3466" s="11">
        <v>1</v>
      </c>
      <c r="V3466" s="11">
        <v>0</v>
      </c>
      <c r="W3466" s="11">
        <v>0</v>
      </c>
      <c r="X3466" s="11">
        <v>0</v>
      </c>
      <c r="Y3466" s="11">
        <v>0</v>
      </c>
      <c r="Z3466" s="16" t="s">
        <v>170</v>
      </c>
      <c r="AA3466" s="16">
        <v>0</v>
      </c>
      <c r="AB3466" s="16" t="s">
        <v>170</v>
      </c>
      <c r="AC3466" s="16">
        <v>0</v>
      </c>
      <c r="AD3466" s="11">
        <v>3</v>
      </c>
      <c r="AE3466" s="11">
        <v>100</v>
      </c>
      <c r="AF3466" s="56">
        <v>0</v>
      </c>
      <c r="AG3466" s="11">
        <v>0</v>
      </c>
      <c r="AH3466" s="11">
        <v>0</v>
      </c>
      <c r="AI3466" s="25" t="s">
        <v>8</v>
      </c>
      <c r="AJ3466" s="25" t="s">
        <v>8</v>
      </c>
      <c r="AK3466" s="25" t="s">
        <v>8</v>
      </c>
      <c r="AL3466" s="11" t="s">
        <v>782</v>
      </c>
      <c r="AM3466" s="25">
        <v>11003</v>
      </c>
      <c r="AN3466" s="25">
        <v>0</v>
      </c>
      <c r="AO3466" s="11">
        <v>0</v>
      </c>
      <c r="AP3466" s="12" t="s">
        <v>383</v>
      </c>
      <c r="AQ3466" s="12" t="s">
        <v>6929</v>
      </c>
      <c r="AR3466" s="12" t="s">
        <v>7193</v>
      </c>
      <c r="AS3466" s="60" t="s">
        <v>4233</v>
      </c>
    </row>
    <row r="3467" spans="1:45" ht="48" x14ac:dyDescent="0.15">
      <c r="A3467" s="11">
        <v>55500</v>
      </c>
      <c r="B3467" s="14" t="s">
        <v>7190</v>
      </c>
      <c r="C3467" s="11">
        <v>35</v>
      </c>
      <c r="D3467" s="11">
        <v>1</v>
      </c>
      <c r="E3467" s="11">
        <v>0</v>
      </c>
      <c r="F3467" s="11">
        <v>0</v>
      </c>
      <c r="G3467" s="11">
        <v>9</v>
      </c>
      <c r="H3467" s="11">
        <v>1</v>
      </c>
      <c r="I3467" s="11">
        <v>65535</v>
      </c>
      <c r="J3467" s="11">
        <v>3</v>
      </c>
      <c r="K3467" s="11">
        <v>0</v>
      </c>
      <c r="L3467" s="11">
        <v>0</v>
      </c>
      <c r="M3467" s="56">
        <v>1</v>
      </c>
      <c r="N3467" s="56">
        <v>100</v>
      </c>
      <c r="O3467" s="11">
        <v>0</v>
      </c>
      <c r="P3467" s="11">
        <f t="shared" si="62"/>
        <v>604800</v>
      </c>
      <c r="Q3467" s="11">
        <v>3600</v>
      </c>
      <c r="R3467" s="11">
        <v>5</v>
      </c>
      <c r="S3467" s="11">
        <v>0</v>
      </c>
      <c r="T3467" s="11">
        <v>0</v>
      </c>
      <c r="U3467" s="11">
        <v>1</v>
      </c>
      <c r="V3467" s="11">
        <v>0</v>
      </c>
      <c r="W3467" s="11">
        <v>0</v>
      </c>
      <c r="X3467" s="11">
        <v>0</v>
      </c>
      <c r="Y3467" s="11">
        <v>0</v>
      </c>
      <c r="Z3467" s="16" t="s">
        <v>170</v>
      </c>
      <c r="AA3467" s="16">
        <v>0</v>
      </c>
      <c r="AB3467" s="16" t="s">
        <v>4</v>
      </c>
      <c r="AC3467" s="16">
        <v>0</v>
      </c>
      <c r="AD3467" s="11">
        <v>3</v>
      </c>
      <c r="AE3467" s="11">
        <v>100</v>
      </c>
      <c r="AF3467" s="56">
        <v>100</v>
      </c>
      <c r="AG3467" s="11">
        <v>0</v>
      </c>
      <c r="AH3467" s="11">
        <v>0</v>
      </c>
      <c r="AI3467" s="25" t="s">
        <v>226</v>
      </c>
      <c r="AJ3467" s="25" t="s">
        <v>226</v>
      </c>
      <c r="AK3467" s="25" t="s">
        <v>226</v>
      </c>
      <c r="AL3467" s="11" t="s">
        <v>782</v>
      </c>
      <c r="AM3467" s="25">
        <v>11008</v>
      </c>
      <c r="AN3467" s="25">
        <v>0</v>
      </c>
      <c r="AO3467" s="11">
        <v>1</v>
      </c>
      <c r="AP3467" s="12" t="s">
        <v>386</v>
      </c>
      <c r="AQ3467" s="12" t="s">
        <v>7192</v>
      </c>
      <c r="AR3467" s="12" t="s">
        <v>7278</v>
      </c>
    </row>
    <row r="3468" spans="1:45" x14ac:dyDescent="0.15">
      <c r="A3468" s="11">
        <v>55501</v>
      </c>
      <c r="B3468" s="14" t="s">
        <v>7191</v>
      </c>
      <c r="C3468" s="11">
        <v>35</v>
      </c>
      <c r="D3468" s="11">
        <v>1</v>
      </c>
      <c r="E3468" s="11">
        <v>0</v>
      </c>
      <c r="F3468" s="11">
        <v>0</v>
      </c>
      <c r="G3468" s="11">
        <v>9</v>
      </c>
      <c r="H3468" s="11">
        <v>1</v>
      </c>
      <c r="I3468" s="11">
        <v>65535</v>
      </c>
      <c r="J3468" s="11">
        <v>3</v>
      </c>
      <c r="K3468" s="11">
        <v>0</v>
      </c>
      <c r="L3468" s="11">
        <v>0</v>
      </c>
      <c r="M3468" s="56">
        <v>1</v>
      </c>
      <c r="N3468" s="56">
        <v>100</v>
      </c>
      <c r="O3468" s="11">
        <v>0</v>
      </c>
      <c r="P3468" s="11">
        <f t="shared" si="62"/>
        <v>604800</v>
      </c>
      <c r="Q3468" s="11">
        <v>3600</v>
      </c>
      <c r="R3468" s="11">
        <v>5</v>
      </c>
      <c r="S3468" s="11">
        <v>0</v>
      </c>
      <c r="T3468" s="11">
        <v>0</v>
      </c>
      <c r="U3468" s="11">
        <v>1</v>
      </c>
      <c r="V3468" s="11">
        <v>0</v>
      </c>
      <c r="W3468" s="11">
        <v>0</v>
      </c>
      <c r="X3468" s="11">
        <v>0</v>
      </c>
      <c r="Y3468" s="11">
        <v>0</v>
      </c>
      <c r="Z3468" s="16" t="s">
        <v>170</v>
      </c>
      <c r="AA3468" s="16">
        <v>0</v>
      </c>
      <c r="AB3468" s="16" t="s">
        <v>4</v>
      </c>
      <c r="AC3468" s="16">
        <v>0</v>
      </c>
      <c r="AD3468" s="11">
        <v>3</v>
      </c>
      <c r="AE3468" s="11">
        <v>100</v>
      </c>
      <c r="AF3468" s="56">
        <v>0</v>
      </c>
      <c r="AG3468" s="11">
        <v>0</v>
      </c>
      <c r="AH3468" s="11">
        <v>0</v>
      </c>
      <c r="AI3468" s="25" t="s">
        <v>226</v>
      </c>
      <c r="AJ3468" s="25" t="s">
        <v>226</v>
      </c>
      <c r="AK3468" s="25" t="s">
        <v>226</v>
      </c>
      <c r="AL3468" s="11" t="s">
        <v>782</v>
      </c>
      <c r="AM3468" s="25">
        <v>11008</v>
      </c>
      <c r="AN3468" s="25">
        <v>0</v>
      </c>
      <c r="AO3468" s="11">
        <v>1</v>
      </c>
      <c r="AP3468" s="12" t="s">
        <v>386</v>
      </c>
      <c r="AQ3468" s="12" t="s">
        <v>7192</v>
      </c>
      <c r="AR3468" s="12"/>
    </row>
    <row r="3469" spans="1:45" ht="24" x14ac:dyDescent="0.15">
      <c r="A3469" s="11">
        <v>55502</v>
      </c>
      <c r="B3469" s="14" t="s">
        <v>2885</v>
      </c>
      <c r="C3469" s="11">
        <v>35</v>
      </c>
      <c r="D3469" s="11">
        <v>1</v>
      </c>
      <c r="E3469" s="11">
        <v>0</v>
      </c>
      <c r="F3469" s="11">
        <v>0</v>
      </c>
      <c r="G3469" s="11">
        <v>9</v>
      </c>
      <c r="H3469" s="11">
        <v>1</v>
      </c>
      <c r="I3469" s="11">
        <v>65535</v>
      </c>
      <c r="J3469" s="11">
        <v>3</v>
      </c>
      <c r="K3469" s="11">
        <v>0</v>
      </c>
      <c r="L3469" s="11">
        <v>0</v>
      </c>
      <c r="M3469" s="56">
        <v>1</v>
      </c>
      <c r="N3469" s="56">
        <v>100</v>
      </c>
      <c r="O3469" s="11">
        <v>0</v>
      </c>
      <c r="P3469" s="11">
        <f t="shared" si="62"/>
        <v>604800</v>
      </c>
      <c r="Q3469" s="11">
        <v>3600</v>
      </c>
      <c r="R3469" s="11">
        <v>5</v>
      </c>
      <c r="S3469" s="11">
        <v>0</v>
      </c>
      <c r="T3469" s="11">
        <v>0</v>
      </c>
      <c r="U3469" s="11">
        <v>1</v>
      </c>
      <c r="V3469" s="11">
        <v>0</v>
      </c>
      <c r="W3469" s="11">
        <v>0</v>
      </c>
      <c r="X3469" s="11">
        <v>0</v>
      </c>
      <c r="Y3469" s="11">
        <v>0</v>
      </c>
      <c r="Z3469" s="16" t="s">
        <v>170</v>
      </c>
      <c r="AA3469" s="16">
        <v>0</v>
      </c>
      <c r="AB3469" s="16" t="s">
        <v>4</v>
      </c>
      <c r="AC3469" s="16">
        <v>0</v>
      </c>
      <c r="AD3469" s="11">
        <v>3</v>
      </c>
      <c r="AE3469" s="11">
        <v>100</v>
      </c>
      <c r="AF3469" s="56">
        <v>0</v>
      </c>
      <c r="AG3469" s="11">
        <v>0</v>
      </c>
      <c r="AH3469" s="11">
        <v>0</v>
      </c>
      <c r="AI3469" s="25" t="s">
        <v>226</v>
      </c>
      <c r="AJ3469" s="25" t="s">
        <v>226</v>
      </c>
      <c r="AK3469" s="25" t="s">
        <v>226</v>
      </c>
      <c r="AL3469" s="11" t="s">
        <v>782</v>
      </c>
      <c r="AM3469" s="25">
        <v>11008</v>
      </c>
      <c r="AN3469" s="25">
        <v>0</v>
      </c>
      <c r="AO3469" s="11">
        <v>1</v>
      </c>
      <c r="AP3469" s="12" t="s">
        <v>386</v>
      </c>
      <c r="AQ3469" s="12" t="s">
        <v>6899</v>
      </c>
      <c r="AR3469" s="12" t="s">
        <v>5481</v>
      </c>
    </row>
    <row r="3470" spans="1:45" ht="24" x14ac:dyDescent="0.15">
      <c r="A3470" s="11">
        <v>55503</v>
      </c>
      <c r="B3470" s="14" t="s">
        <v>2886</v>
      </c>
      <c r="C3470" s="11">
        <v>35</v>
      </c>
      <c r="D3470" s="11">
        <v>1</v>
      </c>
      <c r="E3470" s="11">
        <v>0</v>
      </c>
      <c r="F3470" s="11">
        <v>0</v>
      </c>
      <c r="G3470" s="11">
        <v>9</v>
      </c>
      <c r="H3470" s="11">
        <v>1</v>
      </c>
      <c r="I3470" s="11">
        <v>65535</v>
      </c>
      <c r="J3470" s="11">
        <v>3</v>
      </c>
      <c r="K3470" s="11">
        <v>0</v>
      </c>
      <c r="L3470" s="11">
        <v>0</v>
      </c>
      <c r="M3470" s="56">
        <v>1</v>
      </c>
      <c r="N3470" s="56">
        <v>100</v>
      </c>
      <c r="O3470" s="11">
        <v>0</v>
      </c>
      <c r="P3470" s="11">
        <f t="shared" si="62"/>
        <v>604800</v>
      </c>
      <c r="Q3470" s="11">
        <v>3600</v>
      </c>
      <c r="R3470" s="11">
        <v>5</v>
      </c>
      <c r="S3470" s="11">
        <v>0</v>
      </c>
      <c r="T3470" s="11">
        <v>0</v>
      </c>
      <c r="U3470" s="11">
        <v>1</v>
      </c>
      <c r="V3470" s="11">
        <v>0</v>
      </c>
      <c r="W3470" s="11">
        <v>0</v>
      </c>
      <c r="X3470" s="11">
        <v>0</v>
      </c>
      <c r="Y3470" s="11">
        <v>0</v>
      </c>
      <c r="Z3470" s="16" t="s">
        <v>170</v>
      </c>
      <c r="AA3470" s="16">
        <v>0</v>
      </c>
      <c r="AB3470" s="16" t="s">
        <v>4</v>
      </c>
      <c r="AC3470" s="16">
        <v>0</v>
      </c>
      <c r="AD3470" s="11">
        <v>3</v>
      </c>
      <c r="AE3470" s="11">
        <v>100</v>
      </c>
      <c r="AF3470" s="56">
        <v>0</v>
      </c>
      <c r="AG3470" s="11">
        <v>0</v>
      </c>
      <c r="AH3470" s="11">
        <v>0</v>
      </c>
      <c r="AI3470" s="25" t="s">
        <v>226</v>
      </c>
      <c r="AJ3470" s="25" t="s">
        <v>226</v>
      </c>
      <c r="AK3470" s="25" t="s">
        <v>226</v>
      </c>
      <c r="AL3470" s="11" t="s">
        <v>782</v>
      </c>
      <c r="AM3470" s="25">
        <v>11008</v>
      </c>
      <c r="AN3470" s="25">
        <v>0</v>
      </c>
      <c r="AO3470" s="11">
        <v>1</v>
      </c>
      <c r="AP3470" s="12" t="s">
        <v>386</v>
      </c>
      <c r="AQ3470" s="12" t="s">
        <v>6899</v>
      </c>
      <c r="AR3470" s="12" t="s">
        <v>5481</v>
      </c>
    </row>
    <row r="3471" spans="1:45" ht="24" x14ac:dyDescent="0.15">
      <c r="A3471" s="11">
        <v>55504</v>
      </c>
      <c r="B3471" s="14" t="s">
        <v>2887</v>
      </c>
      <c r="C3471" s="11">
        <v>35</v>
      </c>
      <c r="D3471" s="11">
        <v>1</v>
      </c>
      <c r="E3471" s="11">
        <v>0</v>
      </c>
      <c r="F3471" s="11">
        <v>0</v>
      </c>
      <c r="G3471" s="11">
        <v>9</v>
      </c>
      <c r="H3471" s="11">
        <v>1</v>
      </c>
      <c r="I3471" s="11">
        <v>65535</v>
      </c>
      <c r="J3471" s="11">
        <v>3</v>
      </c>
      <c r="K3471" s="11">
        <v>0</v>
      </c>
      <c r="L3471" s="11">
        <v>0</v>
      </c>
      <c r="M3471" s="56">
        <v>1</v>
      </c>
      <c r="N3471" s="56">
        <v>100</v>
      </c>
      <c r="O3471" s="11">
        <v>0</v>
      </c>
      <c r="P3471" s="11">
        <f t="shared" si="62"/>
        <v>604800</v>
      </c>
      <c r="Q3471" s="11">
        <v>3600</v>
      </c>
      <c r="R3471" s="11">
        <v>5</v>
      </c>
      <c r="S3471" s="11">
        <v>0</v>
      </c>
      <c r="T3471" s="11">
        <v>0</v>
      </c>
      <c r="U3471" s="11">
        <v>1</v>
      </c>
      <c r="V3471" s="11">
        <v>0</v>
      </c>
      <c r="W3471" s="11">
        <v>0</v>
      </c>
      <c r="X3471" s="11">
        <v>0</v>
      </c>
      <c r="Y3471" s="11">
        <v>0</v>
      </c>
      <c r="Z3471" s="16" t="s">
        <v>170</v>
      </c>
      <c r="AA3471" s="16">
        <v>0</v>
      </c>
      <c r="AB3471" s="16" t="s">
        <v>4</v>
      </c>
      <c r="AC3471" s="16">
        <v>0</v>
      </c>
      <c r="AD3471" s="11">
        <v>3</v>
      </c>
      <c r="AE3471" s="11">
        <v>100</v>
      </c>
      <c r="AF3471" s="56">
        <v>0</v>
      </c>
      <c r="AG3471" s="11">
        <v>0</v>
      </c>
      <c r="AH3471" s="11">
        <v>0</v>
      </c>
      <c r="AI3471" s="25" t="s">
        <v>226</v>
      </c>
      <c r="AJ3471" s="25" t="s">
        <v>226</v>
      </c>
      <c r="AK3471" s="25" t="s">
        <v>226</v>
      </c>
      <c r="AL3471" s="11" t="s">
        <v>782</v>
      </c>
      <c r="AM3471" s="25">
        <v>11008</v>
      </c>
      <c r="AN3471" s="25">
        <v>0</v>
      </c>
      <c r="AO3471" s="11">
        <v>1</v>
      </c>
      <c r="AP3471" s="12" t="s">
        <v>386</v>
      </c>
      <c r="AQ3471" s="12" t="s">
        <v>6899</v>
      </c>
      <c r="AR3471" s="12" t="s">
        <v>5481</v>
      </c>
    </row>
    <row r="3472" spans="1:45" ht="24" x14ac:dyDescent="0.15">
      <c r="A3472" s="11">
        <v>55505</v>
      </c>
      <c r="B3472" s="14" t="s">
        <v>2888</v>
      </c>
      <c r="C3472" s="11">
        <v>35</v>
      </c>
      <c r="D3472" s="11">
        <v>1</v>
      </c>
      <c r="E3472" s="11">
        <v>0</v>
      </c>
      <c r="F3472" s="11">
        <v>0</v>
      </c>
      <c r="G3472" s="11">
        <v>9</v>
      </c>
      <c r="H3472" s="11">
        <v>1</v>
      </c>
      <c r="I3472" s="11">
        <v>65535</v>
      </c>
      <c r="J3472" s="11">
        <v>3</v>
      </c>
      <c r="K3472" s="11">
        <v>0</v>
      </c>
      <c r="L3472" s="11">
        <v>0</v>
      </c>
      <c r="M3472" s="56">
        <v>1</v>
      </c>
      <c r="N3472" s="56">
        <v>100</v>
      </c>
      <c r="O3472" s="11">
        <v>0</v>
      </c>
      <c r="P3472" s="11">
        <f t="shared" si="62"/>
        <v>604800</v>
      </c>
      <c r="Q3472" s="11">
        <v>3600</v>
      </c>
      <c r="R3472" s="11">
        <v>5</v>
      </c>
      <c r="S3472" s="11">
        <v>0</v>
      </c>
      <c r="T3472" s="11">
        <v>0</v>
      </c>
      <c r="U3472" s="11">
        <v>1</v>
      </c>
      <c r="V3472" s="11">
        <v>0</v>
      </c>
      <c r="W3472" s="11">
        <v>0</v>
      </c>
      <c r="X3472" s="11">
        <v>0</v>
      </c>
      <c r="Y3472" s="11">
        <v>0</v>
      </c>
      <c r="Z3472" s="16" t="s">
        <v>170</v>
      </c>
      <c r="AA3472" s="16">
        <v>0</v>
      </c>
      <c r="AB3472" s="16" t="s">
        <v>4</v>
      </c>
      <c r="AC3472" s="16">
        <v>0</v>
      </c>
      <c r="AD3472" s="11">
        <v>3</v>
      </c>
      <c r="AE3472" s="11">
        <v>100</v>
      </c>
      <c r="AF3472" s="56">
        <v>0</v>
      </c>
      <c r="AG3472" s="11">
        <v>0</v>
      </c>
      <c r="AH3472" s="11">
        <v>0</v>
      </c>
      <c r="AI3472" s="25" t="s">
        <v>226</v>
      </c>
      <c r="AJ3472" s="25" t="s">
        <v>226</v>
      </c>
      <c r="AK3472" s="25" t="s">
        <v>226</v>
      </c>
      <c r="AL3472" s="11" t="s">
        <v>782</v>
      </c>
      <c r="AM3472" s="25">
        <v>11008</v>
      </c>
      <c r="AN3472" s="25">
        <v>0</v>
      </c>
      <c r="AO3472" s="11">
        <v>1</v>
      </c>
      <c r="AP3472" s="12" t="s">
        <v>386</v>
      </c>
      <c r="AQ3472" s="12" t="s">
        <v>6899</v>
      </c>
      <c r="AR3472" s="12" t="s">
        <v>5481</v>
      </c>
    </row>
    <row r="3473" spans="1:44" ht="24" x14ac:dyDescent="0.15">
      <c r="A3473" s="11">
        <v>55506</v>
      </c>
      <c r="B3473" s="14" t="s">
        <v>2889</v>
      </c>
      <c r="C3473" s="11">
        <v>35</v>
      </c>
      <c r="D3473" s="11">
        <v>1</v>
      </c>
      <c r="E3473" s="11">
        <v>0</v>
      </c>
      <c r="F3473" s="11">
        <v>0</v>
      </c>
      <c r="G3473" s="11">
        <v>9</v>
      </c>
      <c r="H3473" s="11">
        <v>1</v>
      </c>
      <c r="I3473" s="11">
        <v>65535</v>
      </c>
      <c r="J3473" s="11">
        <v>3</v>
      </c>
      <c r="K3473" s="11">
        <v>0</v>
      </c>
      <c r="L3473" s="11">
        <v>0</v>
      </c>
      <c r="M3473" s="56">
        <v>1</v>
      </c>
      <c r="N3473" s="56">
        <v>100</v>
      </c>
      <c r="O3473" s="11">
        <v>0</v>
      </c>
      <c r="P3473" s="11">
        <f t="shared" si="62"/>
        <v>604800</v>
      </c>
      <c r="Q3473" s="11">
        <v>3600</v>
      </c>
      <c r="R3473" s="11">
        <v>5</v>
      </c>
      <c r="S3473" s="11">
        <v>0</v>
      </c>
      <c r="T3473" s="11">
        <v>0</v>
      </c>
      <c r="U3473" s="11">
        <v>1</v>
      </c>
      <c r="V3473" s="11">
        <v>0</v>
      </c>
      <c r="W3473" s="11">
        <v>0</v>
      </c>
      <c r="X3473" s="11">
        <v>0</v>
      </c>
      <c r="Y3473" s="11">
        <v>0</v>
      </c>
      <c r="Z3473" s="16" t="s">
        <v>170</v>
      </c>
      <c r="AA3473" s="16">
        <v>0</v>
      </c>
      <c r="AB3473" s="16" t="s">
        <v>4</v>
      </c>
      <c r="AC3473" s="16">
        <v>0</v>
      </c>
      <c r="AD3473" s="11">
        <v>3</v>
      </c>
      <c r="AE3473" s="11">
        <v>100</v>
      </c>
      <c r="AF3473" s="56">
        <v>0</v>
      </c>
      <c r="AG3473" s="11">
        <v>0</v>
      </c>
      <c r="AH3473" s="11">
        <v>0</v>
      </c>
      <c r="AI3473" s="25" t="s">
        <v>226</v>
      </c>
      <c r="AJ3473" s="25" t="s">
        <v>226</v>
      </c>
      <c r="AK3473" s="25" t="s">
        <v>226</v>
      </c>
      <c r="AL3473" s="11" t="s">
        <v>782</v>
      </c>
      <c r="AM3473" s="25">
        <v>11008</v>
      </c>
      <c r="AN3473" s="25">
        <v>0</v>
      </c>
      <c r="AO3473" s="11">
        <v>1</v>
      </c>
      <c r="AP3473" s="12" t="s">
        <v>386</v>
      </c>
      <c r="AQ3473" s="12" t="s">
        <v>6899</v>
      </c>
      <c r="AR3473" s="12" t="s">
        <v>5481</v>
      </c>
    </row>
    <row r="3474" spans="1:44" ht="24" x14ac:dyDescent="0.15">
      <c r="A3474" s="11">
        <v>55507</v>
      </c>
      <c r="B3474" s="14" t="s">
        <v>2890</v>
      </c>
      <c r="C3474" s="11">
        <v>35</v>
      </c>
      <c r="D3474" s="11">
        <v>1</v>
      </c>
      <c r="E3474" s="11">
        <v>0</v>
      </c>
      <c r="F3474" s="11">
        <v>0</v>
      </c>
      <c r="G3474" s="11">
        <v>9</v>
      </c>
      <c r="H3474" s="11">
        <v>1</v>
      </c>
      <c r="I3474" s="11">
        <v>65535</v>
      </c>
      <c r="J3474" s="11">
        <v>3</v>
      </c>
      <c r="K3474" s="11">
        <v>0</v>
      </c>
      <c r="L3474" s="11">
        <v>0</v>
      </c>
      <c r="M3474" s="56">
        <v>1</v>
      </c>
      <c r="N3474" s="56">
        <v>100</v>
      </c>
      <c r="O3474" s="11">
        <v>0</v>
      </c>
      <c r="P3474" s="11">
        <f t="shared" si="62"/>
        <v>604800</v>
      </c>
      <c r="Q3474" s="11">
        <v>3600</v>
      </c>
      <c r="R3474" s="11">
        <v>5</v>
      </c>
      <c r="S3474" s="11">
        <v>0</v>
      </c>
      <c r="T3474" s="11">
        <v>0</v>
      </c>
      <c r="U3474" s="11">
        <v>1</v>
      </c>
      <c r="V3474" s="11">
        <v>0</v>
      </c>
      <c r="W3474" s="11">
        <v>0</v>
      </c>
      <c r="X3474" s="11">
        <v>0</v>
      </c>
      <c r="Y3474" s="11">
        <v>0</v>
      </c>
      <c r="Z3474" s="16" t="s">
        <v>170</v>
      </c>
      <c r="AA3474" s="16">
        <v>0</v>
      </c>
      <c r="AB3474" s="16" t="s">
        <v>4</v>
      </c>
      <c r="AC3474" s="16">
        <v>0</v>
      </c>
      <c r="AD3474" s="11">
        <v>3</v>
      </c>
      <c r="AE3474" s="11">
        <v>100</v>
      </c>
      <c r="AF3474" s="56">
        <v>0</v>
      </c>
      <c r="AG3474" s="11">
        <v>0</v>
      </c>
      <c r="AH3474" s="11">
        <v>0</v>
      </c>
      <c r="AI3474" s="25" t="s">
        <v>226</v>
      </c>
      <c r="AJ3474" s="25" t="s">
        <v>226</v>
      </c>
      <c r="AK3474" s="25" t="s">
        <v>226</v>
      </c>
      <c r="AL3474" s="11" t="s">
        <v>782</v>
      </c>
      <c r="AM3474" s="25">
        <v>11008</v>
      </c>
      <c r="AN3474" s="25">
        <v>0</v>
      </c>
      <c r="AO3474" s="11">
        <v>1</v>
      </c>
      <c r="AP3474" s="12" t="s">
        <v>386</v>
      </c>
      <c r="AQ3474" s="12" t="s">
        <v>6899</v>
      </c>
      <c r="AR3474" s="12" t="s">
        <v>5481</v>
      </c>
    </row>
    <row r="3475" spans="1:44" ht="24" x14ac:dyDescent="0.15">
      <c r="A3475" s="11">
        <v>55508</v>
      </c>
      <c r="B3475" s="14" t="s">
        <v>2891</v>
      </c>
      <c r="C3475" s="11">
        <v>35</v>
      </c>
      <c r="D3475" s="11">
        <v>1</v>
      </c>
      <c r="E3475" s="11">
        <v>0</v>
      </c>
      <c r="F3475" s="11">
        <v>0</v>
      </c>
      <c r="G3475" s="11">
        <v>9</v>
      </c>
      <c r="H3475" s="11">
        <v>1</v>
      </c>
      <c r="I3475" s="11">
        <v>65535</v>
      </c>
      <c r="J3475" s="11">
        <v>3</v>
      </c>
      <c r="K3475" s="11">
        <v>0</v>
      </c>
      <c r="L3475" s="11">
        <v>0</v>
      </c>
      <c r="M3475" s="56">
        <v>1</v>
      </c>
      <c r="N3475" s="56">
        <v>100</v>
      </c>
      <c r="O3475" s="11">
        <v>0</v>
      </c>
      <c r="P3475" s="11">
        <f t="shared" si="62"/>
        <v>604800</v>
      </c>
      <c r="Q3475" s="11">
        <v>3600</v>
      </c>
      <c r="R3475" s="11">
        <v>5</v>
      </c>
      <c r="S3475" s="11">
        <v>0</v>
      </c>
      <c r="T3475" s="11">
        <v>0</v>
      </c>
      <c r="U3475" s="11">
        <v>1</v>
      </c>
      <c r="V3475" s="11">
        <v>0</v>
      </c>
      <c r="W3475" s="11">
        <v>0</v>
      </c>
      <c r="X3475" s="11">
        <v>0</v>
      </c>
      <c r="Y3475" s="11">
        <v>0</v>
      </c>
      <c r="Z3475" s="16" t="s">
        <v>170</v>
      </c>
      <c r="AA3475" s="16">
        <v>0</v>
      </c>
      <c r="AB3475" s="16" t="s">
        <v>4</v>
      </c>
      <c r="AC3475" s="16">
        <v>0</v>
      </c>
      <c r="AD3475" s="11">
        <v>3</v>
      </c>
      <c r="AE3475" s="11">
        <v>100</v>
      </c>
      <c r="AF3475" s="56">
        <v>0</v>
      </c>
      <c r="AG3475" s="11">
        <v>0</v>
      </c>
      <c r="AH3475" s="11">
        <v>0</v>
      </c>
      <c r="AI3475" s="25" t="s">
        <v>226</v>
      </c>
      <c r="AJ3475" s="25" t="s">
        <v>226</v>
      </c>
      <c r="AK3475" s="25" t="s">
        <v>226</v>
      </c>
      <c r="AL3475" s="11" t="s">
        <v>782</v>
      </c>
      <c r="AM3475" s="25">
        <v>11008</v>
      </c>
      <c r="AN3475" s="25">
        <v>0</v>
      </c>
      <c r="AO3475" s="11">
        <v>1</v>
      </c>
      <c r="AP3475" s="12" t="s">
        <v>386</v>
      </c>
      <c r="AQ3475" s="12" t="s">
        <v>6899</v>
      </c>
      <c r="AR3475" s="12" t="s">
        <v>5481</v>
      </c>
    </row>
    <row r="3476" spans="1:44" ht="24" x14ac:dyDescent="0.15">
      <c r="A3476" s="11">
        <v>55509</v>
      </c>
      <c r="B3476" s="14" t="s">
        <v>2892</v>
      </c>
      <c r="C3476" s="11">
        <v>35</v>
      </c>
      <c r="D3476" s="11">
        <v>1</v>
      </c>
      <c r="E3476" s="11">
        <v>0</v>
      </c>
      <c r="F3476" s="11">
        <v>0</v>
      </c>
      <c r="G3476" s="11">
        <v>9</v>
      </c>
      <c r="H3476" s="11">
        <v>1</v>
      </c>
      <c r="I3476" s="11">
        <v>65535</v>
      </c>
      <c r="J3476" s="11">
        <v>3</v>
      </c>
      <c r="K3476" s="11">
        <v>0</v>
      </c>
      <c r="L3476" s="11">
        <v>0</v>
      </c>
      <c r="M3476" s="56">
        <v>1</v>
      </c>
      <c r="N3476" s="56">
        <v>100</v>
      </c>
      <c r="O3476" s="11">
        <v>0</v>
      </c>
      <c r="P3476" s="11">
        <f t="shared" si="62"/>
        <v>604800</v>
      </c>
      <c r="Q3476" s="11">
        <v>3600</v>
      </c>
      <c r="R3476" s="11">
        <v>5</v>
      </c>
      <c r="S3476" s="11">
        <v>0</v>
      </c>
      <c r="T3476" s="11">
        <v>0</v>
      </c>
      <c r="U3476" s="11">
        <v>1</v>
      </c>
      <c r="V3476" s="11">
        <v>0</v>
      </c>
      <c r="W3476" s="11">
        <v>0</v>
      </c>
      <c r="X3476" s="11">
        <v>0</v>
      </c>
      <c r="Y3476" s="11">
        <v>0</v>
      </c>
      <c r="Z3476" s="16" t="s">
        <v>170</v>
      </c>
      <c r="AA3476" s="16">
        <v>0</v>
      </c>
      <c r="AB3476" s="16" t="s">
        <v>4</v>
      </c>
      <c r="AC3476" s="16">
        <v>0</v>
      </c>
      <c r="AD3476" s="11">
        <v>3</v>
      </c>
      <c r="AE3476" s="11">
        <v>100</v>
      </c>
      <c r="AF3476" s="56">
        <v>0</v>
      </c>
      <c r="AG3476" s="11">
        <v>0</v>
      </c>
      <c r="AH3476" s="11">
        <v>0</v>
      </c>
      <c r="AI3476" s="25" t="s">
        <v>226</v>
      </c>
      <c r="AJ3476" s="25" t="s">
        <v>226</v>
      </c>
      <c r="AK3476" s="25" t="s">
        <v>226</v>
      </c>
      <c r="AL3476" s="11" t="s">
        <v>782</v>
      </c>
      <c r="AM3476" s="25">
        <v>11008</v>
      </c>
      <c r="AN3476" s="25">
        <v>0</v>
      </c>
      <c r="AO3476" s="11">
        <v>1</v>
      </c>
      <c r="AP3476" s="12" t="s">
        <v>386</v>
      </c>
      <c r="AQ3476" s="12" t="s">
        <v>6899</v>
      </c>
      <c r="AR3476" s="12" t="s">
        <v>5481</v>
      </c>
    </row>
    <row r="3477" spans="1:44" ht="24" x14ac:dyDescent="0.15">
      <c r="A3477" s="11">
        <v>55510</v>
      </c>
      <c r="B3477" s="14" t="s">
        <v>2893</v>
      </c>
      <c r="C3477" s="11">
        <v>35</v>
      </c>
      <c r="D3477" s="11">
        <v>1</v>
      </c>
      <c r="E3477" s="11">
        <v>0</v>
      </c>
      <c r="F3477" s="11">
        <v>0</v>
      </c>
      <c r="G3477" s="11">
        <v>9</v>
      </c>
      <c r="H3477" s="11">
        <v>1</v>
      </c>
      <c r="I3477" s="11">
        <v>65535</v>
      </c>
      <c r="J3477" s="11">
        <v>3</v>
      </c>
      <c r="K3477" s="11">
        <v>0</v>
      </c>
      <c r="L3477" s="11">
        <v>0</v>
      </c>
      <c r="M3477" s="56">
        <v>1</v>
      </c>
      <c r="N3477" s="56">
        <v>100</v>
      </c>
      <c r="O3477" s="11">
        <v>0</v>
      </c>
      <c r="P3477" s="11">
        <f t="shared" si="62"/>
        <v>604800</v>
      </c>
      <c r="Q3477" s="11">
        <v>3600</v>
      </c>
      <c r="R3477" s="11">
        <v>5</v>
      </c>
      <c r="S3477" s="11">
        <v>0</v>
      </c>
      <c r="T3477" s="11">
        <v>0</v>
      </c>
      <c r="U3477" s="11">
        <v>1</v>
      </c>
      <c r="V3477" s="11">
        <v>0</v>
      </c>
      <c r="W3477" s="11">
        <v>0</v>
      </c>
      <c r="X3477" s="11">
        <v>0</v>
      </c>
      <c r="Y3477" s="11">
        <v>0</v>
      </c>
      <c r="Z3477" s="16" t="s">
        <v>170</v>
      </c>
      <c r="AA3477" s="16">
        <v>0</v>
      </c>
      <c r="AB3477" s="16" t="s">
        <v>4</v>
      </c>
      <c r="AC3477" s="16">
        <v>0</v>
      </c>
      <c r="AD3477" s="11">
        <v>3</v>
      </c>
      <c r="AE3477" s="11">
        <v>100</v>
      </c>
      <c r="AF3477" s="56">
        <v>0</v>
      </c>
      <c r="AG3477" s="11">
        <v>0</v>
      </c>
      <c r="AH3477" s="11">
        <v>0</v>
      </c>
      <c r="AI3477" s="25" t="s">
        <v>226</v>
      </c>
      <c r="AJ3477" s="25" t="s">
        <v>226</v>
      </c>
      <c r="AK3477" s="25" t="s">
        <v>226</v>
      </c>
      <c r="AL3477" s="11" t="s">
        <v>782</v>
      </c>
      <c r="AM3477" s="25">
        <v>11008</v>
      </c>
      <c r="AN3477" s="25">
        <v>0</v>
      </c>
      <c r="AO3477" s="11">
        <v>1</v>
      </c>
      <c r="AP3477" s="12" t="s">
        <v>386</v>
      </c>
      <c r="AQ3477" s="12" t="s">
        <v>6899</v>
      </c>
      <c r="AR3477" s="12" t="s">
        <v>5481</v>
      </c>
    </row>
    <row r="3478" spans="1:44" ht="24" x14ac:dyDescent="0.15">
      <c r="A3478" s="11">
        <v>55511</v>
      </c>
      <c r="B3478" s="14" t="s">
        <v>2894</v>
      </c>
      <c r="C3478" s="11">
        <v>35</v>
      </c>
      <c r="D3478" s="11">
        <v>1</v>
      </c>
      <c r="E3478" s="11">
        <v>0</v>
      </c>
      <c r="F3478" s="11">
        <v>0</v>
      </c>
      <c r="G3478" s="11">
        <v>9</v>
      </c>
      <c r="H3478" s="11">
        <v>1</v>
      </c>
      <c r="I3478" s="11">
        <v>65535</v>
      </c>
      <c r="J3478" s="11">
        <v>3</v>
      </c>
      <c r="K3478" s="11">
        <v>0</v>
      </c>
      <c r="L3478" s="11">
        <v>0</v>
      </c>
      <c r="M3478" s="56">
        <v>1</v>
      </c>
      <c r="N3478" s="56">
        <v>100</v>
      </c>
      <c r="O3478" s="11">
        <v>0</v>
      </c>
      <c r="P3478" s="11">
        <f t="shared" si="62"/>
        <v>604800</v>
      </c>
      <c r="Q3478" s="11">
        <v>3600</v>
      </c>
      <c r="R3478" s="11">
        <v>5</v>
      </c>
      <c r="S3478" s="11">
        <v>0</v>
      </c>
      <c r="T3478" s="11">
        <v>0</v>
      </c>
      <c r="U3478" s="11">
        <v>1</v>
      </c>
      <c r="V3478" s="11">
        <v>0</v>
      </c>
      <c r="W3478" s="11">
        <v>0</v>
      </c>
      <c r="X3478" s="11">
        <v>0</v>
      </c>
      <c r="Y3478" s="11">
        <v>0</v>
      </c>
      <c r="Z3478" s="16" t="s">
        <v>170</v>
      </c>
      <c r="AA3478" s="16">
        <v>0</v>
      </c>
      <c r="AB3478" s="16" t="s">
        <v>4</v>
      </c>
      <c r="AC3478" s="16">
        <v>0</v>
      </c>
      <c r="AD3478" s="11">
        <v>3</v>
      </c>
      <c r="AE3478" s="11">
        <v>100</v>
      </c>
      <c r="AF3478" s="56">
        <v>0</v>
      </c>
      <c r="AG3478" s="11">
        <v>0</v>
      </c>
      <c r="AH3478" s="11">
        <v>0</v>
      </c>
      <c r="AI3478" s="25" t="s">
        <v>226</v>
      </c>
      <c r="AJ3478" s="25" t="s">
        <v>226</v>
      </c>
      <c r="AK3478" s="25" t="s">
        <v>226</v>
      </c>
      <c r="AL3478" s="11" t="s">
        <v>782</v>
      </c>
      <c r="AM3478" s="25">
        <v>11008</v>
      </c>
      <c r="AN3478" s="25">
        <v>0</v>
      </c>
      <c r="AO3478" s="11">
        <v>1</v>
      </c>
      <c r="AP3478" s="12" t="s">
        <v>386</v>
      </c>
      <c r="AQ3478" s="12" t="s">
        <v>6899</v>
      </c>
      <c r="AR3478" s="12" t="s">
        <v>5481</v>
      </c>
    </row>
    <row r="3479" spans="1:44" ht="24" x14ac:dyDescent="0.15">
      <c r="A3479" s="11">
        <v>55512</v>
      </c>
      <c r="B3479" s="14" t="s">
        <v>2895</v>
      </c>
      <c r="C3479" s="11">
        <v>35</v>
      </c>
      <c r="D3479" s="11">
        <v>1</v>
      </c>
      <c r="E3479" s="11">
        <v>0</v>
      </c>
      <c r="F3479" s="11">
        <v>0</v>
      </c>
      <c r="G3479" s="11">
        <v>9</v>
      </c>
      <c r="H3479" s="11">
        <v>1</v>
      </c>
      <c r="I3479" s="11">
        <v>65535</v>
      </c>
      <c r="J3479" s="11">
        <v>3</v>
      </c>
      <c r="K3479" s="11">
        <v>0</v>
      </c>
      <c r="L3479" s="11">
        <v>0</v>
      </c>
      <c r="M3479" s="56">
        <v>1</v>
      </c>
      <c r="N3479" s="56">
        <v>100</v>
      </c>
      <c r="O3479" s="11">
        <v>0</v>
      </c>
      <c r="P3479" s="11">
        <f t="shared" si="62"/>
        <v>604800</v>
      </c>
      <c r="Q3479" s="11">
        <v>3600</v>
      </c>
      <c r="R3479" s="11">
        <v>5</v>
      </c>
      <c r="S3479" s="11">
        <v>0</v>
      </c>
      <c r="T3479" s="11">
        <v>0</v>
      </c>
      <c r="U3479" s="11">
        <v>1</v>
      </c>
      <c r="V3479" s="11">
        <v>0</v>
      </c>
      <c r="W3479" s="11">
        <v>0</v>
      </c>
      <c r="X3479" s="11">
        <v>0</v>
      </c>
      <c r="Y3479" s="11">
        <v>0</v>
      </c>
      <c r="Z3479" s="16" t="s">
        <v>170</v>
      </c>
      <c r="AA3479" s="16">
        <v>0</v>
      </c>
      <c r="AB3479" s="16" t="s">
        <v>4</v>
      </c>
      <c r="AC3479" s="16">
        <v>0</v>
      </c>
      <c r="AD3479" s="11">
        <v>3</v>
      </c>
      <c r="AE3479" s="11">
        <v>100</v>
      </c>
      <c r="AF3479" s="56">
        <v>0</v>
      </c>
      <c r="AG3479" s="11">
        <v>0</v>
      </c>
      <c r="AH3479" s="11">
        <v>0</v>
      </c>
      <c r="AI3479" s="25" t="s">
        <v>226</v>
      </c>
      <c r="AJ3479" s="25" t="s">
        <v>226</v>
      </c>
      <c r="AK3479" s="25" t="s">
        <v>226</v>
      </c>
      <c r="AL3479" s="11" t="s">
        <v>782</v>
      </c>
      <c r="AM3479" s="25">
        <v>11008</v>
      </c>
      <c r="AN3479" s="25">
        <v>0</v>
      </c>
      <c r="AO3479" s="11">
        <v>1</v>
      </c>
      <c r="AP3479" s="12" t="s">
        <v>386</v>
      </c>
      <c r="AQ3479" s="12" t="s">
        <v>6899</v>
      </c>
      <c r="AR3479" s="12" t="s">
        <v>5481</v>
      </c>
    </row>
    <row r="3480" spans="1:44" ht="24" x14ac:dyDescent="0.15">
      <c r="A3480" s="11">
        <v>55513</v>
      </c>
      <c r="B3480" s="14" t="s">
        <v>2896</v>
      </c>
      <c r="C3480" s="11">
        <v>35</v>
      </c>
      <c r="D3480" s="11">
        <v>1</v>
      </c>
      <c r="E3480" s="11">
        <v>0</v>
      </c>
      <c r="F3480" s="11">
        <v>0</v>
      </c>
      <c r="G3480" s="11">
        <v>9</v>
      </c>
      <c r="H3480" s="11">
        <v>1</v>
      </c>
      <c r="I3480" s="11">
        <v>65535</v>
      </c>
      <c r="J3480" s="11">
        <v>3</v>
      </c>
      <c r="K3480" s="11">
        <v>0</v>
      </c>
      <c r="L3480" s="11">
        <v>0</v>
      </c>
      <c r="M3480" s="56">
        <v>1</v>
      </c>
      <c r="N3480" s="56">
        <v>100</v>
      </c>
      <c r="O3480" s="11">
        <v>0</v>
      </c>
      <c r="P3480" s="11">
        <f t="shared" si="62"/>
        <v>604800</v>
      </c>
      <c r="Q3480" s="11">
        <v>3600</v>
      </c>
      <c r="R3480" s="11">
        <v>5</v>
      </c>
      <c r="S3480" s="11">
        <v>0</v>
      </c>
      <c r="T3480" s="11">
        <v>0</v>
      </c>
      <c r="U3480" s="11">
        <v>1</v>
      </c>
      <c r="V3480" s="11">
        <v>0</v>
      </c>
      <c r="W3480" s="11">
        <v>0</v>
      </c>
      <c r="X3480" s="11">
        <v>0</v>
      </c>
      <c r="Y3480" s="11">
        <v>0</v>
      </c>
      <c r="Z3480" s="16" t="s">
        <v>170</v>
      </c>
      <c r="AA3480" s="16">
        <v>0</v>
      </c>
      <c r="AB3480" s="16" t="s">
        <v>4</v>
      </c>
      <c r="AC3480" s="16">
        <v>0</v>
      </c>
      <c r="AD3480" s="11">
        <v>3</v>
      </c>
      <c r="AE3480" s="11">
        <v>100</v>
      </c>
      <c r="AF3480" s="56">
        <v>0</v>
      </c>
      <c r="AG3480" s="11">
        <v>0</v>
      </c>
      <c r="AH3480" s="11">
        <v>0</v>
      </c>
      <c r="AI3480" s="25" t="s">
        <v>226</v>
      </c>
      <c r="AJ3480" s="25" t="s">
        <v>226</v>
      </c>
      <c r="AK3480" s="25" t="s">
        <v>226</v>
      </c>
      <c r="AL3480" s="11" t="s">
        <v>782</v>
      </c>
      <c r="AM3480" s="25">
        <v>11008</v>
      </c>
      <c r="AN3480" s="25">
        <v>0</v>
      </c>
      <c r="AO3480" s="11">
        <v>1</v>
      </c>
      <c r="AP3480" s="12" t="s">
        <v>386</v>
      </c>
      <c r="AQ3480" s="12" t="s">
        <v>6899</v>
      </c>
      <c r="AR3480" s="12" t="s">
        <v>5481</v>
      </c>
    </row>
    <row r="3481" spans="1:44" ht="24" x14ac:dyDescent="0.15">
      <c r="A3481" s="11">
        <v>55514</v>
      </c>
      <c r="B3481" s="14" t="s">
        <v>2897</v>
      </c>
      <c r="C3481" s="11">
        <v>35</v>
      </c>
      <c r="D3481" s="11">
        <v>1</v>
      </c>
      <c r="E3481" s="11">
        <v>0</v>
      </c>
      <c r="F3481" s="11">
        <v>0</v>
      </c>
      <c r="G3481" s="11">
        <v>9</v>
      </c>
      <c r="H3481" s="11">
        <v>1</v>
      </c>
      <c r="I3481" s="11">
        <v>65535</v>
      </c>
      <c r="J3481" s="11">
        <v>3</v>
      </c>
      <c r="K3481" s="11">
        <v>0</v>
      </c>
      <c r="L3481" s="11">
        <v>0</v>
      </c>
      <c r="M3481" s="56">
        <v>1</v>
      </c>
      <c r="N3481" s="56">
        <v>100</v>
      </c>
      <c r="O3481" s="11">
        <v>0</v>
      </c>
      <c r="P3481" s="11">
        <f t="shared" si="62"/>
        <v>604800</v>
      </c>
      <c r="Q3481" s="11">
        <v>3600</v>
      </c>
      <c r="R3481" s="11">
        <v>5</v>
      </c>
      <c r="S3481" s="11">
        <v>0</v>
      </c>
      <c r="T3481" s="11">
        <v>0</v>
      </c>
      <c r="U3481" s="11">
        <v>1</v>
      </c>
      <c r="V3481" s="11">
        <v>0</v>
      </c>
      <c r="W3481" s="11">
        <v>0</v>
      </c>
      <c r="X3481" s="11">
        <v>0</v>
      </c>
      <c r="Y3481" s="11">
        <v>0</v>
      </c>
      <c r="Z3481" s="16" t="s">
        <v>170</v>
      </c>
      <c r="AA3481" s="16">
        <v>0</v>
      </c>
      <c r="AB3481" s="16" t="s">
        <v>4</v>
      </c>
      <c r="AC3481" s="16">
        <v>0</v>
      </c>
      <c r="AD3481" s="11">
        <v>3</v>
      </c>
      <c r="AE3481" s="11">
        <v>100</v>
      </c>
      <c r="AF3481" s="56">
        <v>0</v>
      </c>
      <c r="AG3481" s="11">
        <v>0</v>
      </c>
      <c r="AH3481" s="11">
        <v>0</v>
      </c>
      <c r="AI3481" s="25" t="s">
        <v>226</v>
      </c>
      <c r="AJ3481" s="25" t="s">
        <v>226</v>
      </c>
      <c r="AK3481" s="25" t="s">
        <v>226</v>
      </c>
      <c r="AL3481" s="11" t="s">
        <v>782</v>
      </c>
      <c r="AM3481" s="25">
        <v>11008</v>
      </c>
      <c r="AN3481" s="25">
        <v>0</v>
      </c>
      <c r="AO3481" s="11">
        <v>1</v>
      </c>
      <c r="AP3481" s="12" t="s">
        <v>386</v>
      </c>
      <c r="AQ3481" s="12" t="s">
        <v>6899</v>
      </c>
      <c r="AR3481" s="12" t="s">
        <v>5481</v>
      </c>
    </row>
    <row r="3482" spans="1:44" ht="24" x14ac:dyDescent="0.15">
      <c r="A3482" s="11">
        <v>55515</v>
      </c>
      <c r="B3482" s="14" t="s">
        <v>2898</v>
      </c>
      <c r="C3482" s="11">
        <v>35</v>
      </c>
      <c r="D3482" s="11">
        <v>1</v>
      </c>
      <c r="E3482" s="11">
        <v>0</v>
      </c>
      <c r="F3482" s="11">
        <v>0</v>
      </c>
      <c r="G3482" s="11">
        <v>9</v>
      </c>
      <c r="H3482" s="11">
        <v>1</v>
      </c>
      <c r="I3482" s="11">
        <v>65535</v>
      </c>
      <c r="J3482" s="11">
        <v>3</v>
      </c>
      <c r="K3482" s="11">
        <v>0</v>
      </c>
      <c r="L3482" s="11">
        <v>0</v>
      </c>
      <c r="M3482" s="56">
        <v>1</v>
      </c>
      <c r="N3482" s="56">
        <v>100</v>
      </c>
      <c r="O3482" s="11">
        <v>0</v>
      </c>
      <c r="P3482" s="11">
        <f t="shared" si="62"/>
        <v>604800</v>
      </c>
      <c r="Q3482" s="11">
        <v>3600</v>
      </c>
      <c r="R3482" s="11">
        <v>5</v>
      </c>
      <c r="S3482" s="11">
        <v>0</v>
      </c>
      <c r="T3482" s="11">
        <v>0</v>
      </c>
      <c r="U3482" s="11">
        <v>1</v>
      </c>
      <c r="V3482" s="11">
        <v>0</v>
      </c>
      <c r="W3482" s="11">
        <v>0</v>
      </c>
      <c r="X3482" s="11">
        <v>0</v>
      </c>
      <c r="Y3482" s="11">
        <v>0</v>
      </c>
      <c r="Z3482" s="16" t="s">
        <v>170</v>
      </c>
      <c r="AA3482" s="16">
        <v>0</v>
      </c>
      <c r="AB3482" s="16" t="s">
        <v>4</v>
      </c>
      <c r="AC3482" s="16">
        <v>0</v>
      </c>
      <c r="AD3482" s="11">
        <v>3</v>
      </c>
      <c r="AE3482" s="11">
        <v>100</v>
      </c>
      <c r="AF3482" s="56">
        <v>0</v>
      </c>
      <c r="AG3482" s="11">
        <v>0</v>
      </c>
      <c r="AH3482" s="11">
        <v>0</v>
      </c>
      <c r="AI3482" s="25" t="s">
        <v>226</v>
      </c>
      <c r="AJ3482" s="25" t="s">
        <v>226</v>
      </c>
      <c r="AK3482" s="25" t="s">
        <v>226</v>
      </c>
      <c r="AL3482" s="11" t="s">
        <v>782</v>
      </c>
      <c r="AM3482" s="25">
        <v>11008</v>
      </c>
      <c r="AN3482" s="25">
        <v>0</v>
      </c>
      <c r="AO3482" s="11">
        <v>1</v>
      </c>
      <c r="AP3482" s="12" t="s">
        <v>386</v>
      </c>
      <c r="AQ3482" s="12" t="s">
        <v>6899</v>
      </c>
      <c r="AR3482" s="12" t="s">
        <v>5481</v>
      </c>
    </row>
    <row r="3483" spans="1:44" ht="24" x14ac:dyDescent="0.15">
      <c r="A3483" s="11">
        <v>55516</v>
      </c>
      <c r="B3483" s="14" t="s">
        <v>2899</v>
      </c>
      <c r="C3483" s="11">
        <v>35</v>
      </c>
      <c r="D3483" s="11">
        <v>1</v>
      </c>
      <c r="E3483" s="11">
        <v>0</v>
      </c>
      <c r="F3483" s="11">
        <v>0</v>
      </c>
      <c r="G3483" s="11">
        <v>9</v>
      </c>
      <c r="H3483" s="11">
        <v>1</v>
      </c>
      <c r="I3483" s="11">
        <v>65535</v>
      </c>
      <c r="J3483" s="11">
        <v>3</v>
      </c>
      <c r="K3483" s="11">
        <v>0</v>
      </c>
      <c r="L3483" s="11">
        <v>0</v>
      </c>
      <c r="M3483" s="56">
        <v>1</v>
      </c>
      <c r="N3483" s="56">
        <v>100</v>
      </c>
      <c r="O3483" s="11">
        <v>0</v>
      </c>
      <c r="P3483" s="11">
        <f t="shared" si="62"/>
        <v>604800</v>
      </c>
      <c r="Q3483" s="11">
        <v>3600</v>
      </c>
      <c r="R3483" s="11">
        <v>5</v>
      </c>
      <c r="S3483" s="11">
        <v>0</v>
      </c>
      <c r="T3483" s="11">
        <v>0</v>
      </c>
      <c r="U3483" s="11">
        <v>1</v>
      </c>
      <c r="V3483" s="11">
        <v>0</v>
      </c>
      <c r="W3483" s="11">
        <v>0</v>
      </c>
      <c r="X3483" s="11">
        <v>0</v>
      </c>
      <c r="Y3483" s="11">
        <v>0</v>
      </c>
      <c r="Z3483" s="16" t="s">
        <v>170</v>
      </c>
      <c r="AA3483" s="16">
        <v>0</v>
      </c>
      <c r="AB3483" s="16" t="s">
        <v>4</v>
      </c>
      <c r="AC3483" s="16">
        <v>0</v>
      </c>
      <c r="AD3483" s="11">
        <v>3</v>
      </c>
      <c r="AE3483" s="11">
        <v>100</v>
      </c>
      <c r="AF3483" s="56">
        <v>0</v>
      </c>
      <c r="AG3483" s="11">
        <v>0</v>
      </c>
      <c r="AH3483" s="11">
        <v>0</v>
      </c>
      <c r="AI3483" s="25" t="s">
        <v>226</v>
      </c>
      <c r="AJ3483" s="25" t="s">
        <v>226</v>
      </c>
      <c r="AK3483" s="25" t="s">
        <v>226</v>
      </c>
      <c r="AL3483" s="11" t="s">
        <v>782</v>
      </c>
      <c r="AM3483" s="25">
        <v>11008</v>
      </c>
      <c r="AN3483" s="25">
        <v>0</v>
      </c>
      <c r="AO3483" s="11">
        <v>1</v>
      </c>
      <c r="AP3483" s="12" t="s">
        <v>386</v>
      </c>
      <c r="AQ3483" s="12" t="s">
        <v>6899</v>
      </c>
      <c r="AR3483" s="12" t="s">
        <v>5481</v>
      </c>
    </row>
    <row r="3484" spans="1:44" ht="24" x14ac:dyDescent="0.15">
      <c r="A3484" s="11">
        <v>55517</v>
      </c>
      <c r="B3484" s="14" t="s">
        <v>2900</v>
      </c>
      <c r="C3484" s="11">
        <v>35</v>
      </c>
      <c r="D3484" s="11">
        <v>1</v>
      </c>
      <c r="E3484" s="11">
        <v>0</v>
      </c>
      <c r="F3484" s="11">
        <v>0</v>
      </c>
      <c r="G3484" s="11">
        <v>9</v>
      </c>
      <c r="H3484" s="11">
        <v>1</v>
      </c>
      <c r="I3484" s="11">
        <v>65535</v>
      </c>
      <c r="J3484" s="11">
        <v>3</v>
      </c>
      <c r="K3484" s="11">
        <v>0</v>
      </c>
      <c r="L3484" s="11">
        <v>0</v>
      </c>
      <c r="M3484" s="56">
        <v>1</v>
      </c>
      <c r="N3484" s="56">
        <v>100</v>
      </c>
      <c r="O3484" s="11">
        <v>0</v>
      </c>
      <c r="P3484" s="11">
        <f t="shared" si="62"/>
        <v>604800</v>
      </c>
      <c r="Q3484" s="11">
        <v>3600</v>
      </c>
      <c r="R3484" s="11">
        <v>5</v>
      </c>
      <c r="S3484" s="11">
        <v>0</v>
      </c>
      <c r="T3484" s="11">
        <v>0</v>
      </c>
      <c r="U3484" s="11">
        <v>1</v>
      </c>
      <c r="V3484" s="11">
        <v>0</v>
      </c>
      <c r="W3484" s="11">
        <v>0</v>
      </c>
      <c r="X3484" s="11">
        <v>0</v>
      </c>
      <c r="Y3484" s="11">
        <v>0</v>
      </c>
      <c r="Z3484" s="16" t="s">
        <v>170</v>
      </c>
      <c r="AA3484" s="16">
        <v>0</v>
      </c>
      <c r="AB3484" s="16" t="s">
        <v>4</v>
      </c>
      <c r="AC3484" s="16">
        <v>0</v>
      </c>
      <c r="AD3484" s="11">
        <v>3</v>
      </c>
      <c r="AE3484" s="11">
        <v>100</v>
      </c>
      <c r="AF3484" s="56">
        <v>0</v>
      </c>
      <c r="AG3484" s="11">
        <v>0</v>
      </c>
      <c r="AH3484" s="11">
        <v>0</v>
      </c>
      <c r="AI3484" s="25" t="s">
        <v>226</v>
      </c>
      <c r="AJ3484" s="25" t="s">
        <v>226</v>
      </c>
      <c r="AK3484" s="25" t="s">
        <v>226</v>
      </c>
      <c r="AL3484" s="11" t="s">
        <v>782</v>
      </c>
      <c r="AM3484" s="25">
        <v>11008</v>
      </c>
      <c r="AN3484" s="25">
        <v>0</v>
      </c>
      <c r="AO3484" s="11">
        <v>1</v>
      </c>
      <c r="AP3484" s="12" t="s">
        <v>386</v>
      </c>
      <c r="AQ3484" s="12" t="s">
        <v>6899</v>
      </c>
      <c r="AR3484" s="12" t="s">
        <v>5481</v>
      </c>
    </row>
    <row r="3485" spans="1:44" ht="24" x14ac:dyDescent="0.15">
      <c r="A3485" s="11">
        <v>55518</v>
      </c>
      <c r="B3485" s="14" t="s">
        <v>2901</v>
      </c>
      <c r="C3485" s="11">
        <v>35</v>
      </c>
      <c r="D3485" s="11">
        <v>1</v>
      </c>
      <c r="E3485" s="11">
        <v>0</v>
      </c>
      <c r="F3485" s="11">
        <v>0</v>
      </c>
      <c r="G3485" s="11">
        <v>9</v>
      </c>
      <c r="H3485" s="11">
        <v>1</v>
      </c>
      <c r="I3485" s="11">
        <v>65535</v>
      </c>
      <c r="J3485" s="11">
        <v>3</v>
      </c>
      <c r="K3485" s="11">
        <v>0</v>
      </c>
      <c r="L3485" s="11">
        <v>0</v>
      </c>
      <c r="M3485" s="56">
        <v>1</v>
      </c>
      <c r="N3485" s="56">
        <v>100</v>
      </c>
      <c r="O3485" s="11">
        <v>0</v>
      </c>
      <c r="P3485" s="11">
        <f t="shared" si="62"/>
        <v>604800</v>
      </c>
      <c r="Q3485" s="11">
        <v>3600</v>
      </c>
      <c r="R3485" s="11">
        <v>5</v>
      </c>
      <c r="S3485" s="11">
        <v>0</v>
      </c>
      <c r="T3485" s="11">
        <v>0</v>
      </c>
      <c r="U3485" s="11">
        <v>1</v>
      </c>
      <c r="V3485" s="11">
        <v>0</v>
      </c>
      <c r="W3485" s="11">
        <v>0</v>
      </c>
      <c r="X3485" s="11">
        <v>0</v>
      </c>
      <c r="Y3485" s="11">
        <v>0</v>
      </c>
      <c r="Z3485" s="16" t="s">
        <v>170</v>
      </c>
      <c r="AA3485" s="16">
        <v>0</v>
      </c>
      <c r="AB3485" s="16" t="s">
        <v>4</v>
      </c>
      <c r="AC3485" s="16">
        <v>0</v>
      </c>
      <c r="AD3485" s="11">
        <v>3</v>
      </c>
      <c r="AE3485" s="11">
        <v>100</v>
      </c>
      <c r="AF3485" s="56">
        <v>0</v>
      </c>
      <c r="AG3485" s="11">
        <v>0</v>
      </c>
      <c r="AH3485" s="11">
        <v>0</v>
      </c>
      <c r="AI3485" s="25" t="s">
        <v>226</v>
      </c>
      <c r="AJ3485" s="25" t="s">
        <v>226</v>
      </c>
      <c r="AK3485" s="25" t="s">
        <v>226</v>
      </c>
      <c r="AL3485" s="11" t="s">
        <v>782</v>
      </c>
      <c r="AM3485" s="25">
        <v>11008</v>
      </c>
      <c r="AN3485" s="25">
        <v>0</v>
      </c>
      <c r="AO3485" s="11">
        <v>1</v>
      </c>
      <c r="AP3485" s="12" t="s">
        <v>386</v>
      </c>
      <c r="AQ3485" s="12" t="s">
        <v>6899</v>
      </c>
      <c r="AR3485" s="12" t="s">
        <v>5481</v>
      </c>
    </row>
    <row r="3486" spans="1:44" ht="24" x14ac:dyDescent="0.15">
      <c r="A3486" s="11">
        <v>55519</v>
      </c>
      <c r="B3486" s="14" t="s">
        <v>2902</v>
      </c>
      <c r="C3486" s="11">
        <v>35</v>
      </c>
      <c r="D3486" s="11">
        <v>1</v>
      </c>
      <c r="E3486" s="11">
        <v>0</v>
      </c>
      <c r="F3486" s="11">
        <v>0</v>
      </c>
      <c r="G3486" s="11">
        <v>9</v>
      </c>
      <c r="H3486" s="11">
        <v>1</v>
      </c>
      <c r="I3486" s="11">
        <v>65535</v>
      </c>
      <c r="J3486" s="11">
        <v>3</v>
      </c>
      <c r="K3486" s="11">
        <v>0</v>
      </c>
      <c r="L3486" s="11">
        <v>0</v>
      </c>
      <c r="M3486" s="56">
        <v>1</v>
      </c>
      <c r="N3486" s="56">
        <v>100</v>
      </c>
      <c r="O3486" s="11">
        <v>0</v>
      </c>
      <c r="P3486" s="11">
        <f t="shared" si="62"/>
        <v>604800</v>
      </c>
      <c r="Q3486" s="11">
        <v>3600</v>
      </c>
      <c r="R3486" s="11">
        <v>5</v>
      </c>
      <c r="S3486" s="11">
        <v>0</v>
      </c>
      <c r="T3486" s="11">
        <v>0</v>
      </c>
      <c r="U3486" s="11">
        <v>1</v>
      </c>
      <c r="V3486" s="11">
        <v>0</v>
      </c>
      <c r="W3486" s="11">
        <v>0</v>
      </c>
      <c r="X3486" s="11">
        <v>0</v>
      </c>
      <c r="Y3486" s="11">
        <v>0</v>
      </c>
      <c r="Z3486" s="16" t="s">
        <v>170</v>
      </c>
      <c r="AA3486" s="16">
        <v>0</v>
      </c>
      <c r="AB3486" s="16" t="s">
        <v>4</v>
      </c>
      <c r="AC3486" s="16">
        <v>0</v>
      </c>
      <c r="AD3486" s="11">
        <v>3</v>
      </c>
      <c r="AE3486" s="11">
        <v>100</v>
      </c>
      <c r="AF3486" s="56">
        <v>0</v>
      </c>
      <c r="AG3486" s="11">
        <v>0</v>
      </c>
      <c r="AH3486" s="11">
        <v>0</v>
      </c>
      <c r="AI3486" s="25" t="s">
        <v>226</v>
      </c>
      <c r="AJ3486" s="25" t="s">
        <v>226</v>
      </c>
      <c r="AK3486" s="25" t="s">
        <v>226</v>
      </c>
      <c r="AL3486" s="11" t="s">
        <v>782</v>
      </c>
      <c r="AM3486" s="25">
        <v>11008</v>
      </c>
      <c r="AN3486" s="25">
        <v>0</v>
      </c>
      <c r="AO3486" s="11">
        <v>1</v>
      </c>
      <c r="AP3486" s="12" t="s">
        <v>386</v>
      </c>
      <c r="AQ3486" s="12" t="s">
        <v>6899</v>
      </c>
      <c r="AR3486" s="12" t="s">
        <v>5481</v>
      </c>
    </row>
    <row r="3487" spans="1:44" ht="24" x14ac:dyDescent="0.15">
      <c r="A3487" s="11">
        <v>55520</v>
      </c>
      <c r="B3487" s="14" t="s">
        <v>2903</v>
      </c>
      <c r="C3487" s="11">
        <v>35</v>
      </c>
      <c r="D3487" s="11">
        <v>1</v>
      </c>
      <c r="E3487" s="11">
        <v>0</v>
      </c>
      <c r="F3487" s="11">
        <v>0</v>
      </c>
      <c r="G3487" s="11">
        <v>9</v>
      </c>
      <c r="H3487" s="11">
        <v>1</v>
      </c>
      <c r="I3487" s="11">
        <v>65535</v>
      </c>
      <c r="J3487" s="11">
        <v>3</v>
      </c>
      <c r="K3487" s="11">
        <v>0</v>
      </c>
      <c r="L3487" s="11">
        <v>0</v>
      </c>
      <c r="M3487" s="56">
        <v>1</v>
      </c>
      <c r="N3487" s="56">
        <v>100</v>
      </c>
      <c r="O3487" s="11">
        <v>0</v>
      </c>
      <c r="P3487" s="11">
        <f t="shared" si="62"/>
        <v>604800</v>
      </c>
      <c r="Q3487" s="11">
        <v>3600</v>
      </c>
      <c r="R3487" s="11">
        <v>5</v>
      </c>
      <c r="S3487" s="11">
        <v>0</v>
      </c>
      <c r="T3487" s="11">
        <v>0</v>
      </c>
      <c r="U3487" s="11">
        <v>1</v>
      </c>
      <c r="V3487" s="11">
        <v>0</v>
      </c>
      <c r="W3487" s="11">
        <v>0</v>
      </c>
      <c r="X3487" s="11">
        <v>0</v>
      </c>
      <c r="Y3487" s="11">
        <v>0</v>
      </c>
      <c r="Z3487" s="16" t="s">
        <v>170</v>
      </c>
      <c r="AA3487" s="16">
        <v>0</v>
      </c>
      <c r="AB3487" s="16" t="s">
        <v>4</v>
      </c>
      <c r="AC3487" s="16">
        <v>0</v>
      </c>
      <c r="AD3487" s="11">
        <v>3</v>
      </c>
      <c r="AE3487" s="11">
        <v>100</v>
      </c>
      <c r="AF3487" s="56">
        <v>0</v>
      </c>
      <c r="AG3487" s="11">
        <v>0</v>
      </c>
      <c r="AH3487" s="11">
        <v>0</v>
      </c>
      <c r="AI3487" s="25" t="s">
        <v>226</v>
      </c>
      <c r="AJ3487" s="25" t="s">
        <v>226</v>
      </c>
      <c r="AK3487" s="25" t="s">
        <v>226</v>
      </c>
      <c r="AL3487" s="11" t="s">
        <v>782</v>
      </c>
      <c r="AM3487" s="25">
        <v>11008</v>
      </c>
      <c r="AN3487" s="25">
        <v>0</v>
      </c>
      <c r="AO3487" s="11">
        <v>1</v>
      </c>
      <c r="AP3487" s="12" t="s">
        <v>386</v>
      </c>
      <c r="AQ3487" s="12" t="s">
        <v>6899</v>
      </c>
      <c r="AR3487" s="12" t="s">
        <v>5481</v>
      </c>
    </row>
    <row r="3488" spans="1:44" ht="24" x14ac:dyDescent="0.15">
      <c r="A3488" s="11">
        <v>55521</v>
      </c>
      <c r="B3488" s="14" t="s">
        <v>2904</v>
      </c>
      <c r="C3488" s="11">
        <v>35</v>
      </c>
      <c r="D3488" s="11">
        <v>1</v>
      </c>
      <c r="E3488" s="11">
        <v>0</v>
      </c>
      <c r="F3488" s="11">
        <v>0</v>
      </c>
      <c r="G3488" s="11">
        <v>9</v>
      </c>
      <c r="H3488" s="11">
        <v>1</v>
      </c>
      <c r="I3488" s="11">
        <v>65535</v>
      </c>
      <c r="J3488" s="11">
        <v>3</v>
      </c>
      <c r="K3488" s="11">
        <v>0</v>
      </c>
      <c r="L3488" s="11">
        <v>0</v>
      </c>
      <c r="M3488" s="56">
        <v>1</v>
      </c>
      <c r="N3488" s="56">
        <v>100</v>
      </c>
      <c r="O3488" s="11">
        <v>0</v>
      </c>
      <c r="P3488" s="11">
        <f t="shared" si="62"/>
        <v>604800</v>
      </c>
      <c r="Q3488" s="11">
        <v>3600</v>
      </c>
      <c r="R3488" s="11">
        <v>5</v>
      </c>
      <c r="S3488" s="11">
        <v>0</v>
      </c>
      <c r="T3488" s="11">
        <v>0</v>
      </c>
      <c r="U3488" s="11">
        <v>1</v>
      </c>
      <c r="V3488" s="11">
        <v>0</v>
      </c>
      <c r="W3488" s="11">
        <v>0</v>
      </c>
      <c r="X3488" s="11">
        <v>0</v>
      </c>
      <c r="Y3488" s="11">
        <v>0</v>
      </c>
      <c r="Z3488" s="16" t="s">
        <v>170</v>
      </c>
      <c r="AA3488" s="16">
        <v>0</v>
      </c>
      <c r="AB3488" s="16" t="s">
        <v>4</v>
      </c>
      <c r="AC3488" s="16">
        <v>0</v>
      </c>
      <c r="AD3488" s="11">
        <v>3</v>
      </c>
      <c r="AE3488" s="11">
        <v>100</v>
      </c>
      <c r="AF3488" s="56">
        <v>0</v>
      </c>
      <c r="AG3488" s="11">
        <v>0</v>
      </c>
      <c r="AH3488" s="11">
        <v>0</v>
      </c>
      <c r="AI3488" s="25" t="s">
        <v>226</v>
      </c>
      <c r="AJ3488" s="25" t="s">
        <v>226</v>
      </c>
      <c r="AK3488" s="25" t="s">
        <v>226</v>
      </c>
      <c r="AL3488" s="11" t="s">
        <v>782</v>
      </c>
      <c r="AM3488" s="25">
        <v>11008</v>
      </c>
      <c r="AN3488" s="25">
        <v>0</v>
      </c>
      <c r="AO3488" s="11">
        <v>1</v>
      </c>
      <c r="AP3488" s="12" t="s">
        <v>386</v>
      </c>
      <c r="AQ3488" s="12" t="s">
        <v>6899</v>
      </c>
      <c r="AR3488" s="12" t="s">
        <v>5481</v>
      </c>
    </row>
    <row r="3489" spans="1:45" ht="24" x14ac:dyDescent="0.15">
      <c r="A3489" s="11">
        <v>55522</v>
      </c>
      <c r="B3489" s="14" t="s">
        <v>2905</v>
      </c>
      <c r="C3489" s="11">
        <v>35</v>
      </c>
      <c r="D3489" s="11">
        <v>1</v>
      </c>
      <c r="E3489" s="11">
        <v>0</v>
      </c>
      <c r="F3489" s="11">
        <v>0</v>
      </c>
      <c r="G3489" s="11">
        <v>9</v>
      </c>
      <c r="H3489" s="11">
        <v>1</v>
      </c>
      <c r="I3489" s="11">
        <v>65535</v>
      </c>
      <c r="J3489" s="11">
        <v>3</v>
      </c>
      <c r="K3489" s="11">
        <v>0</v>
      </c>
      <c r="L3489" s="11">
        <v>0</v>
      </c>
      <c r="M3489" s="56">
        <v>1</v>
      </c>
      <c r="N3489" s="56">
        <v>100</v>
      </c>
      <c r="O3489" s="11">
        <v>0</v>
      </c>
      <c r="P3489" s="11">
        <f t="shared" si="62"/>
        <v>604800</v>
      </c>
      <c r="Q3489" s="11">
        <v>3600</v>
      </c>
      <c r="R3489" s="11">
        <v>5</v>
      </c>
      <c r="S3489" s="11">
        <v>0</v>
      </c>
      <c r="T3489" s="11">
        <v>0</v>
      </c>
      <c r="U3489" s="11">
        <v>1</v>
      </c>
      <c r="V3489" s="11">
        <v>0</v>
      </c>
      <c r="W3489" s="11">
        <v>0</v>
      </c>
      <c r="X3489" s="11">
        <v>0</v>
      </c>
      <c r="Y3489" s="11">
        <v>0</v>
      </c>
      <c r="Z3489" s="16" t="s">
        <v>170</v>
      </c>
      <c r="AA3489" s="16">
        <v>0</v>
      </c>
      <c r="AB3489" s="16" t="s">
        <v>4</v>
      </c>
      <c r="AC3489" s="16">
        <v>0</v>
      </c>
      <c r="AD3489" s="11">
        <v>3</v>
      </c>
      <c r="AE3489" s="11">
        <v>100</v>
      </c>
      <c r="AF3489" s="56">
        <v>0</v>
      </c>
      <c r="AG3489" s="11">
        <v>0</v>
      </c>
      <c r="AH3489" s="11">
        <v>0</v>
      </c>
      <c r="AI3489" s="25" t="s">
        <v>226</v>
      </c>
      <c r="AJ3489" s="25" t="s">
        <v>226</v>
      </c>
      <c r="AK3489" s="25" t="s">
        <v>226</v>
      </c>
      <c r="AL3489" s="11" t="s">
        <v>782</v>
      </c>
      <c r="AM3489" s="25">
        <v>11008</v>
      </c>
      <c r="AN3489" s="25">
        <v>0</v>
      </c>
      <c r="AO3489" s="11">
        <v>1</v>
      </c>
      <c r="AP3489" s="12" t="s">
        <v>386</v>
      </c>
      <c r="AQ3489" s="12" t="s">
        <v>6899</v>
      </c>
      <c r="AR3489" s="12" t="s">
        <v>5481</v>
      </c>
    </row>
    <row r="3490" spans="1:45" ht="24" x14ac:dyDescent="0.15">
      <c r="A3490" s="11">
        <v>55523</v>
      </c>
      <c r="B3490" s="14" t="s">
        <v>2906</v>
      </c>
      <c r="C3490" s="11">
        <v>35</v>
      </c>
      <c r="D3490" s="11">
        <v>1</v>
      </c>
      <c r="E3490" s="11">
        <v>0</v>
      </c>
      <c r="F3490" s="11">
        <v>0</v>
      </c>
      <c r="G3490" s="11">
        <v>9</v>
      </c>
      <c r="H3490" s="11">
        <v>1</v>
      </c>
      <c r="I3490" s="11">
        <v>65535</v>
      </c>
      <c r="J3490" s="11">
        <v>3</v>
      </c>
      <c r="K3490" s="11">
        <v>0</v>
      </c>
      <c r="L3490" s="11">
        <v>0</v>
      </c>
      <c r="M3490" s="56">
        <v>1</v>
      </c>
      <c r="N3490" s="56">
        <v>100</v>
      </c>
      <c r="O3490" s="11">
        <v>0</v>
      </c>
      <c r="P3490" s="11">
        <f t="shared" si="62"/>
        <v>604800</v>
      </c>
      <c r="Q3490" s="11">
        <v>3600</v>
      </c>
      <c r="R3490" s="11">
        <v>5</v>
      </c>
      <c r="S3490" s="11">
        <v>0</v>
      </c>
      <c r="T3490" s="11">
        <v>0</v>
      </c>
      <c r="U3490" s="11">
        <v>1</v>
      </c>
      <c r="V3490" s="11">
        <v>0</v>
      </c>
      <c r="W3490" s="11">
        <v>0</v>
      </c>
      <c r="X3490" s="11">
        <v>0</v>
      </c>
      <c r="Y3490" s="11">
        <v>0</v>
      </c>
      <c r="Z3490" s="16" t="s">
        <v>170</v>
      </c>
      <c r="AA3490" s="16">
        <v>0</v>
      </c>
      <c r="AB3490" s="16" t="s">
        <v>4</v>
      </c>
      <c r="AC3490" s="16">
        <v>0</v>
      </c>
      <c r="AD3490" s="11">
        <v>3</v>
      </c>
      <c r="AE3490" s="11">
        <v>100</v>
      </c>
      <c r="AF3490" s="56">
        <v>0</v>
      </c>
      <c r="AG3490" s="11">
        <v>0</v>
      </c>
      <c r="AH3490" s="11">
        <v>0</v>
      </c>
      <c r="AI3490" s="25" t="s">
        <v>226</v>
      </c>
      <c r="AJ3490" s="25" t="s">
        <v>226</v>
      </c>
      <c r="AK3490" s="25" t="s">
        <v>226</v>
      </c>
      <c r="AL3490" s="11" t="s">
        <v>782</v>
      </c>
      <c r="AM3490" s="25">
        <v>11008</v>
      </c>
      <c r="AN3490" s="25">
        <v>0</v>
      </c>
      <c r="AO3490" s="11">
        <v>1</v>
      </c>
      <c r="AP3490" s="12" t="s">
        <v>386</v>
      </c>
      <c r="AQ3490" s="12" t="s">
        <v>6899</v>
      </c>
      <c r="AR3490" s="12" t="s">
        <v>5481</v>
      </c>
    </row>
    <row r="3491" spans="1:45" ht="24" x14ac:dyDescent="0.15">
      <c r="A3491" s="11">
        <v>55524</v>
      </c>
      <c r="B3491" s="14" t="s">
        <v>2907</v>
      </c>
      <c r="C3491" s="11">
        <v>35</v>
      </c>
      <c r="D3491" s="11">
        <v>1</v>
      </c>
      <c r="E3491" s="11">
        <v>0</v>
      </c>
      <c r="F3491" s="11">
        <v>0</v>
      </c>
      <c r="G3491" s="11">
        <v>9</v>
      </c>
      <c r="H3491" s="11">
        <v>1</v>
      </c>
      <c r="I3491" s="11">
        <v>65535</v>
      </c>
      <c r="J3491" s="11">
        <v>3</v>
      </c>
      <c r="K3491" s="11">
        <v>0</v>
      </c>
      <c r="L3491" s="11">
        <v>0</v>
      </c>
      <c r="M3491" s="56">
        <v>1</v>
      </c>
      <c r="N3491" s="56">
        <v>100</v>
      </c>
      <c r="O3491" s="11">
        <v>0</v>
      </c>
      <c r="P3491" s="11">
        <f t="shared" si="62"/>
        <v>604800</v>
      </c>
      <c r="Q3491" s="11">
        <v>3600</v>
      </c>
      <c r="R3491" s="11">
        <v>5</v>
      </c>
      <c r="S3491" s="11">
        <v>0</v>
      </c>
      <c r="T3491" s="11">
        <v>0</v>
      </c>
      <c r="U3491" s="11">
        <v>1</v>
      </c>
      <c r="V3491" s="11">
        <v>0</v>
      </c>
      <c r="W3491" s="11">
        <v>0</v>
      </c>
      <c r="X3491" s="11">
        <v>0</v>
      </c>
      <c r="Y3491" s="11">
        <v>0</v>
      </c>
      <c r="Z3491" s="16" t="s">
        <v>170</v>
      </c>
      <c r="AA3491" s="16">
        <v>0</v>
      </c>
      <c r="AB3491" s="16" t="s">
        <v>4</v>
      </c>
      <c r="AC3491" s="16">
        <v>0</v>
      </c>
      <c r="AD3491" s="11">
        <v>3</v>
      </c>
      <c r="AE3491" s="11">
        <v>100</v>
      </c>
      <c r="AF3491" s="56">
        <v>0</v>
      </c>
      <c r="AG3491" s="11">
        <v>0</v>
      </c>
      <c r="AH3491" s="11">
        <v>0</v>
      </c>
      <c r="AI3491" s="25" t="s">
        <v>226</v>
      </c>
      <c r="AJ3491" s="25" t="s">
        <v>226</v>
      </c>
      <c r="AK3491" s="25" t="s">
        <v>226</v>
      </c>
      <c r="AL3491" s="11" t="s">
        <v>782</v>
      </c>
      <c r="AM3491" s="25">
        <v>11008</v>
      </c>
      <c r="AN3491" s="25">
        <v>0</v>
      </c>
      <c r="AO3491" s="11">
        <v>1</v>
      </c>
      <c r="AP3491" s="12" t="s">
        <v>386</v>
      </c>
      <c r="AQ3491" s="12" t="s">
        <v>6899</v>
      </c>
      <c r="AR3491" s="12" t="s">
        <v>5481</v>
      </c>
    </row>
    <row r="3492" spans="1:45" ht="24" x14ac:dyDescent="0.15">
      <c r="A3492" s="11">
        <v>59001</v>
      </c>
      <c r="B3492" s="14" t="s">
        <v>4587</v>
      </c>
      <c r="C3492" s="11">
        <v>35</v>
      </c>
      <c r="D3492" s="11">
        <v>1</v>
      </c>
      <c r="E3492" s="11">
        <v>0</v>
      </c>
      <c r="F3492" s="11">
        <v>0</v>
      </c>
      <c r="G3492" s="11">
        <v>9</v>
      </c>
      <c r="H3492" s="11">
        <v>1</v>
      </c>
      <c r="I3492" s="11">
        <v>65535</v>
      </c>
      <c r="J3492" s="11">
        <v>1</v>
      </c>
      <c r="K3492" s="11">
        <v>0</v>
      </c>
      <c r="L3492" s="11">
        <v>0</v>
      </c>
      <c r="M3492" s="56">
        <v>1</v>
      </c>
      <c r="N3492" s="56">
        <v>30</v>
      </c>
      <c r="O3492" s="11">
        <v>0</v>
      </c>
      <c r="P3492" s="11">
        <v>0</v>
      </c>
      <c r="Q3492" s="11">
        <v>100</v>
      </c>
      <c r="R3492" s="11">
        <v>0</v>
      </c>
      <c r="S3492" s="11">
        <v>0</v>
      </c>
      <c r="T3492" s="11">
        <v>0</v>
      </c>
      <c r="U3492" s="11">
        <v>1</v>
      </c>
      <c r="V3492" s="11">
        <v>0</v>
      </c>
      <c r="W3492" s="11">
        <v>0</v>
      </c>
      <c r="X3492" s="11">
        <v>0</v>
      </c>
      <c r="Y3492" s="11">
        <v>0</v>
      </c>
      <c r="Z3492" s="16" t="s">
        <v>170</v>
      </c>
      <c r="AA3492" s="16">
        <v>0</v>
      </c>
      <c r="AB3492" s="16" t="s">
        <v>4236</v>
      </c>
      <c r="AC3492" s="16">
        <v>0</v>
      </c>
      <c r="AD3492" s="11">
        <v>3</v>
      </c>
      <c r="AE3492" s="11">
        <v>100</v>
      </c>
      <c r="AF3492" s="56">
        <v>1000</v>
      </c>
      <c r="AG3492" s="11">
        <v>0</v>
      </c>
      <c r="AH3492" s="11">
        <v>0</v>
      </c>
      <c r="AI3492" s="25" t="s">
        <v>4237</v>
      </c>
      <c r="AJ3492" s="25" t="s">
        <v>4237</v>
      </c>
      <c r="AK3492" s="25" t="s">
        <v>4237</v>
      </c>
      <c r="AL3492" s="11" t="s">
        <v>782</v>
      </c>
      <c r="AM3492" s="25">
        <v>11003</v>
      </c>
      <c r="AN3492" s="25">
        <v>0</v>
      </c>
      <c r="AO3492" s="11">
        <v>0</v>
      </c>
      <c r="AP3492" s="12" t="s">
        <v>4238</v>
      </c>
      <c r="AQ3492" s="20" t="s">
        <v>7020</v>
      </c>
      <c r="AR3492" s="12" t="s">
        <v>7382</v>
      </c>
      <c r="AS3492" s="60" t="s">
        <v>6964</v>
      </c>
    </row>
    <row r="3493" spans="1:45" ht="24" x14ac:dyDescent="0.15">
      <c r="A3493" s="11">
        <v>59002</v>
      </c>
      <c r="B3493" s="14" t="s">
        <v>4588</v>
      </c>
      <c r="C3493" s="11">
        <v>35</v>
      </c>
      <c r="D3493" s="11">
        <v>1</v>
      </c>
      <c r="E3493" s="11">
        <v>0</v>
      </c>
      <c r="F3493" s="11">
        <v>0</v>
      </c>
      <c r="G3493" s="11">
        <v>9</v>
      </c>
      <c r="H3493" s="11">
        <v>1</v>
      </c>
      <c r="I3493" s="11">
        <v>65535</v>
      </c>
      <c r="J3493" s="11">
        <v>1</v>
      </c>
      <c r="K3493" s="11">
        <v>0</v>
      </c>
      <c r="L3493" s="11">
        <v>0</v>
      </c>
      <c r="M3493" s="56">
        <v>1</v>
      </c>
      <c r="N3493" s="56">
        <v>30</v>
      </c>
      <c r="O3493" s="11">
        <v>0</v>
      </c>
      <c r="P3493" s="11">
        <v>0</v>
      </c>
      <c r="Q3493" s="11">
        <v>100</v>
      </c>
      <c r="R3493" s="11">
        <v>0</v>
      </c>
      <c r="S3493" s="11">
        <v>0</v>
      </c>
      <c r="T3493" s="11">
        <v>0</v>
      </c>
      <c r="U3493" s="11">
        <v>1</v>
      </c>
      <c r="V3493" s="11">
        <v>0</v>
      </c>
      <c r="W3493" s="11">
        <v>0</v>
      </c>
      <c r="X3493" s="11">
        <v>0</v>
      </c>
      <c r="Y3493" s="11">
        <v>0</v>
      </c>
      <c r="Z3493" s="16" t="s">
        <v>170</v>
      </c>
      <c r="AA3493" s="16">
        <v>0</v>
      </c>
      <c r="AB3493" s="16" t="s">
        <v>4236</v>
      </c>
      <c r="AC3493" s="16">
        <v>0</v>
      </c>
      <c r="AD3493" s="11">
        <v>3</v>
      </c>
      <c r="AE3493" s="11">
        <v>100</v>
      </c>
      <c r="AF3493" s="56">
        <v>1000</v>
      </c>
      <c r="AG3493" s="11">
        <v>0</v>
      </c>
      <c r="AH3493" s="11">
        <v>0</v>
      </c>
      <c r="AI3493" s="25" t="s">
        <v>4237</v>
      </c>
      <c r="AJ3493" s="25" t="s">
        <v>4237</v>
      </c>
      <c r="AK3493" s="25" t="s">
        <v>4237</v>
      </c>
      <c r="AL3493" s="11" t="s">
        <v>782</v>
      </c>
      <c r="AM3493" s="25">
        <v>11003</v>
      </c>
      <c r="AN3493" s="25">
        <v>0</v>
      </c>
      <c r="AO3493" s="11">
        <v>0</v>
      </c>
      <c r="AP3493" s="12" t="s">
        <v>4238</v>
      </c>
      <c r="AQ3493" s="20" t="s">
        <v>7078</v>
      </c>
      <c r="AR3493" s="12" t="s">
        <v>7087</v>
      </c>
      <c r="AS3493" s="60" t="s">
        <v>6964</v>
      </c>
    </row>
    <row r="3494" spans="1:45" ht="24" x14ac:dyDescent="0.15">
      <c r="A3494" s="11">
        <v>59003</v>
      </c>
      <c r="B3494" s="14" t="s">
        <v>4589</v>
      </c>
      <c r="C3494" s="11">
        <v>35</v>
      </c>
      <c r="D3494" s="11">
        <v>1</v>
      </c>
      <c r="E3494" s="11">
        <v>0</v>
      </c>
      <c r="F3494" s="11">
        <v>0</v>
      </c>
      <c r="G3494" s="11">
        <v>9</v>
      </c>
      <c r="H3494" s="11">
        <v>1</v>
      </c>
      <c r="I3494" s="11">
        <v>65535</v>
      </c>
      <c r="J3494" s="11">
        <v>1</v>
      </c>
      <c r="K3494" s="11">
        <v>0</v>
      </c>
      <c r="L3494" s="11">
        <v>0</v>
      </c>
      <c r="M3494" s="56">
        <v>1</v>
      </c>
      <c r="N3494" s="56">
        <v>30</v>
      </c>
      <c r="O3494" s="11">
        <v>0</v>
      </c>
      <c r="P3494" s="11">
        <v>0</v>
      </c>
      <c r="Q3494" s="11">
        <v>100</v>
      </c>
      <c r="R3494" s="11">
        <v>0</v>
      </c>
      <c r="S3494" s="11">
        <v>0</v>
      </c>
      <c r="T3494" s="11">
        <v>0</v>
      </c>
      <c r="U3494" s="11">
        <v>1</v>
      </c>
      <c r="V3494" s="11">
        <v>0</v>
      </c>
      <c r="W3494" s="11">
        <v>0</v>
      </c>
      <c r="X3494" s="11">
        <v>0</v>
      </c>
      <c r="Y3494" s="11">
        <v>0</v>
      </c>
      <c r="Z3494" s="16" t="s">
        <v>170</v>
      </c>
      <c r="AA3494" s="16">
        <v>0</v>
      </c>
      <c r="AB3494" s="16" t="s">
        <v>4236</v>
      </c>
      <c r="AC3494" s="16">
        <v>0</v>
      </c>
      <c r="AD3494" s="11">
        <v>3</v>
      </c>
      <c r="AE3494" s="11">
        <v>100</v>
      </c>
      <c r="AF3494" s="56">
        <v>1000</v>
      </c>
      <c r="AG3494" s="11">
        <v>0</v>
      </c>
      <c r="AH3494" s="11">
        <v>0</v>
      </c>
      <c r="AI3494" s="25" t="s">
        <v>4237</v>
      </c>
      <c r="AJ3494" s="25" t="s">
        <v>4237</v>
      </c>
      <c r="AK3494" s="25" t="s">
        <v>4237</v>
      </c>
      <c r="AL3494" s="11" t="s">
        <v>782</v>
      </c>
      <c r="AM3494" s="25">
        <v>11003</v>
      </c>
      <c r="AN3494" s="25">
        <v>0</v>
      </c>
      <c r="AO3494" s="11">
        <v>0</v>
      </c>
      <c r="AP3494" s="12" t="s">
        <v>4238</v>
      </c>
      <c r="AQ3494" s="20" t="s">
        <v>7079</v>
      </c>
      <c r="AR3494" s="12" t="s">
        <v>7383</v>
      </c>
      <c r="AS3494" s="60" t="s">
        <v>6964</v>
      </c>
    </row>
    <row r="3495" spans="1:45" ht="24" x14ac:dyDescent="0.15">
      <c r="A3495" s="11">
        <v>59004</v>
      </c>
      <c r="B3495" s="14" t="s">
        <v>4590</v>
      </c>
      <c r="C3495" s="11">
        <v>35</v>
      </c>
      <c r="D3495" s="11">
        <v>1</v>
      </c>
      <c r="E3495" s="11">
        <v>0</v>
      </c>
      <c r="F3495" s="11">
        <v>0</v>
      </c>
      <c r="G3495" s="11">
        <v>9</v>
      </c>
      <c r="H3495" s="11">
        <v>1</v>
      </c>
      <c r="I3495" s="11">
        <v>65535</v>
      </c>
      <c r="J3495" s="11">
        <v>1</v>
      </c>
      <c r="K3495" s="11">
        <v>0</v>
      </c>
      <c r="L3495" s="11">
        <v>0</v>
      </c>
      <c r="M3495" s="56">
        <v>1</v>
      </c>
      <c r="N3495" s="56">
        <v>30</v>
      </c>
      <c r="O3495" s="11">
        <v>0</v>
      </c>
      <c r="P3495" s="11">
        <v>0</v>
      </c>
      <c r="Q3495" s="11">
        <v>100</v>
      </c>
      <c r="R3495" s="11">
        <v>0</v>
      </c>
      <c r="S3495" s="11">
        <v>0</v>
      </c>
      <c r="T3495" s="11">
        <v>0</v>
      </c>
      <c r="U3495" s="11">
        <v>1</v>
      </c>
      <c r="V3495" s="11">
        <v>0</v>
      </c>
      <c r="W3495" s="11">
        <v>0</v>
      </c>
      <c r="X3495" s="11">
        <v>0</v>
      </c>
      <c r="Y3495" s="11">
        <v>0</v>
      </c>
      <c r="Z3495" s="16" t="s">
        <v>170</v>
      </c>
      <c r="AA3495" s="16">
        <v>0</v>
      </c>
      <c r="AB3495" s="16" t="s">
        <v>4236</v>
      </c>
      <c r="AC3495" s="16">
        <v>0</v>
      </c>
      <c r="AD3495" s="11">
        <v>3</v>
      </c>
      <c r="AE3495" s="11">
        <v>100</v>
      </c>
      <c r="AF3495" s="56">
        <v>1000</v>
      </c>
      <c r="AG3495" s="11">
        <v>0</v>
      </c>
      <c r="AH3495" s="11">
        <v>0</v>
      </c>
      <c r="AI3495" s="25" t="s">
        <v>4237</v>
      </c>
      <c r="AJ3495" s="25" t="s">
        <v>4237</v>
      </c>
      <c r="AK3495" s="25" t="s">
        <v>4237</v>
      </c>
      <c r="AL3495" s="11" t="s">
        <v>782</v>
      </c>
      <c r="AM3495" s="25">
        <v>11003</v>
      </c>
      <c r="AN3495" s="25">
        <v>0</v>
      </c>
      <c r="AO3495" s="11">
        <v>0</v>
      </c>
      <c r="AP3495" s="12" t="s">
        <v>4238</v>
      </c>
      <c r="AQ3495" s="20" t="s">
        <v>7080</v>
      </c>
      <c r="AR3495" s="12" t="s">
        <v>7088</v>
      </c>
      <c r="AS3495" s="60" t="s">
        <v>6964</v>
      </c>
    </row>
    <row r="3496" spans="1:45" ht="24" x14ac:dyDescent="0.15">
      <c r="A3496" s="11">
        <v>59005</v>
      </c>
      <c r="B3496" s="14" t="s">
        <v>4591</v>
      </c>
      <c r="C3496" s="11">
        <v>35</v>
      </c>
      <c r="D3496" s="11">
        <v>1</v>
      </c>
      <c r="E3496" s="11">
        <v>0</v>
      </c>
      <c r="F3496" s="11">
        <v>0</v>
      </c>
      <c r="G3496" s="11">
        <v>9</v>
      </c>
      <c r="H3496" s="11">
        <v>1</v>
      </c>
      <c r="I3496" s="11">
        <v>65535</v>
      </c>
      <c r="J3496" s="11">
        <v>1</v>
      </c>
      <c r="K3496" s="11">
        <v>0</v>
      </c>
      <c r="L3496" s="11">
        <v>0</v>
      </c>
      <c r="M3496" s="56">
        <v>1</v>
      </c>
      <c r="N3496" s="56">
        <v>30</v>
      </c>
      <c r="O3496" s="11">
        <v>0</v>
      </c>
      <c r="P3496" s="11">
        <v>0</v>
      </c>
      <c r="Q3496" s="11">
        <v>100</v>
      </c>
      <c r="R3496" s="11">
        <v>0</v>
      </c>
      <c r="S3496" s="11">
        <v>0</v>
      </c>
      <c r="T3496" s="11">
        <v>0</v>
      </c>
      <c r="U3496" s="11">
        <v>1</v>
      </c>
      <c r="V3496" s="11">
        <v>0</v>
      </c>
      <c r="W3496" s="11">
        <v>0</v>
      </c>
      <c r="X3496" s="11">
        <v>0</v>
      </c>
      <c r="Y3496" s="11">
        <v>0</v>
      </c>
      <c r="Z3496" s="16" t="s">
        <v>170</v>
      </c>
      <c r="AA3496" s="16">
        <v>0</v>
      </c>
      <c r="AB3496" s="16" t="s">
        <v>4236</v>
      </c>
      <c r="AC3496" s="16">
        <v>0</v>
      </c>
      <c r="AD3496" s="11">
        <v>3</v>
      </c>
      <c r="AE3496" s="11">
        <v>100</v>
      </c>
      <c r="AF3496" s="56">
        <v>1000</v>
      </c>
      <c r="AG3496" s="11">
        <v>0</v>
      </c>
      <c r="AH3496" s="11">
        <v>0</v>
      </c>
      <c r="AI3496" s="25" t="s">
        <v>4237</v>
      </c>
      <c r="AJ3496" s="25" t="s">
        <v>4237</v>
      </c>
      <c r="AK3496" s="25" t="s">
        <v>4237</v>
      </c>
      <c r="AL3496" s="11" t="s">
        <v>782</v>
      </c>
      <c r="AM3496" s="25">
        <v>11003</v>
      </c>
      <c r="AN3496" s="25">
        <v>0</v>
      </c>
      <c r="AO3496" s="11">
        <v>0</v>
      </c>
      <c r="AP3496" s="12" t="s">
        <v>4238</v>
      </c>
      <c r="AQ3496" s="20" t="s">
        <v>7081</v>
      </c>
      <c r="AR3496" s="12" t="s">
        <v>7089</v>
      </c>
      <c r="AS3496" s="60" t="s">
        <v>6964</v>
      </c>
    </row>
    <row r="3497" spans="1:45" ht="24" x14ac:dyDescent="0.15">
      <c r="A3497" s="11">
        <v>59006</v>
      </c>
      <c r="B3497" s="14" t="s">
        <v>4592</v>
      </c>
      <c r="C3497" s="11">
        <v>35</v>
      </c>
      <c r="D3497" s="11">
        <v>1</v>
      </c>
      <c r="E3497" s="11">
        <v>0</v>
      </c>
      <c r="F3497" s="11">
        <v>0</v>
      </c>
      <c r="G3497" s="11">
        <v>9</v>
      </c>
      <c r="H3497" s="11">
        <v>1</v>
      </c>
      <c r="I3497" s="11">
        <v>65535</v>
      </c>
      <c r="J3497" s="11">
        <v>1</v>
      </c>
      <c r="K3497" s="11">
        <v>0</v>
      </c>
      <c r="L3497" s="11">
        <v>0</v>
      </c>
      <c r="M3497" s="56">
        <v>1</v>
      </c>
      <c r="N3497" s="56">
        <v>30</v>
      </c>
      <c r="O3497" s="11">
        <v>0</v>
      </c>
      <c r="P3497" s="11">
        <v>0</v>
      </c>
      <c r="Q3497" s="11">
        <v>100</v>
      </c>
      <c r="R3497" s="11">
        <v>0</v>
      </c>
      <c r="S3497" s="11">
        <v>0</v>
      </c>
      <c r="T3497" s="11">
        <v>0</v>
      </c>
      <c r="U3497" s="11">
        <v>1</v>
      </c>
      <c r="V3497" s="11">
        <v>0</v>
      </c>
      <c r="W3497" s="11">
        <v>0</v>
      </c>
      <c r="X3497" s="11">
        <v>0</v>
      </c>
      <c r="Y3497" s="11">
        <v>0</v>
      </c>
      <c r="Z3497" s="16" t="s">
        <v>170</v>
      </c>
      <c r="AA3497" s="16">
        <v>0</v>
      </c>
      <c r="AB3497" s="16" t="s">
        <v>225</v>
      </c>
      <c r="AC3497" s="16">
        <v>0</v>
      </c>
      <c r="AD3497" s="11">
        <v>3</v>
      </c>
      <c r="AE3497" s="11">
        <v>100</v>
      </c>
      <c r="AF3497" s="56">
        <v>1000</v>
      </c>
      <c r="AG3497" s="11">
        <v>0</v>
      </c>
      <c r="AH3497" s="11">
        <v>0</v>
      </c>
      <c r="AI3497" s="25" t="s">
        <v>4237</v>
      </c>
      <c r="AJ3497" s="25" t="s">
        <v>4237</v>
      </c>
      <c r="AK3497" s="25" t="s">
        <v>4237</v>
      </c>
      <c r="AL3497" s="11" t="s">
        <v>782</v>
      </c>
      <c r="AM3497" s="25">
        <v>11003</v>
      </c>
      <c r="AN3497" s="25">
        <v>0</v>
      </c>
      <c r="AO3497" s="11">
        <v>0</v>
      </c>
      <c r="AP3497" s="12" t="s">
        <v>4238</v>
      </c>
      <c r="AQ3497" s="20" t="s">
        <v>7082</v>
      </c>
      <c r="AR3497" s="12" t="s">
        <v>7090</v>
      </c>
      <c r="AS3497" s="60" t="s">
        <v>6964</v>
      </c>
    </row>
    <row r="3498" spans="1:45" ht="24" x14ac:dyDescent="0.15">
      <c r="A3498" s="11">
        <v>59007</v>
      </c>
      <c r="B3498" s="14" t="s">
        <v>4593</v>
      </c>
      <c r="C3498" s="11">
        <v>35</v>
      </c>
      <c r="D3498" s="11">
        <v>1</v>
      </c>
      <c r="E3498" s="11">
        <v>0</v>
      </c>
      <c r="F3498" s="11">
        <v>0</v>
      </c>
      <c r="G3498" s="11">
        <v>9</v>
      </c>
      <c r="H3498" s="11">
        <v>1</v>
      </c>
      <c r="I3498" s="11">
        <v>65535</v>
      </c>
      <c r="J3498" s="11">
        <v>1</v>
      </c>
      <c r="K3498" s="11">
        <v>0</v>
      </c>
      <c r="L3498" s="11">
        <v>0</v>
      </c>
      <c r="M3498" s="56">
        <v>1</v>
      </c>
      <c r="N3498" s="56">
        <v>30</v>
      </c>
      <c r="O3498" s="11">
        <v>0</v>
      </c>
      <c r="P3498" s="11">
        <v>0</v>
      </c>
      <c r="Q3498" s="11">
        <v>100</v>
      </c>
      <c r="R3498" s="11">
        <v>0</v>
      </c>
      <c r="S3498" s="11">
        <v>0</v>
      </c>
      <c r="T3498" s="11">
        <v>0</v>
      </c>
      <c r="U3498" s="11">
        <v>1</v>
      </c>
      <c r="V3498" s="11">
        <v>0</v>
      </c>
      <c r="W3498" s="11">
        <v>0</v>
      </c>
      <c r="X3498" s="11">
        <v>0</v>
      </c>
      <c r="Y3498" s="11">
        <v>0</v>
      </c>
      <c r="Z3498" s="16" t="s">
        <v>170</v>
      </c>
      <c r="AA3498" s="16">
        <v>0</v>
      </c>
      <c r="AB3498" s="16" t="s">
        <v>225</v>
      </c>
      <c r="AC3498" s="16">
        <v>0</v>
      </c>
      <c r="AD3498" s="11">
        <v>3</v>
      </c>
      <c r="AE3498" s="11">
        <v>100</v>
      </c>
      <c r="AF3498" s="56">
        <v>1000</v>
      </c>
      <c r="AG3498" s="11">
        <v>0</v>
      </c>
      <c r="AH3498" s="11">
        <v>0</v>
      </c>
      <c r="AI3498" s="25" t="s">
        <v>4237</v>
      </c>
      <c r="AJ3498" s="25" t="s">
        <v>4237</v>
      </c>
      <c r="AK3498" s="25" t="s">
        <v>4237</v>
      </c>
      <c r="AL3498" s="11" t="s">
        <v>782</v>
      </c>
      <c r="AM3498" s="25">
        <v>11003</v>
      </c>
      <c r="AN3498" s="25">
        <v>0</v>
      </c>
      <c r="AO3498" s="11">
        <v>0</v>
      </c>
      <c r="AP3498" s="12" t="s">
        <v>4238</v>
      </c>
      <c r="AQ3498" s="20" t="s">
        <v>7083</v>
      </c>
      <c r="AR3498" s="12" t="s">
        <v>7384</v>
      </c>
      <c r="AS3498" s="60" t="s">
        <v>6964</v>
      </c>
    </row>
    <row r="3499" spans="1:45" ht="24" x14ac:dyDescent="0.15">
      <c r="A3499" s="11">
        <v>59008</v>
      </c>
      <c r="B3499" s="14" t="s">
        <v>4594</v>
      </c>
      <c r="C3499" s="11">
        <v>35</v>
      </c>
      <c r="D3499" s="11">
        <v>1</v>
      </c>
      <c r="E3499" s="11">
        <v>0</v>
      </c>
      <c r="F3499" s="11">
        <v>0</v>
      </c>
      <c r="G3499" s="11">
        <v>9</v>
      </c>
      <c r="H3499" s="11">
        <v>1</v>
      </c>
      <c r="I3499" s="11">
        <v>65535</v>
      </c>
      <c r="J3499" s="11">
        <v>1</v>
      </c>
      <c r="K3499" s="11">
        <v>0</v>
      </c>
      <c r="L3499" s="11">
        <v>0</v>
      </c>
      <c r="M3499" s="56">
        <v>1</v>
      </c>
      <c r="N3499" s="56">
        <v>30</v>
      </c>
      <c r="O3499" s="11">
        <v>0</v>
      </c>
      <c r="P3499" s="11">
        <v>0</v>
      </c>
      <c r="Q3499" s="11">
        <v>100</v>
      </c>
      <c r="R3499" s="11">
        <v>0</v>
      </c>
      <c r="S3499" s="11">
        <v>0</v>
      </c>
      <c r="T3499" s="11">
        <v>0</v>
      </c>
      <c r="U3499" s="11">
        <v>1</v>
      </c>
      <c r="V3499" s="11">
        <v>0</v>
      </c>
      <c r="W3499" s="11">
        <v>0</v>
      </c>
      <c r="X3499" s="11">
        <v>0</v>
      </c>
      <c r="Y3499" s="11">
        <v>0</v>
      </c>
      <c r="Z3499" s="16" t="s">
        <v>170</v>
      </c>
      <c r="AA3499" s="16">
        <v>0</v>
      </c>
      <c r="AB3499" s="16" t="s">
        <v>225</v>
      </c>
      <c r="AC3499" s="16">
        <v>0</v>
      </c>
      <c r="AD3499" s="11">
        <v>3</v>
      </c>
      <c r="AE3499" s="11">
        <v>100</v>
      </c>
      <c r="AF3499" s="56">
        <v>1000</v>
      </c>
      <c r="AG3499" s="11">
        <v>0</v>
      </c>
      <c r="AH3499" s="11">
        <v>0</v>
      </c>
      <c r="AI3499" s="25" t="s">
        <v>4237</v>
      </c>
      <c r="AJ3499" s="25" t="s">
        <v>4237</v>
      </c>
      <c r="AK3499" s="25" t="s">
        <v>4237</v>
      </c>
      <c r="AL3499" s="11" t="s">
        <v>782</v>
      </c>
      <c r="AM3499" s="25">
        <v>11003</v>
      </c>
      <c r="AN3499" s="25">
        <v>0</v>
      </c>
      <c r="AO3499" s="11">
        <v>0</v>
      </c>
      <c r="AP3499" s="12" t="s">
        <v>4238</v>
      </c>
      <c r="AQ3499" s="20" t="s">
        <v>7084</v>
      </c>
      <c r="AR3499" s="12" t="s">
        <v>7091</v>
      </c>
      <c r="AS3499" s="60" t="s">
        <v>6964</v>
      </c>
    </row>
    <row r="3500" spans="1:45" ht="24" x14ac:dyDescent="0.15">
      <c r="A3500" s="11">
        <v>59009</v>
      </c>
      <c r="B3500" s="14" t="s">
        <v>4595</v>
      </c>
      <c r="C3500" s="11">
        <v>35</v>
      </c>
      <c r="D3500" s="11">
        <v>1</v>
      </c>
      <c r="E3500" s="11">
        <v>0</v>
      </c>
      <c r="F3500" s="11">
        <v>0</v>
      </c>
      <c r="G3500" s="11">
        <v>9</v>
      </c>
      <c r="H3500" s="11">
        <v>1</v>
      </c>
      <c r="I3500" s="11">
        <v>65535</v>
      </c>
      <c r="J3500" s="11">
        <v>1</v>
      </c>
      <c r="K3500" s="11">
        <v>0</v>
      </c>
      <c r="L3500" s="11">
        <v>0</v>
      </c>
      <c r="M3500" s="56">
        <v>1</v>
      </c>
      <c r="N3500" s="56">
        <v>30</v>
      </c>
      <c r="O3500" s="11">
        <v>0</v>
      </c>
      <c r="P3500" s="11">
        <v>0</v>
      </c>
      <c r="Q3500" s="11">
        <v>100</v>
      </c>
      <c r="R3500" s="11">
        <v>0</v>
      </c>
      <c r="S3500" s="11">
        <v>0</v>
      </c>
      <c r="T3500" s="11">
        <v>0</v>
      </c>
      <c r="U3500" s="11">
        <v>1</v>
      </c>
      <c r="V3500" s="11">
        <v>0</v>
      </c>
      <c r="W3500" s="11">
        <v>0</v>
      </c>
      <c r="X3500" s="11">
        <v>0</v>
      </c>
      <c r="Y3500" s="11">
        <v>0</v>
      </c>
      <c r="Z3500" s="16" t="s">
        <v>170</v>
      </c>
      <c r="AA3500" s="16">
        <v>0</v>
      </c>
      <c r="AB3500" s="16" t="s">
        <v>225</v>
      </c>
      <c r="AC3500" s="16">
        <v>0</v>
      </c>
      <c r="AD3500" s="11">
        <v>3</v>
      </c>
      <c r="AE3500" s="11">
        <v>100</v>
      </c>
      <c r="AF3500" s="56">
        <v>1000</v>
      </c>
      <c r="AG3500" s="11">
        <v>0</v>
      </c>
      <c r="AH3500" s="11">
        <v>0</v>
      </c>
      <c r="AI3500" s="25" t="s">
        <v>4237</v>
      </c>
      <c r="AJ3500" s="25" t="s">
        <v>4237</v>
      </c>
      <c r="AK3500" s="25" t="s">
        <v>4237</v>
      </c>
      <c r="AL3500" s="11" t="s">
        <v>782</v>
      </c>
      <c r="AM3500" s="25">
        <v>11003</v>
      </c>
      <c r="AN3500" s="25">
        <v>0</v>
      </c>
      <c r="AO3500" s="11">
        <v>0</v>
      </c>
      <c r="AP3500" s="12" t="s">
        <v>4238</v>
      </c>
      <c r="AQ3500" s="20" t="s">
        <v>7085</v>
      </c>
      <c r="AR3500" s="12" t="s">
        <v>7092</v>
      </c>
      <c r="AS3500" s="60" t="s">
        <v>6964</v>
      </c>
    </row>
    <row r="3501" spans="1:45" ht="24" x14ac:dyDescent="0.15">
      <c r="A3501" s="11">
        <v>59010</v>
      </c>
      <c r="B3501" s="14" t="s">
        <v>4596</v>
      </c>
      <c r="C3501" s="11">
        <v>35</v>
      </c>
      <c r="D3501" s="11">
        <v>1</v>
      </c>
      <c r="E3501" s="11">
        <v>0</v>
      </c>
      <c r="F3501" s="11">
        <v>0</v>
      </c>
      <c r="G3501" s="11">
        <v>9</v>
      </c>
      <c r="H3501" s="11">
        <v>1</v>
      </c>
      <c r="I3501" s="11">
        <v>65535</v>
      </c>
      <c r="J3501" s="11">
        <v>1</v>
      </c>
      <c r="K3501" s="11">
        <v>0</v>
      </c>
      <c r="L3501" s="11">
        <v>0</v>
      </c>
      <c r="M3501" s="56">
        <v>1</v>
      </c>
      <c r="N3501" s="56">
        <v>30</v>
      </c>
      <c r="O3501" s="11">
        <v>0</v>
      </c>
      <c r="P3501" s="11">
        <v>0</v>
      </c>
      <c r="Q3501" s="11">
        <v>100</v>
      </c>
      <c r="R3501" s="11">
        <v>0</v>
      </c>
      <c r="S3501" s="11">
        <v>0</v>
      </c>
      <c r="T3501" s="11">
        <v>0</v>
      </c>
      <c r="U3501" s="11">
        <v>1</v>
      </c>
      <c r="V3501" s="11">
        <v>0</v>
      </c>
      <c r="W3501" s="11">
        <v>0</v>
      </c>
      <c r="X3501" s="11">
        <v>0</v>
      </c>
      <c r="Y3501" s="11">
        <v>0</v>
      </c>
      <c r="Z3501" s="16" t="s">
        <v>170</v>
      </c>
      <c r="AA3501" s="16">
        <v>0</v>
      </c>
      <c r="AB3501" s="16" t="s">
        <v>225</v>
      </c>
      <c r="AC3501" s="16">
        <v>0</v>
      </c>
      <c r="AD3501" s="11">
        <v>3</v>
      </c>
      <c r="AE3501" s="11">
        <v>100</v>
      </c>
      <c r="AF3501" s="56">
        <v>1000</v>
      </c>
      <c r="AG3501" s="11">
        <v>0</v>
      </c>
      <c r="AH3501" s="11">
        <v>0</v>
      </c>
      <c r="AI3501" s="25" t="s">
        <v>4237</v>
      </c>
      <c r="AJ3501" s="25" t="s">
        <v>4237</v>
      </c>
      <c r="AK3501" s="25" t="s">
        <v>4237</v>
      </c>
      <c r="AL3501" s="11" t="s">
        <v>782</v>
      </c>
      <c r="AM3501" s="25">
        <v>11003</v>
      </c>
      <c r="AN3501" s="25">
        <v>0</v>
      </c>
      <c r="AO3501" s="11">
        <v>0</v>
      </c>
      <c r="AP3501" s="12" t="s">
        <v>4238</v>
      </c>
      <c r="AQ3501" s="20" t="s">
        <v>7086</v>
      </c>
      <c r="AR3501" s="12" t="s">
        <v>7093</v>
      </c>
      <c r="AS3501" s="60" t="s">
        <v>6964</v>
      </c>
    </row>
    <row r="3502" spans="1:45" ht="24" x14ac:dyDescent="0.15">
      <c r="A3502" s="11">
        <v>59100</v>
      </c>
      <c r="B3502" s="14" t="s">
        <v>6997</v>
      </c>
      <c r="C3502" s="11">
        <v>35</v>
      </c>
      <c r="D3502" s="11">
        <v>1</v>
      </c>
      <c r="E3502" s="11">
        <v>0</v>
      </c>
      <c r="F3502" s="11">
        <v>0</v>
      </c>
      <c r="G3502" s="11">
        <v>9</v>
      </c>
      <c r="H3502" s="11">
        <v>1</v>
      </c>
      <c r="I3502" s="11">
        <v>65535</v>
      </c>
      <c r="J3502" s="11">
        <v>1</v>
      </c>
      <c r="K3502" s="11">
        <v>0</v>
      </c>
      <c r="L3502" s="11">
        <v>0</v>
      </c>
      <c r="M3502" s="56">
        <v>1</v>
      </c>
      <c r="N3502" s="56">
        <v>30</v>
      </c>
      <c r="O3502" s="11">
        <v>0</v>
      </c>
      <c r="P3502" s="11">
        <v>0</v>
      </c>
      <c r="Q3502" s="11">
        <v>100</v>
      </c>
      <c r="R3502" s="11">
        <v>0</v>
      </c>
      <c r="S3502" s="11">
        <v>0</v>
      </c>
      <c r="T3502" s="11">
        <v>0</v>
      </c>
      <c r="U3502" s="11">
        <v>1</v>
      </c>
      <c r="V3502" s="11">
        <v>0</v>
      </c>
      <c r="W3502" s="11">
        <v>0</v>
      </c>
      <c r="X3502" s="11">
        <v>0</v>
      </c>
      <c r="Y3502" s="11">
        <v>0</v>
      </c>
      <c r="Z3502" s="16" t="s">
        <v>170</v>
      </c>
      <c r="AA3502" s="16">
        <v>0</v>
      </c>
      <c r="AB3502" s="16" t="s">
        <v>1024</v>
      </c>
      <c r="AC3502" s="16">
        <v>0</v>
      </c>
      <c r="AD3502" s="11">
        <v>3</v>
      </c>
      <c r="AE3502" s="11">
        <v>100</v>
      </c>
      <c r="AF3502" s="56">
        <v>250</v>
      </c>
      <c r="AG3502" s="11">
        <v>0</v>
      </c>
      <c r="AH3502" s="11">
        <v>0</v>
      </c>
      <c r="AI3502" s="25" t="s">
        <v>4237</v>
      </c>
      <c r="AJ3502" s="25" t="s">
        <v>4237</v>
      </c>
      <c r="AK3502" s="25" t="s">
        <v>4237</v>
      </c>
      <c r="AL3502" s="11" t="s">
        <v>782</v>
      </c>
      <c r="AM3502" s="25">
        <v>11003</v>
      </c>
      <c r="AN3502" s="25">
        <v>0</v>
      </c>
      <c r="AO3502" s="11">
        <v>0</v>
      </c>
      <c r="AP3502" s="12" t="s">
        <v>7000</v>
      </c>
      <c r="AQ3502" s="20" t="s">
        <v>7001</v>
      </c>
      <c r="AR3502" s="12" t="s">
        <v>7004</v>
      </c>
      <c r="AS3502" s="60" t="s">
        <v>4239</v>
      </c>
    </row>
    <row r="3503" spans="1:45" ht="24" x14ac:dyDescent="0.15">
      <c r="A3503" s="11">
        <v>59101</v>
      </c>
      <c r="B3503" s="14" t="s">
        <v>6998</v>
      </c>
      <c r="C3503" s="11">
        <v>35</v>
      </c>
      <c r="D3503" s="11">
        <v>1</v>
      </c>
      <c r="E3503" s="11">
        <v>0</v>
      </c>
      <c r="F3503" s="11">
        <v>0</v>
      </c>
      <c r="G3503" s="11">
        <v>9</v>
      </c>
      <c r="H3503" s="11">
        <v>1</v>
      </c>
      <c r="I3503" s="11">
        <v>65535</v>
      </c>
      <c r="J3503" s="11">
        <v>1</v>
      </c>
      <c r="K3503" s="11">
        <v>0</v>
      </c>
      <c r="L3503" s="11">
        <v>0</v>
      </c>
      <c r="M3503" s="56">
        <v>1</v>
      </c>
      <c r="N3503" s="56">
        <v>30</v>
      </c>
      <c r="O3503" s="11">
        <v>0</v>
      </c>
      <c r="P3503" s="11">
        <v>0</v>
      </c>
      <c r="Q3503" s="11">
        <v>100</v>
      </c>
      <c r="R3503" s="11">
        <v>0</v>
      </c>
      <c r="S3503" s="11">
        <v>0</v>
      </c>
      <c r="T3503" s="11">
        <v>0</v>
      </c>
      <c r="U3503" s="11">
        <v>1</v>
      </c>
      <c r="V3503" s="11">
        <v>0</v>
      </c>
      <c r="W3503" s="11">
        <v>0</v>
      </c>
      <c r="X3503" s="11">
        <v>0</v>
      </c>
      <c r="Y3503" s="11">
        <v>0</v>
      </c>
      <c r="Z3503" s="16" t="s">
        <v>170</v>
      </c>
      <c r="AA3503" s="16">
        <v>0</v>
      </c>
      <c r="AB3503" s="16" t="s">
        <v>1024</v>
      </c>
      <c r="AC3503" s="16">
        <v>0</v>
      </c>
      <c r="AD3503" s="11">
        <v>3</v>
      </c>
      <c r="AE3503" s="11">
        <v>100</v>
      </c>
      <c r="AF3503" s="56">
        <v>250</v>
      </c>
      <c r="AG3503" s="11">
        <v>0</v>
      </c>
      <c r="AH3503" s="11">
        <v>0</v>
      </c>
      <c r="AI3503" s="25" t="s">
        <v>4237</v>
      </c>
      <c r="AJ3503" s="25" t="s">
        <v>4237</v>
      </c>
      <c r="AK3503" s="25" t="s">
        <v>4237</v>
      </c>
      <c r="AL3503" s="11" t="s">
        <v>782</v>
      </c>
      <c r="AM3503" s="25">
        <v>11003</v>
      </c>
      <c r="AN3503" s="25">
        <v>0</v>
      </c>
      <c r="AO3503" s="11">
        <v>0</v>
      </c>
      <c r="AP3503" s="12" t="s">
        <v>7000</v>
      </c>
      <c r="AQ3503" s="20" t="s">
        <v>6930</v>
      </c>
      <c r="AR3503" s="12" t="s">
        <v>7005</v>
      </c>
      <c r="AS3503" s="60" t="s">
        <v>4239</v>
      </c>
    </row>
    <row r="3504" spans="1:45" ht="24" x14ac:dyDescent="0.15">
      <c r="A3504" s="11">
        <v>59102</v>
      </c>
      <c r="B3504" s="14" t="s">
        <v>6999</v>
      </c>
      <c r="C3504" s="11">
        <v>35</v>
      </c>
      <c r="D3504" s="11">
        <v>1</v>
      </c>
      <c r="E3504" s="11">
        <v>0</v>
      </c>
      <c r="F3504" s="11">
        <v>0</v>
      </c>
      <c r="G3504" s="11">
        <v>9</v>
      </c>
      <c r="H3504" s="11">
        <v>1</v>
      </c>
      <c r="I3504" s="11">
        <v>65535</v>
      </c>
      <c r="J3504" s="11">
        <v>1</v>
      </c>
      <c r="K3504" s="11">
        <v>0</v>
      </c>
      <c r="L3504" s="11">
        <v>0</v>
      </c>
      <c r="M3504" s="56">
        <v>1</v>
      </c>
      <c r="N3504" s="56">
        <v>30</v>
      </c>
      <c r="O3504" s="11">
        <v>0</v>
      </c>
      <c r="P3504" s="11">
        <v>0</v>
      </c>
      <c r="Q3504" s="11">
        <v>100</v>
      </c>
      <c r="R3504" s="11">
        <v>0</v>
      </c>
      <c r="S3504" s="11">
        <v>0</v>
      </c>
      <c r="T3504" s="11">
        <v>0</v>
      </c>
      <c r="U3504" s="11">
        <v>1</v>
      </c>
      <c r="V3504" s="11">
        <v>0</v>
      </c>
      <c r="W3504" s="11">
        <v>0</v>
      </c>
      <c r="X3504" s="11">
        <v>0</v>
      </c>
      <c r="Y3504" s="11">
        <v>0</v>
      </c>
      <c r="Z3504" s="16" t="s">
        <v>170</v>
      </c>
      <c r="AA3504" s="16">
        <v>0</v>
      </c>
      <c r="AB3504" s="16" t="s">
        <v>1024</v>
      </c>
      <c r="AC3504" s="16">
        <v>0</v>
      </c>
      <c r="AD3504" s="11">
        <v>3</v>
      </c>
      <c r="AE3504" s="11">
        <v>100</v>
      </c>
      <c r="AF3504" s="56">
        <v>250</v>
      </c>
      <c r="AG3504" s="11">
        <v>0</v>
      </c>
      <c r="AH3504" s="11">
        <v>0</v>
      </c>
      <c r="AI3504" s="25" t="s">
        <v>4237</v>
      </c>
      <c r="AJ3504" s="25" t="s">
        <v>4237</v>
      </c>
      <c r="AK3504" s="25" t="s">
        <v>4237</v>
      </c>
      <c r="AL3504" s="11" t="s">
        <v>782</v>
      </c>
      <c r="AM3504" s="25">
        <v>11003</v>
      </c>
      <c r="AN3504" s="25">
        <v>0</v>
      </c>
      <c r="AO3504" s="11">
        <v>0</v>
      </c>
      <c r="AP3504" s="12" t="s">
        <v>7000</v>
      </c>
      <c r="AQ3504" s="20" t="s">
        <v>6930</v>
      </c>
      <c r="AR3504" s="12" t="s">
        <v>7006</v>
      </c>
      <c r="AS3504" s="60" t="s">
        <v>4239</v>
      </c>
    </row>
    <row r="3505" spans="1:45" ht="24" x14ac:dyDescent="0.15">
      <c r="A3505" s="11">
        <v>59201</v>
      </c>
      <c r="B3505" s="14" t="s">
        <v>7076</v>
      </c>
      <c r="C3505" s="11">
        <v>35</v>
      </c>
      <c r="D3505" s="11">
        <v>1</v>
      </c>
      <c r="E3505" s="11">
        <v>0</v>
      </c>
      <c r="F3505" s="11">
        <v>0</v>
      </c>
      <c r="G3505" s="11">
        <v>9</v>
      </c>
      <c r="H3505" s="11">
        <v>1</v>
      </c>
      <c r="I3505" s="11">
        <v>65535</v>
      </c>
      <c r="J3505" s="11">
        <v>1</v>
      </c>
      <c r="K3505" s="11">
        <v>0</v>
      </c>
      <c r="L3505" s="11">
        <v>0</v>
      </c>
      <c r="M3505" s="56">
        <v>1</v>
      </c>
      <c r="N3505" s="56">
        <v>30</v>
      </c>
      <c r="O3505" s="11">
        <v>0</v>
      </c>
      <c r="P3505" s="11">
        <v>0</v>
      </c>
      <c r="Q3505" s="11">
        <v>100</v>
      </c>
      <c r="R3505" s="11">
        <v>0</v>
      </c>
      <c r="S3505" s="11">
        <v>0</v>
      </c>
      <c r="T3505" s="11">
        <v>0</v>
      </c>
      <c r="U3505" s="11">
        <v>1</v>
      </c>
      <c r="V3505" s="11">
        <v>0</v>
      </c>
      <c r="W3505" s="11">
        <v>0</v>
      </c>
      <c r="X3505" s="11">
        <v>0</v>
      </c>
      <c r="Y3505" s="11">
        <v>0</v>
      </c>
      <c r="Z3505" s="16" t="s">
        <v>170</v>
      </c>
      <c r="AA3505" s="16">
        <v>0</v>
      </c>
      <c r="AB3505" s="16" t="s">
        <v>197</v>
      </c>
      <c r="AC3505" s="16">
        <v>0</v>
      </c>
      <c r="AD3505" s="11">
        <v>3</v>
      </c>
      <c r="AE3505" s="11">
        <v>100</v>
      </c>
      <c r="AF3505" s="56">
        <v>250</v>
      </c>
      <c r="AG3505" s="11">
        <v>0</v>
      </c>
      <c r="AH3505" s="11">
        <v>0</v>
      </c>
      <c r="AI3505" s="25" t="s">
        <v>226</v>
      </c>
      <c r="AJ3505" s="25" t="s">
        <v>226</v>
      </c>
      <c r="AK3505" s="25" t="s">
        <v>226</v>
      </c>
      <c r="AL3505" s="11" t="s">
        <v>782</v>
      </c>
      <c r="AM3505" s="25">
        <v>11003</v>
      </c>
      <c r="AN3505" s="25">
        <v>0</v>
      </c>
      <c r="AO3505" s="11">
        <v>0</v>
      </c>
      <c r="AP3505" s="12" t="s">
        <v>7000</v>
      </c>
      <c r="AQ3505" s="20" t="s">
        <v>6930</v>
      </c>
      <c r="AR3505" s="12" t="s">
        <v>7006</v>
      </c>
      <c r="AS3505" s="60" t="s">
        <v>1356</v>
      </c>
    </row>
    <row r="3506" spans="1:45" ht="24" x14ac:dyDescent="0.15">
      <c r="A3506" s="11">
        <v>59301</v>
      </c>
      <c r="B3506" s="14" t="s">
        <v>7077</v>
      </c>
      <c r="C3506" s="11">
        <v>35</v>
      </c>
      <c r="D3506" s="11">
        <v>3</v>
      </c>
      <c r="E3506" s="11">
        <v>0</v>
      </c>
      <c r="F3506" s="11">
        <v>0</v>
      </c>
      <c r="G3506" s="11">
        <v>9</v>
      </c>
      <c r="H3506" s="11">
        <v>1</v>
      </c>
      <c r="I3506" s="11">
        <v>65535</v>
      </c>
      <c r="J3506" s="11">
        <v>1</v>
      </c>
      <c r="K3506" s="11">
        <v>0</v>
      </c>
      <c r="L3506" s="11">
        <v>0</v>
      </c>
      <c r="M3506" s="56">
        <v>1</v>
      </c>
      <c r="N3506" s="56">
        <v>30</v>
      </c>
      <c r="O3506" s="11">
        <v>0</v>
      </c>
      <c r="P3506" s="11">
        <v>0</v>
      </c>
      <c r="Q3506" s="11">
        <v>100</v>
      </c>
      <c r="R3506" s="11">
        <v>0</v>
      </c>
      <c r="S3506" s="11">
        <v>0</v>
      </c>
      <c r="T3506" s="11">
        <v>0</v>
      </c>
      <c r="U3506" s="11">
        <v>1</v>
      </c>
      <c r="V3506" s="11">
        <v>0</v>
      </c>
      <c r="W3506" s="11">
        <v>0</v>
      </c>
      <c r="X3506" s="11">
        <v>0</v>
      </c>
      <c r="Y3506" s="11">
        <v>0</v>
      </c>
      <c r="Z3506" s="16" t="s">
        <v>170</v>
      </c>
      <c r="AA3506" s="16">
        <v>0</v>
      </c>
      <c r="AB3506" s="16" t="s">
        <v>197</v>
      </c>
      <c r="AC3506" s="16">
        <v>0</v>
      </c>
      <c r="AD3506" s="11">
        <v>3</v>
      </c>
      <c r="AE3506" s="11">
        <v>100</v>
      </c>
      <c r="AF3506" s="56">
        <v>250</v>
      </c>
      <c r="AG3506" s="11">
        <v>0</v>
      </c>
      <c r="AH3506" s="11">
        <v>0</v>
      </c>
      <c r="AI3506" s="25" t="s">
        <v>226</v>
      </c>
      <c r="AJ3506" s="25" t="s">
        <v>226</v>
      </c>
      <c r="AK3506" s="25" t="s">
        <v>226</v>
      </c>
      <c r="AL3506" s="11" t="s">
        <v>782</v>
      </c>
      <c r="AM3506" s="25">
        <v>11003</v>
      </c>
      <c r="AN3506" s="25">
        <v>0</v>
      </c>
      <c r="AO3506" s="11">
        <v>0</v>
      </c>
      <c r="AP3506" s="12" t="s">
        <v>7000</v>
      </c>
      <c r="AQ3506" s="20" t="s">
        <v>7108</v>
      </c>
      <c r="AR3506" s="12" t="s">
        <v>7107</v>
      </c>
      <c r="AS3506" s="60" t="s">
        <v>1356</v>
      </c>
    </row>
    <row r="3507" spans="1:45" x14ac:dyDescent="0.15">
      <c r="A3507" s="11">
        <v>59401</v>
      </c>
      <c r="B3507" s="14" t="s">
        <v>7116</v>
      </c>
      <c r="C3507" s="11">
        <v>35</v>
      </c>
      <c r="D3507" s="11">
        <v>1</v>
      </c>
      <c r="E3507" s="11">
        <v>0</v>
      </c>
      <c r="F3507" s="11">
        <v>0</v>
      </c>
      <c r="G3507" s="11">
        <v>9</v>
      </c>
      <c r="H3507" s="11">
        <v>1</v>
      </c>
      <c r="I3507" s="11">
        <v>65535</v>
      </c>
      <c r="J3507" s="11">
        <v>1</v>
      </c>
      <c r="K3507" s="11">
        <v>0</v>
      </c>
      <c r="L3507" s="11">
        <v>0</v>
      </c>
      <c r="M3507" s="56">
        <v>1</v>
      </c>
      <c r="N3507" s="56">
        <v>9999</v>
      </c>
      <c r="O3507" s="11">
        <v>0</v>
      </c>
      <c r="P3507" s="11">
        <v>0</v>
      </c>
      <c r="Q3507" s="11">
        <v>100</v>
      </c>
      <c r="R3507" s="11">
        <v>0</v>
      </c>
      <c r="S3507" s="11">
        <v>0</v>
      </c>
      <c r="T3507" s="11">
        <v>0</v>
      </c>
      <c r="U3507" s="11">
        <v>1</v>
      </c>
      <c r="V3507" s="11">
        <v>0</v>
      </c>
      <c r="W3507" s="11">
        <v>0</v>
      </c>
      <c r="X3507" s="11">
        <v>0</v>
      </c>
      <c r="Y3507" s="11">
        <v>0</v>
      </c>
      <c r="Z3507" s="16" t="s">
        <v>170</v>
      </c>
      <c r="AA3507" s="16">
        <v>0</v>
      </c>
      <c r="AB3507" s="16" t="s">
        <v>197</v>
      </c>
      <c r="AC3507" s="16">
        <v>0</v>
      </c>
      <c r="AD3507" s="11">
        <v>3</v>
      </c>
      <c r="AE3507" s="11">
        <v>100</v>
      </c>
      <c r="AF3507" s="56">
        <v>10</v>
      </c>
      <c r="AG3507" s="11">
        <v>0</v>
      </c>
      <c r="AH3507" s="11">
        <v>0</v>
      </c>
      <c r="AI3507" s="25" t="s">
        <v>226</v>
      </c>
      <c r="AJ3507" s="25" t="s">
        <v>226</v>
      </c>
      <c r="AK3507" s="25" t="s">
        <v>226</v>
      </c>
      <c r="AL3507" s="11" t="s">
        <v>782</v>
      </c>
      <c r="AM3507" s="25">
        <v>11003</v>
      </c>
      <c r="AN3507" s="25">
        <v>0</v>
      </c>
      <c r="AO3507" s="11">
        <v>0</v>
      </c>
      <c r="AP3507" s="12" t="s">
        <v>7000</v>
      </c>
      <c r="AQ3507" s="20" t="s">
        <v>7143</v>
      </c>
      <c r="AR3507" s="12" t="s">
        <v>7104</v>
      </c>
      <c r="AS3507" s="60" t="s">
        <v>7217</v>
      </c>
    </row>
    <row r="3508" spans="1:45" x14ac:dyDescent="0.15">
      <c r="A3508" s="11">
        <v>59402</v>
      </c>
      <c r="B3508" s="14" t="s">
        <v>7115</v>
      </c>
      <c r="C3508" s="11">
        <v>35</v>
      </c>
      <c r="D3508" s="11">
        <v>1</v>
      </c>
      <c r="E3508" s="11">
        <v>0</v>
      </c>
      <c r="F3508" s="11">
        <v>0</v>
      </c>
      <c r="G3508" s="11">
        <v>9</v>
      </c>
      <c r="H3508" s="11">
        <v>1</v>
      </c>
      <c r="I3508" s="11">
        <v>65535</v>
      </c>
      <c r="J3508" s="11">
        <v>1</v>
      </c>
      <c r="K3508" s="11">
        <v>0</v>
      </c>
      <c r="L3508" s="11">
        <v>0</v>
      </c>
      <c r="M3508" s="56">
        <v>1</v>
      </c>
      <c r="N3508" s="56">
        <v>9999</v>
      </c>
      <c r="O3508" s="11">
        <v>0</v>
      </c>
      <c r="P3508" s="11">
        <v>0</v>
      </c>
      <c r="Q3508" s="11">
        <v>100</v>
      </c>
      <c r="R3508" s="11">
        <v>0</v>
      </c>
      <c r="S3508" s="11">
        <v>0</v>
      </c>
      <c r="T3508" s="11">
        <v>0</v>
      </c>
      <c r="U3508" s="11">
        <v>1</v>
      </c>
      <c r="V3508" s="11">
        <v>0</v>
      </c>
      <c r="W3508" s="11">
        <v>0</v>
      </c>
      <c r="X3508" s="11">
        <v>0</v>
      </c>
      <c r="Y3508" s="11">
        <v>0</v>
      </c>
      <c r="Z3508" s="16" t="s">
        <v>170</v>
      </c>
      <c r="AA3508" s="16">
        <v>0</v>
      </c>
      <c r="AB3508" s="16" t="s">
        <v>197</v>
      </c>
      <c r="AC3508" s="16">
        <v>0</v>
      </c>
      <c r="AD3508" s="11">
        <v>3</v>
      </c>
      <c r="AE3508" s="11">
        <v>100</v>
      </c>
      <c r="AF3508" s="56">
        <v>50</v>
      </c>
      <c r="AG3508" s="11">
        <v>0</v>
      </c>
      <c r="AH3508" s="11">
        <v>0</v>
      </c>
      <c r="AI3508" s="25" t="s">
        <v>226</v>
      </c>
      <c r="AJ3508" s="25" t="s">
        <v>226</v>
      </c>
      <c r="AK3508" s="25" t="s">
        <v>226</v>
      </c>
      <c r="AL3508" s="11" t="s">
        <v>782</v>
      </c>
      <c r="AM3508" s="25">
        <v>11003</v>
      </c>
      <c r="AN3508" s="25">
        <v>0</v>
      </c>
      <c r="AO3508" s="11">
        <v>0</v>
      </c>
      <c r="AP3508" s="12" t="s">
        <v>7000</v>
      </c>
      <c r="AQ3508" s="20" t="s">
        <v>7144</v>
      </c>
      <c r="AR3508" s="12" t="s">
        <v>7105</v>
      </c>
      <c r="AS3508" s="60" t="s">
        <v>7217</v>
      </c>
    </row>
    <row r="3509" spans="1:45" x14ac:dyDescent="0.15">
      <c r="A3509" s="11">
        <v>59403</v>
      </c>
      <c r="B3509" s="14" t="s">
        <v>7114</v>
      </c>
      <c r="C3509" s="11">
        <v>35</v>
      </c>
      <c r="D3509" s="11">
        <v>1</v>
      </c>
      <c r="E3509" s="11">
        <v>0</v>
      </c>
      <c r="F3509" s="11">
        <v>0</v>
      </c>
      <c r="G3509" s="11">
        <v>9</v>
      </c>
      <c r="H3509" s="11">
        <v>1</v>
      </c>
      <c r="I3509" s="11">
        <v>65535</v>
      </c>
      <c r="J3509" s="11">
        <v>1</v>
      </c>
      <c r="K3509" s="11">
        <v>0</v>
      </c>
      <c r="L3509" s="11">
        <v>0</v>
      </c>
      <c r="M3509" s="56">
        <v>1</v>
      </c>
      <c r="N3509" s="56">
        <v>9999</v>
      </c>
      <c r="O3509" s="11">
        <v>0</v>
      </c>
      <c r="P3509" s="11">
        <v>0</v>
      </c>
      <c r="Q3509" s="11">
        <v>100</v>
      </c>
      <c r="R3509" s="11">
        <v>0</v>
      </c>
      <c r="S3509" s="11">
        <v>0</v>
      </c>
      <c r="T3509" s="11">
        <v>0</v>
      </c>
      <c r="U3509" s="11">
        <v>1</v>
      </c>
      <c r="V3509" s="11">
        <v>0</v>
      </c>
      <c r="W3509" s="11">
        <v>0</v>
      </c>
      <c r="X3509" s="11">
        <v>0</v>
      </c>
      <c r="Y3509" s="11">
        <v>0</v>
      </c>
      <c r="Z3509" s="16" t="s">
        <v>170</v>
      </c>
      <c r="AA3509" s="16">
        <v>0</v>
      </c>
      <c r="AB3509" s="16" t="s">
        <v>197</v>
      </c>
      <c r="AC3509" s="16">
        <v>0</v>
      </c>
      <c r="AD3509" s="11">
        <v>3</v>
      </c>
      <c r="AE3509" s="11">
        <v>100</v>
      </c>
      <c r="AF3509" s="56">
        <v>200</v>
      </c>
      <c r="AG3509" s="11">
        <v>0</v>
      </c>
      <c r="AH3509" s="11">
        <v>0</v>
      </c>
      <c r="AI3509" s="25" t="s">
        <v>226</v>
      </c>
      <c r="AJ3509" s="25" t="s">
        <v>226</v>
      </c>
      <c r="AK3509" s="25" t="s">
        <v>226</v>
      </c>
      <c r="AL3509" s="11" t="s">
        <v>782</v>
      </c>
      <c r="AM3509" s="25">
        <v>11003</v>
      </c>
      <c r="AN3509" s="25">
        <v>0</v>
      </c>
      <c r="AO3509" s="11">
        <v>0</v>
      </c>
      <c r="AP3509" s="12" t="s">
        <v>7000</v>
      </c>
      <c r="AQ3509" s="20" t="s">
        <v>7145</v>
      </c>
      <c r="AR3509" s="12" t="s">
        <v>7106</v>
      </c>
      <c r="AS3509" s="60" t="s">
        <v>7217</v>
      </c>
    </row>
    <row r="3510" spans="1:45" x14ac:dyDescent="0.15">
      <c r="A3510" s="11">
        <v>59405</v>
      </c>
      <c r="B3510" s="14" t="s">
        <v>7141</v>
      </c>
      <c r="C3510" s="11">
        <v>35</v>
      </c>
      <c r="D3510" s="11">
        <v>1</v>
      </c>
      <c r="E3510" s="11">
        <v>0</v>
      </c>
      <c r="F3510" s="11">
        <v>0</v>
      </c>
      <c r="G3510" s="11">
        <v>9</v>
      </c>
      <c r="H3510" s="11">
        <v>1</v>
      </c>
      <c r="I3510" s="11">
        <v>65535</v>
      </c>
      <c r="J3510" s="11">
        <v>1</v>
      </c>
      <c r="K3510" s="11">
        <v>0</v>
      </c>
      <c r="L3510" s="11">
        <v>0</v>
      </c>
      <c r="M3510" s="56">
        <v>1</v>
      </c>
      <c r="N3510" s="56">
        <v>9999</v>
      </c>
      <c r="O3510" s="11">
        <v>0</v>
      </c>
      <c r="P3510" s="11">
        <v>0</v>
      </c>
      <c r="Q3510" s="11">
        <v>100</v>
      </c>
      <c r="R3510" s="11">
        <v>0</v>
      </c>
      <c r="S3510" s="11">
        <v>0</v>
      </c>
      <c r="T3510" s="11">
        <v>0</v>
      </c>
      <c r="U3510" s="11">
        <v>1</v>
      </c>
      <c r="V3510" s="11">
        <v>0</v>
      </c>
      <c r="W3510" s="11">
        <v>0</v>
      </c>
      <c r="X3510" s="11">
        <v>0</v>
      </c>
      <c r="Y3510" s="11">
        <v>0</v>
      </c>
      <c r="Z3510" s="16" t="s">
        <v>170</v>
      </c>
      <c r="AA3510" s="16">
        <v>0</v>
      </c>
      <c r="AB3510" s="16" t="s">
        <v>4</v>
      </c>
      <c r="AC3510" s="16">
        <v>0</v>
      </c>
      <c r="AD3510" s="11">
        <v>3</v>
      </c>
      <c r="AE3510" s="11">
        <v>100</v>
      </c>
      <c r="AF3510" s="56">
        <v>1000</v>
      </c>
      <c r="AG3510" s="11">
        <v>0</v>
      </c>
      <c r="AH3510" s="11">
        <v>0</v>
      </c>
      <c r="AI3510" s="25" t="s">
        <v>8</v>
      </c>
      <c r="AJ3510" s="25" t="s">
        <v>8</v>
      </c>
      <c r="AK3510" s="25" t="s">
        <v>8</v>
      </c>
      <c r="AL3510" s="11" t="s">
        <v>782</v>
      </c>
      <c r="AM3510" s="25">
        <v>11003</v>
      </c>
      <c r="AN3510" s="25">
        <v>0</v>
      </c>
      <c r="AO3510" s="11">
        <v>0</v>
      </c>
      <c r="AP3510" s="12" t="s">
        <v>7000</v>
      </c>
      <c r="AQ3510" s="20" t="s">
        <v>7142</v>
      </c>
      <c r="AR3510" s="12" t="s">
        <v>7146</v>
      </c>
      <c r="AS3510" s="60" t="s">
        <v>7217</v>
      </c>
    </row>
    <row r="3511" spans="1:45" ht="36" x14ac:dyDescent="0.15">
      <c r="A3511" s="11">
        <v>59404</v>
      </c>
      <c r="B3511" s="14" t="s">
        <v>7097</v>
      </c>
      <c r="C3511" s="11">
        <v>35</v>
      </c>
      <c r="D3511" s="11">
        <v>1</v>
      </c>
      <c r="E3511" s="11">
        <v>0</v>
      </c>
      <c r="F3511" s="11">
        <v>0</v>
      </c>
      <c r="G3511" s="11">
        <v>9</v>
      </c>
      <c r="H3511" s="11">
        <v>51</v>
      </c>
      <c r="I3511" s="11">
        <v>65535</v>
      </c>
      <c r="J3511" s="11">
        <v>1</v>
      </c>
      <c r="K3511" s="11">
        <v>0</v>
      </c>
      <c r="L3511" s="11">
        <v>0</v>
      </c>
      <c r="M3511" s="56">
        <v>1</v>
      </c>
      <c r="N3511" s="56">
        <v>30</v>
      </c>
      <c r="O3511" s="11">
        <v>0</v>
      </c>
      <c r="P3511" s="11">
        <v>0</v>
      </c>
      <c r="Q3511" s="11">
        <v>100</v>
      </c>
      <c r="R3511" s="11">
        <v>0</v>
      </c>
      <c r="S3511" s="11">
        <v>0</v>
      </c>
      <c r="T3511" s="11">
        <v>0</v>
      </c>
      <c r="U3511" s="11">
        <v>1</v>
      </c>
      <c r="V3511" s="11">
        <v>0</v>
      </c>
      <c r="W3511" s="11">
        <v>0</v>
      </c>
      <c r="X3511" s="11">
        <v>0</v>
      </c>
      <c r="Y3511" s="11">
        <v>0</v>
      </c>
      <c r="Z3511" s="16" t="s">
        <v>170</v>
      </c>
      <c r="AA3511" s="16">
        <v>0</v>
      </c>
      <c r="AB3511" s="16" t="s">
        <v>4</v>
      </c>
      <c r="AC3511" s="16">
        <v>0</v>
      </c>
      <c r="AD3511" s="11">
        <v>3</v>
      </c>
      <c r="AE3511" s="11">
        <v>100</v>
      </c>
      <c r="AF3511" s="56">
        <v>100</v>
      </c>
      <c r="AG3511" s="11">
        <v>0</v>
      </c>
      <c r="AH3511" s="11">
        <v>0</v>
      </c>
      <c r="AI3511" s="25" t="s">
        <v>8</v>
      </c>
      <c r="AJ3511" s="25" t="s">
        <v>8</v>
      </c>
      <c r="AK3511" s="25" t="s">
        <v>8</v>
      </c>
      <c r="AL3511" s="11" t="s">
        <v>782</v>
      </c>
      <c r="AM3511" s="25">
        <v>11003</v>
      </c>
      <c r="AN3511" s="25">
        <v>0</v>
      </c>
      <c r="AO3511" s="11">
        <v>0</v>
      </c>
      <c r="AP3511" s="12" t="s">
        <v>7098</v>
      </c>
      <c r="AQ3511" s="20" t="s">
        <v>7113</v>
      </c>
      <c r="AR3511" s="12" t="s">
        <v>7117</v>
      </c>
      <c r="AS3511" s="60" t="s">
        <v>7099</v>
      </c>
    </row>
    <row r="3512" spans="1:45" x14ac:dyDescent="0.15">
      <c r="A3512" s="11">
        <v>60001</v>
      </c>
      <c r="B3512" s="14" t="s">
        <v>4235</v>
      </c>
      <c r="C3512" s="11">
        <v>35</v>
      </c>
      <c r="D3512" s="11">
        <v>1</v>
      </c>
      <c r="E3512" s="11">
        <v>0</v>
      </c>
      <c r="F3512" s="11">
        <v>0</v>
      </c>
      <c r="G3512" s="11">
        <v>9</v>
      </c>
      <c r="H3512" s="11">
        <v>21</v>
      </c>
      <c r="I3512" s="11">
        <v>65535</v>
      </c>
      <c r="J3512" s="11">
        <v>1</v>
      </c>
      <c r="K3512" s="11">
        <v>0</v>
      </c>
      <c r="L3512" s="11">
        <v>2</v>
      </c>
      <c r="M3512" s="56">
        <v>1</v>
      </c>
      <c r="N3512" s="56">
        <v>30</v>
      </c>
      <c r="O3512" s="11">
        <v>0</v>
      </c>
      <c r="P3512" s="11">
        <v>0</v>
      </c>
      <c r="Q3512" s="11">
        <v>100</v>
      </c>
      <c r="R3512" s="11">
        <v>0</v>
      </c>
      <c r="S3512" s="11">
        <v>0</v>
      </c>
      <c r="T3512" s="11">
        <v>0</v>
      </c>
      <c r="U3512" s="11">
        <v>1</v>
      </c>
      <c r="V3512" s="11">
        <v>0</v>
      </c>
      <c r="W3512" s="11">
        <v>0</v>
      </c>
      <c r="X3512" s="11">
        <v>0</v>
      </c>
      <c r="Y3512" s="11">
        <v>0</v>
      </c>
      <c r="Z3512" s="16" t="s">
        <v>170</v>
      </c>
      <c r="AA3512" s="16">
        <v>0</v>
      </c>
      <c r="AB3512" s="16" t="s">
        <v>4236</v>
      </c>
      <c r="AC3512" s="16">
        <v>0</v>
      </c>
      <c r="AD3512" s="11">
        <v>3</v>
      </c>
      <c r="AE3512" s="11">
        <v>100</v>
      </c>
      <c r="AF3512" s="56">
        <v>250</v>
      </c>
      <c r="AG3512" s="11">
        <v>0</v>
      </c>
      <c r="AH3512" s="11">
        <v>0</v>
      </c>
      <c r="AI3512" s="25" t="s">
        <v>4237</v>
      </c>
      <c r="AJ3512" s="25" t="s">
        <v>4237</v>
      </c>
      <c r="AK3512" s="25" t="s">
        <v>4237</v>
      </c>
      <c r="AL3512" s="11" t="s">
        <v>782</v>
      </c>
      <c r="AM3512" s="25">
        <v>11003</v>
      </c>
      <c r="AN3512" s="25">
        <v>0</v>
      </c>
      <c r="AO3512" s="11">
        <v>0</v>
      </c>
      <c r="AP3512" s="12" t="s">
        <v>4238</v>
      </c>
      <c r="AQ3512" s="20" t="s">
        <v>6931</v>
      </c>
      <c r="AR3512" s="12"/>
      <c r="AS3512" s="60" t="s">
        <v>4239</v>
      </c>
    </row>
    <row r="3513" spans="1:45" x14ac:dyDescent="0.15">
      <c r="A3513" s="11">
        <v>60002</v>
      </c>
      <c r="B3513" s="14" t="s">
        <v>4240</v>
      </c>
      <c r="C3513" s="11">
        <v>35</v>
      </c>
      <c r="D3513" s="11">
        <v>1</v>
      </c>
      <c r="E3513" s="11">
        <v>0</v>
      </c>
      <c r="F3513" s="11">
        <v>0</v>
      </c>
      <c r="G3513" s="11">
        <v>9</v>
      </c>
      <c r="H3513" s="11">
        <v>1</v>
      </c>
      <c r="I3513" s="11">
        <v>65535</v>
      </c>
      <c r="J3513" s="11">
        <v>1</v>
      </c>
      <c r="K3513" s="11">
        <v>0</v>
      </c>
      <c r="L3513" s="11">
        <v>2</v>
      </c>
      <c r="M3513" s="56">
        <v>1</v>
      </c>
      <c r="N3513" s="56">
        <v>30</v>
      </c>
      <c r="O3513" s="11">
        <v>0</v>
      </c>
      <c r="P3513" s="11">
        <v>0</v>
      </c>
      <c r="Q3513" s="11">
        <v>100</v>
      </c>
      <c r="R3513" s="11">
        <v>0</v>
      </c>
      <c r="S3513" s="11">
        <v>0</v>
      </c>
      <c r="T3513" s="11">
        <v>0</v>
      </c>
      <c r="U3513" s="11">
        <v>1</v>
      </c>
      <c r="V3513" s="11">
        <v>0</v>
      </c>
      <c r="W3513" s="11">
        <v>0</v>
      </c>
      <c r="X3513" s="11">
        <v>0</v>
      </c>
      <c r="Y3513" s="11">
        <v>0</v>
      </c>
      <c r="Z3513" s="16" t="s">
        <v>170</v>
      </c>
      <c r="AA3513" s="16">
        <v>0</v>
      </c>
      <c r="AB3513" s="16" t="s">
        <v>4236</v>
      </c>
      <c r="AC3513" s="16">
        <v>0</v>
      </c>
      <c r="AD3513" s="11">
        <v>3</v>
      </c>
      <c r="AE3513" s="11">
        <v>100</v>
      </c>
      <c r="AF3513" s="56">
        <v>250</v>
      </c>
      <c r="AG3513" s="11">
        <v>0</v>
      </c>
      <c r="AH3513" s="11">
        <v>0</v>
      </c>
      <c r="AI3513" s="25" t="s">
        <v>4237</v>
      </c>
      <c r="AJ3513" s="25" t="s">
        <v>4237</v>
      </c>
      <c r="AK3513" s="25" t="s">
        <v>4237</v>
      </c>
      <c r="AL3513" s="11" t="s">
        <v>782</v>
      </c>
      <c r="AM3513" s="25">
        <v>11003</v>
      </c>
      <c r="AN3513" s="25">
        <v>0</v>
      </c>
      <c r="AO3513" s="11">
        <v>0</v>
      </c>
      <c r="AP3513" s="12" t="s">
        <v>4238</v>
      </c>
      <c r="AQ3513" s="20" t="s">
        <v>6932</v>
      </c>
      <c r="AR3513" s="12"/>
      <c r="AS3513" s="60" t="s">
        <v>4239</v>
      </c>
    </row>
    <row r="3514" spans="1:45" x14ac:dyDescent="0.15">
      <c r="A3514" s="11">
        <v>60003</v>
      </c>
      <c r="B3514" s="14" t="s">
        <v>4241</v>
      </c>
      <c r="C3514" s="11">
        <v>35</v>
      </c>
      <c r="D3514" s="11">
        <v>1</v>
      </c>
      <c r="E3514" s="11">
        <v>0</v>
      </c>
      <c r="F3514" s="11">
        <v>0</v>
      </c>
      <c r="G3514" s="11">
        <v>9</v>
      </c>
      <c r="H3514" s="11">
        <v>51</v>
      </c>
      <c r="I3514" s="11">
        <v>65535</v>
      </c>
      <c r="J3514" s="11">
        <v>1</v>
      </c>
      <c r="K3514" s="11">
        <v>0</v>
      </c>
      <c r="L3514" s="11">
        <v>2</v>
      </c>
      <c r="M3514" s="56">
        <v>1</v>
      </c>
      <c r="N3514" s="56">
        <v>30</v>
      </c>
      <c r="O3514" s="11">
        <v>0</v>
      </c>
      <c r="P3514" s="11">
        <v>0</v>
      </c>
      <c r="Q3514" s="11">
        <v>100</v>
      </c>
      <c r="R3514" s="11">
        <v>0</v>
      </c>
      <c r="S3514" s="11">
        <v>0</v>
      </c>
      <c r="T3514" s="11">
        <v>0</v>
      </c>
      <c r="U3514" s="11">
        <v>1</v>
      </c>
      <c r="V3514" s="11">
        <v>0</v>
      </c>
      <c r="W3514" s="11">
        <v>0</v>
      </c>
      <c r="X3514" s="11">
        <v>0</v>
      </c>
      <c r="Y3514" s="11">
        <v>0</v>
      </c>
      <c r="Z3514" s="16" t="s">
        <v>170</v>
      </c>
      <c r="AA3514" s="16">
        <v>0</v>
      </c>
      <c r="AB3514" s="16" t="s">
        <v>4236</v>
      </c>
      <c r="AC3514" s="16">
        <v>0</v>
      </c>
      <c r="AD3514" s="11">
        <v>3</v>
      </c>
      <c r="AE3514" s="11">
        <v>100</v>
      </c>
      <c r="AF3514" s="56">
        <v>250</v>
      </c>
      <c r="AG3514" s="11">
        <v>0</v>
      </c>
      <c r="AH3514" s="11">
        <v>0</v>
      </c>
      <c r="AI3514" s="25" t="s">
        <v>4237</v>
      </c>
      <c r="AJ3514" s="25" t="s">
        <v>4237</v>
      </c>
      <c r="AK3514" s="25" t="s">
        <v>4237</v>
      </c>
      <c r="AL3514" s="11" t="s">
        <v>782</v>
      </c>
      <c r="AM3514" s="25">
        <v>11003</v>
      </c>
      <c r="AN3514" s="25">
        <v>0</v>
      </c>
      <c r="AO3514" s="11">
        <v>0</v>
      </c>
      <c r="AP3514" s="12" t="s">
        <v>4238</v>
      </c>
      <c r="AQ3514" s="20" t="s">
        <v>6933</v>
      </c>
      <c r="AR3514" s="12"/>
      <c r="AS3514" s="60" t="s">
        <v>4239</v>
      </c>
    </row>
    <row r="3515" spans="1:45" x14ac:dyDescent="0.15">
      <c r="A3515" s="11">
        <v>60004</v>
      </c>
      <c r="B3515" s="14" t="s">
        <v>4242</v>
      </c>
      <c r="C3515" s="11">
        <v>35</v>
      </c>
      <c r="D3515" s="11">
        <v>1</v>
      </c>
      <c r="E3515" s="11">
        <v>0</v>
      </c>
      <c r="F3515" s="11">
        <v>0</v>
      </c>
      <c r="G3515" s="11">
        <v>9</v>
      </c>
      <c r="H3515" s="11">
        <v>1</v>
      </c>
      <c r="I3515" s="11">
        <v>65535</v>
      </c>
      <c r="J3515" s="11">
        <v>1</v>
      </c>
      <c r="K3515" s="11">
        <v>0</v>
      </c>
      <c r="L3515" s="11">
        <v>2</v>
      </c>
      <c r="M3515" s="56">
        <v>1</v>
      </c>
      <c r="N3515" s="56">
        <v>30</v>
      </c>
      <c r="O3515" s="11">
        <v>0</v>
      </c>
      <c r="P3515" s="11">
        <v>0</v>
      </c>
      <c r="Q3515" s="11">
        <v>100</v>
      </c>
      <c r="R3515" s="11">
        <v>0</v>
      </c>
      <c r="S3515" s="11">
        <v>0</v>
      </c>
      <c r="T3515" s="11">
        <v>0</v>
      </c>
      <c r="U3515" s="11">
        <v>1</v>
      </c>
      <c r="V3515" s="11">
        <v>0</v>
      </c>
      <c r="W3515" s="11">
        <v>0</v>
      </c>
      <c r="X3515" s="11">
        <v>0</v>
      </c>
      <c r="Y3515" s="11">
        <v>0</v>
      </c>
      <c r="Z3515" s="16" t="s">
        <v>170</v>
      </c>
      <c r="AA3515" s="16">
        <v>0</v>
      </c>
      <c r="AB3515" s="16" t="s">
        <v>4243</v>
      </c>
      <c r="AC3515" s="16">
        <v>0</v>
      </c>
      <c r="AD3515" s="11">
        <v>3</v>
      </c>
      <c r="AE3515" s="11">
        <v>100</v>
      </c>
      <c r="AF3515" s="56">
        <v>250</v>
      </c>
      <c r="AG3515" s="11">
        <v>0</v>
      </c>
      <c r="AH3515" s="11">
        <v>0</v>
      </c>
      <c r="AI3515" s="25" t="s">
        <v>4244</v>
      </c>
      <c r="AJ3515" s="25" t="s">
        <v>4244</v>
      </c>
      <c r="AK3515" s="25" t="s">
        <v>4244</v>
      </c>
      <c r="AL3515" s="11" t="s">
        <v>782</v>
      </c>
      <c r="AM3515" s="25">
        <v>11003</v>
      </c>
      <c r="AN3515" s="25">
        <v>0</v>
      </c>
      <c r="AO3515" s="11">
        <v>0</v>
      </c>
      <c r="AP3515" s="12" t="s">
        <v>4245</v>
      </c>
      <c r="AQ3515" s="20" t="s">
        <v>6934</v>
      </c>
      <c r="AR3515" s="12"/>
      <c r="AS3515" s="60" t="s">
        <v>4246</v>
      </c>
    </row>
    <row r="3516" spans="1:45" ht="24" x14ac:dyDescent="0.15">
      <c r="A3516" s="11">
        <v>60005</v>
      </c>
      <c r="B3516" s="14" t="s">
        <v>4247</v>
      </c>
      <c r="C3516" s="11">
        <v>35</v>
      </c>
      <c r="D3516" s="11">
        <v>5</v>
      </c>
      <c r="E3516" s="11">
        <v>0</v>
      </c>
      <c r="F3516" s="11">
        <v>0</v>
      </c>
      <c r="G3516" s="11">
        <v>9</v>
      </c>
      <c r="H3516" s="11">
        <v>1</v>
      </c>
      <c r="I3516" s="11">
        <v>65535</v>
      </c>
      <c r="J3516" s="11">
        <v>1</v>
      </c>
      <c r="K3516" s="11">
        <v>0</v>
      </c>
      <c r="L3516" s="11">
        <v>2</v>
      </c>
      <c r="M3516" s="56">
        <v>1</v>
      </c>
      <c r="N3516" s="56">
        <v>30</v>
      </c>
      <c r="O3516" s="11">
        <v>0</v>
      </c>
      <c r="P3516" s="11">
        <v>0</v>
      </c>
      <c r="Q3516" s="11">
        <v>100</v>
      </c>
      <c r="R3516" s="11">
        <v>0</v>
      </c>
      <c r="S3516" s="11">
        <v>0</v>
      </c>
      <c r="T3516" s="11">
        <v>0</v>
      </c>
      <c r="U3516" s="11">
        <v>1</v>
      </c>
      <c r="V3516" s="11">
        <v>0</v>
      </c>
      <c r="W3516" s="11">
        <v>0</v>
      </c>
      <c r="X3516" s="11">
        <v>0</v>
      </c>
      <c r="Y3516" s="11">
        <v>0</v>
      </c>
      <c r="Z3516" s="16" t="s">
        <v>170</v>
      </c>
      <c r="AA3516" s="16">
        <v>0</v>
      </c>
      <c r="AB3516" s="16" t="s">
        <v>4243</v>
      </c>
      <c r="AC3516" s="16">
        <v>0</v>
      </c>
      <c r="AD3516" s="11">
        <v>3</v>
      </c>
      <c r="AE3516" s="11">
        <v>100</v>
      </c>
      <c r="AF3516" s="56">
        <v>250</v>
      </c>
      <c r="AG3516" s="11">
        <v>0</v>
      </c>
      <c r="AH3516" s="11">
        <v>0</v>
      </c>
      <c r="AI3516" s="25" t="s">
        <v>4244</v>
      </c>
      <c r="AJ3516" s="25" t="s">
        <v>4244</v>
      </c>
      <c r="AK3516" s="25" t="s">
        <v>4244</v>
      </c>
      <c r="AL3516" s="11" t="s">
        <v>782</v>
      </c>
      <c r="AM3516" s="25">
        <v>11003</v>
      </c>
      <c r="AN3516" s="25">
        <v>0</v>
      </c>
      <c r="AO3516" s="11">
        <v>0</v>
      </c>
      <c r="AP3516" s="12" t="s">
        <v>4245</v>
      </c>
      <c r="AQ3516" s="20" t="s">
        <v>6935</v>
      </c>
      <c r="AR3516" s="12" t="s">
        <v>5512</v>
      </c>
      <c r="AS3516" s="60" t="s">
        <v>4246</v>
      </c>
    </row>
    <row r="3517" spans="1:45" ht="24" x14ac:dyDescent="0.15">
      <c r="A3517" s="11">
        <v>60006</v>
      </c>
      <c r="B3517" s="14" t="s">
        <v>7231</v>
      </c>
      <c r="C3517" s="11">
        <v>35</v>
      </c>
      <c r="D3517" s="11">
        <v>5</v>
      </c>
      <c r="E3517" s="11">
        <v>0</v>
      </c>
      <c r="F3517" s="11">
        <v>0</v>
      </c>
      <c r="G3517" s="11">
        <v>9</v>
      </c>
      <c r="H3517" s="11">
        <v>1</v>
      </c>
      <c r="I3517" s="11">
        <v>65535</v>
      </c>
      <c r="J3517" s="11">
        <v>1</v>
      </c>
      <c r="K3517" s="11">
        <v>0</v>
      </c>
      <c r="L3517" s="11">
        <v>2</v>
      </c>
      <c r="M3517" s="56">
        <v>1</v>
      </c>
      <c r="N3517" s="56">
        <v>30</v>
      </c>
      <c r="O3517" s="11">
        <v>0</v>
      </c>
      <c r="P3517" s="11">
        <v>0</v>
      </c>
      <c r="Q3517" s="11">
        <v>100</v>
      </c>
      <c r="R3517" s="11">
        <v>0</v>
      </c>
      <c r="S3517" s="11">
        <v>0</v>
      </c>
      <c r="T3517" s="11">
        <v>0</v>
      </c>
      <c r="U3517" s="11">
        <v>1</v>
      </c>
      <c r="V3517" s="11">
        <v>0</v>
      </c>
      <c r="W3517" s="11">
        <v>0</v>
      </c>
      <c r="X3517" s="11">
        <v>0</v>
      </c>
      <c r="Y3517" s="11">
        <v>0</v>
      </c>
      <c r="Z3517" s="16" t="s">
        <v>170</v>
      </c>
      <c r="AA3517" s="16">
        <v>0</v>
      </c>
      <c r="AB3517" s="16" t="s">
        <v>4</v>
      </c>
      <c r="AC3517" s="16">
        <v>0</v>
      </c>
      <c r="AD3517" s="11">
        <v>3</v>
      </c>
      <c r="AE3517" s="11">
        <v>100</v>
      </c>
      <c r="AF3517" s="56">
        <v>250</v>
      </c>
      <c r="AG3517" s="11">
        <v>0</v>
      </c>
      <c r="AH3517" s="11">
        <v>0</v>
      </c>
      <c r="AI3517" s="25" t="s">
        <v>8</v>
      </c>
      <c r="AJ3517" s="25" t="s">
        <v>8</v>
      </c>
      <c r="AK3517" s="11" t="s">
        <v>7232</v>
      </c>
      <c r="AL3517" s="11" t="s">
        <v>782</v>
      </c>
      <c r="AM3517" s="25">
        <v>11003</v>
      </c>
      <c r="AN3517" s="25">
        <v>0</v>
      </c>
      <c r="AO3517" s="11">
        <v>0</v>
      </c>
      <c r="AP3517" s="12" t="s">
        <v>4238</v>
      </c>
      <c r="AQ3517" s="20" t="s">
        <v>6935</v>
      </c>
      <c r="AR3517" s="12" t="s">
        <v>5512</v>
      </c>
      <c r="AS3517" s="60" t="s">
        <v>1085</v>
      </c>
    </row>
    <row r="3518" spans="1:45" ht="24" x14ac:dyDescent="0.15">
      <c r="A3518" s="11">
        <v>60007</v>
      </c>
      <c r="B3518" s="14" t="s">
        <v>7273</v>
      </c>
      <c r="C3518" s="11">
        <v>35</v>
      </c>
      <c r="D3518" s="11">
        <v>1</v>
      </c>
      <c r="E3518" s="11">
        <v>0</v>
      </c>
      <c r="F3518" s="11">
        <v>0</v>
      </c>
      <c r="G3518" s="11">
        <v>9</v>
      </c>
      <c r="H3518" s="11">
        <v>1</v>
      </c>
      <c r="I3518" s="11">
        <v>65535</v>
      </c>
      <c r="J3518" s="11">
        <v>1</v>
      </c>
      <c r="K3518" s="11">
        <v>0</v>
      </c>
      <c r="L3518" s="11">
        <v>2</v>
      </c>
      <c r="M3518" s="56">
        <v>1</v>
      </c>
      <c r="N3518" s="56">
        <v>30</v>
      </c>
      <c r="O3518" s="11">
        <v>0</v>
      </c>
      <c r="P3518" s="11">
        <v>0</v>
      </c>
      <c r="Q3518" s="11">
        <v>100</v>
      </c>
      <c r="R3518" s="11">
        <v>0</v>
      </c>
      <c r="S3518" s="11">
        <v>0</v>
      </c>
      <c r="T3518" s="11">
        <v>0</v>
      </c>
      <c r="U3518" s="11">
        <v>1</v>
      </c>
      <c r="V3518" s="11">
        <v>0</v>
      </c>
      <c r="W3518" s="11">
        <v>0</v>
      </c>
      <c r="X3518" s="11">
        <v>0</v>
      </c>
      <c r="Y3518" s="11">
        <v>0</v>
      </c>
      <c r="Z3518" s="16" t="s">
        <v>170</v>
      </c>
      <c r="AA3518" s="16">
        <v>0</v>
      </c>
      <c r="AB3518" s="16" t="s">
        <v>4</v>
      </c>
      <c r="AC3518" s="16">
        <v>0</v>
      </c>
      <c r="AD3518" s="11">
        <v>3</v>
      </c>
      <c r="AE3518" s="11">
        <v>100</v>
      </c>
      <c r="AF3518" s="56">
        <v>250</v>
      </c>
      <c r="AG3518" s="11">
        <v>0</v>
      </c>
      <c r="AH3518" s="11">
        <v>0</v>
      </c>
      <c r="AI3518" s="25" t="s">
        <v>8</v>
      </c>
      <c r="AJ3518" s="25" t="s">
        <v>8</v>
      </c>
      <c r="AK3518" s="11" t="s">
        <v>7232</v>
      </c>
      <c r="AL3518" s="11" t="s">
        <v>782</v>
      </c>
      <c r="AM3518" s="25">
        <v>11003</v>
      </c>
      <c r="AN3518" s="25">
        <v>0</v>
      </c>
      <c r="AO3518" s="11">
        <v>0</v>
      </c>
      <c r="AP3518" s="12" t="s">
        <v>4238</v>
      </c>
      <c r="AQ3518" s="20" t="s">
        <v>6935</v>
      </c>
      <c r="AR3518" s="12" t="s">
        <v>5512</v>
      </c>
      <c r="AS3518" s="60" t="s">
        <v>1085</v>
      </c>
    </row>
    <row r="3519" spans="1:45" ht="24" x14ac:dyDescent="0.15">
      <c r="A3519" s="11">
        <v>60008</v>
      </c>
      <c r="B3519" s="14" t="s">
        <v>7374</v>
      </c>
      <c r="C3519" s="11">
        <v>39</v>
      </c>
      <c r="D3519" s="11">
        <v>1</v>
      </c>
      <c r="E3519" s="11">
        <v>0</v>
      </c>
      <c r="F3519" s="11">
        <v>0</v>
      </c>
      <c r="G3519" s="11">
        <v>9</v>
      </c>
      <c r="H3519" s="11">
        <v>0</v>
      </c>
      <c r="I3519" s="11">
        <v>65535</v>
      </c>
      <c r="J3519" s="11">
        <v>3</v>
      </c>
      <c r="K3519" s="11">
        <v>0</v>
      </c>
      <c r="L3519" s="11">
        <v>0</v>
      </c>
      <c r="M3519" s="56">
        <v>1</v>
      </c>
      <c r="N3519" s="56">
        <v>100</v>
      </c>
      <c r="O3519" s="11">
        <v>0</v>
      </c>
      <c r="P3519" s="11">
        <v>0</v>
      </c>
      <c r="Q3519" s="11">
        <v>100</v>
      </c>
      <c r="R3519" s="11">
        <v>0</v>
      </c>
      <c r="S3519" s="11">
        <v>0</v>
      </c>
      <c r="T3519" s="11">
        <v>0</v>
      </c>
      <c r="U3519" s="11">
        <v>1</v>
      </c>
      <c r="V3519" s="11">
        <v>0</v>
      </c>
      <c r="W3519" s="11">
        <v>0</v>
      </c>
      <c r="X3519" s="11">
        <v>0</v>
      </c>
      <c r="Y3519" s="11">
        <v>0</v>
      </c>
      <c r="Z3519" s="16" t="s">
        <v>170</v>
      </c>
      <c r="AA3519" s="16">
        <v>27115</v>
      </c>
      <c r="AB3519" s="16" t="s">
        <v>4</v>
      </c>
      <c r="AC3519" s="16">
        <v>0</v>
      </c>
      <c r="AD3519" s="11">
        <v>2</v>
      </c>
      <c r="AE3519" s="11">
        <v>1000</v>
      </c>
      <c r="AF3519" s="56">
        <v>1</v>
      </c>
      <c r="AG3519" s="11">
        <v>20</v>
      </c>
      <c r="AH3519" s="11">
        <v>0</v>
      </c>
      <c r="AI3519" s="25" t="s">
        <v>8</v>
      </c>
      <c r="AJ3519" s="25" t="s">
        <v>8</v>
      </c>
      <c r="AK3519" s="25" t="s">
        <v>326</v>
      </c>
      <c r="AL3519" s="11" t="s">
        <v>782</v>
      </c>
      <c r="AM3519" s="25">
        <v>11008</v>
      </c>
      <c r="AN3519" s="25">
        <v>0</v>
      </c>
      <c r="AO3519" s="11">
        <v>1</v>
      </c>
      <c r="AP3519" s="12" t="s">
        <v>831</v>
      </c>
      <c r="AQ3519" s="12" t="s">
        <v>7376</v>
      </c>
      <c r="AS3519" s="16" t="s">
        <v>7377</v>
      </c>
    </row>
    <row r="3520" spans="1:45" ht="24" x14ac:dyDescent="0.15">
      <c r="A3520" s="11">
        <v>60009</v>
      </c>
      <c r="B3520" s="14" t="s">
        <v>7375</v>
      </c>
      <c r="C3520" s="11">
        <v>39</v>
      </c>
      <c r="D3520" s="11">
        <v>1</v>
      </c>
      <c r="E3520" s="11">
        <v>0</v>
      </c>
      <c r="F3520" s="11">
        <v>0</v>
      </c>
      <c r="G3520" s="11">
        <v>9</v>
      </c>
      <c r="H3520" s="11">
        <v>0</v>
      </c>
      <c r="I3520" s="11">
        <v>65535</v>
      </c>
      <c r="J3520" s="11">
        <v>5</v>
      </c>
      <c r="K3520" s="11">
        <v>0</v>
      </c>
      <c r="L3520" s="11">
        <v>0</v>
      </c>
      <c r="M3520" s="56">
        <v>1</v>
      </c>
      <c r="N3520" s="56">
        <v>100</v>
      </c>
      <c r="O3520" s="11">
        <v>0</v>
      </c>
      <c r="P3520" s="11">
        <v>0</v>
      </c>
      <c r="Q3520" s="11">
        <v>100</v>
      </c>
      <c r="R3520" s="11">
        <v>0</v>
      </c>
      <c r="S3520" s="11">
        <v>0</v>
      </c>
      <c r="T3520" s="11">
        <v>0</v>
      </c>
      <c r="U3520" s="11">
        <v>1</v>
      </c>
      <c r="V3520" s="11">
        <v>0</v>
      </c>
      <c r="W3520" s="11">
        <v>0</v>
      </c>
      <c r="X3520" s="11">
        <v>0</v>
      </c>
      <c r="Y3520" s="11">
        <v>0</v>
      </c>
      <c r="Z3520" s="16" t="s">
        <v>170</v>
      </c>
      <c r="AA3520" s="16">
        <v>27115</v>
      </c>
      <c r="AB3520" s="16" t="s">
        <v>4</v>
      </c>
      <c r="AC3520" s="16">
        <v>0</v>
      </c>
      <c r="AD3520" s="11">
        <v>2</v>
      </c>
      <c r="AE3520" s="11">
        <v>1000</v>
      </c>
      <c r="AF3520" s="56">
        <v>1</v>
      </c>
      <c r="AG3520" s="11">
        <v>20</v>
      </c>
      <c r="AH3520" s="11">
        <v>0</v>
      </c>
      <c r="AI3520" s="25" t="s">
        <v>8</v>
      </c>
      <c r="AJ3520" s="25" t="s">
        <v>8</v>
      </c>
      <c r="AK3520" s="25" t="s">
        <v>326</v>
      </c>
      <c r="AL3520" s="11" t="s">
        <v>782</v>
      </c>
      <c r="AM3520" s="25">
        <v>11008</v>
      </c>
      <c r="AN3520" s="25">
        <v>0</v>
      </c>
      <c r="AO3520" s="11">
        <v>1</v>
      </c>
      <c r="AP3520" s="12" t="s">
        <v>831</v>
      </c>
      <c r="AQ3520" s="12" t="s">
        <v>7399</v>
      </c>
      <c r="AS3520" s="16" t="s">
        <v>7377</v>
      </c>
    </row>
    <row r="3521" spans="1:45" x14ac:dyDescent="0.15">
      <c r="A3521" s="11">
        <v>60010</v>
      </c>
      <c r="B3521" s="14" t="s">
        <v>7390</v>
      </c>
      <c r="C3521" s="11">
        <v>35</v>
      </c>
      <c r="D3521" s="11">
        <v>1</v>
      </c>
      <c r="E3521" s="11">
        <v>50</v>
      </c>
      <c r="F3521" s="11">
        <v>0</v>
      </c>
      <c r="G3521" s="11">
        <v>9</v>
      </c>
      <c r="H3521" s="11">
        <v>21</v>
      </c>
      <c r="I3521" s="11">
        <v>65535</v>
      </c>
      <c r="J3521" s="11">
        <v>0</v>
      </c>
      <c r="K3521" s="11">
        <v>0</v>
      </c>
      <c r="L3521" s="11">
        <v>0</v>
      </c>
      <c r="M3521" s="56">
        <v>1</v>
      </c>
      <c r="N3521" s="56">
        <v>500</v>
      </c>
      <c r="O3521" s="11">
        <v>0</v>
      </c>
      <c r="P3521" s="11">
        <v>345600</v>
      </c>
      <c r="Q3521" s="11">
        <v>3600</v>
      </c>
      <c r="R3521" s="11">
        <v>5</v>
      </c>
      <c r="S3521" s="11">
        <v>0</v>
      </c>
      <c r="T3521" s="11">
        <v>0</v>
      </c>
      <c r="U3521" s="11">
        <v>1</v>
      </c>
      <c r="V3521" s="11">
        <v>0</v>
      </c>
      <c r="W3521" s="11">
        <v>0</v>
      </c>
      <c r="X3521" s="11">
        <v>0</v>
      </c>
      <c r="Y3521" s="11">
        <v>0</v>
      </c>
      <c r="Z3521" s="16" t="s">
        <v>170</v>
      </c>
      <c r="AA3521" s="16">
        <v>0</v>
      </c>
      <c r="AB3521" s="16" t="s">
        <v>4</v>
      </c>
      <c r="AC3521" s="16">
        <v>0</v>
      </c>
      <c r="AD3521" s="11">
        <v>3</v>
      </c>
      <c r="AE3521" s="11">
        <v>100</v>
      </c>
      <c r="AF3521" s="56">
        <v>0</v>
      </c>
      <c r="AG3521" s="11">
        <v>0</v>
      </c>
      <c r="AH3521" s="11">
        <v>0</v>
      </c>
      <c r="AI3521" s="25" t="s">
        <v>8</v>
      </c>
      <c r="AJ3521" s="25" t="s">
        <v>8</v>
      </c>
      <c r="AK3521" s="25" t="s">
        <v>8</v>
      </c>
      <c r="AL3521" s="11" t="s">
        <v>782</v>
      </c>
      <c r="AM3521" s="25">
        <v>11003</v>
      </c>
      <c r="AN3521" s="25">
        <v>0</v>
      </c>
      <c r="AO3521" s="11">
        <v>0</v>
      </c>
      <c r="AP3521" s="12" t="s">
        <v>386</v>
      </c>
      <c r="AQ3521" s="12" t="s">
        <v>7391</v>
      </c>
      <c r="AR3521" s="12" t="s">
        <v>7409</v>
      </c>
    </row>
    <row r="3522" spans="1:45" x14ac:dyDescent="0.15">
      <c r="A3522" s="11">
        <v>60011</v>
      </c>
      <c r="B3522" s="14" t="s">
        <v>7392</v>
      </c>
      <c r="C3522" s="11">
        <v>35</v>
      </c>
      <c r="D3522" s="11">
        <v>1</v>
      </c>
      <c r="E3522" s="11">
        <v>50</v>
      </c>
      <c r="F3522" s="11">
        <v>0</v>
      </c>
      <c r="G3522" s="11">
        <v>9</v>
      </c>
      <c r="H3522" s="11">
        <v>21</v>
      </c>
      <c r="I3522" s="11">
        <v>65535</v>
      </c>
      <c r="J3522" s="11">
        <v>0</v>
      </c>
      <c r="K3522" s="11">
        <v>0</v>
      </c>
      <c r="L3522" s="11">
        <v>0</v>
      </c>
      <c r="M3522" s="56">
        <v>1</v>
      </c>
      <c r="N3522" s="56">
        <v>500</v>
      </c>
      <c r="O3522" s="11">
        <v>0</v>
      </c>
      <c r="P3522" s="11">
        <v>345600</v>
      </c>
      <c r="Q3522" s="11">
        <v>3600</v>
      </c>
      <c r="R3522" s="11">
        <v>5</v>
      </c>
      <c r="S3522" s="11">
        <v>0</v>
      </c>
      <c r="T3522" s="11">
        <v>0</v>
      </c>
      <c r="U3522" s="11">
        <v>1</v>
      </c>
      <c r="V3522" s="11">
        <v>0</v>
      </c>
      <c r="W3522" s="11">
        <v>0</v>
      </c>
      <c r="X3522" s="11">
        <v>0</v>
      </c>
      <c r="Y3522" s="11">
        <v>0</v>
      </c>
      <c r="Z3522" s="16" t="s">
        <v>170</v>
      </c>
      <c r="AA3522" s="16">
        <v>0</v>
      </c>
      <c r="AB3522" s="16" t="s">
        <v>4</v>
      </c>
      <c r="AC3522" s="16">
        <v>0</v>
      </c>
      <c r="AD3522" s="11">
        <v>3</v>
      </c>
      <c r="AE3522" s="11">
        <v>100</v>
      </c>
      <c r="AF3522" s="56">
        <v>0</v>
      </c>
      <c r="AG3522" s="11">
        <v>0</v>
      </c>
      <c r="AH3522" s="11">
        <v>0</v>
      </c>
      <c r="AI3522" s="25" t="s">
        <v>8</v>
      </c>
      <c r="AJ3522" s="25" t="s">
        <v>8</v>
      </c>
      <c r="AK3522" s="25" t="s">
        <v>8</v>
      </c>
      <c r="AL3522" s="11" t="s">
        <v>782</v>
      </c>
      <c r="AM3522" s="25">
        <v>11003</v>
      </c>
      <c r="AN3522" s="25">
        <v>0</v>
      </c>
      <c r="AO3522" s="11">
        <v>0</v>
      </c>
      <c r="AP3522" s="12" t="s">
        <v>386</v>
      </c>
      <c r="AQ3522" s="12" t="s">
        <v>7393</v>
      </c>
      <c r="AR3522" s="12" t="s">
        <v>7409</v>
      </c>
    </row>
    <row r="3523" spans="1:45" ht="48" x14ac:dyDescent="0.15">
      <c r="A3523" s="11">
        <v>60012</v>
      </c>
      <c r="B3523" s="14" t="s">
        <v>7394</v>
      </c>
      <c r="C3523" s="11">
        <v>35</v>
      </c>
      <c r="D3523" s="11">
        <v>1</v>
      </c>
      <c r="E3523" s="11">
        <v>0</v>
      </c>
      <c r="F3523" s="11">
        <v>0</v>
      </c>
      <c r="G3523" s="11">
        <v>9</v>
      </c>
      <c r="H3523" s="11">
        <v>21</v>
      </c>
      <c r="I3523" s="11">
        <v>65535</v>
      </c>
      <c r="J3523" s="11">
        <v>0</v>
      </c>
      <c r="K3523" s="11">
        <v>0</v>
      </c>
      <c r="L3523" s="11">
        <v>0</v>
      </c>
      <c r="M3523" s="56">
        <v>1</v>
      </c>
      <c r="N3523" s="56">
        <v>500</v>
      </c>
      <c r="O3523" s="11">
        <v>0</v>
      </c>
      <c r="P3523" s="11">
        <v>0</v>
      </c>
      <c r="Q3523" s="11">
        <v>100</v>
      </c>
      <c r="R3523" s="11">
        <v>0</v>
      </c>
      <c r="S3523" s="11">
        <v>0</v>
      </c>
      <c r="T3523" s="11">
        <v>0</v>
      </c>
      <c r="U3523" s="11">
        <v>1</v>
      </c>
      <c r="V3523" s="11">
        <v>11</v>
      </c>
      <c r="W3523" s="11">
        <v>15</v>
      </c>
      <c r="X3523" s="11">
        <v>0</v>
      </c>
      <c r="Y3523" s="11">
        <v>0</v>
      </c>
      <c r="Z3523" s="16" t="s">
        <v>170</v>
      </c>
      <c r="AA3523" s="16">
        <v>0</v>
      </c>
      <c r="AB3523" s="16" t="s">
        <v>4</v>
      </c>
      <c r="AC3523" s="16">
        <v>0</v>
      </c>
      <c r="AD3523" s="11">
        <v>3</v>
      </c>
      <c r="AE3523" s="11">
        <v>100</v>
      </c>
      <c r="AF3523" s="56">
        <v>0</v>
      </c>
      <c r="AG3523" s="11">
        <v>0</v>
      </c>
      <c r="AH3523" s="11">
        <v>0</v>
      </c>
      <c r="AI3523" s="25" t="s">
        <v>8</v>
      </c>
      <c r="AJ3523" s="25" t="s">
        <v>8</v>
      </c>
      <c r="AK3523" s="25" t="s">
        <v>8</v>
      </c>
      <c r="AL3523" s="11" t="s">
        <v>782</v>
      </c>
      <c r="AM3523" s="25">
        <v>11003</v>
      </c>
      <c r="AN3523" s="25">
        <v>0</v>
      </c>
      <c r="AO3523" s="11">
        <v>0</v>
      </c>
      <c r="AP3523" s="12" t="s">
        <v>386</v>
      </c>
      <c r="AQ3523" s="12" t="s">
        <v>7395</v>
      </c>
      <c r="AR3523" s="12" t="s">
        <v>7396</v>
      </c>
    </row>
    <row r="3524" spans="1:45" ht="24" x14ac:dyDescent="0.15">
      <c r="A3524" s="55">
        <v>62015</v>
      </c>
      <c r="B3524" s="65" t="s">
        <v>7397</v>
      </c>
      <c r="C3524" s="11">
        <v>74</v>
      </c>
      <c r="D3524" s="11">
        <v>1</v>
      </c>
      <c r="E3524" s="11">
        <v>0</v>
      </c>
      <c r="F3524" s="11">
        <v>0</v>
      </c>
      <c r="G3524" s="11">
        <v>9</v>
      </c>
      <c r="H3524" s="11">
        <v>61</v>
      </c>
      <c r="I3524" s="11">
        <v>65535</v>
      </c>
      <c r="J3524" s="11">
        <v>0</v>
      </c>
      <c r="K3524" s="11">
        <v>0</v>
      </c>
      <c r="L3524" s="11">
        <v>1</v>
      </c>
      <c r="M3524" s="56">
        <v>0</v>
      </c>
      <c r="N3524" s="56">
        <v>1</v>
      </c>
      <c r="O3524" s="11">
        <v>1</v>
      </c>
      <c r="P3524" s="11">
        <v>604800</v>
      </c>
      <c r="Q3524" s="11">
        <v>3600</v>
      </c>
      <c r="R3524" s="11">
        <v>4</v>
      </c>
      <c r="S3524" s="11">
        <v>0</v>
      </c>
      <c r="T3524" s="11">
        <v>0</v>
      </c>
      <c r="U3524" s="11">
        <v>1</v>
      </c>
      <c r="V3524" s="11">
        <v>0</v>
      </c>
      <c r="W3524" s="11">
        <v>0</v>
      </c>
      <c r="X3524" s="11">
        <v>0</v>
      </c>
      <c r="Y3524" s="11">
        <v>0</v>
      </c>
      <c r="Z3524" s="16" t="s">
        <v>170</v>
      </c>
      <c r="AA3524" s="16">
        <v>0</v>
      </c>
      <c r="AB3524" s="16" t="s">
        <v>4</v>
      </c>
      <c r="AC3524" s="16">
        <v>0</v>
      </c>
      <c r="AD3524" s="11">
        <v>3</v>
      </c>
      <c r="AE3524" s="11">
        <v>100</v>
      </c>
      <c r="AF3524" s="56">
        <v>1</v>
      </c>
      <c r="AG3524" s="11">
        <v>10</v>
      </c>
      <c r="AH3524" s="11">
        <v>0</v>
      </c>
      <c r="AI3524" s="25" t="s">
        <v>693</v>
      </c>
      <c r="AJ3524" s="25" t="s">
        <v>693</v>
      </c>
      <c r="AK3524" s="25" t="s">
        <v>8</v>
      </c>
      <c r="AL3524" s="11" t="s">
        <v>782</v>
      </c>
      <c r="AM3524" s="25">
        <v>11003</v>
      </c>
      <c r="AN3524" s="25">
        <v>0</v>
      </c>
      <c r="AO3524" s="11">
        <v>0</v>
      </c>
      <c r="AP3524" s="12" t="s">
        <v>1268</v>
      </c>
      <c r="AQ3524" s="12" t="s">
        <v>7400</v>
      </c>
      <c r="AS3524" s="16" t="s">
        <v>3139</v>
      </c>
    </row>
    <row r="3525" spans="1:45" ht="24" x14ac:dyDescent="0.15">
      <c r="A3525" s="55">
        <v>62016</v>
      </c>
      <c r="B3525" s="65" t="s">
        <v>7398</v>
      </c>
      <c r="C3525" s="11">
        <v>74</v>
      </c>
      <c r="D3525" s="11">
        <v>1</v>
      </c>
      <c r="E3525" s="11">
        <v>0</v>
      </c>
      <c r="F3525" s="11">
        <v>0</v>
      </c>
      <c r="G3525" s="11">
        <v>9</v>
      </c>
      <c r="H3525" s="11">
        <v>61</v>
      </c>
      <c r="I3525" s="11">
        <v>65535</v>
      </c>
      <c r="J3525" s="11">
        <v>0</v>
      </c>
      <c r="K3525" s="11">
        <v>0</v>
      </c>
      <c r="L3525" s="11">
        <v>1</v>
      </c>
      <c r="M3525" s="56">
        <v>0</v>
      </c>
      <c r="N3525" s="56">
        <v>1</v>
      </c>
      <c r="O3525" s="11">
        <v>1</v>
      </c>
      <c r="P3525" s="11">
        <v>604800</v>
      </c>
      <c r="Q3525" s="11">
        <v>3600</v>
      </c>
      <c r="R3525" s="11">
        <v>4</v>
      </c>
      <c r="S3525" s="11">
        <v>0</v>
      </c>
      <c r="T3525" s="11">
        <v>0</v>
      </c>
      <c r="U3525" s="11">
        <v>1</v>
      </c>
      <c r="V3525" s="11">
        <v>0</v>
      </c>
      <c r="W3525" s="11">
        <v>0</v>
      </c>
      <c r="X3525" s="11">
        <v>0</v>
      </c>
      <c r="Y3525" s="11">
        <v>0</v>
      </c>
      <c r="Z3525" s="16" t="s">
        <v>170</v>
      </c>
      <c r="AA3525" s="16">
        <v>0</v>
      </c>
      <c r="AB3525" s="16" t="s">
        <v>4</v>
      </c>
      <c r="AC3525" s="16">
        <v>0</v>
      </c>
      <c r="AD3525" s="11">
        <v>3</v>
      </c>
      <c r="AE3525" s="11">
        <v>100</v>
      </c>
      <c r="AF3525" s="56">
        <v>1</v>
      </c>
      <c r="AG3525" s="11">
        <v>10</v>
      </c>
      <c r="AH3525" s="11">
        <v>0</v>
      </c>
      <c r="AI3525" s="25" t="s">
        <v>693</v>
      </c>
      <c r="AJ3525" s="25" t="s">
        <v>693</v>
      </c>
      <c r="AK3525" s="25" t="s">
        <v>8</v>
      </c>
      <c r="AL3525" s="11" t="s">
        <v>782</v>
      </c>
      <c r="AM3525" s="25">
        <v>11003</v>
      </c>
      <c r="AN3525" s="25">
        <v>0</v>
      </c>
      <c r="AO3525" s="11">
        <v>0</v>
      </c>
      <c r="AP3525" s="12" t="s">
        <v>1268</v>
      </c>
      <c r="AQ3525" s="12" t="s">
        <v>7401</v>
      </c>
      <c r="AS3525" s="16" t="s">
        <v>3139</v>
      </c>
    </row>
    <row r="3526" spans="1:45" ht="24" x14ac:dyDescent="0.15">
      <c r="A3526" s="55">
        <v>62017</v>
      </c>
      <c r="B3526" s="14" t="s">
        <v>7436</v>
      </c>
      <c r="C3526" s="11">
        <v>39</v>
      </c>
      <c r="D3526" s="11">
        <v>1</v>
      </c>
      <c r="E3526" s="11">
        <v>0</v>
      </c>
      <c r="F3526" s="11">
        <v>0</v>
      </c>
      <c r="G3526" s="11">
        <v>9</v>
      </c>
      <c r="H3526" s="11">
        <v>0</v>
      </c>
      <c r="I3526" s="11">
        <v>65535</v>
      </c>
      <c r="J3526" s="11">
        <v>3</v>
      </c>
      <c r="K3526" s="11">
        <v>0</v>
      </c>
      <c r="L3526" s="11">
        <v>0</v>
      </c>
      <c r="M3526" s="56">
        <v>1</v>
      </c>
      <c r="N3526" s="56">
        <v>100</v>
      </c>
      <c r="O3526" s="11">
        <v>0</v>
      </c>
      <c r="P3526" s="11">
        <v>0</v>
      </c>
      <c r="Q3526" s="11">
        <v>100</v>
      </c>
      <c r="R3526" s="11">
        <v>0</v>
      </c>
      <c r="S3526" s="11">
        <v>0</v>
      </c>
      <c r="T3526" s="11">
        <v>0</v>
      </c>
      <c r="U3526" s="11">
        <v>1</v>
      </c>
      <c r="V3526" s="11">
        <v>0</v>
      </c>
      <c r="W3526" s="11">
        <v>0</v>
      </c>
      <c r="X3526" s="11">
        <v>0</v>
      </c>
      <c r="Y3526" s="11">
        <v>0</v>
      </c>
      <c r="Z3526" s="16" t="s">
        <v>170</v>
      </c>
      <c r="AA3526" s="16">
        <v>27115</v>
      </c>
      <c r="AB3526" s="16" t="s">
        <v>4</v>
      </c>
      <c r="AC3526" s="16">
        <v>0</v>
      </c>
      <c r="AD3526" s="11">
        <v>2</v>
      </c>
      <c r="AE3526" s="11">
        <v>1000</v>
      </c>
      <c r="AF3526" s="56">
        <v>1</v>
      </c>
      <c r="AG3526" s="11">
        <v>20</v>
      </c>
      <c r="AH3526" s="11">
        <v>0</v>
      </c>
      <c r="AI3526" s="25" t="s">
        <v>8</v>
      </c>
      <c r="AJ3526" s="25" t="s">
        <v>8</v>
      </c>
      <c r="AK3526" s="25" t="s">
        <v>326</v>
      </c>
      <c r="AL3526" s="11" t="s">
        <v>782</v>
      </c>
      <c r="AM3526" s="25">
        <v>11008</v>
      </c>
      <c r="AN3526" s="25">
        <v>0</v>
      </c>
      <c r="AO3526" s="11">
        <v>1</v>
      </c>
      <c r="AP3526" s="12" t="s">
        <v>831</v>
      </c>
      <c r="AQ3526" s="12" t="s">
        <v>7376</v>
      </c>
      <c r="AS3526" s="16" t="s">
        <v>7377</v>
      </c>
    </row>
    <row r="3527" spans="1:45" ht="24" x14ac:dyDescent="0.15">
      <c r="A3527" s="55">
        <v>62018</v>
      </c>
      <c r="B3527" s="14" t="s">
        <v>7437</v>
      </c>
      <c r="C3527" s="11">
        <v>39</v>
      </c>
      <c r="D3527" s="11">
        <v>1</v>
      </c>
      <c r="E3527" s="11">
        <v>0</v>
      </c>
      <c r="F3527" s="11">
        <v>0</v>
      </c>
      <c r="G3527" s="11">
        <v>9</v>
      </c>
      <c r="H3527" s="11">
        <v>0</v>
      </c>
      <c r="I3527" s="11">
        <v>65535</v>
      </c>
      <c r="J3527" s="11">
        <v>3</v>
      </c>
      <c r="K3527" s="11">
        <v>0</v>
      </c>
      <c r="L3527" s="11">
        <v>0</v>
      </c>
      <c r="M3527" s="56">
        <v>1</v>
      </c>
      <c r="N3527" s="56">
        <v>100</v>
      </c>
      <c r="O3527" s="11">
        <v>0</v>
      </c>
      <c r="P3527" s="11">
        <v>0</v>
      </c>
      <c r="Q3527" s="11">
        <v>100</v>
      </c>
      <c r="R3527" s="11">
        <v>0</v>
      </c>
      <c r="S3527" s="11">
        <v>0</v>
      </c>
      <c r="T3527" s="11">
        <v>0</v>
      </c>
      <c r="U3527" s="11">
        <v>1</v>
      </c>
      <c r="V3527" s="11">
        <v>0</v>
      </c>
      <c r="W3527" s="11">
        <v>0</v>
      </c>
      <c r="X3527" s="11">
        <v>0</v>
      </c>
      <c r="Y3527" s="11">
        <v>0</v>
      </c>
      <c r="Z3527" s="16" t="s">
        <v>170</v>
      </c>
      <c r="AA3527" s="16">
        <v>27115</v>
      </c>
      <c r="AB3527" s="16" t="s">
        <v>4</v>
      </c>
      <c r="AC3527" s="16">
        <v>0</v>
      </c>
      <c r="AD3527" s="11">
        <v>2</v>
      </c>
      <c r="AE3527" s="11">
        <v>1000</v>
      </c>
      <c r="AF3527" s="56">
        <v>1</v>
      </c>
      <c r="AG3527" s="11">
        <v>20</v>
      </c>
      <c r="AH3527" s="11">
        <v>0</v>
      </c>
      <c r="AI3527" s="25" t="s">
        <v>8</v>
      </c>
      <c r="AJ3527" s="25" t="s">
        <v>8</v>
      </c>
      <c r="AK3527" s="25" t="s">
        <v>326</v>
      </c>
      <c r="AL3527" s="11" t="s">
        <v>782</v>
      </c>
      <c r="AM3527" s="25">
        <v>11008</v>
      </c>
      <c r="AN3527" s="25">
        <v>0</v>
      </c>
      <c r="AO3527" s="11">
        <v>1</v>
      </c>
      <c r="AP3527" s="12" t="s">
        <v>831</v>
      </c>
      <c r="AQ3527" s="12" t="s">
        <v>7376</v>
      </c>
      <c r="AS3527" s="16" t="s">
        <v>7377</v>
      </c>
    </row>
    <row r="3528" spans="1:45" ht="24" x14ac:dyDescent="0.15">
      <c r="A3528" s="55">
        <v>62019</v>
      </c>
      <c r="B3528" s="14" t="s">
        <v>7438</v>
      </c>
      <c r="C3528" s="11">
        <v>39</v>
      </c>
      <c r="D3528" s="11">
        <v>1</v>
      </c>
      <c r="E3528" s="11">
        <v>0</v>
      </c>
      <c r="F3528" s="11">
        <v>0</v>
      </c>
      <c r="G3528" s="11">
        <v>9</v>
      </c>
      <c r="H3528" s="11">
        <v>0</v>
      </c>
      <c r="I3528" s="11">
        <v>65535</v>
      </c>
      <c r="J3528" s="11">
        <v>3</v>
      </c>
      <c r="K3528" s="11">
        <v>0</v>
      </c>
      <c r="L3528" s="11">
        <v>0</v>
      </c>
      <c r="M3528" s="56">
        <v>1</v>
      </c>
      <c r="N3528" s="56">
        <v>100</v>
      </c>
      <c r="O3528" s="11">
        <v>0</v>
      </c>
      <c r="P3528" s="11">
        <v>0</v>
      </c>
      <c r="Q3528" s="11">
        <v>100</v>
      </c>
      <c r="R3528" s="11">
        <v>0</v>
      </c>
      <c r="S3528" s="11">
        <v>0</v>
      </c>
      <c r="T3528" s="11">
        <v>0</v>
      </c>
      <c r="U3528" s="11">
        <v>1</v>
      </c>
      <c r="V3528" s="11">
        <v>0</v>
      </c>
      <c r="W3528" s="11">
        <v>0</v>
      </c>
      <c r="X3528" s="11">
        <v>0</v>
      </c>
      <c r="Y3528" s="11">
        <v>0</v>
      </c>
      <c r="Z3528" s="16" t="s">
        <v>170</v>
      </c>
      <c r="AA3528" s="16">
        <v>27115</v>
      </c>
      <c r="AB3528" s="16" t="s">
        <v>4</v>
      </c>
      <c r="AC3528" s="16">
        <v>0</v>
      </c>
      <c r="AD3528" s="11">
        <v>2</v>
      </c>
      <c r="AE3528" s="11">
        <v>1000</v>
      </c>
      <c r="AF3528" s="56">
        <v>1</v>
      </c>
      <c r="AG3528" s="11">
        <v>20</v>
      </c>
      <c r="AH3528" s="11">
        <v>0</v>
      </c>
      <c r="AI3528" s="25" t="s">
        <v>8</v>
      </c>
      <c r="AJ3528" s="25" t="s">
        <v>8</v>
      </c>
      <c r="AK3528" s="25" t="s">
        <v>326</v>
      </c>
      <c r="AL3528" s="11" t="s">
        <v>782</v>
      </c>
      <c r="AM3528" s="25">
        <v>11008</v>
      </c>
      <c r="AN3528" s="25">
        <v>0</v>
      </c>
      <c r="AO3528" s="11">
        <v>1</v>
      </c>
      <c r="AP3528" s="12" t="s">
        <v>831</v>
      </c>
      <c r="AQ3528" s="12" t="s">
        <v>7376</v>
      </c>
      <c r="AS3528" s="16" t="s">
        <v>7377</v>
      </c>
    </row>
    <row r="3529" spans="1:45" x14ac:dyDescent="0.15">
      <c r="A3529" s="11">
        <v>62500</v>
      </c>
      <c r="B3529" s="14" t="s">
        <v>7439</v>
      </c>
      <c r="C3529" s="11">
        <v>93</v>
      </c>
      <c r="D3529" s="11">
        <v>1</v>
      </c>
      <c r="E3529" s="11">
        <v>0</v>
      </c>
      <c r="F3529" s="11">
        <v>0</v>
      </c>
      <c r="G3529" s="11">
        <v>1</v>
      </c>
      <c r="H3529" s="11">
        <v>0</v>
      </c>
      <c r="I3529" s="11">
        <v>65535</v>
      </c>
      <c r="J3529" s="11">
        <v>0</v>
      </c>
      <c r="K3529" s="11">
        <v>0</v>
      </c>
      <c r="L3529" s="11">
        <v>0</v>
      </c>
      <c r="M3529" s="56">
        <v>0</v>
      </c>
      <c r="N3529" s="56">
        <v>1</v>
      </c>
      <c r="O3529" s="11">
        <v>0</v>
      </c>
      <c r="P3529" s="11">
        <v>0</v>
      </c>
      <c r="Q3529" s="11">
        <v>100</v>
      </c>
      <c r="R3529" s="11">
        <v>0</v>
      </c>
      <c r="S3529" s="11">
        <v>0</v>
      </c>
      <c r="T3529" s="11">
        <v>0</v>
      </c>
      <c r="U3529" s="11">
        <v>1</v>
      </c>
      <c r="V3529" s="11">
        <v>0</v>
      </c>
      <c r="W3529" s="11">
        <v>0</v>
      </c>
      <c r="X3529" s="11">
        <v>0</v>
      </c>
      <c r="Y3529" s="11">
        <v>0</v>
      </c>
      <c r="Z3529" s="16" t="s">
        <v>170</v>
      </c>
      <c r="AA3529" s="16">
        <v>0</v>
      </c>
      <c r="AB3529" s="16" t="s">
        <v>4</v>
      </c>
      <c r="AC3529" s="16">
        <v>0</v>
      </c>
      <c r="AD3529" s="11">
        <v>3</v>
      </c>
      <c r="AE3529" s="11">
        <v>0</v>
      </c>
      <c r="AF3529" s="56">
        <v>0</v>
      </c>
      <c r="AG3529" s="11">
        <v>0</v>
      </c>
      <c r="AH3529" s="11">
        <v>0</v>
      </c>
      <c r="AI3529" s="25" t="s">
        <v>803</v>
      </c>
      <c r="AJ3529" s="25" t="s">
        <v>803</v>
      </c>
      <c r="AK3529" s="25" t="s">
        <v>693</v>
      </c>
      <c r="AL3529" s="11" t="s">
        <v>461</v>
      </c>
      <c r="AM3529" s="11">
        <v>0</v>
      </c>
      <c r="AN3529" s="25">
        <v>0</v>
      </c>
      <c r="AO3529" s="11">
        <v>0</v>
      </c>
      <c r="AQ3529" s="12" t="s">
        <v>7440</v>
      </c>
    </row>
  </sheetData>
  <phoneticPr fontId="3" type="noConversion"/>
  <conditionalFormatting sqref="A3530:A66538 A2567:A2578 A2233:A2236 A1584:A1595 A1598 A1600 A1602 A1604 A1606 A1608 A1620 A1610 A578:A579 A2433:A2437 A2647:A2649 A506:A575 A1134:A1147 A1026 A1028 A1030 A1115:A1130 A1032 A1:A16 A787:A939 A582:A593 A2370:A2399 A2540:A2561 A1871:A1898 A595 A597 A599 A601 A603 A605 A607 A609 A611 A613 A615 A617 A619 A621 A623 A625 A1869 A1441:A1478 A627 A1264:A1333 A1363:A1407 A1157:A1186 A999:A1024 A1481:A1506 A707:A723 A629 A631 A633 A635 A637 A639 A641 A653 A643 A655 A645 A647 A649 A651 A1336:A1352 A660 A2961:A3024 A2655:A2673 A3279:A3288 A3358:A3377 A3035:A3056 A1681:A1831 A1508:A1525 A949:A996 A1189:A1195 A31:A153 A155:A183 A185:A504 A1209:A1230 A3243:A3277 A1527:A1557 A1839:A1866 A3066:A3092 A3201:A3225">
    <cfRule type="duplicateValues" dxfId="14957" priority="45474" stopIfTrue="1"/>
  </conditionalFormatting>
  <conditionalFormatting sqref="A1160">
    <cfRule type="duplicateValues" dxfId="14956" priority="45472" stopIfTrue="1"/>
  </conditionalFormatting>
  <conditionalFormatting sqref="A1558 A1560">
    <cfRule type="duplicateValues" dxfId="14955" priority="45468" stopIfTrue="1"/>
  </conditionalFormatting>
  <conditionalFormatting sqref="A3530:A66538 A2567:A2578 A2233:A2236 A1598 A1653 A1655 A1600 A1602 A1604 A1606 A1608 A1658 A1620 A1647:A1651 A1610 A1660 A1662 A578:A579 A2433:A2437 A2647:A2649 A506:A575 A1584:A1595 A1134:A1147 A1026 A1028 A1030 A1115:A1130 A1032 A1:A16 A787:A939 A1664 A582:A593 A1666 A1668 A1670 A1672 A1674 A1676 A2370:A2399 A2540:A2561 A1871:A1898 A595 A597 A599 A601 A603 A605 A607 A609 A611 A613 A615 A617 A619 A621 A623 A625 A1869 A1441:A1478 A627 A1264:A1333 A1363:A1407 A1157:A1186 A999:A1024 A1481:A1506 A707:A723 A629 A631 A633 A635 A637 A639 A641 A653 A643 A655 A645 A647 A649 A651 A1336:A1352 A660 A2961:A3024 A2655:A2673 A3279:A3288 A3358:A3377 A3035:A3056 A1681:A1831 A1508:A1525 A949:A996 A1189:A1195 A31:A153 A155:A183 A185:A504 A1209:A1230 A3243:A3277 A1527:A1571 A1839:A1866 A3066:A3092 A3201:A3225">
    <cfRule type="duplicateValues" dxfId="14954" priority="45464" stopIfTrue="1"/>
  </conditionalFormatting>
  <conditionalFormatting sqref="A2579">
    <cfRule type="duplicateValues" dxfId="14953" priority="45463" stopIfTrue="1"/>
  </conditionalFormatting>
  <conditionalFormatting sqref="A2579">
    <cfRule type="duplicateValues" dxfId="14952" priority="45462" stopIfTrue="1"/>
  </conditionalFormatting>
  <conditionalFormatting sqref="A3025:A3029">
    <cfRule type="duplicateValues" dxfId="14951" priority="45461" stopIfTrue="1"/>
  </conditionalFormatting>
  <conditionalFormatting sqref="A3025:A3029">
    <cfRule type="duplicateValues" dxfId="14950" priority="45460" stopIfTrue="1"/>
  </conditionalFormatting>
  <conditionalFormatting sqref="A3030:A3034">
    <cfRule type="duplicateValues" dxfId="14949" priority="45459" stopIfTrue="1"/>
  </conditionalFormatting>
  <conditionalFormatting sqref="A3030:A3034">
    <cfRule type="duplicateValues" dxfId="14948" priority="45458" stopIfTrue="1"/>
  </conditionalFormatting>
  <conditionalFormatting sqref="A547:A550">
    <cfRule type="duplicateValues" dxfId="14947" priority="45457" stopIfTrue="1"/>
  </conditionalFormatting>
  <conditionalFormatting sqref="A547:A550">
    <cfRule type="duplicateValues" dxfId="14946" priority="45456" stopIfTrue="1"/>
  </conditionalFormatting>
  <conditionalFormatting sqref="A3530:A66538 A2233:A2236 A1598 A1653 A1655 A1600 A1602 A1604 A1606 A1608 A1658 A1620 A1647:A1651 A1610 A1660 A1662 A578:A579 A2567:A2579 A2433:A2437 A506:A575 A1584:A1595 A2647:A2649 A1134:A1147 A1026 A1028 A1030 A1115:A1130 A1032 A1:A16 A787:A939 A1664 A582:A593 A1666 A1668 A1670 A1672 A1674 A1676 A2370:A2399 A2540:A2561 A1871:A1898 A595 A597 A599 A601 A603 A605 A607 A609 A611 A613 A615 A617 A619 A621 A623 A625 A1869 A1441:A1478 A627 A1264:A1333 A1363:A1407 A1157:A1186 A999:A1024 A1481:A1506 A707:A723 A629 A631 A633 A635 A637 A639 A641 A653 A643 A655 A645 A647 A649 A651 A1336:A1352 A660 A2655:A2673 A3279:A3288 A3358:A3377 A2961:A3056 A1681:A1831 A1508:A1525 A949:A996 A1189:A1195 A31:A153 A155:A183 A185:A504 A1209:A1230 A3243:A3277 A1527:A1571 A1839:A1866 A3066:A3092 A3201:A3225">
    <cfRule type="duplicateValues" dxfId="14945" priority="45453" stopIfTrue="1"/>
  </conditionalFormatting>
  <conditionalFormatting sqref="A2580 A2582 A2584">
    <cfRule type="duplicateValues" dxfId="14944" priority="45442" stopIfTrue="1"/>
  </conditionalFormatting>
  <conditionalFormatting sqref="A2580 A2582 A2584">
    <cfRule type="duplicateValues" dxfId="14943" priority="45441" stopIfTrue="1"/>
  </conditionalFormatting>
  <conditionalFormatting sqref="A3530:A66538 A2584 A1598 A2582 A2233:A2236 A1600 A1602 A1604 A1606 A1608 A1620 A1610 A578:A579 A2567:A2580 A2433:A2437 A506:A575 A1584:A1595 A2647:A2649 A1134:A1147 A1026 A1028 A1030 A1115:A1130 A1032 A1:A16 A787:A939 A582:A593 A2370:A2399 A2540:A2561 A1871:A1898 A595 A597 A599 A601 A603 A605 A607 A609 A611 A613 A615 A617 A619 A621 A623 A625 A1869 A1441:A1478 A627 A1264:A1333 A1363:A1407 A1157:A1186 A999:A1024 A1481:A1506 A707:A723 A629 A631 A633 A635 A637 A639 A641 A653 A643 A655 A645 A647 A649 A651 A1336:A1352 A660 A2655:A2673 A3279:A3288 A3358:A3377 A2961:A3056 A1647:A1831 A1508:A1525 A949:A996 A1189:A1195 A31:A153 A155:A183 A185:A504 A1209:A1230 A3243:A3277 A1527:A1571 A1839:A1866 A3066:A3092 A3201:A3225">
    <cfRule type="duplicateValues" dxfId="14942" priority="45439" stopIfTrue="1"/>
  </conditionalFormatting>
  <conditionalFormatting sqref="A1904 A1906">
    <cfRule type="duplicateValues" dxfId="14941" priority="45428" stopIfTrue="1"/>
  </conditionalFormatting>
  <conditionalFormatting sqref="A1904 A1906">
    <cfRule type="duplicateValues" dxfId="14940" priority="45427" stopIfTrue="1"/>
  </conditionalFormatting>
  <conditionalFormatting sqref="A1904">
    <cfRule type="duplicateValues" dxfId="14939" priority="45426" stopIfTrue="1"/>
  </conditionalFormatting>
  <conditionalFormatting sqref="A1905 A1907">
    <cfRule type="duplicateValues" dxfId="14938" priority="45424" stopIfTrue="1"/>
  </conditionalFormatting>
  <conditionalFormatting sqref="A1905 A1907">
    <cfRule type="duplicateValues" dxfId="14937" priority="45423" stopIfTrue="1"/>
  </conditionalFormatting>
  <conditionalFormatting sqref="A1900:A1903">
    <cfRule type="duplicateValues" dxfId="14936" priority="45422" stopIfTrue="1"/>
  </conditionalFormatting>
  <conditionalFormatting sqref="A1900:A1903">
    <cfRule type="duplicateValues" dxfId="14935" priority="45421" stopIfTrue="1"/>
  </conditionalFormatting>
  <conditionalFormatting sqref="A1908 A1910 A1912 A1914 A1916 A1918 A1920 A1922 A1924 A1926 A1928 A1930 A1932 A1934 A1936 A1938 A1940 A1942 A1944 A1946">
    <cfRule type="duplicateValues" dxfId="14934" priority="45418" stopIfTrue="1"/>
  </conditionalFormatting>
  <conditionalFormatting sqref="A1908 A1910 A1912 A1914 A1916 A1918 A1920 A1922 A1924 A1926 A1928 A1930 A1932 A1934 A1936 A1938 A1940 A1942 A1944 A1946">
    <cfRule type="duplicateValues" dxfId="14933" priority="45417" stopIfTrue="1"/>
  </conditionalFormatting>
  <conditionalFormatting sqref="A1908">
    <cfRule type="duplicateValues" dxfId="14932" priority="45416" stopIfTrue="1"/>
  </conditionalFormatting>
  <conditionalFormatting sqref="A1909 A1911 A1913 A1915 A1917 A1919 A1921">
    <cfRule type="duplicateValues" dxfId="14931" priority="45414" stopIfTrue="1"/>
  </conditionalFormatting>
  <conditionalFormatting sqref="A1909 A1911 A1913 A1915 A1917 A1919 A1921">
    <cfRule type="duplicateValues" dxfId="14930" priority="45413" stopIfTrue="1"/>
  </conditionalFormatting>
  <conditionalFormatting sqref="A1899">
    <cfRule type="duplicateValues" dxfId="14929" priority="45429" stopIfTrue="1"/>
  </conditionalFormatting>
  <conditionalFormatting sqref="A1899">
    <cfRule type="duplicateValues" dxfId="14928" priority="45430" stopIfTrue="1"/>
  </conditionalFormatting>
  <conditionalFormatting sqref="A3530:A66538 A2584 A2582 A1598 A1600 A1602 A1604 A1606 A1608 A1620 A1610 A2233:A2236 A578:A579 A2567:A2580 A2433:A2437 A506:A575 A1584:A1595 A2647:A2649 A1134:A1147 A1026 A1028 A1030 A1115:A1130 A1032 A1:A16 A787:A939 A582:A593 A2370:A2399 A2540:A2561 A1871:A1946 A595 A597 A599 A601 A603 A605 A607 A609 A611 A613 A615 A617 A619 A621 A623 A625 A1869 A1441:A1478 A627 A1264:A1333 A1363:A1407 A1157:A1186 A999:A1024 A1481:A1506 A707:A723 A629 A631 A633 A635 A637 A639 A641 A653 A643 A655 A645 A647 A649 A651 A1336:A1352 A660 A2655:A2673 A3279:A3288 A3358:A3377 A2961:A3056 A1647:A1831 A1508:A1525 A949:A996 A1189:A1195 A31:A153 A155:A183 A185:A504 A1209:A1230 A3243:A3277 A1527:A1571 A1839:A1866 A3066:A3092 A3201:A3225">
    <cfRule type="duplicateValues" dxfId="14927" priority="45406" stopIfTrue="1"/>
  </conditionalFormatting>
  <conditionalFormatting sqref="A2581">
    <cfRule type="duplicateValues" dxfId="14926" priority="45375" stopIfTrue="1"/>
  </conditionalFormatting>
  <conditionalFormatting sqref="A3530:A66538 A2233:A2236 A578:A579 A2567:A2585 A2433:A2437 A506:A575 A1584:A1610 A2647:A2649 A1134:A1147 A1026 A1028 A1030 A1115:A1130 A1032 A1619:A1620 A1:A16 A787:A939 A1616 A582:A593 A2370:A2399 A2540:A2561 A1871:A1946 A595 A597 A599 A601 A603 A605 A607 A609 A611 A613 A615 A617 A619 A621 A623 A625 A1869 A1441:A1478 A627 A1264:A1333 A1363:A1407 A1157:A1186 A999:A1024 A1481:A1506 A707:A723 A629 A631 A633 A635 A637 A639 A641 A653 A643 A655 A645 A647 A649 A651 A1336:A1352 A660 A2655:A2673 A3279:A3288 A3358:A3377 A2961:A3056 A1647:A1831 A1508:A1525 A949:A996 A1189:A1195 A31:A153 A155:A183 A185:A504 A1209:A1230 A3243:A3277 A1527:A1571 A1839:A1866 A3066:A3092 A3201:A3225">
    <cfRule type="duplicateValues" dxfId="14925" priority="45354" stopIfTrue="1"/>
  </conditionalFormatting>
  <conditionalFormatting sqref="A556">
    <cfRule type="duplicateValues" dxfId="14924" priority="45342" stopIfTrue="1"/>
  </conditionalFormatting>
  <conditionalFormatting sqref="A556">
    <cfRule type="duplicateValues" dxfId="14923" priority="45341" stopIfTrue="1"/>
  </conditionalFormatting>
  <conditionalFormatting sqref="A557">
    <cfRule type="duplicateValues" dxfId="14922" priority="45340" stopIfTrue="1"/>
  </conditionalFormatting>
  <conditionalFormatting sqref="A557">
    <cfRule type="duplicateValues" dxfId="14921" priority="45339" stopIfTrue="1"/>
  </conditionalFormatting>
  <conditionalFormatting sqref="A558">
    <cfRule type="duplicateValues" dxfId="14920" priority="45338" stopIfTrue="1"/>
  </conditionalFormatting>
  <conditionalFormatting sqref="A558">
    <cfRule type="duplicateValues" dxfId="14919" priority="45337" stopIfTrue="1"/>
  </conditionalFormatting>
  <conditionalFormatting sqref="A559">
    <cfRule type="duplicateValues" dxfId="14918" priority="45336" stopIfTrue="1"/>
  </conditionalFormatting>
  <conditionalFormatting sqref="A559">
    <cfRule type="duplicateValues" dxfId="14917" priority="45335" stopIfTrue="1"/>
  </conditionalFormatting>
  <conditionalFormatting sqref="A560">
    <cfRule type="duplicateValues" dxfId="14916" priority="45334" stopIfTrue="1"/>
  </conditionalFormatting>
  <conditionalFormatting sqref="A560">
    <cfRule type="duplicateValues" dxfId="14915" priority="45333" stopIfTrue="1"/>
  </conditionalFormatting>
  <conditionalFormatting sqref="A561">
    <cfRule type="duplicateValues" dxfId="14914" priority="45332" stopIfTrue="1"/>
  </conditionalFormatting>
  <conditionalFormatting sqref="A561">
    <cfRule type="duplicateValues" dxfId="14913" priority="45331" stopIfTrue="1"/>
  </conditionalFormatting>
  <conditionalFormatting sqref="A562">
    <cfRule type="duplicateValues" dxfId="14912" priority="45330" stopIfTrue="1"/>
  </conditionalFormatting>
  <conditionalFormatting sqref="A562">
    <cfRule type="duplicateValues" dxfId="14911" priority="45329" stopIfTrue="1"/>
  </conditionalFormatting>
  <conditionalFormatting sqref="A563">
    <cfRule type="duplicateValues" dxfId="14910" priority="45328" stopIfTrue="1"/>
  </conditionalFormatting>
  <conditionalFormatting sqref="A563">
    <cfRule type="duplicateValues" dxfId="14909" priority="45327" stopIfTrue="1"/>
  </conditionalFormatting>
  <conditionalFormatting sqref="A564">
    <cfRule type="duplicateValues" dxfId="14908" priority="45326" stopIfTrue="1"/>
  </conditionalFormatting>
  <conditionalFormatting sqref="A564">
    <cfRule type="duplicateValues" dxfId="14907" priority="45325" stopIfTrue="1"/>
  </conditionalFormatting>
  <conditionalFormatting sqref="A565">
    <cfRule type="duplicateValues" dxfId="14906" priority="45324" stopIfTrue="1"/>
  </conditionalFormatting>
  <conditionalFormatting sqref="A565">
    <cfRule type="duplicateValues" dxfId="14905" priority="45323" stopIfTrue="1"/>
  </conditionalFormatting>
  <conditionalFormatting sqref="A566">
    <cfRule type="duplicateValues" dxfId="14904" priority="45322" stopIfTrue="1"/>
  </conditionalFormatting>
  <conditionalFormatting sqref="A566">
    <cfRule type="duplicateValues" dxfId="14903" priority="45321" stopIfTrue="1"/>
  </conditionalFormatting>
  <conditionalFormatting sqref="A567">
    <cfRule type="duplicateValues" dxfId="14902" priority="45320" stopIfTrue="1"/>
  </conditionalFormatting>
  <conditionalFormatting sqref="A567">
    <cfRule type="duplicateValues" dxfId="14901" priority="45319" stopIfTrue="1"/>
  </conditionalFormatting>
  <conditionalFormatting sqref="A568">
    <cfRule type="duplicateValues" dxfId="14900" priority="45318" stopIfTrue="1"/>
  </conditionalFormatting>
  <conditionalFormatting sqref="A568">
    <cfRule type="duplicateValues" dxfId="14899" priority="45317" stopIfTrue="1"/>
  </conditionalFormatting>
  <conditionalFormatting sqref="A569">
    <cfRule type="duplicateValues" dxfId="14898" priority="45316" stopIfTrue="1"/>
  </conditionalFormatting>
  <conditionalFormatting sqref="A569">
    <cfRule type="duplicateValues" dxfId="14897" priority="45315" stopIfTrue="1"/>
  </conditionalFormatting>
  <conditionalFormatting sqref="A570">
    <cfRule type="duplicateValues" dxfId="14896" priority="45314" stopIfTrue="1"/>
  </conditionalFormatting>
  <conditionalFormatting sqref="A570">
    <cfRule type="duplicateValues" dxfId="14895" priority="45313" stopIfTrue="1"/>
  </conditionalFormatting>
  <conditionalFormatting sqref="A3530:A66538 A2233:A2245 A578:A579 A2567:A2585 A2433:A2437 A506:A575 A1584:A1610 A2647:A2649 A1134:A1147 A1026 A1028 A1030 A1115:A1130 A1032 A1619:A1620 A1:A16 A787:A939 A1616 A582:A593 A2370:A2399 A2540:A2561 A1871:A1946 A595 A597 A599 A601 A603 A605 A607 A609 A611 A613 A615 A617 A619 A621 A623 A625 A1869 A1441:A1478 A627 A1264:A1333 A1363:A1407 A1157:A1186 A999:A1024 A1481:A1506 A707:A723 A629 A631 A633 A635 A637 A639 A641 A653 A643 A655 A645 A647 A649 A651 A1336:A1352 A660 A2655:A2673 A3279:A3288 A3358:A3377 A2961:A3056 A1647:A1831 A1508:A1525 A949:A996 A1189:A1195 A31:A153 A155:A183 A185:A504 A1209:A1230 A3243:A3277 A1527:A1571 A1839:A1866 A3066:A3092 A3201:A3225">
    <cfRule type="duplicateValues" dxfId="14894" priority="45205" stopIfTrue="1"/>
    <cfRule type="duplicateValues" dxfId="14893" priority="45206" stopIfTrue="1"/>
    <cfRule type="duplicateValues" dxfId="14892" priority="45258" stopIfTrue="1"/>
  </conditionalFormatting>
  <conditionalFormatting sqref="A1619 A1616 A1596:A1597 A1599 A1601 A1603 A1605 A1607 A1609">
    <cfRule type="duplicateValues" dxfId="14891" priority="45744" stopIfTrue="1"/>
  </conditionalFormatting>
  <conditionalFormatting sqref="A1619 A1616 A1596:A1597 A1599 A1601 A1603 A1605 A1607 A1609">
    <cfRule type="duplicateValues" dxfId="14890" priority="45752" stopIfTrue="1"/>
  </conditionalFormatting>
  <conditionalFormatting sqref="A1923 A1925 A1927 A1929 A1931 A1933 A1935 A1937 A1939 A1941 A1943 A1945">
    <cfRule type="duplicateValues" dxfId="14889" priority="45955" stopIfTrue="1"/>
  </conditionalFormatting>
  <conditionalFormatting sqref="A1923 A1925 A1927 A1929 A1931 A1933 A1935 A1937 A1939 A1941 A1943 A1945">
    <cfRule type="duplicateValues" dxfId="14888" priority="45967" stopIfTrue="1"/>
  </conditionalFormatting>
  <conditionalFormatting sqref="A3530:A66538 A2233:A2245 A578:A579 A2567:A2585 A2433:A2437 A506:A575 A1584:A1610 A2647:A2649 A1134:A1147 A1026 A1028 A1030 A1115:A1130 A1032 A1:A16 A787:A939 A1616 A582:A593 A2370:A2399 A2540:A2561 A1871:A1946 A595 A597 A599 A601 A603 A605 A607 A609 A611 A613 A615 A617 A619 A621 A623 A625 A1869 A1441:A1478 A627 A1264:A1333 A1363:A1407 A1157:A1186 A999:A1024 A1481:A1506 A1619:A1630 A707:A723 A629 A631 A633 A635 A637 A639 A641 A653 A643 A655 A645 A647 A649 A651 A1336:A1352 A660 A2655:A2673 A3279:A3288 A3358:A3377 A2961:A3056 A1647:A1831 A1508:A1525 A949:A996 A1189:A1195 A31:A153 A155:A183 A185:A504 A1209:A1230 A3243:A3277 A1527:A1571 A1839:A1866 A3066:A3092 A3201:A3225">
    <cfRule type="duplicateValues" dxfId="14887" priority="45083" stopIfTrue="1"/>
  </conditionalFormatting>
  <conditionalFormatting sqref="A2245">
    <cfRule type="duplicateValues" dxfId="14886" priority="45064" stopIfTrue="1"/>
  </conditionalFormatting>
  <conditionalFormatting sqref="A1619">
    <cfRule type="duplicateValues" dxfId="14885" priority="45060" stopIfTrue="1"/>
  </conditionalFormatting>
  <conditionalFormatting sqref="A1619">
    <cfRule type="duplicateValues" dxfId="14884" priority="45059" stopIfTrue="1"/>
  </conditionalFormatting>
  <conditionalFormatting sqref="A2581 A2583 A2585">
    <cfRule type="duplicateValues" dxfId="14883" priority="46042" stopIfTrue="1"/>
  </conditionalFormatting>
  <conditionalFormatting sqref="A2581 A2583 A2585">
    <cfRule type="duplicateValues" dxfId="14882" priority="46045" stopIfTrue="1"/>
  </conditionalFormatting>
  <conditionalFormatting sqref="A2586:A2594 A2596 A2598 A2600 A2602 A2604 A2606 A2608 A2610 A2612">
    <cfRule type="duplicateValues" dxfId="14881" priority="44993" stopIfTrue="1"/>
  </conditionalFormatting>
  <conditionalFormatting sqref="A2586:A2594 A2596 A2598 A2600 A2602 A2604 A2606 A2608 A2610 A2612">
    <cfRule type="duplicateValues" dxfId="14880" priority="44990" stopIfTrue="1"/>
    <cfRule type="duplicateValues" dxfId="14879" priority="44991" stopIfTrue="1"/>
    <cfRule type="duplicateValues" dxfId="14878" priority="44992" stopIfTrue="1"/>
  </conditionalFormatting>
  <conditionalFormatting sqref="A2586:A2594 A2596 A2598 A2600 A2602 A2604 A2606 A2608 A2610 A2612">
    <cfRule type="duplicateValues" dxfId="14877" priority="44994" stopIfTrue="1"/>
  </conditionalFormatting>
  <conditionalFormatting sqref="A1947">
    <cfRule type="duplicateValues" dxfId="14876" priority="44986" stopIfTrue="1"/>
  </conditionalFormatting>
  <conditionalFormatting sqref="A1948">
    <cfRule type="duplicateValues" dxfId="14875" priority="44975" stopIfTrue="1"/>
  </conditionalFormatting>
  <conditionalFormatting sqref="A1647 A1649 A1651 A1653 A1655 A1658 A1660 A1662 A1664 A1666 A1668 A1670 A1672 A1674 A1676">
    <cfRule type="duplicateValues" dxfId="14874" priority="46060" stopIfTrue="1"/>
  </conditionalFormatting>
  <conditionalFormatting sqref="A1648:A1651 A1653 A1655 A1658 A1660 A1662 A1664 A1666 A1668 A1670 A1672 A1674 A1676">
    <cfRule type="duplicateValues" dxfId="14873" priority="46066" stopIfTrue="1"/>
  </conditionalFormatting>
  <conditionalFormatting sqref="A1652 A1654 A1656:A1657 A1659 A1661 A1663 A1665 A1667 A1669 A1671 A1673 A1675 A1677:A1680">
    <cfRule type="duplicateValues" dxfId="14872" priority="46607" stopIfTrue="1"/>
  </conditionalFormatting>
  <conditionalFormatting sqref="A1652 A1654 A1656:A1657 A1659 A1661 A1663 A1665 A1667 A1669 A1671 A1673 A1675 A1677:A1680">
    <cfRule type="duplicateValues" dxfId="14871" priority="46613" stopIfTrue="1"/>
  </conditionalFormatting>
  <conditionalFormatting sqref="A1963 A1947 A1949 A1954 A1957 A1960 A1966 A1969 A1972">
    <cfRule type="duplicateValues" dxfId="14870" priority="46716" stopIfTrue="1"/>
  </conditionalFormatting>
  <conditionalFormatting sqref="A1963 A1947 A1949 A1954 A1957 A1960 A1966 A1969 A1972">
    <cfRule type="duplicateValues" dxfId="14869" priority="46738" stopIfTrue="1"/>
  </conditionalFormatting>
  <conditionalFormatting sqref="A1963 A1947 A1949 A1954 A1957 A1960 A1966 A1969 A1972">
    <cfRule type="duplicateValues" dxfId="14868" priority="46760" stopIfTrue="1"/>
    <cfRule type="duplicateValues" dxfId="14867" priority="46761" stopIfTrue="1"/>
    <cfRule type="duplicateValues" dxfId="14866" priority="46762" stopIfTrue="1"/>
  </conditionalFormatting>
  <conditionalFormatting sqref="A1976:A1977 A1948 A1952:A1953 A1955:A1956 A1958:A1959 A1961:A1962 A1964:A1965 A1967:A1968 A1970:A1971 A1973:A1974 A1950 A1981:A1982 A1979">
    <cfRule type="duplicateValues" dxfId="14865" priority="46826" stopIfTrue="1"/>
  </conditionalFormatting>
  <conditionalFormatting sqref="A1976:A1977 A1948 A1952:A1953 A1955:A1956 A1958:A1959 A1961:A1962 A1964:A1965 A1967:A1968 A1970:A1971 A1973:A1974 A1950 A1981:A1982 A1979">
    <cfRule type="duplicateValues" dxfId="14864" priority="46848" stopIfTrue="1"/>
  </conditionalFormatting>
  <conditionalFormatting sqref="A1977 A1948 A1953 A1956 A1959 A1962 A1965 A1968 A1971 A1974 A1982">
    <cfRule type="duplicateValues" dxfId="14863" priority="46870" stopIfTrue="1"/>
  </conditionalFormatting>
  <conditionalFormatting sqref="A1976:A1977 A1948 A1952:A1953 A1955:A1956 A1958:A1959 A1961:A1962 A1964:A1965 A1967:A1968 A1970:A1971 A1973:A1974 A1950 A1981:A1982 A1979">
    <cfRule type="duplicateValues" dxfId="14862" priority="46892" stopIfTrue="1"/>
    <cfRule type="duplicateValues" dxfId="14861" priority="46893" stopIfTrue="1"/>
    <cfRule type="duplicateValues" dxfId="14860" priority="46894" stopIfTrue="1"/>
  </conditionalFormatting>
  <conditionalFormatting sqref="A1951">
    <cfRule type="duplicateValues" dxfId="14859" priority="44609" stopIfTrue="1"/>
  </conditionalFormatting>
  <conditionalFormatting sqref="A1951">
    <cfRule type="duplicateValues" dxfId="14858" priority="44608" stopIfTrue="1"/>
  </conditionalFormatting>
  <conditionalFormatting sqref="A1951">
    <cfRule type="duplicateValues" dxfId="14857" priority="44601" stopIfTrue="1"/>
    <cfRule type="duplicateValues" dxfId="14856" priority="44602" stopIfTrue="1"/>
    <cfRule type="duplicateValues" dxfId="14855" priority="44603" stopIfTrue="1"/>
  </conditionalFormatting>
  <conditionalFormatting sqref="A2340:A2347">
    <cfRule type="duplicateValues" dxfId="14854" priority="47011" stopIfTrue="1"/>
    <cfRule type="duplicateValues" dxfId="14853" priority="47012" stopIfTrue="1"/>
    <cfRule type="duplicateValues" dxfId="14852" priority="47013" stopIfTrue="1"/>
  </conditionalFormatting>
  <conditionalFormatting sqref="A2340:A2347">
    <cfRule type="duplicateValues" dxfId="14851" priority="47014" stopIfTrue="1"/>
  </conditionalFormatting>
  <conditionalFormatting sqref="A2340:A2347">
    <cfRule type="duplicateValues" dxfId="14850" priority="47015" stopIfTrue="1"/>
  </conditionalFormatting>
  <conditionalFormatting sqref="A2348 A2350">
    <cfRule type="duplicateValues" dxfId="14849" priority="44582" stopIfTrue="1"/>
    <cfRule type="duplicateValues" dxfId="14848" priority="44583" stopIfTrue="1"/>
    <cfRule type="duplicateValues" dxfId="14847" priority="44584" stopIfTrue="1"/>
  </conditionalFormatting>
  <conditionalFormatting sqref="A2348 A2350">
    <cfRule type="duplicateValues" dxfId="14846" priority="44585" stopIfTrue="1"/>
  </conditionalFormatting>
  <conditionalFormatting sqref="A2348 A2350">
    <cfRule type="duplicateValues" dxfId="14845" priority="44586" stopIfTrue="1"/>
  </conditionalFormatting>
  <conditionalFormatting sqref="A2353:A2369">
    <cfRule type="duplicateValues" dxfId="14844" priority="44577" stopIfTrue="1"/>
    <cfRule type="duplicateValues" dxfId="14843" priority="44578" stopIfTrue="1"/>
    <cfRule type="duplicateValues" dxfId="14842" priority="44579" stopIfTrue="1"/>
  </conditionalFormatting>
  <conditionalFormatting sqref="A2353:A2369">
    <cfRule type="duplicateValues" dxfId="14841" priority="44580" stopIfTrue="1"/>
  </conditionalFormatting>
  <conditionalFormatting sqref="A2353:A2369">
    <cfRule type="duplicateValues" dxfId="14840" priority="44581" stopIfTrue="1"/>
  </conditionalFormatting>
  <conditionalFormatting sqref="A3530:A66538 A2350 A578:A579 A2433:A2437 A2233:A2245 A506:A575 A1584:A1610 A2567:A2594 A1976:A1977 A1981:A1982 A1979 A1134:A1147 A1026 A1028 A1030 A1115:A1130 A1032 A2340:A2348 A1:A16 A787:A939 A1616 A582:A593 A2540:A2561 A595 A597 A599 A601 A603 A605 A607 A609 A611 A613 A615 A617 A619 A621 A623 A625 A1869 A1441:A1478 A627 A1264:A1333 A2596 A2598 A2600 A2602 A2604 A2606 A2608 A2610 A2612 A1363:A1407 A1157:A1186 A999:A1024 A1481:A1506 A1619:A1630 A2647:A2649 A707:A723 A629 A631 A633 A635 A637 A639 A641 A653 A643 A655 A645 A647 A649 A651 A1336:A1352 A660 A2655:A2673 A3279:A3288 A3358:A3377 A2961:A3056 A1647:A1831 A1508:A1525 A949:A996 A1189:A1195 A31:A153 A155:A183 A185:A504 A1209:A1230 A2353:A2399 A3243:A3277 A1871:A1974 A1527:A1571 A1839:A1866 A3066:A3092 A3201:A3225">
    <cfRule type="duplicateValues" dxfId="14839" priority="44576" stopIfTrue="1"/>
  </conditionalFormatting>
  <conditionalFormatting sqref="A2349 A2351">
    <cfRule type="duplicateValues" dxfId="14838" priority="44571" stopIfTrue="1"/>
    <cfRule type="duplicateValues" dxfId="14837" priority="44572" stopIfTrue="1"/>
    <cfRule type="duplicateValues" dxfId="14836" priority="44573" stopIfTrue="1"/>
  </conditionalFormatting>
  <conditionalFormatting sqref="A2349 A2351">
    <cfRule type="duplicateValues" dxfId="14835" priority="44574" stopIfTrue="1"/>
  </conditionalFormatting>
  <conditionalFormatting sqref="A2349 A2351">
    <cfRule type="duplicateValues" dxfId="14834" priority="44575" stopIfTrue="1"/>
  </conditionalFormatting>
  <conditionalFormatting sqref="A3530:A66538 A2433:A2437 A578:A579 A2233:A2245 A506:A575 A2567:A2594 A1584:A1610 A1134:A1147 A1026 A1028 A1030 A1115:A1130 A1032 A1:A16 A787:A939 A1616 A582:A593 A2540:A2561 A595 A597 A599 A601 A603 A605 A607 A609 A611 A613 A615 A617 A619 A621 A623 A625 A1869 A1441:A1478 A627 A1264:A1333 A2596 A2598 A2600 A2602 A2604 A2606 A2608 A2610 A2612 A1363:A1407 A1157:A1186 A999:A1024 A1481:A1506 A2340:A2351 A1619:A1630 A2647:A2649 A707:A723 A629 A631 A633 A635 A637 A639 A641 A653 A643 A655 A645 A647 A649 A651 A1336:A1352 A660 A2655:A2673 A3279:A3288 A3358:A3377 A2961:A3056 A1647:A1831 A1508:A1525 A949:A996 A1189:A1195 A31:A153 A155:A183 A185:A504 A1209:A1230 A2353:A2399 A3243:A3277 A1871:A1982 A1527:A1571 A1839:A1866 A3066:A3092 A3201:A3225">
    <cfRule type="duplicateValues" dxfId="14833" priority="44545" stopIfTrue="1"/>
    <cfRule type="duplicateValues" dxfId="14832" priority="44556" stopIfTrue="1"/>
  </conditionalFormatting>
  <conditionalFormatting sqref="A3530:A66538 A2433:A2437 A2233:A2245 A2567:A2594 A1584:A1610 A1134:A1147 A1115:A1130 A1:A16 A1616 A506:A593 A2540:A2561 A595 A597 A599 A601 A603 A605 A607 A609 A611 A613 A615 A617 A619 A621 A623 A625 A1869 A1441:A1478 A627 A1264:A1333 A2596 A2598 A2600 A2602 A2604 A2606 A2608 A2610 A2612 A1363:A1407 A1157:A1186 A999:A1033 A1481:A1506 A2340:A2351 A1619:A1630 A2647:A2649 A707:A770 A629 A631 A633 A635 A637 A639 A641 A653 A643 A655 A645 A647 A649 A651 A1336:A1352 A787:A939 A660 A2655:A2673 A3279:A3288 A3358:A3377 A2961:A3056 A1647:A1831 A1508:A1525 A949:A996 A1189:A1195 A31:A153 A155:A183 A185:A504 A1209:A1230 A2353:A2399 A3243:A3277 A1871:A1982 A1527:A1571 A1839:A1866 A3066:A3092 A3201:A3225">
    <cfRule type="duplicateValues" dxfId="14831" priority="44451" stopIfTrue="1"/>
    <cfRule type="duplicateValues" dxfId="14830" priority="44486" stopIfTrue="1"/>
    <cfRule type="cellIs" dxfId="14829" priority="44514" stopIfTrue="1" operator="equal">
      <formula>25504</formula>
    </cfRule>
  </conditionalFormatting>
  <conditionalFormatting sqref="A1025 A1027 A1029 A1031 A1033">
    <cfRule type="duplicateValues" dxfId="14828" priority="44500" stopIfTrue="1"/>
  </conditionalFormatting>
  <conditionalFormatting sqref="A1025 A1027 A1029 A1031 A1033">
    <cfRule type="duplicateValues" dxfId="14827" priority="44499" stopIfTrue="1"/>
  </conditionalFormatting>
  <conditionalFormatting sqref="A1025 A1027 A1029 A1031 A1033">
    <cfRule type="duplicateValues" dxfId="14826" priority="44492" stopIfTrue="1"/>
    <cfRule type="duplicateValues" dxfId="14825" priority="44493" stopIfTrue="1"/>
    <cfRule type="duplicateValues" dxfId="14824" priority="44494" stopIfTrue="1"/>
  </conditionalFormatting>
  <conditionalFormatting sqref="A1025 A1027 A1029 A1031 A1033">
    <cfRule type="duplicateValues" dxfId="14823" priority="44488" stopIfTrue="1"/>
    <cfRule type="duplicateValues" dxfId="14822" priority="44489" stopIfTrue="1"/>
  </conditionalFormatting>
  <conditionalFormatting sqref="A2562:A2566">
    <cfRule type="duplicateValues" dxfId="14821" priority="44360" stopIfTrue="1"/>
  </conditionalFormatting>
  <conditionalFormatting sqref="A2562:A2566">
    <cfRule type="duplicateValues" dxfId="14820" priority="44359" stopIfTrue="1"/>
  </conditionalFormatting>
  <conditionalFormatting sqref="A2562:A2566">
    <cfRule type="duplicateValues" dxfId="14819" priority="44352" stopIfTrue="1"/>
    <cfRule type="duplicateValues" dxfId="14818" priority="44353" stopIfTrue="1"/>
    <cfRule type="duplicateValues" dxfId="14817" priority="44354" stopIfTrue="1"/>
  </conditionalFormatting>
  <conditionalFormatting sqref="A2562:A2566">
    <cfRule type="duplicateValues" dxfId="14816" priority="44348" stopIfTrue="1"/>
    <cfRule type="duplicateValues" dxfId="14815" priority="44349" stopIfTrue="1"/>
  </conditionalFormatting>
  <conditionalFormatting sqref="A2562:A2566">
    <cfRule type="duplicateValues" dxfId="14814" priority="44345" stopIfTrue="1"/>
    <cfRule type="duplicateValues" dxfId="14813" priority="44346" stopIfTrue="1"/>
    <cfRule type="cellIs" dxfId="14812" priority="44347" stopIfTrue="1" operator="equal">
      <formula>25504</formula>
    </cfRule>
  </conditionalFormatting>
  <conditionalFormatting sqref="A3530:A66538 A2433:A2437 A2233:A2245 A1584:A1610 A1134:A1147 A1115:A1130 A1:A16 A1616 A506:A593 A2540:A2594 A595 A597 A599 A601 A603 A605 A607 A609 A611 A613 A615 A617 A619 A621 A623 A625 A1869 A1441:A1478 A627 A1264:A1333 A2596 A2598 A2600 A2602 A2604 A2606 A2608 A2610 A2612 A1363:A1407 A1157:A1186 A999:A1033 A1481:A1506 A2340:A2351 A1619:A1630 A2647:A2649 A707:A770 A629 A631 A633 A635 A637 A639 A641 A653 A643 A655 A645 A647 A649 A651 A1336:A1352 A787:A939 A660 A2655:A2673 A3279:A3288 A3358:A3377 A2961:A3056 A1647:A1831 A1508:A1525 A949:A996 A1189:A1195 A31:A153 A155:A183 A185:A504 A1209:A1230 A2353:A2399 A3243:A3277 A1871:A1982 A1527:A1571 A1839:A1866 A3066:A3092 A3201:A3225">
    <cfRule type="duplicateValues" dxfId="14811" priority="44333" stopIfTrue="1"/>
  </conditionalFormatting>
  <conditionalFormatting sqref="A1131">
    <cfRule type="duplicateValues" dxfId="14810" priority="44299" stopIfTrue="1"/>
  </conditionalFormatting>
  <conditionalFormatting sqref="A1131">
    <cfRule type="duplicateValues" dxfId="14809" priority="44298" stopIfTrue="1"/>
  </conditionalFormatting>
  <conditionalFormatting sqref="A1131">
    <cfRule type="duplicateValues" dxfId="14808" priority="44291" stopIfTrue="1"/>
    <cfRule type="duplicateValues" dxfId="14807" priority="44292" stopIfTrue="1"/>
    <cfRule type="duplicateValues" dxfId="14806" priority="44293" stopIfTrue="1"/>
  </conditionalFormatting>
  <conditionalFormatting sqref="A1131">
    <cfRule type="duplicateValues" dxfId="14805" priority="44287" stopIfTrue="1"/>
    <cfRule type="duplicateValues" dxfId="14804" priority="44288" stopIfTrue="1"/>
  </conditionalFormatting>
  <conditionalFormatting sqref="A1131">
    <cfRule type="duplicateValues" dxfId="14803" priority="44284" stopIfTrue="1"/>
    <cfRule type="duplicateValues" dxfId="14802" priority="44285" stopIfTrue="1"/>
    <cfRule type="cellIs" dxfId="14801" priority="44286" stopIfTrue="1" operator="equal">
      <formula>25504</formula>
    </cfRule>
  </conditionalFormatting>
  <conditionalFormatting sqref="A2655">
    <cfRule type="duplicateValues" dxfId="14800" priority="44279" stopIfTrue="1"/>
  </conditionalFormatting>
  <conditionalFormatting sqref="A505">
    <cfRule type="duplicateValues" dxfId="14799" priority="44277" stopIfTrue="1"/>
  </conditionalFormatting>
  <conditionalFormatting sqref="A505">
    <cfRule type="duplicateValues" dxfId="14798" priority="44276" stopIfTrue="1"/>
  </conditionalFormatting>
  <conditionalFormatting sqref="A505">
    <cfRule type="duplicateValues" dxfId="14797" priority="44269" stopIfTrue="1"/>
    <cfRule type="duplicateValues" dxfId="14796" priority="44270" stopIfTrue="1"/>
    <cfRule type="duplicateValues" dxfId="14795" priority="44271" stopIfTrue="1"/>
  </conditionalFormatting>
  <conditionalFormatting sqref="A505">
    <cfRule type="duplicateValues" dxfId="14794" priority="44265" stopIfTrue="1"/>
    <cfRule type="duplicateValues" dxfId="14793" priority="44266" stopIfTrue="1"/>
  </conditionalFormatting>
  <conditionalFormatting sqref="A505">
    <cfRule type="duplicateValues" dxfId="14792" priority="44262" stopIfTrue="1"/>
    <cfRule type="duplicateValues" dxfId="14791" priority="44263" stopIfTrue="1"/>
    <cfRule type="cellIs" dxfId="14790" priority="44264" stopIfTrue="1" operator="equal">
      <formula>25504</formula>
    </cfRule>
  </conditionalFormatting>
  <conditionalFormatting sqref="A1575:A1581 A1583">
    <cfRule type="duplicateValues" dxfId="14789" priority="44255" stopIfTrue="1"/>
  </conditionalFormatting>
  <conditionalFormatting sqref="A1575:A1581 A1583">
    <cfRule type="duplicateValues" dxfId="14788" priority="44254" stopIfTrue="1"/>
  </conditionalFormatting>
  <conditionalFormatting sqref="A1575:A1581 A1583">
    <cfRule type="duplicateValues" dxfId="14787" priority="44247" stopIfTrue="1"/>
    <cfRule type="duplicateValues" dxfId="14786" priority="44248" stopIfTrue="1"/>
    <cfRule type="duplicateValues" dxfId="14785" priority="44249" stopIfTrue="1"/>
  </conditionalFormatting>
  <conditionalFormatting sqref="A1575:A1581 A1583">
    <cfRule type="duplicateValues" dxfId="14784" priority="44243" stopIfTrue="1"/>
    <cfRule type="duplicateValues" dxfId="14783" priority="44244" stopIfTrue="1"/>
  </conditionalFormatting>
  <conditionalFormatting sqref="A1575:A1581 A1583">
    <cfRule type="duplicateValues" dxfId="14782" priority="44240" stopIfTrue="1"/>
    <cfRule type="duplicateValues" dxfId="14781" priority="44241" stopIfTrue="1"/>
    <cfRule type="cellIs" dxfId="14780" priority="44242" stopIfTrue="1" operator="equal">
      <formula>25504</formula>
    </cfRule>
  </conditionalFormatting>
  <conditionalFormatting sqref="A1231 A1233 A1238 A1244 A1248 A1254 A1240 A1242 A1246 A1250 A1252 A1256">
    <cfRule type="duplicateValues" dxfId="14779" priority="44167" stopIfTrue="1"/>
  </conditionalFormatting>
  <conditionalFormatting sqref="A1231 A1233 A1238 A1244 A1248 A1254 A1240 A1242 A1246 A1250 A1252 A1256">
    <cfRule type="duplicateValues" dxfId="14778" priority="44166" stopIfTrue="1"/>
  </conditionalFormatting>
  <conditionalFormatting sqref="A1231 A1233 A1238 A1244 A1248 A1254 A1240 A1242 A1246 A1250 A1252 A1256">
    <cfRule type="duplicateValues" dxfId="14777" priority="44159" stopIfTrue="1"/>
    <cfRule type="duplicateValues" dxfId="14776" priority="44160" stopIfTrue="1"/>
    <cfRule type="duplicateValues" dxfId="14775" priority="44161" stopIfTrue="1"/>
  </conditionalFormatting>
  <conditionalFormatting sqref="A1231 A1233 A1238 A1244 A1248 A1254 A1240 A1242 A1246 A1250 A1252 A1256">
    <cfRule type="duplicateValues" dxfId="14774" priority="44155" stopIfTrue="1"/>
    <cfRule type="duplicateValues" dxfId="14773" priority="44156" stopIfTrue="1"/>
  </conditionalFormatting>
  <conditionalFormatting sqref="A1231 A1233 A1238 A1244 A1248 A1254 A1240 A1242 A1246 A1250 A1252 A1256">
    <cfRule type="duplicateValues" dxfId="14772" priority="44152" stopIfTrue="1"/>
    <cfRule type="duplicateValues" dxfId="14771" priority="44153" stopIfTrue="1"/>
    <cfRule type="cellIs" dxfId="14770" priority="44154" stopIfTrue="1" operator="equal">
      <formula>25504</formula>
    </cfRule>
  </conditionalFormatting>
  <conditionalFormatting sqref="A1975 A1980 A1978">
    <cfRule type="duplicateValues" dxfId="14769" priority="47885" stopIfTrue="1"/>
  </conditionalFormatting>
  <conditionalFormatting sqref="A1975 A1980 A1978">
    <cfRule type="duplicateValues" dxfId="14768" priority="47895" stopIfTrue="1"/>
  </conditionalFormatting>
  <conditionalFormatting sqref="A1975 A1980 A1978">
    <cfRule type="duplicateValues" dxfId="14767" priority="47905" stopIfTrue="1"/>
    <cfRule type="duplicateValues" dxfId="14766" priority="47906" stopIfTrue="1"/>
    <cfRule type="duplicateValues" dxfId="14765" priority="47907" stopIfTrue="1"/>
  </conditionalFormatting>
  <conditionalFormatting sqref="A1983">
    <cfRule type="duplicateValues" dxfId="14764" priority="43876" stopIfTrue="1"/>
  </conditionalFormatting>
  <conditionalFormatting sqref="A1983">
    <cfRule type="duplicateValues" dxfId="14763" priority="43877" stopIfTrue="1"/>
  </conditionalFormatting>
  <conditionalFormatting sqref="A1983">
    <cfRule type="duplicateValues" dxfId="14762" priority="43879" stopIfTrue="1"/>
    <cfRule type="duplicateValues" dxfId="14761" priority="43880" stopIfTrue="1"/>
    <cfRule type="duplicateValues" dxfId="14760" priority="43881" stopIfTrue="1"/>
  </conditionalFormatting>
  <conditionalFormatting sqref="A1983">
    <cfRule type="duplicateValues" dxfId="14759" priority="43873" stopIfTrue="1"/>
    <cfRule type="duplicateValues" dxfId="14758" priority="43874" stopIfTrue="1"/>
  </conditionalFormatting>
  <conditionalFormatting sqref="A1983">
    <cfRule type="duplicateValues" dxfId="14757" priority="43870" stopIfTrue="1"/>
    <cfRule type="duplicateValues" dxfId="14756" priority="43871" stopIfTrue="1"/>
    <cfRule type="cellIs" dxfId="14755" priority="43872" stopIfTrue="1" operator="equal">
      <formula>25504</formula>
    </cfRule>
  </conditionalFormatting>
  <conditionalFormatting sqref="A1984">
    <cfRule type="duplicateValues" dxfId="14754" priority="43857" stopIfTrue="1"/>
  </conditionalFormatting>
  <conditionalFormatting sqref="A1984">
    <cfRule type="duplicateValues" dxfId="14753" priority="43858" stopIfTrue="1"/>
  </conditionalFormatting>
  <conditionalFormatting sqref="A1984">
    <cfRule type="duplicateValues" dxfId="14752" priority="43860" stopIfTrue="1"/>
    <cfRule type="duplicateValues" dxfId="14751" priority="43861" stopIfTrue="1"/>
    <cfRule type="duplicateValues" dxfId="14750" priority="43862" stopIfTrue="1"/>
  </conditionalFormatting>
  <conditionalFormatting sqref="A1984">
    <cfRule type="duplicateValues" dxfId="14749" priority="43854" stopIfTrue="1"/>
    <cfRule type="duplicateValues" dxfId="14748" priority="43855" stopIfTrue="1"/>
  </conditionalFormatting>
  <conditionalFormatting sqref="A1984">
    <cfRule type="duplicateValues" dxfId="14747" priority="43851" stopIfTrue="1"/>
    <cfRule type="duplicateValues" dxfId="14746" priority="43852" stopIfTrue="1"/>
    <cfRule type="cellIs" dxfId="14745" priority="43853" stopIfTrue="1" operator="equal">
      <formula>25504</formula>
    </cfRule>
  </conditionalFormatting>
  <conditionalFormatting sqref="A1985">
    <cfRule type="duplicateValues" dxfId="14744" priority="43837" stopIfTrue="1"/>
  </conditionalFormatting>
  <conditionalFormatting sqref="A1985">
    <cfRule type="duplicateValues" dxfId="14743" priority="43838" stopIfTrue="1"/>
  </conditionalFormatting>
  <conditionalFormatting sqref="A1985">
    <cfRule type="duplicateValues" dxfId="14742" priority="43840" stopIfTrue="1"/>
    <cfRule type="duplicateValues" dxfId="14741" priority="43841" stopIfTrue="1"/>
    <cfRule type="duplicateValues" dxfId="14740" priority="43842" stopIfTrue="1"/>
  </conditionalFormatting>
  <conditionalFormatting sqref="A1985">
    <cfRule type="duplicateValues" dxfId="14739" priority="43834" stopIfTrue="1"/>
    <cfRule type="duplicateValues" dxfId="14738" priority="43835" stopIfTrue="1"/>
  </conditionalFormatting>
  <conditionalFormatting sqref="A1985">
    <cfRule type="duplicateValues" dxfId="14737" priority="43831" stopIfTrue="1"/>
    <cfRule type="duplicateValues" dxfId="14736" priority="43832" stopIfTrue="1"/>
    <cfRule type="cellIs" dxfId="14735" priority="43833" stopIfTrue="1" operator="equal">
      <formula>25504</formula>
    </cfRule>
  </conditionalFormatting>
  <conditionalFormatting sqref="A1986">
    <cfRule type="duplicateValues" dxfId="14734" priority="43817" stopIfTrue="1"/>
  </conditionalFormatting>
  <conditionalFormatting sqref="A1986">
    <cfRule type="duplicateValues" dxfId="14733" priority="43818" stopIfTrue="1"/>
  </conditionalFormatting>
  <conditionalFormatting sqref="A1986">
    <cfRule type="duplicateValues" dxfId="14732" priority="43820" stopIfTrue="1"/>
    <cfRule type="duplicateValues" dxfId="14731" priority="43821" stopIfTrue="1"/>
    <cfRule type="duplicateValues" dxfId="14730" priority="43822" stopIfTrue="1"/>
  </conditionalFormatting>
  <conditionalFormatting sqref="A1986">
    <cfRule type="duplicateValues" dxfId="14729" priority="43814" stopIfTrue="1"/>
    <cfRule type="duplicateValues" dxfId="14728" priority="43815" stopIfTrue="1"/>
  </conditionalFormatting>
  <conditionalFormatting sqref="A1986">
    <cfRule type="duplicateValues" dxfId="14727" priority="43811" stopIfTrue="1"/>
    <cfRule type="duplicateValues" dxfId="14726" priority="43812" stopIfTrue="1"/>
    <cfRule type="cellIs" dxfId="14725" priority="43813" stopIfTrue="1" operator="equal">
      <formula>25504</formula>
    </cfRule>
  </conditionalFormatting>
  <conditionalFormatting sqref="A1987">
    <cfRule type="duplicateValues" dxfId="14724" priority="43799" stopIfTrue="1"/>
  </conditionalFormatting>
  <conditionalFormatting sqref="A1987">
    <cfRule type="duplicateValues" dxfId="14723" priority="43786" stopIfTrue="1"/>
    <cfRule type="duplicateValues" dxfId="14722" priority="43787" stopIfTrue="1"/>
    <cfRule type="duplicateValues" dxfId="14721" priority="43788" stopIfTrue="1"/>
  </conditionalFormatting>
  <conditionalFormatting sqref="A1988 A1990 A1992">
    <cfRule type="duplicateValues" dxfId="14720" priority="43777" stopIfTrue="1"/>
  </conditionalFormatting>
  <conditionalFormatting sqref="A1988 A1990 A1992">
    <cfRule type="duplicateValues" dxfId="14719" priority="43778" stopIfTrue="1"/>
  </conditionalFormatting>
  <conditionalFormatting sqref="A1988">
    <cfRule type="duplicateValues" dxfId="14718" priority="43779" stopIfTrue="1"/>
  </conditionalFormatting>
  <conditionalFormatting sqref="A1988 A1990 A1992">
    <cfRule type="duplicateValues" dxfId="14717" priority="43780" stopIfTrue="1"/>
    <cfRule type="duplicateValues" dxfId="14716" priority="43781" stopIfTrue="1"/>
    <cfRule type="duplicateValues" dxfId="14715" priority="43782" stopIfTrue="1"/>
  </conditionalFormatting>
  <conditionalFormatting sqref="A1988 A1990 A1992">
    <cfRule type="duplicateValues" dxfId="14714" priority="43774" stopIfTrue="1"/>
    <cfRule type="duplicateValues" dxfId="14713" priority="43775" stopIfTrue="1"/>
  </conditionalFormatting>
  <conditionalFormatting sqref="A1988 A1990 A1992">
    <cfRule type="duplicateValues" dxfId="14712" priority="43771" stopIfTrue="1"/>
    <cfRule type="duplicateValues" dxfId="14711" priority="43772" stopIfTrue="1"/>
    <cfRule type="cellIs" dxfId="14710" priority="43773" stopIfTrue="1" operator="equal">
      <formula>25504</formula>
    </cfRule>
  </conditionalFormatting>
  <conditionalFormatting sqref="A1988">
    <cfRule type="duplicateValues" dxfId="14709" priority="43766" stopIfTrue="1"/>
    <cfRule type="duplicateValues" dxfId="14708" priority="43767" stopIfTrue="1"/>
    <cfRule type="duplicateValues" dxfId="14707" priority="43768" stopIfTrue="1"/>
  </conditionalFormatting>
  <conditionalFormatting sqref="A3057:A3065">
    <cfRule type="duplicateValues" dxfId="14706" priority="43637" stopIfTrue="1"/>
  </conditionalFormatting>
  <conditionalFormatting sqref="A3057:A3065">
    <cfRule type="duplicateValues" dxfId="14705" priority="43636" stopIfTrue="1"/>
  </conditionalFormatting>
  <conditionalFormatting sqref="A3057:A3065">
    <cfRule type="duplicateValues" dxfId="14704" priority="43629" stopIfTrue="1"/>
    <cfRule type="duplicateValues" dxfId="14703" priority="43630" stopIfTrue="1"/>
    <cfRule type="duplicateValues" dxfId="14702" priority="43631" stopIfTrue="1"/>
  </conditionalFormatting>
  <conditionalFormatting sqref="A3057:A3065">
    <cfRule type="duplicateValues" dxfId="14701" priority="43625" stopIfTrue="1"/>
    <cfRule type="duplicateValues" dxfId="14700" priority="43626" stopIfTrue="1"/>
  </conditionalFormatting>
  <conditionalFormatting sqref="A3057:A3065">
    <cfRule type="duplicateValues" dxfId="14699" priority="43622" stopIfTrue="1"/>
    <cfRule type="duplicateValues" dxfId="14698" priority="43623" stopIfTrue="1"/>
    <cfRule type="cellIs" dxfId="14697" priority="43624" stopIfTrue="1" operator="equal">
      <formula>25504</formula>
    </cfRule>
  </conditionalFormatting>
  <conditionalFormatting sqref="A2226:A2232">
    <cfRule type="duplicateValues" dxfId="14696" priority="43585" stopIfTrue="1"/>
  </conditionalFormatting>
  <conditionalFormatting sqref="A2226:A2232">
    <cfRule type="duplicateValues" dxfId="14695" priority="43584" stopIfTrue="1"/>
  </conditionalFormatting>
  <conditionalFormatting sqref="A2226:A2232">
    <cfRule type="duplicateValues" dxfId="14694" priority="43577" stopIfTrue="1"/>
    <cfRule type="duplicateValues" dxfId="14693" priority="43578" stopIfTrue="1"/>
    <cfRule type="duplicateValues" dxfId="14692" priority="43579" stopIfTrue="1"/>
  </conditionalFormatting>
  <conditionalFormatting sqref="A2226:A2232">
    <cfRule type="duplicateValues" dxfId="14691" priority="43573" stopIfTrue="1"/>
    <cfRule type="duplicateValues" dxfId="14690" priority="43574" stopIfTrue="1"/>
  </conditionalFormatting>
  <conditionalFormatting sqref="A2226:A2232">
    <cfRule type="duplicateValues" dxfId="14689" priority="43570" stopIfTrue="1"/>
    <cfRule type="duplicateValues" dxfId="14688" priority="43571" stopIfTrue="1"/>
    <cfRule type="cellIs" dxfId="14687" priority="43572" stopIfTrue="1" operator="equal">
      <formula>25504</formula>
    </cfRule>
  </conditionalFormatting>
  <conditionalFormatting sqref="A1578:A1581 A1583">
    <cfRule type="duplicateValues" dxfId="14686" priority="43400" stopIfTrue="1"/>
  </conditionalFormatting>
  <conditionalFormatting sqref="A1578:A1581 A1583">
    <cfRule type="duplicateValues" dxfId="14685" priority="43397" stopIfTrue="1"/>
    <cfRule type="duplicateValues" dxfId="14684" priority="43398" stopIfTrue="1"/>
    <cfRule type="duplicateValues" dxfId="14683" priority="43399" stopIfTrue="1"/>
  </conditionalFormatting>
  <conditionalFormatting sqref="A1578:A1581 A1583">
    <cfRule type="duplicateValues" dxfId="14682" priority="43396" stopIfTrue="1"/>
  </conditionalFormatting>
  <conditionalFormatting sqref="A1578:A1581 A1583">
    <cfRule type="duplicateValues" dxfId="14681" priority="43391" stopIfTrue="1"/>
    <cfRule type="duplicateValues" dxfId="14680" priority="43392" stopIfTrue="1"/>
  </conditionalFormatting>
  <conditionalFormatting sqref="A1578:A1581 A1583">
    <cfRule type="duplicateValues" dxfId="14679" priority="43388" stopIfTrue="1"/>
    <cfRule type="duplicateValues" dxfId="14678" priority="43389" stopIfTrue="1"/>
    <cfRule type="cellIs" dxfId="14677" priority="43390" stopIfTrue="1" operator="equal">
      <formula>25504</formula>
    </cfRule>
  </conditionalFormatting>
  <conditionalFormatting sqref="A1150:A1156">
    <cfRule type="duplicateValues" dxfId="14676" priority="43325" stopIfTrue="1"/>
  </conditionalFormatting>
  <conditionalFormatting sqref="A1150:A1156">
    <cfRule type="duplicateValues" dxfId="14675" priority="43324" stopIfTrue="1"/>
  </conditionalFormatting>
  <conditionalFormatting sqref="A1150:A1156">
    <cfRule type="duplicateValues" dxfId="14674" priority="43317" stopIfTrue="1"/>
    <cfRule type="duplicateValues" dxfId="14673" priority="43318" stopIfTrue="1"/>
    <cfRule type="duplicateValues" dxfId="14672" priority="43319" stopIfTrue="1"/>
  </conditionalFormatting>
  <conditionalFormatting sqref="A1150:A1156">
    <cfRule type="duplicateValues" dxfId="14671" priority="43313" stopIfTrue="1"/>
    <cfRule type="duplicateValues" dxfId="14670" priority="43314" stopIfTrue="1"/>
  </conditionalFormatting>
  <conditionalFormatting sqref="A1150:A1156">
    <cfRule type="duplicateValues" dxfId="14669" priority="43310" stopIfTrue="1"/>
    <cfRule type="duplicateValues" dxfId="14668" priority="43311" stopIfTrue="1"/>
    <cfRule type="cellIs" dxfId="14667" priority="43312" stopIfTrue="1" operator="equal">
      <formula>25504</formula>
    </cfRule>
  </conditionalFormatting>
  <conditionalFormatting sqref="A1148:A1149">
    <cfRule type="duplicateValues" dxfId="14666" priority="43300" stopIfTrue="1"/>
  </conditionalFormatting>
  <conditionalFormatting sqref="A1148:A1149">
    <cfRule type="duplicateValues" dxfId="14665" priority="43299" stopIfTrue="1"/>
  </conditionalFormatting>
  <conditionalFormatting sqref="A1148:A1149">
    <cfRule type="duplicateValues" dxfId="14664" priority="43292" stopIfTrue="1"/>
    <cfRule type="duplicateValues" dxfId="14663" priority="43293" stopIfTrue="1"/>
    <cfRule type="duplicateValues" dxfId="14662" priority="43294" stopIfTrue="1"/>
  </conditionalFormatting>
  <conditionalFormatting sqref="A1148:A1149">
    <cfRule type="duplicateValues" dxfId="14661" priority="43288" stopIfTrue="1"/>
    <cfRule type="duplicateValues" dxfId="14660" priority="43289" stopIfTrue="1"/>
  </conditionalFormatting>
  <conditionalFormatting sqref="A1148:A1149">
    <cfRule type="duplicateValues" dxfId="14659" priority="43285" stopIfTrue="1"/>
    <cfRule type="duplicateValues" dxfId="14658" priority="43286" stopIfTrue="1"/>
    <cfRule type="cellIs" dxfId="14657" priority="43287" stopIfTrue="1" operator="equal">
      <formula>25504</formula>
    </cfRule>
  </conditionalFormatting>
  <conditionalFormatting sqref="A1034">
    <cfRule type="duplicateValues" dxfId="14656" priority="43266" stopIfTrue="1"/>
    <cfRule type="duplicateValues" dxfId="14655" priority="43267" stopIfTrue="1"/>
    <cfRule type="cellIs" dxfId="14654" priority="43275" stopIfTrue="1" operator="equal">
      <formula>25504</formula>
    </cfRule>
  </conditionalFormatting>
  <conditionalFormatting sqref="A1034">
    <cfRule type="duplicateValues" dxfId="14653" priority="43274" stopIfTrue="1"/>
  </conditionalFormatting>
  <conditionalFormatting sqref="A1034">
    <cfRule type="duplicateValues" dxfId="14652" priority="43273" stopIfTrue="1"/>
  </conditionalFormatting>
  <conditionalFormatting sqref="A1034">
    <cfRule type="duplicateValues" dxfId="14651" priority="43270" stopIfTrue="1"/>
    <cfRule type="duplicateValues" dxfId="14650" priority="43271" stopIfTrue="1"/>
    <cfRule type="duplicateValues" dxfId="14649" priority="43272" stopIfTrue="1"/>
  </conditionalFormatting>
  <conditionalFormatting sqref="A1034">
    <cfRule type="duplicateValues" dxfId="14648" priority="43268" stopIfTrue="1"/>
    <cfRule type="duplicateValues" dxfId="14647" priority="43269" stopIfTrue="1"/>
  </conditionalFormatting>
  <conditionalFormatting sqref="A1035">
    <cfRule type="duplicateValues" dxfId="14646" priority="43244" stopIfTrue="1"/>
    <cfRule type="duplicateValues" dxfId="14645" priority="43245" stopIfTrue="1"/>
    <cfRule type="cellIs" dxfId="14644" priority="43253" stopIfTrue="1" operator="equal">
      <formula>25504</formula>
    </cfRule>
  </conditionalFormatting>
  <conditionalFormatting sqref="A1035">
    <cfRule type="duplicateValues" dxfId="14643" priority="43252" stopIfTrue="1"/>
  </conditionalFormatting>
  <conditionalFormatting sqref="A1035">
    <cfRule type="duplicateValues" dxfId="14642" priority="43251" stopIfTrue="1"/>
  </conditionalFormatting>
  <conditionalFormatting sqref="A1035">
    <cfRule type="duplicateValues" dxfId="14641" priority="43248" stopIfTrue="1"/>
    <cfRule type="duplicateValues" dxfId="14640" priority="43249" stopIfTrue="1"/>
    <cfRule type="duplicateValues" dxfId="14639" priority="43250" stopIfTrue="1"/>
  </conditionalFormatting>
  <conditionalFormatting sqref="A1035">
    <cfRule type="duplicateValues" dxfId="14638" priority="43246" stopIfTrue="1"/>
    <cfRule type="duplicateValues" dxfId="14637" priority="43247" stopIfTrue="1"/>
  </conditionalFormatting>
  <conditionalFormatting sqref="A2296">
    <cfRule type="duplicateValues" dxfId="14636" priority="42507" stopIfTrue="1"/>
    <cfRule type="duplicateValues" dxfId="14635" priority="42508" stopIfTrue="1"/>
    <cfRule type="duplicateValues" dxfId="14634" priority="42509" stopIfTrue="1"/>
  </conditionalFormatting>
  <conditionalFormatting sqref="A2296">
    <cfRule type="duplicateValues" dxfId="14633" priority="42510" stopIfTrue="1"/>
  </conditionalFormatting>
  <conditionalFormatting sqref="A2296">
    <cfRule type="duplicateValues" dxfId="14632" priority="42511" stopIfTrue="1"/>
  </conditionalFormatting>
  <conditionalFormatting sqref="A2296">
    <cfRule type="duplicateValues" dxfId="14631" priority="42503" stopIfTrue="1"/>
    <cfRule type="duplicateValues" dxfId="14630" priority="42504" stopIfTrue="1"/>
  </conditionalFormatting>
  <conditionalFormatting sqref="A2296">
    <cfRule type="duplicateValues" dxfId="14629" priority="42500" stopIfTrue="1"/>
    <cfRule type="duplicateValues" dxfId="14628" priority="42501" stopIfTrue="1"/>
    <cfRule type="cellIs" dxfId="14627" priority="42502" stopIfTrue="1" operator="equal">
      <formula>25504</formula>
    </cfRule>
  </conditionalFormatting>
  <conditionalFormatting sqref="A1559 A1561:A1571">
    <cfRule type="duplicateValues" dxfId="14626" priority="48572" stopIfTrue="1"/>
  </conditionalFormatting>
  <conditionalFormatting sqref="A1562:A1571">
    <cfRule type="duplicateValues" dxfId="14625" priority="50160" stopIfTrue="1"/>
  </conditionalFormatting>
  <conditionalFormatting sqref="A1562:A1571">
    <cfRule type="duplicateValues" dxfId="14624" priority="50161" stopIfTrue="1"/>
  </conditionalFormatting>
  <conditionalFormatting sqref="A1562:A1571">
    <cfRule type="duplicateValues" dxfId="14623" priority="50162" stopIfTrue="1"/>
    <cfRule type="duplicateValues" dxfId="14622" priority="50163" stopIfTrue="1"/>
    <cfRule type="duplicateValues" dxfId="14621" priority="50164" stopIfTrue="1"/>
  </conditionalFormatting>
  <conditionalFormatting sqref="A1562:A1571">
    <cfRule type="duplicateValues" dxfId="14620" priority="50165" stopIfTrue="1"/>
    <cfRule type="duplicateValues" dxfId="14619" priority="50166" stopIfTrue="1"/>
  </conditionalFormatting>
  <conditionalFormatting sqref="A1562:A1571">
    <cfRule type="duplicateValues" dxfId="14618" priority="50167" stopIfTrue="1"/>
    <cfRule type="duplicateValues" dxfId="14617" priority="50168" stopIfTrue="1"/>
    <cfRule type="cellIs" dxfId="14616" priority="50169" stopIfTrue="1" operator="equal">
      <formula>25504</formula>
    </cfRule>
  </conditionalFormatting>
  <conditionalFormatting sqref="V2010">
    <cfRule type="duplicateValues" dxfId="14615" priority="42459" stopIfTrue="1"/>
  </conditionalFormatting>
  <conditionalFormatting sqref="A3222:A3225">
    <cfRule type="duplicateValues" dxfId="14614" priority="42457" stopIfTrue="1"/>
  </conditionalFormatting>
  <conditionalFormatting sqref="A3222:A3225">
    <cfRule type="duplicateValues" dxfId="14613" priority="42456" stopIfTrue="1"/>
  </conditionalFormatting>
  <conditionalFormatting sqref="A3289:A3293 A3295 A3297 A3300 A3303 A3305 A3307 A3309 A3311 A3313 A3315">
    <cfRule type="duplicateValues" dxfId="14612" priority="42445" stopIfTrue="1"/>
  </conditionalFormatting>
  <conditionalFormatting sqref="A3289:A3293 A3295 A3297 A3300 A3303 A3305 A3307 A3309 A3311 A3313 A3315">
    <cfRule type="duplicateValues" dxfId="14611" priority="42444" stopIfTrue="1"/>
  </conditionalFormatting>
  <conditionalFormatting sqref="A3289:A3293">
    <cfRule type="duplicateValues" dxfId="14610" priority="42443" stopIfTrue="1"/>
  </conditionalFormatting>
  <conditionalFormatting sqref="A3289:A3293 A3295 A3297 A3300 A3303 A3305 A3307 A3309 A3311 A3313 A3315">
    <cfRule type="duplicateValues" dxfId="14609" priority="42437" stopIfTrue="1"/>
    <cfRule type="duplicateValues" dxfId="14608" priority="42438" stopIfTrue="1"/>
    <cfRule type="duplicateValues" dxfId="14607" priority="42439" stopIfTrue="1"/>
  </conditionalFormatting>
  <conditionalFormatting sqref="A3289:A3293 A3295 A3297 A3300 A3303 A3305 A3307 A3309 A3311 A3313 A3315">
    <cfRule type="duplicateValues" dxfId="14606" priority="42433" stopIfTrue="1"/>
    <cfRule type="duplicateValues" dxfId="14605" priority="42434" stopIfTrue="1"/>
  </conditionalFormatting>
  <conditionalFormatting sqref="A3289:A3293 A3295 A3297 A3300 A3303 A3305 A3307 A3309 A3311 A3313 A3315">
    <cfRule type="duplicateValues" dxfId="14604" priority="42430" stopIfTrue="1"/>
    <cfRule type="duplicateValues" dxfId="14603" priority="42431" stopIfTrue="1"/>
    <cfRule type="cellIs" dxfId="14602" priority="42432" stopIfTrue="1" operator="equal">
      <formula>25504</formula>
    </cfRule>
  </conditionalFormatting>
  <conditionalFormatting sqref="A3289:A3293">
    <cfRule type="duplicateValues" dxfId="14601" priority="42425" stopIfTrue="1"/>
    <cfRule type="duplicateValues" dxfId="14600" priority="42426" stopIfTrue="1"/>
    <cfRule type="duplicateValues" dxfId="14599" priority="42427" stopIfTrue="1"/>
  </conditionalFormatting>
  <conditionalFormatting sqref="A3289:A3293">
    <cfRule type="duplicateValues" dxfId="14598" priority="42446" stopIfTrue="1"/>
    <cfRule type="duplicateValues" dxfId="14597" priority="42447" stopIfTrue="1"/>
  </conditionalFormatting>
  <conditionalFormatting sqref="A1132:A1133">
    <cfRule type="duplicateValues" dxfId="14596" priority="42416" stopIfTrue="1"/>
  </conditionalFormatting>
  <conditionalFormatting sqref="A1132:A1133">
    <cfRule type="duplicateValues" dxfId="14595" priority="42415" stopIfTrue="1"/>
  </conditionalFormatting>
  <conditionalFormatting sqref="A1132:A1133">
    <cfRule type="duplicateValues" dxfId="14594" priority="42412" stopIfTrue="1"/>
    <cfRule type="duplicateValues" dxfId="14593" priority="42413" stopIfTrue="1"/>
    <cfRule type="duplicateValues" dxfId="14592" priority="42414" stopIfTrue="1"/>
  </conditionalFormatting>
  <conditionalFormatting sqref="A1132:A1133">
    <cfRule type="duplicateValues" dxfId="14591" priority="42410" stopIfTrue="1"/>
    <cfRule type="duplicateValues" dxfId="14590" priority="42411" stopIfTrue="1"/>
  </conditionalFormatting>
  <conditionalFormatting sqref="A1132:A1133">
    <cfRule type="duplicateValues" dxfId="14589" priority="42407" stopIfTrue="1"/>
    <cfRule type="duplicateValues" dxfId="14588" priority="42408" stopIfTrue="1"/>
    <cfRule type="cellIs" dxfId="14587" priority="42409" stopIfTrue="1" operator="equal">
      <formula>25504</formula>
    </cfRule>
  </conditionalFormatting>
  <conditionalFormatting sqref="A1617">
    <cfRule type="duplicateValues" dxfId="14586" priority="42299" stopIfTrue="1"/>
  </conditionalFormatting>
  <conditionalFormatting sqref="A1617">
    <cfRule type="duplicateValues" dxfId="14585" priority="42296" stopIfTrue="1"/>
    <cfRule type="duplicateValues" dxfId="14584" priority="42297" stopIfTrue="1"/>
    <cfRule type="duplicateValues" dxfId="14583" priority="42298" stopIfTrue="1"/>
  </conditionalFormatting>
  <conditionalFormatting sqref="A1617">
    <cfRule type="duplicateValues" dxfId="14582" priority="42300" stopIfTrue="1"/>
  </conditionalFormatting>
  <conditionalFormatting sqref="A1617">
    <cfRule type="duplicateValues" dxfId="14581" priority="42292" stopIfTrue="1"/>
    <cfRule type="duplicateValues" dxfId="14580" priority="42293" stopIfTrue="1"/>
  </conditionalFormatting>
  <conditionalFormatting sqref="A1617">
    <cfRule type="duplicateValues" dxfId="14579" priority="42289" stopIfTrue="1"/>
    <cfRule type="duplicateValues" dxfId="14578" priority="42290" stopIfTrue="1"/>
    <cfRule type="cellIs" dxfId="14577" priority="42291" stopIfTrue="1" operator="equal">
      <formula>25504</formula>
    </cfRule>
  </conditionalFormatting>
  <conditionalFormatting sqref="A3226">
    <cfRule type="duplicateValues" dxfId="14576" priority="42273" stopIfTrue="1"/>
  </conditionalFormatting>
  <conditionalFormatting sqref="A3226">
    <cfRule type="duplicateValues" dxfId="14575" priority="42272" stopIfTrue="1"/>
  </conditionalFormatting>
  <conditionalFormatting sqref="A3226">
    <cfRule type="duplicateValues" dxfId="14574" priority="42265" stopIfTrue="1"/>
    <cfRule type="duplicateValues" dxfId="14573" priority="42266" stopIfTrue="1"/>
    <cfRule type="duplicateValues" dxfId="14572" priority="42267" stopIfTrue="1"/>
  </conditionalFormatting>
  <conditionalFormatting sqref="A3226">
    <cfRule type="duplicateValues" dxfId="14571" priority="42261" stopIfTrue="1"/>
    <cfRule type="duplicateValues" dxfId="14570" priority="42262" stopIfTrue="1"/>
  </conditionalFormatting>
  <conditionalFormatting sqref="A3226">
    <cfRule type="duplicateValues" dxfId="14569" priority="42258" stopIfTrue="1"/>
    <cfRule type="duplicateValues" dxfId="14568" priority="42259" stopIfTrue="1"/>
    <cfRule type="cellIs" dxfId="14567" priority="42260" stopIfTrue="1" operator="equal">
      <formula>25504</formula>
    </cfRule>
  </conditionalFormatting>
  <conditionalFormatting sqref="A2037:A2038">
    <cfRule type="duplicateValues" dxfId="14566" priority="41797" stopIfTrue="1"/>
  </conditionalFormatting>
  <conditionalFormatting sqref="A2037">
    <cfRule type="duplicateValues" dxfId="14565" priority="41798" stopIfTrue="1"/>
  </conditionalFormatting>
  <conditionalFormatting sqref="A2037">
    <cfRule type="duplicateValues" dxfId="14564" priority="41799" stopIfTrue="1"/>
  </conditionalFormatting>
  <conditionalFormatting sqref="A2037">
    <cfRule type="duplicateValues" dxfId="14563" priority="41800" stopIfTrue="1"/>
    <cfRule type="duplicateValues" dxfId="14562" priority="41801" stopIfTrue="1"/>
    <cfRule type="duplicateValues" dxfId="14561" priority="41802" stopIfTrue="1"/>
  </conditionalFormatting>
  <conditionalFormatting sqref="A2037">
    <cfRule type="duplicateValues" dxfId="14560" priority="41803" stopIfTrue="1"/>
    <cfRule type="duplicateValues" dxfId="14559" priority="41804" stopIfTrue="1"/>
  </conditionalFormatting>
  <conditionalFormatting sqref="A2037">
    <cfRule type="duplicateValues" dxfId="14558" priority="41805" stopIfTrue="1"/>
    <cfRule type="duplicateValues" dxfId="14557" priority="41806" stopIfTrue="1"/>
    <cfRule type="cellIs" dxfId="14556" priority="41807" stopIfTrue="1" operator="equal">
      <formula>25504</formula>
    </cfRule>
  </conditionalFormatting>
  <conditionalFormatting sqref="A2037:A2038">
    <cfRule type="duplicateValues" dxfId="14555" priority="41808" stopIfTrue="1"/>
    <cfRule type="duplicateValues" dxfId="14554" priority="41809" stopIfTrue="1"/>
  </conditionalFormatting>
  <conditionalFormatting sqref="A2038">
    <cfRule type="duplicateValues" dxfId="14553" priority="41810" stopIfTrue="1"/>
  </conditionalFormatting>
  <conditionalFormatting sqref="A2038">
    <cfRule type="duplicateValues" dxfId="14552" priority="41811" stopIfTrue="1"/>
  </conditionalFormatting>
  <conditionalFormatting sqref="A2038">
    <cfRule type="duplicateValues" dxfId="14551" priority="41812" stopIfTrue="1"/>
    <cfRule type="duplicateValues" dxfId="14550" priority="41813" stopIfTrue="1"/>
    <cfRule type="duplicateValues" dxfId="14549" priority="41814" stopIfTrue="1"/>
  </conditionalFormatting>
  <conditionalFormatting sqref="A2038">
    <cfRule type="duplicateValues" dxfId="14548" priority="41815" stopIfTrue="1"/>
    <cfRule type="duplicateValues" dxfId="14547" priority="41816" stopIfTrue="1"/>
  </conditionalFormatting>
  <conditionalFormatting sqref="A2038">
    <cfRule type="duplicateValues" dxfId="14546" priority="41817" stopIfTrue="1"/>
    <cfRule type="duplicateValues" dxfId="14545" priority="41818" stopIfTrue="1"/>
    <cfRule type="cellIs" dxfId="14544" priority="41819" stopIfTrue="1" operator="equal">
      <formula>25504</formula>
    </cfRule>
  </conditionalFormatting>
  <conditionalFormatting sqref="A2039">
    <cfRule type="duplicateValues" dxfId="14543" priority="41736" stopIfTrue="1"/>
  </conditionalFormatting>
  <conditionalFormatting sqref="A2039">
    <cfRule type="duplicateValues" dxfId="14542" priority="41737" stopIfTrue="1"/>
  </conditionalFormatting>
  <conditionalFormatting sqref="A2039">
    <cfRule type="duplicateValues" dxfId="14541" priority="41739" stopIfTrue="1"/>
    <cfRule type="duplicateValues" dxfId="14540" priority="41740" stopIfTrue="1"/>
    <cfRule type="duplicateValues" dxfId="14539" priority="41741" stopIfTrue="1"/>
  </conditionalFormatting>
  <conditionalFormatting sqref="A2039">
    <cfRule type="duplicateValues" dxfId="14538" priority="41742" stopIfTrue="1"/>
    <cfRule type="duplicateValues" dxfId="14537" priority="41743" stopIfTrue="1"/>
  </conditionalFormatting>
  <conditionalFormatting sqref="A2039">
    <cfRule type="duplicateValues" dxfId="14536" priority="41744" stopIfTrue="1"/>
    <cfRule type="duplicateValues" dxfId="14535" priority="41745" stopIfTrue="1"/>
    <cfRule type="cellIs" dxfId="14534" priority="41746" stopIfTrue="1" operator="equal">
      <formula>25504</formula>
    </cfRule>
  </conditionalFormatting>
  <conditionalFormatting sqref="A2041">
    <cfRule type="duplicateValues" dxfId="14533" priority="41692" stopIfTrue="1"/>
  </conditionalFormatting>
  <conditionalFormatting sqref="A2041">
    <cfRule type="duplicateValues" dxfId="14532" priority="41693" stopIfTrue="1"/>
  </conditionalFormatting>
  <conditionalFormatting sqref="A2041">
    <cfRule type="duplicateValues" dxfId="14531" priority="41695" stopIfTrue="1"/>
    <cfRule type="duplicateValues" dxfId="14530" priority="41696" stopIfTrue="1"/>
    <cfRule type="duplicateValues" dxfId="14529" priority="41697" stopIfTrue="1"/>
  </conditionalFormatting>
  <conditionalFormatting sqref="A2041">
    <cfRule type="duplicateValues" dxfId="14528" priority="41698" stopIfTrue="1"/>
    <cfRule type="duplicateValues" dxfId="14527" priority="41699" stopIfTrue="1"/>
  </conditionalFormatting>
  <conditionalFormatting sqref="A2041">
    <cfRule type="duplicateValues" dxfId="14526" priority="41700" stopIfTrue="1"/>
    <cfRule type="duplicateValues" dxfId="14525" priority="41701" stopIfTrue="1"/>
    <cfRule type="cellIs" dxfId="14524" priority="41702" stopIfTrue="1" operator="equal">
      <formula>25504</formula>
    </cfRule>
  </conditionalFormatting>
  <conditionalFormatting sqref="A1141">
    <cfRule type="duplicateValues" dxfId="14523" priority="41648" stopIfTrue="1"/>
  </conditionalFormatting>
  <conditionalFormatting sqref="A1141">
    <cfRule type="duplicateValues" dxfId="14522" priority="41647" stopIfTrue="1"/>
  </conditionalFormatting>
  <conditionalFormatting sqref="A1141">
    <cfRule type="duplicateValues" dxfId="14521" priority="41640" stopIfTrue="1"/>
    <cfRule type="duplicateValues" dxfId="14520" priority="41641" stopIfTrue="1"/>
    <cfRule type="duplicateValues" dxfId="14519" priority="41642" stopIfTrue="1"/>
  </conditionalFormatting>
  <conditionalFormatting sqref="A1141">
    <cfRule type="duplicateValues" dxfId="14518" priority="41636" stopIfTrue="1"/>
    <cfRule type="duplicateValues" dxfId="14517" priority="41637" stopIfTrue="1"/>
  </conditionalFormatting>
  <conditionalFormatting sqref="A1141">
    <cfRule type="duplicateValues" dxfId="14516" priority="41633" stopIfTrue="1"/>
    <cfRule type="duplicateValues" dxfId="14515" priority="41634" stopIfTrue="1"/>
    <cfRule type="cellIs" dxfId="14514" priority="41635" stopIfTrue="1" operator="equal">
      <formula>25504</formula>
    </cfRule>
  </conditionalFormatting>
  <conditionalFormatting sqref="A2223 A2225">
    <cfRule type="duplicateValues" dxfId="14513" priority="41616" stopIfTrue="1"/>
  </conditionalFormatting>
  <conditionalFormatting sqref="A2223 A2225">
    <cfRule type="duplicateValues" dxfId="14512" priority="41615" stopIfTrue="1"/>
  </conditionalFormatting>
  <conditionalFormatting sqref="A2223 A2225">
    <cfRule type="duplicateValues" dxfId="14511" priority="41610" stopIfTrue="1"/>
    <cfRule type="duplicateValues" dxfId="14510" priority="41611" stopIfTrue="1"/>
    <cfRule type="duplicateValues" dxfId="14509" priority="41612" stopIfTrue="1"/>
  </conditionalFormatting>
  <conditionalFormatting sqref="A2223 A2225">
    <cfRule type="duplicateValues" dxfId="14508" priority="41606" stopIfTrue="1"/>
    <cfRule type="duplicateValues" dxfId="14507" priority="41607" stopIfTrue="1"/>
  </conditionalFormatting>
  <conditionalFormatting sqref="A2223 A2225">
    <cfRule type="duplicateValues" dxfId="14506" priority="41603" stopIfTrue="1"/>
    <cfRule type="duplicateValues" dxfId="14505" priority="41604" stopIfTrue="1"/>
    <cfRule type="cellIs" dxfId="14504" priority="41605" stopIfTrue="1" operator="equal">
      <formula>25504</formula>
    </cfRule>
  </conditionalFormatting>
  <conditionalFormatting sqref="A1612 A1614">
    <cfRule type="duplicateValues" dxfId="14503" priority="38935" stopIfTrue="1"/>
  </conditionalFormatting>
  <conditionalFormatting sqref="A1612 A1614">
    <cfRule type="duplicateValues" dxfId="14502" priority="38934" stopIfTrue="1"/>
  </conditionalFormatting>
  <conditionalFormatting sqref="A1612">
    <cfRule type="duplicateValues" dxfId="14501" priority="38933" stopIfTrue="1"/>
  </conditionalFormatting>
  <conditionalFormatting sqref="A1611:A1614">
    <cfRule type="duplicateValues" dxfId="14500" priority="38930" stopIfTrue="1"/>
  </conditionalFormatting>
  <conditionalFormatting sqref="A1611:A1614">
    <cfRule type="duplicateValues" dxfId="14499" priority="38927" stopIfTrue="1"/>
    <cfRule type="duplicateValues" dxfId="14498" priority="38928" stopIfTrue="1"/>
    <cfRule type="duplicateValues" dxfId="14497" priority="38929" stopIfTrue="1"/>
  </conditionalFormatting>
  <conditionalFormatting sqref="A1611 A1613">
    <cfRule type="duplicateValues" dxfId="14496" priority="38936" stopIfTrue="1"/>
  </conditionalFormatting>
  <conditionalFormatting sqref="A1611 A1613">
    <cfRule type="duplicateValues" dxfId="14495" priority="38937" stopIfTrue="1"/>
  </conditionalFormatting>
  <conditionalFormatting sqref="A1611:A1614">
    <cfRule type="duplicateValues" dxfId="14494" priority="38923" stopIfTrue="1"/>
    <cfRule type="duplicateValues" dxfId="14493" priority="38924" stopIfTrue="1"/>
  </conditionalFormatting>
  <conditionalFormatting sqref="A1611:A1614">
    <cfRule type="duplicateValues" dxfId="14492" priority="38920" stopIfTrue="1"/>
    <cfRule type="duplicateValues" dxfId="14491" priority="38921" stopIfTrue="1"/>
    <cfRule type="cellIs" dxfId="14490" priority="38922" stopIfTrue="1" operator="equal">
      <formula>25504</formula>
    </cfRule>
  </conditionalFormatting>
  <conditionalFormatting sqref="A1036 A1038 A1040 A1042 A1044 A1046 A1048 A1050 A1052 A1054 A1056 A1058:A1059">
    <cfRule type="duplicateValues" dxfId="14489" priority="38898" stopIfTrue="1"/>
    <cfRule type="duplicateValues" dxfId="14488" priority="38899" stopIfTrue="1"/>
    <cfRule type="cellIs" dxfId="14487" priority="38906" stopIfTrue="1" operator="equal">
      <formula>25504</formula>
    </cfRule>
  </conditionalFormatting>
  <conditionalFormatting sqref="A1036 A1038 A1040 A1042 A1044 A1046 A1048 A1050 A1052 A1054 A1056 A1058:A1059">
    <cfRule type="duplicateValues" dxfId="14486" priority="38905" stopIfTrue="1"/>
  </conditionalFormatting>
  <conditionalFormatting sqref="A1036 A1038 A1040 A1042 A1044 A1046 A1048 A1050 A1052 A1054 A1056 A1058:A1059">
    <cfRule type="duplicateValues" dxfId="14485" priority="38902" stopIfTrue="1"/>
    <cfRule type="duplicateValues" dxfId="14484" priority="38903" stopIfTrue="1"/>
    <cfRule type="duplicateValues" dxfId="14483" priority="38904" stopIfTrue="1"/>
  </conditionalFormatting>
  <conditionalFormatting sqref="A1036 A1038 A1040 A1042 A1044 A1046 A1048 A1050 A1052 A1054 A1056 A1058:A1059">
    <cfRule type="duplicateValues" dxfId="14482" priority="38900" stopIfTrue="1"/>
    <cfRule type="duplicateValues" dxfId="14481" priority="38901" stopIfTrue="1"/>
  </conditionalFormatting>
  <conditionalFormatting sqref="A1037 A1039 A1041 A1043 A1045 A1047 A1049 A1051 A1053 A1055 A1057">
    <cfRule type="duplicateValues" dxfId="14480" priority="38889" stopIfTrue="1"/>
    <cfRule type="duplicateValues" dxfId="14479" priority="38890" stopIfTrue="1"/>
    <cfRule type="cellIs" dxfId="14478" priority="38897" stopIfTrue="1" operator="equal">
      <formula>25504</formula>
    </cfRule>
  </conditionalFormatting>
  <conditionalFormatting sqref="A1037 A1039 A1041 A1043 A1045 A1047 A1049 A1051 A1053 A1055 A1057">
    <cfRule type="duplicateValues" dxfId="14477" priority="38896" stopIfTrue="1"/>
  </conditionalFormatting>
  <conditionalFormatting sqref="A1037 A1039 A1041 A1043 A1045 A1047 A1049 A1051 A1053 A1055 A1057">
    <cfRule type="duplicateValues" dxfId="14476" priority="38893" stopIfTrue="1"/>
    <cfRule type="duplicateValues" dxfId="14475" priority="38894" stopIfTrue="1"/>
    <cfRule type="duplicateValues" dxfId="14474" priority="38895" stopIfTrue="1"/>
  </conditionalFormatting>
  <conditionalFormatting sqref="A1037 A1039 A1041 A1043 A1045 A1047 A1049 A1051 A1053 A1055 A1057">
    <cfRule type="duplicateValues" dxfId="14473" priority="38891" stopIfTrue="1"/>
    <cfRule type="duplicateValues" dxfId="14472" priority="38892" stopIfTrue="1"/>
  </conditionalFormatting>
  <conditionalFormatting sqref="A1036:A1059">
    <cfRule type="duplicateValues" dxfId="14471" priority="38888" stopIfTrue="1"/>
  </conditionalFormatting>
  <conditionalFormatting sqref="V2054">
    <cfRule type="duplicateValues" dxfId="14470" priority="38670" stopIfTrue="1"/>
  </conditionalFormatting>
  <conditionalFormatting sqref="V2074">
    <cfRule type="duplicateValues" dxfId="14469" priority="38409" stopIfTrue="1"/>
  </conditionalFormatting>
  <conditionalFormatting sqref="V2075">
    <cfRule type="duplicateValues" dxfId="14468" priority="38388" stopIfTrue="1"/>
  </conditionalFormatting>
  <conditionalFormatting sqref="A2078">
    <cfRule type="duplicateValues" dxfId="14467" priority="38230" stopIfTrue="1"/>
  </conditionalFormatting>
  <conditionalFormatting sqref="A2078">
    <cfRule type="duplicateValues" dxfId="14466" priority="38231" stopIfTrue="1"/>
    <cfRule type="duplicateValues" dxfId="14465" priority="38232" stopIfTrue="1"/>
  </conditionalFormatting>
  <conditionalFormatting sqref="A2078">
    <cfRule type="duplicateValues" dxfId="14464" priority="38224" stopIfTrue="1"/>
    <cfRule type="duplicateValues" dxfId="14463" priority="38225" stopIfTrue="1"/>
    <cfRule type="duplicateValues" dxfId="14462" priority="38226" stopIfTrue="1"/>
  </conditionalFormatting>
  <conditionalFormatting sqref="A2078">
    <cfRule type="duplicateValues" dxfId="14461" priority="38233" stopIfTrue="1"/>
  </conditionalFormatting>
  <conditionalFormatting sqref="A2078">
    <cfRule type="duplicateValues" dxfId="14460" priority="38240" stopIfTrue="1"/>
    <cfRule type="duplicateValues" dxfId="14459" priority="38241" stopIfTrue="1"/>
    <cfRule type="cellIs" dxfId="14458" priority="38242" stopIfTrue="1" operator="equal">
      <formula>25504</formula>
    </cfRule>
  </conditionalFormatting>
  <conditionalFormatting sqref="A17:A22 A24 A26 A28">
    <cfRule type="duplicateValues" dxfId="14457" priority="37369" stopIfTrue="1"/>
  </conditionalFormatting>
  <conditionalFormatting sqref="A17:A22 A24 A26 A28">
    <cfRule type="duplicateValues" dxfId="14456" priority="37368" stopIfTrue="1"/>
  </conditionalFormatting>
  <conditionalFormatting sqref="A17:A22 A24 A26 A28">
    <cfRule type="duplicateValues" dxfId="14455" priority="37361" stopIfTrue="1"/>
    <cfRule type="duplicateValues" dxfId="14454" priority="37362" stopIfTrue="1"/>
    <cfRule type="duplicateValues" dxfId="14453" priority="37363" stopIfTrue="1"/>
  </conditionalFormatting>
  <conditionalFormatting sqref="A17:A22 A24 A26 A28">
    <cfRule type="duplicateValues" dxfId="14452" priority="37357" stopIfTrue="1"/>
    <cfRule type="duplicateValues" dxfId="14451" priority="37358" stopIfTrue="1"/>
  </conditionalFormatting>
  <conditionalFormatting sqref="A17:A22 A24 A26 A28">
    <cfRule type="duplicateValues" dxfId="14450" priority="37354" stopIfTrue="1"/>
    <cfRule type="duplicateValues" dxfId="14449" priority="37355" stopIfTrue="1"/>
    <cfRule type="cellIs" dxfId="14448" priority="37356" stopIfTrue="1" operator="equal">
      <formula>25504</formula>
    </cfRule>
  </conditionalFormatting>
  <conditionalFormatting sqref="A2081">
    <cfRule type="duplicateValues" dxfId="14447" priority="37324" stopIfTrue="1"/>
  </conditionalFormatting>
  <conditionalFormatting sqref="A2081">
    <cfRule type="duplicateValues" dxfId="14446" priority="37325" stopIfTrue="1"/>
  </conditionalFormatting>
  <conditionalFormatting sqref="A2081">
    <cfRule type="duplicateValues" dxfId="14445" priority="37327" stopIfTrue="1"/>
    <cfRule type="duplicateValues" dxfId="14444" priority="37328" stopIfTrue="1"/>
    <cfRule type="duplicateValues" dxfId="14443" priority="37329" stopIfTrue="1"/>
  </conditionalFormatting>
  <conditionalFormatting sqref="A2081">
    <cfRule type="duplicateValues" dxfId="14442" priority="37330" stopIfTrue="1"/>
    <cfRule type="duplicateValues" dxfId="14441" priority="37331" stopIfTrue="1"/>
  </conditionalFormatting>
  <conditionalFormatting sqref="A2081">
    <cfRule type="duplicateValues" dxfId="14440" priority="37332" stopIfTrue="1"/>
    <cfRule type="duplicateValues" dxfId="14439" priority="37333" stopIfTrue="1"/>
    <cfRule type="cellIs" dxfId="14438" priority="37334" stopIfTrue="1" operator="equal">
      <formula>25504</formula>
    </cfRule>
  </conditionalFormatting>
  <conditionalFormatting sqref="A1060">
    <cfRule type="duplicateValues" dxfId="14437" priority="36999" stopIfTrue="1"/>
    <cfRule type="duplicateValues" dxfId="14436" priority="37000" stopIfTrue="1"/>
    <cfRule type="cellIs" dxfId="14435" priority="37007" stopIfTrue="1" operator="equal">
      <formula>25504</formula>
    </cfRule>
  </conditionalFormatting>
  <conditionalFormatting sqref="A1060">
    <cfRule type="duplicateValues" dxfId="14434" priority="37006" stopIfTrue="1"/>
  </conditionalFormatting>
  <conditionalFormatting sqref="A1060">
    <cfRule type="duplicateValues" dxfId="14433" priority="37003" stopIfTrue="1"/>
    <cfRule type="duplicateValues" dxfId="14432" priority="37004" stopIfTrue="1"/>
    <cfRule type="duplicateValues" dxfId="14431" priority="37005" stopIfTrue="1"/>
  </conditionalFormatting>
  <conditionalFormatting sqref="A1060">
    <cfRule type="duplicateValues" dxfId="14430" priority="37001" stopIfTrue="1"/>
    <cfRule type="duplicateValues" dxfId="14429" priority="37002" stopIfTrue="1"/>
  </conditionalFormatting>
  <conditionalFormatting sqref="A2442 A2444 A2446 A2449 A2452 A2455 A2457:A2458">
    <cfRule type="duplicateValues" dxfId="14428" priority="36987" stopIfTrue="1"/>
  </conditionalFormatting>
  <conditionalFormatting sqref="A2442 A2444 A2446 A2449 A2452 A2455 A2457:A2458">
    <cfRule type="duplicateValues" dxfId="14427" priority="36986" stopIfTrue="1"/>
  </conditionalFormatting>
  <conditionalFormatting sqref="A2442">
    <cfRule type="duplicateValues" dxfId="14426" priority="36985" stopIfTrue="1"/>
  </conditionalFormatting>
  <conditionalFormatting sqref="A2442 A2444 A2446 A2449 A2452 A2455 A2457:A2458">
    <cfRule type="duplicateValues" dxfId="14425" priority="36979" stopIfTrue="1"/>
    <cfRule type="duplicateValues" dxfId="14424" priority="36980" stopIfTrue="1"/>
    <cfRule type="duplicateValues" dxfId="14423" priority="36981" stopIfTrue="1"/>
  </conditionalFormatting>
  <conditionalFormatting sqref="A2442 A2444 A2446 A2449 A2452 A2455 A2457:A2458">
    <cfRule type="duplicateValues" dxfId="14422" priority="36975" stopIfTrue="1"/>
    <cfRule type="duplicateValues" dxfId="14421" priority="36976" stopIfTrue="1"/>
  </conditionalFormatting>
  <conditionalFormatting sqref="A2442 A2444 A2446 A2449 A2452 A2455 A2457:A2458">
    <cfRule type="duplicateValues" dxfId="14420" priority="36972" stopIfTrue="1"/>
    <cfRule type="duplicateValues" dxfId="14419" priority="36973" stopIfTrue="1"/>
    <cfRule type="cellIs" dxfId="14418" priority="36974" stopIfTrue="1" operator="equal">
      <formula>25504</formula>
    </cfRule>
  </conditionalFormatting>
  <conditionalFormatting sqref="A2442">
    <cfRule type="duplicateValues" dxfId="14417" priority="36967" stopIfTrue="1"/>
    <cfRule type="duplicateValues" dxfId="14416" priority="36968" stopIfTrue="1"/>
    <cfRule type="duplicateValues" dxfId="14415" priority="36969" stopIfTrue="1"/>
  </conditionalFormatting>
  <conditionalFormatting sqref="A2442">
    <cfRule type="duplicateValues" dxfId="14414" priority="36988" stopIfTrue="1"/>
    <cfRule type="duplicateValues" dxfId="14413" priority="36989" stopIfTrue="1"/>
  </conditionalFormatting>
  <conditionalFormatting sqref="A2443 A2445 A2447:A2448 A2450:A2451 A2453:A2454">
    <cfRule type="duplicateValues" dxfId="14412" priority="36950" stopIfTrue="1"/>
  </conditionalFormatting>
  <conditionalFormatting sqref="A2443 A2445 A2447:A2448 A2450:A2451 A2453:A2454">
    <cfRule type="duplicateValues" dxfId="14411" priority="36949" stopIfTrue="1"/>
  </conditionalFormatting>
  <conditionalFormatting sqref="A2443">
    <cfRule type="duplicateValues" dxfId="14410" priority="36948" stopIfTrue="1"/>
  </conditionalFormatting>
  <conditionalFormatting sqref="A2443 A2445 A2447:A2448 A2450:A2451 A2453:A2454">
    <cfRule type="duplicateValues" dxfId="14409" priority="36942" stopIfTrue="1"/>
    <cfRule type="duplicateValues" dxfId="14408" priority="36943" stopIfTrue="1"/>
    <cfRule type="duplicateValues" dxfId="14407" priority="36944" stopIfTrue="1"/>
  </conditionalFormatting>
  <conditionalFormatting sqref="A2443 A2445 A2447:A2448 A2450:A2451 A2453:A2454">
    <cfRule type="duplicateValues" dxfId="14406" priority="36938" stopIfTrue="1"/>
    <cfRule type="duplicateValues" dxfId="14405" priority="36939" stopIfTrue="1"/>
  </conditionalFormatting>
  <conditionalFormatting sqref="A2443 A2445 A2447:A2448 A2450:A2451 A2453:A2454">
    <cfRule type="duplicateValues" dxfId="14404" priority="36935" stopIfTrue="1"/>
    <cfRule type="duplicateValues" dxfId="14403" priority="36936" stopIfTrue="1"/>
    <cfRule type="cellIs" dxfId="14402" priority="36937" stopIfTrue="1" operator="equal">
      <formula>25504</formula>
    </cfRule>
  </conditionalFormatting>
  <conditionalFormatting sqref="A2443">
    <cfRule type="duplicateValues" dxfId="14401" priority="36930" stopIfTrue="1"/>
    <cfRule type="duplicateValues" dxfId="14400" priority="36931" stopIfTrue="1"/>
    <cfRule type="duplicateValues" dxfId="14399" priority="36932" stopIfTrue="1"/>
  </conditionalFormatting>
  <conditionalFormatting sqref="A2443">
    <cfRule type="duplicateValues" dxfId="14398" priority="36951" stopIfTrue="1"/>
    <cfRule type="duplicateValues" dxfId="14397" priority="36952" stopIfTrue="1"/>
  </conditionalFormatting>
  <conditionalFormatting sqref="A1870">
    <cfRule type="duplicateValues" dxfId="14396" priority="36876" stopIfTrue="1"/>
  </conditionalFormatting>
  <conditionalFormatting sqref="A1870">
    <cfRule type="duplicateValues" dxfId="14395" priority="36875" stopIfTrue="1"/>
  </conditionalFormatting>
  <conditionalFormatting sqref="A1870">
    <cfRule type="duplicateValues" dxfId="14394" priority="36868" stopIfTrue="1"/>
    <cfRule type="duplicateValues" dxfId="14393" priority="36869" stopIfTrue="1"/>
    <cfRule type="duplicateValues" dxfId="14392" priority="36870" stopIfTrue="1"/>
  </conditionalFormatting>
  <conditionalFormatting sqref="A1870">
    <cfRule type="duplicateValues" dxfId="14391" priority="36864" stopIfTrue="1"/>
    <cfRule type="duplicateValues" dxfId="14390" priority="36865" stopIfTrue="1"/>
  </conditionalFormatting>
  <conditionalFormatting sqref="A1870">
    <cfRule type="duplicateValues" dxfId="14389" priority="36861" stopIfTrue="1"/>
    <cfRule type="duplicateValues" dxfId="14388" priority="36862" stopIfTrue="1"/>
    <cfRule type="cellIs" dxfId="14387" priority="36863" stopIfTrue="1" operator="equal">
      <formula>25504</formula>
    </cfRule>
  </conditionalFormatting>
  <conditionalFormatting sqref="A2083">
    <cfRule type="duplicateValues" dxfId="14386" priority="36705" stopIfTrue="1"/>
  </conditionalFormatting>
  <conditionalFormatting sqref="A1061">
    <cfRule type="duplicateValues" dxfId="14385" priority="36722" stopIfTrue="1"/>
    <cfRule type="duplicateValues" dxfId="14384" priority="36723" stopIfTrue="1"/>
    <cfRule type="cellIs" dxfId="14383" priority="36730" stopIfTrue="1" operator="equal">
      <formula>25504</formula>
    </cfRule>
  </conditionalFormatting>
  <conditionalFormatting sqref="A1061">
    <cfRule type="duplicateValues" dxfId="14382" priority="36729" stopIfTrue="1"/>
  </conditionalFormatting>
  <conditionalFormatting sqref="A1061">
    <cfRule type="duplicateValues" dxfId="14381" priority="36726" stopIfTrue="1"/>
    <cfRule type="duplicateValues" dxfId="14380" priority="36727" stopIfTrue="1"/>
    <cfRule type="duplicateValues" dxfId="14379" priority="36728" stopIfTrue="1"/>
  </conditionalFormatting>
  <conditionalFormatting sqref="A1061">
    <cfRule type="duplicateValues" dxfId="14378" priority="36724" stopIfTrue="1"/>
    <cfRule type="duplicateValues" dxfId="14377" priority="36725" stopIfTrue="1"/>
  </conditionalFormatting>
  <conditionalFormatting sqref="A2083">
    <cfRule type="duplicateValues" dxfId="14376" priority="36703" stopIfTrue="1"/>
  </conditionalFormatting>
  <conditionalFormatting sqref="A2083">
    <cfRule type="duplicateValues" dxfId="14375" priority="36706" stopIfTrue="1"/>
    <cfRule type="duplicateValues" dxfId="14374" priority="36707" stopIfTrue="1"/>
    <cfRule type="duplicateValues" dxfId="14373" priority="36708" stopIfTrue="1"/>
  </conditionalFormatting>
  <conditionalFormatting sqref="A2083">
    <cfRule type="duplicateValues" dxfId="14372" priority="36700" stopIfTrue="1"/>
    <cfRule type="duplicateValues" dxfId="14371" priority="36701" stopIfTrue="1"/>
  </conditionalFormatting>
  <conditionalFormatting sqref="A2083">
    <cfRule type="duplicateValues" dxfId="14370" priority="36697" stopIfTrue="1"/>
    <cfRule type="duplicateValues" dxfId="14369" priority="36698" stopIfTrue="1"/>
    <cfRule type="cellIs" dxfId="14368" priority="36699" stopIfTrue="1" operator="equal">
      <formula>25504</formula>
    </cfRule>
  </conditionalFormatting>
  <conditionalFormatting sqref="A2048 A2042 A2040 A1994 A1996 A1998 A2000 A2002 A2004 A2006 A2008 A2010 A2012 A2014 A2016 A2018 A2020 A2022 A2024 A2026 A2028 A2030 A2032 A2034 A2036 A2044 A2046 A2050 A2052 A2054 A2056 A2058:A2060 A2062:A2064 A2066:A2068 A2070:A2077 A2079:A2080 A2082 A2084">
    <cfRule type="duplicateValues" dxfId="14367" priority="65499" stopIfTrue="1"/>
  </conditionalFormatting>
  <conditionalFormatting sqref="A2048 A2042 A2040 A1994 A1996 A1998 A2000 A2002 A2004 A2006 A2008 A2010 A2012 A2014 A2016 A2018 A2020 A2022 A2024 A2026 A2028 A2030 A2032 A2034 A2036 A2044 A2046 A2050 A2052 A2054 A2056 A2058:A2060 A2062:A2064 A2066:A2068 A2070:A2077 A2079:A2080 A2082 A2084">
    <cfRule type="duplicateValues" dxfId="14366" priority="65537" stopIfTrue="1"/>
  </conditionalFormatting>
  <conditionalFormatting sqref="A2048 A2042 A2040 A1994 A1996 A1998 A2000 A2002 A2004 A2006 A2008 A2010 A2012 A2014 A2016 A2018 A2020 A2022 A2024 A2026 A2028 A2030 A2032 A2034 A2036 A2044 A2046 A2050 A2052 A2054 A2056 A2058:A2060 A2062:A2064 A2066:A2068 A2070:A2077 A2079:A2080 A2082 A2084">
    <cfRule type="duplicateValues" dxfId="14365" priority="65575" stopIfTrue="1"/>
    <cfRule type="duplicateValues" dxfId="14364" priority="65576" stopIfTrue="1"/>
    <cfRule type="duplicateValues" dxfId="14363" priority="65577" stopIfTrue="1"/>
  </conditionalFormatting>
  <conditionalFormatting sqref="A2048 A2042 A2040 A1994 A1996 A1998 A2000 A2002 A2004 A2006 A2008 A2010 A2012 A2014 A2016 A2018 A2020 A2022 A2024 A2026 A2028 A2030 A2032 A2034 A2036 A2044 A2046 A2050 A2052 A2054 A2056 A2058:A2060 A2062:A2064 A2066:A2068 A2070:A2077 A2079:A2080 A2082 A2084">
    <cfRule type="duplicateValues" dxfId="14362" priority="65689" stopIfTrue="1"/>
    <cfRule type="duplicateValues" dxfId="14361" priority="65690" stopIfTrue="1"/>
  </conditionalFormatting>
  <conditionalFormatting sqref="A2048 A2042 A2040 A1994 A1996 A1998 A2000 A2002 A2004 A2006 A2008 A2010 A2012 A2014 A2016 A2018 A2020 A2022 A2024 A2026 A2028 A2030 A2032 A2034 A2036 A2044 A2046 A2050 A2052 A2054 A2056 A2058:A2060 A2062:A2064 A2066:A2068 A2070:A2077 A2079:A2080 A2082 A2084">
    <cfRule type="duplicateValues" dxfId="14360" priority="65765" stopIfTrue="1"/>
    <cfRule type="duplicateValues" dxfId="14359" priority="65766" stopIfTrue="1"/>
    <cfRule type="cellIs" dxfId="14358" priority="65767" stopIfTrue="1" operator="equal">
      <formula>25504</formula>
    </cfRule>
  </conditionalFormatting>
  <conditionalFormatting sqref="A2051 A2049 A2043 A1987 A1989 A1991 A1993 A1995 A1997 A1999 A2001 A2003 A2005 A2007 A2009 A2011 A2013 A2015 A2017 A2019 A2021 A2023 A2025 A2027 A2029 A2031 A2033 A2035 A2045 A2047 A2053 A2055 A2057 A2059:A2061 A2063:A2065 A2067:A2069 A2071:A2077 A2079:A2080 A2082 A2084">
    <cfRule type="duplicateValues" dxfId="14357" priority="65879" stopIfTrue="1"/>
  </conditionalFormatting>
  <conditionalFormatting sqref="A2051 A2049 A2043 A1987 A1989 A1991 A1993 A1995 A1997 A1999 A2001 A2003 A2005 A2007 A2009 A2011 A2013 A2015 A2017 A2019 A2021 A2023 A2025 A2027 A2029 A2031 A2033 A2035 A2045 A2047 A2053 A2055 A2057 A2059:A2061 A2063:A2065 A2067:A2069 A2071:A2077 A2079:A2080 A2082 A2084">
    <cfRule type="duplicateValues" dxfId="14356" priority="65919" stopIfTrue="1"/>
  </conditionalFormatting>
  <conditionalFormatting sqref="A2051 A2049 A2043 A1987 A1989 A1991 A1993 A1995 A1997 A1999 A2001 A2003 A2005 A2007 A2009 A2011 A2013 A2015 A2017 A2019 A2021 A2023 A2025 A2027 A2029 A2031 A2033 A2035 A2045 A2047 A2053 A2055 A2057 A2059:A2061 A2063:A2065 A2067:A2069 A2071:A2077 A2079:A2080 A2082 A2084">
    <cfRule type="duplicateValues" dxfId="14355" priority="65959" stopIfTrue="1"/>
    <cfRule type="duplicateValues" dxfId="14354" priority="65960" stopIfTrue="1"/>
    <cfRule type="duplicateValues" dxfId="14353" priority="65961" stopIfTrue="1"/>
  </conditionalFormatting>
  <conditionalFormatting sqref="A2051 A2049 A2043 A1987 A1989 A1991 A1993 A1995 A1997 A1999 A2001 A2003 A2005 A2007 A2009 A2011 A2013 A2015 A2017 A2019 A2021 A2023 A2025 A2027 A2029 A2031 A2033 A2035 A2045 A2047 A2053 A2055 A2057 A2059:A2061 A2063:A2065 A2067:A2069 A2071:A2077 A2079:A2080 A2082 A2084">
    <cfRule type="duplicateValues" dxfId="14352" priority="66079" stopIfTrue="1"/>
    <cfRule type="duplicateValues" dxfId="14351" priority="66080" stopIfTrue="1"/>
  </conditionalFormatting>
  <conditionalFormatting sqref="A2051 A2049 A2043 A1987 A1989 A1991 A1993 A1995 A1997 A1999 A2001 A2003 A2005 A2007 A2009 A2011 A2013 A2015 A2017 A2019 A2021 A2023 A2025 A2027 A2029 A2031 A2033 A2035 A2045 A2047 A2053 A2055 A2057 A2059:A2061 A2063:A2065 A2067:A2069 A2071:A2077 A2079:A2080 A2082 A2084">
    <cfRule type="duplicateValues" dxfId="14350" priority="66159" stopIfTrue="1"/>
    <cfRule type="duplicateValues" dxfId="14349" priority="66160" stopIfTrue="1"/>
    <cfRule type="cellIs" dxfId="14348" priority="66161" stopIfTrue="1" operator="equal">
      <formula>25504</formula>
    </cfRule>
  </conditionalFormatting>
  <conditionalFormatting sqref="A3294 A3296">
    <cfRule type="duplicateValues" dxfId="14347" priority="36626" stopIfTrue="1"/>
  </conditionalFormatting>
  <conditionalFormatting sqref="A3294 A3296">
    <cfRule type="duplicateValues" dxfId="14346" priority="36625" stopIfTrue="1"/>
  </conditionalFormatting>
  <conditionalFormatting sqref="A3294">
    <cfRule type="duplicateValues" dxfId="14345" priority="36624" stopIfTrue="1"/>
  </conditionalFormatting>
  <conditionalFormatting sqref="A3294 A3296">
    <cfRule type="duplicateValues" dxfId="14344" priority="36618" stopIfTrue="1"/>
    <cfRule type="duplicateValues" dxfId="14343" priority="36619" stopIfTrue="1"/>
    <cfRule type="duplicateValues" dxfId="14342" priority="36620" stopIfTrue="1"/>
  </conditionalFormatting>
  <conditionalFormatting sqref="A3294 A3296">
    <cfRule type="duplicateValues" dxfId="14341" priority="36614" stopIfTrue="1"/>
    <cfRule type="duplicateValues" dxfId="14340" priority="36615" stopIfTrue="1"/>
  </conditionalFormatting>
  <conditionalFormatting sqref="A3294 A3296">
    <cfRule type="duplicateValues" dxfId="14339" priority="36611" stopIfTrue="1"/>
    <cfRule type="duplicateValues" dxfId="14338" priority="36612" stopIfTrue="1"/>
    <cfRule type="cellIs" dxfId="14337" priority="36613" stopIfTrue="1" operator="equal">
      <formula>25504</formula>
    </cfRule>
  </conditionalFormatting>
  <conditionalFormatting sqref="A3294">
    <cfRule type="duplicateValues" dxfId="14336" priority="36606" stopIfTrue="1"/>
    <cfRule type="duplicateValues" dxfId="14335" priority="36607" stopIfTrue="1"/>
    <cfRule type="duplicateValues" dxfId="14334" priority="36608" stopIfTrue="1"/>
  </conditionalFormatting>
  <conditionalFormatting sqref="A3294">
    <cfRule type="duplicateValues" dxfId="14333" priority="36627" stopIfTrue="1"/>
    <cfRule type="duplicateValues" dxfId="14332" priority="36628" stopIfTrue="1"/>
  </conditionalFormatting>
  <conditionalFormatting sqref="A3356">
    <cfRule type="duplicateValues" dxfId="14331" priority="67252" stopIfTrue="1"/>
  </conditionalFormatting>
  <conditionalFormatting sqref="A3356">
    <cfRule type="duplicateValues" dxfId="14330" priority="67253" stopIfTrue="1"/>
  </conditionalFormatting>
  <conditionalFormatting sqref="A3356">
    <cfRule type="duplicateValues" dxfId="14329" priority="67258" stopIfTrue="1"/>
    <cfRule type="duplicateValues" dxfId="14328" priority="67259" stopIfTrue="1"/>
    <cfRule type="duplicateValues" dxfId="14327" priority="67260" stopIfTrue="1"/>
  </conditionalFormatting>
  <conditionalFormatting sqref="A3356">
    <cfRule type="duplicateValues" dxfId="14326" priority="67263" stopIfTrue="1"/>
    <cfRule type="duplicateValues" dxfId="14325" priority="67264" stopIfTrue="1"/>
  </conditionalFormatting>
  <conditionalFormatting sqref="A3356">
    <cfRule type="duplicateValues" dxfId="14324" priority="67265" stopIfTrue="1"/>
    <cfRule type="duplicateValues" dxfId="14323" priority="67266" stopIfTrue="1"/>
    <cfRule type="cellIs" dxfId="14322" priority="67267" stopIfTrue="1" operator="equal">
      <formula>25504</formula>
    </cfRule>
  </conditionalFormatting>
  <conditionalFormatting sqref="A1353 A1355 A1357 A1359">
    <cfRule type="duplicateValues" dxfId="14321" priority="36285" stopIfTrue="1"/>
  </conditionalFormatting>
  <conditionalFormatting sqref="A1353 A1355 A1357 A1359">
    <cfRule type="duplicateValues" dxfId="14320" priority="36284" stopIfTrue="1"/>
  </conditionalFormatting>
  <conditionalFormatting sqref="A1353 A1355 A1357 A1359">
    <cfRule type="duplicateValues" dxfId="14319" priority="36277" stopIfTrue="1"/>
    <cfRule type="duplicateValues" dxfId="14318" priority="36278" stopIfTrue="1"/>
    <cfRule type="duplicateValues" dxfId="14317" priority="36279" stopIfTrue="1"/>
  </conditionalFormatting>
  <conditionalFormatting sqref="A1353 A1355 A1357 A1359">
    <cfRule type="duplicateValues" dxfId="14316" priority="36273" stopIfTrue="1"/>
    <cfRule type="duplicateValues" dxfId="14315" priority="36274" stopIfTrue="1"/>
  </conditionalFormatting>
  <conditionalFormatting sqref="A1353 A1355 A1357 A1359">
    <cfRule type="duplicateValues" dxfId="14314" priority="36270" stopIfTrue="1"/>
    <cfRule type="duplicateValues" dxfId="14313" priority="36271" stopIfTrue="1"/>
    <cfRule type="cellIs" dxfId="14312" priority="36272" stopIfTrue="1" operator="equal">
      <formula>25504</formula>
    </cfRule>
  </conditionalFormatting>
  <conditionalFormatting sqref="A2293">
    <cfRule type="duplicateValues" dxfId="14311" priority="36176" stopIfTrue="1"/>
    <cfRule type="duplicateValues" dxfId="14310" priority="36177" stopIfTrue="1"/>
    <cfRule type="duplicateValues" dxfId="14309" priority="36178" stopIfTrue="1"/>
  </conditionalFormatting>
  <conditionalFormatting sqref="A2293">
    <cfRule type="duplicateValues" dxfId="14308" priority="36179" stopIfTrue="1"/>
  </conditionalFormatting>
  <conditionalFormatting sqref="A2293">
    <cfRule type="duplicateValues" dxfId="14307" priority="36180" stopIfTrue="1"/>
  </conditionalFormatting>
  <conditionalFormatting sqref="A2293">
    <cfRule type="duplicateValues" dxfId="14306" priority="36172" stopIfTrue="1"/>
    <cfRule type="duplicateValues" dxfId="14305" priority="36173" stopIfTrue="1"/>
  </conditionalFormatting>
  <conditionalFormatting sqref="A2293">
    <cfRule type="duplicateValues" dxfId="14304" priority="36169" stopIfTrue="1"/>
    <cfRule type="duplicateValues" dxfId="14303" priority="36170" stopIfTrue="1"/>
    <cfRule type="cellIs" dxfId="14302" priority="36171" stopIfTrue="1" operator="equal">
      <formula>25504</formula>
    </cfRule>
  </conditionalFormatting>
  <conditionalFormatting sqref="A1239 A1243 A1249 A1253 A1241 A1245 A1247 A1251 A1255 A1257">
    <cfRule type="duplicateValues" dxfId="14301" priority="35326" stopIfTrue="1"/>
  </conditionalFormatting>
  <conditionalFormatting sqref="A1239 A1243 A1249 A1253 A1241 A1245 A1247 A1251 A1255 A1257">
    <cfRule type="duplicateValues" dxfId="14300" priority="35325" stopIfTrue="1"/>
  </conditionalFormatting>
  <conditionalFormatting sqref="A1239 A1243 A1249 A1253 A1241 A1245 A1247 A1251 A1255 A1257">
    <cfRule type="duplicateValues" dxfId="14299" priority="35322" stopIfTrue="1"/>
    <cfRule type="duplicateValues" dxfId="14298" priority="35323" stopIfTrue="1"/>
    <cfRule type="duplicateValues" dxfId="14297" priority="35324" stopIfTrue="1"/>
  </conditionalFormatting>
  <conditionalFormatting sqref="A1239 A1243 A1249 A1253 A1241 A1245 A1247 A1251 A1255 A1257">
    <cfRule type="duplicateValues" dxfId="14296" priority="35320" stopIfTrue="1"/>
    <cfRule type="duplicateValues" dxfId="14295" priority="35321" stopIfTrue="1"/>
  </conditionalFormatting>
  <conditionalFormatting sqref="A1239 A1243 A1249 A1253 A1241 A1245 A1247 A1251 A1255 A1257">
    <cfRule type="duplicateValues" dxfId="14294" priority="35317" stopIfTrue="1"/>
    <cfRule type="duplicateValues" dxfId="14293" priority="35318" stopIfTrue="1"/>
    <cfRule type="cellIs" dxfId="14292" priority="35319" stopIfTrue="1" operator="equal">
      <formula>25504</formula>
    </cfRule>
  </conditionalFormatting>
  <conditionalFormatting sqref="A1232 A1234">
    <cfRule type="duplicateValues" dxfId="14291" priority="77488" stopIfTrue="1"/>
  </conditionalFormatting>
  <conditionalFormatting sqref="A1232 A1234">
    <cfRule type="duplicateValues" dxfId="14290" priority="77492" stopIfTrue="1"/>
  </conditionalFormatting>
  <conditionalFormatting sqref="A1232 A1234">
    <cfRule type="duplicateValues" dxfId="14289" priority="77496" stopIfTrue="1"/>
    <cfRule type="duplicateValues" dxfId="14288" priority="77497" stopIfTrue="1"/>
    <cfRule type="duplicateValues" dxfId="14287" priority="77498" stopIfTrue="1"/>
  </conditionalFormatting>
  <conditionalFormatting sqref="A1232 A1234">
    <cfRule type="duplicateValues" dxfId="14286" priority="77508" stopIfTrue="1"/>
    <cfRule type="duplicateValues" dxfId="14285" priority="77509" stopIfTrue="1"/>
  </conditionalFormatting>
  <conditionalFormatting sqref="A1232 A1234">
    <cfRule type="duplicateValues" dxfId="14284" priority="77516" stopIfTrue="1"/>
    <cfRule type="duplicateValues" dxfId="14283" priority="77517" stopIfTrue="1"/>
    <cfRule type="cellIs" dxfId="14282" priority="77518" stopIfTrue="1" operator="equal">
      <formula>25504</formula>
    </cfRule>
  </conditionalFormatting>
  <conditionalFormatting sqref="A2425 A614 A597 A600 A603 A606 A609 A622 A617 A625">
    <cfRule type="duplicateValues" dxfId="14281" priority="82934" stopIfTrue="1"/>
    <cfRule type="duplicateValues" dxfId="14280" priority="82935" stopIfTrue="1"/>
  </conditionalFormatting>
  <conditionalFormatting sqref="A2425 A614 A597 A600 A603 A606 A609 A622 A617 A625">
    <cfRule type="duplicateValues" dxfId="14279" priority="82936" stopIfTrue="1"/>
  </conditionalFormatting>
  <conditionalFormatting sqref="A2426 A596:A662 A664 A666 A668">
    <cfRule type="duplicateValues" dxfId="14278" priority="88394" stopIfTrue="1"/>
    <cfRule type="duplicateValues" dxfId="14277" priority="88395" stopIfTrue="1"/>
  </conditionalFormatting>
  <conditionalFormatting sqref="A2426 A596:A662 A664 A666 A668">
    <cfRule type="duplicateValues" dxfId="14276" priority="88396" stopIfTrue="1"/>
  </conditionalFormatting>
  <conditionalFormatting sqref="A3530:A66538 A3295 A2540:A2594 A3297 A2084 A2223 A1244 A1248 A1254 A1240 A1242 A1246 A1250 A1252 A1256 A2433:A2437 A595:A597 A599 A601:A603 A605 A607:A609 A1869 A1441:A1478 A3300 A3303 A2225:A2245 A1264:A1333 A2596 A2598 A2600 A2602 A2604 A2606 A2608 A2610 A2612 A1363:A1407 A999:A1059 A1481:A1506 A3305 A3307 A3309 A3311 A3313 A2302 A2340:A2351 A1575:A1581 A2304 A2647:A2649 A3315 A1336:A1352 A787:A939 A611:A662 A1:A22 A2655:A2673 A1115:A1186 A3279:A3293 A3358:A3377 A707:A770 A1647:A1831 A664 A666 A1508:A1525 A2296:A2300 A1616:A1617 A949:A996 A668 A1189:A1195 A155:A183 A185:A593 A1209:A1234 A3243:A3277 A1238 A1871:A2082 A1527:A1571 A1839:A1866 A24 A26 A28 A2961:A3092 A3201:A3226 A1583:A1614 A31:A153 A2353:A2414 A1619:A1630">
    <cfRule type="duplicateValues" dxfId="14275" priority="89733" stopIfTrue="1"/>
    <cfRule type="duplicateValues" dxfId="14274" priority="89734" stopIfTrue="1"/>
  </conditionalFormatting>
  <conditionalFormatting sqref="A3530:A66538 A3295 A2444 A2446 A3297 A2084 A2223 A1244 A1248 A1254 A1240 A1242 A1246 A1250 A1252 A1256 A2433:A2437 A595:A597 A599 A601:A603 A605 A607:A609 A1869 A1441:A1478 A3300 A3303 A2449 A2452 A2455 A2457:A2458 A2225:A2245 A1264:A1333 A2596 A2598 A2600 A2602 A2604 A2606 A2608 A2610 A2612 A1363:A1407 A999:A1060 A1481:A1506 A3305 A3307 A3309 A3311 A3313 A2302 A2340:A2351 A1575:A1581 A2304 A2647:A2649 A3315 A1336:A1352 A787:A939 A611:A662 A1:A22 A2540:A2594 A2655:A2673 A1115:A1186 A3279:A3293 A3358:A3377 A707:A770 A1647:A1831 A664 A666 A1508:A1525 A2296:A2300 A1616:A1617 A949:A996 A668 A1189:A1195 A155:A183 A185:A593 A1209:A1234 A3243:A3277 A1238 A1871:A2082 A1527:A1571 A2442 A1839:A1866 A24 A26 A28 A2961:A3092 A3201:A3226 A1583:A1614 A31:A153 A2353:A2414 A1619:A1630">
    <cfRule type="duplicateValues" dxfId="14273" priority="89793" stopIfTrue="1"/>
  </conditionalFormatting>
  <conditionalFormatting sqref="A3530:A66538 A3295 A3297 A2084 A2223 A1244 A1248 A1254 A1240 A1242 A1246 A1250 A1252 A1256 A1441:A1478 A3300 A3303 A2433:A2437 A2457:A2458 A2225:A2245 A1264:A1333 A2596 A2598 A2600 A2602 A2604 A2606 A2608 A2610 A2612 A1363:A1407 A999:A1060 A1481:A1506 A3305 A3307 A3309 A3311 A3313 A2302 A2340:A2351 A1575:A1581 A2304 A2647:A2649 A3315 A1336:A1352 A787:A939 A1:A22 A2540:A2594 A2655:A2673 A1115:A1186 A3279:A3293 A3358:A3377 A707:A770 A1647:A1831 A664 A666 A1508:A1525 A2296:A2300 A1616:A1617 A949:A996 A668 A1189:A1195 A155:A183 A185:A662 A1209:A1234 A3243:A3277 A1238 A1869:A2082 A1527:A1571 A2442:A2455 A1839:A1866 A24 A26 A28 A2961:A3092 A3201:A3226 A1583:A1614 A31:A153 A2353:A2414 A1619:A1630">
    <cfRule type="duplicateValues" dxfId="14272" priority="89824" stopIfTrue="1"/>
  </conditionalFormatting>
  <conditionalFormatting sqref="A3530:A66538 A3300 A2223 A1244 A1248 A1254 A1240 A1242 A1246 A1250 A1252 A1256 A2087 A2089 A2091 A2095 A2097 A2099 A2101 A2093 A1441:A1478 A3303 A2433:A2437 A2457:A2458 A2225:A2245 A1264:A1333 A2596 A2598 A2600 A2602 A2604 A2606 A2608 A2610 A2612 A1363:A1407 A999:A1061 A1481:A1506 A3305 A3307 A3309 A3311 A3313 A2302 A2340:A2351 A1575:A1581 A2304 A2647:A2649 A3315 A1336:A1353 A787:A939 A1355 A1357 A1359 A1:A22 A2540:A2594 A2655:A2673 A1115:A1186 A3279:A3297 A3356 A3358:A3377 A707:A770 A1647:A1831 A664 A666 A1508:A1525 A2296:A2300 A1616:A1617 A949:A996 A668 A1189:A1195 A155:A183 A185:A662 A1209:A1234 A3243:A3277 A1238 A1869:A2085 A1527:A1571 A2442:A2455 A1839:A1866 A24 A26 A28 A2961:A3092 A3201:A3226 A1583:A1614 A31:A153 A2353:A2414 A1619:A1630">
    <cfRule type="duplicateValues" dxfId="14271" priority="89846" stopIfTrue="1"/>
  </conditionalFormatting>
  <conditionalFormatting sqref="A1572 A1574">
    <cfRule type="duplicateValues" dxfId="14270" priority="34851" stopIfTrue="1"/>
  </conditionalFormatting>
  <conditionalFormatting sqref="A1572 A1574">
    <cfRule type="duplicateValues" dxfId="14269" priority="34844" stopIfTrue="1"/>
    <cfRule type="duplicateValues" dxfId="14268" priority="34845" stopIfTrue="1"/>
    <cfRule type="duplicateValues" dxfId="14267" priority="34846" stopIfTrue="1"/>
  </conditionalFormatting>
  <conditionalFormatting sqref="A1572 A1574">
    <cfRule type="duplicateValues" dxfId="14266" priority="34840" stopIfTrue="1"/>
    <cfRule type="duplicateValues" dxfId="14265" priority="34841" stopIfTrue="1"/>
  </conditionalFormatting>
  <conditionalFormatting sqref="A1572 A1574">
    <cfRule type="duplicateValues" dxfId="14264" priority="34837" stopIfTrue="1"/>
    <cfRule type="duplicateValues" dxfId="14263" priority="34838" stopIfTrue="1"/>
    <cfRule type="cellIs" dxfId="14262" priority="34839" stopIfTrue="1" operator="equal">
      <formula>25504</formula>
    </cfRule>
  </conditionalFormatting>
  <conditionalFormatting sqref="A1572 A1574">
    <cfRule type="duplicateValues" dxfId="14261" priority="34854" stopIfTrue="1"/>
  </conditionalFormatting>
  <conditionalFormatting sqref="A1573">
    <cfRule type="duplicateValues" dxfId="14260" priority="34798" stopIfTrue="1"/>
  </conditionalFormatting>
  <conditionalFormatting sqref="A1573">
    <cfRule type="duplicateValues" dxfId="14259" priority="34791" stopIfTrue="1"/>
    <cfRule type="duplicateValues" dxfId="14258" priority="34792" stopIfTrue="1"/>
    <cfRule type="duplicateValues" dxfId="14257" priority="34793" stopIfTrue="1"/>
  </conditionalFormatting>
  <conditionalFormatting sqref="A1573">
    <cfRule type="duplicateValues" dxfId="14256" priority="34787" stopIfTrue="1"/>
    <cfRule type="duplicateValues" dxfId="14255" priority="34788" stopIfTrue="1"/>
  </conditionalFormatting>
  <conditionalFormatting sqref="A1573">
    <cfRule type="duplicateValues" dxfId="14254" priority="34784" stopIfTrue="1"/>
    <cfRule type="duplicateValues" dxfId="14253" priority="34785" stopIfTrue="1"/>
    <cfRule type="cellIs" dxfId="14252" priority="34786" stopIfTrue="1" operator="equal">
      <formula>25504</formula>
    </cfRule>
  </conditionalFormatting>
  <conditionalFormatting sqref="A1573">
    <cfRule type="duplicateValues" dxfId="14251" priority="34801" stopIfTrue="1"/>
  </conditionalFormatting>
  <conditionalFormatting sqref="A18:A22 A24 A26 A28">
    <cfRule type="duplicateValues" dxfId="14250" priority="34766" stopIfTrue="1"/>
  </conditionalFormatting>
  <conditionalFormatting sqref="A18:A22 A24 A26 A28">
    <cfRule type="duplicateValues" dxfId="14249" priority="34765" stopIfTrue="1"/>
  </conditionalFormatting>
  <conditionalFormatting sqref="A18:A22 A24 A26 A28">
    <cfRule type="duplicateValues" dxfId="14248" priority="34758" stopIfTrue="1"/>
    <cfRule type="duplicateValues" dxfId="14247" priority="34759" stopIfTrue="1"/>
    <cfRule type="duplicateValues" dxfId="14246" priority="34760" stopIfTrue="1"/>
  </conditionalFormatting>
  <conditionalFormatting sqref="A18:A22 A24 A26 A28">
    <cfRule type="duplicateValues" dxfId="14245" priority="34754" stopIfTrue="1"/>
    <cfRule type="duplicateValues" dxfId="14244" priority="34755" stopIfTrue="1"/>
  </conditionalFormatting>
  <conditionalFormatting sqref="A18:A22 A24 A26 A28">
    <cfRule type="duplicateValues" dxfId="14243" priority="34751" stopIfTrue="1"/>
    <cfRule type="duplicateValues" dxfId="14242" priority="34752" stopIfTrue="1"/>
    <cfRule type="cellIs" dxfId="14241" priority="34753" stopIfTrue="1" operator="equal">
      <formula>25504</formula>
    </cfRule>
  </conditionalFormatting>
  <conditionalFormatting sqref="A2086">
    <cfRule type="duplicateValues" dxfId="14240" priority="34680" stopIfTrue="1"/>
  </conditionalFormatting>
  <conditionalFormatting sqref="A2086">
    <cfRule type="duplicateValues" dxfId="14239" priority="34682" stopIfTrue="1"/>
    <cfRule type="duplicateValues" dxfId="14238" priority="34683" stopIfTrue="1"/>
  </conditionalFormatting>
  <conditionalFormatting sqref="A2224">
    <cfRule type="duplicateValues" dxfId="14237" priority="34538" stopIfTrue="1"/>
  </conditionalFormatting>
  <conditionalFormatting sqref="A2224">
    <cfRule type="duplicateValues" dxfId="14236" priority="34537" stopIfTrue="1"/>
  </conditionalFormatting>
  <conditionalFormatting sqref="A2224">
    <cfRule type="duplicateValues" dxfId="14235" priority="34534" stopIfTrue="1"/>
    <cfRule type="duplicateValues" dxfId="14234" priority="34535" stopIfTrue="1"/>
    <cfRule type="duplicateValues" dxfId="14233" priority="34536" stopIfTrue="1"/>
  </conditionalFormatting>
  <conditionalFormatting sqref="A2224">
    <cfRule type="duplicateValues" dxfId="14232" priority="34532" stopIfTrue="1"/>
    <cfRule type="duplicateValues" dxfId="14231" priority="34533" stopIfTrue="1"/>
  </conditionalFormatting>
  <conditionalFormatting sqref="A2224">
    <cfRule type="duplicateValues" dxfId="14230" priority="34529" stopIfTrue="1"/>
    <cfRule type="duplicateValues" dxfId="14229" priority="34530" stopIfTrue="1"/>
    <cfRule type="cellIs" dxfId="14228" priority="34531" stopIfTrue="1" operator="equal">
      <formula>25504</formula>
    </cfRule>
  </conditionalFormatting>
  <conditionalFormatting sqref="A20">
    <cfRule type="duplicateValues" dxfId="14227" priority="34236" stopIfTrue="1"/>
  </conditionalFormatting>
  <conditionalFormatting sqref="A20">
    <cfRule type="duplicateValues" dxfId="14226" priority="34235" stopIfTrue="1"/>
  </conditionalFormatting>
  <conditionalFormatting sqref="A20">
    <cfRule type="duplicateValues" dxfId="14225" priority="34228" stopIfTrue="1"/>
    <cfRule type="duplicateValues" dxfId="14224" priority="34229" stopIfTrue="1"/>
    <cfRule type="duplicateValues" dxfId="14223" priority="34230" stopIfTrue="1"/>
  </conditionalFormatting>
  <conditionalFormatting sqref="A20">
    <cfRule type="duplicateValues" dxfId="14222" priority="34224" stopIfTrue="1"/>
    <cfRule type="duplicateValues" dxfId="14221" priority="34225" stopIfTrue="1"/>
  </conditionalFormatting>
  <conditionalFormatting sqref="A20">
    <cfRule type="duplicateValues" dxfId="14220" priority="34221" stopIfTrue="1"/>
    <cfRule type="duplicateValues" dxfId="14219" priority="34222" stopIfTrue="1"/>
    <cfRule type="cellIs" dxfId="14218" priority="34223" stopIfTrue="1" operator="equal">
      <formula>25504</formula>
    </cfRule>
  </conditionalFormatting>
  <conditionalFormatting sqref="A21:A22 A24 A26 A28">
    <cfRule type="duplicateValues" dxfId="14217" priority="34203" stopIfTrue="1"/>
  </conditionalFormatting>
  <conditionalFormatting sqref="A21:A22 A24 A26 A28">
    <cfRule type="duplicateValues" dxfId="14216" priority="34202" stopIfTrue="1"/>
  </conditionalFormatting>
  <conditionalFormatting sqref="A21:A22 A24 A26 A28">
    <cfRule type="duplicateValues" dxfId="14215" priority="34195" stopIfTrue="1"/>
    <cfRule type="duplicateValues" dxfId="14214" priority="34196" stopIfTrue="1"/>
    <cfRule type="duplicateValues" dxfId="14213" priority="34197" stopIfTrue="1"/>
  </conditionalFormatting>
  <conditionalFormatting sqref="A21:A22 A24 A26 A28">
    <cfRule type="duplicateValues" dxfId="14212" priority="34191" stopIfTrue="1"/>
    <cfRule type="duplicateValues" dxfId="14211" priority="34192" stopIfTrue="1"/>
  </conditionalFormatting>
  <conditionalFormatting sqref="A21:A22 A24 A26 A28">
    <cfRule type="duplicateValues" dxfId="14210" priority="34188" stopIfTrue="1"/>
    <cfRule type="duplicateValues" dxfId="14209" priority="34189" stopIfTrue="1"/>
    <cfRule type="cellIs" dxfId="14208" priority="34190" stopIfTrue="1" operator="equal">
      <formula>25504</formula>
    </cfRule>
  </conditionalFormatting>
  <conditionalFormatting sqref="A1868">
    <cfRule type="duplicateValues" dxfId="14207" priority="34118" stopIfTrue="1"/>
  </conditionalFormatting>
  <conditionalFormatting sqref="A1868">
    <cfRule type="duplicateValues" dxfId="14206" priority="34117" stopIfTrue="1"/>
  </conditionalFormatting>
  <conditionalFormatting sqref="A1868">
    <cfRule type="duplicateValues" dxfId="14205" priority="34110" stopIfTrue="1"/>
    <cfRule type="duplicateValues" dxfId="14204" priority="34111" stopIfTrue="1"/>
    <cfRule type="duplicateValues" dxfId="14203" priority="34112" stopIfTrue="1"/>
  </conditionalFormatting>
  <conditionalFormatting sqref="A1868">
    <cfRule type="duplicateValues" dxfId="14202" priority="34106" stopIfTrue="1"/>
    <cfRule type="duplicateValues" dxfId="14201" priority="34107" stopIfTrue="1"/>
  </conditionalFormatting>
  <conditionalFormatting sqref="A1868">
    <cfRule type="duplicateValues" dxfId="14200" priority="34103" stopIfTrue="1"/>
    <cfRule type="duplicateValues" dxfId="14199" priority="34104" stopIfTrue="1"/>
    <cfRule type="cellIs" dxfId="14198" priority="34105" stopIfTrue="1" operator="equal">
      <formula>25504</formula>
    </cfRule>
  </conditionalFormatting>
  <conditionalFormatting sqref="A1867">
    <cfRule type="duplicateValues" dxfId="14197" priority="34277" stopIfTrue="1"/>
  </conditionalFormatting>
  <conditionalFormatting sqref="A1867">
    <cfRule type="duplicateValues" dxfId="14196" priority="34278" stopIfTrue="1"/>
  </conditionalFormatting>
  <conditionalFormatting sqref="A1867">
    <cfRule type="duplicateValues" dxfId="14195" priority="34283" stopIfTrue="1"/>
    <cfRule type="duplicateValues" dxfId="14194" priority="34284" stopIfTrue="1"/>
    <cfRule type="duplicateValues" dxfId="14193" priority="34285" stopIfTrue="1"/>
  </conditionalFormatting>
  <conditionalFormatting sqref="A1867">
    <cfRule type="duplicateValues" dxfId="14192" priority="34288" stopIfTrue="1"/>
    <cfRule type="duplicateValues" dxfId="14191" priority="34289" stopIfTrue="1"/>
  </conditionalFormatting>
  <conditionalFormatting sqref="A1867">
    <cfRule type="duplicateValues" dxfId="14190" priority="34290" stopIfTrue="1"/>
    <cfRule type="duplicateValues" dxfId="14189" priority="34291" stopIfTrue="1"/>
    <cfRule type="cellIs" dxfId="14188" priority="34292" stopIfTrue="1" operator="equal">
      <formula>25504</formula>
    </cfRule>
  </conditionalFormatting>
  <conditionalFormatting sqref="A724:A770">
    <cfRule type="duplicateValues" dxfId="14187" priority="38587" stopIfTrue="1"/>
  </conditionalFormatting>
  <conditionalFormatting sqref="A724:A770">
    <cfRule type="duplicateValues" dxfId="14186" priority="38588" stopIfTrue="1"/>
  </conditionalFormatting>
  <conditionalFormatting sqref="A724:A770">
    <cfRule type="duplicateValues" dxfId="14185" priority="38589" stopIfTrue="1"/>
    <cfRule type="duplicateValues" dxfId="14184" priority="38590" stopIfTrue="1"/>
    <cfRule type="duplicateValues" dxfId="14183" priority="38591" stopIfTrue="1"/>
  </conditionalFormatting>
  <conditionalFormatting sqref="A724:A770">
    <cfRule type="duplicateValues" dxfId="14182" priority="38592" stopIfTrue="1"/>
    <cfRule type="duplicateValues" dxfId="14181" priority="38593" stopIfTrue="1"/>
  </conditionalFormatting>
  <conditionalFormatting sqref="A1062">
    <cfRule type="duplicateValues" dxfId="14180" priority="33512" stopIfTrue="1"/>
    <cfRule type="duplicateValues" dxfId="14179" priority="33513" stopIfTrue="1"/>
    <cfRule type="cellIs" dxfId="14178" priority="33520" stopIfTrue="1" operator="equal">
      <formula>25504</formula>
    </cfRule>
  </conditionalFormatting>
  <conditionalFormatting sqref="A1062">
    <cfRule type="duplicateValues" dxfId="14177" priority="33519" stopIfTrue="1"/>
  </conditionalFormatting>
  <conditionalFormatting sqref="A1062">
    <cfRule type="duplicateValues" dxfId="14176" priority="33516" stopIfTrue="1"/>
    <cfRule type="duplicateValues" dxfId="14175" priority="33517" stopIfTrue="1"/>
    <cfRule type="duplicateValues" dxfId="14174" priority="33518" stopIfTrue="1"/>
  </conditionalFormatting>
  <conditionalFormatting sqref="A1062">
    <cfRule type="duplicateValues" dxfId="14173" priority="33514" stopIfTrue="1"/>
    <cfRule type="duplicateValues" dxfId="14172" priority="33515" stopIfTrue="1"/>
  </conditionalFormatting>
  <conditionalFormatting sqref="A1063">
    <cfRule type="duplicateValues" dxfId="14171" priority="33497" stopIfTrue="1"/>
    <cfRule type="duplicateValues" dxfId="14170" priority="33498" stopIfTrue="1"/>
    <cfRule type="cellIs" dxfId="14169" priority="33505" stopIfTrue="1" operator="equal">
      <formula>25504</formula>
    </cfRule>
  </conditionalFormatting>
  <conditionalFormatting sqref="A1063">
    <cfRule type="duplicateValues" dxfId="14168" priority="33504" stopIfTrue="1"/>
  </conditionalFormatting>
  <conditionalFormatting sqref="A1063">
    <cfRule type="duplicateValues" dxfId="14167" priority="33501" stopIfTrue="1"/>
    <cfRule type="duplicateValues" dxfId="14166" priority="33502" stopIfTrue="1"/>
    <cfRule type="duplicateValues" dxfId="14165" priority="33503" stopIfTrue="1"/>
  </conditionalFormatting>
  <conditionalFormatting sqref="A1063">
    <cfRule type="duplicateValues" dxfId="14164" priority="33499" stopIfTrue="1"/>
    <cfRule type="duplicateValues" dxfId="14163" priority="33500" stopIfTrue="1"/>
  </conditionalFormatting>
  <conditionalFormatting sqref="V2097">
    <cfRule type="duplicateValues" dxfId="14162" priority="33451" stopIfTrue="1"/>
  </conditionalFormatting>
  <conditionalFormatting sqref="A3299 A3302">
    <cfRule type="duplicateValues" dxfId="14161" priority="34919" stopIfTrue="1"/>
  </conditionalFormatting>
  <conditionalFormatting sqref="A3299 A3302">
    <cfRule type="duplicateValues" dxfId="14160" priority="34920" stopIfTrue="1"/>
  </conditionalFormatting>
  <conditionalFormatting sqref="A3299 A3302">
    <cfRule type="duplicateValues" dxfId="14159" priority="34921" stopIfTrue="1"/>
    <cfRule type="duplicateValues" dxfId="14158" priority="34922" stopIfTrue="1"/>
    <cfRule type="duplicateValues" dxfId="14157" priority="34923" stopIfTrue="1"/>
  </conditionalFormatting>
  <conditionalFormatting sqref="A3299 A3302">
    <cfRule type="duplicateValues" dxfId="14156" priority="34924" stopIfTrue="1"/>
    <cfRule type="duplicateValues" dxfId="14155" priority="34925" stopIfTrue="1"/>
  </conditionalFormatting>
  <conditionalFormatting sqref="A3299 A3302">
    <cfRule type="duplicateValues" dxfId="14154" priority="34926" stopIfTrue="1"/>
    <cfRule type="duplicateValues" dxfId="14153" priority="34927" stopIfTrue="1"/>
    <cfRule type="cellIs" dxfId="14152" priority="34928" stopIfTrue="1" operator="equal">
      <formula>25504</formula>
    </cfRule>
  </conditionalFormatting>
  <conditionalFormatting sqref="A2175:A2177">
    <cfRule type="duplicateValues" dxfId="14151" priority="32996" stopIfTrue="1"/>
  </conditionalFormatting>
  <conditionalFormatting sqref="A2175:A2177">
    <cfRule type="duplicateValues" dxfId="14150" priority="32997" stopIfTrue="1"/>
  </conditionalFormatting>
  <conditionalFormatting sqref="A2175:A2177">
    <cfRule type="duplicateValues" dxfId="14149" priority="32998" stopIfTrue="1"/>
    <cfRule type="duplicateValues" dxfId="14148" priority="32999" stopIfTrue="1"/>
    <cfRule type="duplicateValues" dxfId="14147" priority="33000" stopIfTrue="1"/>
  </conditionalFormatting>
  <conditionalFormatting sqref="A2175:A2177">
    <cfRule type="duplicateValues" dxfId="14146" priority="32994" stopIfTrue="1"/>
    <cfRule type="duplicateValues" dxfId="14145" priority="32995" stopIfTrue="1"/>
  </conditionalFormatting>
  <conditionalFormatting sqref="A2175:A2177">
    <cfRule type="duplicateValues" dxfId="14144" priority="32991" stopIfTrue="1"/>
    <cfRule type="duplicateValues" dxfId="14143" priority="32992" stopIfTrue="1"/>
    <cfRule type="cellIs" dxfId="14142" priority="32993" stopIfTrue="1" operator="equal">
      <formula>25504</formula>
    </cfRule>
  </conditionalFormatting>
  <conditionalFormatting sqref="A2149 A2151">
    <cfRule type="duplicateValues" dxfId="14141" priority="32977" stopIfTrue="1"/>
  </conditionalFormatting>
  <conditionalFormatting sqref="A2149 A2151">
    <cfRule type="duplicateValues" dxfId="14140" priority="32976" stopIfTrue="1"/>
  </conditionalFormatting>
  <conditionalFormatting sqref="A2149">
    <cfRule type="duplicateValues" dxfId="14139" priority="32975" stopIfTrue="1"/>
  </conditionalFormatting>
  <conditionalFormatting sqref="A2149 A2151">
    <cfRule type="duplicateValues" dxfId="14138" priority="32969" stopIfTrue="1"/>
    <cfRule type="duplicateValues" dxfId="14137" priority="32970" stopIfTrue="1"/>
    <cfRule type="duplicateValues" dxfId="14136" priority="32971" stopIfTrue="1"/>
  </conditionalFormatting>
  <conditionalFormatting sqref="A2149 A2151">
    <cfRule type="duplicateValues" dxfId="14135" priority="32965" stopIfTrue="1"/>
    <cfRule type="duplicateValues" dxfId="14134" priority="32966" stopIfTrue="1"/>
  </conditionalFormatting>
  <conditionalFormatting sqref="A2149 A2151">
    <cfRule type="duplicateValues" dxfId="14133" priority="32962" stopIfTrue="1"/>
    <cfRule type="duplicateValues" dxfId="14132" priority="32963" stopIfTrue="1"/>
    <cfRule type="cellIs" dxfId="14131" priority="32964" stopIfTrue="1" operator="equal">
      <formula>25504</formula>
    </cfRule>
  </conditionalFormatting>
  <conditionalFormatting sqref="A2149">
    <cfRule type="duplicateValues" dxfId="14130" priority="32957" stopIfTrue="1"/>
    <cfRule type="duplicateValues" dxfId="14129" priority="32958" stopIfTrue="1"/>
    <cfRule type="duplicateValues" dxfId="14128" priority="32959" stopIfTrue="1"/>
  </conditionalFormatting>
  <conditionalFormatting sqref="A2149">
    <cfRule type="duplicateValues" dxfId="14127" priority="32978" stopIfTrue="1"/>
    <cfRule type="duplicateValues" dxfId="14126" priority="32979" stopIfTrue="1"/>
  </conditionalFormatting>
  <conditionalFormatting sqref="A3530:A1048576 A2433:A2437 A2457:A2458 A2151 A2596 A2598 A2600 A2602 A2604 A2606 A2608 A2610 A1363:A1407 A999:A1063 A2149 A2612 A2302 A2340:A2351 A2304 A2647:A2649 A3315 A1336:A1353 A787:A939 A1355 A1357 A1359 A1481:A1506 A1:A22 A2540:A2594 A2655:A2673 A1115:A1186 A3279:A3313 A3356 A3358:A3377 A707:A770 A1431:A1478 A2175:A2177 A664 A666 A1508:A1525 A1616:A1617 A2223:A2245 A1264:A1333 A949:A996 A668 A1189:A1195 A155:A183 A185:A662 A1209:A1234 A3243:A3277 A2293:A2300 A1238:A1257 A1647:A1831 A1527:A1581 A2425:A2426 A2442:A2455 A1839:A2102 A24 A26 A28 A2961:A3092 A3201:A3226 A1583:A1614 A31:A153 A2353:A2414 A1619:A1630">
    <cfRule type="duplicateValues" dxfId="14125" priority="32943"/>
  </conditionalFormatting>
  <conditionalFormatting sqref="A2150">
    <cfRule type="duplicateValues" dxfId="14124" priority="32932" stopIfTrue="1"/>
  </conditionalFormatting>
  <conditionalFormatting sqref="A2150">
    <cfRule type="duplicateValues" dxfId="14123" priority="32931" stopIfTrue="1"/>
  </conditionalFormatting>
  <conditionalFormatting sqref="A2150">
    <cfRule type="duplicateValues" dxfId="14122" priority="32924" stopIfTrue="1"/>
    <cfRule type="duplicateValues" dxfId="14121" priority="32925" stopIfTrue="1"/>
    <cfRule type="duplicateValues" dxfId="14120" priority="32926" stopIfTrue="1"/>
  </conditionalFormatting>
  <conditionalFormatting sqref="A2150">
    <cfRule type="duplicateValues" dxfId="14119" priority="32920" stopIfTrue="1"/>
    <cfRule type="duplicateValues" dxfId="14118" priority="32921" stopIfTrue="1"/>
  </conditionalFormatting>
  <conditionalFormatting sqref="A2150">
    <cfRule type="duplicateValues" dxfId="14117" priority="32917" stopIfTrue="1"/>
    <cfRule type="duplicateValues" dxfId="14116" priority="32918" stopIfTrue="1"/>
    <cfRule type="cellIs" dxfId="14115" priority="32919" stopIfTrue="1" operator="equal">
      <formula>25504</formula>
    </cfRule>
  </conditionalFormatting>
  <conditionalFormatting sqref="A184">
    <cfRule type="duplicateValues" dxfId="14114" priority="32335" stopIfTrue="1"/>
  </conditionalFormatting>
  <conditionalFormatting sqref="A184">
    <cfRule type="duplicateValues" dxfId="14113" priority="32334" stopIfTrue="1"/>
  </conditionalFormatting>
  <conditionalFormatting sqref="A184">
    <cfRule type="duplicateValues" dxfId="14112" priority="32327" stopIfTrue="1"/>
    <cfRule type="duplicateValues" dxfId="14111" priority="32328" stopIfTrue="1"/>
    <cfRule type="duplicateValues" dxfId="14110" priority="32329" stopIfTrue="1"/>
  </conditionalFormatting>
  <conditionalFormatting sqref="A184">
    <cfRule type="duplicateValues" dxfId="14109" priority="32323" stopIfTrue="1"/>
    <cfRule type="duplicateValues" dxfId="14108" priority="32324" stopIfTrue="1"/>
  </conditionalFormatting>
  <conditionalFormatting sqref="A184">
    <cfRule type="duplicateValues" dxfId="14107" priority="32320" stopIfTrue="1"/>
    <cfRule type="duplicateValues" dxfId="14106" priority="32321" stopIfTrue="1"/>
    <cfRule type="cellIs" dxfId="14105" priority="32322" stopIfTrue="1" operator="equal">
      <formula>25504</formula>
    </cfRule>
  </conditionalFormatting>
  <conditionalFormatting sqref="A2427">
    <cfRule type="duplicateValues" dxfId="14104" priority="32222" stopIfTrue="1"/>
  </conditionalFormatting>
  <conditionalFormatting sqref="A2427">
    <cfRule type="duplicateValues" dxfId="14103" priority="32221" stopIfTrue="1"/>
  </conditionalFormatting>
  <conditionalFormatting sqref="A2427">
    <cfRule type="duplicateValues" dxfId="14102" priority="32218" stopIfTrue="1"/>
    <cfRule type="duplicateValues" dxfId="14101" priority="32219" stopIfTrue="1"/>
    <cfRule type="duplicateValues" dxfId="14100" priority="32220" stopIfTrue="1"/>
  </conditionalFormatting>
  <conditionalFormatting sqref="A2427">
    <cfRule type="duplicateValues" dxfId="14099" priority="32216" stopIfTrue="1"/>
    <cfRule type="duplicateValues" dxfId="14098" priority="32217" stopIfTrue="1"/>
  </conditionalFormatting>
  <conditionalFormatting sqref="A2427">
    <cfRule type="duplicateValues" dxfId="14097" priority="32213" stopIfTrue="1"/>
    <cfRule type="duplicateValues" dxfId="14096" priority="32214" stopIfTrue="1"/>
    <cfRule type="cellIs" dxfId="14095" priority="32215" stopIfTrue="1" operator="equal">
      <formula>25504</formula>
    </cfRule>
  </conditionalFormatting>
  <conditionalFormatting sqref="A3530:A1048576 A2433:A2437 A2457:A2458 A2596 A2598 A2600 A2602 A2604 A2606 A2608 A2610 A1363:A1407 A999:A1063 A2149:A2151 A2612 A2302 A2340:A2351 A2304 A2647:A2649 A3315 A1336:A1353 A787:A939 A1355 A1357 A1359 A1481:A1506 A1:A22 A2540:A2594 A2655:A2673 A1115:A1186 A3279:A3313 A3356 A3358:A3377 A707:A770 A1431:A1478 A2175:A2177 A664 A666 A1508:A1525 A1616:A1617 A2223:A2245 A1264:A1333 A949:A996 A668 A1189:A1195 A155:A662 A1209:A1234 A3243:A3277 A2293:A2300 A1238:A1257 A1647:A1831 A1527:A1581 A2425:A2427 A2442:A2455 A1839:A2102 A24 A26 A28 A2961:A3092 A3201:A3226 A1583:A1614 A31:A153 A2353:A2414 A1619:A1630">
    <cfRule type="duplicateValues" dxfId="14094" priority="32189"/>
  </conditionalFormatting>
  <conditionalFormatting sqref="A2428">
    <cfRule type="duplicateValues" dxfId="14093" priority="32178" stopIfTrue="1"/>
  </conditionalFormatting>
  <conditionalFormatting sqref="A2428">
    <cfRule type="duplicateValues" dxfId="14092" priority="32177" stopIfTrue="1"/>
  </conditionalFormatting>
  <conditionalFormatting sqref="A2428">
    <cfRule type="duplicateValues" dxfId="14091" priority="32174" stopIfTrue="1"/>
    <cfRule type="duplicateValues" dxfId="14090" priority="32175" stopIfTrue="1"/>
    <cfRule type="duplicateValues" dxfId="14089" priority="32176" stopIfTrue="1"/>
  </conditionalFormatting>
  <conditionalFormatting sqref="A2428">
    <cfRule type="duplicateValues" dxfId="14088" priority="32172" stopIfTrue="1"/>
    <cfRule type="duplicateValues" dxfId="14087" priority="32173" stopIfTrue="1"/>
  </conditionalFormatting>
  <conditionalFormatting sqref="A2428">
    <cfRule type="duplicateValues" dxfId="14086" priority="32169" stopIfTrue="1"/>
    <cfRule type="duplicateValues" dxfId="14085" priority="32170" stopIfTrue="1"/>
    <cfRule type="cellIs" dxfId="14084" priority="32171" stopIfTrue="1" operator="equal">
      <formula>25504</formula>
    </cfRule>
  </conditionalFormatting>
  <conditionalFormatting sqref="A1354 A1356 A1358 A1360">
    <cfRule type="duplicateValues" dxfId="14083" priority="32140" stopIfTrue="1"/>
  </conditionalFormatting>
  <conditionalFormatting sqref="A1354 A1356 A1358 A1360">
    <cfRule type="duplicateValues" dxfId="14082" priority="32139" stopIfTrue="1"/>
  </conditionalFormatting>
  <conditionalFormatting sqref="A1354 A1356 A1358 A1360">
    <cfRule type="duplicateValues" dxfId="14081" priority="32136" stopIfTrue="1"/>
    <cfRule type="duplicateValues" dxfId="14080" priority="32137" stopIfTrue="1"/>
    <cfRule type="duplicateValues" dxfId="14079" priority="32138" stopIfTrue="1"/>
  </conditionalFormatting>
  <conditionalFormatting sqref="A1354 A1356 A1358 A1360">
    <cfRule type="duplicateValues" dxfId="14078" priority="32134" stopIfTrue="1"/>
    <cfRule type="duplicateValues" dxfId="14077" priority="32135" stopIfTrue="1"/>
  </conditionalFormatting>
  <conditionalFormatting sqref="A1354 A1356 A1358 A1360">
    <cfRule type="duplicateValues" dxfId="14076" priority="32131" stopIfTrue="1"/>
    <cfRule type="duplicateValues" dxfId="14075" priority="32132" stopIfTrue="1"/>
    <cfRule type="cellIs" dxfId="14074" priority="32133" stopIfTrue="1" operator="equal">
      <formula>25504</formula>
    </cfRule>
  </conditionalFormatting>
  <conditionalFormatting sqref="A3530:A1048576 A2457:A2458 A2596 A2598 A2600 A2602 A2604 A2606 A2608 A2610 A999:A1063 A2149:A2151 A2612 A2302 A2340:A2351 A2304 A2433:A2437 A2647:A2649 A3315 A787:A939 A1336:A1360 A1481:A1506 A1:A22 A2540:A2594 A2655:A2673 A1115:A1186 A3279:A3313 A3356 A3358:A3377 A707:A770 A1431:A1478 A2175:A2177 A664 A666 A1508:A1525 A1616:A1617 A2223:A2245 A1363:A1407 A1264:A1333 A949:A996 A668 A1189:A1195 A155:A662 A1209:A1234 A3243:A3277 A2293:A2300 A1238:A1257 A1647:A1831 A1527:A1581 A2425:A2428 A2442:A2455 A1839:A2102 A24 A26 A28 A2961:A3092 A3201:A3226 A1583:A1614 A31:A153 A2353:A2414 A1619:A1630">
    <cfRule type="duplicateValues" dxfId="14073" priority="32089"/>
    <cfRule type="duplicateValues" dxfId="14072" priority="32125"/>
  </conditionalFormatting>
  <conditionalFormatting sqref="A2590:A2594 A2596 A2598 A2600 A2602 A2604 A2606 A2608 A2610 A2612">
    <cfRule type="duplicateValues" dxfId="14071" priority="32124" stopIfTrue="1"/>
  </conditionalFormatting>
  <conditionalFormatting sqref="A2590:A2594 A2596 A2598 A2600 A2602 A2604 A2606 A2608 A2610 A2612">
    <cfRule type="duplicateValues" dxfId="14070" priority="32113"/>
    <cfRule type="duplicateValues" dxfId="14069" priority="32114"/>
  </conditionalFormatting>
  <conditionalFormatting sqref="A2456">
    <cfRule type="duplicateValues" dxfId="14068" priority="32060" stopIfTrue="1"/>
  </conditionalFormatting>
  <conditionalFormatting sqref="A2456">
    <cfRule type="duplicateValues" dxfId="14067" priority="32059" stopIfTrue="1"/>
  </conditionalFormatting>
  <conditionalFormatting sqref="A2456">
    <cfRule type="duplicateValues" dxfId="14066" priority="32056" stopIfTrue="1"/>
    <cfRule type="duplicateValues" dxfId="14065" priority="32057" stopIfTrue="1"/>
    <cfRule type="duplicateValues" dxfId="14064" priority="32058" stopIfTrue="1"/>
  </conditionalFormatting>
  <conditionalFormatting sqref="A2456">
    <cfRule type="duplicateValues" dxfId="14063" priority="32054" stopIfTrue="1"/>
    <cfRule type="duplicateValues" dxfId="14062" priority="32055" stopIfTrue="1"/>
  </conditionalFormatting>
  <conditionalFormatting sqref="A2456">
    <cfRule type="duplicateValues" dxfId="14061" priority="32051" stopIfTrue="1"/>
    <cfRule type="duplicateValues" dxfId="14060" priority="32052" stopIfTrue="1"/>
    <cfRule type="cellIs" dxfId="14059" priority="32053" stopIfTrue="1" operator="equal">
      <formula>25504</formula>
    </cfRule>
  </conditionalFormatting>
  <conditionalFormatting sqref="A3530:A1048576 A2596 A2598 A2600 A2602 A2604 A2606 A2608 A2610 A999:A1063 A2149:A2151 A2612 A2302 A2340:A2351 A2304 A2433:A2437 A2647:A2649 A3315 A787:A939 A1336:A1360 A1481:A1506 A1:A22 A2540:A2594 A2655:A2673 A1115:A1186 A3279:A3313 A3356 A3358:A3377 A707:A770 A1431:A1478 A2175:A2177 A664 A666 A1508:A1525 A1616:A1617 A2223:A2245 A1363:A1407 A1264:A1333 A949:A996 A668 A1189:A1195 A155:A662 A1209:A1234 A3243:A3277 A2293:A2300 A1238:A1257 A1647:A1831 A1527:A1581 A2425:A2428 A2442:A2458 A1839:A2102 A24 A26 A28 A2961:A3092 A3201:A3226 A1583:A1614 A31:A153 A2353:A2414 A1619:A1630">
    <cfRule type="duplicateValues" dxfId="14058" priority="32043"/>
  </conditionalFormatting>
  <conditionalFormatting sqref="A2595 A2597 A2599 A2601 A2603 A2605 A2607 A2609 A2611">
    <cfRule type="duplicateValues" dxfId="14057" priority="31303" stopIfTrue="1"/>
  </conditionalFormatting>
  <conditionalFormatting sqref="A2595">
    <cfRule type="duplicateValues" dxfId="14056" priority="31304" stopIfTrue="1"/>
  </conditionalFormatting>
  <conditionalFormatting sqref="A2595 A2597 A2599 A2601 A2603 A2605 A2607 A2609 A2611">
    <cfRule type="duplicateValues" dxfId="14055" priority="31294"/>
    <cfRule type="duplicateValues" dxfId="14054" priority="31295"/>
  </conditionalFormatting>
  <conditionalFormatting sqref="B1619:B1620">
    <cfRule type="duplicateValues" dxfId="14053" priority="98236" stopIfTrue="1"/>
  </conditionalFormatting>
  <conditionalFormatting sqref="B1619:B1620">
    <cfRule type="duplicateValues" dxfId="14052" priority="98237" stopIfTrue="1"/>
  </conditionalFormatting>
  <conditionalFormatting sqref="B1621:B1623">
    <cfRule type="duplicateValues" dxfId="14051" priority="98265" stopIfTrue="1"/>
  </conditionalFormatting>
  <conditionalFormatting sqref="B1621:B1623">
    <cfRule type="duplicateValues" dxfId="14050" priority="98266" stopIfTrue="1"/>
  </conditionalFormatting>
  <conditionalFormatting sqref="A3530:A66538 A2233:A2245 A1584:A1610 A1134:A1147 A1115:A1130 A1:A16 A1616 A2433:A2437 A506:A593 A2540:A2594 A595 A597 A599 A601 A603 A605 A607 A609 A611 A613 A615 A617 A619 A621 A623 A625 A1869 A1441:A1478 A627 A1264:A1333 A2596 A2598 A2600 A2602 A2604 A2606 A2608 A2610 A2612 A1363:A1407 A1157:A1186 A999:A1033 A1481:A1506 A2340:A2351 A1619:A1630 A2647:A2649 A707:A770 A629 A631 A633 A635 A637 A639 A641 A653 A643 A655 A645 A647 A649 A651 A1336:A1352 A787:A939 A660 A2655:A2673 A3279:A3288 A3358:A3377 A2961:A3056 A1647:A1831 A1508:A1525 A949:A996 A1189:A1195 A31:A153 A155:A183 A185:A504 A1209:A1230 A2353:A2399 A3243:A3277 A1871:A1982 A1527:A1571 A1839:A1866 A3066:A3092 A3201:A3225 B2401:B2410">
    <cfRule type="duplicateValues" dxfId="14049" priority="99305" stopIfTrue="1"/>
  </conditionalFormatting>
  <conditionalFormatting sqref="A3530:A66538 A2233:A2245 A1584:A1610 A1115:A1131 A1134:A1147 A1:A16 A1616 A2433:A2437 A506:A593 A2540:A2594 A595 A597 A599 A601 A603 A605 A607 A609 A611 A613 A615 A617 A619 A621 A623 A625 A1869 A1441:A1478 A627 A1264:A1333 A2596 A2598 A2600 A2602 A2604 A2606 A2608 A2610 A2612 A1363:A1407 A1157:A1186 A999:A1033 A1481:A1506 A2340:A2351 A1619:A1630 A2647:A2649 A707:A770 A629 A631 A633 A635 A637 A639 A641 A653 A643 A655 A645 A647 A649 A651 A1336:A1352 A787:A939 A660 A2655:A2673 A3279:A3288 A3358:A3377 A2961:A3056 A1647:A1831 A1508:A1525 A949:A996 A1189:A1195 A31:A153 A155:A183 A185:A504 A1209:A1230 A2353:A2399 A3243:A3277 A1871:A1982 A1527:A1571 A1839:A1866 A3066:A3092 A3201:A3225 B2401:B2410">
    <cfRule type="duplicateValues" dxfId="14048" priority="99368" stopIfTrue="1"/>
    <cfRule type="duplicateValues" dxfId="14047" priority="99369" stopIfTrue="1"/>
    <cfRule type="duplicateValues" dxfId="14046" priority="99370" stopIfTrue="1"/>
  </conditionalFormatting>
  <conditionalFormatting sqref="A3530:A66538 A2233:A2245 A1584:A1610 A1115:A1131 A1134:A1147 A1:A16 A1616 A2433:A2437 A2540:A2594 A595 A597 A599 A601 A603 A605 A607 A609 A611 A613 A615 A617 A619 A621 A623 A625 A1869 A1441:A1478 A627 A1264:A1333 A2596 A2598 A2600 A2602 A2604 A2606 A2608 A2610 A2612 A1363:A1407 A1157:A1186 A999:A1033 A1481:A1506 A2340:A2351 A1619:A1630 A2647:A2649 A707:A770 A629 A631 A633 A635 A637 A639 A641 A653 A643 A655 A645 A647 A649 A651 A1336:A1352 A787:A939 A660 A2655:A2673 A3279:A3288 A3358:A3377 A2961:A3056 A1647:A1831 A1508:A1525 A949:A996 A1189:A1195 A31:A153 A155:A183 A185:A593 A1209:A1230 A2353:A2399 A3243:A3277 A1871:A1982 A1527:A1571 A1839:A1866 A3066:A3092 A3201:A3225 B2401:B2410">
    <cfRule type="duplicateValues" dxfId="14045" priority="99538" stopIfTrue="1"/>
  </conditionalFormatting>
  <conditionalFormatting sqref="A3530:A66538 A2233:A2245 A1115:A1131 A1134:A1147 A1:A16 A1616 A2433:A2437 A2540:A2594 A595 A1233 A1238 A1244 A1248 A1254 A1240 A1242 A1246 A1250 A1252 A1256 A597 A599 A601 A603 A605 A607 A609 A611 A613 A615 A617 A619 A621 A623 A625 A1575:A1581 A1869 A1441:A1478 A627 A1264:A1333 A2596 A2598 A2600 A2602 A2604 A2606 A2608 A2610 A2612 A1363:A1407 A1157:A1186 A999:A1033 A1481:A1506 A2340:A2351 A1619:A1630 A2647:A2649 A707:A770 A629 A631 A633 A635 A637 A639 A641 A653 A643 A655 A645 A647 A649 A651 A1336:A1352 A787:A939 A660 A2655:A2673 A3279:A3288 A3358:A3377 A2961:A3056 A1647:A1831 A1508:A1525 A949:A996 A1189:A1195 A31:A153 A155:A183 A185:A593 A1209:A1231 A2353:A2399 A3243:A3277 A1871:A1982 A1527:A1571 A1839:A1866 A3066:A3092 A3201:A3225 A1583:A1610 B2401:B2410">
    <cfRule type="duplicateValues" dxfId="14044" priority="99720" stopIfTrue="1"/>
  </conditionalFormatting>
  <conditionalFormatting sqref="A3530:A66538 A2233:A2245 A1115:A1131 A1134:A1147 A1:A16 A1616 A2433:A2437 A2540:A2594 A595 A1244 A1248 A1254 A1240 A1242 A1246 A1250 A1252 A1256 A597 A599 A601 A603 A605 A607 A609 A611 A613 A615 A617 A619 A621 A623 A625 A1575:A1581 A1869 A1441:A1478 A627 A1264:A1333 A2596 A2598 A2600 A2602 A2604 A2606 A2608 A2610 A2612 A1363:A1407 A1157:A1186 A999:A1033 A1481:A1506 A2340:A2351 A1619:A1630 A2647:A2649 A707:A770 A629 A631 A633 A635 A637 A639 A641 A653 A643 A655 A645 A647 A649 A651 A1336:A1352 A787:A939 A660 A2655:A2673 A3279:A3288 A3358:A3377 A2961:A3056 A1647:A1831 A1508:A1525 A949:A996 A1189:A1195 A31:A153 A155:A183 A185:A593 A1209:A1234 A2353:A2399 A3243:A3277 A1238 A1871:A1984 A1527:A1571 A1839:A1866 A3066:A3092 A3201:A3225 A1583:A1610 B2401:B2410">
    <cfRule type="duplicateValues" dxfId="14043" priority="99868" stopIfTrue="1"/>
  </conditionalFormatting>
  <conditionalFormatting sqref="A3530:A66538 A2233:A2245 A1115:A1131 A1134:A1147 A2040 A1:A16 A1616 A2042:A2077 A2079:A2080 A2433:A2437 A2540:A2594 A2082 A2084 A595 A1244 A1248 A1254 A1240 A1242 A1246 A1250 A1252 A1256 A597 A599 A601 A603 A605 A607 A609 A611 A613 A615 A617 A619 A621 A623 A625 A1575:A1581 A1869 A1441:A1478 A627 A1264:A1333 A2596 A2598 A2600 A2602 A2604 A2606 A2608 A2610 A2612 A1363:A1407 A1157:A1186 A999:A1033 A1481:A1506 A2340:A2351 A1619:A1630 A2647:A2649 A707:A770 A629 A631 A633 A635 A637 A639 A641 A653 A643 A655 A645 A647 A649 A651 A1336:A1352 A787:A939 A660 A2655:A2673 A3279:A3288 A3358:A3377 A2961:A3056 A1647:A1831 A1508:A1525 A949:A996 A1189:A1195 A31:A153 A155:A183 A185:A593 A1209:A1234 A2353:A2399 A3243:A3277 A1238 A1871:A2036 A1527:A1571 A1839:A1866 A3066:A3092 A3201:A3225 A1583:A1610 B2401:B2410">
    <cfRule type="duplicateValues" dxfId="14042" priority="99987" stopIfTrue="1"/>
  </conditionalFormatting>
  <conditionalFormatting sqref="A3530:A66538 A1115:A1131 A1134:A1147 A2040 A2226:A2245 A1:A16 A1616 A2042:A2077 A2079:A2080 A2433:A2437 A2540:A2594 A2082 A2084 A595 A1244 A1248 A1254 A1240 A1242 A1246 A1250 A1252 A1256 A597 A599 A601 A603 A605 A607 A609 A611 A613 A615 A617 A619 A621 A623 A625 A1575:A1581 A1869 A1441:A1478 A627 A1264:A1333 A2596 A2598 A2600 A2602 A2604 A2606 A2608 A2610 A2612 A1363:A1407 A1157:A1186 A999:A1033 A1481:A1506 A2340:A2351 A1619:A1630 A2647:A2649 A707:A770 A629 A631 A633 A635 A637 A639 A641 A653 A643 A655 A645 A647 A649 A651 A1336:A1352 A787:A939 A660 A2655:A2673 A3279:A3288 A3358:A3377 A1647:A1831 A1508:A1525 A949:A996 A1189:A1195 A31:A153 A155:A183 A185:A593 A1209:A1234 A2353:A2399 A3243:A3277 A1238 A1871:A2036 A1527:A1571 A1839:A1866 A2961:A3092 A3201:A3225 A1583:A1610 B2401:B2410">
    <cfRule type="duplicateValues" dxfId="14041" priority="100123" stopIfTrue="1"/>
    <cfRule type="duplicateValues" dxfId="14040" priority="100124" stopIfTrue="1"/>
  </conditionalFormatting>
  <conditionalFormatting sqref="A3530:A66538 A2040 A2226:A2245 A1:A16 A2296 A1616 A1115:A1131 A2042:A2077 A2079:A2080 A2433:A2437 A2540:A2594 A2082 A2084 A595 A1244 A1248 A1254 A1240 A1242 A1246 A1250 A1252 A1256 A597 A599 A601 A603 A605 A607 A609 A611 A613 A615 A617 A619 A621 A623 A625 A1575:A1581 A1869 A1441:A1478 A627 A1264:A1333 A2596 A2598 A2600 A2602 A2604 A2606 A2608 A2610 A2612 A1363:A1407 A999:A1035 A1481:A1506 A2340:A2351 A1619:A1630 A2647:A2649 A707:A770 A629 A631 A633 A635 A637 A639 A641 A653 A643 A655 A645 A647 A649 A651 A1336:A1352 A787:A939 A660 A2655:A2673 A1134:A1186 A3279:A3288 A3358:A3377 A1647:A1831 A1508:A1525 A949:A996 A1189:A1195 A31:A153 A155:A183 A185:A593 A1209:A1234 A2353:A2399 A3243:A3277 A1238 A1871:A2036 A1527:A1571 A1839:A1866 A2961:A3092 A3201:A3225 A1583:A1610 B2401:B2410">
    <cfRule type="duplicateValues" dxfId="14039" priority="100263" stopIfTrue="1"/>
  </conditionalFormatting>
  <conditionalFormatting sqref="A3530:A66538 A2040 A2226:A2245 A1:A16 A1616 A2042:A2077 A2079:A2080 A2433:A2437 A2540:A2594 A2082 A2084 A3295 A3297 A595 A1244 A1248 A1254 A1240 A1242 A1246 A1250 A1252 A1256 A597 A599 A601 A603 A605 A607 A609 A611 A613 A615 A617 A619 A621 A623 A625 A1575:A1581 A1869 A1441:A1478 A627 A3300 A3303 A1264:A1333 A2596 A2598 A2600 A2602 A2604 A2606 A2608 A2610 A2612 A1363:A1407 A999:A1035 A1481:A1506 A3305 A3307 A3309 A3311 A3313 A2296:A2300 A2302 A2340:A2351 A1619:A1630 A2304 A2647:A2649 A707:A770 A629 A631 A633 A635 A637 A639 A641 A653 A643 A655 A645 A647 A649 A651 A3315 A1336:A1352 A787:A939 A660 A2655:A2673 A1115:A1186 A3279:A3293 A3358:A3377 A1647:A1831 A1508:A1525 A949:A996 A1189:A1195 A31:A153 A155:A183 A185:A593 A1209:A1234 A2353:A2399 A3243:A3277 A1238 A1871:A2036 A1527:A1571 A1839:A1866 A2961:A3092 A3201:A3225 A1583:A1610 B2401:B2410">
    <cfRule type="duplicateValues" dxfId="14038" priority="100418" stopIfTrue="1"/>
  </conditionalFormatting>
  <conditionalFormatting sqref="A3530:A66538 A3295 A1:A16 A2079:A2080 A2433:A2437 A2082 A2084 A2540:A2594 A3297 A2223 A595 A1244 A1248 A1254 A1240 A1242 A1246 A1250 A1252 A1256 A597 A599 A601 A603 A605 A607 A609 A611 A613 A615 A617 A619 A621 A623 A625 A1575:A1581 A1869 A1441:A1478 A627 A3300 A3303 A2225:A2245 A1264:A1333 A2596 A2598 A2600 A2602 A2604 A2606 A2608 A2610 A2612 A1363:A1407 A999:A1035 A1481:A1506 A3305 A3307 A3309 A3311 A3313 A2296:A2300 A2302 A2340:A2351 A1616:A1617 A2304 A2647:A2649 A707:A770 A629 A631 A633 A635 A637 A639 A641 A653 A643 A655 A645 A647 A649 A651 A3315 A1336:A1352 A787:A939 A660 A2655:A2673 A1115:A1186 A3279:A3293 A3358:A3377 A1647:A1831 A1508:A1525 A949:A996 A1189:A1195 A31:A153 A155:A183 A185:A593 A1209:A1234 A2353:A2399 A3243:A3277 A1238 A1871:A2077 A1527:A1571 A1839:A1866 A2961:A3092 A3201:A3226 A1583:A1610 B2401:B2410 A1619:A1630">
    <cfRule type="duplicateValues" dxfId="14037" priority="100578" stopIfTrue="1"/>
  </conditionalFormatting>
  <conditionalFormatting sqref="A3530:A66538 A3295 A2079:A2080 A1:A16 A2433:A2437 A2082 A2084 A2540:A2594 A3297 A2223 A595 A1244 A1248 A1254 A1240 A1242 A1246 A1250 A1252 A1256 A597 A599 A601 A603 A605 A607 A609 A611 A613 A615 A617 A619 A621 A623 A625 A1869 A1441:A1478 A627 A3300 A3303 A2225:A2245 A1264:A1333 A2596 A2598 A2600 A2602 A2604 A2606 A2608 A2610 A2612 A1363:A1407 A999:A1059 A1481:A1506 A3305 A3307 A3309 A3311 A3313 A2302 A2340:A2351 A1575:A1581 A2304 A2647:A2649 A707:A770 A629 A631 A633 A635 A637 A639 A641 A653 A643 A655 A645 A647 A649 A651 A3315 A1336:A1352 A787:A939 A660 A2655:A2673 A1115:A1186 A3279:A3293 A3358:A3377 A1647:A1831 A1508:A1525 A2296:A2300 A1616:A1617 A949:A996 A1189:A1195 A31:A153 A155:A183 A185:A593 A1209:A1234 A2353:A2399 A3243:A3277 A1238 A1871:A2077 A1527:A1571 A1839:A1866 A2961:A3092 A3201:A3226 A1583:A1614 B2401:B2410 A1619:A1630">
    <cfRule type="duplicateValues" dxfId="14036" priority="102572" stopIfTrue="1"/>
    <cfRule type="duplicateValues" dxfId="14035" priority="102573" stopIfTrue="1"/>
    <cfRule type="duplicateValues" dxfId="14034" priority="102574" stopIfTrue="1"/>
  </conditionalFormatting>
  <conditionalFormatting sqref="B2411:B2413">
    <cfRule type="duplicateValues" dxfId="14033" priority="102781" stopIfTrue="1"/>
  </conditionalFormatting>
  <conditionalFormatting sqref="B2411:B2413">
    <cfRule type="duplicateValues" dxfId="14032" priority="102782" stopIfTrue="1"/>
  </conditionalFormatting>
  <conditionalFormatting sqref="B2411:B2413">
    <cfRule type="duplicateValues" dxfId="14031" priority="102783" stopIfTrue="1"/>
    <cfRule type="duplicateValues" dxfId="14030" priority="102784" stopIfTrue="1"/>
    <cfRule type="duplicateValues" dxfId="14029" priority="102785" stopIfTrue="1"/>
  </conditionalFormatting>
  <conditionalFormatting sqref="B2411:B2413">
    <cfRule type="duplicateValues" dxfId="14028" priority="102786" stopIfTrue="1"/>
    <cfRule type="duplicateValues" dxfId="14027" priority="102787" stopIfTrue="1"/>
  </conditionalFormatting>
  <conditionalFormatting sqref="B2411:B2413">
    <cfRule type="duplicateValues" dxfId="14026" priority="102788" stopIfTrue="1"/>
    <cfRule type="duplicateValues" dxfId="14025" priority="102789" stopIfTrue="1"/>
    <cfRule type="cellIs" dxfId="14024" priority="102790" stopIfTrue="1" operator="equal">
      <formula>25504</formula>
    </cfRule>
  </conditionalFormatting>
  <conditionalFormatting sqref="B2414">
    <cfRule type="duplicateValues" dxfId="14023" priority="102791" stopIfTrue="1"/>
  </conditionalFormatting>
  <conditionalFormatting sqref="B2414">
    <cfRule type="duplicateValues" dxfId="14022" priority="102792" stopIfTrue="1"/>
  </conditionalFormatting>
  <conditionalFormatting sqref="B2414">
    <cfRule type="duplicateValues" dxfId="14021" priority="102793" stopIfTrue="1"/>
    <cfRule type="duplicateValues" dxfId="14020" priority="102794" stopIfTrue="1"/>
    <cfRule type="duplicateValues" dxfId="14019" priority="102795" stopIfTrue="1"/>
  </conditionalFormatting>
  <conditionalFormatting sqref="B2414">
    <cfRule type="duplicateValues" dxfId="14018" priority="102796" stopIfTrue="1"/>
    <cfRule type="duplicateValues" dxfId="14017" priority="102797" stopIfTrue="1"/>
  </conditionalFormatting>
  <conditionalFormatting sqref="B2414">
    <cfRule type="duplicateValues" dxfId="14016" priority="102798" stopIfTrue="1"/>
    <cfRule type="duplicateValues" dxfId="14015" priority="102799" stopIfTrue="1"/>
    <cfRule type="cellIs" dxfId="14014" priority="102800" stopIfTrue="1" operator="equal">
      <formula>25504</formula>
    </cfRule>
  </conditionalFormatting>
  <conditionalFormatting sqref="B2425">
    <cfRule type="duplicateValues" dxfId="14013" priority="104352" stopIfTrue="1"/>
  </conditionalFormatting>
  <conditionalFormatting sqref="B2425">
    <cfRule type="duplicateValues" dxfId="14012" priority="104353" stopIfTrue="1"/>
  </conditionalFormatting>
  <conditionalFormatting sqref="B2425">
    <cfRule type="duplicateValues" dxfId="14011" priority="104354" stopIfTrue="1"/>
    <cfRule type="duplicateValues" dxfId="14010" priority="104355" stopIfTrue="1"/>
    <cfRule type="duplicateValues" dxfId="14009" priority="104356" stopIfTrue="1"/>
  </conditionalFormatting>
  <conditionalFormatting sqref="B2425">
    <cfRule type="duplicateValues" dxfId="14008" priority="104357" stopIfTrue="1"/>
    <cfRule type="duplicateValues" dxfId="14007" priority="104358" stopIfTrue="1"/>
  </conditionalFormatting>
  <conditionalFormatting sqref="B2425">
    <cfRule type="duplicateValues" dxfId="14006" priority="104359" stopIfTrue="1"/>
    <cfRule type="duplicateValues" dxfId="14005" priority="104360" stopIfTrue="1"/>
    <cfRule type="cellIs" dxfId="14004" priority="104361" stopIfTrue="1" operator="equal">
      <formula>25504</formula>
    </cfRule>
  </conditionalFormatting>
  <conditionalFormatting sqref="B2426 B596:B627">
    <cfRule type="duplicateValues" dxfId="14003" priority="104392" stopIfTrue="1"/>
  </conditionalFormatting>
  <conditionalFormatting sqref="B2426 B596:B627">
    <cfRule type="duplicateValues" dxfId="14002" priority="104394" stopIfTrue="1"/>
  </conditionalFormatting>
  <conditionalFormatting sqref="B2426 B596:B627">
    <cfRule type="duplicateValues" dxfId="14001" priority="104396" stopIfTrue="1"/>
    <cfRule type="duplicateValues" dxfId="14000" priority="104397" stopIfTrue="1"/>
    <cfRule type="duplicateValues" dxfId="13999" priority="104398" stopIfTrue="1"/>
  </conditionalFormatting>
  <conditionalFormatting sqref="B2426 B596:B627">
    <cfRule type="duplicateValues" dxfId="13998" priority="104402" stopIfTrue="1"/>
    <cfRule type="duplicateValues" dxfId="13997" priority="104403" stopIfTrue="1"/>
  </conditionalFormatting>
  <conditionalFormatting sqref="B2426 B596:B627">
    <cfRule type="duplicateValues" dxfId="13996" priority="104406" stopIfTrue="1"/>
    <cfRule type="duplicateValues" dxfId="13995" priority="104407" stopIfTrue="1"/>
    <cfRule type="cellIs" dxfId="13994" priority="104408" stopIfTrue="1" operator="equal">
      <formula>25504</formula>
    </cfRule>
  </conditionalFormatting>
  <conditionalFormatting sqref="B2590:B2594">
    <cfRule type="duplicateValues" dxfId="13993" priority="105763" stopIfTrue="1"/>
  </conditionalFormatting>
  <conditionalFormatting sqref="B2595:B2608">
    <cfRule type="duplicateValues" dxfId="13992" priority="105839" stopIfTrue="1"/>
  </conditionalFormatting>
  <conditionalFormatting sqref="B2612">
    <cfRule type="duplicateValues" dxfId="13991" priority="105840" stopIfTrue="1"/>
  </conditionalFormatting>
  <conditionalFormatting sqref="A997">
    <cfRule type="duplicateValues" dxfId="13990" priority="31280" stopIfTrue="1"/>
  </conditionalFormatting>
  <conditionalFormatting sqref="A997">
    <cfRule type="duplicateValues" dxfId="13989" priority="31279" stopIfTrue="1"/>
  </conditionalFormatting>
  <conditionalFormatting sqref="A997">
    <cfRule type="duplicateValues" dxfId="13988" priority="31278" stopIfTrue="1"/>
  </conditionalFormatting>
  <conditionalFormatting sqref="A997">
    <cfRule type="duplicateValues" dxfId="13987" priority="31277" stopIfTrue="1"/>
  </conditionalFormatting>
  <conditionalFormatting sqref="A997">
    <cfRule type="duplicateValues" dxfId="13986" priority="31276" stopIfTrue="1"/>
  </conditionalFormatting>
  <conditionalFormatting sqref="A997">
    <cfRule type="duplicateValues" dxfId="13985" priority="31275" stopIfTrue="1"/>
  </conditionalFormatting>
  <conditionalFormatting sqref="A997">
    <cfRule type="duplicateValues" dxfId="13984" priority="31272" stopIfTrue="1"/>
    <cfRule type="duplicateValues" dxfId="13983" priority="31273" stopIfTrue="1"/>
    <cfRule type="duplicateValues" dxfId="13982" priority="31274" stopIfTrue="1"/>
  </conditionalFormatting>
  <conditionalFormatting sqref="A997">
    <cfRule type="duplicateValues" dxfId="13981" priority="31271" stopIfTrue="1"/>
  </conditionalFormatting>
  <conditionalFormatting sqref="A997">
    <cfRule type="duplicateValues" dxfId="13980" priority="31270" stopIfTrue="1"/>
  </conditionalFormatting>
  <conditionalFormatting sqref="A997">
    <cfRule type="duplicateValues" dxfId="13979" priority="31268" stopIfTrue="1"/>
    <cfRule type="duplicateValues" dxfId="13978" priority="31269" stopIfTrue="1"/>
  </conditionalFormatting>
  <conditionalFormatting sqref="A997">
    <cfRule type="duplicateValues" dxfId="13977" priority="31265" stopIfTrue="1"/>
    <cfRule type="duplicateValues" dxfId="13976" priority="31266" stopIfTrue="1"/>
    <cfRule type="cellIs" dxfId="13975" priority="31267" stopIfTrue="1" operator="equal">
      <formula>25504</formula>
    </cfRule>
  </conditionalFormatting>
  <conditionalFormatting sqref="A997">
    <cfRule type="duplicateValues" dxfId="13974" priority="31264" stopIfTrue="1"/>
  </conditionalFormatting>
  <conditionalFormatting sqref="A997">
    <cfRule type="duplicateValues" dxfId="13973" priority="31263" stopIfTrue="1"/>
  </conditionalFormatting>
  <conditionalFormatting sqref="A997">
    <cfRule type="duplicateValues" dxfId="13972" priority="31261" stopIfTrue="1"/>
    <cfRule type="duplicateValues" dxfId="13971" priority="31262" stopIfTrue="1"/>
  </conditionalFormatting>
  <conditionalFormatting sqref="A997">
    <cfRule type="duplicateValues" dxfId="13970" priority="31260" stopIfTrue="1"/>
  </conditionalFormatting>
  <conditionalFormatting sqref="A997">
    <cfRule type="duplicateValues" dxfId="13969" priority="31259" stopIfTrue="1"/>
  </conditionalFormatting>
  <conditionalFormatting sqref="A997">
    <cfRule type="duplicateValues" dxfId="13968" priority="31258" stopIfTrue="1"/>
  </conditionalFormatting>
  <conditionalFormatting sqref="A997">
    <cfRule type="duplicateValues" dxfId="13967" priority="31256" stopIfTrue="1"/>
    <cfRule type="duplicateValues" dxfId="13966" priority="31257" stopIfTrue="1"/>
  </conditionalFormatting>
  <conditionalFormatting sqref="A997">
    <cfRule type="duplicateValues" dxfId="13965" priority="31255" stopIfTrue="1"/>
  </conditionalFormatting>
  <conditionalFormatting sqref="A997">
    <cfRule type="duplicateValues" dxfId="13964" priority="31254" stopIfTrue="1"/>
  </conditionalFormatting>
  <conditionalFormatting sqref="A997">
    <cfRule type="duplicateValues" dxfId="13963" priority="31253" stopIfTrue="1"/>
  </conditionalFormatting>
  <conditionalFormatting sqref="A997">
    <cfRule type="duplicateValues" dxfId="13962" priority="31252"/>
  </conditionalFormatting>
  <conditionalFormatting sqref="A997">
    <cfRule type="duplicateValues" dxfId="13961" priority="31251"/>
  </conditionalFormatting>
  <conditionalFormatting sqref="A997">
    <cfRule type="duplicateValues" dxfId="13960" priority="31249"/>
    <cfRule type="duplicateValues" dxfId="13959" priority="31250"/>
  </conditionalFormatting>
  <conditionalFormatting sqref="A997">
    <cfRule type="duplicateValues" dxfId="13958" priority="31248"/>
  </conditionalFormatting>
  <conditionalFormatting sqref="A997">
    <cfRule type="duplicateValues" dxfId="13957" priority="31247" stopIfTrue="1"/>
  </conditionalFormatting>
  <conditionalFormatting sqref="A997">
    <cfRule type="duplicateValues" dxfId="13956" priority="31244" stopIfTrue="1"/>
    <cfRule type="duplicateValues" dxfId="13955" priority="31245" stopIfTrue="1"/>
    <cfRule type="duplicateValues" dxfId="13954" priority="31246" stopIfTrue="1"/>
  </conditionalFormatting>
  <conditionalFormatting sqref="A997">
    <cfRule type="duplicateValues" dxfId="13953" priority="31243" stopIfTrue="1"/>
  </conditionalFormatting>
  <conditionalFormatting sqref="A997">
    <cfRule type="duplicateValues" dxfId="13952" priority="31242" stopIfTrue="1"/>
  </conditionalFormatting>
  <conditionalFormatting sqref="A997">
    <cfRule type="duplicateValues" dxfId="13951" priority="31241" stopIfTrue="1"/>
  </conditionalFormatting>
  <conditionalFormatting sqref="A997">
    <cfRule type="duplicateValues" dxfId="13950" priority="31240" stopIfTrue="1"/>
  </conditionalFormatting>
  <conditionalFormatting sqref="A997">
    <cfRule type="duplicateValues" dxfId="13949" priority="31238" stopIfTrue="1"/>
    <cfRule type="duplicateValues" dxfId="13948" priority="31239" stopIfTrue="1"/>
  </conditionalFormatting>
  <conditionalFormatting sqref="A997">
    <cfRule type="duplicateValues" dxfId="13947" priority="31237" stopIfTrue="1"/>
  </conditionalFormatting>
  <conditionalFormatting sqref="A997">
    <cfRule type="duplicateValues" dxfId="13946" priority="31236" stopIfTrue="1"/>
  </conditionalFormatting>
  <conditionalFormatting sqref="A997">
    <cfRule type="duplicateValues" dxfId="13945" priority="31235" stopIfTrue="1"/>
  </conditionalFormatting>
  <conditionalFormatting sqref="A997">
    <cfRule type="duplicateValues" dxfId="13944" priority="31232" stopIfTrue="1"/>
    <cfRule type="duplicateValues" dxfId="13943" priority="31233" stopIfTrue="1"/>
    <cfRule type="duplicateValues" dxfId="13942" priority="31234" stopIfTrue="1"/>
  </conditionalFormatting>
  <conditionalFormatting sqref="A1479">
    <cfRule type="duplicateValues" dxfId="13941" priority="31231" stopIfTrue="1"/>
  </conditionalFormatting>
  <conditionalFormatting sqref="A1479">
    <cfRule type="duplicateValues" dxfId="13940" priority="31230" stopIfTrue="1"/>
  </conditionalFormatting>
  <conditionalFormatting sqref="A1479">
    <cfRule type="duplicateValues" dxfId="13939" priority="31229" stopIfTrue="1"/>
  </conditionalFormatting>
  <conditionalFormatting sqref="A1479">
    <cfRule type="duplicateValues" dxfId="13938" priority="31228" stopIfTrue="1"/>
  </conditionalFormatting>
  <conditionalFormatting sqref="A1479">
    <cfRule type="duplicateValues" dxfId="13937" priority="31227" stopIfTrue="1"/>
  </conditionalFormatting>
  <conditionalFormatting sqref="A1479">
    <cfRule type="duplicateValues" dxfId="13936" priority="31226" stopIfTrue="1"/>
  </conditionalFormatting>
  <conditionalFormatting sqref="A1479">
    <cfRule type="duplicateValues" dxfId="13935" priority="31223" stopIfTrue="1"/>
    <cfRule type="duplicateValues" dxfId="13934" priority="31224" stopIfTrue="1"/>
    <cfRule type="duplicateValues" dxfId="13933" priority="31225" stopIfTrue="1"/>
  </conditionalFormatting>
  <conditionalFormatting sqref="A1479">
    <cfRule type="duplicateValues" dxfId="13932" priority="31222" stopIfTrue="1"/>
  </conditionalFormatting>
  <conditionalFormatting sqref="A1479">
    <cfRule type="duplicateValues" dxfId="13931" priority="31221" stopIfTrue="1"/>
  </conditionalFormatting>
  <conditionalFormatting sqref="A1479">
    <cfRule type="duplicateValues" dxfId="13930" priority="31219" stopIfTrue="1"/>
    <cfRule type="duplicateValues" dxfId="13929" priority="31220" stopIfTrue="1"/>
  </conditionalFormatting>
  <conditionalFormatting sqref="A1479">
    <cfRule type="duplicateValues" dxfId="13928" priority="31216" stopIfTrue="1"/>
    <cfRule type="duplicateValues" dxfId="13927" priority="31217" stopIfTrue="1"/>
    <cfRule type="cellIs" dxfId="13926" priority="31218" stopIfTrue="1" operator="equal">
      <formula>25504</formula>
    </cfRule>
  </conditionalFormatting>
  <conditionalFormatting sqref="A1479">
    <cfRule type="duplicateValues" dxfId="13925" priority="31215" stopIfTrue="1"/>
  </conditionalFormatting>
  <conditionalFormatting sqref="A1479">
    <cfRule type="duplicateValues" dxfId="13924" priority="31214" stopIfTrue="1"/>
  </conditionalFormatting>
  <conditionalFormatting sqref="A1479">
    <cfRule type="duplicateValues" dxfId="13923" priority="31212" stopIfTrue="1"/>
    <cfRule type="duplicateValues" dxfId="13922" priority="31213" stopIfTrue="1"/>
  </conditionalFormatting>
  <conditionalFormatting sqref="A1479">
    <cfRule type="duplicateValues" dxfId="13921" priority="31211" stopIfTrue="1"/>
  </conditionalFormatting>
  <conditionalFormatting sqref="A1479">
    <cfRule type="duplicateValues" dxfId="13920" priority="31210" stopIfTrue="1"/>
  </conditionalFormatting>
  <conditionalFormatting sqref="A1479">
    <cfRule type="duplicateValues" dxfId="13919" priority="31209" stopIfTrue="1"/>
  </conditionalFormatting>
  <conditionalFormatting sqref="A1479">
    <cfRule type="duplicateValues" dxfId="13918" priority="31207" stopIfTrue="1"/>
    <cfRule type="duplicateValues" dxfId="13917" priority="31208" stopIfTrue="1"/>
  </conditionalFormatting>
  <conditionalFormatting sqref="A1479">
    <cfRule type="duplicateValues" dxfId="13916" priority="31206" stopIfTrue="1"/>
  </conditionalFormatting>
  <conditionalFormatting sqref="A1479">
    <cfRule type="duplicateValues" dxfId="13915" priority="31205" stopIfTrue="1"/>
  </conditionalFormatting>
  <conditionalFormatting sqref="A1479">
    <cfRule type="duplicateValues" dxfId="13914" priority="31204" stopIfTrue="1"/>
  </conditionalFormatting>
  <conditionalFormatting sqref="A1479">
    <cfRule type="duplicateValues" dxfId="13913" priority="31203"/>
  </conditionalFormatting>
  <conditionalFormatting sqref="A1479">
    <cfRule type="duplicateValues" dxfId="13912" priority="31202"/>
  </conditionalFormatting>
  <conditionalFormatting sqref="A1479">
    <cfRule type="duplicateValues" dxfId="13911" priority="31200"/>
    <cfRule type="duplicateValues" dxfId="13910" priority="31201"/>
  </conditionalFormatting>
  <conditionalFormatting sqref="A1479">
    <cfRule type="duplicateValues" dxfId="13909" priority="31199"/>
  </conditionalFormatting>
  <conditionalFormatting sqref="A1479">
    <cfRule type="duplicateValues" dxfId="13908" priority="31198" stopIfTrue="1"/>
  </conditionalFormatting>
  <conditionalFormatting sqref="A1479">
    <cfRule type="duplicateValues" dxfId="13907" priority="31195" stopIfTrue="1"/>
    <cfRule type="duplicateValues" dxfId="13906" priority="31196" stopIfTrue="1"/>
    <cfRule type="duplicateValues" dxfId="13905" priority="31197" stopIfTrue="1"/>
  </conditionalFormatting>
  <conditionalFormatting sqref="A1479">
    <cfRule type="duplicateValues" dxfId="13904" priority="31194" stopIfTrue="1"/>
  </conditionalFormatting>
  <conditionalFormatting sqref="A1479">
    <cfRule type="duplicateValues" dxfId="13903" priority="31193" stopIfTrue="1"/>
  </conditionalFormatting>
  <conditionalFormatting sqref="A1479">
    <cfRule type="duplicateValues" dxfId="13902" priority="31192" stopIfTrue="1"/>
  </conditionalFormatting>
  <conditionalFormatting sqref="A1479">
    <cfRule type="duplicateValues" dxfId="13901" priority="31191" stopIfTrue="1"/>
  </conditionalFormatting>
  <conditionalFormatting sqref="A1479">
    <cfRule type="duplicateValues" dxfId="13900" priority="31189" stopIfTrue="1"/>
    <cfRule type="duplicateValues" dxfId="13899" priority="31190" stopIfTrue="1"/>
  </conditionalFormatting>
  <conditionalFormatting sqref="A1479">
    <cfRule type="duplicateValues" dxfId="13898" priority="31188" stopIfTrue="1"/>
  </conditionalFormatting>
  <conditionalFormatting sqref="A1479">
    <cfRule type="duplicateValues" dxfId="13897" priority="31187" stopIfTrue="1"/>
  </conditionalFormatting>
  <conditionalFormatting sqref="A1479">
    <cfRule type="duplicateValues" dxfId="13896" priority="31186" stopIfTrue="1"/>
  </conditionalFormatting>
  <conditionalFormatting sqref="A1479">
    <cfRule type="duplicateValues" dxfId="13895" priority="31183" stopIfTrue="1"/>
    <cfRule type="duplicateValues" dxfId="13894" priority="31184" stopIfTrue="1"/>
    <cfRule type="duplicateValues" dxfId="13893" priority="31185" stopIfTrue="1"/>
  </conditionalFormatting>
  <conditionalFormatting sqref="B3305:B3313">
    <cfRule type="duplicateValues" dxfId="13892" priority="31051" stopIfTrue="1"/>
  </conditionalFormatting>
  <conditionalFormatting sqref="A3298 A3301 A3304 A3306 A3308 A3310 A3312">
    <cfRule type="duplicateValues" dxfId="13891" priority="106787" stopIfTrue="1"/>
  </conditionalFormatting>
  <conditionalFormatting sqref="A3298 A3301 A3304 A3306 A3308 A3310 A3312">
    <cfRule type="duplicateValues" dxfId="13890" priority="106794" stopIfTrue="1"/>
  </conditionalFormatting>
  <conditionalFormatting sqref="A3298 A3301 A3304 A3306 A3308 A3310 A3312">
    <cfRule type="duplicateValues" dxfId="13889" priority="106801" stopIfTrue="1"/>
    <cfRule type="duplicateValues" dxfId="13888" priority="106802" stopIfTrue="1"/>
    <cfRule type="duplicateValues" dxfId="13887" priority="106803" stopIfTrue="1"/>
  </conditionalFormatting>
  <conditionalFormatting sqref="A3298 A3301 A3304 A3306 A3308 A3310 A3312">
    <cfRule type="duplicateValues" dxfId="13886" priority="106822" stopIfTrue="1"/>
    <cfRule type="duplicateValues" dxfId="13885" priority="106823" stopIfTrue="1"/>
  </conditionalFormatting>
  <conditionalFormatting sqref="A3298 A3301 A3304 A3306 A3308 A3310 A3312">
    <cfRule type="duplicateValues" dxfId="13884" priority="106836" stopIfTrue="1"/>
    <cfRule type="duplicateValues" dxfId="13883" priority="106837" stopIfTrue="1"/>
    <cfRule type="cellIs" dxfId="13882" priority="106838" stopIfTrue="1" operator="equal">
      <formula>25504</formula>
    </cfRule>
  </conditionalFormatting>
  <conditionalFormatting sqref="A3530:A66538 A3300:A3301 A2223 A1244 A1248 A1254 A1240 A1242 A1246 A1250 A1252 A1256 A2087 A2089 A2091 A2095 A2097 A2099 A2101 A2093 A1441:A1478 A2433:A2437 A2457:A2458 A1264:A1333 A2596 A2598 A2600 A2602 A2604 A2606 A2608 A2610 A2612 A1363:A1407 A999:A1061 A1481:A1506 A3303:A3313 A2302 A2340:A2351 A1575:A1581 A2304 A2647:A2649 A3315 A1336:A1353 A787:A939 A1355 A1357 A1359 A1:A22 A2540:A2594 A2655:A2673 A1115:A1186 A3279:A3298 A3356 A3358:A3377 A707:A770 A1647:A1831 A664 A666 A1508:A1525 A1616:A1617 A2225:A2245 A949:A996 A668 A1189:A1195 A155:A183 A185:A662 A1209:A1234 A3243:A3277 A2293:A2300 A1238 A1869:A2085 A1527:A1571 A2425:A2426 A2442:A2455 A1839:A1866 A24 A26 A28 A2961:A3092 A3201:A3226 A1583:A1614 A31:A153 A2353:A2414 A1619:A1630">
    <cfRule type="duplicateValues" dxfId="13881" priority="106857" stopIfTrue="1"/>
  </conditionalFormatting>
  <conditionalFormatting sqref="A3530:A66538 A3300:A3301 A2223 A1244 A1248 A1254 A1240 A1242 A1246 A1250 A1252 A1256 A2087 A2089 A2091 A2095 A2097 A2099 A2101 A2093 A1441:A1478 A2433:A2437 A2457:A2458 A1264:A1333 A2596 A2598 A2600 A2602 A2604 A2606 A2608 A2610 A2612 A1363:A1407 A999:A1061 A1481:A1506 A3303:A3313 A2302 A2340:A2351 A1575:A1581 A2304 A2647:A2649 A3315 A1336:A1353 A787:A939 A1355 A1357 A1359 A1:A22 A2540:A2594 A2655:A2673 A1115:A1186 A3279:A3298 A3356 A3358:A3377 A707:A770 A1647:A1831 A664 A666 A1508:A1525 A1616:A1617 A2225:A2245 A949:A996 A668 A1189:A1195 A155:A183 A185:A662 A1209:A1234 A3243:A3277 A2293:A2300 A1238 A1869:A2085 A1527:A1571 A2442:A2455 A1839:A1866 A24 A26 A28 A2961:A3092 A3201:A3226 A1583:A1614 A31:A153 A2353:A2414 A1619:A1630">
    <cfRule type="duplicateValues" dxfId="13880" priority="107156" stopIfTrue="1"/>
    <cfRule type="duplicateValues" dxfId="13879" priority="107157" stopIfTrue="1"/>
  </conditionalFormatting>
  <conditionalFormatting sqref="A3530:A66538 A3300:A3301 A2223 A2087 A2089 A2091 A2095 A2097 A2099 A2101 A2093 A1441:A1478 A2433:A2437 A2457:A2458 A2596 A2598 A2600 A2602 A2604 A2606 A2608 A2610 A2612 A1363:A1407 A999:A1061 A1481:A1506 A3303:A3313 A2302 A2340:A2351 A1575:A1581 A2304 A2647:A2649 A3315 A1336:A1353 A787:A939 A1355 A1357 A1359 A1:A22 A2540:A2594 A2655:A2673 A1115:A1186 A3279:A3298 A3356 A3358:A3377 A707:A770 A1647:A1831 A664 A666 A1508:A1525 A1616:A1617 A2225:A2245 A1264:A1333 A949:A996 A668 A1189:A1195 A155:A183 A185:A662 A1209:A1234 A3243:A3277 A2293:A2300 A1238:A1257 A1869:A2085 A1527:A1571 A2425:A2426 A2442:A2455 A1839:A1866 A24 A26 A28 A2961:A3092 A3201:A3226 A1583:A1614 A31:A153 A2353:A2414 A1619:A1630">
    <cfRule type="duplicateValues" dxfId="13878" priority="107252" stopIfTrue="1"/>
  </conditionalFormatting>
  <conditionalFormatting sqref="A3530:A66538 A3300:A3301 A2223 A2087 A2089 A2091 A2095 A2097 A2099 A2101 A2093 A1441:A1478 A2433:A2437 A2457:A2458 A2596 A2598 A2600 A2602 A2604 A2606 A2608 A2610 A2612 A1363:A1407 A999:A1061 A1481:A1506 A3303:A3313 A2302 A2340:A2351 A2304 A2647:A2649 A3315 A1336:A1353 A787:A939 A1355 A1357 A1359 A1574:A1581 A1:A22 A2540:A2594 A2655:A2673 A1115:A1186 A3279:A3298 A3356 A3358:A3377 A707:A770 A1647:A1831 A664 A666 A1508:A1525 A1616:A1617 A2225:A2245 A1264:A1333 A949:A996 A668 A1189:A1195 A155:A183 A185:A662 A1209:A1234 A3243:A3277 A2293:A2300 A1238:A1257 A1869:A2085 A1527:A1572 A2425:A2426 A2442:A2455 A1839:A1866 A24 A26 A28 A2961:A3092 A3201:A3226 A1583:A1614 A31:A153 A2353:A2414 A1619:A1630">
    <cfRule type="duplicateValues" dxfId="13877" priority="107290" stopIfTrue="1"/>
  </conditionalFormatting>
  <conditionalFormatting sqref="A3530:A66538 A3315 A2433:A2437 A2457:A2458 A2596 A2598 A2600 A2602 A2604 A2606 A2608 A2610 A1363:A1407 A999:A1063 A2612 A2302 A2340:A2351 A2304 A2647:A2649 A1336:A1353 A787:A939 A1355 A1357 A1359 A1481:A1506 A1:A22 A2540:A2594 A2655:A2673 A1115:A1186 A3279:A3313 A3356 A3358:A3377 A707:A770 A1431:A1478 A664 A666 A1508:A1525 A1616:A1617 A2223:A2245 A1264:A1333 A949:A996 A668 A1189:A1195 A155:A183 A185:A662 A1209:A1234 A3243:A3277 A2293:A2300 A1238:A1257 A1647:A1831 A1527:A1581 A2425:A2426 A2442:A2455 A1839:A2102 A24 A26 A28 A2961:A3092 A3201:A3226 A1583:A1614 A31:A153 A2353:A2414 A1619:A1630">
    <cfRule type="duplicateValues" dxfId="13876" priority="107328" stopIfTrue="1"/>
  </conditionalFormatting>
  <conditionalFormatting sqref="B3300:B3304">
    <cfRule type="duplicateValues" dxfId="13875" priority="108441" stopIfTrue="1"/>
  </conditionalFormatting>
  <conditionalFormatting sqref="A1621:A1630">
    <cfRule type="duplicateValues" dxfId="13874" priority="109012" stopIfTrue="1"/>
  </conditionalFormatting>
  <conditionalFormatting sqref="A1621:A1630">
    <cfRule type="duplicateValues" dxfId="13873" priority="109013" stopIfTrue="1"/>
  </conditionalFormatting>
  <conditionalFormatting sqref="A1621:A1630">
    <cfRule type="duplicateValues" dxfId="13872" priority="109014" stopIfTrue="1"/>
    <cfRule type="duplicateValues" dxfId="13871" priority="109015" stopIfTrue="1"/>
    <cfRule type="duplicateValues" dxfId="13870" priority="109016" stopIfTrue="1"/>
  </conditionalFormatting>
  <conditionalFormatting sqref="B1624:B1625">
    <cfRule type="duplicateValues" dxfId="13869" priority="114446" stopIfTrue="1"/>
  </conditionalFormatting>
  <conditionalFormatting sqref="B1624:B1625">
    <cfRule type="duplicateValues" dxfId="13868" priority="114447" stopIfTrue="1"/>
  </conditionalFormatting>
  <conditionalFormatting sqref="A2178:A2186">
    <cfRule type="duplicateValues" dxfId="13867" priority="30540" stopIfTrue="1"/>
  </conditionalFormatting>
  <conditionalFormatting sqref="A2178:A2186">
    <cfRule type="duplicateValues" dxfId="13866" priority="30541" stopIfTrue="1"/>
  </conditionalFormatting>
  <conditionalFormatting sqref="A2178:A2186">
    <cfRule type="duplicateValues" dxfId="13865" priority="30542" stopIfTrue="1"/>
    <cfRule type="duplicateValues" dxfId="13864" priority="30543" stopIfTrue="1"/>
    <cfRule type="duplicateValues" dxfId="13863" priority="30544" stopIfTrue="1"/>
  </conditionalFormatting>
  <conditionalFormatting sqref="A2178:A2186">
    <cfRule type="duplicateValues" dxfId="13862" priority="30538" stopIfTrue="1"/>
    <cfRule type="duplicateValues" dxfId="13861" priority="30539" stopIfTrue="1"/>
  </conditionalFormatting>
  <conditionalFormatting sqref="A2178:A2186">
    <cfRule type="duplicateValues" dxfId="13860" priority="30535" stopIfTrue="1"/>
    <cfRule type="duplicateValues" dxfId="13859" priority="30536" stopIfTrue="1"/>
    <cfRule type="cellIs" dxfId="13858" priority="30537" stopIfTrue="1" operator="equal">
      <formula>25504</formula>
    </cfRule>
  </conditionalFormatting>
  <conditionalFormatting sqref="A2178:A2186">
    <cfRule type="duplicateValues" dxfId="13857" priority="30534"/>
  </conditionalFormatting>
  <conditionalFormatting sqref="A2178:A2186">
    <cfRule type="duplicateValues" dxfId="13856" priority="30533"/>
  </conditionalFormatting>
  <conditionalFormatting sqref="A2178:A2186">
    <cfRule type="duplicateValues" dxfId="13855" priority="30531"/>
    <cfRule type="duplicateValues" dxfId="13854" priority="30532"/>
  </conditionalFormatting>
  <conditionalFormatting sqref="A2178:A2186">
    <cfRule type="duplicateValues" dxfId="13853" priority="30530"/>
  </conditionalFormatting>
  <conditionalFormatting sqref="B1626:B1630">
    <cfRule type="duplicateValues" dxfId="13852" priority="30513" stopIfTrue="1"/>
  </conditionalFormatting>
  <conditionalFormatting sqref="B1626:B1630">
    <cfRule type="duplicateValues" dxfId="13851" priority="30512" stopIfTrue="1"/>
  </conditionalFormatting>
  <conditionalFormatting sqref="A2301">
    <cfRule type="duplicateValues" dxfId="13850" priority="30447" stopIfTrue="1"/>
  </conditionalFormatting>
  <conditionalFormatting sqref="A2301">
    <cfRule type="duplicateValues" dxfId="13849" priority="30446" stopIfTrue="1"/>
  </conditionalFormatting>
  <conditionalFormatting sqref="A2301">
    <cfRule type="duplicateValues" dxfId="13848" priority="30443" stopIfTrue="1"/>
    <cfRule type="duplicateValues" dxfId="13847" priority="30444" stopIfTrue="1"/>
    <cfRule type="duplicateValues" dxfId="13846" priority="30445" stopIfTrue="1"/>
  </conditionalFormatting>
  <conditionalFormatting sqref="A2301">
    <cfRule type="duplicateValues" dxfId="13845" priority="30441" stopIfTrue="1"/>
    <cfRule type="duplicateValues" dxfId="13844" priority="30442" stopIfTrue="1"/>
  </conditionalFormatting>
  <conditionalFormatting sqref="A2301">
    <cfRule type="duplicateValues" dxfId="13843" priority="30438" stopIfTrue="1"/>
    <cfRule type="duplicateValues" dxfId="13842" priority="30439" stopIfTrue="1"/>
    <cfRule type="cellIs" dxfId="13841" priority="30440" stopIfTrue="1" operator="equal">
      <formula>25504</formula>
    </cfRule>
  </conditionalFormatting>
  <conditionalFormatting sqref="A2301">
    <cfRule type="duplicateValues" dxfId="13840" priority="30436" stopIfTrue="1"/>
    <cfRule type="duplicateValues" dxfId="13839" priority="30437" stopIfTrue="1"/>
  </conditionalFormatting>
  <conditionalFormatting sqref="A2301">
    <cfRule type="duplicateValues" dxfId="13838" priority="30435" stopIfTrue="1"/>
  </conditionalFormatting>
  <conditionalFormatting sqref="A2301">
    <cfRule type="duplicateValues" dxfId="13837" priority="30434" stopIfTrue="1"/>
  </conditionalFormatting>
  <conditionalFormatting sqref="A2301">
    <cfRule type="duplicateValues" dxfId="13836" priority="30433" stopIfTrue="1"/>
  </conditionalFormatting>
  <conditionalFormatting sqref="A2301">
    <cfRule type="duplicateValues" dxfId="13835" priority="30432"/>
  </conditionalFormatting>
  <conditionalFormatting sqref="A2301">
    <cfRule type="duplicateValues" dxfId="13834" priority="30431"/>
  </conditionalFormatting>
  <conditionalFormatting sqref="A2301">
    <cfRule type="duplicateValues" dxfId="13833" priority="30429"/>
    <cfRule type="duplicateValues" dxfId="13832" priority="30430"/>
  </conditionalFormatting>
  <conditionalFormatting sqref="A2301">
    <cfRule type="duplicateValues" dxfId="13831" priority="30428"/>
  </conditionalFormatting>
  <conditionalFormatting sqref="A2301">
    <cfRule type="duplicateValues" dxfId="13830" priority="30427" stopIfTrue="1"/>
  </conditionalFormatting>
  <conditionalFormatting sqref="A2301">
    <cfRule type="duplicateValues" dxfId="13829" priority="30426" stopIfTrue="1"/>
  </conditionalFormatting>
  <conditionalFormatting sqref="A2301">
    <cfRule type="duplicateValues" dxfId="13828" priority="30423" stopIfTrue="1"/>
    <cfRule type="duplicateValues" dxfId="13827" priority="30424" stopIfTrue="1"/>
    <cfRule type="duplicateValues" dxfId="13826" priority="30425" stopIfTrue="1"/>
  </conditionalFormatting>
  <conditionalFormatting sqref="A2301">
    <cfRule type="duplicateValues" dxfId="13825" priority="30422" stopIfTrue="1"/>
  </conditionalFormatting>
  <conditionalFormatting sqref="A2301">
    <cfRule type="duplicateValues" dxfId="13824" priority="30420" stopIfTrue="1"/>
    <cfRule type="duplicateValues" dxfId="13823" priority="30421" stopIfTrue="1"/>
  </conditionalFormatting>
  <conditionalFormatting sqref="A2301">
    <cfRule type="duplicateValues" dxfId="13822" priority="30419" stopIfTrue="1"/>
  </conditionalFormatting>
  <conditionalFormatting sqref="A2301">
    <cfRule type="duplicateValues" dxfId="13821" priority="30418" stopIfTrue="1"/>
  </conditionalFormatting>
  <conditionalFormatting sqref="A2301">
    <cfRule type="duplicateValues" dxfId="13820" priority="30417" stopIfTrue="1"/>
  </conditionalFormatting>
  <conditionalFormatting sqref="A2203 A2205 A2207 A2209">
    <cfRule type="duplicateValues" dxfId="13819" priority="30412" stopIfTrue="1"/>
  </conditionalFormatting>
  <conditionalFormatting sqref="A2203 A2205 A2207 A2209">
    <cfRule type="duplicateValues" dxfId="13818" priority="30413" stopIfTrue="1"/>
  </conditionalFormatting>
  <conditionalFormatting sqref="A2203 A2205 A2207 A2209">
    <cfRule type="duplicateValues" dxfId="13817" priority="30414" stopIfTrue="1"/>
    <cfRule type="duplicateValues" dxfId="13816" priority="30415" stopIfTrue="1"/>
    <cfRule type="duplicateValues" dxfId="13815" priority="30416" stopIfTrue="1"/>
  </conditionalFormatting>
  <conditionalFormatting sqref="A2203 A2205 A2207 A2209">
    <cfRule type="duplicateValues" dxfId="13814" priority="30410" stopIfTrue="1"/>
    <cfRule type="duplicateValues" dxfId="13813" priority="30411" stopIfTrue="1"/>
  </conditionalFormatting>
  <conditionalFormatting sqref="A2203 A2205 A2207 A2209">
    <cfRule type="duplicateValues" dxfId="13812" priority="30407" stopIfTrue="1"/>
    <cfRule type="duplicateValues" dxfId="13811" priority="30408" stopIfTrue="1"/>
    <cfRule type="cellIs" dxfId="13810" priority="30409" stopIfTrue="1" operator="equal">
      <formula>25504</formula>
    </cfRule>
  </conditionalFormatting>
  <conditionalFormatting sqref="A2203">
    <cfRule type="duplicateValues" dxfId="13809" priority="30406"/>
  </conditionalFormatting>
  <conditionalFormatting sqref="A2203">
    <cfRule type="duplicateValues" dxfId="13808" priority="30405"/>
  </conditionalFormatting>
  <conditionalFormatting sqref="A2203">
    <cfRule type="duplicateValues" dxfId="13807" priority="30403"/>
    <cfRule type="duplicateValues" dxfId="13806" priority="30404"/>
  </conditionalFormatting>
  <conditionalFormatting sqref="A2203">
    <cfRule type="duplicateValues" dxfId="13805" priority="30402"/>
  </conditionalFormatting>
  <conditionalFormatting sqref="A2195 A2197 A2199 A2201">
    <cfRule type="duplicateValues" dxfId="13804" priority="30382" stopIfTrue="1"/>
  </conditionalFormatting>
  <conditionalFormatting sqref="A2195 A2197 A2199 A2201">
    <cfRule type="duplicateValues" dxfId="13803" priority="30383" stopIfTrue="1"/>
  </conditionalFormatting>
  <conditionalFormatting sqref="A2195 A2197 A2199 A2201">
    <cfRule type="duplicateValues" dxfId="13802" priority="30384" stopIfTrue="1"/>
    <cfRule type="duplicateValues" dxfId="13801" priority="30385" stopIfTrue="1"/>
    <cfRule type="duplicateValues" dxfId="13800" priority="30386" stopIfTrue="1"/>
  </conditionalFormatting>
  <conditionalFormatting sqref="A2195 A2197 A2199 A2201">
    <cfRule type="duplicateValues" dxfId="13799" priority="30380" stopIfTrue="1"/>
    <cfRule type="duplicateValues" dxfId="13798" priority="30381" stopIfTrue="1"/>
  </conditionalFormatting>
  <conditionalFormatting sqref="A2195 A2197 A2199 A2201">
    <cfRule type="duplicateValues" dxfId="13797" priority="30377" stopIfTrue="1"/>
    <cfRule type="duplicateValues" dxfId="13796" priority="30378" stopIfTrue="1"/>
    <cfRule type="cellIs" dxfId="13795" priority="30379" stopIfTrue="1" operator="equal">
      <formula>25504</formula>
    </cfRule>
  </conditionalFormatting>
  <conditionalFormatting sqref="A2195">
    <cfRule type="duplicateValues" dxfId="13794" priority="30376"/>
  </conditionalFormatting>
  <conditionalFormatting sqref="A2195">
    <cfRule type="duplicateValues" dxfId="13793" priority="30375"/>
  </conditionalFormatting>
  <conditionalFormatting sqref="A2195">
    <cfRule type="duplicateValues" dxfId="13792" priority="30373"/>
    <cfRule type="duplicateValues" dxfId="13791" priority="30374"/>
  </conditionalFormatting>
  <conditionalFormatting sqref="A2195">
    <cfRule type="duplicateValues" dxfId="13790" priority="30372"/>
  </conditionalFormatting>
  <conditionalFormatting sqref="A2196 A2198 A2200 A2202">
    <cfRule type="duplicateValues" dxfId="13789" priority="30367" stopIfTrue="1"/>
  </conditionalFormatting>
  <conditionalFormatting sqref="A2196 A2198 A2200 A2202">
    <cfRule type="duplicateValues" dxfId="13788" priority="30368" stopIfTrue="1"/>
  </conditionalFormatting>
  <conditionalFormatting sqref="A2196 A2198 A2200 A2202">
    <cfRule type="duplicateValues" dxfId="13787" priority="30369" stopIfTrue="1"/>
    <cfRule type="duplicateValues" dxfId="13786" priority="30370" stopIfTrue="1"/>
    <cfRule type="duplicateValues" dxfId="13785" priority="30371" stopIfTrue="1"/>
  </conditionalFormatting>
  <conditionalFormatting sqref="A2196 A2198 A2200 A2202">
    <cfRule type="duplicateValues" dxfId="13784" priority="30365" stopIfTrue="1"/>
    <cfRule type="duplicateValues" dxfId="13783" priority="30366" stopIfTrue="1"/>
  </conditionalFormatting>
  <conditionalFormatting sqref="A2196 A2198 A2200 A2202">
    <cfRule type="duplicateValues" dxfId="13782" priority="30362" stopIfTrue="1"/>
    <cfRule type="duplicateValues" dxfId="13781" priority="30363" stopIfTrue="1"/>
    <cfRule type="cellIs" dxfId="13780" priority="30364" stopIfTrue="1" operator="equal">
      <formula>25504</formula>
    </cfRule>
  </conditionalFormatting>
  <conditionalFormatting sqref="A2196">
    <cfRule type="duplicateValues" dxfId="13779" priority="30361"/>
  </conditionalFormatting>
  <conditionalFormatting sqref="A2196">
    <cfRule type="duplicateValues" dxfId="13778" priority="30360"/>
  </conditionalFormatting>
  <conditionalFormatting sqref="A2196">
    <cfRule type="duplicateValues" dxfId="13777" priority="30358"/>
    <cfRule type="duplicateValues" dxfId="13776" priority="30359"/>
  </conditionalFormatting>
  <conditionalFormatting sqref="A2196">
    <cfRule type="duplicateValues" dxfId="13775" priority="30357"/>
  </conditionalFormatting>
  <conditionalFormatting sqref="A2187:A2194">
    <cfRule type="duplicateValues" dxfId="13774" priority="30322" stopIfTrue="1"/>
  </conditionalFormatting>
  <conditionalFormatting sqref="A2187:A2194">
    <cfRule type="duplicateValues" dxfId="13773" priority="30323" stopIfTrue="1"/>
  </conditionalFormatting>
  <conditionalFormatting sqref="A2187:A2194">
    <cfRule type="duplicateValues" dxfId="13772" priority="30324" stopIfTrue="1"/>
    <cfRule type="duplicateValues" dxfId="13771" priority="30325" stopIfTrue="1"/>
    <cfRule type="duplicateValues" dxfId="13770" priority="30326" stopIfTrue="1"/>
  </conditionalFormatting>
  <conditionalFormatting sqref="A2187:A2194">
    <cfRule type="duplicateValues" dxfId="13769" priority="30320" stopIfTrue="1"/>
    <cfRule type="duplicateValues" dxfId="13768" priority="30321" stopIfTrue="1"/>
  </conditionalFormatting>
  <conditionalFormatting sqref="A2187:A2194">
    <cfRule type="duplicateValues" dxfId="13767" priority="30317" stopIfTrue="1"/>
    <cfRule type="duplicateValues" dxfId="13766" priority="30318" stopIfTrue="1"/>
    <cfRule type="cellIs" dxfId="13765" priority="30319" stopIfTrue="1" operator="equal">
      <formula>25504</formula>
    </cfRule>
  </conditionalFormatting>
  <conditionalFormatting sqref="A2187:A2194">
    <cfRule type="duplicateValues" dxfId="13764" priority="30316"/>
  </conditionalFormatting>
  <conditionalFormatting sqref="A2187:A2194">
    <cfRule type="duplicateValues" dxfId="13763" priority="30315"/>
  </conditionalFormatting>
  <conditionalFormatting sqref="A2187:A2194">
    <cfRule type="duplicateValues" dxfId="13762" priority="30313"/>
    <cfRule type="duplicateValues" dxfId="13761" priority="30314"/>
  </conditionalFormatting>
  <conditionalFormatting sqref="A2187:A2194">
    <cfRule type="duplicateValues" dxfId="13760" priority="30312"/>
  </conditionalFormatting>
  <conditionalFormatting sqref="A2204 A2206 A2208 A2210">
    <cfRule type="duplicateValues" dxfId="13759" priority="30307" stopIfTrue="1"/>
  </conditionalFormatting>
  <conditionalFormatting sqref="A2204 A2206 A2208 A2210">
    <cfRule type="duplicateValues" dxfId="13758" priority="30308" stopIfTrue="1"/>
  </conditionalFormatting>
  <conditionalFormatting sqref="A2204 A2206 A2208 A2210">
    <cfRule type="duplicateValues" dxfId="13757" priority="30309" stopIfTrue="1"/>
    <cfRule type="duplicateValues" dxfId="13756" priority="30310" stopIfTrue="1"/>
    <cfRule type="duplicateValues" dxfId="13755" priority="30311" stopIfTrue="1"/>
  </conditionalFormatting>
  <conditionalFormatting sqref="A2204 A2206 A2208 A2210">
    <cfRule type="duplicateValues" dxfId="13754" priority="30305" stopIfTrue="1"/>
    <cfRule type="duplicateValues" dxfId="13753" priority="30306" stopIfTrue="1"/>
  </conditionalFormatting>
  <conditionalFormatting sqref="A2204 A2206 A2208 A2210">
    <cfRule type="duplicateValues" dxfId="13752" priority="30302" stopIfTrue="1"/>
    <cfRule type="duplicateValues" dxfId="13751" priority="30303" stopIfTrue="1"/>
    <cfRule type="cellIs" dxfId="13750" priority="30304" stopIfTrue="1" operator="equal">
      <formula>25504</formula>
    </cfRule>
  </conditionalFormatting>
  <conditionalFormatting sqref="A2204">
    <cfRule type="duplicateValues" dxfId="13749" priority="30301"/>
  </conditionalFormatting>
  <conditionalFormatting sqref="A2204">
    <cfRule type="duplicateValues" dxfId="13748" priority="30300"/>
  </conditionalFormatting>
  <conditionalFormatting sqref="A2204">
    <cfRule type="duplicateValues" dxfId="13747" priority="30298"/>
    <cfRule type="duplicateValues" dxfId="13746" priority="30299"/>
  </conditionalFormatting>
  <conditionalFormatting sqref="A2204">
    <cfRule type="duplicateValues" dxfId="13745" priority="30297"/>
  </conditionalFormatting>
  <conditionalFormatting sqref="A3530:A1048576 A2340:A2351 A2304 A2433:A2437 A2647:A2649 A3315 A787:A939 A1336:A1360 A1:A22 A2540:A2612 A2655:A2673 A1115:A1186 A3279:A3313 A3356 A3358:A3377 A707:A770 A1431:A1479 A2175:A2210 A1481:A1506 A2149:A2151 A664 A666 A1508:A1525 A1616:A1617 A2223:A2245 A1363:A1407 A1264:A1333 A949:A997 A668 A1189:A1195 A155:A662 A1209:A1234 A3243:A3277 A2293:A2302 A1238:A1257 A1647:A1831 A999:A1063 A1527:A1581 A2144:A2145 A2425:A2428 A2442:A2458 A1839:A2102 A24 A26 A28 A2961:A3092 A3201:A3226 A1583:A1614 A31:A153 A2353:A2414 A1619:A1630">
    <cfRule type="duplicateValues" dxfId="13744" priority="30296"/>
  </conditionalFormatting>
  <conditionalFormatting sqref="A2303">
    <cfRule type="duplicateValues" dxfId="13743" priority="30194" stopIfTrue="1"/>
    <cfRule type="duplicateValues" dxfId="13742" priority="30195" stopIfTrue="1"/>
  </conditionalFormatting>
  <conditionalFormatting sqref="A2303">
    <cfRule type="duplicateValues" dxfId="13741" priority="30193" stopIfTrue="1"/>
  </conditionalFormatting>
  <conditionalFormatting sqref="A2303">
    <cfRule type="duplicateValues" dxfId="13740" priority="30192" stopIfTrue="1"/>
  </conditionalFormatting>
  <conditionalFormatting sqref="A2303">
    <cfRule type="duplicateValues" dxfId="13739" priority="30191" stopIfTrue="1"/>
  </conditionalFormatting>
  <conditionalFormatting sqref="A2303">
    <cfRule type="duplicateValues" dxfId="13738" priority="30190"/>
  </conditionalFormatting>
  <conditionalFormatting sqref="A2303">
    <cfRule type="duplicateValues" dxfId="13737" priority="30189"/>
  </conditionalFormatting>
  <conditionalFormatting sqref="A2303">
    <cfRule type="duplicateValues" dxfId="13736" priority="30187"/>
    <cfRule type="duplicateValues" dxfId="13735" priority="30188"/>
  </conditionalFormatting>
  <conditionalFormatting sqref="A2303">
    <cfRule type="duplicateValues" dxfId="13734" priority="30186"/>
  </conditionalFormatting>
  <conditionalFormatting sqref="A2303">
    <cfRule type="duplicateValues" dxfId="13733" priority="30185" stopIfTrue="1"/>
  </conditionalFormatting>
  <conditionalFormatting sqref="A2303">
    <cfRule type="duplicateValues" dxfId="13732" priority="30184" stopIfTrue="1"/>
  </conditionalFormatting>
  <conditionalFormatting sqref="A2303">
    <cfRule type="duplicateValues" dxfId="13731" priority="30181" stopIfTrue="1"/>
    <cfRule type="duplicateValues" dxfId="13730" priority="30182" stopIfTrue="1"/>
    <cfRule type="duplicateValues" dxfId="13729" priority="30183" stopIfTrue="1"/>
  </conditionalFormatting>
  <conditionalFormatting sqref="A2303">
    <cfRule type="duplicateValues" dxfId="13728" priority="30180" stopIfTrue="1"/>
  </conditionalFormatting>
  <conditionalFormatting sqref="A2303">
    <cfRule type="duplicateValues" dxfId="13727" priority="30178" stopIfTrue="1"/>
    <cfRule type="duplicateValues" dxfId="13726" priority="30179" stopIfTrue="1"/>
  </conditionalFormatting>
  <conditionalFormatting sqref="A2303">
    <cfRule type="duplicateValues" dxfId="13725" priority="30177" stopIfTrue="1"/>
  </conditionalFormatting>
  <conditionalFormatting sqref="A2303">
    <cfRule type="duplicateValues" dxfId="13724" priority="30176" stopIfTrue="1"/>
  </conditionalFormatting>
  <conditionalFormatting sqref="A2303">
    <cfRule type="duplicateValues" dxfId="13723" priority="30175" stopIfTrue="1"/>
  </conditionalFormatting>
  <conditionalFormatting sqref="A2303">
    <cfRule type="duplicateValues" dxfId="13722" priority="30174"/>
  </conditionalFormatting>
  <conditionalFormatting sqref="A3530:A1048576 A2340:A2351 A2433:A2437 A2647:A2649 A3315 A787:A939 A1336:A1360 A1:A22 A2540:A2612 A2655:A2673 A1115:A1186 A3279:A3313 A3356 A3358:A3377 A707:A770 A1431:A1479 A1481:A1506 A2149:A2151 A664 A666 A1508:A1525 A1616:A1617 A2175:A2245 A1363:A1407 A1264:A1333 A949:A997 A668 A1189:A1195 A155:A662 A1209:A1234 A3243:A3277 A2293:A2305 A1238:A1257 A1647:A1831 A999:A1063 A1527:A1581 A2144:A2145 A2425:A2428 A2442:A2458 A1839:A2102 A24 A26 A28 A2961:A3092 A3201:A3226 A1583:A1614 A31:A153 A2353:A2414 A1619:A1630">
    <cfRule type="duplicateValues" dxfId="13721" priority="30074"/>
  </conditionalFormatting>
  <conditionalFormatting sqref="A2308">
    <cfRule type="duplicateValues" dxfId="13720" priority="29932" stopIfTrue="1"/>
    <cfRule type="duplicateValues" dxfId="13719" priority="29933" stopIfTrue="1"/>
  </conditionalFormatting>
  <conditionalFormatting sqref="A2308">
    <cfRule type="duplicateValues" dxfId="13718" priority="29931" stopIfTrue="1"/>
  </conditionalFormatting>
  <conditionalFormatting sqref="A2308">
    <cfRule type="duplicateValues" dxfId="13717" priority="29930" stopIfTrue="1"/>
  </conditionalFormatting>
  <conditionalFormatting sqref="A2308">
    <cfRule type="duplicateValues" dxfId="13716" priority="29929" stopIfTrue="1"/>
  </conditionalFormatting>
  <conditionalFormatting sqref="A2308">
    <cfRule type="duplicateValues" dxfId="13715" priority="29928"/>
  </conditionalFormatting>
  <conditionalFormatting sqref="A2308">
    <cfRule type="duplicateValues" dxfId="13714" priority="29927"/>
  </conditionalFormatting>
  <conditionalFormatting sqref="A2308">
    <cfRule type="duplicateValues" dxfId="13713" priority="29925"/>
    <cfRule type="duplicateValues" dxfId="13712" priority="29926"/>
  </conditionalFormatting>
  <conditionalFormatting sqref="A2308">
    <cfRule type="duplicateValues" dxfId="13711" priority="29924"/>
  </conditionalFormatting>
  <conditionalFormatting sqref="A2308">
    <cfRule type="duplicateValues" dxfId="13710" priority="29923" stopIfTrue="1"/>
  </conditionalFormatting>
  <conditionalFormatting sqref="A2308">
    <cfRule type="duplicateValues" dxfId="13709" priority="29922" stopIfTrue="1"/>
  </conditionalFormatting>
  <conditionalFormatting sqref="A2308">
    <cfRule type="duplicateValues" dxfId="13708" priority="29919" stopIfTrue="1"/>
    <cfRule type="duplicateValues" dxfId="13707" priority="29920" stopIfTrue="1"/>
    <cfRule type="duplicateValues" dxfId="13706" priority="29921" stopIfTrue="1"/>
  </conditionalFormatting>
  <conditionalFormatting sqref="A2308">
    <cfRule type="duplicateValues" dxfId="13705" priority="29918" stopIfTrue="1"/>
  </conditionalFormatting>
  <conditionalFormatting sqref="A2308">
    <cfRule type="duplicateValues" dxfId="13704" priority="29916" stopIfTrue="1"/>
    <cfRule type="duplicateValues" dxfId="13703" priority="29917" stopIfTrue="1"/>
  </conditionalFormatting>
  <conditionalFormatting sqref="A2308">
    <cfRule type="duplicateValues" dxfId="13702" priority="29915" stopIfTrue="1"/>
  </conditionalFormatting>
  <conditionalFormatting sqref="A2308">
    <cfRule type="duplicateValues" dxfId="13701" priority="29914" stopIfTrue="1"/>
  </conditionalFormatting>
  <conditionalFormatting sqref="A2308">
    <cfRule type="duplicateValues" dxfId="13700" priority="29913" stopIfTrue="1"/>
  </conditionalFormatting>
  <conditionalFormatting sqref="A2308">
    <cfRule type="duplicateValues" dxfId="13699" priority="29912"/>
  </conditionalFormatting>
  <conditionalFormatting sqref="A2308">
    <cfRule type="duplicateValues" dxfId="13698" priority="29911"/>
  </conditionalFormatting>
  <conditionalFormatting sqref="A3314 A3316:A3317">
    <cfRule type="duplicateValues" dxfId="13697" priority="29910" stopIfTrue="1"/>
  </conditionalFormatting>
  <conditionalFormatting sqref="A3314 A3316:A3317">
    <cfRule type="duplicateValues" dxfId="13696" priority="29909" stopIfTrue="1"/>
  </conditionalFormatting>
  <conditionalFormatting sqref="A3314 A3316:A3317">
    <cfRule type="duplicateValues" dxfId="13695" priority="29906" stopIfTrue="1"/>
    <cfRule type="duplicateValues" dxfId="13694" priority="29907" stopIfTrue="1"/>
    <cfRule type="duplicateValues" dxfId="13693" priority="29908" stopIfTrue="1"/>
  </conditionalFormatting>
  <conditionalFormatting sqref="A3314 A3316:A3317">
    <cfRule type="duplicateValues" dxfId="13692" priority="29904" stopIfTrue="1"/>
    <cfRule type="duplicateValues" dxfId="13691" priority="29905" stopIfTrue="1"/>
  </conditionalFormatting>
  <conditionalFormatting sqref="A3314 A3316:A3317">
    <cfRule type="duplicateValues" dxfId="13690" priority="29901" stopIfTrue="1"/>
    <cfRule type="duplicateValues" dxfId="13689" priority="29902" stopIfTrue="1"/>
    <cfRule type="cellIs" dxfId="13688" priority="29903" stopIfTrue="1" operator="equal">
      <formula>25504</formula>
    </cfRule>
  </conditionalFormatting>
  <conditionalFormatting sqref="A3314 A3317">
    <cfRule type="duplicateValues" dxfId="13687" priority="29899" stopIfTrue="1"/>
    <cfRule type="duplicateValues" dxfId="13686" priority="29900" stopIfTrue="1"/>
  </conditionalFormatting>
  <conditionalFormatting sqref="A3314 A3317">
    <cfRule type="duplicateValues" dxfId="13685" priority="29898" stopIfTrue="1"/>
  </conditionalFormatting>
  <conditionalFormatting sqref="A3314">
    <cfRule type="duplicateValues" dxfId="13684" priority="29897" stopIfTrue="1"/>
  </conditionalFormatting>
  <conditionalFormatting sqref="A3314">
    <cfRule type="duplicateValues" dxfId="13683" priority="29896" stopIfTrue="1"/>
  </conditionalFormatting>
  <conditionalFormatting sqref="A3314 A3317">
    <cfRule type="duplicateValues" dxfId="13682" priority="29895"/>
  </conditionalFormatting>
  <conditionalFormatting sqref="A3314">
    <cfRule type="duplicateValues" dxfId="13681" priority="29894"/>
  </conditionalFormatting>
  <conditionalFormatting sqref="A3314 A3317">
    <cfRule type="duplicateValues" dxfId="13680" priority="29892"/>
    <cfRule type="duplicateValues" dxfId="13679" priority="29893"/>
  </conditionalFormatting>
  <conditionalFormatting sqref="A3314">
    <cfRule type="duplicateValues" dxfId="13678" priority="29891"/>
  </conditionalFormatting>
  <conditionalFormatting sqref="A3314">
    <cfRule type="duplicateValues" dxfId="13677" priority="29890" stopIfTrue="1"/>
  </conditionalFormatting>
  <conditionalFormatting sqref="A3314">
    <cfRule type="duplicateValues" dxfId="13676" priority="29889" stopIfTrue="1"/>
  </conditionalFormatting>
  <conditionalFormatting sqref="A3314 A3317">
    <cfRule type="duplicateValues" dxfId="13675" priority="29886" stopIfTrue="1"/>
    <cfRule type="duplicateValues" dxfId="13674" priority="29887" stopIfTrue="1"/>
    <cfRule type="duplicateValues" dxfId="13673" priority="29888" stopIfTrue="1"/>
  </conditionalFormatting>
  <conditionalFormatting sqref="B3314">
    <cfRule type="duplicateValues" dxfId="13672" priority="29885" stopIfTrue="1"/>
  </conditionalFormatting>
  <conditionalFormatting sqref="A3314">
    <cfRule type="duplicateValues" dxfId="13671" priority="29884" stopIfTrue="1"/>
  </conditionalFormatting>
  <conditionalFormatting sqref="A3314">
    <cfRule type="duplicateValues" dxfId="13670" priority="29882" stopIfTrue="1"/>
    <cfRule type="duplicateValues" dxfId="13669" priority="29883" stopIfTrue="1"/>
  </conditionalFormatting>
  <conditionalFormatting sqref="A3314">
    <cfRule type="duplicateValues" dxfId="13668" priority="29881" stopIfTrue="1"/>
  </conditionalFormatting>
  <conditionalFormatting sqref="A3314">
    <cfRule type="duplicateValues" dxfId="13667" priority="29880" stopIfTrue="1"/>
  </conditionalFormatting>
  <conditionalFormatting sqref="A3314">
    <cfRule type="duplicateValues" dxfId="13666" priority="29879" stopIfTrue="1"/>
  </conditionalFormatting>
  <conditionalFormatting sqref="A3314">
    <cfRule type="duplicateValues" dxfId="13665" priority="29878"/>
  </conditionalFormatting>
  <conditionalFormatting sqref="A3314">
    <cfRule type="duplicateValues" dxfId="13664" priority="29877"/>
  </conditionalFormatting>
  <conditionalFormatting sqref="A2429">
    <cfRule type="duplicateValues" dxfId="13663" priority="29876" stopIfTrue="1"/>
  </conditionalFormatting>
  <conditionalFormatting sqref="A2429">
    <cfRule type="duplicateValues" dxfId="13662" priority="29875" stopIfTrue="1"/>
  </conditionalFormatting>
  <conditionalFormatting sqref="A2429">
    <cfRule type="duplicateValues" dxfId="13661" priority="29872" stopIfTrue="1"/>
    <cfRule type="duplicateValues" dxfId="13660" priority="29873" stopIfTrue="1"/>
    <cfRule type="duplicateValues" dxfId="13659" priority="29874" stopIfTrue="1"/>
  </conditionalFormatting>
  <conditionalFormatting sqref="A2429">
    <cfRule type="duplicateValues" dxfId="13658" priority="29870" stopIfTrue="1"/>
    <cfRule type="duplicateValues" dxfId="13657" priority="29871" stopIfTrue="1"/>
  </conditionalFormatting>
  <conditionalFormatting sqref="A2429">
    <cfRule type="duplicateValues" dxfId="13656" priority="29867" stopIfTrue="1"/>
    <cfRule type="duplicateValues" dxfId="13655" priority="29868" stopIfTrue="1"/>
    <cfRule type="cellIs" dxfId="13654" priority="29869" stopIfTrue="1" operator="equal">
      <formula>25504</formula>
    </cfRule>
  </conditionalFormatting>
  <conditionalFormatting sqref="A2429">
    <cfRule type="duplicateValues" dxfId="13653" priority="29865"/>
    <cfRule type="duplicateValues" dxfId="13652" priority="29866"/>
  </conditionalFormatting>
  <conditionalFormatting sqref="A2429">
    <cfRule type="duplicateValues" dxfId="13651" priority="29864"/>
  </conditionalFormatting>
  <conditionalFormatting sqref="A2429">
    <cfRule type="duplicateValues" dxfId="13650" priority="29863"/>
  </conditionalFormatting>
  <conditionalFormatting sqref="A2429">
    <cfRule type="duplicateValues" dxfId="13649" priority="29862"/>
  </conditionalFormatting>
  <conditionalFormatting sqref="A2309">
    <cfRule type="duplicateValues" dxfId="13648" priority="29850" stopIfTrue="1"/>
    <cfRule type="duplicateValues" dxfId="13647" priority="29851" stopIfTrue="1"/>
  </conditionalFormatting>
  <conditionalFormatting sqref="A2309">
    <cfRule type="duplicateValues" dxfId="13646" priority="29849" stopIfTrue="1"/>
  </conditionalFormatting>
  <conditionalFormatting sqref="A2309">
    <cfRule type="duplicateValues" dxfId="13645" priority="29848" stopIfTrue="1"/>
  </conditionalFormatting>
  <conditionalFormatting sqref="A2309">
    <cfRule type="duplicateValues" dxfId="13644" priority="29847" stopIfTrue="1"/>
  </conditionalFormatting>
  <conditionalFormatting sqref="A2309">
    <cfRule type="duplicateValues" dxfId="13643" priority="29846"/>
  </conditionalFormatting>
  <conditionalFormatting sqref="A2309">
    <cfRule type="duplicateValues" dxfId="13642" priority="29845"/>
  </conditionalFormatting>
  <conditionalFormatting sqref="A2309">
    <cfRule type="duplicateValues" dxfId="13641" priority="29843"/>
    <cfRule type="duplicateValues" dxfId="13640" priority="29844"/>
  </conditionalFormatting>
  <conditionalFormatting sqref="A2309">
    <cfRule type="duplicateValues" dxfId="13639" priority="29842"/>
  </conditionalFormatting>
  <conditionalFormatting sqref="A2309">
    <cfRule type="duplicateValues" dxfId="13638" priority="29841" stopIfTrue="1"/>
  </conditionalFormatting>
  <conditionalFormatting sqref="A2309">
    <cfRule type="duplicateValues" dxfId="13637" priority="29840" stopIfTrue="1"/>
  </conditionalFormatting>
  <conditionalFormatting sqref="A2309">
    <cfRule type="duplicateValues" dxfId="13636" priority="29837" stopIfTrue="1"/>
    <cfRule type="duplicateValues" dxfId="13635" priority="29838" stopIfTrue="1"/>
    <cfRule type="duplicateValues" dxfId="13634" priority="29839" stopIfTrue="1"/>
  </conditionalFormatting>
  <conditionalFormatting sqref="A2309">
    <cfRule type="duplicateValues" dxfId="13633" priority="29836" stopIfTrue="1"/>
  </conditionalFormatting>
  <conditionalFormatting sqref="A2309">
    <cfRule type="duplicateValues" dxfId="13632" priority="29834" stopIfTrue="1"/>
    <cfRule type="duplicateValues" dxfId="13631" priority="29835" stopIfTrue="1"/>
  </conditionalFormatting>
  <conditionalFormatting sqref="A2309">
    <cfRule type="duplicateValues" dxfId="13630" priority="29833" stopIfTrue="1"/>
  </conditionalFormatting>
  <conditionalFormatting sqref="A2309">
    <cfRule type="duplicateValues" dxfId="13629" priority="29832" stopIfTrue="1"/>
  </conditionalFormatting>
  <conditionalFormatting sqref="A2309">
    <cfRule type="duplicateValues" dxfId="13628" priority="29831" stopIfTrue="1"/>
  </conditionalFormatting>
  <conditionalFormatting sqref="A2309">
    <cfRule type="duplicateValues" dxfId="13627" priority="29830"/>
  </conditionalFormatting>
  <conditionalFormatting sqref="A2309">
    <cfRule type="duplicateValues" dxfId="13626" priority="29829"/>
  </conditionalFormatting>
  <conditionalFormatting sqref="A653 A551:A575 A578:A579 A582:A593 A595 A597 A599 A601 A603 A605 A607 A609 A611 A613 A615 A617 A619 A621 A623 A625 A627 A629 A631 A633 A635 A637 A639 A641 A643 A655 A645 A647 A649 A651 A660">
    <cfRule type="duplicateValues" dxfId="13625" priority="124014" stopIfTrue="1"/>
  </conditionalFormatting>
  <conditionalFormatting sqref="A653 A551:A575 A578:A579 A582:A593 A595 A597 A599 A601 A603 A605 A607 A609 A611 A613 A615 A617 A619 A621 A623 A625 A627 A629 A631 A633 A635 A637 A639 A641 A643 A655 A645 A647 A649 A651 A660">
    <cfRule type="duplicateValues" dxfId="13624" priority="124034" stopIfTrue="1"/>
  </conditionalFormatting>
  <conditionalFormatting sqref="A653 A571:A575 A578:A579 A582:A593 A595 A597 A599 A601 A603 A605 A607 A609 A611 A613 A615 A617 A619 A621 A623 A625 A627 A629 A631 A633 A635 A637 A639 A641 A643 A655 A645 A647 A649 A651 A660">
    <cfRule type="duplicateValues" dxfId="13623" priority="124054" stopIfTrue="1"/>
  </conditionalFormatting>
  <conditionalFormatting sqref="A653 A571:A575 A578:A579 A582:A593 A595 A597 A599 A601 A603 A605 A607 A609 A611 A613 A615 A617 A619 A621 A623 A625 A627 A629 A631 A633 A635 A637 A639 A641 A643 A655 A645 A647 A649 A651 A660">
    <cfRule type="duplicateValues" dxfId="13622" priority="124074" stopIfTrue="1"/>
  </conditionalFormatting>
  <conditionalFormatting sqref="A653 A576:A593 A595 A597 A599 A601 A603 A605 A607 A609 A611 A613 A615 A617 A619 A621 A623 A625 A627 A629 A631 A633 A635 A637 A639 A641 A643 A655 A645 A647 A649 A651 A660">
    <cfRule type="duplicateValues" dxfId="13621" priority="124094" stopIfTrue="1"/>
  </conditionalFormatting>
  <conditionalFormatting sqref="A653 A576:A593 A595 A597 A599 A601 A603 A605 A607 A609 A611 A613 A615 A617 A619 A621 A623 A625 A627 A629 A631 A633 A635 A637 A639 A641 A643 A655 A645 A647 A649 A651 A660">
    <cfRule type="duplicateValues" dxfId="13620" priority="124112" stopIfTrue="1"/>
  </conditionalFormatting>
  <conditionalFormatting sqref="A653 A576:A593 A595 A597 A599 A601 A603 A605 A607 A609 A611 A613 A615 A617 A619 A621 A623 A625 A627 A629 A631 A633 A635 A637 A639 A641 A643 A655 A645 A647 A649 A651 A660">
    <cfRule type="duplicateValues" dxfId="13619" priority="124130" stopIfTrue="1"/>
    <cfRule type="duplicateValues" dxfId="13618" priority="124131" stopIfTrue="1"/>
    <cfRule type="duplicateValues" dxfId="13617" priority="124132" stopIfTrue="1"/>
  </conditionalFormatting>
  <conditionalFormatting sqref="A653 A576:A593 A595 A597 A599 A601 A603 A605 A607 A609 A611 A613 A615 A617 A619 A621 A623 A625 A627 A629 A631 A633 A635 A637 A639 A641 A643 A655 A645 A647 A649 A651 A660">
    <cfRule type="duplicateValues" dxfId="13616" priority="124184" stopIfTrue="1"/>
    <cfRule type="duplicateValues" dxfId="13615" priority="124185" stopIfTrue="1"/>
  </conditionalFormatting>
  <conditionalFormatting sqref="A653 A578:A593 A595 A597 A599 A601 A603 A605 A607 A609 A611 A613 A615 A617 A619 A621 A623 A625 A627 A629 A631 A633 A635 A637 A639 A641 A643 A655 A645 A647 A649 A651 A660">
    <cfRule type="duplicateValues" dxfId="13614" priority="124220" stopIfTrue="1"/>
  </conditionalFormatting>
  <conditionalFormatting sqref="A653 A578:A593 A595 A597 A599 A601 A603 A605 A607 A609 A611 A613 A615 A617 A619 A621 A623 A625 A627 A629 A631 A633 A635 A637 A639 A641 A643 A655 A645 A647 A649 A651 A660">
    <cfRule type="duplicateValues" dxfId="13613" priority="124238" stopIfTrue="1"/>
  </conditionalFormatting>
  <conditionalFormatting sqref="A653 A578:A593 A595 A597 A599 A601 A603 A605 A607 A609 A611 A613 A615 A617 A619 A621 A623 A625 A627 A629 A631 A633 A635 A637 A639 A641 A643 A655 A645 A647 A649 A651 A660">
    <cfRule type="duplicateValues" dxfId="13612" priority="124256" stopIfTrue="1"/>
    <cfRule type="duplicateValues" dxfId="13611" priority="124257" stopIfTrue="1"/>
    <cfRule type="duplicateValues" dxfId="13610" priority="124258" stopIfTrue="1"/>
  </conditionalFormatting>
  <conditionalFormatting sqref="A653 A578:A593 A595 A597 A599 A601 A603 A605 A607 A609 A611 A613 A615 A617 A619 A621 A623 A625 A627 A629 A631 A633 A635 A637 A639 A641 A643 A655 A645 A647 A649 A651 A660">
    <cfRule type="duplicateValues" dxfId="13609" priority="124310" stopIfTrue="1"/>
    <cfRule type="duplicateValues" dxfId="13608" priority="124311" stopIfTrue="1"/>
  </conditionalFormatting>
  <conditionalFormatting sqref="B3315:B3316">
    <cfRule type="duplicateValues" dxfId="13607" priority="28199" stopIfTrue="1"/>
  </conditionalFormatting>
  <conditionalFormatting sqref="A657 A662 A664 A666 A668">
    <cfRule type="duplicateValues" dxfId="13606" priority="28196" stopIfTrue="1"/>
  </conditionalFormatting>
  <conditionalFormatting sqref="A657 A662 A664 A666 A668">
    <cfRule type="duplicateValues" dxfId="13605" priority="28195" stopIfTrue="1"/>
  </conditionalFormatting>
  <conditionalFormatting sqref="A657">
    <cfRule type="duplicateValues" dxfId="13604" priority="28194" stopIfTrue="1"/>
  </conditionalFormatting>
  <conditionalFormatting sqref="A657">
    <cfRule type="duplicateValues" dxfId="13603" priority="28193" stopIfTrue="1"/>
  </conditionalFormatting>
  <conditionalFormatting sqref="A657">
    <cfRule type="duplicateValues" dxfId="13602" priority="28192" stopIfTrue="1"/>
  </conditionalFormatting>
  <conditionalFormatting sqref="A657">
    <cfRule type="duplicateValues" dxfId="13601" priority="28191" stopIfTrue="1"/>
  </conditionalFormatting>
  <conditionalFormatting sqref="A657 A662 A664 A666 A668">
    <cfRule type="duplicateValues" dxfId="13600" priority="28188" stopIfTrue="1"/>
    <cfRule type="duplicateValues" dxfId="13599" priority="28189" stopIfTrue="1"/>
    <cfRule type="duplicateValues" dxfId="13598" priority="28190" stopIfTrue="1"/>
  </conditionalFormatting>
  <conditionalFormatting sqref="A657">
    <cfRule type="duplicateValues" dxfId="13597" priority="28187" stopIfTrue="1"/>
  </conditionalFormatting>
  <conditionalFormatting sqref="A657">
    <cfRule type="duplicateValues" dxfId="13596" priority="28186" stopIfTrue="1"/>
  </conditionalFormatting>
  <conditionalFormatting sqref="A657 A662 A664 A666 A668">
    <cfRule type="duplicateValues" dxfId="13595" priority="28184" stopIfTrue="1"/>
    <cfRule type="duplicateValues" dxfId="13594" priority="28185" stopIfTrue="1"/>
  </conditionalFormatting>
  <conditionalFormatting sqref="A657 A662 A664 A666 A668">
    <cfRule type="duplicateValues" dxfId="13593" priority="28181" stopIfTrue="1"/>
    <cfRule type="duplicateValues" dxfId="13592" priority="28182" stopIfTrue="1"/>
    <cfRule type="cellIs" dxfId="13591" priority="28183" stopIfTrue="1" operator="equal">
      <formula>25504</formula>
    </cfRule>
  </conditionalFormatting>
  <conditionalFormatting sqref="A657">
    <cfRule type="duplicateValues" dxfId="13590" priority="28180" stopIfTrue="1"/>
  </conditionalFormatting>
  <conditionalFormatting sqref="A657">
    <cfRule type="duplicateValues" dxfId="13589" priority="28179" stopIfTrue="1"/>
  </conditionalFormatting>
  <conditionalFormatting sqref="A657">
    <cfRule type="duplicateValues" dxfId="13588" priority="28176" stopIfTrue="1"/>
    <cfRule type="duplicateValues" dxfId="13587" priority="28177" stopIfTrue="1"/>
    <cfRule type="duplicateValues" dxfId="13586" priority="28178" stopIfTrue="1"/>
  </conditionalFormatting>
  <conditionalFormatting sqref="A657">
    <cfRule type="duplicateValues" dxfId="13585" priority="28175" stopIfTrue="1"/>
  </conditionalFormatting>
  <conditionalFormatting sqref="A657">
    <cfRule type="duplicateValues" dxfId="13584" priority="28174" stopIfTrue="1"/>
  </conditionalFormatting>
  <conditionalFormatting sqref="A657">
    <cfRule type="duplicateValues" dxfId="13583" priority="28173" stopIfTrue="1"/>
  </conditionalFormatting>
  <conditionalFormatting sqref="A657">
    <cfRule type="duplicateValues" dxfId="13582" priority="28172" stopIfTrue="1"/>
  </conditionalFormatting>
  <conditionalFormatting sqref="A657">
    <cfRule type="duplicateValues" dxfId="13581" priority="28170" stopIfTrue="1"/>
    <cfRule type="duplicateValues" dxfId="13580" priority="28171" stopIfTrue="1"/>
  </conditionalFormatting>
  <conditionalFormatting sqref="A657">
    <cfRule type="duplicateValues" dxfId="13579" priority="28169" stopIfTrue="1"/>
  </conditionalFormatting>
  <conditionalFormatting sqref="A657">
    <cfRule type="duplicateValues" dxfId="13578" priority="28168" stopIfTrue="1"/>
  </conditionalFormatting>
  <conditionalFormatting sqref="A657">
    <cfRule type="duplicateValues" dxfId="13577" priority="28167" stopIfTrue="1"/>
  </conditionalFormatting>
  <conditionalFormatting sqref="A657">
    <cfRule type="duplicateValues" dxfId="13576" priority="28164" stopIfTrue="1"/>
    <cfRule type="duplicateValues" dxfId="13575" priority="28165" stopIfTrue="1"/>
    <cfRule type="duplicateValues" dxfId="13574" priority="28166" stopIfTrue="1"/>
  </conditionalFormatting>
  <conditionalFormatting sqref="A657">
    <cfRule type="duplicateValues" dxfId="13573" priority="28163" stopIfTrue="1"/>
  </conditionalFormatting>
  <conditionalFormatting sqref="A657">
    <cfRule type="duplicateValues" dxfId="13572" priority="28162" stopIfTrue="1"/>
  </conditionalFormatting>
  <conditionalFormatting sqref="A657">
    <cfRule type="duplicateValues" dxfId="13571" priority="28161" stopIfTrue="1"/>
  </conditionalFormatting>
  <conditionalFormatting sqref="A657">
    <cfRule type="duplicateValues" dxfId="13570" priority="28160" stopIfTrue="1"/>
  </conditionalFormatting>
  <conditionalFormatting sqref="A657">
    <cfRule type="duplicateValues" dxfId="13569" priority="28159" stopIfTrue="1"/>
  </conditionalFormatting>
  <conditionalFormatting sqref="A657">
    <cfRule type="duplicateValues" dxfId="13568" priority="28158" stopIfTrue="1"/>
  </conditionalFormatting>
  <conditionalFormatting sqref="A657">
    <cfRule type="duplicateValues" dxfId="13567" priority="28155" stopIfTrue="1"/>
    <cfRule type="duplicateValues" dxfId="13566" priority="28156" stopIfTrue="1"/>
    <cfRule type="duplicateValues" dxfId="13565" priority="28157" stopIfTrue="1"/>
  </conditionalFormatting>
  <conditionalFormatting sqref="A657">
    <cfRule type="duplicateValues" dxfId="13564" priority="28153" stopIfTrue="1"/>
    <cfRule type="duplicateValues" dxfId="13563" priority="28154" stopIfTrue="1"/>
  </conditionalFormatting>
  <conditionalFormatting sqref="A657">
    <cfRule type="duplicateValues" dxfId="13562" priority="28152" stopIfTrue="1"/>
  </conditionalFormatting>
  <conditionalFormatting sqref="A657">
    <cfRule type="duplicateValues" dxfId="13561" priority="28151" stopIfTrue="1"/>
  </conditionalFormatting>
  <conditionalFormatting sqref="A657">
    <cfRule type="duplicateValues" dxfId="13560" priority="28148" stopIfTrue="1"/>
    <cfRule type="duplicateValues" dxfId="13559" priority="28149" stopIfTrue="1"/>
    <cfRule type="duplicateValues" dxfId="13558" priority="28150" stopIfTrue="1"/>
  </conditionalFormatting>
  <conditionalFormatting sqref="A657">
    <cfRule type="duplicateValues" dxfId="13557" priority="28146" stopIfTrue="1"/>
    <cfRule type="duplicateValues" dxfId="13556" priority="28147" stopIfTrue="1"/>
  </conditionalFormatting>
  <conditionalFormatting sqref="A1334">
    <cfRule type="duplicateValues" dxfId="13555" priority="28145" stopIfTrue="1"/>
  </conditionalFormatting>
  <conditionalFormatting sqref="A1334">
    <cfRule type="duplicateValues" dxfId="13554" priority="28144" stopIfTrue="1"/>
  </conditionalFormatting>
  <conditionalFormatting sqref="A1334">
    <cfRule type="duplicateValues" dxfId="13553" priority="28141" stopIfTrue="1"/>
    <cfRule type="duplicateValues" dxfId="13552" priority="28142" stopIfTrue="1"/>
    <cfRule type="duplicateValues" dxfId="13551" priority="28143" stopIfTrue="1"/>
  </conditionalFormatting>
  <conditionalFormatting sqref="A1334">
    <cfRule type="duplicateValues" dxfId="13550" priority="28139" stopIfTrue="1"/>
    <cfRule type="duplicateValues" dxfId="13549" priority="28140" stopIfTrue="1"/>
  </conditionalFormatting>
  <conditionalFormatting sqref="A1334">
    <cfRule type="duplicateValues" dxfId="13548" priority="28136" stopIfTrue="1"/>
    <cfRule type="duplicateValues" dxfId="13547" priority="28137" stopIfTrue="1"/>
    <cfRule type="cellIs" dxfId="13546" priority="28138" stopIfTrue="1" operator="equal">
      <formula>25504</formula>
    </cfRule>
  </conditionalFormatting>
  <conditionalFormatting sqref="A1334">
    <cfRule type="duplicateValues" dxfId="13545" priority="28134" stopIfTrue="1"/>
    <cfRule type="duplicateValues" dxfId="13544" priority="28135" stopIfTrue="1"/>
  </conditionalFormatting>
  <conditionalFormatting sqref="A1334">
    <cfRule type="duplicateValues" dxfId="13543" priority="28133" stopIfTrue="1"/>
  </conditionalFormatting>
  <conditionalFormatting sqref="A1334">
    <cfRule type="duplicateValues" dxfId="13542" priority="28132" stopIfTrue="1"/>
  </conditionalFormatting>
  <conditionalFormatting sqref="A1334">
    <cfRule type="duplicateValues" dxfId="13541" priority="28131" stopIfTrue="1"/>
  </conditionalFormatting>
  <conditionalFormatting sqref="A1334">
    <cfRule type="duplicateValues" dxfId="13540" priority="28130"/>
  </conditionalFormatting>
  <conditionalFormatting sqref="A1334">
    <cfRule type="duplicateValues" dxfId="13539" priority="28129"/>
  </conditionalFormatting>
  <conditionalFormatting sqref="A1334">
    <cfRule type="duplicateValues" dxfId="13538" priority="28127"/>
    <cfRule type="duplicateValues" dxfId="13537" priority="28128"/>
  </conditionalFormatting>
  <conditionalFormatting sqref="A1334">
    <cfRule type="duplicateValues" dxfId="13536" priority="28126"/>
  </conditionalFormatting>
  <conditionalFormatting sqref="A1334">
    <cfRule type="duplicateValues" dxfId="13535" priority="28125" stopIfTrue="1"/>
  </conditionalFormatting>
  <conditionalFormatting sqref="A1334">
    <cfRule type="duplicateValues" dxfId="13534" priority="28123" stopIfTrue="1"/>
    <cfRule type="duplicateValues" dxfId="13533" priority="28124" stopIfTrue="1"/>
  </conditionalFormatting>
  <conditionalFormatting sqref="A1334">
    <cfRule type="duplicateValues" dxfId="13532" priority="28122" stopIfTrue="1"/>
  </conditionalFormatting>
  <conditionalFormatting sqref="A1334">
    <cfRule type="duplicateValues" dxfId="13531" priority="28121" stopIfTrue="1"/>
  </conditionalFormatting>
  <conditionalFormatting sqref="A1334">
    <cfRule type="duplicateValues" dxfId="13530" priority="28120" stopIfTrue="1"/>
  </conditionalFormatting>
  <conditionalFormatting sqref="A1334">
    <cfRule type="duplicateValues" dxfId="13529" priority="28117" stopIfTrue="1"/>
    <cfRule type="duplicateValues" dxfId="13528" priority="28118" stopIfTrue="1"/>
    <cfRule type="duplicateValues" dxfId="13527" priority="28119" stopIfTrue="1"/>
  </conditionalFormatting>
  <conditionalFormatting sqref="A1334">
    <cfRule type="duplicateValues" dxfId="13526" priority="28116" stopIfTrue="1"/>
  </conditionalFormatting>
  <conditionalFormatting sqref="A1334">
    <cfRule type="duplicateValues" dxfId="13525" priority="28114" stopIfTrue="1"/>
    <cfRule type="duplicateValues" dxfId="13524" priority="28115" stopIfTrue="1"/>
  </conditionalFormatting>
  <conditionalFormatting sqref="A1334">
    <cfRule type="duplicateValues" dxfId="13523" priority="28113" stopIfTrue="1"/>
  </conditionalFormatting>
  <conditionalFormatting sqref="A1334">
    <cfRule type="duplicateValues" dxfId="13522" priority="28112" stopIfTrue="1"/>
  </conditionalFormatting>
  <conditionalFormatting sqref="A1334">
    <cfRule type="duplicateValues" dxfId="13521" priority="28111" stopIfTrue="1"/>
  </conditionalFormatting>
  <conditionalFormatting sqref="A1334">
    <cfRule type="duplicateValues" dxfId="13520" priority="28110"/>
  </conditionalFormatting>
  <conditionalFormatting sqref="A1334">
    <cfRule type="duplicateValues" dxfId="13519" priority="28109"/>
  </conditionalFormatting>
  <conditionalFormatting sqref="A771">
    <cfRule type="duplicateValues" dxfId="13518" priority="28106" stopIfTrue="1"/>
    <cfRule type="duplicateValues" dxfId="13517" priority="28107" stopIfTrue="1"/>
    <cfRule type="cellIs" dxfId="13516" priority="28108" stopIfTrue="1" operator="equal">
      <formula>25504</formula>
    </cfRule>
  </conditionalFormatting>
  <conditionalFormatting sqref="A771">
    <cfRule type="duplicateValues" dxfId="13515" priority="28105" stopIfTrue="1"/>
  </conditionalFormatting>
  <conditionalFormatting sqref="A771">
    <cfRule type="duplicateValues" dxfId="13514" priority="28103" stopIfTrue="1"/>
    <cfRule type="duplicateValues" dxfId="13513" priority="28104" stopIfTrue="1"/>
  </conditionalFormatting>
  <conditionalFormatting sqref="A771">
    <cfRule type="duplicateValues" dxfId="13512" priority="28102" stopIfTrue="1"/>
  </conditionalFormatting>
  <conditionalFormatting sqref="A771">
    <cfRule type="duplicateValues" dxfId="13511" priority="28101" stopIfTrue="1"/>
  </conditionalFormatting>
  <conditionalFormatting sqref="A771">
    <cfRule type="duplicateValues" dxfId="13510" priority="28100" stopIfTrue="1"/>
  </conditionalFormatting>
  <conditionalFormatting sqref="A771">
    <cfRule type="duplicateValues" dxfId="13509" priority="28099" stopIfTrue="1"/>
  </conditionalFormatting>
  <conditionalFormatting sqref="A771">
    <cfRule type="duplicateValues" dxfId="13508" priority="28098" stopIfTrue="1"/>
  </conditionalFormatting>
  <conditionalFormatting sqref="A771">
    <cfRule type="duplicateValues" dxfId="13507" priority="28095" stopIfTrue="1"/>
    <cfRule type="duplicateValues" dxfId="13506" priority="28096" stopIfTrue="1"/>
    <cfRule type="duplicateValues" dxfId="13505" priority="28097" stopIfTrue="1"/>
  </conditionalFormatting>
  <conditionalFormatting sqref="A771">
    <cfRule type="duplicateValues" dxfId="13504" priority="28093" stopIfTrue="1"/>
    <cfRule type="duplicateValues" dxfId="13503" priority="28094" stopIfTrue="1"/>
  </conditionalFormatting>
  <conditionalFormatting sqref="A771">
    <cfRule type="duplicateValues" dxfId="13502" priority="28092"/>
  </conditionalFormatting>
  <conditionalFormatting sqref="A771">
    <cfRule type="duplicateValues" dxfId="13501" priority="28091"/>
  </conditionalFormatting>
  <conditionalFormatting sqref="A771">
    <cfRule type="duplicateValues" dxfId="13500" priority="28089"/>
    <cfRule type="duplicateValues" dxfId="13499" priority="28090"/>
  </conditionalFormatting>
  <conditionalFormatting sqref="A771">
    <cfRule type="duplicateValues" dxfId="13498" priority="28088"/>
  </conditionalFormatting>
  <conditionalFormatting sqref="A771">
    <cfRule type="duplicateValues" dxfId="13497" priority="28087" stopIfTrue="1"/>
  </conditionalFormatting>
  <conditionalFormatting sqref="A771">
    <cfRule type="duplicateValues" dxfId="13496" priority="28084" stopIfTrue="1"/>
    <cfRule type="duplicateValues" dxfId="13495" priority="28085" stopIfTrue="1"/>
    <cfRule type="duplicateValues" dxfId="13494" priority="28086" stopIfTrue="1"/>
  </conditionalFormatting>
  <conditionalFormatting sqref="A771">
    <cfRule type="duplicateValues" dxfId="13493" priority="28083" stopIfTrue="1"/>
  </conditionalFormatting>
  <conditionalFormatting sqref="A771">
    <cfRule type="duplicateValues" dxfId="13492" priority="28082" stopIfTrue="1"/>
  </conditionalFormatting>
  <conditionalFormatting sqref="A771">
    <cfRule type="duplicateValues" dxfId="13491" priority="28081" stopIfTrue="1"/>
  </conditionalFormatting>
  <conditionalFormatting sqref="A771">
    <cfRule type="duplicateValues" dxfId="13490" priority="28080" stopIfTrue="1"/>
  </conditionalFormatting>
  <conditionalFormatting sqref="A771">
    <cfRule type="duplicateValues" dxfId="13489" priority="28078" stopIfTrue="1"/>
    <cfRule type="duplicateValues" dxfId="13488" priority="28079" stopIfTrue="1"/>
  </conditionalFormatting>
  <conditionalFormatting sqref="A771">
    <cfRule type="duplicateValues" dxfId="13487" priority="28077" stopIfTrue="1"/>
  </conditionalFormatting>
  <conditionalFormatting sqref="A771">
    <cfRule type="duplicateValues" dxfId="13486" priority="28076" stopIfTrue="1"/>
  </conditionalFormatting>
  <conditionalFormatting sqref="A771">
    <cfRule type="duplicateValues" dxfId="13485" priority="28075" stopIfTrue="1"/>
  </conditionalFormatting>
  <conditionalFormatting sqref="A771">
    <cfRule type="duplicateValues" dxfId="13484" priority="28072" stopIfTrue="1"/>
    <cfRule type="duplicateValues" dxfId="13483" priority="28073" stopIfTrue="1"/>
    <cfRule type="duplicateValues" dxfId="13482" priority="28074" stopIfTrue="1"/>
  </conditionalFormatting>
  <conditionalFormatting sqref="A771">
    <cfRule type="duplicateValues" dxfId="13481" priority="28071" stopIfTrue="1"/>
  </conditionalFormatting>
  <conditionalFormatting sqref="A771">
    <cfRule type="duplicateValues" dxfId="13480" priority="28069" stopIfTrue="1"/>
    <cfRule type="duplicateValues" dxfId="13479" priority="28070" stopIfTrue="1"/>
  </conditionalFormatting>
  <conditionalFormatting sqref="A771">
    <cfRule type="duplicateValues" dxfId="13478" priority="28068" stopIfTrue="1"/>
  </conditionalFormatting>
  <conditionalFormatting sqref="A771">
    <cfRule type="duplicateValues" dxfId="13477" priority="28067" stopIfTrue="1"/>
  </conditionalFormatting>
  <conditionalFormatting sqref="A771">
    <cfRule type="duplicateValues" dxfId="13476" priority="28066" stopIfTrue="1"/>
  </conditionalFormatting>
  <conditionalFormatting sqref="A771">
    <cfRule type="duplicateValues" dxfId="13475" priority="28065"/>
  </conditionalFormatting>
  <conditionalFormatting sqref="A771">
    <cfRule type="duplicateValues" dxfId="13474" priority="28064"/>
  </conditionalFormatting>
  <conditionalFormatting sqref="A1582">
    <cfRule type="duplicateValues" dxfId="13473" priority="27992" stopIfTrue="1"/>
  </conditionalFormatting>
  <conditionalFormatting sqref="A1582">
    <cfRule type="duplicateValues" dxfId="13472" priority="27991" stopIfTrue="1"/>
  </conditionalFormatting>
  <conditionalFormatting sqref="A1582">
    <cfRule type="duplicateValues" dxfId="13471" priority="27988" stopIfTrue="1"/>
    <cfRule type="duplicateValues" dxfId="13470" priority="27989" stopIfTrue="1"/>
    <cfRule type="duplicateValues" dxfId="13469" priority="27990" stopIfTrue="1"/>
  </conditionalFormatting>
  <conditionalFormatting sqref="A1582">
    <cfRule type="duplicateValues" dxfId="13468" priority="27986" stopIfTrue="1"/>
    <cfRule type="duplicateValues" dxfId="13467" priority="27987" stopIfTrue="1"/>
  </conditionalFormatting>
  <conditionalFormatting sqref="A1582">
    <cfRule type="duplicateValues" dxfId="13466" priority="27983" stopIfTrue="1"/>
    <cfRule type="duplicateValues" dxfId="13465" priority="27984" stopIfTrue="1"/>
    <cfRule type="cellIs" dxfId="13464" priority="27985" stopIfTrue="1" operator="equal">
      <formula>25504</formula>
    </cfRule>
  </conditionalFormatting>
  <conditionalFormatting sqref="A1582">
    <cfRule type="duplicateValues" dxfId="13463" priority="27982" stopIfTrue="1"/>
  </conditionalFormatting>
  <conditionalFormatting sqref="A1582">
    <cfRule type="duplicateValues" dxfId="13462" priority="27979" stopIfTrue="1"/>
    <cfRule type="duplicateValues" dxfId="13461" priority="27980" stopIfTrue="1"/>
    <cfRule type="duplicateValues" dxfId="13460" priority="27981" stopIfTrue="1"/>
  </conditionalFormatting>
  <conditionalFormatting sqref="A1582">
    <cfRule type="duplicateValues" dxfId="13459" priority="27978" stopIfTrue="1"/>
  </conditionalFormatting>
  <conditionalFormatting sqref="A1582">
    <cfRule type="duplicateValues" dxfId="13458" priority="27976" stopIfTrue="1"/>
    <cfRule type="duplicateValues" dxfId="13457" priority="27977" stopIfTrue="1"/>
  </conditionalFormatting>
  <conditionalFormatting sqref="A1582">
    <cfRule type="duplicateValues" dxfId="13456" priority="27973" stopIfTrue="1"/>
    <cfRule type="duplicateValues" dxfId="13455" priority="27974" stopIfTrue="1"/>
    <cfRule type="cellIs" dxfId="13454" priority="27975" stopIfTrue="1" operator="equal">
      <formula>25504</formula>
    </cfRule>
  </conditionalFormatting>
  <conditionalFormatting sqref="A1582">
    <cfRule type="duplicateValues" dxfId="13453" priority="27971" stopIfTrue="1"/>
    <cfRule type="duplicateValues" dxfId="13452" priority="27972" stopIfTrue="1"/>
  </conditionalFormatting>
  <conditionalFormatting sqref="A1582">
    <cfRule type="duplicateValues" dxfId="13451" priority="27970" stopIfTrue="1"/>
  </conditionalFormatting>
  <conditionalFormatting sqref="A1582">
    <cfRule type="duplicateValues" dxfId="13450" priority="27969" stopIfTrue="1"/>
  </conditionalFormatting>
  <conditionalFormatting sqref="A1582">
    <cfRule type="duplicateValues" dxfId="13449" priority="27968" stopIfTrue="1"/>
  </conditionalFormatting>
  <conditionalFormatting sqref="A1582">
    <cfRule type="duplicateValues" dxfId="13448" priority="27967"/>
  </conditionalFormatting>
  <conditionalFormatting sqref="A1582">
    <cfRule type="duplicateValues" dxfId="13447" priority="27966"/>
  </conditionalFormatting>
  <conditionalFormatting sqref="A1582">
    <cfRule type="duplicateValues" dxfId="13446" priority="27964"/>
    <cfRule type="duplicateValues" dxfId="13445" priority="27965"/>
  </conditionalFormatting>
  <conditionalFormatting sqref="A1582">
    <cfRule type="duplicateValues" dxfId="13444" priority="27963"/>
  </conditionalFormatting>
  <conditionalFormatting sqref="A1582">
    <cfRule type="duplicateValues" dxfId="13443" priority="27962" stopIfTrue="1"/>
  </conditionalFormatting>
  <conditionalFormatting sqref="A1582">
    <cfRule type="duplicateValues" dxfId="13442" priority="27961" stopIfTrue="1"/>
  </conditionalFormatting>
  <conditionalFormatting sqref="A1582">
    <cfRule type="duplicateValues" dxfId="13441" priority="27960" stopIfTrue="1"/>
  </conditionalFormatting>
  <conditionalFormatting sqref="A1582">
    <cfRule type="duplicateValues" dxfId="13440" priority="27958" stopIfTrue="1"/>
    <cfRule type="duplicateValues" dxfId="13439" priority="27959" stopIfTrue="1"/>
  </conditionalFormatting>
  <conditionalFormatting sqref="A1582">
    <cfRule type="duplicateValues" dxfId="13438" priority="27957" stopIfTrue="1"/>
  </conditionalFormatting>
  <conditionalFormatting sqref="A1582">
    <cfRule type="duplicateValues" dxfId="13437" priority="27956" stopIfTrue="1"/>
  </conditionalFormatting>
  <conditionalFormatting sqref="A1582">
    <cfRule type="duplicateValues" dxfId="13436" priority="27955" stopIfTrue="1"/>
  </conditionalFormatting>
  <conditionalFormatting sqref="A1582">
    <cfRule type="duplicateValues" dxfId="13435" priority="27952" stopIfTrue="1"/>
    <cfRule type="duplicateValues" dxfId="13434" priority="27953" stopIfTrue="1"/>
    <cfRule type="duplicateValues" dxfId="13433" priority="27954" stopIfTrue="1"/>
  </conditionalFormatting>
  <conditionalFormatting sqref="A1582">
    <cfRule type="duplicateValues" dxfId="13432" priority="27951" stopIfTrue="1"/>
  </conditionalFormatting>
  <conditionalFormatting sqref="A1582">
    <cfRule type="duplicateValues" dxfId="13431" priority="27949" stopIfTrue="1"/>
    <cfRule type="duplicateValues" dxfId="13430" priority="27950" stopIfTrue="1"/>
  </conditionalFormatting>
  <conditionalFormatting sqref="A1582">
    <cfRule type="duplicateValues" dxfId="13429" priority="27948" stopIfTrue="1"/>
  </conditionalFormatting>
  <conditionalFormatting sqref="A1582">
    <cfRule type="duplicateValues" dxfId="13428" priority="27947" stopIfTrue="1"/>
  </conditionalFormatting>
  <conditionalFormatting sqref="A1582">
    <cfRule type="duplicateValues" dxfId="13427" priority="27946" stopIfTrue="1"/>
  </conditionalFormatting>
  <conditionalFormatting sqref="A1582">
    <cfRule type="duplicateValues" dxfId="13426" priority="27945"/>
  </conditionalFormatting>
  <conditionalFormatting sqref="A1582">
    <cfRule type="duplicateValues" dxfId="13425" priority="27944"/>
  </conditionalFormatting>
  <conditionalFormatting sqref="A3530:A1048576 A2647:A2649 A1:A22 A2540:A2612 A2317:A2318 A2320:A2321 A787:A939 A2433:A2437 A2655:A2673 A1115:A1186 A3358:A3377 A707:A771 A1431:A1479 A1481:A1506 A2149:A2151 A664 A666 A3279:A3317 A3356 A1508:A1525 A1336:A1360 A1616:A1617 A2175:A2245 A1363:A1407 A1264:A1334 A949:A997 A668 A1189:A1195 A155:A662 A1209:A1234 A3243:A3277 A2293:A2305 A1238:A1257 A1647:A1831 A999:A1063 A2144:A2145 A2340:A2351 A2308:A2315 A2425:A2429 A2442:A2458 A1839:A2102 A24 A26 A28 A2961:A3092 A3201:A3226 A1527:A1614 A31:A153 A2353:A2414 A1619:A1630">
    <cfRule type="duplicateValues" dxfId="13424" priority="27880"/>
    <cfRule type="duplicateValues" dxfId="13423" priority="27943"/>
  </conditionalFormatting>
  <conditionalFormatting sqref="A1064 A1066 A1068 A1070">
    <cfRule type="duplicateValues" dxfId="13422" priority="27834" stopIfTrue="1"/>
    <cfRule type="duplicateValues" dxfId="13421" priority="27835" stopIfTrue="1"/>
    <cfRule type="cellIs" dxfId="13420" priority="27836" stopIfTrue="1" operator="equal">
      <formula>25504</formula>
    </cfRule>
  </conditionalFormatting>
  <conditionalFormatting sqref="A1064 A1066 A1068 A1070">
    <cfRule type="duplicateValues" dxfId="13419" priority="27833" stopIfTrue="1"/>
  </conditionalFormatting>
  <conditionalFormatting sqref="A1064 A1066 A1068 A1070">
    <cfRule type="duplicateValues" dxfId="13418" priority="27830" stopIfTrue="1"/>
    <cfRule type="duplicateValues" dxfId="13417" priority="27831" stopIfTrue="1"/>
    <cfRule type="duplicateValues" dxfId="13416" priority="27832" stopIfTrue="1"/>
  </conditionalFormatting>
  <conditionalFormatting sqref="A1064 A1066 A1068 A1070">
    <cfRule type="duplicateValues" dxfId="13415" priority="27828" stopIfTrue="1"/>
    <cfRule type="duplicateValues" dxfId="13414" priority="27829" stopIfTrue="1"/>
  </conditionalFormatting>
  <conditionalFormatting sqref="A1065 A1067 A1069">
    <cfRule type="duplicateValues" dxfId="13413" priority="27825" stopIfTrue="1"/>
    <cfRule type="duplicateValues" dxfId="13412" priority="27826" stopIfTrue="1"/>
    <cfRule type="cellIs" dxfId="13411" priority="27827" stopIfTrue="1" operator="equal">
      <formula>25504</formula>
    </cfRule>
  </conditionalFormatting>
  <conditionalFormatting sqref="A1065 A1067 A1069">
    <cfRule type="duplicateValues" dxfId="13410" priority="27824" stopIfTrue="1"/>
  </conditionalFormatting>
  <conditionalFormatting sqref="A1065 A1067 A1069">
    <cfRule type="duplicateValues" dxfId="13409" priority="27821" stopIfTrue="1"/>
    <cfRule type="duplicateValues" dxfId="13408" priority="27822" stopIfTrue="1"/>
    <cfRule type="duplicateValues" dxfId="13407" priority="27823" stopIfTrue="1"/>
  </conditionalFormatting>
  <conditionalFormatting sqref="A1065 A1067 A1069">
    <cfRule type="duplicateValues" dxfId="13406" priority="27819" stopIfTrue="1"/>
    <cfRule type="duplicateValues" dxfId="13405" priority="27820" stopIfTrue="1"/>
  </conditionalFormatting>
  <conditionalFormatting sqref="A1064:A1070">
    <cfRule type="duplicateValues" dxfId="13404" priority="27818" stopIfTrue="1"/>
  </conditionalFormatting>
  <conditionalFormatting sqref="A1064:A1070">
    <cfRule type="duplicateValues" dxfId="13403" priority="27816" stopIfTrue="1"/>
    <cfRule type="duplicateValues" dxfId="13402" priority="27817" stopIfTrue="1"/>
  </conditionalFormatting>
  <conditionalFormatting sqref="A1064:A1070">
    <cfRule type="duplicateValues" dxfId="13401" priority="27815" stopIfTrue="1"/>
  </conditionalFormatting>
  <conditionalFormatting sqref="A1064:A1070">
    <cfRule type="duplicateValues" dxfId="13400" priority="27814" stopIfTrue="1"/>
  </conditionalFormatting>
  <conditionalFormatting sqref="A1064:A1070">
    <cfRule type="duplicateValues" dxfId="13399" priority="27813" stopIfTrue="1"/>
  </conditionalFormatting>
  <conditionalFormatting sqref="A1064:A1070">
    <cfRule type="duplicateValues" dxfId="13398" priority="27812"/>
  </conditionalFormatting>
  <conditionalFormatting sqref="A1064:A1070">
    <cfRule type="duplicateValues" dxfId="13397" priority="27811"/>
  </conditionalFormatting>
  <conditionalFormatting sqref="A1064:A1070">
    <cfRule type="duplicateValues" dxfId="13396" priority="27809"/>
    <cfRule type="duplicateValues" dxfId="13395" priority="27810"/>
  </conditionalFormatting>
  <conditionalFormatting sqref="A1064:A1070">
    <cfRule type="duplicateValues" dxfId="13394" priority="27808"/>
  </conditionalFormatting>
  <conditionalFormatting sqref="A1064:A1070">
    <cfRule type="duplicateValues" dxfId="13393" priority="27805" stopIfTrue="1"/>
    <cfRule type="duplicateValues" dxfId="13392" priority="27806" stopIfTrue="1"/>
    <cfRule type="duplicateValues" dxfId="13391" priority="27807" stopIfTrue="1"/>
  </conditionalFormatting>
  <conditionalFormatting sqref="A1064:A1070">
    <cfRule type="duplicateValues" dxfId="13390" priority="27804" stopIfTrue="1"/>
  </conditionalFormatting>
  <conditionalFormatting sqref="A1064:A1070">
    <cfRule type="duplicateValues" dxfId="13389" priority="27802" stopIfTrue="1"/>
    <cfRule type="duplicateValues" dxfId="13388" priority="27803" stopIfTrue="1"/>
  </conditionalFormatting>
  <conditionalFormatting sqref="A1064:A1070">
    <cfRule type="duplicateValues" dxfId="13387" priority="27801" stopIfTrue="1"/>
  </conditionalFormatting>
  <conditionalFormatting sqref="A1064:A1070">
    <cfRule type="duplicateValues" dxfId="13386" priority="27800" stopIfTrue="1"/>
  </conditionalFormatting>
  <conditionalFormatting sqref="A1064:A1070">
    <cfRule type="duplicateValues" dxfId="13385" priority="27799" stopIfTrue="1"/>
  </conditionalFormatting>
  <conditionalFormatting sqref="A1064:A1070">
    <cfRule type="duplicateValues" dxfId="13384" priority="27798"/>
  </conditionalFormatting>
  <conditionalFormatting sqref="A1064:A1070">
    <cfRule type="duplicateValues" dxfId="13383" priority="27797"/>
  </conditionalFormatting>
  <conditionalFormatting sqref="A1064:A1070">
    <cfRule type="duplicateValues" dxfId="13382" priority="27795"/>
    <cfRule type="duplicateValues" dxfId="13381" priority="27796"/>
  </conditionalFormatting>
  <conditionalFormatting sqref="A1631">
    <cfRule type="duplicateValues" dxfId="13380" priority="27742" stopIfTrue="1"/>
  </conditionalFormatting>
  <conditionalFormatting sqref="A1631">
    <cfRule type="duplicateValues" dxfId="13379" priority="27741" stopIfTrue="1"/>
  </conditionalFormatting>
  <conditionalFormatting sqref="A1631">
    <cfRule type="duplicateValues" dxfId="13378" priority="27739" stopIfTrue="1"/>
    <cfRule type="duplicateValues" dxfId="13377" priority="27740" stopIfTrue="1"/>
  </conditionalFormatting>
  <conditionalFormatting sqref="A1631">
    <cfRule type="duplicateValues" dxfId="13376" priority="27736" stopIfTrue="1"/>
    <cfRule type="duplicateValues" dxfId="13375" priority="27737" stopIfTrue="1"/>
    <cfRule type="cellIs" dxfId="13374" priority="27738" stopIfTrue="1" operator="equal">
      <formula>25504</formula>
    </cfRule>
  </conditionalFormatting>
  <conditionalFormatting sqref="A1631">
    <cfRule type="duplicateValues" dxfId="13373" priority="27735" stopIfTrue="1"/>
  </conditionalFormatting>
  <conditionalFormatting sqref="A1631">
    <cfRule type="duplicateValues" dxfId="13372" priority="27733" stopIfTrue="1"/>
    <cfRule type="duplicateValues" dxfId="13371" priority="27734" stopIfTrue="1"/>
  </conditionalFormatting>
  <conditionalFormatting sqref="A1631">
    <cfRule type="duplicateValues" dxfId="13370" priority="27732" stopIfTrue="1"/>
  </conditionalFormatting>
  <conditionalFormatting sqref="A1631">
    <cfRule type="duplicateValues" dxfId="13369" priority="27731" stopIfTrue="1"/>
  </conditionalFormatting>
  <conditionalFormatting sqref="A1631">
    <cfRule type="duplicateValues" dxfId="13368" priority="27730" stopIfTrue="1"/>
  </conditionalFormatting>
  <conditionalFormatting sqref="A1631">
    <cfRule type="duplicateValues" dxfId="13367" priority="27729"/>
  </conditionalFormatting>
  <conditionalFormatting sqref="A1631">
    <cfRule type="duplicateValues" dxfId="13366" priority="27728"/>
  </conditionalFormatting>
  <conditionalFormatting sqref="A1631">
    <cfRule type="duplicateValues" dxfId="13365" priority="27726"/>
    <cfRule type="duplicateValues" dxfId="13364" priority="27727"/>
  </conditionalFormatting>
  <conditionalFormatting sqref="A1631">
    <cfRule type="duplicateValues" dxfId="13363" priority="27725"/>
  </conditionalFormatting>
  <conditionalFormatting sqref="A1631">
    <cfRule type="duplicateValues" dxfId="13362" priority="27724" stopIfTrue="1"/>
  </conditionalFormatting>
  <conditionalFormatting sqref="A1631">
    <cfRule type="duplicateValues" dxfId="13361" priority="27721" stopIfTrue="1"/>
    <cfRule type="duplicateValues" dxfId="13360" priority="27722" stopIfTrue="1"/>
    <cfRule type="duplicateValues" dxfId="13359" priority="27723" stopIfTrue="1"/>
  </conditionalFormatting>
  <conditionalFormatting sqref="A1631">
    <cfRule type="duplicateValues" dxfId="13358" priority="27720" stopIfTrue="1"/>
  </conditionalFormatting>
  <conditionalFormatting sqref="A1631">
    <cfRule type="duplicateValues" dxfId="13357" priority="27719" stopIfTrue="1"/>
  </conditionalFormatting>
  <conditionalFormatting sqref="A1631">
    <cfRule type="duplicateValues" dxfId="13356" priority="27718" stopIfTrue="1"/>
  </conditionalFormatting>
  <conditionalFormatting sqref="A1631">
    <cfRule type="duplicateValues" dxfId="13355" priority="27717" stopIfTrue="1"/>
  </conditionalFormatting>
  <conditionalFormatting sqref="A1631">
    <cfRule type="duplicateValues" dxfId="13354" priority="27715" stopIfTrue="1"/>
    <cfRule type="duplicateValues" dxfId="13353" priority="27716" stopIfTrue="1"/>
  </conditionalFormatting>
  <conditionalFormatting sqref="A1631">
    <cfRule type="duplicateValues" dxfId="13352" priority="27714" stopIfTrue="1"/>
  </conditionalFormatting>
  <conditionalFormatting sqref="A1631">
    <cfRule type="duplicateValues" dxfId="13351" priority="27713" stopIfTrue="1"/>
  </conditionalFormatting>
  <conditionalFormatting sqref="A1631">
    <cfRule type="duplicateValues" dxfId="13350" priority="27712" stopIfTrue="1"/>
  </conditionalFormatting>
  <conditionalFormatting sqref="A1631">
    <cfRule type="duplicateValues" dxfId="13349" priority="27709" stopIfTrue="1"/>
    <cfRule type="duplicateValues" dxfId="13348" priority="27710" stopIfTrue="1"/>
    <cfRule type="duplicateValues" dxfId="13347" priority="27711" stopIfTrue="1"/>
  </conditionalFormatting>
  <conditionalFormatting sqref="A1631">
    <cfRule type="duplicateValues" dxfId="13346" priority="27708" stopIfTrue="1"/>
  </conditionalFormatting>
  <conditionalFormatting sqref="A1631">
    <cfRule type="duplicateValues" dxfId="13345" priority="27706" stopIfTrue="1"/>
    <cfRule type="duplicateValues" dxfId="13344" priority="27707" stopIfTrue="1"/>
  </conditionalFormatting>
  <conditionalFormatting sqref="A1631">
    <cfRule type="duplicateValues" dxfId="13343" priority="27705" stopIfTrue="1"/>
  </conditionalFormatting>
  <conditionalFormatting sqref="A1631">
    <cfRule type="duplicateValues" dxfId="13342" priority="27704" stopIfTrue="1"/>
  </conditionalFormatting>
  <conditionalFormatting sqref="A1631">
    <cfRule type="duplicateValues" dxfId="13341" priority="27703" stopIfTrue="1"/>
  </conditionalFormatting>
  <conditionalFormatting sqref="A1631">
    <cfRule type="duplicateValues" dxfId="13340" priority="27702" stopIfTrue="1"/>
  </conditionalFormatting>
  <conditionalFormatting sqref="A1631">
    <cfRule type="duplicateValues" dxfId="13339" priority="27701" stopIfTrue="1"/>
  </conditionalFormatting>
  <conditionalFormatting sqref="A1631">
    <cfRule type="duplicateValues" dxfId="13338" priority="27698" stopIfTrue="1"/>
    <cfRule type="duplicateValues" dxfId="13337" priority="27699" stopIfTrue="1"/>
    <cfRule type="duplicateValues" dxfId="13336" priority="27700" stopIfTrue="1"/>
  </conditionalFormatting>
  <conditionalFormatting sqref="B1631">
    <cfRule type="duplicateValues" dxfId="13335" priority="27697" stopIfTrue="1"/>
  </conditionalFormatting>
  <conditionalFormatting sqref="B1631">
    <cfRule type="duplicateValues" dxfId="13334" priority="27696" stopIfTrue="1"/>
  </conditionalFormatting>
  <conditionalFormatting sqref="A1631">
    <cfRule type="duplicateValues" dxfId="13333" priority="27695"/>
  </conditionalFormatting>
  <conditionalFormatting sqref="A1631">
    <cfRule type="duplicateValues" dxfId="13332" priority="27694"/>
  </conditionalFormatting>
  <conditionalFormatting sqref="A1631">
    <cfRule type="duplicateValues" dxfId="13331" priority="27692"/>
    <cfRule type="duplicateValues" dxfId="13330" priority="27693"/>
  </conditionalFormatting>
  <conditionalFormatting sqref="A652 A594 A596 A598 A600 A602 A604 A606 A608 A610 A612 A614 A616 A618 A620 A622 A624 A626 A628 A630 A632 A634 A636 A638 A640 A642 A654 A644 A646 A648 A650 A656:A659 A661:A662 A664 A666 A668">
    <cfRule type="duplicateValues" dxfId="13329" priority="129808" stopIfTrue="1"/>
  </conditionalFormatting>
  <conditionalFormatting sqref="A652 A594 A596 A598 A600 A602 A604 A606 A608 A610 A612 A614 A616 A618 A620 A622 A624 A626 A628 A630 A632 A634 A636 A638 A640 A642 A654 A644 A646 A648 A650 A656:A659 A661:A662 A664 A666 A668">
    <cfRule type="duplicateValues" dxfId="13328" priority="129841" stopIfTrue="1"/>
  </conditionalFormatting>
  <conditionalFormatting sqref="A652 A594 A596 A598 A600 A602 A604 A606 A608 A610 A612 A614 A616 A618 A620 A622 A624 A626 A628 A630 A632 A634 A636 A638 A640 A642 A654 A644 A646 A648 A650 A656:A659 A661:A662 A664 A666 A668">
    <cfRule type="duplicateValues" dxfId="13327" priority="129874" stopIfTrue="1"/>
    <cfRule type="duplicateValues" dxfId="13326" priority="129875" stopIfTrue="1"/>
    <cfRule type="duplicateValues" dxfId="13325" priority="129876" stopIfTrue="1"/>
  </conditionalFormatting>
  <conditionalFormatting sqref="A652 A594 A596 A598 A600 A602 A604 A606 A608 A610 A612 A614 A616 A618 A620 A622 A624 A626 A628 A630 A632 A634 A636 A638 A640 A642 A654 A644 A646 A648 A650 A656:A659 A661:A662 A664 A666 A668">
    <cfRule type="duplicateValues" dxfId="13324" priority="129973" stopIfTrue="1"/>
    <cfRule type="duplicateValues" dxfId="13323" priority="129974" stopIfTrue="1"/>
  </conditionalFormatting>
  <conditionalFormatting sqref="A652 A594 A596 A598 A600 A602 A604 A606 A608 A610 A612 A614 A616 A618 A620 A622 A624 A626 A628 A630 A632 A634 A636 A638 A640 A642 A654 A644 A646 A648 A650 A656:A659 A661:A662 A664 A666 A668">
    <cfRule type="duplicateValues" dxfId="13322" priority="130039" stopIfTrue="1"/>
    <cfRule type="duplicateValues" dxfId="13321" priority="130040" stopIfTrue="1"/>
    <cfRule type="cellIs" dxfId="13320" priority="130041" stopIfTrue="1" operator="equal">
      <formula>25504</formula>
    </cfRule>
  </conditionalFormatting>
  <conditionalFormatting sqref="A2613">
    <cfRule type="duplicateValues" dxfId="13319" priority="27160" stopIfTrue="1"/>
  </conditionalFormatting>
  <conditionalFormatting sqref="A2613">
    <cfRule type="duplicateValues" dxfId="13318" priority="27159" stopIfTrue="1"/>
  </conditionalFormatting>
  <conditionalFormatting sqref="A2613">
    <cfRule type="duplicateValues" dxfId="13317" priority="27158" stopIfTrue="1"/>
  </conditionalFormatting>
  <conditionalFormatting sqref="A2613">
    <cfRule type="duplicateValues" dxfId="13316" priority="27157" stopIfTrue="1"/>
  </conditionalFormatting>
  <conditionalFormatting sqref="A2613">
    <cfRule type="duplicateValues" dxfId="13315" priority="27156" stopIfTrue="1"/>
  </conditionalFormatting>
  <conditionalFormatting sqref="A2613">
    <cfRule type="duplicateValues" dxfId="13314" priority="27155" stopIfTrue="1"/>
  </conditionalFormatting>
  <conditionalFormatting sqref="A2613">
    <cfRule type="duplicateValues" dxfId="13313" priority="27152" stopIfTrue="1"/>
    <cfRule type="duplicateValues" dxfId="13312" priority="27153" stopIfTrue="1"/>
    <cfRule type="duplicateValues" dxfId="13311" priority="27154" stopIfTrue="1"/>
  </conditionalFormatting>
  <conditionalFormatting sqref="A2613">
    <cfRule type="duplicateValues" dxfId="13310" priority="27151" stopIfTrue="1"/>
  </conditionalFormatting>
  <conditionalFormatting sqref="A2613">
    <cfRule type="duplicateValues" dxfId="13309" priority="27150" stopIfTrue="1"/>
  </conditionalFormatting>
  <conditionalFormatting sqref="A2613">
    <cfRule type="duplicateValues" dxfId="13308" priority="27148" stopIfTrue="1"/>
    <cfRule type="duplicateValues" dxfId="13307" priority="27149" stopIfTrue="1"/>
  </conditionalFormatting>
  <conditionalFormatting sqref="A2613">
    <cfRule type="duplicateValues" dxfId="13306" priority="27145" stopIfTrue="1"/>
    <cfRule type="duplicateValues" dxfId="13305" priority="27146" stopIfTrue="1"/>
    <cfRule type="cellIs" dxfId="13304" priority="27147" stopIfTrue="1" operator="equal">
      <formula>25504</formula>
    </cfRule>
  </conditionalFormatting>
  <conditionalFormatting sqref="A2613">
    <cfRule type="duplicateValues" dxfId="13303" priority="27144" stopIfTrue="1"/>
  </conditionalFormatting>
  <conditionalFormatting sqref="A2613">
    <cfRule type="duplicateValues" dxfId="13302" priority="27142" stopIfTrue="1"/>
    <cfRule type="duplicateValues" dxfId="13301" priority="27143" stopIfTrue="1"/>
  </conditionalFormatting>
  <conditionalFormatting sqref="A2613">
    <cfRule type="duplicateValues" dxfId="13300" priority="27141" stopIfTrue="1"/>
  </conditionalFormatting>
  <conditionalFormatting sqref="A2613">
    <cfRule type="duplicateValues" dxfId="13299" priority="27140" stopIfTrue="1"/>
  </conditionalFormatting>
  <conditionalFormatting sqref="A2613">
    <cfRule type="duplicateValues" dxfId="13298" priority="27139" stopIfTrue="1"/>
  </conditionalFormatting>
  <conditionalFormatting sqref="A2613">
    <cfRule type="duplicateValues" dxfId="13297" priority="27138"/>
  </conditionalFormatting>
  <conditionalFormatting sqref="A2613">
    <cfRule type="duplicateValues" dxfId="13296" priority="27137"/>
  </conditionalFormatting>
  <conditionalFormatting sqref="A2613">
    <cfRule type="duplicateValues" dxfId="13295" priority="27135"/>
    <cfRule type="duplicateValues" dxfId="13294" priority="27136"/>
  </conditionalFormatting>
  <conditionalFormatting sqref="A2613">
    <cfRule type="duplicateValues" dxfId="13293" priority="27134"/>
  </conditionalFormatting>
  <conditionalFormatting sqref="A2613">
    <cfRule type="duplicateValues" dxfId="13292" priority="27133" stopIfTrue="1"/>
  </conditionalFormatting>
  <conditionalFormatting sqref="A2613">
    <cfRule type="duplicateValues" dxfId="13291" priority="27130" stopIfTrue="1"/>
    <cfRule type="duplicateValues" dxfId="13290" priority="27131" stopIfTrue="1"/>
    <cfRule type="duplicateValues" dxfId="13289" priority="27132" stopIfTrue="1"/>
  </conditionalFormatting>
  <conditionalFormatting sqref="A2613">
    <cfRule type="duplicateValues" dxfId="13288" priority="27129" stopIfTrue="1"/>
  </conditionalFormatting>
  <conditionalFormatting sqref="A2613">
    <cfRule type="duplicateValues" dxfId="13287" priority="27128" stopIfTrue="1"/>
  </conditionalFormatting>
  <conditionalFormatting sqref="A2613">
    <cfRule type="duplicateValues" dxfId="13286" priority="27127" stopIfTrue="1"/>
  </conditionalFormatting>
  <conditionalFormatting sqref="A2613">
    <cfRule type="duplicateValues" dxfId="13285" priority="27126" stopIfTrue="1"/>
  </conditionalFormatting>
  <conditionalFormatting sqref="A2613">
    <cfRule type="duplicateValues" dxfId="13284" priority="27124" stopIfTrue="1"/>
    <cfRule type="duplicateValues" dxfId="13283" priority="27125" stopIfTrue="1"/>
  </conditionalFormatting>
  <conditionalFormatting sqref="A2613">
    <cfRule type="duplicateValues" dxfId="13282" priority="27123" stopIfTrue="1"/>
  </conditionalFormatting>
  <conditionalFormatting sqref="A2613">
    <cfRule type="duplicateValues" dxfId="13281" priority="27122" stopIfTrue="1"/>
  </conditionalFormatting>
  <conditionalFormatting sqref="A2613">
    <cfRule type="duplicateValues" dxfId="13280" priority="27121" stopIfTrue="1"/>
  </conditionalFormatting>
  <conditionalFormatting sqref="A2613">
    <cfRule type="duplicateValues" dxfId="13279" priority="27118" stopIfTrue="1"/>
    <cfRule type="duplicateValues" dxfId="13278" priority="27119" stopIfTrue="1"/>
    <cfRule type="duplicateValues" dxfId="13277" priority="27120" stopIfTrue="1"/>
  </conditionalFormatting>
  <conditionalFormatting sqref="A2613">
    <cfRule type="duplicateValues" dxfId="13276" priority="27117" stopIfTrue="1"/>
  </conditionalFormatting>
  <conditionalFormatting sqref="A2613">
    <cfRule type="duplicateValues" dxfId="13275" priority="27115" stopIfTrue="1"/>
    <cfRule type="duplicateValues" dxfId="13274" priority="27116" stopIfTrue="1"/>
  </conditionalFormatting>
  <conditionalFormatting sqref="A2613">
    <cfRule type="duplicateValues" dxfId="13273" priority="27114" stopIfTrue="1"/>
  </conditionalFormatting>
  <conditionalFormatting sqref="A2613">
    <cfRule type="duplicateValues" dxfId="13272" priority="27113" stopIfTrue="1"/>
  </conditionalFormatting>
  <conditionalFormatting sqref="A2613">
    <cfRule type="duplicateValues" dxfId="13271" priority="27112" stopIfTrue="1"/>
  </conditionalFormatting>
  <conditionalFormatting sqref="A2613">
    <cfRule type="duplicateValues" dxfId="13270" priority="27111"/>
  </conditionalFormatting>
  <conditionalFormatting sqref="A2613">
    <cfRule type="duplicateValues" dxfId="13269" priority="27110"/>
  </conditionalFormatting>
  <conditionalFormatting sqref="A2613">
    <cfRule type="duplicateValues" dxfId="13268" priority="27108"/>
    <cfRule type="duplicateValues" dxfId="13267" priority="27109"/>
  </conditionalFormatting>
  <conditionalFormatting sqref="A92">
    <cfRule type="duplicateValues" dxfId="13266" priority="27024" stopIfTrue="1"/>
  </conditionalFormatting>
  <conditionalFormatting sqref="A92">
    <cfRule type="duplicateValues" dxfId="13265" priority="27023" stopIfTrue="1"/>
  </conditionalFormatting>
  <conditionalFormatting sqref="A92">
    <cfRule type="duplicateValues" dxfId="13264" priority="27022" stopIfTrue="1"/>
  </conditionalFormatting>
  <conditionalFormatting sqref="A92">
    <cfRule type="duplicateValues" dxfId="13263" priority="27021" stopIfTrue="1"/>
  </conditionalFormatting>
  <conditionalFormatting sqref="A92">
    <cfRule type="duplicateValues" dxfId="13262" priority="27020" stopIfTrue="1"/>
  </conditionalFormatting>
  <conditionalFormatting sqref="A92">
    <cfRule type="duplicateValues" dxfId="13261" priority="27019" stopIfTrue="1"/>
  </conditionalFormatting>
  <conditionalFormatting sqref="A92">
    <cfRule type="duplicateValues" dxfId="13260" priority="27016" stopIfTrue="1"/>
    <cfRule type="duplicateValues" dxfId="13259" priority="27017" stopIfTrue="1"/>
    <cfRule type="duplicateValues" dxfId="13258" priority="27018" stopIfTrue="1"/>
  </conditionalFormatting>
  <conditionalFormatting sqref="A92">
    <cfRule type="duplicateValues" dxfId="13257" priority="27015" stopIfTrue="1"/>
  </conditionalFormatting>
  <conditionalFormatting sqref="A92">
    <cfRule type="duplicateValues" dxfId="13256" priority="27014" stopIfTrue="1"/>
  </conditionalFormatting>
  <conditionalFormatting sqref="A92">
    <cfRule type="duplicateValues" dxfId="13255" priority="27012" stopIfTrue="1"/>
    <cfRule type="duplicateValues" dxfId="13254" priority="27013" stopIfTrue="1"/>
  </conditionalFormatting>
  <conditionalFormatting sqref="A92">
    <cfRule type="duplicateValues" dxfId="13253" priority="27009" stopIfTrue="1"/>
    <cfRule type="duplicateValues" dxfId="13252" priority="27010" stopIfTrue="1"/>
    <cfRule type="cellIs" dxfId="13251" priority="27011" stopIfTrue="1" operator="equal">
      <formula>25504</formula>
    </cfRule>
  </conditionalFormatting>
  <conditionalFormatting sqref="A92">
    <cfRule type="duplicateValues" dxfId="13250" priority="27008" stopIfTrue="1"/>
  </conditionalFormatting>
  <conditionalFormatting sqref="A92">
    <cfRule type="duplicateValues" dxfId="13249" priority="27006" stopIfTrue="1"/>
    <cfRule type="duplicateValues" dxfId="13248" priority="27007" stopIfTrue="1"/>
  </conditionalFormatting>
  <conditionalFormatting sqref="A92">
    <cfRule type="duplicateValues" dxfId="13247" priority="27005" stopIfTrue="1"/>
  </conditionalFormatting>
  <conditionalFormatting sqref="A92">
    <cfRule type="duplicateValues" dxfId="13246" priority="27004" stopIfTrue="1"/>
  </conditionalFormatting>
  <conditionalFormatting sqref="A92">
    <cfRule type="duplicateValues" dxfId="13245" priority="27003" stopIfTrue="1"/>
  </conditionalFormatting>
  <conditionalFormatting sqref="A92">
    <cfRule type="duplicateValues" dxfId="13244" priority="27002"/>
  </conditionalFormatting>
  <conditionalFormatting sqref="A92">
    <cfRule type="duplicateValues" dxfId="13243" priority="27001"/>
  </conditionalFormatting>
  <conditionalFormatting sqref="A92">
    <cfRule type="duplicateValues" dxfId="13242" priority="26999"/>
    <cfRule type="duplicateValues" dxfId="13241" priority="27000"/>
  </conditionalFormatting>
  <conditionalFormatting sqref="A92">
    <cfRule type="duplicateValues" dxfId="13240" priority="26998"/>
  </conditionalFormatting>
  <conditionalFormatting sqref="A92">
    <cfRule type="duplicateValues" dxfId="13239" priority="26997" stopIfTrue="1"/>
  </conditionalFormatting>
  <conditionalFormatting sqref="A92">
    <cfRule type="duplicateValues" dxfId="13238" priority="26994" stopIfTrue="1"/>
    <cfRule type="duplicateValues" dxfId="13237" priority="26995" stopIfTrue="1"/>
    <cfRule type="duplicateValues" dxfId="13236" priority="26996" stopIfTrue="1"/>
  </conditionalFormatting>
  <conditionalFormatting sqref="A92">
    <cfRule type="duplicateValues" dxfId="13235" priority="26993" stopIfTrue="1"/>
  </conditionalFormatting>
  <conditionalFormatting sqref="A92">
    <cfRule type="duplicateValues" dxfId="13234" priority="26992" stopIfTrue="1"/>
  </conditionalFormatting>
  <conditionalFormatting sqref="A92">
    <cfRule type="duplicateValues" dxfId="13233" priority="26991" stopIfTrue="1"/>
  </conditionalFormatting>
  <conditionalFormatting sqref="A92">
    <cfRule type="duplicateValues" dxfId="13232" priority="26990" stopIfTrue="1"/>
  </conditionalFormatting>
  <conditionalFormatting sqref="A92">
    <cfRule type="duplicateValues" dxfId="13231" priority="26988" stopIfTrue="1"/>
    <cfRule type="duplicateValues" dxfId="13230" priority="26989" stopIfTrue="1"/>
  </conditionalFormatting>
  <conditionalFormatting sqref="A92">
    <cfRule type="duplicateValues" dxfId="13229" priority="26987" stopIfTrue="1"/>
  </conditionalFormatting>
  <conditionalFormatting sqref="A92">
    <cfRule type="duplicateValues" dxfId="13228" priority="26986" stopIfTrue="1"/>
  </conditionalFormatting>
  <conditionalFormatting sqref="A92">
    <cfRule type="duplicateValues" dxfId="13227" priority="26985" stopIfTrue="1"/>
  </conditionalFormatting>
  <conditionalFormatting sqref="A92">
    <cfRule type="duplicateValues" dxfId="13226" priority="26982" stopIfTrue="1"/>
    <cfRule type="duplicateValues" dxfId="13225" priority="26983" stopIfTrue="1"/>
    <cfRule type="duplicateValues" dxfId="13224" priority="26984" stopIfTrue="1"/>
  </conditionalFormatting>
  <conditionalFormatting sqref="A92">
    <cfRule type="duplicateValues" dxfId="13223" priority="26981" stopIfTrue="1"/>
  </conditionalFormatting>
  <conditionalFormatting sqref="A92">
    <cfRule type="duplicateValues" dxfId="13222" priority="26979" stopIfTrue="1"/>
    <cfRule type="duplicateValues" dxfId="13221" priority="26980" stopIfTrue="1"/>
  </conditionalFormatting>
  <conditionalFormatting sqref="A92">
    <cfRule type="duplicateValues" dxfId="13220" priority="26978" stopIfTrue="1"/>
  </conditionalFormatting>
  <conditionalFormatting sqref="A92">
    <cfRule type="duplicateValues" dxfId="13219" priority="26977" stopIfTrue="1"/>
  </conditionalFormatting>
  <conditionalFormatting sqref="A92">
    <cfRule type="duplicateValues" dxfId="13218" priority="26976" stopIfTrue="1"/>
  </conditionalFormatting>
  <conditionalFormatting sqref="A92">
    <cfRule type="duplicateValues" dxfId="13217" priority="26975"/>
  </conditionalFormatting>
  <conditionalFormatting sqref="A92">
    <cfRule type="duplicateValues" dxfId="13216" priority="26974"/>
  </conditionalFormatting>
  <conditionalFormatting sqref="A92">
    <cfRule type="duplicateValues" dxfId="13215" priority="26972"/>
    <cfRule type="duplicateValues" dxfId="13214" priority="26973"/>
  </conditionalFormatting>
  <conditionalFormatting sqref="A154">
    <cfRule type="duplicateValues" dxfId="13213" priority="26918" stopIfTrue="1"/>
  </conditionalFormatting>
  <conditionalFormatting sqref="A154">
    <cfRule type="duplicateValues" dxfId="13212" priority="26917" stopIfTrue="1"/>
  </conditionalFormatting>
  <conditionalFormatting sqref="A154">
    <cfRule type="duplicateValues" dxfId="13211" priority="26916" stopIfTrue="1"/>
  </conditionalFormatting>
  <conditionalFormatting sqref="A154">
    <cfRule type="duplicateValues" dxfId="13210" priority="26915" stopIfTrue="1"/>
  </conditionalFormatting>
  <conditionalFormatting sqref="A154">
    <cfRule type="duplicateValues" dxfId="13209" priority="26914" stopIfTrue="1"/>
  </conditionalFormatting>
  <conditionalFormatting sqref="A154">
    <cfRule type="duplicateValues" dxfId="13208" priority="26913" stopIfTrue="1"/>
  </conditionalFormatting>
  <conditionalFormatting sqref="A154">
    <cfRule type="duplicateValues" dxfId="13207" priority="26910" stopIfTrue="1"/>
    <cfRule type="duplicateValues" dxfId="13206" priority="26911" stopIfTrue="1"/>
    <cfRule type="duplicateValues" dxfId="13205" priority="26912" stopIfTrue="1"/>
  </conditionalFormatting>
  <conditionalFormatting sqref="A154">
    <cfRule type="duplicateValues" dxfId="13204" priority="26909" stopIfTrue="1"/>
  </conditionalFormatting>
  <conditionalFormatting sqref="A154">
    <cfRule type="duplicateValues" dxfId="13203" priority="26908" stopIfTrue="1"/>
  </conditionalFormatting>
  <conditionalFormatting sqref="A154">
    <cfRule type="duplicateValues" dxfId="13202" priority="26906" stopIfTrue="1"/>
    <cfRule type="duplicateValues" dxfId="13201" priority="26907" stopIfTrue="1"/>
  </conditionalFormatting>
  <conditionalFormatting sqref="A154">
    <cfRule type="duplicateValues" dxfId="13200" priority="26903" stopIfTrue="1"/>
    <cfRule type="duplicateValues" dxfId="13199" priority="26904" stopIfTrue="1"/>
    <cfRule type="cellIs" dxfId="13198" priority="26905" stopIfTrue="1" operator="equal">
      <formula>25504</formula>
    </cfRule>
  </conditionalFormatting>
  <conditionalFormatting sqref="A154">
    <cfRule type="duplicateValues" dxfId="13197" priority="26902" stopIfTrue="1"/>
  </conditionalFormatting>
  <conditionalFormatting sqref="A154">
    <cfRule type="duplicateValues" dxfId="13196" priority="26900" stopIfTrue="1"/>
    <cfRule type="duplicateValues" dxfId="13195" priority="26901" stopIfTrue="1"/>
  </conditionalFormatting>
  <conditionalFormatting sqref="A154">
    <cfRule type="duplicateValues" dxfId="13194" priority="26899" stopIfTrue="1"/>
  </conditionalFormatting>
  <conditionalFormatting sqref="A154">
    <cfRule type="duplicateValues" dxfId="13193" priority="26898" stopIfTrue="1"/>
  </conditionalFormatting>
  <conditionalFormatting sqref="A154">
    <cfRule type="duplicateValues" dxfId="13192" priority="26897" stopIfTrue="1"/>
  </conditionalFormatting>
  <conditionalFormatting sqref="A154">
    <cfRule type="duplicateValues" dxfId="13191" priority="26896"/>
  </conditionalFormatting>
  <conditionalFormatting sqref="A154">
    <cfRule type="duplicateValues" dxfId="13190" priority="26895"/>
  </conditionalFormatting>
  <conditionalFormatting sqref="A154">
    <cfRule type="duplicateValues" dxfId="13189" priority="26893"/>
    <cfRule type="duplicateValues" dxfId="13188" priority="26894"/>
  </conditionalFormatting>
  <conditionalFormatting sqref="A154">
    <cfRule type="duplicateValues" dxfId="13187" priority="26892"/>
  </conditionalFormatting>
  <conditionalFormatting sqref="A154">
    <cfRule type="duplicateValues" dxfId="13186" priority="26891" stopIfTrue="1"/>
  </conditionalFormatting>
  <conditionalFormatting sqref="A154">
    <cfRule type="duplicateValues" dxfId="13185" priority="26888" stopIfTrue="1"/>
    <cfRule type="duplicateValues" dxfId="13184" priority="26889" stopIfTrue="1"/>
    <cfRule type="duplicateValues" dxfId="13183" priority="26890" stopIfTrue="1"/>
  </conditionalFormatting>
  <conditionalFormatting sqref="A154">
    <cfRule type="duplicateValues" dxfId="13182" priority="26887" stopIfTrue="1"/>
  </conditionalFormatting>
  <conditionalFormatting sqref="A154">
    <cfRule type="duplicateValues" dxfId="13181" priority="26886" stopIfTrue="1"/>
  </conditionalFormatting>
  <conditionalFormatting sqref="A154">
    <cfRule type="duplicateValues" dxfId="13180" priority="26885" stopIfTrue="1"/>
  </conditionalFormatting>
  <conditionalFormatting sqref="A154">
    <cfRule type="duplicateValues" dxfId="13179" priority="26884" stopIfTrue="1"/>
  </conditionalFormatting>
  <conditionalFormatting sqref="A154">
    <cfRule type="duplicateValues" dxfId="13178" priority="26882" stopIfTrue="1"/>
    <cfRule type="duplicateValues" dxfId="13177" priority="26883" stopIfTrue="1"/>
  </conditionalFormatting>
  <conditionalFormatting sqref="A154">
    <cfRule type="duplicateValues" dxfId="13176" priority="26881" stopIfTrue="1"/>
  </conditionalFormatting>
  <conditionalFormatting sqref="A154">
    <cfRule type="duplicateValues" dxfId="13175" priority="26880" stopIfTrue="1"/>
  </conditionalFormatting>
  <conditionalFormatting sqref="A154">
    <cfRule type="duplicateValues" dxfId="13174" priority="26879" stopIfTrue="1"/>
  </conditionalFormatting>
  <conditionalFormatting sqref="A154">
    <cfRule type="duplicateValues" dxfId="13173" priority="26876" stopIfTrue="1"/>
    <cfRule type="duplicateValues" dxfId="13172" priority="26877" stopIfTrue="1"/>
    <cfRule type="duplicateValues" dxfId="13171" priority="26878" stopIfTrue="1"/>
  </conditionalFormatting>
  <conditionalFormatting sqref="A154">
    <cfRule type="duplicateValues" dxfId="13170" priority="26875" stopIfTrue="1"/>
  </conditionalFormatting>
  <conditionalFormatting sqref="A154">
    <cfRule type="duplicateValues" dxfId="13169" priority="26873" stopIfTrue="1"/>
    <cfRule type="duplicateValues" dxfId="13168" priority="26874" stopIfTrue="1"/>
  </conditionalFormatting>
  <conditionalFormatting sqref="A154">
    <cfRule type="duplicateValues" dxfId="13167" priority="26872" stopIfTrue="1"/>
  </conditionalFormatting>
  <conditionalFormatting sqref="A154">
    <cfRule type="duplicateValues" dxfId="13166" priority="26871" stopIfTrue="1"/>
  </conditionalFormatting>
  <conditionalFormatting sqref="A154">
    <cfRule type="duplicateValues" dxfId="13165" priority="26870" stopIfTrue="1"/>
  </conditionalFormatting>
  <conditionalFormatting sqref="A154">
    <cfRule type="duplicateValues" dxfId="13164" priority="26869"/>
  </conditionalFormatting>
  <conditionalFormatting sqref="A154">
    <cfRule type="duplicateValues" dxfId="13163" priority="26868"/>
  </conditionalFormatting>
  <conditionalFormatting sqref="A154">
    <cfRule type="duplicateValues" dxfId="13162" priority="26866"/>
    <cfRule type="duplicateValues" dxfId="13161" priority="26867"/>
  </conditionalFormatting>
  <conditionalFormatting sqref="A216">
    <cfRule type="duplicateValues" dxfId="13160" priority="26847" stopIfTrue="1"/>
  </conditionalFormatting>
  <conditionalFormatting sqref="A216">
    <cfRule type="duplicateValues" dxfId="13159" priority="26846" stopIfTrue="1"/>
  </conditionalFormatting>
  <conditionalFormatting sqref="A216">
    <cfRule type="duplicateValues" dxfId="13158" priority="26845" stopIfTrue="1"/>
  </conditionalFormatting>
  <conditionalFormatting sqref="A216">
    <cfRule type="duplicateValues" dxfId="13157" priority="26844" stopIfTrue="1"/>
  </conditionalFormatting>
  <conditionalFormatting sqref="A216">
    <cfRule type="duplicateValues" dxfId="13156" priority="26843" stopIfTrue="1"/>
  </conditionalFormatting>
  <conditionalFormatting sqref="A216">
    <cfRule type="duplicateValues" dxfId="13155" priority="26842" stopIfTrue="1"/>
  </conditionalFormatting>
  <conditionalFormatting sqref="A216">
    <cfRule type="duplicateValues" dxfId="13154" priority="26839" stopIfTrue="1"/>
    <cfRule type="duplicateValues" dxfId="13153" priority="26840" stopIfTrue="1"/>
    <cfRule type="duplicateValues" dxfId="13152" priority="26841" stopIfTrue="1"/>
  </conditionalFormatting>
  <conditionalFormatting sqref="A216">
    <cfRule type="duplicateValues" dxfId="13151" priority="26838" stopIfTrue="1"/>
  </conditionalFormatting>
  <conditionalFormatting sqref="A216">
    <cfRule type="duplicateValues" dxfId="13150" priority="26837" stopIfTrue="1"/>
  </conditionalFormatting>
  <conditionalFormatting sqref="A216">
    <cfRule type="duplicateValues" dxfId="13149" priority="26835" stopIfTrue="1"/>
    <cfRule type="duplicateValues" dxfId="13148" priority="26836" stopIfTrue="1"/>
  </conditionalFormatting>
  <conditionalFormatting sqref="A216">
    <cfRule type="duplicateValues" dxfId="13147" priority="26832" stopIfTrue="1"/>
    <cfRule type="duplicateValues" dxfId="13146" priority="26833" stopIfTrue="1"/>
    <cfRule type="cellIs" dxfId="13145" priority="26834" stopIfTrue="1" operator="equal">
      <formula>25504</formula>
    </cfRule>
  </conditionalFormatting>
  <conditionalFormatting sqref="A216">
    <cfRule type="duplicateValues" dxfId="13144" priority="26831" stopIfTrue="1"/>
  </conditionalFormatting>
  <conditionalFormatting sqref="A216">
    <cfRule type="duplicateValues" dxfId="13143" priority="26829" stopIfTrue="1"/>
    <cfRule type="duplicateValues" dxfId="13142" priority="26830" stopIfTrue="1"/>
  </conditionalFormatting>
  <conditionalFormatting sqref="A216">
    <cfRule type="duplicateValues" dxfId="13141" priority="26828" stopIfTrue="1"/>
  </conditionalFormatting>
  <conditionalFormatting sqref="A216">
    <cfRule type="duplicateValues" dxfId="13140" priority="26827" stopIfTrue="1"/>
  </conditionalFormatting>
  <conditionalFormatting sqref="A216">
    <cfRule type="duplicateValues" dxfId="13139" priority="26826" stopIfTrue="1"/>
  </conditionalFormatting>
  <conditionalFormatting sqref="A216">
    <cfRule type="duplicateValues" dxfId="13138" priority="26825"/>
  </conditionalFormatting>
  <conditionalFormatting sqref="A216">
    <cfRule type="duplicateValues" dxfId="13137" priority="26824"/>
  </conditionalFormatting>
  <conditionalFormatting sqref="A216">
    <cfRule type="duplicateValues" dxfId="13136" priority="26822"/>
    <cfRule type="duplicateValues" dxfId="13135" priority="26823"/>
  </conditionalFormatting>
  <conditionalFormatting sqref="A216">
    <cfRule type="duplicateValues" dxfId="13134" priority="26821"/>
  </conditionalFormatting>
  <conditionalFormatting sqref="A216">
    <cfRule type="duplicateValues" dxfId="13133" priority="26820" stopIfTrue="1"/>
  </conditionalFormatting>
  <conditionalFormatting sqref="A216">
    <cfRule type="duplicateValues" dxfId="13132" priority="26817" stopIfTrue="1"/>
    <cfRule type="duplicateValues" dxfId="13131" priority="26818" stopIfTrue="1"/>
    <cfRule type="duplicateValues" dxfId="13130" priority="26819" stopIfTrue="1"/>
  </conditionalFormatting>
  <conditionalFormatting sqref="A216">
    <cfRule type="duplicateValues" dxfId="13129" priority="26816" stopIfTrue="1"/>
  </conditionalFormatting>
  <conditionalFormatting sqref="A216">
    <cfRule type="duplicateValues" dxfId="13128" priority="26815" stopIfTrue="1"/>
  </conditionalFormatting>
  <conditionalFormatting sqref="A216">
    <cfRule type="duplicateValues" dxfId="13127" priority="26814" stopIfTrue="1"/>
  </conditionalFormatting>
  <conditionalFormatting sqref="A216">
    <cfRule type="duplicateValues" dxfId="13126" priority="26813" stopIfTrue="1"/>
  </conditionalFormatting>
  <conditionalFormatting sqref="A216">
    <cfRule type="duplicateValues" dxfId="13125" priority="26811" stopIfTrue="1"/>
    <cfRule type="duplicateValues" dxfId="13124" priority="26812" stopIfTrue="1"/>
  </conditionalFormatting>
  <conditionalFormatting sqref="A216">
    <cfRule type="duplicateValues" dxfId="13123" priority="26810" stopIfTrue="1"/>
  </conditionalFormatting>
  <conditionalFormatting sqref="A216">
    <cfRule type="duplicateValues" dxfId="13122" priority="26809" stopIfTrue="1"/>
  </conditionalFormatting>
  <conditionalFormatting sqref="A216">
    <cfRule type="duplicateValues" dxfId="13121" priority="26808" stopIfTrue="1"/>
  </conditionalFormatting>
  <conditionalFormatting sqref="A216">
    <cfRule type="duplicateValues" dxfId="13120" priority="26805" stopIfTrue="1"/>
    <cfRule type="duplicateValues" dxfId="13119" priority="26806" stopIfTrue="1"/>
    <cfRule type="duplicateValues" dxfId="13118" priority="26807" stopIfTrue="1"/>
  </conditionalFormatting>
  <conditionalFormatting sqref="A216">
    <cfRule type="duplicateValues" dxfId="13117" priority="26804" stopIfTrue="1"/>
  </conditionalFormatting>
  <conditionalFormatting sqref="A216">
    <cfRule type="duplicateValues" dxfId="13116" priority="26802" stopIfTrue="1"/>
    <cfRule type="duplicateValues" dxfId="13115" priority="26803" stopIfTrue="1"/>
  </conditionalFormatting>
  <conditionalFormatting sqref="A216">
    <cfRule type="duplicateValues" dxfId="13114" priority="26801" stopIfTrue="1"/>
  </conditionalFormatting>
  <conditionalFormatting sqref="A216">
    <cfRule type="duplicateValues" dxfId="13113" priority="26800" stopIfTrue="1"/>
  </conditionalFormatting>
  <conditionalFormatting sqref="A216">
    <cfRule type="duplicateValues" dxfId="13112" priority="26799" stopIfTrue="1"/>
  </conditionalFormatting>
  <conditionalFormatting sqref="A216">
    <cfRule type="duplicateValues" dxfId="13111" priority="26798"/>
  </conditionalFormatting>
  <conditionalFormatting sqref="A216">
    <cfRule type="duplicateValues" dxfId="13110" priority="26797"/>
  </conditionalFormatting>
  <conditionalFormatting sqref="A216">
    <cfRule type="duplicateValues" dxfId="13109" priority="26795"/>
    <cfRule type="duplicateValues" dxfId="13108" priority="26796"/>
  </conditionalFormatting>
  <conditionalFormatting sqref="A1632">
    <cfRule type="duplicateValues" dxfId="13107" priority="26693" stopIfTrue="1"/>
  </conditionalFormatting>
  <conditionalFormatting sqref="A1632">
    <cfRule type="duplicateValues" dxfId="13106" priority="26692" stopIfTrue="1"/>
  </conditionalFormatting>
  <conditionalFormatting sqref="A1632">
    <cfRule type="duplicateValues" dxfId="13105" priority="26691" stopIfTrue="1"/>
  </conditionalFormatting>
  <conditionalFormatting sqref="A1632">
    <cfRule type="duplicateValues" dxfId="13104" priority="26688" stopIfTrue="1"/>
    <cfRule type="duplicateValues" dxfId="13103" priority="26689" stopIfTrue="1"/>
    <cfRule type="duplicateValues" dxfId="13102" priority="26690" stopIfTrue="1"/>
  </conditionalFormatting>
  <conditionalFormatting sqref="A1632">
    <cfRule type="duplicateValues" dxfId="13101" priority="26687" stopIfTrue="1"/>
  </conditionalFormatting>
  <conditionalFormatting sqref="A1632">
    <cfRule type="duplicateValues" dxfId="13100" priority="26685" stopIfTrue="1"/>
    <cfRule type="duplicateValues" dxfId="13099" priority="26686" stopIfTrue="1"/>
  </conditionalFormatting>
  <conditionalFormatting sqref="A1632">
    <cfRule type="duplicateValues" dxfId="13098" priority="26682" stopIfTrue="1"/>
    <cfRule type="duplicateValues" dxfId="13097" priority="26683" stopIfTrue="1"/>
    <cfRule type="cellIs" dxfId="13096" priority="26684" stopIfTrue="1" operator="equal">
      <formula>25504</formula>
    </cfRule>
  </conditionalFormatting>
  <conditionalFormatting sqref="A1632">
    <cfRule type="duplicateValues" dxfId="13095" priority="26681" stopIfTrue="1"/>
  </conditionalFormatting>
  <conditionalFormatting sqref="A1632">
    <cfRule type="duplicateValues" dxfId="13094" priority="26679" stopIfTrue="1"/>
    <cfRule type="duplicateValues" dxfId="13093" priority="26680" stopIfTrue="1"/>
  </conditionalFormatting>
  <conditionalFormatting sqref="A1632">
    <cfRule type="duplicateValues" dxfId="13092" priority="26678" stopIfTrue="1"/>
  </conditionalFormatting>
  <conditionalFormatting sqref="A1632">
    <cfRule type="duplicateValues" dxfId="13091" priority="26677" stopIfTrue="1"/>
  </conditionalFormatting>
  <conditionalFormatting sqref="A1632">
    <cfRule type="duplicateValues" dxfId="13090" priority="26676" stopIfTrue="1"/>
  </conditionalFormatting>
  <conditionalFormatting sqref="A1632">
    <cfRule type="duplicateValues" dxfId="13089" priority="26675"/>
  </conditionalFormatting>
  <conditionalFormatting sqref="A1632">
    <cfRule type="duplicateValues" dxfId="13088" priority="26674"/>
  </conditionalFormatting>
  <conditionalFormatting sqref="A1632">
    <cfRule type="duplicateValues" dxfId="13087" priority="26672"/>
    <cfRule type="duplicateValues" dxfId="13086" priority="26673"/>
  </conditionalFormatting>
  <conditionalFormatting sqref="A1632">
    <cfRule type="duplicateValues" dxfId="13085" priority="26671"/>
  </conditionalFormatting>
  <conditionalFormatting sqref="A1632">
    <cfRule type="duplicateValues" dxfId="13084" priority="26670" stopIfTrue="1"/>
  </conditionalFormatting>
  <conditionalFormatting sqref="A1632">
    <cfRule type="duplicateValues" dxfId="13083" priority="26667" stopIfTrue="1"/>
    <cfRule type="duplicateValues" dxfId="13082" priority="26668" stopIfTrue="1"/>
    <cfRule type="duplicateValues" dxfId="13081" priority="26669" stopIfTrue="1"/>
  </conditionalFormatting>
  <conditionalFormatting sqref="A1632">
    <cfRule type="duplicateValues" dxfId="13080" priority="26666" stopIfTrue="1"/>
  </conditionalFormatting>
  <conditionalFormatting sqref="A1632">
    <cfRule type="duplicateValues" dxfId="13079" priority="26665" stopIfTrue="1"/>
  </conditionalFormatting>
  <conditionalFormatting sqref="A1632">
    <cfRule type="duplicateValues" dxfId="13078" priority="26664" stopIfTrue="1"/>
  </conditionalFormatting>
  <conditionalFormatting sqref="A1632">
    <cfRule type="duplicateValues" dxfId="13077" priority="26663" stopIfTrue="1"/>
  </conditionalFormatting>
  <conditionalFormatting sqref="A1632">
    <cfRule type="duplicateValues" dxfId="13076" priority="26661" stopIfTrue="1"/>
    <cfRule type="duplicateValues" dxfId="13075" priority="26662" stopIfTrue="1"/>
  </conditionalFormatting>
  <conditionalFormatting sqref="A1632">
    <cfRule type="duplicateValues" dxfId="13074" priority="26660" stopIfTrue="1"/>
  </conditionalFormatting>
  <conditionalFormatting sqref="A1632">
    <cfRule type="duplicateValues" dxfId="13073" priority="26659" stopIfTrue="1"/>
  </conditionalFormatting>
  <conditionalFormatting sqref="A1632">
    <cfRule type="duplicateValues" dxfId="13072" priority="26658" stopIfTrue="1"/>
  </conditionalFormatting>
  <conditionalFormatting sqref="A1632">
    <cfRule type="duplicateValues" dxfId="13071" priority="26655" stopIfTrue="1"/>
    <cfRule type="duplicateValues" dxfId="13070" priority="26656" stopIfTrue="1"/>
    <cfRule type="duplicateValues" dxfId="13069" priority="26657" stopIfTrue="1"/>
  </conditionalFormatting>
  <conditionalFormatting sqref="A1632">
    <cfRule type="duplicateValues" dxfId="13068" priority="26654" stopIfTrue="1"/>
  </conditionalFormatting>
  <conditionalFormatting sqref="A1632">
    <cfRule type="duplicateValues" dxfId="13067" priority="26652" stopIfTrue="1"/>
    <cfRule type="duplicateValues" dxfId="13066" priority="26653" stopIfTrue="1"/>
  </conditionalFormatting>
  <conditionalFormatting sqref="A1632">
    <cfRule type="duplicateValues" dxfId="13065" priority="26651" stopIfTrue="1"/>
  </conditionalFormatting>
  <conditionalFormatting sqref="A1632">
    <cfRule type="duplicateValues" dxfId="13064" priority="26650" stopIfTrue="1"/>
  </conditionalFormatting>
  <conditionalFormatting sqref="A1632">
    <cfRule type="duplicateValues" dxfId="13063" priority="26649" stopIfTrue="1"/>
  </conditionalFormatting>
  <conditionalFormatting sqref="A1632">
    <cfRule type="duplicateValues" dxfId="13062" priority="26648"/>
  </conditionalFormatting>
  <conditionalFormatting sqref="A1632">
    <cfRule type="duplicateValues" dxfId="13061" priority="26647"/>
  </conditionalFormatting>
  <conditionalFormatting sqref="A1632">
    <cfRule type="duplicateValues" dxfId="13060" priority="26645"/>
    <cfRule type="duplicateValues" dxfId="13059" priority="26646"/>
  </conditionalFormatting>
  <conditionalFormatting sqref="A2459:A2469">
    <cfRule type="duplicateValues" dxfId="13058" priority="26644" stopIfTrue="1"/>
  </conditionalFormatting>
  <conditionalFormatting sqref="A2459:A2469">
    <cfRule type="duplicateValues" dxfId="13057" priority="26643" stopIfTrue="1"/>
  </conditionalFormatting>
  <conditionalFormatting sqref="A2459:A2469">
    <cfRule type="duplicateValues" dxfId="13056" priority="26640" stopIfTrue="1"/>
    <cfRule type="duplicateValues" dxfId="13055" priority="26641" stopIfTrue="1"/>
    <cfRule type="duplicateValues" dxfId="13054" priority="26642" stopIfTrue="1"/>
  </conditionalFormatting>
  <conditionalFormatting sqref="A2459:A2469">
    <cfRule type="duplicateValues" dxfId="13053" priority="26638" stopIfTrue="1"/>
    <cfRule type="duplicateValues" dxfId="13052" priority="26639" stopIfTrue="1"/>
  </conditionalFormatting>
  <conditionalFormatting sqref="A2459:A2469">
    <cfRule type="duplicateValues" dxfId="13051" priority="26635" stopIfTrue="1"/>
    <cfRule type="duplicateValues" dxfId="13050" priority="26636" stopIfTrue="1"/>
    <cfRule type="cellIs" dxfId="13049" priority="26637" stopIfTrue="1" operator="equal">
      <formula>25504</formula>
    </cfRule>
  </conditionalFormatting>
  <conditionalFormatting sqref="A2459:A2469">
    <cfRule type="duplicateValues" dxfId="13048" priority="26634" stopIfTrue="1"/>
  </conditionalFormatting>
  <conditionalFormatting sqref="A2459:A2469">
    <cfRule type="duplicateValues" dxfId="13047" priority="26633" stopIfTrue="1"/>
  </conditionalFormatting>
  <conditionalFormatting sqref="A2459:A2469">
    <cfRule type="duplicateValues" dxfId="13046" priority="26632" stopIfTrue="1"/>
  </conditionalFormatting>
  <conditionalFormatting sqref="A2459:A2469">
    <cfRule type="duplicateValues" dxfId="13045" priority="26631"/>
  </conditionalFormatting>
  <conditionalFormatting sqref="A2459:A2469">
    <cfRule type="duplicateValues" dxfId="13044" priority="26630"/>
  </conditionalFormatting>
  <conditionalFormatting sqref="A2459:A2469">
    <cfRule type="duplicateValues" dxfId="13043" priority="26628"/>
    <cfRule type="duplicateValues" dxfId="13042" priority="26629"/>
  </conditionalFormatting>
  <conditionalFormatting sqref="A2459:A2469">
    <cfRule type="duplicateValues" dxfId="13041" priority="26627"/>
  </conditionalFormatting>
  <conditionalFormatting sqref="A2459:A2469">
    <cfRule type="duplicateValues" dxfId="13040" priority="26626" stopIfTrue="1"/>
  </conditionalFormatting>
  <conditionalFormatting sqref="A2459:A2469">
    <cfRule type="duplicateValues" dxfId="13039" priority="26624" stopIfTrue="1"/>
    <cfRule type="duplicateValues" dxfId="13038" priority="26625" stopIfTrue="1"/>
  </conditionalFormatting>
  <conditionalFormatting sqref="A2459:A2469">
    <cfRule type="duplicateValues" dxfId="13037" priority="26623" stopIfTrue="1"/>
  </conditionalFormatting>
  <conditionalFormatting sqref="A2459:A2469">
    <cfRule type="duplicateValues" dxfId="13036" priority="26622" stopIfTrue="1"/>
  </conditionalFormatting>
  <conditionalFormatting sqref="A2459:A2469">
    <cfRule type="duplicateValues" dxfId="13035" priority="26621" stopIfTrue="1"/>
  </conditionalFormatting>
  <conditionalFormatting sqref="A2459:A2469">
    <cfRule type="duplicateValues" dxfId="13034" priority="26620"/>
  </conditionalFormatting>
  <conditionalFormatting sqref="A2459:A2469">
    <cfRule type="duplicateValues" dxfId="13033" priority="26619"/>
  </conditionalFormatting>
  <conditionalFormatting sqref="A2459:A2469">
    <cfRule type="duplicateValues" dxfId="13032" priority="26617"/>
    <cfRule type="duplicateValues" dxfId="13031" priority="26618"/>
  </conditionalFormatting>
  <conditionalFormatting sqref="A1506">
    <cfRule type="duplicateValues" dxfId="13030" priority="26615" stopIfTrue="1"/>
  </conditionalFormatting>
  <conditionalFormatting sqref="A1506">
    <cfRule type="duplicateValues" dxfId="13029" priority="26614" stopIfTrue="1"/>
  </conditionalFormatting>
  <conditionalFormatting sqref="A1506">
    <cfRule type="duplicateValues" dxfId="13028" priority="26613" stopIfTrue="1"/>
  </conditionalFormatting>
  <conditionalFormatting sqref="A1506">
    <cfRule type="duplicateValues" dxfId="13027" priority="26612" stopIfTrue="1"/>
  </conditionalFormatting>
  <conditionalFormatting sqref="A1506">
    <cfRule type="duplicateValues" dxfId="13026" priority="26611" stopIfTrue="1"/>
  </conditionalFormatting>
  <conditionalFormatting sqref="A1506">
    <cfRule type="duplicateValues" dxfId="13025" priority="26610" stopIfTrue="1"/>
  </conditionalFormatting>
  <conditionalFormatting sqref="A1506">
    <cfRule type="duplicateValues" dxfId="13024" priority="26607" stopIfTrue="1"/>
    <cfRule type="duplicateValues" dxfId="13023" priority="26608" stopIfTrue="1"/>
    <cfRule type="duplicateValues" dxfId="13022" priority="26609" stopIfTrue="1"/>
  </conditionalFormatting>
  <conditionalFormatting sqref="A1506">
    <cfRule type="duplicateValues" dxfId="13021" priority="26606" stopIfTrue="1"/>
  </conditionalFormatting>
  <conditionalFormatting sqref="A1506">
    <cfRule type="duplicateValues" dxfId="13020" priority="26605" stopIfTrue="1"/>
  </conditionalFormatting>
  <conditionalFormatting sqref="A1506">
    <cfRule type="duplicateValues" dxfId="13019" priority="26603" stopIfTrue="1"/>
    <cfRule type="duplicateValues" dxfId="13018" priority="26604" stopIfTrue="1"/>
  </conditionalFormatting>
  <conditionalFormatting sqref="A1506">
    <cfRule type="duplicateValues" dxfId="13017" priority="26600" stopIfTrue="1"/>
    <cfRule type="duplicateValues" dxfId="13016" priority="26601" stopIfTrue="1"/>
    <cfRule type="cellIs" dxfId="13015" priority="26602" stopIfTrue="1" operator="equal">
      <formula>25504</formula>
    </cfRule>
  </conditionalFormatting>
  <conditionalFormatting sqref="A1506">
    <cfRule type="duplicateValues" dxfId="13014" priority="26599" stopIfTrue="1"/>
  </conditionalFormatting>
  <conditionalFormatting sqref="A1506">
    <cfRule type="duplicateValues" dxfId="13013" priority="26597" stopIfTrue="1"/>
    <cfRule type="duplicateValues" dxfId="13012" priority="26598" stopIfTrue="1"/>
  </conditionalFormatting>
  <conditionalFormatting sqref="A1506">
    <cfRule type="duplicateValues" dxfId="13011" priority="26596" stopIfTrue="1"/>
  </conditionalFormatting>
  <conditionalFormatting sqref="A1506">
    <cfRule type="duplicateValues" dxfId="13010" priority="26595" stopIfTrue="1"/>
  </conditionalFormatting>
  <conditionalFormatting sqref="A1506">
    <cfRule type="duplicateValues" dxfId="13009" priority="26594" stopIfTrue="1"/>
  </conditionalFormatting>
  <conditionalFormatting sqref="A1506">
    <cfRule type="duplicateValues" dxfId="13008" priority="26593"/>
  </conditionalFormatting>
  <conditionalFormatting sqref="A1506">
    <cfRule type="duplicateValues" dxfId="13007" priority="26592"/>
  </conditionalFormatting>
  <conditionalFormatting sqref="A1506">
    <cfRule type="duplicateValues" dxfId="13006" priority="26590"/>
    <cfRule type="duplicateValues" dxfId="13005" priority="26591"/>
  </conditionalFormatting>
  <conditionalFormatting sqref="A1506">
    <cfRule type="duplicateValues" dxfId="13004" priority="26589"/>
  </conditionalFormatting>
  <conditionalFormatting sqref="A1506">
    <cfRule type="duplicateValues" dxfId="13003" priority="26588" stopIfTrue="1"/>
  </conditionalFormatting>
  <conditionalFormatting sqref="A1506">
    <cfRule type="duplicateValues" dxfId="13002" priority="26585" stopIfTrue="1"/>
    <cfRule type="duplicateValues" dxfId="13001" priority="26586" stopIfTrue="1"/>
    <cfRule type="duplicateValues" dxfId="13000" priority="26587" stopIfTrue="1"/>
  </conditionalFormatting>
  <conditionalFormatting sqref="A1506">
    <cfRule type="duplicateValues" dxfId="12999" priority="26584" stopIfTrue="1"/>
  </conditionalFormatting>
  <conditionalFormatting sqref="A1506">
    <cfRule type="duplicateValues" dxfId="12998" priority="26583" stopIfTrue="1"/>
  </conditionalFormatting>
  <conditionalFormatting sqref="A1506">
    <cfRule type="duplicateValues" dxfId="12997" priority="26582" stopIfTrue="1"/>
  </conditionalFormatting>
  <conditionalFormatting sqref="A1506">
    <cfRule type="duplicateValues" dxfId="12996" priority="26581" stopIfTrue="1"/>
  </conditionalFormatting>
  <conditionalFormatting sqref="A1506">
    <cfRule type="duplicateValues" dxfId="12995" priority="26579" stopIfTrue="1"/>
    <cfRule type="duplicateValues" dxfId="12994" priority="26580" stopIfTrue="1"/>
  </conditionalFormatting>
  <conditionalFormatting sqref="A1506">
    <cfRule type="duplicateValues" dxfId="12993" priority="26578" stopIfTrue="1"/>
  </conditionalFormatting>
  <conditionalFormatting sqref="A1506">
    <cfRule type="duplicateValues" dxfId="12992" priority="26577" stopIfTrue="1"/>
  </conditionalFormatting>
  <conditionalFormatting sqref="A1506">
    <cfRule type="duplicateValues" dxfId="12991" priority="26576" stopIfTrue="1"/>
  </conditionalFormatting>
  <conditionalFormatting sqref="A1506">
    <cfRule type="duplicateValues" dxfId="12990" priority="26573" stopIfTrue="1"/>
    <cfRule type="duplicateValues" dxfId="12989" priority="26574" stopIfTrue="1"/>
    <cfRule type="duplicateValues" dxfId="12988" priority="26575" stopIfTrue="1"/>
  </conditionalFormatting>
  <conditionalFormatting sqref="A1506">
    <cfRule type="duplicateValues" dxfId="12987" priority="26572" stopIfTrue="1"/>
  </conditionalFormatting>
  <conditionalFormatting sqref="A1506">
    <cfRule type="duplicateValues" dxfId="12986" priority="26570" stopIfTrue="1"/>
    <cfRule type="duplicateValues" dxfId="12985" priority="26571" stopIfTrue="1"/>
  </conditionalFormatting>
  <conditionalFormatting sqref="A1506">
    <cfRule type="duplicateValues" dxfId="12984" priority="26569" stopIfTrue="1"/>
  </conditionalFormatting>
  <conditionalFormatting sqref="A1506">
    <cfRule type="duplicateValues" dxfId="12983" priority="26568" stopIfTrue="1"/>
  </conditionalFormatting>
  <conditionalFormatting sqref="A1506">
    <cfRule type="duplicateValues" dxfId="12982" priority="26567" stopIfTrue="1"/>
  </conditionalFormatting>
  <conditionalFormatting sqref="A1506">
    <cfRule type="duplicateValues" dxfId="12981" priority="26566"/>
  </conditionalFormatting>
  <conditionalFormatting sqref="A1506">
    <cfRule type="duplicateValues" dxfId="12980" priority="26565"/>
  </conditionalFormatting>
  <conditionalFormatting sqref="A1506">
    <cfRule type="duplicateValues" dxfId="12979" priority="26563"/>
    <cfRule type="duplicateValues" dxfId="12978" priority="26564"/>
  </conditionalFormatting>
  <conditionalFormatting sqref="A2308 A2310 A2312 A2314 A2317 A2320">
    <cfRule type="duplicateValues" dxfId="12977" priority="139802" stopIfTrue="1"/>
  </conditionalFormatting>
  <conditionalFormatting sqref="A2308 A2310 A2312 A2314 A2317 A2320">
    <cfRule type="duplicateValues" dxfId="12976" priority="139808" stopIfTrue="1"/>
  </conditionalFormatting>
  <conditionalFormatting sqref="A2308 A2310 A2312 A2314 A2317 A2320">
    <cfRule type="duplicateValues" dxfId="12975" priority="139814" stopIfTrue="1"/>
    <cfRule type="duplicateValues" dxfId="12974" priority="139815" stopIfTrue="1"/>
    <cfRule type="duplicateValues" dxfId="12973" priority="139816" stopIfTrue="1"/>
  </conditionalFormatting>
  <conditionalFormatting sqref="A2308 A2310 A2312 A2314 A2317 A2320">
    <cfRule type="duplicateValues" dxfId="12972" priority="139832" stopIfTrue="1"/>
    <cfRule type="duplicateValues" dxfId="12971" priority="139833" stopIfTrue="1"/>
  </conditionalFormatting>
  <conditionalFormatting sqref="A2308 A2310 A2312 A2314 A2317 A2320">
    <cfRule type="duplicateValues" dxfId="12970" priority="139844" stopIfTrue="1"/>
    <cfRule type="duplicateValues" dxfId="12969" priority="139845" stopIfTrue="1"/>
    <cfRule type="cellIs" dxfId="12968" priority="139846" stopIfTrue="1" operator="equal">
      <formula>25504</formula>
    </cfRule>
  </conditionalFormatting>
  <conditionalFormatting sqref="A2309 A2311 A2313 A2315 A2318 A2321">
    <cfRule type="duplicateValues" dxfId="12967" priority="139872" stopIfTrue="1"/>
  </conditionalFormatting>
  <conditionalFormatting sqref="A2309 A2311 A2313 A2315 A2318 A2321">
    <cfRule type="duplicateValues" dxfId="12966" priority="139878" stopIfTrue="1"/>
  </conditionalFormatting>
  <conditionalFormatting sqref="A2309 A2311 A2313 A2315 A2318 A2321">
    <cfRule type="duplicateValues" dxfId="12965" priority="139884" stopIfTrue="1"/>
    <cfRule type="duplicateValues" dxfId="12964" priority="139885" stopIfTrue="1"/>
    <cfRule type="duplicateValues" dxfId="12963" priority="139886" stopIfTrue="1"/>
  </conditionalFormatting>
  <conditionalFormatting sqref="A2309 A2311 A2313 A2315 A2318 A2321">
    <cfRule type="duplicateValues" dxfId="12962" priority="139902" stopIfTrue="1"/>
    <cfRule type="duplicateValues" dxfId="12961" priority="139903" stopIfTrue="1"/>
  </conditionalFormatting>
  <conditionalFormatting sqref="A2309 A2311 A2313 A2315 A2318 A2321">
    <cfRule type="duplicateValues" dxfId="12960" priority="139914" stopIfTrue="1"/>
    <cfRule type="duplicateValues" dxfId="12959" priority="139915" stopIfTrue="1"/>
    <cfRule type="cellIs" dxfId="12958" priority="139916" stopIfTrue="1" operator="equal">
      <formula>25504</formula>
    </cfRule>
  </conditionalFormatting>
  <conditionalFormatting sqref="A2316 A2319">
    <cfRule type="duplicateValues" dxfId="12957" priority="139952" stopIfTrue="1"/>
  </conditionalFormatting>
  <conditionalFormatting sqref="A2316 A2319">
    <cfRule type="duplicateValues" dxfId="12956" priority="139954" stopIfTrue="1"/>
  </conditionalFormatting>
  <conditionalFormatting sqref="A2316 A2319">
    <cfRule type="duplicateValues" dxfId="12955" priority="139956" stopIfTrue="1"/>
    <cfRule type="duplicateValues" dxfId="12954" priority="139957" stopIfTrue="1"/>
    <cfRule type="duplicateValues" dxfId="12953" priority="139958" stopIfTrue="1"/>
  </conditionalFormatting>
  <conditionalFormatting sqref="A2316 A2319">
    <cfRule type="duplicateValues" dxfId="12952" priority="139962" stopIfTrue="1"/>
    <cfRule type="duplicateValues" dxfId="12951" priority="139963" stopIfTrue="1"/>
  </conditionalFormatting>
  <conditionalFormatting sqref="A2316 A2319">
    <cfRule type="duplicateValues" dxfId="12950" priority="139966" stopIfTrue="1"/>
    <cfRule type="duplicateValues" dxfId="12949" priority="139967" stopIfTrue="1"/>
    <cfRule type="cellIs" dxfId="12948" priority="139968" stopIfTrue="1" operator="equal">
      <formula>25504</formula>
    </cfRule>
  </conditionalFormatting>
  <conditionalFormatting sqref="A2316">
    <cfRule type="duplicateValues" dxfId="12947" priority="139972"/>
    <cfRule type="duplicateValues" dxfId="12946" priority="139973"/>
  </conditionalFormatting>
  <conditionalFormatting sqref="A2470 A2472 A2474 A2476 A2478 A2480">
    <cfRule type="duplicateValues" dxfId="12945" priority="26261" stopIfTrue="1"/>
  </conditionalFormatting>
  <conditionalFormatting sqref="A2470 A2472 A2474 A2476 A2478 A2480">
    <cfRule type="duplicateValues" dxfId="12944" priority="26260" stopIfTrue="1"/>
  </conditionalFormatting>
  <conditionalFormatting sqref="A2470 A2472 A2474 A2476 A2478 A2480">
    <cfRule type="duplicateValues" dxfId="12943" priority="26257" stopIfTrue="1"/>
    <cfRule type="duplicateValues" dxfId="12942" priority="26258" stopIfTrue="1"/>
    <cfRule type="duplicateValues" dxfId="12941" priority="26259" stopIfTrue="1"/>
  </conditionalFormatting>
  <conditionalFormatting sqref="A2470 A2472 A2474 A2476 A2478 A2480">
    <cfRule type="duplicateValues" dxfId="12940" priority="26255" stopIfTrue="1"/>
    <cfRule type="duplicateValues" dxfId="12939" priority="26256" stopIfTrue="1"/>
  </conditionalFormatting>
  <conditionalFormatting sqref="A2470 A2472 A2474 A2476 A2478 A2480">
    <cfRule type="duplicateValues" dxfId="12938" priority="26252" stopIfTrue="1"/>
    <cfRule type="duplicateValues" dxfId="12937" priority="26253" stopIfTrue="1"/>
    <cfRule type="cellIs" dxfId="12936" priority="26254" stopIfTrue="1" operator="equal">
      <formula>25504</formula>
    </cfRule>
  </conditionalFormatting>
  <conditionalFormatting sqref="A2470">
    <cfRule type="duplicateValues" dxfId="12935" priority="26251" stopIfTrue="1"/>
  </conditionalFormatting>
  <conditionalFormatting sqref="A2470">
    <cfRule type="duplicateValues" dxfId="12934" priority="26250" stopIfTrue="1"/>
  </conditionalFormatting>
  <conditionalFormatting sqref="A2470">
    <cfRule type="duplicateValues" dxfId="12933" priority="26249" stopIfTrue="1"/>
  </conditionalFormatting>
  <conditionalFormatting sqref="A2470">
    <cfRule type="duplicateValues" dxfId="12932" priority="26248"/>
  </conditionalFormatting>
  <conditionalFormatting sqref="A2470">
    <cfRule type="duplicateValues" dxfId="12931" priority="26247"/>
  </conditionalFormatting>
  <conditionalFormatting sqref="A2470">
    <cfRule type="duplicateValues" dxfId="12930" priority="26245"/>
    <cfRule type="duplicateValues" dxfId="12929" priority="26246"/>
  </conditionalFormatting>
  <conditionalFormatting sqref="A2470">
    <cfRule type="duplicateValues" dxfId="12928" priority="26244"/>
  </conditionalFormatting>
  <conditionalFormatting sqref="A2470">
    <cfRule type="duplicateValues" dxfId="12927" priority="26243" stopIfTrue="1"/>
  </conditionalFormatting>
  <conditionalFormatting sqref="A2470">
    <cfRule type="duplicateValues" dxfId="12926" priority="26241" stopIfTrue="1"/>
    <cfRule type="duplicateValues" dxfId="12925" priority="26242" stopIfTrue="1"/>
  </conditionalFormatting>
  <conditionalFormatting sqref="A2470">
    <cfRule type="duplicateValues" dxfId="12924" priority="26240" stopIfTrue="1"/>
  </conditionalFormatting>
  <conditionalFormatting sqref="A2470">
    <cfRule type="duplicateValues" dxfId="12923" priority="26239" stopIfTrue="1"/>
  </conditionalFormatting>
  <conditionalFormatting sqref="A2470">
    <cfRule type="duplicateValues" dxfId="12922" priority="26238" stopIfTrue="1"/>
  </conditionalFormatting>
  <conditionalFormatting sqref="A2470">
    <cfRule type="duplicateValues" dxfId="12921" priority="26237"/>
  </conditionalFormatting>
  <conditionalFormatting sqref="A2470">
    <cfRule type="duplicateValues" dxfId="12920" priority="26236"/>
  </conditionalFormatting>
  <conditionalFormatting sqref="A2470">
    <cfRule type="duplicateValues" dxfId="12919" priority="26234"/>
    <cfRule type="duplicateValues" dxfId="12918" priority="26235"/>
  </conditionalFormatting>
  <conditionalFormatting sqref="B2609:B2611">
    <cfRule type="duplicateValues" dxfId="12917" priority="26233" stopIfTrue="1"/>
  </conditionalFormatting>
  <conditionalFormatting sqref="A772">
    <cfRule type="duplicateValues" dxfId="12916" priority="26230" stopIfTrue="1"/>
    <cfRule type="duplicateValues" dxfId="12915" priority="26231" stopIfTrue="1"/>
    <cfRule type="cellIs" dxfId="12914" priority="26232" stopIfTrue="1" operator="equal">
      <formula>25504</formula>
    </cfRule>
  </conditionalFormatting>
  <conditionalFormatting sqref="A772">
    <cfRule type="duplicateValues" dxfId="12913" priority="26229" stopIfTrue="1"/>
  </conditionalFormatting>
  <conditionalFormatting sqref="A772">
    <cfRule type="duplicateValues" dxfId="12912" priority="26227" stopIfTrue="1"/>
    <cfRule type="duplicateValues" dxfId="12911" priority="26228" stopIfTrue="1"/>
  </conditionalFormatting>
  <conditionalFormatting sqref="A772">
    <cfRule type="duplicateValues" dxfId="12910" priority="26226" stopIfTrue="1"/>
  </conditionalFormatting>
  <conditionalFormatting sqref="A772">
    <cfRule type="duplicateValues" dxfId="12909" priority="26225" stopIfTrue="1"/>
  </conditionalFormatting>
  <conditionalFormatting sqref="A772">
    <cfRule type="duplicateValues" dxfId="12908" priority="26224" stopIfTrue="1"/>
  </conditionalFormatting>
  <conditionalFormatting sqref="A772">
    <cfRule type="duplicateValues" dxfId="12907" priority="26223" stopIfTrue="1"/>
  </conditionalFormatting>
  <conditionalFormatting sqref="A772">
    <cfRule type="duplicateValues" dxfId="12906" priority="26222" stopIfTrue="1"/>
  </conditionalFormatting>
  <conditionalFormatting sqref="A772">
    <cfRule type="duplicateValues" dxfId="12905" priority="26219" stopIfTrue="1"/>
    <cfRule type="duplicateValues" dxfId="12904" priority="26220" stopIfTrue="1"/>
    <cfRule type="duplicateValues" dxfId="12903" priority="26221" stopIfTrue="1"/>
  </conditionalFormatting>
  <conditionalFormatting sqref="A772">
    <cfRule type="duplicateValues" dxfId="12902" priority="26217" stopIfTrue="1"/>
    <cfRule type="duplicateValues" dxfId="12901" priority="26218" stopIfTrue="1"/>
  </conditionalFormatting>
  <conditionalFormatting sqref="A772">
    <cfRule type="duplicateValues" dxfId="12900" priority="26216"/>
  </conditionalFormatting>
  <conditionalFormatting sqref="A772">
    <cfRule type="duplicateValues" dxfId="12899" priority="26215"/>
  </conditionalFormatting>
  <conditionalFormatting sqref="A772">
    <cfRule type="duplicateValues" dxfId="12898" priority="26213"/>
    <cfRule type="duplicateValues" dxfId="12897" priority="26214"/>
  </conditionalFormatting>
  <conditionalFormatting sqref="A772">
    <cfRule type="duplicateValues" dxfId="12896" priority="26212"/>
  </conditionalFormatting>
  <conditionalFormatting sqref="A772">
    <cfRule type="duplicateValues" dxfId="12895" priority="26211" stopIfTrue="1"/>
  </conditionalFormatting>
  <conditionalFormatting sqref="A772">
    <cfRule type="duplicateValues" dxfId="12894" priority="26208" stopIfTrue="1"/>
    <cfRule type="duplicateValues" dxfId="12893" priority="26209" stopIfTrue="1"/>
    <cfRule type="duplicateValues" dxfId="12892" priority="26210" stopIfTrue="1"/>
  </conditionalFormatting>
  <conditionalFormatting sqref="A772">
    <cfRule type="duplicateValues" dxfId="12891" priority="26207" stopIfTrue="1"/>
  </conditionalFormatting>
  <conditionalFormatting sqref="A772">
    <cfRule type="duplicateValues" dxfId="12890" priority="26206" stopIfTrue="1"/>
  </conditionalFormatting>
  <conditionalFormatting sqref="A772">
    <cfRule type="duplicateValues" dxfId="12889" priority="26205" stopIfTrue="1"/>
  </conditionalFormatting>
  <conditionalFormatting sqref="A772">
    <cfRule type="duplicateValues" dxfId="12888" priority="26204" stopIfTrue="1"/>
  </conditionalFormatting>
  <conditionalFormatting sqref="A772">
    <cfRule type="duplicateValues" dxfId="12887" priority="26202" stopIfTrue="1"/>
    <cfRule type="duplicateValues" dxfId="12886" priority="26203" stopIfTrue="1"/>
  </conditionalFormatting>
  <conditionalFormatting sqref="A772">
    <cfRule type="duplicateValues" dxfId="12885" priority="26201" stopIfTrue="1"/>
  </conditionalFormatting>
  <conditionalFormatting sqref="A772">
    <cfRule type="duplicateValues" dxfId="12884" priority="26200" stopIfTrue="1"/>
  </conditionalFormatting>
  <conditionalFormatting sqref="A772">
    <cfRule type="duplicateValues" dxfId="12883" priority="26199" stopIfTrue="1"/>
  </conditionalFormatting>
  <conditionalFormatting sqref="A772">
    <cfRule type="duplicateValues" dxfId="12882" priority="26196" stopIfTrue="1"/>
    <cfRule type="duplicateValues" dxfId="12881" priority="26197" stopIfTrue="1"/>
    <cfRule type="duplicateValues" dxfId="12880" priority="26198" stopIfTrue="1"/>
  </conditionalFormatting>
  <conditionalFormatting sqref="A772">
    <cfRule type="duplicateValues" dxfId="12879" priority="26195" stopIfTrue="1"/>
  </conditionalFormatting>
  <conditionalFormatting sqref="A772">
    <cfRule type="duplicateValues" dxfId="12878" priority="26193" stopIfTrue="1"/>
    <cfRule type="duplicateValues" dxfId="12877" priority="26194" stopIfTrue="1"/>
  </conditionalFormatting>
  <conditionalFormatting sqref="A772">
    <cfRule type="duplicateValues" dxfId="12876" priority="26192" stopIfTrue="1"/>
  </conditionalFormatting>
  <conditionalFormatting sqref="A772">
    <cfRule type="duplicateValues" dxfId="12875" priority="26191" stopIfTrue="1"/>
  </conditionalFormatting>
  <conditionalFormatting sqref="A772">
    <cfRule type="duplicateValues" dxfId="12874" priority="26190" stopIfTrue="1"/>
  </conditionalFormatting>
  <conditionalFormatting sqref="A772">
    <cfRule type="duplicateValues" dxfId="12873" priority="26189"/>
  </conditionalFormatting>
  <conditionalFormatting sqref="A772">
    <cfRule type="duplicateValues" dxfId="12872" priority="26188"/>
  </conditionalFormatting>
  <conditionalFormatting sqref="A772">
    <cfRule type="duplicateValues" dxfId="12871" priority="26186"/>
    <cfRule type="duplicateValues" dxfId="12870" priority="26187"/>
  </conditionalFormatting>
  <conditionalFormatting sqref="A3530:A1048576 A2433:A2437 A2655:A2673 A2472 A2474 A2476 A2478 A787:A939 A2647:A2649 A1115:A1186 A3358:A3377 A707:A772 A1431:A1479 A1481:A1506 A2149:A2151 A664 A666 A3279:A3317 A3356 A1508:A1525 A1336:A1360 A1616:A1617 A2540:A2614 A2480 A2175:A2245 A1363:A1407 A1264:A1334 A949:A997 A668 A1189:A1195 A1209:A1234 A3243:A3277 A2293:A2305 A1238:A1257 A1647:A1831 A999:A1070 A2144:A2145 A2340:A2351 A2308:A2321 A2425:A2429 A2442:A2470 A1839:A2102 A1:A28 A2961:A3092 A3201:A3226 A1527:A1614 A31:A662 A2353:A2414 A1619:A1632">
    <cfRule type="duplicateValues" dxfId="12869" priority="26132"/>
  </conditionalFormatting>
  <conditionalFormatting sqref="A2297:A2300 A2302 A2304">
    <cfRule type="duplicateValues" dxfId="12868" priority="141442" stopIfTrue="1"/>
  </conditionalFormatting>
  <conditionalFormatting sqref="A2297:A2300 A2302 A2304">
    <cfRule type="duplicateValues" dxfId="12867" priority="141445" stopIfTrue="1"/>
  </conditionalFormatting>
  <conditionalFormatting sqref="A2297:A2300 A2302 A2304">
    <cfRule type="duplicateValues" dxfId="12866" priority="141448" stopIfTrue="1"/>
    <cfRule type="duplicateValues" dxfId="12865" priority="141449" stopIfTrue="1"/>
    <cfRule type="duplicateValues" dxfId="12864" priority="141450" stopIfTrue="1"/>
  </conditionalFormatting>
  <conditionalFormatting sqref="A2297:A2300 A2302 A2304">
    <cfRule type="duplicateValues" dxfId="12863" priority="141457" stopIfTrue="1"/>
    <cfRule type="duplicateValues" dxfId="12862" priority="141458" stopIfTrue="1"/>
  </conditionalFormatting>
  <conditionalFormatting sqref="A2297:A2300 A2302 A2304">
    <cfRule type="duplicateValues" dxfId="12861" priority="141463" stopIfTrue="1"/>
    <cfRule type="duplicateValues" dxfId="12860" priority="141464" stopIfTrue="1"/>
    <cfRule type="cellIs" dxfId="12859" priority="141465" stopIfTrue="1" operator="equal">
      <formula>25504</formula>
    </cfRule>
  </conditionalFormatting>
  <conditionalFormatting sqref="A2303 A2305">
    <cfRule type="duplicateValues" dxfId="12858" priority="144060" stopIfTrue="1"/>
  </conditionalFormatting>
  <conditionalFormatting sqref="A2303 A2305">
    <cfRule type="duplicateValues" dxfId="12857" priority="144062" stopIfTrue="1"/>
  </conditionalFormatting>
  <conditionalFormatting sqref="A2303 A2305">
    <cfRule type="duplicateValues" dxfId="12856" priority="144064" stopIfTrue="1"/>
    <cfRule type="duplicateValues" dxfId="12855" priority="144065" stopIfTrue="1"/>
    <cfRule type="duplicateValues" dxfId="12854" priority="144066" stopIfTrue="1"/>
  </conditionalFormatting>
  <conditionalFormatting sqref="A2303 A2305">
    <cfRule type="duplicateValues" dxfId="12853" priority="144070" stopIfTrue="1"/>
    <cfRule type="duplicateValues" dxfId="12852" priority="144071" stopIfTrue="1"/>
  </conditionalFormatting>
  <conditionalFormatting sqref="A2303 A2305">
    <cfRule type="duplicateValues" dxfId="12851" priority="144074" stopIfTrue="1"/>
    <cfRule type="duplicateValues" dxfId="12850" priority="144075" stopIfTrue="1"/>
    <cfRule type="cellIs" dxfId="12849" priority="144076" stopIfTrue="1" operator="equal">
      <formula>25504</formula>
    </cfRule>
  </conditionalFormatting>
  <conditionalFormatting sqref="A2430">
    <cfRule type="duplicateValues" dxfId="12848" priority="26083" stopIfTrue="1"/>
  </conditionalFormatting>
  <conditionalFormatting sqref="A2430">
    <cfRule type="duplicateValues" dxfId="12847" priority="26082" stopIfTrue="1"/>
  </conditionalFormatting>
  <conditionalFormatting sqref="A2430">
    <cfRule type="duplicateValues" dxfId="12846" priority="26079" stopIfTrue="1"/>
    <cfRule type="duplicateValues" dxfId="12845" priority="26080" stopIfTrue="1"/>
    <cfRule type="duplicateValues" dxfId="12844" priority="26081" stopIfTrue="1"/>
  </conditionalFormatting>
  <conditionalFormatting sqref="A2430">
    <cfRule type="duplicateValues" dxfId="12843" priority="26077" stopIfTrue="1"/>
    <cfRule type="duplicateValues" dxfId="12842" priority="26078" stopIfTrue="1"/>
  </conditionalFormatting>
  <conditionalFormatting sqref="A2430">
    <cfRule type="duplicateValues" dxfId="12841" priority="26074" stopIfTrue="1"/>
    <cfRule type="duplicateValues" dxfId="12840" priority="26075" stopIfTrue="1"/>
    <cfRule type="cellIs" dxfId="12839" priority="26076" stopIfTrue="1" operator="equal">
      <formula>25504</formula>
    </cfRule>
  </conditionalFormatting>
  <conditionalFormatting sqref="A2430">
    <cfRule type="duplicateValues" dxfId="12838" priority="26072"/>
    <cfRule type="duplicateValues" dxfId="12837" priority="26073"/>
  </conditionalFormatting>
  <conditionalFormatting sqref="A2430">
    <cfRule type="duplicateValues" dxfId="12836" priority="26071"/>
  </conditionalFormatting>
  <conditionalFormatting sqref="A2430">
    <cfRule type="duplicateValues" dxfId="12835" priority="26070"/>
  </conditionalFormatting>
  <conditionalFormatting sqref="A2430">
    <cfRule type="duplicateValues" dxfId="12834" priority="26069"/>
  </conditionalFormatting>
  <conditionalFormatting sqref="A2430">
    <cfRule type="duplicateValues" dxfId="12833" priority="26067"/>
    <cfRule type="duplicateValues" dxfId="12832" priority="26068"/>
  </conditionalFormatting>
  <conditionalFormatting sqref="A2430">
    <cfRule type="duplicateValues" dxfId="12831" priority="26066"/>
  </conditionalFormatting>
  <conditionalFormatting sqref="A774:A775">
    <cfRule type="duplicateValues" dxfId="12830" priority="152253" stopIfTrue="1"/>
    <cfRule type="duplicateValues" dxfId="12829" priority="152254" stopIfTrue="1"/>
    <cfRule type="cellIs" dxfId="12828" priority="152255" stopIfTrue="1" operator="equal">
      <formula>25504</formula>
    </cfRule>
  </conditionalFormatting>
  <conditionalFormatting sqref="A774:A775">
    <cfRule type="duplicateValues" dxfId="12827" priority="152256" stopIfTrue="1"/>
  </conditionalFormatting>
  <conditionalFormatting sqref="A774:A775">
    <cfRule type="duplicateValues" dxfId="12826" priority="152257" stopIfTrue="1"/>
    <cfRule type="duplicateValues" dxfId="12825" priority="152258" stopIfTrue="1"/>
  </conditionalFormatting>
  <conditionalFormatting sqref="A774:A775">
    <cfRule type="duplicateValues" dxfId="12824" priority="152262" stopIfTrue="1"/>
  </conditionalFormatting>
  <conditionalFormatting sqref="A774:A775">
    <cfRule type="duplicateValues" dxfId="12823" priority="152264" stopIfTrue="1"/>
    <cfRule type="duplicateValues" dxfId="12822" priority="152265" stopIfTrue="1"/>
    <cfRule type="duplicateValues" dxfId="12821" priority="152266" stopIfTrue="1"/>
  </conditionalFormatting>
  <conditionalFormatting sqref="A774:A775">
    <cfRule type="duplicateValues" dxfId="12820" priority="152269"/>
  </conditionalFormatting>
  <conditionalFormatting sqref="A774:A775">
    <cfRule type="duplicateValues" dxfId="12819" priority="152271"/>
    <cfRule type="duplicateValues" dxfId="12818" priority="152272"/>
  </conditionalFormatting>
  <conditionalFormatting sqref="A2651">
    <cfRule type="duplicateValues" dxfId="12817" priority="26011" stopIfTrue="1"/>
  </conditionalFormatting>
  <conditionalFormatting sqref="A2651">
    <cfRule type="duplicateValues" dxfId="12816" priority="26010" stopIfTrue="1"/>
  </conditionalFormatting>
  <conditionalFormatting sqref="A2651">
    <cfRule type="duplicateValues" dxfId="12815" priority="26009" stopIfTrue="1"/>
  </conditionalFormatting>
  <conditionalFormatting sqref="A2651">
    <cfRule type="duplicateValues" dxfId="12814" priority="26008" stopIfTrue="1"/>
  </conditionalFormatting>
  <conditionalFormatting sqref="A2651">
    <cfRule type="duplicateValues" dxfId="12813" priority="26007" stopIfTrue="1"/>
  </conditionalFormatting>
  <conditionalFormatting sqref="A2651">
    <cfRule type="duplicateValues" dxfId="12812" priority="26006" stopIfTrue="1"/>
  </conditionalFormatting>
  <conditionalFormatting sqref="A2651">
    <cfRule type="duplicateValues" dxfId="12811" priority="26003" stopIfTrue="1"/>
    <cfRule type="duplicateValues" dxfId="12810" priority="26004" stopIfTrue="1"/>
    <cfRule type="duplicateValues" dxfId="12809" priority="26005" stopIfTrue="1"/>
  </conditionalFormatting>
  <conditionalFormatting sqref="A2651">
    <cfRule type="duplicateValues" dxfId="12808" priority="26002" stopIfTrue="1"/>
  </conditionalFormatting>
  <conditionalFormatting sqref="A2651">
    <cfRule type="duplicateValues" dxfId="12807" priority="26001" stopIfTrue="1"/>
  </conditionalFormatting>
  <conditionalFormatting sqref="A2651">
    <cfRule type="duplicateValues" dxfId="12806" priority="25999" stopIfTrue="1"/>
    <cfRule type="duplicateValues" dxfId="12805" priority="26000" stopIfTrue="1"/>
  </conditionalFormatting>
  <conditionalFormatting sqref="A2651">
    <cfRule type="duplicateValues" dxfId="12804" priority="25996" stopIfTrue="1"/>
    <cfRule type="duplicateValues" dxfId="12803" priority="25997" stopIfTrue="1"/>
    <cfRule type="cellIs" dxfId="12802" priority="25998" stopIfTrue="1" operator="equal">
      <formula>25504</formula>
    </cfRule>
  </conditionalFormatting>
  <conditionalFormatting sqref="A2651">
    <cfRule type="duplicateValues" dxfId="12801" priority="25995" stopIfTrue="1"/>
  </conditionalFormatting>
  <conditionalFormatting sqref="A2651">
    <cfRule type="duplicateValues" dxfId="12800" priority="25993" stopIfTrue="1"/>
    <cfRule type="duplicateValues" dxfId="12799" priority="25994" stopIfTrue="1"/>
  </conditionalFormatting>
  <conditionalFormatting sqref="A2651">
    <cfRule type="duplicateValues" dxfId="12798" priority="25992" stopIfTrue="1"/>
  </conditionalFormatting>
  <conditionalFormatting sqref="A2651">
    <cfRule type="duplicateValues" dxfId="12797" priority="25991" stopIfTrue="1"/>
  </conditionalFormatting>
  <conditionalFormatting sqref="A2651">
    <cfRule type="duplicateValues" dxfId="12796" priority="25990" stopIfTrue="1"/>
  </conditionalFormatting>
  <conditionalFormatting sqref="A2651">
    <cfRule type="duplicateValues" dxfId="12795" priority="25989"/>
  </conditionalFormatting>
  <conditionalFormatting sqref="A2651">
    <cfRule type="duplicateValues" dxfId="12794" priority="25988"/>
  </conditionalFormatting>
  <conditionalFormatting sqref="A2651">
    <cfRule type="duplicateValues" dxfId="12793" priority="25986"/>
    <cfRule type="duplicateValues" dxfId="12792" priority="25987"/>
  </conditionalFormatting>
  <conditionalFormatting sqref="A2651">
    <cfRule type="duplicateValues" dxfId="12791" priority="25985"/>
  </conditionalFormatting>
  <conditionalFormatting sqref="A2651">
    <cfRule type="duplicateValues" dxfId="12790" priority="25984" stopIfTrue="1"/>
  </conditionalFormatting>
  <conditionalFormatting sqref="A2651">
    <cfRule type="duplicateValues" dxfId="12789" priority="25981" stopIfTrue="1"/>
    <cfRule type="duplicateValues" dxfId="12788" priority="25982" stopIfTrue="1"/>
    <cfRule type="duplicateValues" dxfId="12787" priority="25983" stopIfTrue="1"/>
  </conditionalFormatting>
  <conditionalFormatting sqref="A2651">
    <cfRule type="duplicateValues" dxfId="12786" priority="25980" stopIfTrue="1"/>
  </conditionalFormatting>
  <conditionalFormatting sqref="A2651">
    <cfRule type="duplicateValues" dxfId="12785" priority="25979" stopIfTrue="1"/>
  </conditionalFormatting>
  <conditionalFormatting sqref="A2651">
    <cfRule type="duplicateValues" dxfId="12784" priority="25978" stopIfTrue="1"/>
  </conditionalFormatting>
  <conditionalFormatting sqref="A2651">
    <cfRule type="duplicateValues" dxfId="12783" priority="25977" stopIfTrue="1"/>
  </conditionalFormatting>
  <conditionalFormatting sqref="A2651">
    <cfRule type="duplicateValues" dxfId="12782" priority="25975" stopIfTrue="1"/>
    <cfRule type="duplicateValues" dxfId="12781" priority="25976" stopIfTrue="1"/>
  </conditionalFormatting>
  <conditionalFormatting sqref="A2651">
    <cfRule type="duplicateValues" dxfId="12780" priority="25974" stopIfTrue="1"/>
  </conditionalFormatting>
  <conditionalFormatting sqref="A2651">
    <cfRule type="duplicateValues" dxfId="12779" priority="25973" stopIfTrue="1"/>
  </conditionalFormatting>
  <conditionalFormatting sqref="A2651">
    <cfRule type="duplicateValues" dxfId="12778" priority="25972" stopIfTrue="1"/>
  </conditionalFormatting>
  <conditionalFormatting sqref="A2651">
    <cfRule type="duplicateValues" dxfId="12777" priority="25969" stopIfTrue="1"/>
    <cfRule type="duplicateValues" dxfId="12776" priority="25970" stopIfTrue="1"/>
    <cfRule type="duplicateValues" dxfId="12775" priority="25971" stopIfTrue="1"/>
  </conditionalFormatting>
  <conditionalFormatting sqref="A2651">
    <cfRule type="duplicateValues" dxfId="12774" priority="25968" stopIfTrue="1"/>
  </conditionalFormatting>
  <conditionalFormatting sqref="A2651">
    <cfRule type="duplicateValues" dxfId="12773" priority="25966" stopIfTrue="1"/>
    <cfRule type="duplicateValues" dxfId="12772" priority="25967" stopIfTrue="1"/>
  </conditionalFormatting>
  <conditionalFormatting sqref="A2651">
    <cfRule type="duplicateValues" dxfId="12771" priority="25965" stopIfTrue="1"/>
  </conditionalFormatting>
  <conditionalFormatting sqref="A2651">
    <cfRule type="duplicateValues" dxfId="12770" priority="25964" stopIfTrue="1"/>
  </conditionalFormatting>
  <conditionalFormatting sqref="A2651">
    <cfRule type="duplicateValues" dxfId="12769" priority="25963" stopIfTrue="1"/>
  </conditionalFormatting>
  <conditionalFormatting sqref="A2651">
    <cfRule type="duplicateValues" dxfId="12768" priority="25962"/>
  </conditionalFormatting>
  <conditionalFormatting sqref="A2651">
    <cfRule type="duplicateValues" dxfId="12767" priority="25961"/>
  </conditionalFormatting>
  <conditionalFormatting sqref="A2651">
    <cfRule type="duplicateValues" dxfId="12766" priority="25959"/>
    <cfRule type="duplicateValues" dxfId="12765" priority="25960"/>
  </conditionalFormatting>
  <conditionalFormatting sqref="A2651">
    <cfRule type="duplicateValues" dxfId="12764" priority="25958"/>
  </conditionalFormatting>
  <conditionalFormatting sqref="A2652">
    <cfRule type="duplicateValues" dxfId="12763" priority="25957" stopIfTrue="1"/>
  </conditionalFormatting>
  <conditionalFormatting sqref="A2652">
    <cfRule type="duplicateValues" dxfId="12762" priority="25956" stopIfTrue="1"/>
  </conditionalFormatting>
  <conditionalFormatting sqref="A2652">
    <cfRule type="duplicateValues" dxfId="12761" priority="25955" stopIfTrue="1"/>
  </conditionalFormatting>
  <conditionalFormatting sqref="A2652">
    <cfRule type="duplicateValues" dxfId="12760" priority="25954" stopIfTrue="1"/>
  </conditionalFormatting>
  <conditionalFormatting sqref="A2652">
    <cfRule type="duplicateValues" dxfId="12759" priority="25953" stopIfTrue="1"/>
  </conditionalFormatting>
  <conditionalFormatting sqref="A2652">
    <cfRule type="duplicateValues" dxfId="12758" priority="25952" stopIfTrue="1"/>
  </conditionalFormatting>
  <conditionalFormatting sqref="A2652">
    <cfRule type="duplicateValues" dxfId="12757" priority="25949" stopIfTrue="1"/>
    <cfRule type="duplicateValues" dxfId="12756" priority="25950" stopIfTrue="1"/>
    <cfRule type="duplicateValues" dxfId="12755" priority="25951" stopIfTrue="1"/>
  </conditionalFormatting>
  <conditionalFormatting sqref="A2652">
    <cfRule type="duplicateValues" dxfId="12754" priority="25948" stopIfTrue="1"/>
  </conditionalFormatting>
  <conditionalFormatting sqref="A2652">
    <cfRule type="duplicateValues" dxfId="12753" priority="25947" stopIfTrue="1"/>
  </conditionalFormatting>
  <conditionalFormatting sqref="A2652">
    <cfRule type="duplicateValues" dxfId="12752" priority="25945" stopIfTrue="1"/>
    <cfRule type="duplicateValues" dxfId="12751" priority="25946" stopIfTrue="1"/>
  </conditionalFormatting>
  <conditionalFormatting sqref="A2652">
    <cfRule type="duplicateValues" dxfId="12750" priority="25942" stopIfTrue="1"/>
    <cfRule type="duplicateValues" dxfId="12749" priority="25943" stopIfTrue="1"/>
    <cfRule type="cellIs" dxfId="12748" priority="25944" stopIfTrue="1" operator="equal">
      <formula>25504</formula>
    </cfRule>
  </conditionalFormatting>
  <conditionalFormatting sqref="A2652">
    <cfRule type="duplicateValues" dxfId="12747" priority="25941" stopIfTrue="1"/>
  </conditionalFormatting>
  <conditionalFormatting sqref="A2652">
    <cfRule type="duplicateValues" dxfId="12746" priority="25939" stopIfTrue="1"/>
    <cfRule type="duplicateValues" dxfId="12745" priority="25940" stopIfTrue="1"/>
  </conditionalFormatting>
  <conditionalFormatting sqref="A2652">
    <cfRule type="duplicateValues" dxfId="12744" priority="25938" stopIfTrue="1"/>
  </conditionalFormatting>
  <conditionalFormatting sqref="A2652">
    <cfRule type="duplicateValues" dxfId="12743" priority="25937" stopIfTrue="1"/>
  </conditionalFormatting>
  <conditionalFormatting sqref="A2652">
    <cfRule type="duplicateValues" dxfId="12742" priority="25936" stopIfTrue="1"/>
  </conditionalFormatting>
  <conditionalFormatting sqref="A2652">
    <cfRule type="duplicateValues" dxfId="12741" priority="25935"/>
  </conditionalFormatting>
  <conditionalFormatting sqref="A2652">
    <cfRule type="duplicateValues" dxfId="12740" priority="25934"/>
  </conditionalFormatting>
  <conditionalFormatting sqref="A2652">
    <cfRule type="duplicateValues" dxfId="12739" priority="25932"/>
    <cfRule type="duplicateValues" dxfId="12738" priority="25933"/>
  </conditionalFormatting>
  <conditionalFormatting sqref="A2652">
    <cfRule type="duplicateValues" dxfId="12737" priority="25931"/>
  </conditionalFormatting>
  <conditionalFormatting sqref="A2652">
    <cfRule type="duplicateValues" dxfId="12736" priority="25930" stopIfTrue="1"/>
  </conditionalFormatting>
  <conditionalFormatting sqref="A2652">
    <cfRule type="duplicateValues" dxfId="12735" priority="25927" stopIfTrue="1"/>
    <cfRule type="duplicateValues" dxfId="12734" priority="25928" stopIfTrue="1"/>
    <cfRule type="duplicateValues" dxfId="12733" priority="25929" stopIfTrue="1"/>
  </conditionalFormatting>
  <conditionalFormatting sqref="A2652">
    <cfRule type="duplicateValues" dxfId="12732" priority="25926" stopIfTrue="1"/>
  </conditionalFormatting>
  <conditionalFormatting sqref="A2652">
    <cfRule type="duplicateValues" dxfId="12731" priority="25925" stopIfTrue="1"/>
  </conditionalFormatting>
  <conditionalFormatting sqref="A2652">
    <cfRule type="duplicateValues" dxfId="12730" priority="25924" stopIfTrue="1"/>
  </conditionalFormatting>
  <conditionalFormatting sqref="A2652">
    <cfRule type="duplicateValues" dxfId="12729" priority="25923" stopIfTrue="1"/>
  </conditionalFormatting>
  <conditionalFormatting sqref="A2652">
    <cfRule type="duplicateValues" dxfId="12728" priority="25921" stopIfTrue="1"/>
    <cfRule type="duplicateValues" dxfId="12727" priority="25922" stopIfTrue="1"/>
  </conditionalFormatting>
  <conditionalFormatting sqref="A2652">
    <cfRule type="duplicateValues" dxfId="12726" priority="25920" stopIfTrue="1"/>
  </conditionalFormatting>
  <conditionalFormatting sqref="A2652">
    <cfRule type="duplicateValues" dxfId="12725" priority="25919" stopIfTrue="1"/>
  </conditionalFormatting>
  <conditionalFormatting sqref="A2652">
    <cfRule type="duplicateValues" dxfId="12724" priority="25918" stopIfTrue="1"/>
  </conditionalFormatting>
  <conditionalFormatting sqref="A2652">
    <cfRule type="duplicateValues" dxfId="12723" priority="25915" stopIfTrue="1"/>
    <cfRule type="duplicateValues" dxfId="12722" priority="25916" stopIfTrue="1"/>
    <cfRule type="duplicateValues" dxfId="12721" priority="25917" stopIfTrue="1"/>
  </conditionalFormatting>
  <conditionalFormatting sqref="A2652">
    <cfRule type="duplicateValues" dxfId="12720" priority="25914" stopIfTrue="1"/>
  </conditionalFormatting>
  <conditionalFormatting sqref="A2652">
    <cfRule type="duplicateValues" dxfId="12719" priority="25912" stopIfTrue="1"/>
    <cfRule type="duplicateValues" dxfId="12718" priority="25913" stopIfTrue="1"/>
  </conditionalFormatting>
  <conditionalFormatting sqref="A2652">
    <cfRule type="duplicateValues" dxfId="12717" priority="25911" stopIfTrue="1"/>
  </conditionalFormatting>
  <conditionalFormatting sqref="A2652">
    <cfRule type="duplicateValues" dxfId="12716" priority="25910" stopIfTrue="1"/>
  </conditionalFormatting>
  <conditionalFormatting sqref="A2652">
    <cfRule type="duplicateValues" dxfId="12715" priority="25909" stopIfTrue="1"/>
  </conditionalFormatting>
  <conditionalFormatting sqref="A2652">
    <cfRule type="duplicateValues" dxfId="12714" priority="25908"/>
  </conditionalFormatting>
  <conditionalFormatting sqref="A2652">
    <cfRule type="duplicateValues" dxfId="12713" priority="25907"/>
  </conditionalFormatting>
  <conditionalFormatting sqref="A2652">
    <cfRule type="duplicateValues" dxfId="12712" priority="25905"/>
    <cfRule type="duplicateValues" dxfId="12711" priority="25906"/>
  </conditionalFormatting>
  <conditionalFormatting sqref="A2652">
    <cfRule type="duplicateValues" dxfId="12710" priority="25904"/>
  </conditionalFormatting>
  <conditionalFormatting sqref="A2653">
    <cfRule type="duplicateValues" dxfId="12709" priority="25903" stopIfTrue="1"/>
  </conditionalFormatting>
  <conditionalFormatting sqref="A2653">
    <cfRule type="duplicateValues" dxfId="12708" priority="25902" stopIfTrue="1"/>
  </conditionalFormatting>
  <conditionalFormatting sqref="A2653">
    <cfRule type="duplicateValues" dxfId="12707" priority="25901" stopIfTrue="1"/>
  </conditionalFormatting>
  <conditionalFormatting sqref="A2653">
    <cfRule type="duplicateValues" dxfId="12706" priority="25900" stopIfTrue="1"/>
  </conditionalFormatting>
  <conditionalFormatting sqref="A2653">
    <cfRule type="duplicateValues" dxfId="12705" priority="25899" stopIfTrue="1"/>
  </conditionalFormatting>
  <conditionalFormatting sqref="A2653">
    <cfRule type="duplicateValues" dxfId="12704" priority="25898" stopIfTrue="1"/>
  </conditionalFormatting>
  <conditionalFormatting sqref="A2653">
    <cfRule type="duplicateValues" dxfId="12703" priority="25895" stopIfTrue="1"/>
    <cfRule type="duplicateValues" dxfId="12702" priority="25896" stopIfTrue="1"/>
    <cfRule type="duplicateValues" dxfId="12701" priority="25897" stopIfTrue="1"/>
  </conditionalFormatting>
  <conditionalFormatting sqref="A2653">
    <cfRule type="duplicateValues" dxfId="12700" priority="25894" stopIfTrue="1"/>
  </conditionalFormatting>
  <conditionalFormatting sqref="A2653">
    <cfRule type="duplicateValues" dxfId="12699" priority="25893" stopIfTrue="1"/>
  </conditionalFormatting>
  <conditionalFormatting sqref="A2653">
    <cfRule type="duplicateValues" dxfId="12698" priority="25891" stopIfTrue="1"/>
    <cfRule type="duplicateValues" dxfId="12697" priority="25892" stopIfTrue="1"/>
  </conditionalFormatting>
  <conditionalFormatting sqref="A2653">
    <cfRule type="duplicateValues" dxfId="12696" priority="25888" stopIfTrue="1"/>
    <cfRule type="duplicateValues" dxfId="12695" priority="25889" stopIfTrue="1"/>
    <cfRule type="cellIs" dxfId="12694" priority="25890" stopIfTrue="1" operator="equal">
      <formula>25504</formula>
    </cfRule>
  </conditionalFormatting>
  <conditionalFormatting sqref="A2653">
    <cfRule type="duplicateValues" dxfId="12693" priority="25887" stopIfTrue="1"/>
  </conditionalFormatting>
  <conditionalFormatting sqref="A2653">
    <cfRule type="duplicateValues" dxfId="12692" priority="25885" stopIfTrue="1"/>
    <cfRule type="duplicateValues" dxfId="12691" priority="25886" stopIfTrue="1"/>
  </conditionalFormatting>
  <conditionalFormatting sqref="A2653">
    <cfRule type="duplicateValues" dxfId="12690" priority="25884" stopIfTrue="1"/>
  </conditionalFormatting>
  <conditionalFormatting sqref="A2653">
    <cfRule type="duplicateValues" dxfId="12689" priority="25883" stopIfTrue="1"/>
  </conditionalFormatting>
  <conditionalFormatting sqref="A2653">
    <cfRule type="duplicateValues" dxfId="12688" priority="25882" stopIfTrue="1"/>
  </conditionalFormatting>
  <conditionalFormatting sqref="A2653">
    <cfRule type="duplicateValues" dxfId="12687" priority="25881"/>
  </conditionalFormatting>
  <conditionalFormatting sqref="A2653">
    <cfRule type="duplicateValues" dxfId="12686" priority="25880"/>
  </conditionalFormatting>
  <conditionalFormatting sqref="A2653">
    <cfRule type="duplicateValues" dxfId="12685" priority="25878"/>
    <cfRule type="duplicateValues" dxfId="12684" priority="25879"/>
  </conditionalFormatting>
  <conditionalFormatting sqref="A2653">
    <cfRule type="duplicateValues" dxfId="12683" priority="25877"/>
  </conditionalFormatting>
  <conditionalFormatting sqref="A2653">
    <cfRule type="duplicateValues" dxfId="12682" priority="25876" stopIfTrue="1"/>
  </conditionalFormatting>
  <conditionalFormatting sqref="A2653">
    <cfRule type="duplicateValues" dxfId="12681" priority="25873" stopIfTrue="1"/>
    <cfRule type="duplicateValues" dxfId="12680" priority="25874" stopIfTrue="1"/>
    <cfRule type="duplicateValues" dxfId="12679" priority="25875" stopIfTrue="1"/>
  </conditionalFormatting>
  <conditionalFormatting sqref="A2653">
    <cfRule type="duplicateValues" dxfId="12678" priority="25872" stopIfTrue="1"/>
  </conditionalFormatting>
  <conditionalFormatting sqref="A2653">
    <cfRule type="duplicateValues" dxfId="12677" priority="25871" stopIfTrue="1"/>
  </conditionalFormatting>
  <conditionalFormatting sqref="A2653">
    <cfRule type="duplicateValues" dxfId="12676" priority="25870" stopIfTrue="1"/>
  </conditionalFormatting>
  <conditionalFormatting sqref="A2653">
    <cfRule type="duplicateValues" dxfId="12675" priority="25869" stopIfTrue="1"/>
  </conditionalFormatting>
  <conditionalFormatting sqref="A2653">
    <cfRule type="duplicateValues" dxfId="12674" priority="25867" stopIfTrue="1"/>
    <cfRule type="duplicateValues" dxfId="12673" priority="25868" stopIfTrue="1"/>
  </conditionalFormatting>
  <conditionalFormatting sqref="A2653">
    <cfRule type="duplicateValues" dxfId="12672" priority="25866" stopIfTrue="1"/>
  </conditionalFormatting>
  <conditionalFormatting sqref="A2653">
    <cfRule type="duplicateValues" dxfId="12671" priority="25865" stopIfTrue="1"/>
  </conditionalFormatting>
  <conditionalFormatting sqref="A2653">
    <cfRule type="duplicateValues" dxfId="12670" priority="25864" stopIfTrue="1"/>
  </conditionalFormatting>
  <conditionalFormatting sqref="A2653">
    <cfRule type="duplicateValues" dxfId="12669" priority="25861" stopIfTrue="1"/>
    <cfRule type="duplicateValues" dxfId="12668" priority="25862" stopIfTrue="1"/>
    <cfRule type="duplicateValues" dxfId="12667" priority="25863" stopIfTrue="1"/>
  </conditionalFormatting>
  <conditionalFormatting sqref="A2653">
    <cfRule type="duplicateValues" dxfId="12666" priority="25860" stopIfTrue="1"/>
  </conditionalFormatting>
  <conditionalFormatting sqref="A2653">
    <cfRule type="duplicateValues" dxfId="12665" priority="25858" stopIfTrue="1"/>
    <cfRule type="duplicateValues" dxfId="12664" priority="25859" stopIfTrue="1"/>
  </conditionalFormatting>
  <conditionalFormatting sqref="A2653">
    <cfRule type="duplicateValues" dxfId="12663" priority="25857" stopIfTrue="1"/>
  </conditionalFormatting>
  <conditionalFormatting sqref="A2653">
    <cfRule type="duplicateValues" dxfId="12662" priority="25856" stopIfTrue="1"/>
  </conditionalFormatting>
  <conditionalFormatting sqref="A2653">
    <cfRule type="duplicateValues" dxfId="12661" priority="25855" stopIfTrue="1"/>
  </conditionalFormatting>
  <conditionalFormatting sqref="A2653">
    <cfRule type="duplicateValues" dxfId="12660" priority="25854"/>
  </conditionalFormatting>
  <conditionalFormatting sqref="A2653">
    <cfRule type="duplicateValues" dxfId="12659" priority="25853"/>
  </conditionalFormatting>
  <conditionalFormatting sqref="A2653">
    <cfRule type="duplicateValues" dxfId="12658" priority="25851"/>
    <cfRule type="duplicateValues" dxfId="12657" priority="25852"/>
  </conditionalFormatting>
  <conditionalFormatting sqref="A2653">
    <cfRule type="duplicateValues" dxfId="12656" priority="25850"/>
  </conditionalFormatting>
  <conditionalFormatting sqref="A2654">
    <cfRule type="duplicateValues" dxfId="12655" priority="25849" stopIfTrue="1"/>
  </conditionalFormatting>
  <conditionalFormatting sqref="A2654">
    <cfRule type="duplicateValues" dxfId="12654" priority="25848" stopIfTrue="1"/>
  </conditionalFormatting>
  <conditionalFormatting sqref="A2654">
    <cfRule type="duplicateValues" dxfId="12653" priority="25847" stopIfTrue="1"/>
  </conditionalFormatting>
  <conditionalFormatting sqref="A2654">
    <cfRule type="duplicateValues" dxfId="12652" priority="25846" stopIfTrue="1"/>
  </conditionalFormatting>
  <conditionalFormatting sqref="A2654">
    <cfRule type="duplicateValues" dxfId="12651" priority="25845" stopIfTrue="1"/>
  </conditionalFormatting>
  <conditionalFormatting sqref="A2654">
    <cfRule type="duplicateValues" dxfId="12650" priority="25844" stopIfTrue="1"/>
  </conditionalFormatting>
  <conditionalFormatting sqref="A2654">
    <cfRule type="duplicateValues" dxfId="12649" priority="25841" stopIfTrue="1"/>
    <cfRule type="duplicateValues" dxfId="12648" priority="25842" stopIfTrue="1"/>
    <cfRule type="duplicateValues" dxfId="12647" priority="25843" stopIfTrue="1"/>
  </conditionalFormatting>
  <conditionalFormatting sqref="A2654">
    <cfRule type="duplicateValues" dxfId="12646" priority="25840" stopIfTrue="1"/>
  </conditionalFormatting>
  <conditionalFormatting sqref="A2654">
    <cfRule type="duplicateValues" dxfId="12645" priority="25839" stopIfTrue="1"/>
  </conditionalFormatting>
  <conditionalFormatting sqref="A2654">
    <cfRule type="duplicateValues" dxfId="12644" priority="25837" stopIfTrue="1"/>
    <cfRule type="duplicateValues" dxfId="12643" priority="25838" stopIfTrue="1"/>
  </conditionalFormatting>
  <conditionalFormatting sqref="A2654">
    <cfRule type="duplicateValues" dxfId="12642" priority="25834" stopIfTrue="1"/>
    <cfRule type="duplicateValues" dxfId="12641" priority="25835" stopIfTrue="1"/>
    <cfRule type="cellIs" dxfId="12640" priority="25836" stopIfTrue="1" operator="equal">
      <formula>25504</formula>
    </cfRule>
  </conditionalFormatting>
  <conditionalFormatting sqref="A2654">
    <cfRule type="duplicateValues" dxfId="12639" priority="25833" stopIfTrue="1"/>
  </conditionalFormatting>
  <conditionalFormatting sqref="A2654">
    <cfRule type="duplicateValues" dxfId="12638" priority="25831" stopIfTrue="1"/>
    <cfRule type="duplicateValues" dxfId="12637" priority="25832" stopIfTrue="1"/>
  </conditionalFormatting>
  <conditionalFormatting sqref="A2654">
    <cfRule type="duplicateValues" dxfId="12636" priority="25830" stopIfTrue="1"/>
  </conditionalFormatting>
  <conditionalFormatting sqref="A2654">
    <cfRule type="duplicateValues" dxfId="12635" priority="25829" stopIfTrue="1"/>
  </conditionalFormatting>
  <conditionalFormatting sqref="A2654">
    <cfRule type="duplicateValues" dxfId="12634" priority="25828" stopIfTrue="1"/>
  </conditionalFormatting>
  <conditionalFormatting sqref="A2654">
    <cfRule type="duplicateValues" dxfId="12633" priority="25827"/>
  </conditionalFormatting>
  <conditionalFormatting sqref="A2654">
    <cfRule type="duplicateValues" dxfId="12632" priority="25826"/>
  </conditionalFormatting>
  <conditionalFormatting sqref="A2654">
    <cfRule type="duplicateValues" dxfId="12631" priority="25824"/>
    <cfRule type="duplicateValues" dxfId="12630" priority="25825"/>
  </conditionalFormatting>
  <conditionalFormatting sqref="A2654">
    <cfRule type="duplicateValues" dxfId="12629" priority="25823"/>
  </conditionalFormatting>
  <conditionalFormatting sqref="A2654">
    <cfRule type="duplicateValues" dxfId="12628" priority="25822" stopIfTrue="1"/>
  </conditionalFormatting>
  <conditionalFormatting sqref="A2654">
    <cfRule type="duplicateValues" dxfId="12627" priority="25819" stopIfTrue="1"/>
    <cfRule type="duplicateValues" dxfId="12626" priority="25820" stopIfTrue="1"/>
    <cfRule type="duplicateValues" dxfId="12625" priority="25821" stopIfTrue="1"/>
  </conditionalFormatting>
  <conditionalFormatting sqref="A2654">
    <cfRule type="duplicateValues" dxfId="12624" priority="25818" stopIfTrue="1"/>
  </conditionalFormatting>
  <conditionalFormatting sqref="A2654">
    <cfRule type="duplicateValues" dxfId="12623" priority="25817" stopIfTrue="1"/>
  </conditionalFormatting>
  <conditionalFormatting sqref="A2654">
    <cfRule type="duplicateValues" dxfId="12622" priority="25816" stopIfTrue="1"/>
  </conditionalFormatting>
  <conditionalFormatting sqref="A2654">
    <cfRule type="duplicateValues" dxfId="12621" priority="25815" stopIfTrue="1"/>
  </conditionalFormatting>
  <conditionalFormatting sqref="A2654">
    <cfRule type="duplicateValues" dxfId="12620" priority="25813" stopIfTrue="1"/>
    <cfRule type="duplicateValues" dxfId="12619" priority="25814" stopIfTrue="1"/>
  </conditionalFormatting>
  <conditionalFormatting sqref="A2654">
    <cfRule type="duplicateValues" dxfId="12618" priority="25812" stopIfTrue="1"/>
  </conditionalFormatting>
  <conditionalFormatting sqref="A2654">
    <cfRule type="duplicateValues" dxfId="12617" priority="25811" stopIfTrue="1"/>
  </conditionalFormatting>
  <conditionalFormatting sqref="A2654">
    <cfRule type="duplicateValues" dxfId="12616" priority="25810" stopIfTrue="1"/>
  </conditionalFormatting>
  <conditionalFormatting sqref="A2654">
    <cfRule type="duplicateValues" dxfId="12615" priority="25807" stopIfTrue="1"/>
    <cfRule type="duplicateValues" dxfId="12614" priority="25808" stopIfTrue="1"/>
    <cfRule type="duplicateValues" dxfId="12613" priority="25809" stopIfTrue="1"/>
  </conditionalFormatting>
  <conditionalFormatting sqref="A2654">
    <cfRule type="duplicateValues" dxfId="12612" priority="25806" stopIfTrue="1"/>
  </conditionalFormatting>
  <conditionalFormatting sqref="A2654">
    <cfRule type="duplicateValues" dxfId="12611" priority="25804" stopIfTrue="1"/>
    <cfRule type="duplicateValues" dxfId="12610" priority="25805" stopIfTrue="1"/>
  </conditionalFormatting>
  <conditionalFormatting sqref="A2654">
    <cfRule type="duplicateValues" dxfId="12609" priority="25803" stopIfTrue="1"/>
  </conditionalFormatting>
  <conditionalFormatting sqref="A2654">
    <cfRule type="duplicateValues" dxfId="12608" priority="25802" stopIfTrue="1"/>
  </conditionalFormatting>
  <conditionalFormatting sqref="A2654">
    <cfRule type="duplicateValues" dxfId="12607" priority="25801" stopIfTrue="1"/>
  </conditionalFormatting>
  <conditionalFormatting sqref="A2654">
    <cfRule type="duplicateValues" dxfId="12606" priority="25800"/>
  </conditionalFormatting>
  <conditionalFormatting sqref="A2654">
    <cfRule type="duplicateValues" dxfId="12605" priority="25799"/>
  </conditionalFormatting>
  <conditionalFormatting sqref="A2654">
    <cfRule type="duplicateValues" dxfId="12604" priority="25797"/>
    <cfRule type="duplicateValues" dxfId="12603" priority="25798"/>
  </conditionalFormatting>
  <conditionalFormatting sqref="A2654">
    <cfRule type="duplicateValues" dxfId="12602" priority="25796"/>
  </conditionalFormatting>
  <conditionalFormatting sqref="A2650">
    <cfRule type="duplicateValues" dxfId="12601" priority="156110" stopIfTrue="1"/>
  </conditionalFormatting>
  <conditionalFormatting sqref="A2650">
    <cfRule type="duplicateValues" dxfId="12600" priority="156111" stopIfTrue="1"/>
  </conditionalFormatting>
  <conditionalFormatting sqref="A2650">
    <cfRule type="duplicateValues" dxfId="12599" priority="156116" stopIfTrue="1"/>
    <cfRule type="duplicateValues" dxfId="12598" priority="156117" stopIfTrue="1"/>
    <cfRule type="duplicateValues" dxfId="12597" priority="156118" stopIfTrue="1"/>
  </conditionalFormatting>
  <conditionalFormatting sqref="A2650">
    <cfRule type="duplicateValues" dxfId="12596" priority="156121" stopIfTrue="1"/>
    <cfRule type="duplicateValues" dxfId="12595" priority="156122" stopIfTrue="1"/>
  </conditionalFormatting>
  <conditionalFormatting sqref="A2650">
    <cfRule type="duplicateValues" dxfId="12594" priority="156123" stopIfTrue="1"/>
    <cfRule type="duplicateValues" dxfId="12593" priority="156124" stopIfTrue="1"/>
    <cfRule type="cellIs" dxfId="12592" priority="156125" stopIfTrue="1" operator="equal">
      <formula>25504</formula>
    </cfRule>
  </conditionalFormatting>
  <conditionalFormatting sqref="A2650">
    <cfRule type="duplicateValues" dxfId="12591" priority="156132"/>
  </conditionalFormatting>
  <conditionalFormatting sqref="A2650">
    <cfRule type="duplicateValues" dxfId="12590" priority="156134"/>
    <cfRule type="duplicateValues" dxfId="12589" priority="156135"/>
  </conditionalFormatting>
  <conditionalFormatting sqref="A2674:A2877 A2879:A2894 A2896:A2910">
    <cfRule type="duplicateValues" dxfId="12588" priority="160027" stopIfTrue="1"/>
  </conditionalFormatting>
  <conditionalFormatting sqref="A2674:A2877 A2879:A2894 A2896:A2910">
    <cfRule type="duplicateValues" dxfId="12587" priority="160028" stopIfTrue="1"/>
  </conditionalFormatting>
  <conditionalFormatting sqref="A2674:A2877 A2879:A2894 A2896:A2910">
    <cfRule type="duplicateValues" dxfId="12586" priority="160033" stopIfTrue="1"/>
    <cfRule type="duplicateValues" dxfId="12585" priority="160034" stopIfTrue="1"/>
    <cfRule type="duplicateValues" dxfId="12584" priority="160035" stopIfTrue="1"/>
  </conditionalFormatting>
  <conditionalFormatting sqref="A2674:A2877 A2879:A2894 A2896:A2910">
    <cfRule type="duplicateValues" dxfId="12583" priority="160038" stopIfTrue="1"/>
    <cfRule type="duplicateValues" dxfId="12582" priority="160039" stopIfTrue="1"/>
  </conditionalFormatting>
  <conditionalFormatting sqref="A2674:A2877 A2879:A2894 A2896:A2910">
    <cfRule type="duplicateValues" dxfId="12581" priority="160040" stopIfTrue="1"/>
    <cfRule type="duplicateValues" dxfId="12580" priority="160041" stopIfTrue="1"/>
    <cfRule type="cellIs" dxfId="12579" priority="160042" stopIfTrue="1" operator="equal">
      <formula>25504</formula>
    </cfRule>
  </conditionalFormatting>
  <conditionalFormatting sqref="A2674:A2877">
    <cfRule type="duplicateValues" dxfId="12578" priority="160049"/>
  </conditionalFormatting>
  <conditionalFormatting sqref="A2674:A2877">
    <cfRule type="duplicateValues" dxfId="12577" priority="160051"/>
    <cfRule type="duplicateValues" dxfId="12576" priority="160052"/>
  </conditionalFormatting>
  <conditionalFormatting sqref="A2913:A2926 A2945:A2958 A2929:A2942">
    <cfRule type="duplicateValues" dxfId="12575" priority="160081" stopIfTrue="1"/>
  </conditionalFormatting>
  <conditionalFormatting sqref="A2913:A2926 A2945:A2958 A2929:A2942">
    <cfRule type="duplicateValues" dxfId="12574" priority="160082" stopIfTrue="1"/>
  </conditionalFormatting>
  <conditionalFormatting sqref="A2913:A2926 A2945:A2958 A2929:A2942">
    <cfRule type="duplicateValues" dxfId="12573" priority="160087" stopIfTrue="1"/>
    <cfRule type="duplicateValues" dxfId="12572" priority="160088" stopIfTrue="1"/>
    <cfRule type="duplicateValues" dxfId="12571" priority="160089" stopIfTrue="1"/>
  </conditionalFormatting>
  <conditionalFormatting sqref="A2913:A2926 A2945:A2958 A2929:A2942">
    <cfRule type="duplicateValues" dxfId="12570" priority="160092" stopIfTrue="1"/>
    <cfRule type="duplicateValues" dxfId="12569" priority="160093" stopIfTrue="1"/>
  </conditionalFormatting>
  <conditionalFormatting sqref="A2913:A2926 A2945:A2958 A2929:A2942">
    <cfRule type="duplicateValues" dxfId="12568" priority="160094" stopIfTrue="1"/>
    <cfRule type="duplicateValues" dxfId="12567" priority="160095" stopIfTrue="1"/>
    <cfRule type="cellIs" dxfId="12566" priority="160096" stopIfTrue="1" operator="equal">
      <formula>25504</formula>
    </cfRule>
  </conditionalFormatting>
  <conditionalFormatting sqref="A2913:A2926 A2929:A2942">
    <cfRule type="duplicateValues" dxfId="12565" priority="160103"/>
  </conditionalFormatting>
  <conditionalFormatting sqref="A2913:A2926 A2929:A2942">
    <cfRule type="duplicateValues" dxfId="12564" priority="160105"/>
    <cfRule type="duplicateValues" dxfId="12563" priority="160106"/>
  </conditionalFormatting>
  <conditionalFormatting sqref="A2959">
    <cfRule type="duplicateValues" dxfId="12562" priority="25579" stopIfTrue="1"/>
  </conditionalFormatting>
  <conditionalFormatting sqref="A2959">
    <cfRule type="duplicateValues" dxfId="12561" priority="25578" stopIfTrue="1"/>
  </conditionalFormatting>
  <conditionalFormatting sqref="A2959">
    <cfRule type="duplicateValues" dxfId="12560" priority="25575" stopIfTrue="1"/>
    <cfRule type="duplicateValues" dxfId="12559" priority="25576" stopIfTrue="1"/>
    <cfRule type="duplicateValues" dxfId="12558" priority="25577" stopIfTrue="1"/>
  </conditionalFormatting>
  <conditionalFormatting sqref="A2959">
    <cfRule type="duplicateValues" dxfId="12557" priority="25573" stopIfTrue="1"/>
    <cfRule type="duplicateValues" dxfId="12556" priority="25574" stopIfTrue="1"/>
  </conditionalFormatting>
  <conditionalFormatting sqref="A2959">
    <cfRule type="duplicateValues" dxfId="12555" priority="25570" stopIfTrue="1"/>
    <cfRule type="duplicateValues" dxfId="12554" priority="25571" stopIfTrue="1"/>
    <cfRule type="cellIs" dxfId="12553" priority="25572" stopIfTrue="1" operator="equal">
      <formula>25504</formula>
    </cfRule>
  </conditionalFormatting>
  <conditionalFormatting sqref="A2959">
    <cfRule type="duplicateValues" dxfId="12552" priority="25569"/>
  </conditionalFormatting>
  <conditionalFormatting sqref="A2959">
    <cfRule type="duplicateValues" dxfId="12551" priority="25567"/>
    <cfRule type="duplicateValues" dxfId="12550" priority="25568"/>
  </conditionalFormatting>
  <conditionalFormatting sqref="A2943">
    <cfRule type="duplicateValues" dxfId="12549" priority="25566" stopIfTrue="1"/>
  </conditionalFormatting>
  <conditionalFormatting sqref="A2943">
    <cfRule type="duplicateValues" dxfId="12548" priority="25565" stopIfTrue="1"/>
  </conditionalFormatting>
  <conditionalFormatting sqref="A2943">
    <cfRule type="duplicateValues" dxfId="12547" priority="25562" stopIfTrue="1"/>
    <cfRule type="duplicateValues" dxfId="12546" priority="25563" stopIfTrue="1"/>
    <cfRule type="duplicateValues" dxfId="12545" priority="25564" stopIfTrue="1"/>
  </conditionalFormatting>
  <conditionalFormatting sqref="A2943">
    <cfRule type="duplicateValues" dxfId="12544" priority="25560" stopIfTrue="1"/>
    <cfRule type="duplicateValues" dxfId="12543" priority="25561" stopIfTrue="1"/>
  </conditionalFormatting>
  <conditionalFormatting sqref="A2943">
    <cfRule type="duplicateValues" dxfId="12542" priority="25557" stopIfTrue="1"/>
    <cfRule type="duplicateValues" dxfId="12541" priority="25558" stopIfTrue="1"/>
    <cfRule type="cellIs" dxfId="12540" priority="25559" stopIfTrue="1" operator="equal">
      <formula>25504</formula>
    </cfRule>
  </conditionalFormatting>
  <conditionalFormatting sqref="A2943">
    <cfRule type="duplicateValues" dxfId="12539" priority="25556"/>
  </conditionalFormatting>
  <conditionalFormatting sqref="A2943">
    <cfRule type="duplicateValues" dxfId="12538" priority="25554"/>
    <cfRule type="duplicateValues" dxfId="12537" priority="25555"/>
  </conditionalFormatting>
  <conditionalFormatting sqref="A2471 A2473">
    <cfRule type="duplicateValues" dxfId="12536" priority="25514" stopIfTrue="1"/>
  </conditionalFormatting>
  <conditionalFormatting sqref="A2471 A2473">
    <cfRule type="duplicateValues" dxfId="12535" priority="25513" stopIfTrue="1"/>
  </conditionalFormatting>
  <conditionalFormatting sqref="A2471 A2473">
    <cfRule type="duplicateValues" dxfId="12534" priority="25510" stopIfTrue="1"/>
    <cfRule type="duplicateValues" dxfId="12533" priority="25511" stopIfTrue="1"/>
    <cfRule type="duplicateValues" dxfId="12532" priority="25512" stopIfTrue="1"/>
  </conditionalFormatting>
  <conditionalFormatting sqref="A2471 A2473">
    <cfRule type="duplicateValues" dxfId="12531" priority="25508" stopIfTrue="1"/>
    <cfRule type="duplicateValues" dxfId="12530" priority="25509" stopIfTrue="1"/>
  </conditionalFormatting>
  <conditionalFormatting sqref="A2471 A2473">
    <cfRule type="duplicateValues" dxfId="12529" priority="25505" stopIfTrue="1"/>
    <cfRule type="duplicateValues" dxfId="12528" priority="25506" stopIfTrue="1"/>
    <cfRule type="cellIs" dxfId="12527" priority="25507" stopIfTrue="1" operator="equal">
      <formula>25504</formula>
    </cfRule>
  </conditionalFormatting>
  <conditionalFormatting sqref="A2471">
    <cfRule type="duplicateValues" dxfId="12526" priority="25504" stopIfTrue="1"/>
  </conditionalFormatting>
  <conditionalFormatting sqref="A2471">
    <cfRule type="duplicateValues" dxfId="12525" priority="25503" stopIfTrue="1"/>
  </conditionalFormatting>
  <conditionalFormatting sqref="A2471">
    <cfRule type="duplicateValues" dxfId="12524" priority="25502" stopIfTrue="1"/>
  </conditionalFormatting>
  <conditionalFormatting sqref="A2471">
    <cfRule type="duplicateValues" dxfId="12523" priority="25501"/>
  </conditionalFormatting>
  <conditionalFormatting sqref="A2471">
    <cfRule type="duplicateValues" dxfId="12522" priority="25500"/>
  </conditionalFormatting>
  <conditionalFormatting sqref="A2471">
    <cfRule type="duplicateValues" dxfId="12521" priority="25498"/>
    <cfRule type="duplicateValues" dxfId="12520" priority="25499"/>
  </conditionalFormatting>
  <conditionalFormatting sqref="A2471">
    <cfRule type="duplicateValues" dxfId="12519" priority="25497"/>
  </conditionalFormatting>
  <conditionalFormatting sqref="A2471">
    <cfRule type="duplicateValues" dxfId="12518" priority="25496" stopIfTrue="1"/>
  </conditionalFormatting>
  <conditionalFormatting sqref="A2471">
    <cfRule type="duplicateValues" dxfId="12517" priority="25494" stopIfTrue="1"/>
    <cfRule type="duplicateValues" dxfId="12516" priority="25495" stopIfTrue="1"/>
  </conditionalFormatting>
  <conditionalFormatting sqref="A2471">
    <cfRule type="duplicateValues" dxfId="12515" priority="25493" stopIfTrue="1"/>
  </conditionalFormatting>
  <conditionalFormatting sqref="A2471">
    <cfRule type="duplicateValues" dxfId="12514" priority="25492" stopIfTrue="1"/>
  </conditionalFormatting>
  <conditionalFormatting sqref="A2471">
    <cfRule type="duplicateValues" dxfId="12513" priority="25491" stopIfTrue="1"/>
  </conditionalFormatting>
  <conditionalFormatting sqref="A2471">
    <cfRule type="duplicateValues" dxfId="12512" priority="25490"/>
  </conditionalFormatting>
  <conditionalFormatting sqref="A2471">
    <cfRule type="duplicateValues" dxfId="12511" priority="25489"/>
  </conditionalFormatting>
  <conditionalFormatting sqref="A2471">
    <cfRule type="duplicateValues" dxfId="12510" priority="25487"/>
    <cfRule type="duplicateValues" dxfId="12509" priority="25488"/>
  </conditionalFormatting>
  <conditionalFormatting sqref="A2471">
    <cfRule type="duplicateValues" dxfId="12508" priority="25486"/>
  </conditionalFormatting>
  <conditionalFormatting sqref="A2927">
    <cfRule type="duplicateValues" dxfId="12507" priority="25443" stopIfTrue="1"/>
  </conditionalFormatting>
  <conditionalFormatting sqref="A2927">
    <cfRule type="duplicateValues" dxfId="12506" priority="25442" stopIfTrue="1"/>
  </conditionalFormatting>
  <conditionalFormatting sqref="A2927">
    <cfRule type="duplicateValues" dxfId="12505" priority="25439" stopIfTrue="1"/>
    <cfRule type="duplicateValues" dxfId="12504" priority="25440" stopIfTrue="1"/>
    <cfRule type="duplicateValues" dxfId="12503" priority="25441" stopIfTrue="1"/>
  </conditionalFormatting>
  <conditionalFormatting sqref="A2927">
    <cfRule type="duplicateValues" dxfId="12502" priority="25437" stopIfTrue="1"/>
    <cfRule type="duplicateValues" dxfId="12501" priority="25438" stopIfTrue="1"/>
  </conditionalFormatting>
  <conditionalFormatting sqref="A2927">
    <cfRule type="duplicateValues" dxfId="12500" priority="25434" stopIfTrue="1"/>
    <cfRule type="duplicateValues" dxfId="12499" priority="25435" stopIfTrue="1"/>
    <cfRule type="cellIs" dxfId="12498" priority="25436" stopIfTrue="1" operator="equal">
      <formula>25504</formula>
    </cfRule>
  </conditionalFormatting>
  <conditionalFormatting sqref="A2927">
    <cfRule type="duplicateValues" dxfId="12497" priority="25433"/>
  </conditionalFormatting>
  <conditionalFormatting sqref="A2927">
    <cfRule type="duplicateValues" dxfId="12496" priority="25431"/>
    <cfRule type="duplicateValues" dxfId="12495" priority="25432"/>
  </conditionalFormatting>
  <conditionalFormatting sqref="A2911">
    <cfRule type="duplicateValues" dxfId="12494" priority="25430" stopIfTrue="1"/>
  </conditionalFormatting>
  <conditionalFormatting sqref="A2911">
    <cfRule type="duplicateValues" dxfId="12493" priority="25429" stopIfTrue="1"/>
  </conditionalFormatting>
  <conditionalFormatting sqref="A2911">
    <cfRule type="duplicateValues" dxfId="12492" priority="25426" stopIfTrue="1"/>
    <cfRule type="duplicateValues" dxfId="12491" priority="25427" stopIfTrue="1"/>
    <cfRule type="duplicateValues" dxfId="12490" priority="25428" stopIfTrue="1"/>
  </conditionalFormatting>
  <conditionalFormatting sqref="A2911">
    <cfRule type="duplicateValues" dxfId="12489" priority="25424" stopIfTrue="1"/>
    <cfRule type="duplicateValues" dxfId="12488" priority="25425" stopIfTrue="1"/>
  </conditionalFormatting>
  <conditionalFormatting sqref="A2911">
    <cfRule type="duplicateValues" dxfId="12487" priority="25421" stopIfTrue="1"/>
    <cfRule type="duplicateValues" dxfId="12486" priority="25422" stopIfTrue="1"/>
    <cfRule type="cellIs" dxfId="12485" priority="25423" stopIfTrue="1" operator="equal">
      <formula>25504</formula>
    </cfRule>
  </conditionalFormatting>
  <conditionalFormatting sqref="A2911">
    <cfRule type="duplicateValues" dxfId="12484" priority="25420"/>
  </conditionalFormatting>
  <conditionalFormatting sqref="A2911">
    <cfRule type="duplicateValues" dxfId="12483" priority="25418"/>
    <cfRule type="duplicateValues" dxfId="12482" priority="25419"/>
  </conditionalFormatting>
  <conditionalFormatting sqref="A3257:A3263">
    <cfRule type="duplicateValues" dxfId="12481" priority="25417" stopIfTrue="1"/>
  </conditionalFormatting>
  <conditionalFormatting sqref="A3257:A3263">
    <cfRule type="duplicateValues" dxfId="12480" priority="25416" stopIfTrue="1"/>
  </conditionalFormatting>
  <conditionalFormatting sqref="A3257:A3263">
    <cfRule type="duplicateValues" dxfId="12479" priority="25415" stopIfTrue="1"/>
  </conditionalFormatting>
  <conditionalFormatting sqref="A3257:A3263">
    <cfRule type="duplicateValues" dxfId="12478" priority="25414" stopIfTrue="1"/>
  </conditionalFormatting>
  <conditionalFormatting sqref="A3257:A3263">
    <cfRule type="duplicateValues" dxfId="12477" priority="25413" stopIfTrue="1"/>
  </conditionalFormatting>
  <conditionalFormatting sqref="A3257:A3263">
    <cfRule type="duplicateValues" dxfId="12476" priority="25412" stopIfTrue="1"/>
  </conditionalFormatting>
  <conditionalFormatting sqref="A3257:A3263">
    <cfRule type="duplicateValues" dxfId="12475" priority="25409" stopIfTrue="1"/>
    <cfRule type="duplicateValues" dxfId="12474" priority="25410" stopIfTrue="1"/>
    <cfRule type="duplicateValues" dxfId="12473" priority="25411" stopIfTrue="1"/>
  </conditionalFormatting>
  <conditionalFormatting sqref="A3257:A3263">
    <cfRule type="duplicateValues" dxfId="12472" priority="25408" stopIfTrue="1"/>
  </conditionalFormatting>
  <conditionalFormatting sqref="A3257:A3263">
    <cfRule type="duplicateValues" dxfId="12471" priority="25407" stopIfTrue="1"/>
  </conditionalFormatting>
  <conditionalFormatting sqref="A3257:A3263">
    <cfRule type="duplicateValues" dxfId="12470" priority="25405" stopIfTrue="1"/>
    <cfRule type="duplicateValues" dxfId="12469" priority="25406" stopIfTrue="1"/>
  </conditionalFormatting>
  <conditionalFormatting sqref="A3257:A3263">
    <cfRule type="duplicateValues" dxfId="12468" priority="25402" stopIfTrue="1"/>
    <cfRule type="duplicateValues" dxfId="12467" priority="25403" stopIfTrue="1"/>
    <cfRule type="cellIs" dxfId="12466" priority="25404" stopIfTrue="1" operator="equal">
      <formula>25504</formula>
    </cfRule>
  </conditionalFormatting>
  <conditionalFormatting sqref="A3257:A3263">
    <cfRule type="duplicateValues" dxfId="12465" priority="25401" stopIfTrue="1"/>
  </conditionalFormatting>
  <conditionalFormatting sqref="A3257:A3263">
    <cfRule type="duplicateValues" dxfId="12464" priority="25399" stopIfTrue="1"/>
    <cfRule type="duplicateValues" dxfId="12463" priority="25400" stopIfTrue="1"/>
  </conditionalFormatting>
  <conditionalFormatting sqref="A3257:A3263">
    <cfRule type="duplicateValues" dxfId="12462" priority="25398" stopIfTrue="1"/>
  </conditionalFormatting>
  <conditionalFormatting sqref="A3257:A3263">
    <cfRule type="duplicateValues" dxfId="12461" priority="25397" stopIfTrue="1"/>
  </conditionalFormatting>
  <conditionalFormatting sqref="A3257:A3263">
    <cfRule type="duplicateValues" dxfId="12460" priority="25396" stopIfTrue="1"/>
  </conditionalFormatting>
  <conditionalFormatting sqref="A3257:A3263">
    <cfRule type="duplicateValues" dxfId="12459" priority="25395"/>
  </conditionalFormatting>
  <conditionalFormatting sqref="A3257:A3263">
    <cfRule type="duplicateValues" dxfId="12458" priority="25394"/>
  </conditionalFormatting>
  <conditionalFormatting sqref="A3257:A3263">
    <cfRule type="duplicateValues" dxfId="12457" priority="25392"/>
    <cfRule type="duplicateValues" dxfId="12456" priority="25393"/>
  </conditionalFormatting>
  <conditionalFormatting sqref="A3257:A3263">
    <cfRule type="duplicateValues" dxfId="12455" priority="25391"/>
  </conditionalFormatting>
  <conditionalFormatting sqref="A3257:A3263">
    <cfRule type="duplicateValues" dxfId="12454" priority="25390" stopIfTrue="1"/>
  </conditionalFormatting>
  <conditionalFormatting sqref="A3257:A3263">
    <cfRule type="duplicateValues" dxfId="12453" priority="25387" stopIfTrue="1"/>
    <cfRule type="duplicateValues" dxfId="12452" priority="25388" stopIfTrue="1"/>
    <cfRule type="duplicateValues" dxfId="12451" priority="25389" stopIfTrue="1"/>
  </conditionalFormatting>
  <conditionalFormatting sqref="A3257:A3263">
    <cfRule type="duplicateValues" dxfId="12450" priority="25386" stopIfTrue="1"/>
  </conditionalFormatting>
  <conditionalFormatting sqref="A3257:A3263">
    <cfRule type="duplicateValues" dxfId="12449" priority="25385" stopIfTrue="1"/>
  </conditionalFormatting>
  <conditionalFormatting sqref="A3257:A3263">
    <cfRule type="duplicateValues" dxfId="12448" priority="25384" stopIfTrue="1"/>
  </conditionalFormatting>
  <conditionalFormatting sqref="A3257:A3263">
    <cfRule type="duplicateValues" dxfId="12447" priority="25383" stopIfTrue="1"/>
  </conditionalFormatting>
  <conditionalFormatting sqref="A3257:A3263">
    <cfRule type="duplicateValues" dxfId="12446" priority="25381" stopIfTrue="1"/>
    <cfRule type="duplicateValues" dxfId="12445" priority="25382" stopIfTrue="1"/>
  </conditionalFormatting>
  <conditionalFormatting sqref="A3257:A3263">
    <cfRule type="duplicateValues" dxfId="12444" priority="25380" stopIfTrue="1"/>
  </conditionalFormatting>
  <conditionalFormatting sqref="A3257:A3263">
    <cfRule type="duplicateValues" dxfId="12443" priority="25379" stopIfTrue="1"/>
  </conditionalFormatting>
  <conditionalFormatting sqref="A3257:A3263">
    <cfRule type="duplicateValues" dxfId="12442" priority="25378" stopIfTrue="1"/>
  </conditionalFormatting>
  <conditionalFormatting sqref="A3257:A3263">
    <cfRule type="duplicateValues" dxfId="12441" priority="25375" stopIfTrue="1"/>
    <cfRule type="duplicateValues" dxfId="12440" priority="25376" stopIfTrue="1"/>
    <cfRule type="duplicateValues" dxfId="12439" priority="25377" stopIfTrue="1"/>
  </conditionalFormatting>
  <conditionalFormatting sqref="A3257:A3263">
    <cfRule type="duplicateValues" dxfId="12438" priority="25374" stopIfTrue="1"/>
  </conditionalFormatting>
  <conditionalFormatting sqref="A3257:A3263">
    <cfRule type="duplicateValues" dxfId="12437" priority="25372" stopIfTrue="1"/>
    <cfRule type="duplicateValues" dxfId="12436" priority="25373" stopIfTrue="1"/>
  </conditionalFormatting>
  <conditionalFormatting sqref="A3257:A3263">
    <cfRule type="duplicateValues" dxfId="12435" priority="25371" stopIfTrue="1"/>
  </conditionalFormatting>
  <conditionalFormatting sqref="A3257:A3263">
    <cfRule type="duplicateValues" dxfId="12434" priority="25370" stopIfTrue="1"/>
  </conditionalFormatting>
  <conditionalFormatting sqref="A3257:A3263">
    <cfRule type="duplicateValues" dxfId="12433" priority="25369" stopIfTrue="1"/>
  </conditionalFormatting>
  <conditionalFormatting sqref="A3257:A3263">
    <cfRule type="duplicateValues" dxfId="12432" priority="25368"/>
  </conditionalFormatting>
  <conditionalFormatting sqref="A3257:A3263">
    <cfRule type="duplicateValues" dxfId="12431" priority="25367"/>
  </conditionalFormatting>
  <conditionalFormatting sqref="A3257:A3263">
    <cfRule type="duplicateValues" dxfId="12430" priority="25365"/>
    <cfRule type="duplicateValues" dxfId="12429" priority="25366"/>
  </conditionalFormatting>
  <conditionalFormatting sqref="A3257:A3263">
    <cfRule type="duplicateValues" dxfId="12428" priority="25364"/>
  </conditionalFormatting>
  <conditionalFormatting sqref="A3264:A3270">
    <cfRule type="duplicateValues" dxfId="12427" priority="25363" stopIfTrue="1"/>
  </conditionalFormatting>
  <conditionalFormatting sqref="A3264:A3270">
    <cfRule type="duplicateValues" dxfId="12426" priority="25362" stopIfTrue="1"/>
  </conditionalFormatting>
  <conditionalFormatting sqref="A3264:A3270">
    <cfRule type="duplicateValues" dxfId="12425" priority="25361" stopIfTrue="1"/>
  </conditionalFormatting>
  <conditionalFormatting sqref="A3264:A3270">
    <cfRule type="duplicateValues" dxfId="12424" priority="25360" stopIfTrue="1"/>
  </conditionalFormatting>
  <conditionalFormatting sqref="A3264:A3270">
    <cfRule type="duplicateValues" dxfId="12423" priority="25359" stopIfTrue="1"/>
  </conditionalFormatting>
  <conditionalFormatting sqref="A3264:A3270">
    <cfRule type="duplicateValues" dxfId="12422" priority="25358" stopIfTrue="1"/>
  </conditionalFormatting>
  <conditionalFormatting sqref="A3264:A3270">
    <cfRule type="duplicateValues" dxfId="12421" priority="25355" stopIfTrue="1"/>
    <cfRule type="duplicateValues" dxfId="12420" priority="25356" stopIfTrue="1"/>
    <cfRule type="duplicateValues" dxfId="12419" priority="25357" stopIfTrue="1"/>
  </conditionalFormatting>
  <conditionalFormatting sqref="A3264:A3270">
    <cfRule type="duplicateValues" dxfId="12418" priority="25354" stopIfTrue="1"/>
  </conditionalFormatting>
  <conditionalFormatting sqref="A3264:A3270">
    <cfRule type="duplicateValues" dxfId="12417" priority="25353" stopIfTrue="1"/>
  </conditionalFormatting>
  <conditionalFormatting sqref="A3264:A3270">
    <cfRule type="duplicateValues" dxfId="12416" priority="25351" stopIfTrue="1"/>
    <cfRule type="duplicateValues" dxfId="12415" priority="25352" stopIfTrue="1"/>
  </conditionalFormatting>
  <conditionalFormatting sqref="A3264:A3270">
    <cfRule type="duplicateValues" dxfId="12414" priority="25348" stopIfTrue="1"/>
    <cfRule type="duplicateValues" dxfId="12413" priority="25349" stopIfTrue="1"/>
    <cfRule type="cellIs" dxfId="12412" priority="25350" stopIfTrue="1" operator="equal">
      <formula>25504</formula>
    </cfRule>
  </conditionalFormatting>
  <conditionalFormatting sqref="A3264:A3270">
    <cfRule type="duplicateValues" dxfId="12411" priority="25347" stopIfTrue="1"/>
  </conditionalFormatting>
  <conditionalFormatting sqref="A3264:A3270">
    <cfRule type="duplicateValues" dxfId="12410" priority="25345" stopIfTrue="1"/>
    <cfRule type="duplicateValues" dxfId="12409" priority="25346" stopIfTrue="1"/>
  </conditionalFormatting>
  <conditionalFormatting sqref="A3264:A3270">
    <cfRule type="duplicateValues" dxfId="12408" priority="25344" stopIfTrue="1"/>
  </conditionalFormatting>
  <conditionalFormatting sqref="A3264:A3270">
    <cfRule type="duplicateValues" dxfId="12407" priority="25343" stopIfTrue="1"/>
  </conditionalFormatting>
  <conditionalFormatting sqref="A3264:A3270">
    <cfRule type="duplicateValues" dxfId="12406" priority="25342" stopIfTrue="1"/>
  </conditionalFormatting>
  <conditionalFormatting sqref="A3264:A3270">
    <cfRule type="duplicateValues" dxfId="12405" priority="25341"/>
  </conditionalFormatting>
  <conditionalFormatting sqref="A3264:A3270">
    <cfRule type="duplicateValues" dxfId="12404" priority="25340"/>
  </conditionalFormatting>
  <conditionalFormatting sqref="A3264:A3270">
    <cfRule type="duplicateValues" dxfId="12403" priority="25338"/>
    <cfRule type="duplicateValues" dxfId="12402" priority="25339"/>
  </conditionalFormatting>
  <conditionalFormatting sqref="A3264:A3270">
    <cfRule type="duplicateValues" dxfId="12401" priority="25337"/>
  </conditionalFormatting>
  <conditionalFormatting sqref="A3264:A3270">
    <cfRule type="duplicateValues" dxfId="12400" priority="25336" stopIfTrue="1"/>
  </conditionalFormatting>
  <conditionalFormatting sqref="A3264:A3270">
    <cfRule type="duplicateValues" dxfId="12399" priority="25333" stopIfTrue="1"/>
    <cfRule type="duplicateValues" dxfId="12398" priority="25334" stopIfTrue="1"/>
    <cfRule type="duplicateValues" dxfId="12397" priority="25335" stopIfTrue="1"/>
  </conditionalFormatting>
  <conditionalFormatting sqref="A3264:A3270">
    <cfRule type="duplicateValues" dxfId="12396" priority="25332" stopIfTrue="1"/>
  </conditionalFormatting>
  <conditionalFormatting sqref="A3264:A3270">
    <cfRule type="duplicateValues" dxfId="12395" priority="25331" stopIfTrue="1"/>
  </conditionalFormatting>
  <conditionalFormatting sqref="A3264:A3270">
    <cfRule type="duplicateValues" dxfId="12394" priority="25330" stopIfTrue="1"/>
  </conditionalFormatting>
  <conditionalFormatting sqref="A3264:A3270">
    <cfRule type="duplicateValues" dxfId="12393" priority="25329" stopIfTrue="1"/>
  </conditionalFormatting>
  <conditionalFormatting sqref="A3264:A3270">
    <cfRule type="duplicateValues" dxfId="12392" priority="25327" stopIfTrue="1"/>
    <cfRule type="duplicateValues" dxfId="12391" priority="25328" stopIfTrue="1"/>
  </conditionalFormatting>
  <conditionalFormatting sqref="A3264:A3270">
    <cfRule type="duplicateValues" dxfId="12390" priority="25326" stopIfTrue="1"/>
  </conditionalFormatting>
  <conditionalFormatting sqref="A3264:A3270">
    <cfRule type="duplicateValues" dxfId="12389" priority="25325" stopIfTrue="1"/>
  </conditionalFormatting>
  <conditionalFormatting sqref="A3264:A3270">
    <cfRule type="duplicateValues" dxfId="12388" priority="25324" stopIfTrue="1"/>
  </conditionalFormatting>
  <conditionalFormatting sqref="A3264:A3270">
    <cfRule type="duplicateValues" dxfId="12387" priority="25321" stopIfTrue="1"/>
    <cfRule type="duplicateValues" dxfId="12386" priority="25322" stopIfTrue="1"/>
    <cfRule type="duplicateValues" dxfId="12385" priority="25323" stopIfTrue="1"/>
  </conditionalFormatting>
  <conditionalFormatting sqref="A3264:A3270">
    <cfRule type="duplicateValues" dxfId="12384" priority="25320" stopIfTrue="1"/>
  </conditionalFormatting>
  <conditionalFormatting sqref="A3264:A3270">
    <cfRule type="duplicateValues" dxfId="12383" priority="25318" stopIfTrue="1"/>
    <cfRule type="duplicateValues" dxfId="12382" priority="25319" stopIfTrue="1"/>
  </conditionalFormatting>
  <conditionalFormatting sqref="A3264:A3270">
    <cfRule type="duplicateValues" dxfId="12381" priority="25317" stopIfTrue="1"/>
  </conditionalFormatting>
  <conditionalFormatting sqref="A3264:A3270">
    <cfRule type="duplicateValues" dxfId="12380" priority="25316" stopIfTrue="1"/>
  </conditionalFormatting>
  <conditionalFormatting sqref="A3264:A3270">
    <cfRule type="duplicateValues" dxfId="12379" priority="25315" stopIfTrue="1"/>
  </conditionalFormatting>
  <conditionalFormatting sqref="A3264:A3270">
    <cfRule type="duplicateValues" dxfId="12378" priority="25314"/>
  </conditionalFormatting>
  <conditionalFormatting sqref="A3264:A3270">
    <cfRule type="duplicateValues" dxfId="12377" priority="25313"/>
  </conditionalFormatting>
  <conditionalFormatting sqref="A3264:A3270">
    <cfRule type="duplicateValues" dxfId="12376" priority="25311"/>
    <cfRule type="duplicateValues" dxfId="12375" priority="25312"/>
  </conditionalFormatting>
  <conditionalFormatting sqref="A3264:A3270">
    <cfRule type="duplicateValues" dxfId="12374" priority="25310"/>
  </conditionalFormatting>
  <conditionalFormatting sqref="A3271:A3277">
    <cfRule type="duplicateValues" dxfId="12373" priority="25309" stopIfTrue="1"/>
  </conditionalFormatting>
  <conditionalFormatting sqref="A3271:A3277">
    <cfRule type="duplicateValues" dxfId="12372" priority="25308" stopIfTrue="1"/>
  </conditionalFormatting>
  <conditionalFormatting sqref="A3271:A3277">
    <cfRule type="duplicateValues" dxfId="12371" priority="25307" stopIfTrue="1"/>
  </conditionalFormatting>
  <conditionalFormatting sqref="A3271:A3277">
    <cfRule type="duplicateValues" dxfId="12370" priority="25306" stopIfTrue="1"/>
  </conditionalFormatting>
  <conditionalFormatting sqref="A3271:A3277">
    <cfRule type="duplicateValues" dxfId="12369" priority="25305" stopIfTrue="1"/>
  </conditionalFormatting>
  <conditionalFormatting sqref="A3271:A3277">
    <cfRule type="duplicateValues" dxfId="12368" priority="25304" stopIfTrue="1"/>
  </conditionalFormatting>
  <conditionalFormatting sqref="A3271:A3277">
    <cfRule type="duplicateValues" dxfId="12367" priority="25301" stopIfTrue="1"/>
    <cfRule type="duplicateValues" dxfId="12366" priority="25302" stopIfTrue="1"/>
    <cfRule type="duplicateValues" dxfId="12365" priority="25303" stopIfTrue="1"/>
  </conditionalFormatting>
  <conditionalFormatting sqref="A3271:A3277">
    <cfRule type="duplicateValues" dxfId="12364" priority="25300" stopIfTrue="1"/>
  </conditionalFormatting>
  <conditionalFormatting sqref="A3271:A3277">
    <cfRule type="duplicateValues" dxfId="12363" priority="25299" stopIfTrue="1"/>
  </conditionalFormatting>
  <conditionalFormatting sqref="A3271:A3277">
    <cfRule type="duplicateValues" dxfId="12362" priority="25297" stopIfTrue="1"/>
    <cfRule type="duplicateValues" dxfId="12361" priority="25298" stopIfTrue="1"/>
  </conditionalFormatting>
  <conditionalFormatting sqref="A3271:A3277">
    <cfRule type="duplicateValues" dxfId="12360" priority="25294" stopIfTrue="1"/>
    <cfRule type="duplicateValues" dxfId="12359" priority="25295" stopIfTrue="1"/>
    <cfRule type="cellIs" dxfId="12358" priority="25296" stopIfTrue="1" operator="equal">
      <formula>25504</formula>
    </cfRule>
  </conditionalFormatting>
  <conditionalFormatting sqref="A3271:A3277">
    <cfRule type="duplicateValues" dxfId="12357" priority="25293" stopIfTrue="1"/>
  </conditionalFormatting>
  <conditionalFormatting sqref="A3271:A3277">
    <cfRule type="duplicateValues" dxfId="12356" priority="25291" stopIfTrue="1"/>
    <cfRule type="duplicateValues" dxfId="12355" priority="25292" stopIfTrue="1"/>
  </conditionalFormatting>
  <conditionalFormatting sqref="A3271:A3277">
    <cfRule type="duplicateValues" dxfId="12354" priority="25290" stopIfTrue="1"/>
  </conditionalFormatting>
  <conditionalFormatting sqref="A3271:A3277">
    <cfRule type="duplicateValues" dxfId="12353" priority="25289" stopIfTrue="1"/>
  </conditionalFormatting>
  <conditionalFormatting sqref="A3271:A3277">
    <cfRule type="duplicateValues" dxfId="12352" priority="25288" stopIfTrue="1"/>
  </conditionalFormatting>
  <conditionalFormatting sqref="A3271:A3277">
    <cfRule type="duplicateValues" dxfId="12351" priority="25287"/>
  </conditionalFormatting>
  <conditionalFormatting sqref="A3271:A3277">
    <cfRule type="duplicateValues" dxfId="12350" priority="25286"/>
  </conditionalFormatting>
  <conditionalFormatting sqref="A3271:A3277">
    <cfRule type="duplicateValues" dxfId="12349" priority="25284"/>
    <cfRule type="duplicateValues" dxfId="12348" priority="25285"/>
  </conditionalFormatting>
  <conditionalFormatting sqref="A3271:A3277">
    <cfRule type="duplicateValues" dxfId="12347" priority="25283"/>
  </conditionalFormatting>
  <conditionalFormatting sqref="A3271:A3277">
    <cfRule type="duplicateValues" dxfId="12346" priority="25282" stopIfTrue="1"/>
  </conditionalFormatting>
  <conditionalFormatting sqref="A3271:A3277">
    <cfRule type="duplicateValues" dxfId="12345" priority="25279" stopIfTrue="1"/>
    <cfRule type="duplicateValues" dxfId="12344" priority="25280" stopIfTrue="1"/>
    <cfRule type="duplicateValues" dxfId="12343" priority="25281" stopIfTrue="1"/>
  </conditionalFormatting>
  <conditionalFormatting sqref="A3271:A3277">
    <cfRule type="duplicateValues" dxfId="12342" priority="25278" stopIfTrue="1"/>
  </conditionalFormatting>
  <conditionalFormatting sqref="A3271:A3277">
    <cfRule type="duplicateValues" dxfId="12341" priority="25277" stopIfTrue="1"/>
  </conditionalFormatting>
  <conditionalFormatting sqref="A3271:A3277">
    <cfRule type="duplicateValues" dxfId="12340" priority="25276" stopIfTrue="1"/>
  </conditionalFormatting>
  <conditionalFormatting sqref="A3271:A3277">
    <cfRule type="duplicateValues" dxfId="12339" priority="25275" stopIfTrue="1"/>
  </conditionalFormatting>
  <conditionalFormatting sqref="A3271:A3277">
    <cfRule type="duplicateValues" dxfId="12338" priority="25273" stopIfTrue="1"/>
    <cfRule type="duplicateValues" dxfId="12337" priority="25274" stopIfTrue="1"/>
  </conditionalFormatting>
  <conditionalFormatting sqref="A3271:A3277">
    <cfRule type="duplicateValues" dxfId="12336" priority="25272" stopIfTrue="1"/>
  </conditionalFormatting>
  <conditionalFormatting sqref="A3271:A3277">
    <cfRule type="duplicateValues" dxfId="12335" priority="25271" stopIfTrue="1"/>
  </conditionalFormatting>
  <conditionalFormatting sqref="A3271:A3277">
    <cfRule type="duplicateValues" dxfId="12334" priority="25270" stopIfTrue="1"/>
  </conditionalFormatting>
  <conditionalFormatting sqref="A3271:A3277">
    <cfRule type="duplicateValues" dxfId="12333" priority="25267" stopIfTrue="1"/>
    <cfRule type="duplicateValues" dxfId="12332" priority="25268" stopIfTrue="1"/>
    <cfRule type="duplicateValues" dxfId="12331" priority="25269" stopIfTrue="1"/>
  </conditionalFormatting>
  <conditionalFormatting sqref="A3271:A3277">
    <cfRule type="duplicateValues" dxfId="12330" priority="25266" stopIfTrue="1"/>
  </conditionalFormatting>
  <conditionalFormatting sqref="A3271:A3277">
    <cfRule type="duplicateValues" dxfId="12329" priority="25264" stopIfTrue="1"/>
    <cfRule type="duplicateValues" dxfId="12328" priority="25265" stopIfTrue="1"/>
  </conditionalFormatting>
  <conditionalFormatting sqref="A3271:A3277">
    <cfRule type="duplicateValues" dxfId="12327" priority="25263" stopIfTrue="1"/>
  </conditionalFormatting>
  <conditionalFormatting sqref="A3271:A3277">
    <cfRule type="duplicateValues" dxfId="12326" priority="25262" stopIfTrue="1"/>
  </conditionalFormatting>
  <conditionalFormatting sqref="A3271:A3277">
    <cfRule type="duplicateValues" dxfId="12325" priority="25261" stopIfTrue="1"/>
  </conditionalFormatting>
  <conditionalFormatting sqref="A3271:A3277">
    <cfRule type="duplicateValues" dxfId="12324" priority="25260"/>
  </conditionalFormatting>
  <conditionalFormatting sqref="A3271:A3277">
    <cfRule type="duplicateValues" dxfId="12323" priority="25259"/>
  </conditionalFormatting>
  <conditionalFormatting sqref="A3271:A3277">
    <cfRule type="duplicateValues" dxfId="12322" priority="25257"/>
    <cfRule type="duplicateValues" dxfId="12321" priority="25258"/>
  </conditionalFormatting>
  <conditionalFormatting sqref="A3271:A3277">
    <cfRule type="duplicateValues" dxfId="12320" priority="25256"/>
  </conditionalFormatting>
  <conditionalFormatting sqref="A3278">
    <cfRule type="duplicateValues" dxfId="12319" priority="25255" stopIfTrue="1"/>
  </conditionalFormatting>
  <conditionalFormatting sqref="A3278">
    <cfRule type="duplicateValues" dxfId="12318" priority="25254" stopIfTrue="1"/>
  </conditionalFormatting>
  <conditionalFormatting sqref="A3278">
    <cfRule type="duplicateValues" dxfId="12317" priority="25251" stopIfTrue="1"/>
    <cfRule type="duplicateValues" dxfId="12316" priority="25252" stopIfTrue="1"/>
    <cfRule type="duplicateValues" dxfId="12315" priority="25253" stopIfTrue="1"/>
  </conditionalFormatting>
  <conditionalFormatting sqref="A3278">
    <cfRule type="duplicateValues" dxfId="12314" priority="25249" stopIfTrue="1"/>
    <cfRule type="duplicateValues" dxfId="12313" priority="25250" stopIfTrue="1"/>
  </conditionalFormatting>
  <conditionalFormatting sqref="A3278">
    <cfRule type="duplicateValues" dxfId="12312" priority="25246" stopIfTrue="1"/>
    <cfRule type="duplicateValues" dxfId="12311" priority="25247" stopIfTrue="1"/>
    <cfRule type="cellIs" dxfId="12310" priority="25248" stopIfTrue="1" operator="equal">
      <formula>25504</formula>
    </cfRule>
  </conditionalFormatting>
  <conditionalFormatting sqref="A3278">
    <cfRule type="duplicateValues" dxfId="12309" priority="25245" stopIfTrue="1"/>
  </conditionalFormatting>
  <conditionalFormatting sqref="A3278">
    <cfRule type="duplicateValues" dxfId="12308" priority="25242" stopIfTrue="1"/>
    <cfRule type="duplicateValues" dxfId="12307" priority="25243" stopIfTrue="1"/>
    <cfRule type="duplicateValues" dxfId="12306" priority="25244" stopIfTrue="1"/>
  </conditionalFormatting>
  <conditionalFormatting sqref="A3278">
    <cfRule type="duplicateValues" dxfId="12305" priority="25241" stopIfTrue="1"/>
  </conditionalFormatting>
  <conditionalFormatting sqref="A3278">
    <cfRule type="duplicateValues" dxfId="12304" priority="25239" stopIfTrue="1"/>
    <cfRule type="duplicateValues" dxfId="12303" priority="25240" stopIfTrue="1"/>
  </conditionalFormatting>
  <conditionalFormatting sqref="A3278">
    <cfRule type="duplicateValues" dxfId="12302" priority="25236" stopIfTrue="1"/>
    <cfRule type="duplicateValues" dxfId="12301" priority="25237" stopIfTrue="1"/>
    <cfRule type="cellIs" dxfId="12300" priority="25238" stopIfTrue="1" operator="equal">
      <formula>25504</formula>
    </cfRule>
  </conditionalFormatting>
  <conditionalFormatting sqref="A3278">
    <cfRule type="duplicateValues" dxfId="12299" priority="25234" stopIfTrue="1"/>
    <cfRule type="duplicateValues" dxfId="12298" priority="25235" stopIfTrue="1"/>
  </conditionalFormatting>
  <conditionalFormatting sqref="A3278">
    <cfRule type="duplicateValues" dxfId="12297" priority="25233" stopIfTrue="1"/>
  </conditionalFormatting>
  <conditionalFormatting sqref="A3278">
    <cfRule type="duplicateValues" dxfId="12296" priority="25232" stopIfTrue="1"/>
  </conditionalFormatting>
  <conditionalFormatting sqref="A3278">
    <cfRule type="duplicateValues" dxfId="12295" priority="25231" stopIfTrue="1"/>
  </conditionalFormatting>
  <conditionalFormatting sqref="A3278">
    <cfRule type="duplicateValues" dxfId="12294" priority="25230"/>
  </conditionalFormatting>
  <conditionalFormatting sqref="A3278">
    <cfRule type="duplicateValues" dxfId="12293" priority="25229"/>
  </conditionalFormatting>
  <conditionalFormatting sqref="A3278">
    <cfRule type="duplicateValues" dxfId="12292" priority="25227"/>
    <cfRule type="duplicateValues" dxfId="12291" priority="25228"/>
  </conditionalFormatting>
  <conditionalFormatting sqref="A3278">
    <cfRule type="duplicateValues" dxfId="12290" priority="25226"/>
  </conditionalFormatting>
  <conditionalFormatting sqref="A3278">
    <cfRule type="duplicateValues" dxfId="12289" priority="25225" stopIfTrue="1"/>
  </conditionalFormatting>
  <conditionalFormatting sqref="A3278">
    <cfRule type="duplicateValues" dxfId="12288" priority="25224" stopIfTrue="1"/>
  </conditionalFormatting>
  <conditionalFormatting sqref="A3278">
    <cfRule type="duplicateValues" dxfId="12287" priority="25223" stopIfTrue="1"/>
  </conditionalFormatting>
  <conditionalFormatting sqref="A3278">
    <cfRule type="duplicateValues" dxfId="12286" priority="25221" stopIfTrue="1"/>
    <cfRule type="duplicateValues" dxfId="12285" priority="25222" stopIfTrue="1"/>
  </conditionalFormatting>
  <conditionalFormatting sqref="A3278">
    <cfRule type="duplicateValues" dxfId="12284" priority="25220" stopIfTrue="1"/>
  </conditionalFormatting>
  <conditionalFormatting sqref="A3278">
    <cfRule type="duplicateValues" dxfId="12283" priority="25219" stopIfTrue="1"/>
  </conditionalFormatting>
  <conditionalFormatting sqref="A3278">
    <cfRule type="duplicateValues" dxfId="12282" priority="25218" stopIfTrue="1"/>
  </conditionalFormatting>
  <conditionalFormatting sqref="A3278">
    <cfRule type="duplicateValues" dxfId="12281" priority="25215" stopIfTrue="1"/>
    <cfRule type="duplicateValues" dxfId="12280" priority="25216" stopIfTrue="1"/>
    <cfRule type="duplicateValues" dxfId="12279" priority="25217" stopIfTrue="1"/>
  </conditionalFormatting>
  <conditionalFormatting sqref="A3278">
    <cfRule type="duplicateValues" dxfId="12278" priority="25214" stopIfTrue="1"/>
  </conditionalFormatting>
  <conditionalFormatting sqref="A3278">
    <cfRule type="duplicateValues" dxfId="12277" priority="25212" stopIfTrue="1"/>
    <cfRule type="duplicateValues" dxfId="12276" priority="25213" stopIfTrue="1"/>
  </conditionalFormatting>
  <conditionalFormatting sqref="A3278">
    <cfRule type="duplicateValues" dxfId="12275" priority="25211" stopIfTrue="1"/>
  </conditionalFormatting>
  <conditionalFormatting sqref="A3278">
    <cfRule type="duplicateValues" dxfId="12274" priority="25210" stopIfTrue="1"/>
  </conditionalFormatting>
  <conditionalFormatting sqref="A3278">
    <cfRule type="duplicateValues" dxfId="12273" priority="25209" stopIfTrue="1"/>
  </conditionalFormatting>
  <conditionalFormatting sqref="A3278">
    <cfRule type="duplicateValues" dxfId="12272" priority="25208"/>
  </conditionalFormatting>
  <conditionalFormatting sqref="A3278">
    <cfRule type="duplicateValues" dxfId="12271" priority="25207"/>
  </conditionalFormatting>
  <conditionalFormatting sqref="A3278">
    <cfRule type="duplicateValues" dxfId="12270" priority="25205"/>
    <cfRule type="duplicateValues" dxfId="12269" priority="25206"/>
  </conditionalFormatting>
  <conditionalFormatting sqref="A3278">
    <cfRule type="duplicateValues" dxfId="12268" priority="25204"/>
  </conditionalFormatting>
  <conditionalFormatting sqref="A773">
    <cfRule type="duplicateValues" dxfId="12267" priority="25201" stopIfTrue="1"/>
    <cfRule type="duplicateValues" dxfId="12266" priority="25202" stopIfTrue="1"/>
    <cfRule type="cellIs" dxfId="12265" priority="25203" stopIfTrue="1" operator="equal">
      <formula>25504</formula>
    </cfRule>
  </conditionalFormatting>
  <conditionalFormatting sqref="A773">
    <cfRule type="duplicateValues" dxfId="12264" priority="25200" stopIfTrue="1"/>
  </conditionalFormatting>
  <conditionalFormatting sqref="A773">
    <cfRule type="duplicateValues" dxfId="12263" priority="25198" stopIfTrue="1"/>
    <cfRule type="duplicateValues" dxfId="12262" priority="25199" stopIfTrue="1"/>
  </conditionalFormatting>
  <conditionalFormatting sqref="A773">
    <cfRule type="duplicateValues" dxfId="12261" priority="25197" stopIfTrue="1"/>
  </conditionalFormatting>
  <conditionalFormatting sqref="A773">
    <cfRule type="duplicateValues" dxfId="12260" priority="25196" stopIfTrue="1"/>
  </conditionalFormatting>
  <conditionalFormatting sqref="A773">
    <cfRule type="duplicateValues" dxfId="12259" priority="25195" stopIfTrue="1"/>
  </conditionalFormatting>
  <conditionalFormatting sqref="A773">
    <cfRule type="duplicateValues" dxfId="12258" priority="25194" stopIfTrue="1"/>
  </conditionalFormatting>
  <conditionalFormatting sqref="A773">
    <cfRule type="duplicateValues" dxfId="12257" priority="25193" stopIfTrue="1"/>
  </conditionalFormatting>
  <conditionalFormatting sqref="A773">
    <cfRule type="duplicateValues" dxfId="12256" priority="25190" stopIfTrue="1"/>
    <cfRule type="duplicateValues" dxfId="12255" priority="25191" stopIfTrue="1"/>
    <cfRule type="duplicateValues" dxfId="12254" priority="25192" stopIfTrue="1"/>
  </conditionalFormatting>
  <conditionalFormatting sqref="A773">
    <cfRule type="duplicateValues" dxfId="12253" priority="25188" stopIfTrue="1"/>
    <cfRule type="duplicateValues" dxfId="12252" priority="25189" stopIfTrue="1"/>
  </conditionalFormatting>
  <conditionalFormatting sqref="A773">
    <cfRule type="duplicateValues" dxfId="12251" priority="25187"/>
  </conditionalFormatting>
  <conditionalFormatting sqref="A773">
    <cfRule type="duplicateValues" dxfId="12250" priority="25186"/>
  </conditionalFormatting>
  <conditionalFormatting sqref="A773">
    <cfRule type="duplicateValues" dxfId="12249" priority="25184"/>
    <cfRule type="duplicateValues" dxfId="12248" priority="25185"/>
  </conditionalFormatting>
  <conditionalFormatting sqref="A773">
    <cfRule type="duplicateValues" dxfId="12247" priority="25183"/>
  </conditionalFormatting>
  <conditionalFormatting sqref="A773">
    <cfRule type="duplicateValues" dxfId="12246" priority="25182" stopIfTrue="1"/>
  </conditionalFormatting>
  <conditionalFormatting sqref="A773">
    <cfRule type="duplicateValues" dxfId="12245" priority="25179" stopIfTrue="1"/>
    <cfRule type="duplicateValues" dxfId="12244" priority="25180" stopIfTrue="1"/>
    <cfRule type="duplicateValues" dxfId="12243" priority="25181" stopIfTrue="1"/>
  </conditionalFormatting>
  <conditionalFormatting sqref="A773">
    <cfRule type="duplicateValues" dxfId="12242" priority="25178" stopIfTrue="1"/>
  </conditionalFormatting>
  <conditionalFormatting sqref="A773">
    <cfRule type="duplicateValues" dxfId="12241" priority="25177" stopIfTrue="1"/>
  </conditionalFormatting>
  <conditionalFormatting sqref="A773">
    <cfRule type="duplicateValues" dxfId="12240" priority="25176" stopIfTrue="1"/>
  </conditionalFormatting>
  <conditionalFormatting sqref="A773">
    <cfRule type="duplicateValues" dxfId="12239" priority="25175" stopIfTrue="1"/>
  </conditionalFormatting>
  <conditionalFormatting sqref="A773">
    <cfRule type="duplicateValues" dxfId="12238" priority="25173" stopIfTrue="1"/>
    <cfRule type="duplicateValues" dxfId="12237" priority="25174" stopIfTrue="1"/>
  </conditionalFormatting>
  <conditionalFormatting sqref="A773">
    <cfRule type="duplicateValues" dxfId="12236" priority="25172" stopIfTrue="1"/>
  </conditionalFormatting>
  <conditionalFormatting sqref="A773">
    <cfRule type="duplicateValues" dxfId="12235" priority="25171" stopIfTrue="1"/>
  </conditionalFormatting>
  <conditionalFormatting sqref="A773">
    <cfRule type="duplicateValues" dxfId="12234" priority="25170" stopIfTrue="1"/>
  </conditionalFormatting>
  <conditionalFormatting sqref="A773">
    <cfRule type="duplicateValues" dxfId="12233" priority="25167" stopIfTrue="1"/>
    <cfRule type="duplicateValues" dxfId="12232" priority="25168" stopIfTrue="1"/>
    <cfRule type="duplicateValues" dxfId="12231" priority="25169" stopIfTrue="1"/>
  </conditionalFormatting>
  <conditionalFormatting sqref="A773">
    <cfRule type="duplicateValues" dxfId="12230" priority="25166" stopIfTrue="1"/>
  </conditionalFormatting>
  <conditionalFormatting sqref="A773">
    <cfRule type="duplicateValues" dxfId="12229" priority="25164" stopIfTrue="1"/>
    <cfRule type="duplicateValues" dxfId="12228" priority="25165" stopIfTrue="1"/>
  </conditionalFormatting>
  <conditionalFormatting sqref="A773">
    <cfRule type="duplicateValues" dxfId="12227" priority="25163" stopIfTrue="1"/>
  </conditionalFormatting>
  <conditionalFormatting sqref="A773">
    <cfRule type="duplicateValues" dxfId="12226" priority="25162" stopIfTrue="1"/>
  </conditionalFormatting>
  <conditionalFormatting sqref="A773">
    <cfRule type="duplicateValues" dxfId="12225" priority="25161" stopIfTrue="1"/>
  </conditionalFormatting>
  <conditionalFormatting sqref="A773">
    <cfRule type="duplicateValues" dxfId="12224" priority="25160"/>
  </conditionalFormatting>
  <conditionalFormatting sqref="A773">
    <cfRule type="duplicateValues" dxfId="12223" priority="25159"/>
  </conditionalFormatting>
  <conditionalFormatting sqref="A773">
    <cfRule type="duplicateValues" dxfId="12222" priority="25157"/>
    <cfRule type="duplicateValues" dxfId="12221" priority="25158"/>
  </conditionalFormatting>
  <conditionalFormatting sqref="A773">
    <cfRule type="duplicateValues" dxfId="12220" priority="25156"/>
  </conditionalFormatting>
  <conditionalFormatting sqref="A3530:A1048576 A2879:A2894 A2896:A2911 A2913:A2927 A2929:A2943 A2945:A2959 A2476 A2478 A787:A939 A2433:A2437 A1115:A1186 A3358:A3377 A707:A775 A1431:A1479 A2647:A2877 A1481:A1506 A2149:A2151 A664 A666 A3356 A1508:A1525 A1336:A1360 A1616:A1617 A2540:A2614 A2480 A2175:A2245 A1363:A1407 A1264:A1334 A949:A997 A668 A1189:A1195 A1209:A1234 A3243:A3317 A2293:A2305 A1238:A1257 A1647:A1831 A999:A1070 A2144:A2145 A2340:A2351 A2308:A2321 A2425:A2430 A2442:A2474 A1839:A2102 A1:A28 A2961:A3092 A3201:A3226 A1527:A1614 A31:A662 A2353:A2414 A1619:A1632">
    <cfRule type="duplicateValues" dxfId="12219" priority="25145"/>
  </conditionalFormatting>
  <conditionalFormatting sqref="A2878">
    <cfRule type="duplicateValues" dxfId="12218" priority="25144" stopIfTrue="1"/>
  </conditionalFormatting>
  <conditionalFormatting sqref="A2878">
    <cfRule type="duplicateValues" dxfId="12217" priority="25143" stopIfTrue="1"/>
  </conditionalFormatting>
  <conditionalFormatting sqref="A2878">
    <cfRule type="duplicateValues" dxfId="12216" priority="25140" stopIfTrue="1"/>
    <cfRule type="duplicateValues" dxfId="12215" priority="25141" stopIfTrue="1"/>
    <cfRule type="duplicateValues" dxfId="12214" priority="25142" stopIfTrue="1"/>
  </conditionalFormatting>
  <conditionalFormatting sqref="A2878">
    <cfRule type="duplicateValues" dxfId="12213" priority="25138" stopIfTrue="1"/>
    <cfRule type="duplicateValues" dxfId="12212" priority="25139" stopIfTrue="1"/>
  </conditionalFormatting>
  <conditionalFormatting sqref="A2878">
    <cfRule type="duplicateValues" dxfId="12211" priority="25135" stopIfTrue="1"/>
    <cfRule type="duplicateValues" dxfId="12210" priority="25136" stopIfTrue="1"/>
    <cfRule type="cellIs" dxfId="12209" priority="25137" stopIfTrue="1" operator="equal">
      <formula>25504</formula>
    </cfRule>
  </conditionalFormatting>
  <conditionalFormatting sqref="A2878">
    <cfRule type="duplicateValues" dxfId="12208" priority="25134"/>
  </conditionalFormatting>
  <conditionalFormatting sqref="A2878">
    <cfRule type="duplicateValues" dxfId="12207" priority="25132"/>
    <cfRule type="duplicateValues" dxfId="12206" priority="25133"/>
  </conditionalFormatting>
  <conditionalFormatting sqref="A2878">
    <cfRule type="duplicateValues" dxfId="12205" priority="25131"/>
  </conditionalFormatting>
  <conditionalFormatting sqref="A2895">
    <cfRule type="duplicateValues" dxfId="12204" priority="25130" stopIfTrue="1"/>
  </conditionalFormatting>
  <conditionalFormatting sqref="A2895">
    <cfRule type="duplicateValues" dxfId="12203" priority="25129" stopIfTrue="1"/>
  </conditionalFormatting>
  <conditionalFormatting sqref="A2895">
    <cfRule type="duplicateValues" dxfId="12202" priority="25126" stopIfTrue="1"/>
    <cfRule type="duplicateValues" dxfId="12201" priority="25127" stopIfTrue="1"/>
    <cfRule type="duplicateValues" dxfId="12200" priority="25128" stopIfTrue="1"/>
  </conditionalFormatting>
  <conditionalFormatting sqref="A2895">
    <cfRule type="duplicateValues" dxfId="12199" priority="25124" stopIfTrue="1"/>
    <cfRule type="duplicateValues" dxfId="12198" priority="25125" stopIfTrue="1"/>
  </conditionalFormatting>
  <conditionalFormatting sqref="A2895">
    <cfRule type="duplicateValues" dxfId="12197" priority="25121" stopIfTrue="1"/>
    <cfRule type="duplicateValues" dxfId="12196" priority="25122" stopIfTrue="1"/>
    <cfRule type="cellIs" dxfId="12195" priority="25123" stopIfTrue="1" operator="equal">
      <formula>25504</formula>
    </cfRule>
  </conditionalFormatting>
  <conditionalFormatting sqref="A2895">
    <cfRule type="duplicateValues" dxfId="12194" priority="25120"/>
  </conditionalFormatting>
  <conditionalFormatting sqref="A2895">
    <cfRule type="duplicateValues" dxfId="12193" priority="25118"/>
    <cfRule type="duplicateValues" dxfId="12192" priority="25119"/>
  </conditionalFormatting>
  <conditionalFormatting sqref="A2895">
    <cfRule type="duplicateValues" dxfId="12191" priority="25117"/>
  </conditionalFormatting>
  <conditionalFormatting sqref="A2912">
    <cfRule type="duplicateValues" dxfId="12190" priority="25116" stopIfTrue="1"/>
  </conditionalFormatting>
  <conditionalFormatting sqref="A2912">
    <cfRule type="duplicateValues" dxfId="12189" priority="25115" stopIfTrue="1"/>
  </conditionalFormatting>
  <conditionalFormatting sqref="A2912">
    <cfRule type="duplicateValues" dxfId="12188" priority="25112" stopIfTrue="1"/>
    <cfRule type="duplicateValues" dxfId="12187" priority="25113" stopIfTrue="1"/>
    <cfRule type="duplicateValues" dxfId="12186" priority="25114" stopIfTrue="1"/>
  </conditionalFormatting>
  <conditionalFormatting sqref="A2912">
    <cfRule type="duplicateValues" dxfId="12185" priority="25110" stopIfTrue="1"/>
    <cfRule type="duplicateValues" dxfId="12184" priority="25111" stopIfTrue="1"/>
  </conditionalFormatting>
  <conditionalFormatting sqref="A2912">
    <cfRule type="duplicateValues" dxfId="12183" priority="25107" stopIfTrue="1"/>
    <cfRule type="duplicateValues" dxfId="12182" priority="25108" stopIfTrue="1"/>
    <cfRule type="cellIs" dxfId="12181" priority="25109" stopIfTrue="1" operator="equal">
      <formula>25504</formula>
    </cfRule>
  </conditionalFormatting>
  <conditionalFormatting sqref="A2912">
    <cfRule type="duplicateValues" dxfId="12180" priority="25106"/>
  </conditionalFormatting>
  <conditionalFormatting sqref="A2912">
    <cfRule type="duplicateValues" dxfId="12179" priority="25104"/>
    <cfRule type="duplicateValues" dxfId="12178" priority="25105"/>
  </conditionalFormatting>
  <conditionalFormatting sqref="A2912">
    <cfRule type="duplicateValues" dxfId="12177" priority="25103"/>
  </conditionalFormatting>
  <conditionalFormatting sqref="A2928">
    <cfRule type="duplicateValues" dxfId="12176" priority="25102" stopIfTrue="1"/>
  </conditionalFormatting>
  <conditionalFormatting sqref="A2928">
    <cfRule type="duplicateValues" dxfId="12175" priority="25101" stopIfTrue="1"/>
  </conditionalFormatting>
  <conditionalFormatting sqref="A2928">
    <cfRule type="duplicateValues" dxfId="12174" priority="25098" stopIfTrue="1"/>
    <cfRule type="duplicateValues" dxfId="12173" priority="25099" stopIfTrue="1"/>
    <cfRule type="duplicateValues" dxfId="12172" priority="25100" stopIfTrue="1"/>
  </conditionalFormatting>
  <conditionalFormatting sqref="A2928">
    <cfRule type="duplicateValues" dxfId="12171" priority="25096" stopIfTrue="1"/>
    <cfRule type="duplicateValues" dxfId="12170" priority="25097" stopIfTrue="1"/>
  </conditionalFormatting>
  <conditionalFormatting sqref="A2928">
    <cfRule type="duplicateValues" dxfId="12169" priority="25093" stopIfTrue="1"/>
    <cfRule type="duplicateValues" dxfId="12168" priority="25094" stopIfTrue="1"/>
    <cfRule type="cellIs" dxfId="12167" priority="25095" stopIfTrue="1" operator="equal">
      <formula>25504</formula>
    </cfRule>
  </conditionalFormatting>
  <conditionalFormatting sqref="A2928">
    <cfRule type="duplicateValues" dxfId="12166" priority="25092"/>
  </conditionalFormatting>
  <conditionalFormatting sqref="A2928">
    <cfRule type="duplicateValues" dxfId="12165" priority="25090"/>
    <cfRule type="duplicateValues" dxfId="12164" priority="25091"/>
  </conditionalFormatting>
  <conditionalFormatting sqref="A2928">
    <cfRule type="duplicateValues" dxfId="12163" priority="25089"/>
  </conditionalFormatting>
  <conditionalFormatting sqref="A2944">
    <cfRule type="duplicateValues" dxfId="12162" priority="25088" stopIfTrue="1"/>
  </conditionalFormatting>
  <conditionalFormatting sqref="A2944">
    <cfRule type="duplicateValues" dxfId="12161" priority="25087" stopIfTrue="1"/>
  </conditionalFormatting>
  <conditionalFormatting sqref="A2944">
    <cfRule type="duplicateValues" dxfId="12160" priority="25084" stopIfTrue="1"/>
    <cfRule type="duplicateValues" dxfId="12159" priority="25085" stopIfTrue="1"/>
    <cfRule type="duplicateValues" dxfId="12158" priority="25086" stopIfTrue="1"/>
  </conditionalFormatting>
  <conditionalFormatting sqref="A2944">
    <cfRule type="duplicateValues" dxfId="12157" priority="25082" stopIfTrue="1"/>
    <cfRule type="duplicateValues" dxfId="12156" priority="25083" stopIfTrue="1"/>
  </conditionalFormatting>
  <conditionalFormatting sqref="A2944">
    <cfRule type="duplicateValues" dxfId="12155" priority="25079" stopIfTrue="1"/>
    <cfRule type="duplicateValues" dxfId="12154" priority="25080" stopIfTrue="1"/>
    <cfRule type="cellIs" dxfId="12153" priority="25081" stopIfTrue="1" operator="equal">
      <formula>25504</formula>
    </cfRule>
  </conditionalFormatting>
  <conditionalFormatting sqref="A2944">
    <cfRule type="duplicateValues" dxfId="12152" priority="25078"/>
  </conditionalFormatting>
  <conditionalFormatting sqref="A2944">
    <cfRule type="duplicateValues" dxfId="12151" priority="25076"/>
    <cfRule type="duplicateValues" dxfId="12150" priority="25077"/>
  </conditionalFormatting>
  <conditionalFormatting sqref="A2944">
    <cfRule type="duplicateValues" dxfId="12149" priority="25075"/>
  </conditionalFormatting>
  <conditionalFormatting sqref="A2960">
    <cfRule type="duplicateValues" dxfId="12148" priority="25074" stopIfTrue="1"/>
  </conditionalFormatting>
  <conditionalFormatting sqref="A2960">
    <cfRule type="duplicateValues" dxfId="12147" priority="25073" stopIfTrue="1"/>
  </conditionalFormatting>
  <conditionalFormatting sqref="A2960">
    <cfRule type="duplicateValues" dxfId="12146" priority="25070" stopIfTrue="1"/>
    <cfRule type="duplicateValues" dxfId="12145" priority="25071" stopIfTrue="1"/>
    <cfRule type="duplicateValues" dxfId="12144" priority="25072" stopIfTrue="1"/>
  </conditionalFormatting>
  <conditionalFormatting sqref="A2960">
    <cfRule type="duplicateValues" dxfId="12143" priority="25068" stopIfTrue="1"/>
    <cfRule type="duplicateValues" dxfId="12142" priority="25069" stopIfTrue="1"/>
  </conditionalFormatting>
  <conditionalFormatting sqref="A2960">
    <cfRule type="duplicateValues" dxfId="12141" priority="25065" stopIfTrue="1"/>
    <cfRule type="duplicateValues" dxfId="12140" priority="25066" stopIfTrue="1"/>
    <cfRule type="cellIs" dxfId="12139" priority="25067" stopIfTrue="1" operator="equal">
      <formula>25504</formula>
    </cfRule>
  </conditionalFormatting>
  <conditionalFormatting sqref="A2960">
    <cfRule type="duplicateValues" dxfId="12138" priority="25064"/>
  </conditionalFormatting>
  <conditionalFormatting sqref="A2960">
    <cfRule type="duplicateValues" dxfId="12137" priority="25062"/>
    <cfRule type="duplicateValues" dxfId="12136" priority="25063"/>
  </conditionalFormatting>
  <conditionalFormatting sqref="A2960">
    <cfRule type="duplicateValues" dxfId="12135" priority="25061"/>
  </conditionalFormatting>
  <conditionalFormatting sqref="A2475 A2477 A2479 A2481">
    <cfRule type="duplicateValues" dxfId="12134" priority="25060" stopIfTrue="1"/>
  </conditionalFormatting>
  <conditionalFormatting sqref="A2475 A2477 A2479 A2481">
    <cfRule type="duplicateValues" dxfId="12133" priority="25059" stopIfTrue="1"/>
  </conditionalFormatting>
  <conditionalFormatting sqref="A2475 A2477 A2479 A2481">
    <cfRule type="duplicateValues" dxfId="12132" priority="25056" stopIfTrue="1"/>
    <cfRule type="duplicateValues" dxfId="12131" priority="25057" stopIfTrue="1"/>
    <cfRule type="duplicateValues" dxfId="12130" priority="25058" stopIfTrue="1"/>
  </conditionalFormatting>
  <conditionalFormatting sqref="A2475 A2477 A2479 A2481">
    <cfRule type="duplicateValues" dxfId="12129" priority="25054" stopIfTrue="1"/>
    <cfRule type="duplicateValues" dxfId="12128" priority="25055" stopIfTrue="1"/>
  </conditionalFormatting>
  <conditionalFormatting sqref="A2475 A2477 A2479 A2481">
    <cfRule type="duplicateValues" dxfId="12127" priority="25051" stopIfTrue="1"/>
    <cfRule type="duplicateValues" dxfId="12126" priority="25052" stopIfTrue="1"/>
    <cfRule type="cellIs" dxfId="12125" priority="25053" stopIfTrue="1" operator="equal">
      <formula>25504</formula>
    </cfRule>
  </conditionalFormatting>
  <conditionalFormatting sqref="A2475">
    <cfRule type="duplicateValues" dxfId="12124" priority="25050"/>
  </conditionalFormatting>
  <conditionalFormatting sqref="A2475">
    <cfRule type="duplicateValues" dxfId="12123" priority="25049"/>
  </conditionalFormatting>
  <conditionalFormatting sqref="A2616 A2618 A2620 A2622">
    <cfRule type="duplicateValues" dxfId="12122" priority="24566" stopIfTrue="1"/>
  </conditionalFormatting>
  <conditionalFormatting sqref="A2616">
    <cfRule type="duplicateValues" dxfId="12121" priority="24565" stopIfTrue="1"/>
  </conditionalFormatting>
  <conditionalFormatting sqref="A2616">
    <cfRule type="duplicateValues" dxfId="12120" priority="24564" stopIfTrue="1"/>
  </conditionalFormatting>
  <conditionalFormatting sqref="A2616">
    <cfRule type="duplicateValues" dxfId="12119" priority="24563" stopIfTrue="1"/>
  </conditionalFormatting>
  <conditionalFormatting sqref="A2616">
    <cfRule type="duplicateValues" dxfId="12118" priority="24562" stopIfTrue="1"/>
  </conditionalFormatting>
  <conditionalFormatting sqref="A2616">
    <cfRule type="duplicateValues" dxfId="12117" priority="24561" stopIfTrue="1"/>
  </conditionalFormatting>
  <conditionalFormatting sqref="A2616">
    <cfRule type="duplicateValues" dxfId="12116" priority="24560" stopIfTrue="1"/>
  </conditionalFormatting>
  <conditionalFormatting sqref="A2616">
    <cfRule type="duplicateValues" dxfId="12115" priority="24559" stopIfTrue="1"/>
  </conditionalFormatting>
  <conditionalFormatting sqref="A2615 A2617 A2619 A2621">
    <cfRule type="duplicateValues" dxfId="12114" priority="24557" stopIfTrue="1"/>
  </conditionalFormatting>
  <conditionalFormatting sqref="A2615">
    <cfRule type="duplicateValues" dxfId="12113" priority="24558" stopIfTrue="1"/>
  </conditionalFormatting>
  <conditionalFormatting sqref="A2615">
    <cfRule type="duplicateValues" dxfId="12112" priority="24556" stopIfTrue="1"/>
  </conditionalFormatting>
  <conditionalFormatting sqref="A2615">
    <cfRule type="duplicateValues" dxfId="12111" priority="24555" stopIfTrue="1"/>
  </conditionalFormatting>
  <conditionalFormatting sqref="A2615">
    <cfRule type="duplicateValues" dxfId="12110" priority="24554" stopIfTrue="1"/>
  </conditionalFormatting>
  <conditionalFormatting sqref="A2615">
    <cfRule type="duplicateValues" dxfId="12109" priority="24553" stopIfTrue="1"/>
  </conditionalFormatting>
  <conditionalFormatting sqref="A2615">
    <cfRule type="duplicateValues" dxfId="12108" priority="24552" stopIfTrue="1"/>
  </conditionalFormatting>
  <conditionalFormatting sqref="A2615">
    <cfRule type="duplicateValues" dxfId="12107" priority="24551" stopIfTrue="1"/>
  </conditionalFormatting>
  <conditionalFormatting sqref="A2615">
    <cfRule type="duplicateValues" dxfId="12106" priority="24550" stopIfTrue="1"/>
  </conditionalFormatting>
  <conditionalFormatting sqref="A2615 A2617 A2619 A2621">
    <cfRule type="duplicateValues" dxfId="12105" priority="24548"/>
    <cfRule type="duplicateValues" dxfId="12104" priority="24549"/>
  </conditionalFormatting>
  <conditionalFormatting sqref="A2615:A2622">
    <cfRule type="duplicateValues" dxfId="12103" priority="24547"/>
  </conditionalFormatting>
  <conditionalFormatting sqref="B2620">
    <cfRule type="duplicateValues" dxfId="12102" priority="24546" stopIfTrue="1"/>
  </conditionalFormatting>
  <conditionalFormatting sqref="B2621">
    <cfRule type="duplicateValues" dxfId="12101" priority="24545" stopIfTrue="1"/>
  </conditionalFormatting>
  <conditionalFormatting sqref="B2618">
    <cfRule type="duplicateValues" dxfId="12100" priority="24542" stopIfTrue="1"/>
  </conditionalFormatting>
  <conditionalFormatting sqref="B2619">
    <cfRule type="duplicateValues" dxfId="12099" priority="24541" stopIfTrue="1"/>
  </conditionalFormatting>
  <conditionalFormatting sqref="B2622">
    <cfRule type="duplicateValues" dxfId="12098" priority="24539" stopIfTrue="1"/>
  </conditionalFormatting>
  <conditionalFormatting sqref="A2616">
    <cfRule type="duplicateValues" dxfId="12097" priority="24567" stopIfTrue="1"/>
  </conditionalFormatting>
  <conditionalFormatting sqref="A2616 A2618 A2620 A2622">
    <cfRule type="duplicateValues" dxfId="12096" priority="24568"/>
    <cfRule type="duplicateValues" dxfId="12095" priority="24569"/>
  </conditionalFormatting>
  <conditionalFormatting sqref="A2614">
    <cfRule type="duplicateValues" dxfId="12094" priority="164047" stopIfTrue="1"/>
  </conditionalFormatting>
  <conditionalFormatting sqref="A2614">
    <cfRule type="duplicateValues" dxfId="12093" priority="164048" stopIfTrue="1"/>
    <cfRule type="duplicateValues" dxfId="12092" priority="164049" stopIfTrue="1"/>
    <cfRule type="duplicateValues" dxfId="12091" priority="164050" stopIfTrue="1"/>
  </conditionalFormatting>
  <conditionalFormatting sqref="A2614">
    <cfRule type="duplicateValues" dxfId="12090" priority="164051" stopIfTrue="1"/>
  </conditionalFormatting>
  <conditionalFormatting sqref="A2614">
    <cfRule type="duplicateValues" dxfId="12089" priority="164053" stopIfTrue="1"/>
    <cfRule type="duplicateValues" dxfId="12088" priority="164054" stopIfTrue="1"/>
  </conditionalFormatting>
  <conditionalFormatting sqref="A2614">
    <cfRule type="duplicateValues" dxfId="12087" priority="164055" stopIfTrue="1"/>
    <cfRule type="duplicateValues" dxfId="12086" priority="164056" stopIfTrue="1"/>
    <cfRule type="cellIs" dxfId="12085" priority="164057" stopIfTrue="1" operator="equal">
      <formula>25504</formula>
    </cfRule>
  </conditionalFormatting>
  <conditionalFormatting sqref="A2614">
    <cfRule type="duplicateValues" dxfId="12084" priority="164064"/>
  </conditionalFormatting>
  <conditionalFormatting sqref="A2614">
    <cfRule type="duplicateValues" dxfId="12083" priority="164066"/>
    <cfRule type="duplicateValues" dxfId="12082" priority="164067"/>
  </conditionalFormatting>
  <conditionalFormatting sqref="B2614">
    <cfRule type="duplicateValues" dxfId="12081" priority="164088" stopIfTrue="1"/>
  </conditionalFormatting>
  <conditionalFormatting sqref="B2616">
    <cfRule type="duplicateValues" dxfId="12080" priority="24538" stopIfTrue="1"/>
  </conditionalFormatting>
  <conditionalFormatting sqref="B2617">
    <cfRule type="duplicateValues" dxfId="12079" priority="24537" stopIfTrue="1"/>
  </conditionalFormatting>
  <conditionalFormatting sqref="B2615">
    <cfRule type="duplicateValues" dxfId="12078" priority="24536" stopIfTrue="1"/>
  </conditionalFormatting>
  <conditionalFormatting sqref="A3530:A1048576 A787:A939 A1115:A1186 A3358:A3377 A707:A775 A1431:A1479 A1481:A1506 A2149:A2151 A664 A666 A3356 A1635 A1637 A1508:A1525 A1336:A1360 A1616:A1617 A2433:A2437 A2175:A2245 A1639 A1363:A1407 A1264:A1334 A949:A997 A668 A1189:A1195 A2540:A2622 A1209:A1234 A3243:A3317 A2293:A2305 A1238:A1257 A1647:A1831 A999:A1070 A2144:A2145 A2340:A2351 A2308:A2321 A2425:A2430 A2442:A2481 A1839:A2102 A1:A28 A2647:A3092 A3201:A3226 A1527:A1614 A31:A662 A2353:A2414 A1619:A1633">
    <cfRule type="duplicateValues" dxfId="12077" priority="24479"/>
    <cfRule type="duplicateValues" dxfId="12076" priority="24480"/>
  </conditionalFormatting>
  <conditionalFormatting sqref="A3227">
    <cfRule type="duplicateValues" dxfId="12075" priority="24478" stopIfTrue="1"/>
  </conditionalFormatting>
  <conditionalFormatting sqref="A3227">
    <cfRule type="duplicateValues" dxfId="12074" priority="24477" stopIfTrue="1"/>
  </conditionalFormatting>
  <conditionalFormatting sqref="A3227">
    <cfRule type="duplicateValues" dxfId="12073" priority="24476" stopIfTrue="1"/>
  </conditionalFormatting>
  <conditionalFormatting sqref="A3227">
    <cfRule type="duplicateValues" dxfId="12072" priority="24475" stopIfTrue="1"/>
  </conditionalFormatting>
  <conditionalFormatting sqref="A3227">
    <cfRule type="duplicateValues" dxfId="12071" priority="24474" stopIfTrue="1"/>
  </conditionalFormatting>
  <conditionalFormatting sqref="A3227">
    <cfRule type="duplicateValues" dxfId="12070" priority="24473" stopIfTrue="1"/>
  </conditionalFormatting>
  <conditionalFormatting sqref="A3227">
    <cfRule type="duplicateValues" dxfId="12069" priority="24470" stopIfTrue="1"/>
    <cfRule type="duplicateValues" dxfId="12068" priority="24471" stopIfTrue="1"/>
    <cfRule type="duplicateValues" dxfId="12067" priority="24472" stopIfTrue="1"/>
  </conditionalFormatting>
  <conditionalFormatting sqref="A3227">
    <cfRule type="duplicateValues" dxfId="12066" priority="24469" stopIfTrue="1"/>
  </conditionalFormatting>
  <conditionalFormatting sqref="A3227">
    <cfRule type="duplicateValues" dxfId="12065" priority="24468" stopIfTrue="1"/>
  </conditionalFormatting>
  <conditionalFormatting sqref="A3227">
    <cfRule type="duplicateValues" dxfId="12064" priority="24466" stopIfTrue="1"/>
    <cfRule type="duplicateValues" dxfId="12063" priority="24467" stopIfTrue="1"/>
  </conditionalFormatting>
  <conditionalFormatting sqref="A3227">
    <cfRule type="duplicateValues" dxfId="12062" priority="24463" stopIfTrue="1"/>
    <cfRule type="duplicateValues" dxfId="12061" priority="24464" stopIfTrue="1"/>
    <cfRule type="cellIs" dxfId="12060" priority="24465" stopIfTrue="1" operator="equal">
      <formula>25504</formula>
    </cfRule>
  </conditionalFormatting>
  <conditionalFormatting sqref="A3227">
    <cfRule type="duplicateValues" dxfId="12059" priority="24462" stopIfTrue="1"/>
  </conditionalFormatting>
  <conditionalFormatting sqref="A3227">
    <cfRule type="duplicateValues" dxfId="12058" priority="24460" stopIfTrue="1"/>
    <cfRule type="duplicateValues" dxfId="12057" priority="24461" stopIfTrue="1"/>
  </conditionalFormatting>
  <conditionalFormatting sqref="A3227">
    <cfRule type="duplicateValues" dxfId="12056" priority="24459" stopIfTrue="1"/>
  </conditionalFormatting>
  <conditionalFormatting sqref="A3227">
    <cfRule type="duplicateValues" dxfId="12055" priority="24458" stopIfTrue="1"/>
  </conditionalFormatting>
  <conditionalFormatting sqref="A3227">
    <cfRule type="duplicateValues" dxfId="12054" priority="24457" stopIfTrue="1"/>
  </conditionalFormatting>
  <conditionalFormatting sqref="A3227">
    <cfRule type="duplicateValues" dxfId="12053" priority="24456"/>
  </conditionalFormatting>
  <conditionalFormatting sqref="A3227">
    <cfRule type="duplicateValues" dxfId="12052" priority="24455"/>
  </conditionalFormatting>
  <conditionalFormatting sqref="A3227">
    <cfRule type="duplicateValues" dxfId="12051" priority="24453"/>
    <cfRule type="duplicateValues" dxfId="12050" priority="24454"/>
  </conditionalFormatting>
  <conditionalFormatting sqref="A3227">
    <cfRule type="duplicateValues" dxfId="12049" priority="24452"/>
  </conditionalFormatting>
  <conditionalFormatting sqref="A3227">
    <cfRule type="duplicateValues" dxfId="12048" priority="24451" stopIfTrue="1"/>
  </conditionalFormatting>
  <conditionalFormatting sqref="A3227">
    <cfRule type="duplicateValues" dxfId="12047" priority="24448" stopIfTrue="1"/>
    <cfRule type="duplicateValues" dxfId="12046" priority="24449" stopIfTrue="1"/>
    <cfRule type="duplicateValues" dxfId="12045" priority="24450" stopIfTrue="1"/>
  </conditionalFormatting>
  <conditionalFormatting sqref="A3227">
    <cfRule type="duplicateValues" dxfId="12044" priority="24447" stopIfTrue="1"/>
  </conditionalFormatting>
  <conditionalFormatting sqref="A3227">
    <cfRule type="duplicateValues" dxfId="12043" priority="24446" stopIfTrue="1"/>
  </conditionalFormatting>
  <conditionalFormatting sqref="A3227">
    <cfRule type="duplicateValues" dxfId="12042" priority="24445" stopIfTrue="1"/>
  </conditionalFormatting>
  <conditionalFormatting sqref="A3227">
    <cfRule type="duplicateValues" dxfId="12041" priority="24444" stopIfTrue="1"/>
  </conditionalFormatting>
  <conditionalFormatting sqref="A3227">
    <cfRule type="duplicateValues" dxfId="12040" priority="24442" stopIfTrue="1"/>
    <cfRule type="duplicateValues" dxfId="12039" priority="24443" stopIfTrue="1"/>
  </conditionalFormatting>
  <conditionalFormatting sqref="A3227">
    <cfRule type="duplicateValues" dxfId="12038" priority="24441" stopIfTrue="1"/>
  </conditionalFormatting>
  <conditionalFormatting sqref="A3227">
    <cfRule type="duplicateValues" dxfId="12037" priority="24440" stopIfTrue="1"/>
  </conditionalFormatting>
  <conditionalFormatting sqref="A3227">
    <cfRule type="duplicateValues" dxfId="12036" priority="24439" stopIfTrue="1"/>
  </conditionalFormatting>
  <conditionalFormatting sqref="A3227">
    <cfRule type="duplicateValues" dxfId="12035" priority="24436" stopIfTrue="1"/>
    <cfRule type="duplicateValues" dxfId="12034" priority="24437" stopIfTrue="1"/>
    <cfRule type="duplicateValues" dxfId="12033" priority="24438" stopIfTrue="1"/>
  </conditionalFormatting>
  <conditionalFormatting sqref="A3227">
    <cfRule type="duplicateValues" dxfId="12032" priority="24435" stopIfTrue="1"/>
  </conditionalFormatting>
  <conditionalFormatting sqref="A3227">
    <cfRule type="duplicateValues" dxfId="12031" priority="24433" stopIfTrue="1"/>
    <cfRule type="duplicateValues" dxfId="12030" priority="24434" stopIfTrue="1"/>
  </conditionalFormatting>
  <conditionalFormatting sqref="A3227">
    <cfRule type="duplicateValues" dxfId="12029" priority="24432" stopIfTrue="1"/>
  </conditionalFormatting>
  <conditionalFormatting sqref="A3227">
    <cfRule type="duplicateValues" dxfId="12028" priority="24431" stopIfTrue="1"/>
  </conditionalFormatting>
  <conditionalFormatting sqref="A3227">
    <cfRule type="duplicateValues" dxfId="12027" priority="24430" stopIfTrue="1"/>
  </conditionalFormatting>
  <conditionalFormatting sqref="A3227">
    <cfRule type="duplicateValues" dxfId="12026" priority="24429"/>
  </conditionalFormatting>
  <conditionalFormatting sqref="A3227">
    <cfRule type="duplicateValues" dxfId="12025" priority="24428"/>
  </conditionalFormatting>
  <conditionalFormatting sqref="A3227">
    <cfRule type="duplicateValues" dxfId="12024" priority="24426"/>
    <cfRule type="duplicateValues" dxfId="12023" priority="24427"/>
  </conditionalFormatting>
  <conditionalFormatting sqref="A3227">
    <cfRule type="duplicateValues" dxfId="12022" priority="24425"/>
  </conditionalFormatting>
  <conditionalFormatting sqref="A3227">
    <cfRule type="duplicateValues" dxfId="12021" priority="24424"/>
  </conditionalFormatting>
  <conditionalFormatting sqref="A3227">
    <cfRule type="duplicateValues" dxfId="12020" priority="24422"/>
    <cfRule type="duplicateValues" dxfId="12019" priority="24423"/>
  </conditionalFormatting>
  <conditionalFormatting sqref="A776">
    <cfRule type="duplicateValues" dxfId="12018" priority="24419" stopIfTrue="1"/>
    <cfRule type="duplicateValues" dxfId="12017" priority="24420" stopIfTrue="1"/>
    <cfRule type="cellIs" dxfId="12016" priority="24421" stopIfTrue="1" operator="equal">
      <formula>25504</formula>
    </cfRule>
  </conditionalFormatting>
  <conditionalFormatting sqref="A776">
    <cfRule type="duplicateValues" dxfId="12015" priority="24418" stopIfTrue="1"/>
  </conditionalFormatting>
  <conditionalFormatting sqref="A776">
    <cfRule type="duplicateValues" dxfId="12014" priority="24416" stopIfTrue="1"/>
    <cfRule type="duplicateValues" dxfId="12013" priority="24417" stopIfTrue="1"/>
  </conditionalFormatting>
  <conditionalFormatting sqref="A776">
    <cfRule type="duplicateValues" dxfId="12012" priority="24415" stopIfTrue="1"/>
  </conditionalFormatting>
  <conditionalFormatting sqref="A776">
    <cfRule type="duplicateValues" dxfId="12011" priority="24414" stopIfTrue="1"/>
  </conditionalFormatting>
  <conditionalFormatting sqref="A776">
    <cfRule type="duplicateValues" dxfId="12010" priority="24413" stopIfTrue="1"/>
  </conditionalFormatting>
  <conditionalFormatting sqref="A776">
    <cfRule type="duplicateValues" dxfId="12009" priority="24412" stopIfTrue="1"/>
  </conditionalFormatting>
  <conditionalFormatting sqref="A776">
    <cfRule type="duplicateValues" dxfId="12008" priority="24411" stopIfTrue="1"/>
  </conditionalFormatting>
  <conditionalFormatting sqref="A776">
    <cfRule type="duplicateValues" dxfId="12007" priority="24408" stopIfTrue="1"/>
    <cfRule type="duplicateValues" dxfId="12006" priority="24409" stopIfTrue="1"/>
    <cfRule type="duplicateValues" dxfId="12005" priority="24410" stopIfTrue="1"/>
  </conditionalFormatting>
  <conditionalFormatting sqref="A776">
    <cfRule type="duplicateValues" dxfId="12004" priority="24406" stopIfTrue="1"/>
    <cfRule type="duplicateValues" dxfId="12003" priority="24407" stopIfTrue="1"/>
  </conditionalFormatting>
  <conditionalFormatting sqref="A776">
    <cfRule type="duplicateValues" dxfId="12002" priority="24405"/>
  </conditionalFormatting>
  <conditionalFormatting sqref="A776">
    <cfRule type="duplicateValues" dxfId="12001" priority="24404"/>
  </conditionalFormatting>
  <conditionalFormatting sqref="A776">
    <cfRule type="duplicateValues" dxfId="12000" priority="24402"/>
    <cfRule type="duplicateValues" dxfId="11999" priority="24403"/>
  </conditionalFormatting>
  <conditionalFormatting sqref="A776">
    <cfRule type="duplicateValues" dxfId="11998" priority="24401"/>
  </conditionalFormatting>
  <conditionalFormatting sqref="A776">
    <cfRule type="duplicateValues" dxfId="11997" priority="24400" stopIfTrue="1"/>
  </conditionalFormatting>
  <conditionalFormatting sqref="A776">
    <cfRule type="duplicateValues" dxfId="11996" priority="24397" stopIfTrue="1"/>
    <cfRule type="duplicateValues" dxfId="11995" priority="24398" stopIfTrue="1"/>
    <cfRule type="duplicateValues" dxfId="11994" priority="24399" stopIfTrue="1"/>
  </conditionalFormatting>
  <conditionalFormatting sqref="A776">
    <cfRule type="duplicateValues" dxfId="11993" priority="24396" stopIfTrue="1"/>
  </conditionalFormatting>
  <conditionalFormatting sqref="A776">
    <cfRule type="duplicateValues" dxfId="11992" priority="24395" stopIfTrue="1"/>
  </conditionalFormatting>
  <conditionalFormatting sqref="A776">
    <cfRule type="duplicateValues" dxfId="11991" priority="24394" stopIfTrue="1"/>
  </conditionalFormatting>
  <conditionalFormatting sqref="A776">
    <cfRule type="duplicateValues" dxfId="11990" priority="24393" stopIfTrue="1"/>
  </conditionalFormatting>
  <conditionalFormatting sqref="A776">
    <cfRule type="duplicateValues" dxfId="11989" priority="24391" stopIfTrue="1"/>
    <cfRule type="duplicateValues" dxfId="11988" priority="24392" stopIfTrue="1"/>
  </conditionalFormatting>
  <conditionalFormatting sqref="A776">
    <cfRule type="duplicateValues" dxfId="11987" priority="24390" stopIfTrue="1"/>
  </conditionalFormatting>
  <conditionalFormatting sqref="A776">
    <cfRule type="duplicateValues" dxfId="11986" priority="24389" stopIfTrue="1"/>
  </conditionalFormatting>
  <conditionalFormatting sqref="A776">
    <cfRule type="duplicateValues" dxfId="11985" priority="24388" stopIfTrue="1"/>
  </conditionalFormatting>
  <conditionalFormatting sqref="A776">
    <cfRule type="duplicateValues" dxfId="11984" priority="24385" stopIfTrue="1"/>
    <cfRule type="duplicateValues" dxfId="11983" priority="24386" stopIfTrue="1"/>
    <cfRule type="duplicateValues" dxfId="11982" priority="24387" stopIfTrue="1"/>
  </conditionalFormatting>
  <conditionalFormatting sqref="A776">
    <cfRule type="duplicateValues" dxfId="11981" priority="24384" stopIfTrue="1"/>
  </conditionalFormatting>
  <conditionalFormatting sqref="A776">
    <cfRule type="duplicateValues" dxfId="11980" priority="24382" stopIfTrue="1"/>
    <cfRule type="duplicateValues" dxfId="11979" priority="24383" stopIfTrue="1"/>
  </conditionalFormatting>
  <conditionalFormatting sqref="A776">
    <cfRule type="duplicateValues" dxfId="11978" priority="24381" stopIfTrue="1"/>
  </conditionalFormatting>
  <conditionalFormatting sqref="A776">
    <cfRule type="duplicateValues" dxfId="11977" priority="24380" stopIfTrue="1"/>
  </conditionalFormatting>
  <conditionalFormatting sqref="A776">
    <cfRule type="duplicateValues" dxfId="11976" priority="24379" stopIfTrue="1"/>
  </conditionalFormatting>
  <conditionalFormatting sqref="A776">
    <cfRule type="duplicateValues" dxfId="11975" priority="24378"/>
  </conditionalFormatting>
  <conditionalFormatting sqref="A776">
    <cfRule type="duplicateValues" dxfId="11974" priority="24377"/>
  </conditionalFormatting>
  <conditionalFormatting sqref="A776">
    <cfRule type="duplicateValues" dxfId="11973" priority="24375"/>
    <cfRule type="duplicateValues" dxfId="11972" priority="24376"/>
  </conditionalFormatting>
  <conditionalFormatting sqref="A776">
    <cfRule type="duplicateValues" dxfId="11971" priority="24374"/>
  </conditionalFormatting>
  <conditionalFormatting sqref="A776">
    <cfRule type="duplicateValues" dxfId="11970" priority="24373"/>
  </conditionalFormatting>
  <conditionalFormatting sqref="A776">
    <cfRule type="duplicateValues" dxfId="11969" priority="24371"/>
    <cfRule type="duplicateValues" dxfId="11968" priority="24372"/>
  </conditionalFormatting>
  <conditionalFormatting sqref="A777">
    <cfRule type="duplicateValues" dxfId="11967" priority="24368" stopIfTrue="1"/>
    <cfRule type="duplicateValues" dxfId="11966" priority="24369" stopIfTrue="1"/>
    <cfRule type="cellIs" dxfId="11965" priority="24370" stopIfTrue="1" operator="equal">
      <formula>25504</formula>
    </cfRule>
  </conditionalFormatting>
  <conditionalFormatting sqref="A777">
    <cfRule type="duplicateValues" dxfId="11964" priority="24367" stopIfTrue="1"/>
  </conditionalFormatting>
  <conditionalFormatting sqref="A777">
    <cfRule type="duplicateValues" dxfId="11963" priority="24365" stopIfTrue="1"/>
    <cfRule type="duplicateValues" dxfId="11962" priority="24366" stopIfTrue="1"/>
  </conditionalFormatting>
  <conditionalFormatting sqref="A777">
    <cfRule type="duplicateValues" dxfId="11961" priority="24364" stopIfTrue="1"/>
  </conditionalFormatting>
  <conditionalFormatting sqref="A777">
    <cfRule type="duplicateValues" dxfId="11960" priority="24363" stopIfTrue="1"/>
  </conditionalFormatting>
  <conditionalFormatting sqref="A777">
    <cfRule type="duplicateValues" dxfId="11959" priority="24362" stopIfTrue="1"/>
  </conditionalFormatting>
  <conditionalFormatting sqref="A777">
    <cfRule type="duplicateValues" dxfId="11958" priority="24361" stopIfTrue="1"/>
  </conditionalFormatting>
  <conditionalFormatting sqref="A777">
    <cfRule type="duplicateValues" dxfId="11957" priority="24360" stopIfTrue="1"/>
  </conditionalFormatting>
  <conditionalFormatting sqref="A777">
    <cfRule type="duplicateValues" dxfId="11956" priority="24357" stopIfTrue="1"/>
    <cfRule type="duplicateValues" dxfId="11955" priority="24358" stopIfTrue="1"/>
    <cfRule type="duplicateValues" dxfId="11954" priority="24359" stopIfTrue="1"/>
  </conditionalFormatting>
  <conditionalFormatting sqref="A777">
    <cfRule type="duplicateValues" dxfId="11953" priority="24355" stopIfTrue="1"/>
    <cfRule type="duplicateValues" dxfId="11952" priority="24356" stopIfTrue="1"/>
  </conditionalFormatting>
  <conditionalFormatting sqref="A777">
    <cfRule type="duplicateValues" dxfId="11951" priority="24354"/>
  </conditionalFormatting>
  <conditionalFormatting sqref="A777">
    <cfRule type="duplicateValues" dxfId="11950" priority="24353"/>
  </conditionalFormatting>
  <conditionalFormatting sqref="A777">
    <cfRule type="duplicateValues" dxfId="11949" priority="24351"/>
    <cfRule type="duplicateValues" dxfId="11948" priority="24352"/>
  </conditionalFormatting>
  <conditionalFormatting sqref="A777">
    <cfRule type="duplicateValues" dxfId="11947" priority="24350"/>
  </conditionalFormatting>
  <conditionalFormatting sqref="A777">
    <cfRule type="duplicateValues" dxfId="11946" priority="24349" stopIfTrue="1"/>
  </conditionalFormatting>
  <conditionalFormatting sqref="A777">
    <cfRule type="duplicateValues" dxfId="11945" priority="24346" stopIfTrue="1"/>
    <cfRule type="duplicateValues" dxfId="11944" priority="24347" stopIfTrue="1"/>
    <cfRule type="duplicateValues" dxfId="11943" priority="24348" stopIfTrue="1"/>
  </conditionalFormatting>
  <conditionalFormatting sqref="A777">
    <cfRule type="duplicateValues" dxfId="11942" priority="24345" stopIfTrue="1"/>
  </conditionalFormatting>
  <conditionalFormatting sqref="A777">
    <cfRule type="duplicateValues" dxfId="11941" priority="24344" stopIfTrue="1"/>
  </conditionalFormatting>
  <conditionalFormatting sqref="A777">
    <cfRule type="duplicateValues" dxfId="11940" priority="24343" stopIfTrue="1"/>
  </conditionalFormatting>
  <conditionalFormatting sqref="A777">
    <cfRule type="duplicateValues" dxfId="11939" priority="24342" stopIfTrue="1"/>
  </conditionalFormatting>
  <conditionalFormatting sqref="A777">
    <cfRule type="duplicateValues" dxfId="11938" priority="24340" stopIfTrue="1"/>
    <cfRule type="duplicateValues" dxfId="11937" priority="24341" stopIfTrue="1"/>
  </conditionalFormatting>
  <conditionalFormatting sqref="A777">
    <cfRule type="duplicateValues" dxfId="11936" priority="24339" stopIfTrue="1"/>
  </conditionalFormatting>
  <conditionalFormatting sqref="A777">
    <cfRule type="duplicateValues" dxfId="11935" priority="24338" stopIfTrue="1"/>
  </conditionalFormatting>
  <conditionalFormatting sqref="A777">
    <cfRule type="duplicateValues" dxfId="11934" priority="24337" stopIfTrue="1"/>
  </conditionalFormatting>
  <conditionalFormatting sqref="A777">
    <cfRule type="duplicateValues" dxfId="11933" priority="24334" stopIfTrue="1"/>
    <cfRule type="duplicateValues" dxfId="11932" priority="24335" stopIfTrue="1"/>
    <cfRule type="duplicateValues" dxfId="11931" priority="24336" stopIfTrue="1"/>
  </conditionalFormatting>
  <conditionalFormatting sqref="A777">
    <cfRule type="duplicateValues" dxfId="11930" priority="24333" stopIfTrue="1"/>
  </conditionalFormatting>
  <conditionalFormatting sqref="A777">
    <cfRule type="duplicateValues" dxfId="11929" priority="24331" stopIfTrue="1"/>
    <cfRule type="duplicateValues" dxfId="11928" priority="24332" stopIfTrue="1"/>
  </conditionalFormatting>
  <conditionalFormatting sqref="A777">
    <cfRule type="duplicateValues" dxfId="11927" priority="24330" stopIfTrue="1"/>
  </conditionalFormatting>
  <conditionalFormatting sqref="A777">
    <cfRule type="duplicateValues" dxfId="11926" priority="24329" stopIfTrue="1"/>
  </conditionalFormatting>
  <conditionalFormatting sqref="A777">
    <cfRule type="duplicateValues" dxfId="11925" priority="24328" stopIfTrue="1"/>
  </conditionalFormatting>
  <conditionalFormatting sqref="A777">
    <cfRule type="duplicateValues" dxfId="11924" priority="24327"/>
  </conditionalFormatting>
  <conditionalFormatting sqref="A777">
    <cfRule type="duplicateValues" dxfId="11923" priority="24326"/>
  </conditionalFormatting>
  <conditionalFormatting sqref="A777">
    <cfRule type="duplicateValues" dxfId="11922" priority="24324"/>
    <cfRule type="duplicateValues" dxfId="11921" priority="24325"/>
  </conditionalFormatting>
  <conditionalFormatting sqref="A777">
    <cfRule type="duplicateValues" dxfId="11920" priority="24323"/>
  </conditionalFormatting>
  <conditionalFormatting sqref="A777">
    <cfRule type="duplicateValues" dxfId="11919" priority="24322"/>
  </conditionalFormatting>
  <conditionalFormatting sqref="A777">
    <cfRule type="duplicateValues" dxfId="11918" priority="24320"/>
    <cfRule type="duplicateValues" dxfId="11917" priority="24321"/>
  </conditionalFormatting>
  <conditionalFormatting sqref="B2431">
    <cfRule type="duplicateValues" dxfId="11916" priority="24311" stopIfTrue="1"/>
  </conditionalFormatting>
  <conditionalFormatting sqref="B2431">
    <cfRule type="duplicateValues" dxfId="11915" priority="24310" stopIfTrue="1"/>
  </conditionalFormatting>
  <conditionalFormatting sqref="B2431">
    <cfRule type="duplicateValues" dxfId="11914" priority="24307" stopIfTrue="1"/>
    <cfRule type="duplicateValues" dxfId="11913" priority="24308" stopIfTrue="1"/>
    <cfRule type="duplicateValues" dxfId="11912" priority="24309" stopIfTrue="1"/>
  </conditionalFormatting>
  <conditionalFormatting sqref="B2431">
    <cfRule type="duplicateValues" dxfId="11911" priority="24305" stopIfTrue="1"/>
    <cfRule type="duplicateValues" dxfId="11910" priority="24306" stopIfTrue="1"/>
  </conditionalFormatting>
  <conditionalFormatting sqref="B2431">
    <cfRule type="duplicateValues" dxfId="11909" priority="24302" stopIfTrue="1"/>
    <cfRule type="duplicateValues" dxfId="11908" priority="24303" stopIfTrue="1"/>
    <cfRule type="cellIs" dxfId="11907" priority="24304" stopIfTrue="1" operator="equal">
      <formula>25504</formula>
    </cfRule>
  </conditionalFormatting>
  <conditionalFormatting sqref="B2432">
    <cfRule type="duplicateValues" dxfId="11906" priority="24279" stopIfTrue="1"/>
  </conditionalFormatting>
  <conditionalFormatting sqref="B2432">
    <cfRule type="duplicateValues" dxfId="11905" priority="24278" stopIfTrue="1"/>
  </conditionalFormatting>
  <conditionalFormatting sqref="B2432">
    <cfRule type="duplicateValues" dxfId="11904" priority="24275" stopIfTrue="1"/>
    <cfRule type="duplicateValues" dxfId="11903" priority="24276" stopIfTrue="1"/>
    <cfRule type="duplicateValues" dxfId="11902" priority="24277" stopIfTrue="1"/>
  </conditionalFormatting>
  <conditionalFormatting sqref="B2432">
    <cfRule type="duplicateValues" dxfId="11901" priority="24273" stopIfTrue="1"/>
    <cfRule type="duplicateValues" dxfId="11900" priority="24274" stopIfTrue="1"/>
  </conditionalFormatting>
  <conditionalFormatting sqref="B2432">
    <cfRule type="duplicateValues" dxfId="11899" priority="24270" stopIfTrue="1"/>
    <cfRule type="duplicateValues" dxfId="11898" priority="24271" stopIfTrue="1"/>
    <cfRule type="cellIs" dxfId="11897" priority="24272" stopIfTrue="1" operator="equal">
      <formula>25504</formula>
    </cfRule>
  </conditionalFormatting>
  <conditionalFormatting sqref="A1071">
    <cfRule type="duplicateValues" dxfId="11896" priority="23723" stopIfTrue="1"/>
    <cfRule type="duplicateValues" dxfId="11895" priority="23724" stopIfTrue="1"/>
    <cfRule type="cellIs" dxfId="11894" priority="23725" stopIfTrue="1" operator="equal">
      <formula>25504</formula>
    </cfRule>
  </conditionalFormatting>
  <conditionalFormatting sqref="A1071">
    <cfRule type="duplicateValues" dxfId="11893" priority="23722" stopIfTrue="1"/>
  </conditionalFormatting>
  <conditionalFormatting sqref="A1071">
    <cfRule type="duplicateValues" dxfId="11892" priority="23719" stopIfTrue="1"/>
    <cfRule type="duplicateValues" dxfId="11891" priority="23720" stopIfTrue="1"/>
    <cfRule type="duplicateValues" dxfId="11890" priority="23721" stopIfTrue="1"/>
  </conditionalFormatting>
  <conditionalFormatting sqref="A1071">
    <cfRule type="duplicateValues" dxfId="11889" priority="23717" stopIfTrue="1"/>
    <cfRule type="duplicateValues" dxfId="11888" priority="23718" stopIfTrue="1"/>
  </conditionalFormatting>
  <conditionalFormatting sqref="A1072:A1073 A1075">
    <cfRule type="duplicateValues" dxfId="11887" priority="23714" stopIfTrue="1"/>
    <cfRule type="duplicateValues" dxfId="11886" priority="23715" stopIfTrue="1"/>
    <cfRule type="cellIs" dxfId="11885" priority="23716" stopIfTrue="1" operator="equal">
      <formula>25504</formula>
    </cfRule>
  </conditionalFormatting>
  <conditionalFormatting sqref="A1072:A1073 A1075">
    <cfRule type="duplicateValues" dxfId="11884" priority="23713" stopIfTrue="1"/>
  </conditionalFormatting>
  <conditionalFormatting sqref="A1072:A1073 A1075">
    <cfRule type="duplicateValues" dxfId="11883" priority="23710" stopIfTrue="1"/>
    <cfRule type="duplicateValues" dxfId="11882" priority="23711" stopIfTrue="1"/>
    <cfRule type="duplicateValues" dxfId="11881" priority="23712" stopIfTrue="1"/>
  </conditionalFormatting>
  <conditionalFormatting sqref="A1072:A1073 A1075">
    <cfRule type="duplicateValues" dxfId="11880" priority="23708" stopIfTrue="1"/>
    <cfRule type="duplicateValues" dxfId="11879" priority="23709" stopIfTrue="1"/>
  </conditionalFormatting>
  <conditionalFormatting sqref="A1071:A1073 A1075">
    <cfRule type="duplicateValues" dxfId="11878" priority="23707"/>
  </conditionalFormatting>
  <conditionalFormatting sqref="A1071:A1073">
    <cfRule type="duplicateValues" dxfId="11877" priority="23706"/>
  </conditionalFormatting>
  <conditionalFormatting sqref="A1071:A1073 A1075">
    <cfRule type="duplicateValues" dxfId="11876" priority="23704"/>
    <cfRule type="duplicateValues" dxfId="11875" priority="23705"/>
  </conditionalFormatting>
  <conditionalFormatting sqref="A1071:A1073">
    <cfRule type="duplicateValues" dxfId="11874" priority="23703"/>
  </conditionalFormatting>
  <conditionalFormatting sqref="A1071:A1073 A1075">
    <cfRule type="duplicateValues" dxfId="11873" priority="23702" stopIfTrue="1"/>
  </conditionalFormatting>
  <conditionalFormatting sqref="A1071:A1073">
    <cfRule type="duplicateValues" dxfId="11872" priority="23701"/>
  </conditionalFormatting>
  <conditionalFormatting sqref="A1071:A1073">
    <cfRule type="duplicateValues" dxfId="11871" priority="23700"/>
  </conditionalFormatting>
  <conditionalFormatting sqref="A1071:A1073">
    <cfRule type="duplicateValues" dxfId="11870" priority="23698"/>
    <cfRule type="duplicateValues" dxfId="11869" priority="23699"/>
  </conditionalFormatting>
  <conditionalFormatting sqref="A1071:A1073">
    <cfRule type="duplicateValues" dxfId="11868" priority="23697"/>
  </conditionalFormatting>
  <conditionalFormatting sqref="A1071:A1073">
    <cfRule type="duplicateValues" dxfId="11867" priority="23696"/>
  </conditionalFormatting>
  <conditionalFormatting sqref="A1071:A1073">
    <cfRule type="duplicateValues" dxfId="11866" priority="23694"/>
    <cfRule type="duplicateValues" dxfId="11865" priority="23695"/>
  </conditionalFormatting>
  <conditionalFormatting sqref="A3378:A3382">
    <cfRule type="duplicateValues" dxfId="11864" priority="23662" stopIfTrue="1"/>
  </conditionalFormatting>
  <conditionalFormatting sqref="A3378:A3382">
    <cfRule type="duplicateValues" dxfId="11863" priority="23661" stopIfTrue="1"/>
  </conditionalFormatting>
  <conditionalFormatting sqref="A3378:A3382">
    <cfRule type="duplicateValues" dxfId="11862" priority="23660" stopIfTrue="1"/>
  </conditionalFormatting>
  <conditionalFormatting sqref="A3378:A3382">
    <cfRule type="duplicateValues" dxfId="11861" priority="23659" stopIfTrue="1"/>
  </conditionalFormatting>
  <conditionalFormatting sqref="A3378:A3382">
    <cfRule type="duplicateValues" dxfId="11860" priority="23658" stopIfTrue="1"/>
  </conditionalFormatting>
  <conditionalFormatting sqref="A3378:A3382">
    <cfRule type="duplicateValues" dxfId="11859" priority="23657" stopIfTrue="1"/>
  </conditionalFormatting>
  <conditionalFormatting sqref="A3378:A3382">
    <cfRule type="duplicateValues" dxfId="11858" priority="23654" stopIfTrue="1"/>
    <cfRule type="duplicateValues" dxfId="11857" priority="23655" stopIfTrue="1"/>
    <cfRule type="duplicateValues" dxfId="11856" priority="23656" stopIfTrue="1"/>
  </conditionalFormatting>
  <conditionalFormatting sqref="A3378:A3382">
    <cfRule type="duplicateValues" dxfId="11855" priority="23653" stopIfTrue="1"/>
  </conditionalFormatting>
  <conditionalFormatting sqref="A3378:A3382">
    <cfRule type="duplicateValues" dxfId="11854" priority="23652" stopIfTrue="1"/>
  </conditionalFormatting>
  <conditionalFormatting sqref="A3378:A3382">
    <cfRule type="duplicateValues" dxfId="11853" priority="23650" stopIfTrue="1"/>
    <cfRule type="duplicateValues" dxfId="11852" priority="23651" stopIfTrue="1"/>
  </conditionalFormatting>
  <conditionalFormatting sqref="A3378:A3382">
    <cfRule type="duplicateValues" dxfId="11851" priority="23647" stopIfTrue="1"/>
    <cfRule type="duplicateValues" dxfId="11850" priority="23648" stopIfTrue="1"/>
    <cfRule type="cellIs" dxfId="11849" priority="23649" stopIfTrue="1" operator="equal">
      <formula>25504</formula>
    </cfRule>
  </conditionalFormatting>
  <conditionalFormatting sqref="A3378:A3382">
    <cfRule type="duplicateValues" dxfId="11848" priority="23646" stopIfTrue="1"/>
  </conditionalFormatting>
  <conditionalFormatting sqref="A3378:A3382">
    <cfRule type="duplicateValues" dxfId="11847" priority="23644" stopIfTrue="1"/>
    <cfRule type="duplicateValues" dxfId="11846" priority="23645" stopIfTrue="1"/>
  </conditionalFormatting>
  <conditionalFormatting sqref="A3378:A3382">
    <cfRule type="duplicateValues" dxfId="11845" priority="23643" stopIfTrue="1"/>
  </conditionalFormatting>
  <conditionalFormatting sqref="A3378:A3382">
    <cfRule type="duplicateValues" dxfId="11844" priority="23642" stopIfTrue="1"/>
  </conditionalFormatting>
  <conditionalFormatting sqref="A3378:A3382">
    <cfRule type="duplicateValues" dxfId="11843" priority="23641" stopIfTrue="1"/>
  </conditionalFormatting>
  <conditionalFormatting sqref="A3378:A3382">
    <cfRule type="duplicateValues" dxfId="11842" priority="23640"/>
  </conditionalFormatting>
  <conditionalFormatting sqref="A3378:A3382">
    <cfRule type="duplicateValues" dxfId="11841" priority="23639"/>
  </conditionalFormatting>
  <conditionalFormatting sqref="A3378:A3382">
    <cfRule type="duplicateValues" dxfId="11840" priority="23637"/>
    <cfRule type="duplicateValues" dxfId="11839" priority="23638"/>
  </conditionalFormatting>
  <conditionalFormatting sqref="A3378:A3382">
    <cfRule type="duplicateValues" dxfId="11838" priority="23636"/>
  </conditionalFormatting>
  <conditionalFormatting sqref="A3378:A3382">
    <cfRule type="duplicateValues" dxfId="11837" priority="23635" stopIfTrue="1"/>
  </conditionalFormatting>
  <conditionalFormatting sqref="A3378:A3382">
    <cfRule type="duplicateValues" dxfId="11836" priority="23632" stopIfTrue="1"/>
    <cfRule type="duplicateValues" dxfId="11835" priority="23633" stopIfTrue="1"/>
    <cfRule type="duplicateValues" dxfId="11834" priority="23634" stopIfTrue="1"/>
  </conditionalFormatting>
  <conditionalFormatting sqref="A3378:A3382">
    <cfRule type="duplicateValues" dxfId="11833" priority="23631" stopIfTrue="1"/>
  </conditionalFormatting>
  <conditionalFormatting sqref="A3378:A3382">
    <cfRule type="duplicateValues" dxfId="11832" priority="23630" stopIfTrue="1"/>
  </conditionalFormatting>
  <conditionalFormatting sqref="A3378:A3382">
    <cfRule type="duplicateValues" dxfId="11831" priority="23629" stopIfTrue="1"/>
  </conditionalFormatting>
  <conditionalFormatting sqref="A3378:A3382">
    <cfRule type="duplicateValues" dxfId="11830" priority="23628" stopIfTrue="1"/>
  </conditionalFormatting>
  <conditionalFormatting sqref="A3378:A3382">
    <cfRule type="duplicateValues" dxfId="11829" priority="23626" stopIfTrue="1"/>
    <cfRule type="duplicateValues" dxfId="11828" priority="23627" stopIfTrue="1"/>
  </conditionalFormatting>
  <conditionalFormatting sqref="A3378:A3382">
    <cfRule type="duplicateValues" dxfId="11827" priority="23625" stopIfTrue="1"/>
  </conditionalFormatting>
  <conditionalFormatting sqref="A3378:A3382">
    <cfRule type="duplicateValues" dxfId="11826" priority="23624" stopIfTrue="1"/>
  </conditionalFormatting>
  <conditionalFormatting sqref="A3378:A3382">
    <cfRule type="duplicateValues" dxfId="11825" priority="23623" stopIfTrue="1"/>
  </conditionalFormatting>
  <conditionalFormatting sqref="A3378:A3382">
    <cfRule type="duplicateValues" dxfId="11824" priority="23620" stopIfTrue="1"/>
    <cfRule type="duplicateValues" dxfId="11823" priority="23621" stopIfTrue="1"/>
    <cfRule type="duplicateValues" dxfId="11822" priority="23622" stopIfTrue="1"/>
  </conditionalFormatting>
  <conditionalFormatting sqref="A3378:A3382">
    <cfRule type="duplicateValues" dxfId="11821" priority="23619" stopIfTrue="1"/>
  </conditionalFormatting>
  <conditionalFormatting sqref="A3378:A3382">
    <cfRule type="duplicateValues" dxfId="11820" priority="23617" stopIfTrue="1"/>
    <cfRule type="duplicateValues" dxfId="11819" priority="23618" stopIfTrue="1"/>
  </conditionalFormatting>
  <conditionalFormatting sqref="A3378:A3382">
    <cfRule type="duplicateValues" dxfId="11818" priority="23616" stopIfTrue="1"/>
  </conditionalFormatting>
  <conditionalFormatting sqref="A3378:A3382">
    <cfRule type="duplicateValues" dxfId="11817" priority="23615" stopIfTrue="1"/>
  </conditionalFormatting>
  <conditionalFormatting sqref="A3378:A3382">
    <cfRule type="duplicateValues" dxfId="11816" priority="23614" stopIfTrue="1"/>
  </conditionalFormatting>
  <conditionalFormatting sqref="A3378:A3382">
    <cfRule type="duplicateValues" dxfId="11815" priority="23613"/>
  </conditionalFormatting>
  <conditionalFormatting sqref="A3378:A3382">
    <cfRule type="duplicateValues" dxfId="11814" priority="23612"/>
  </conditionalFormatting>
  <conditionalFormatting sqref="A3378:A3382">
    <cfRule type="duplicateValues" dxfId="11813" priority="23610"/>
    <cfRule type="duplicateValues" dxfId="11812" priority="23611"/>
  </conditionalFormatting>
  <conditionalFormatting sqref="A3378:A3382">
    <cfRule type="duplicateValues" dxfId="11811" priority="23609"/>
  </conditionalFormatting>
  <conditionalFormatting sqref="A3378:A3382">
    <cfRule type="duplicateValues" dxfId="11810" priority="23608"/>
  </conditionalFormatting>
  <conditionalFormatting sqref="A3378:A3382">
    <cfRule type="duplicateValues" dxfId="11809" priority="23606"/>
    <cfRule type="duplicateValues" dxfId="11808" priority="23607"/>
  </conditionalFormatting>
  <conditionalFormatting sqref="A3357">
    <cfRule type="duplicateValues" dxfId="11807" priority="23605" stopIfTrue="1"/>
  </conditionalFormatting>
  <conditionalFormatting sqref="A3357">
    <cfRule type="duplicateValues" dxfId="11806" priority="23604" stopIfTrue="1"/>
  </conditionalFormatting>
  <conditionalFormatting sqref="A3357">
    <cfRule type="duplicateValues" dxfId="11805" priority="23603" stopIfTrue="1"/>
  </conditionalFormatting>
  <conditionalFormatting sqref="A3357">
    <cfRule type="duplicateValues" dxfId="11804" priority="23602" stopIfTrue="1"/>
  </conditionalFormatting>
  <conditionalFormatting sqref="A3357">
    <cfRule type="duplicateValues" dxfId="11803" priority="23601" stopIfTrue="1"/>
  </conditionalFormatting>
  <conditionalFormatting sqref="A3357">
    <cfRule type="duplicateValues" dxfId="11802" priority="23600" stopIfTrue="1"/>
  </conditionalFormatting>
  <conditionalFormatting sqref="A3357">
    <cfRule type="duplicateValues" dxfId="11801" priority="23597" stopIfTrue="1"/>
    <cfRule type="duplicateValues" dxfId="11800" priority="23598" stopIfTrue="1"/>
    <cfRule type="duplicateValues" dxfId="11799" priority="23599" stopIfTrue="1"/>
  </conditionalFormatting>
  <conditionalFormatting sqref="A3357">
    <cfRule type="duplicateValues" dxfId="11798" priority="23596" stopIfTrue="1"/>
  </conditionalFormatting>
  <conditionalFormatting sqref="A3357">
    <cfRule type="duplicateValues" dxfId="11797" priority="23595" stopIfTrue="1"/>
  </conditionalFormatting>
  <conditionalFormatting sqref="A3357">
    <cfRule type="duplicateValues" dxfId="11796" priority="23593" stopIfTrue="1"/>
    <cfRule type="duplicateValues" dxfId="11795" priority="23594" stopIfTrue="1"/>
  </conditionalFormatting>
  <conditionalFormatting sqref="A3357">
    <cfRule type="duplicateValues" dxfId="11794" priority="23590" stopIfTrue="1"/>
    <cfRule type="duplicateValues" dxfId="11793" priority="23591" stopIfTrue="1"/>
    <cfRule type="cellIs" dxfId="11792" priority="23592" stopIfTrue="1" operator="equal">
      <formula>25504</formula>
    </cfRule>
  </conditionalFormatting>
  <conditionalFormatting sqref="A3357">
    <cfRule type="duplicateValues" dxfId="11791" priority="23589" stopIfTrue="1"/>
  </conditionalFormatting>
  <conditionalFormatting sqref="A3357">
    <cfRule type="duplicateValues" dxfId="11790" priority="23587" stopIfTrue="1"/>
    <cfRule type="duplicateValues" dxfId="11789" priority="23588" stopIfTrue="1"/>
  </conditionalFormatting>
  <conditionalFormatting sqref="A3357">
    <cfRule type="duplicateValues" dxfId="11788" priority="23586" stopIfTrue="1"/>
  </conditionalFormatting>
  <conditionalFormatting sqref="A3357">
    <cfRule type="duplicateValues" dxfId="11787" priority="23585" stopIfTrue="1"/>
  </conditionalFormatting>
  <conditionalFormatting sqref="A3357">
    <cfRule type="duplicateValues" dxfId="11786" priority="23584" stopIfTrue="1"/>
  </conditionalFormatting>
  <conditionalFormatting sqref="A3357">
    <cfRule type="duplicateValues" dxfId="11785" priority="23583"/>
  </conditionalFormatting>
  <conditionalFormatting sqref="A3357">
    <cfRule type="duplicateValues" dxfId="11784" priority="23582"/>
  </conditionalFormatting>
  <conditionalFormatting sqref="A3357">
    <cfRule type="duplicateValues" dxfId="11783" priority="23580"/>
    <cfRule type="duplicateValues" dxfId="11782" priority="23581"/>
  </conditionalFormatting>
  <conditionalFormatting sqref="A3357">
    <cfRule type="duplicateValues" dxfId="11781" priority="23579"/>
  </conditionalFormatting>
  <conditionalFormatting sqref="A3357">
    <cfRule type="duplicateValues" dxfId="11780" priority="23578" stopIfTrue="1"/>
  </conditionalFormatting>
  <conditionalFormatting sqref="A3357">
    <cfRule type="duplicateValues" dxfId="11779" priority="23575" stopIfTrue="1"/>
    <cfRule type="duplicateValues" dxfId="11778" priority="23576" stopIfTrue="1"/>
    <cfRule type="duplicateValues" dxfId="11777" priority="23577" stopIfTrue="1"/>
  </conditionalFormatting>
  <conditionalFormatting sqref="A3357">
    <cfRule type="duplicateValues" dxfId="11776" priority="23574" stopIfTrue="1"/>
  </conditionalFormatting>
  <conditionalFormatting sqref="A3357">
    <cfRule type="duplicateValues" dxfId="11775" priority="23573" stopIfTrue="1"/>
  </conditionalFormatting>
  <conditionalFormatting sqref="A3357">
    <cfRule type="duplicateValues" dxfId="11774" priority="23572" stopIfTrue="1"/>
  </conditionalFormatting>
  <conditionalFormatting sqref="A3357">
    <cfRule type="duplicateValues" dxfId="11773" priority="23571" stopIfTrue="1"/>
  </conditionalFormatting>
  <conditionalFormatting sqref="A3357">
    <cfRule type="duplicateValues" dxfId="11772" priority="23569" stopIfTrue="1"/>
    <cfRule type="duplicateValues" dxfId="11771" priority="23570" stopIfTrue="1"/>
  </conditionalFormatting>
  <conditionalFormatting sqref="A3357">
    <cfRule type="duplicateValues" dxfId="11770" priority="23568" stopIfTrue="1"/>
  </conditionalFormatting>
  <conditionalFormatting sqref="A3357">
    <cfRule type="duplicateValues" dxfId="11769" priority="23567" stopIfTrue="1"/>
  </conditionalFormatting>
  <conditionalFormatting sqref="A3357">
    <cfRule type="duplicateValues" dxfId="11768" priority="23566" stopIfTrue="1"/>
  </conditionalFormatting>
  <conditionalFormatting sqref="A3357">
    <cfRule type="duplicateValues" dxfId="11767" priority="23563" stopIfTrue="1"/>
    <cfRule type="duplicateValues" dxfId="11766" priority="23564" stopIfTrue="1"/>
    <cfRule type="duplicateValues" dxfId="11765" priority="23565" stopIfTrue="1"/>
  </conditionalFormatting>
  <conditionalFormatting sqref="A3357">
    <cfRule type="duplicateValues" dxfId="11764" priority="23562" stopIfTrue="1"/>
  </conditionalFormatting>
  <conditionalFormatting sqref="A3357">
    <cfRule type="duplicateValues" dxfId="11763" priority="23560" stopIfTrue="1"/>
    <cfRule type="duplicateValues" dxfId="11762" priority="23561" stopIfTrue="1"/>
  </conditionalFormatting>
  <conditionalFormatting sqref="A3357">
    <cfRule type="duplicateValues" dxfId="11761" priority="23559" stopIfTrue="1"/>
  </conditionalFormatting>
  <conditionalFormatting sqref="A3357">
    <cfRule type="duplicateValues" dxfId="11760" priority="23558" stopIfTrue="1"/>
  </conditionalFormatting>
  <conditionalFormatting sqref="A3357">
    <cfRule type="duplicateValues" dxfId="11759" priority="23557" stopIfTrue="1"/>
  </conditionalFormatting>
  <conditionalFormatting sqref="A3357">
    <cfRule type="duplicateValues" dxfId="11758" priority="23556"/>
  </conditionalFormatting>
  <conditionalFormatting sqref="A3357">
    <cfRule type="duplicateValues" dxfId="11757" priority="23555"/>
  </conditionalFormatting>
  <conditionalFormatting sqref="A3357">
    <cfRule type="duplicateValues" dxfId="11756" priority="23553"/>
    <cfRule type="duplicateValues" dxfId="11755" priority="23554"/>
  </conditionalFormatting>
  <conditionalFormatting sqref="A3357">
    <cfRule type="duplicateValues" dxfId="11754" priority="23552"/>
  </conditionalFormatting>
  <conditionalFormatting sqref="A3357">
    <cfRule type="duplicateValues" dxfId="11753" priority="23551"/>
  </conditionalFormatting>
  <conditionalFormatting sqref="A3357">
    <cfRule type="duplicateValues" dxfId="11752" priority="23549"/>
    <cfRule type="duplicateValues" dxfId="11751" priority="23550"/>
  </conditionalFormatting>
  <conditionalFormatting sqref="A3383">
    <cfRule type="duplicateValues" dxfId="11750" priority="23548" stopIfTrue="1"/>
  </conditionalFormatting>
  <conditionalFormatting sqref="A3383">
    <cfRule type="duplicateValues" dxfId="11749" priority="23547" stopIfTrue="1"/>
  </conditionalFormatting>
  <conditionalFormatting sqref="A3383">
    <cfRule type="duplicateValues" dxfId="11748" priority="23546" stopIfTrue="1"/>
  </conditionalFormatting>
  <conditionalFormatting sqref="A3383">
    <cfRule type="duplicateValues" dxfId="11747" priority="23545" stopIfTrue="1"/>
  </conditionalFormatting>
  <conditionalFormatting sqref="A3383">
    <cfRule type="duplicateValues" dxfId="11746" priority="23544" stopIfTrue="1"/>
  </conditionalFormatting>
  <conditionalFormatting sqref="A3383">
    <cfRule type="duplicateValues" dxfId="11745" priority="23543" stopIfTrue="1"/>
  </conditionalFormatting>
  <conditionalFormatting sqref="A3383">
    <cfRule type="duplicateValues" dxfId="11744" priority="23540" stopIfTrue="1"/>
    <cfRule type="duplicateValues" dxfId="11743" priority="23541" stopIfTrue="1"/>
    <cfRule type="duplicateValues" dxfId="11742" priority="23542" stopIfTrue="1"/>
  </conditionalFormatting>
  <conditionalFormatting sqref="A3383">
    <cfRule type="duplicateValues" dxfId="11741" priority="23539" stopIfTrue="1"/>
  </conditionalFormatting>
  <conditionalFormatting sqref="A3383">
    <cfRule type="duplicateValues" dxfId="11740" priority="23538" stopIfTrue="1"/>
  </conditionalFormatting>
  <conditionalFormatting sqref="A3383">
    <cfRule type="duplicateValues" dxfId="11739" priority="23536" stopIfTrue="1"/>
    <cfRule type="duplicateValues" dxfId="11738" priority="23537" stopIfTrue="1"/>
  </conditionalFormatting>
  <conditionalFormatting sqref="A3383">
    <cfRule type="duplicateValues" dxfId="11737" priority="23533" stopIfTrue="1"/>
    <cfRule type="duplicateValues" dxfId="11736" priority="23534" stopIfTrue="1"/>
    <cfRule type="cellIs" dxfId="11735" priority="23535" stopIfTrue="1" operator="equal">
      <formula>25504</formula>
    </cfRule>
  </conditionalFormatting>
  <conditionalFormatting sqref="A3383">
    <cfRule type="duplicateValues" dxfId="11734" priority="23532" stopIfTrue="1"/>
  </conditionalFormatting>
  <conditionalFormatting sqref="A3383">
    <cfRule type="duplicateValues" dxfId="11733" priority="23530" stopIfTrue="1"/>
    <cfRule type="duplicateValues" dxfId="11732" priority="23531" stopIfTrue="1"/>
  </conditionalFormatting>
  <conditionalFormatting sqref="A3383">
    <cfRule type="duplicateValues" dxfId="11731" priority="23529" stopIfTrue="1"/>
  </conditionalFormatting>
  <conditionalFormatting sqref="A3383">
    <cfRule type="duplicateValues" dxfId="11730" priority="23528" stopIfTrue="1"/>
  </conditionalFormatting>
  <conditionalFormatting sqref="A3383">
    <cfRule type="duplicateValues" dxfId="11729" priority="23527" stopIfTrue="1"/>
  </conditionalFormatting>
  <conditionalFormatting sqref="A3383">
    <cfRule type="duplicateValues" dxfId="11728" priority="23526"/>
  </conditionalFormatting>
  <conditionalFormatting sqref="A3383">
    <cfRule type="duplicateValues" dxfId="11727" priority="23525"/>
  </conditionalFormatting>
  <conditionalFormatting sqref="A3383">
    <cfRule type="duplicateValues" dxfId="11726" priority="23523"/>
    <cfRule type="duplicateValues" dxfId="11725" priority="23524"/>
  </conditionalFormatting>
  <conditionalFormatting sqref="A3383">
    <cfRule type="duplicateValues" dxfId="11724" priority="23522"/>
  </conditionalFormatting>
  <conditionalFormatting sqref="A3383">
    <cfRule type="duplicateValues" dxfId="11723" priority="23521" stopIfTrue="1"/>
  </conditionalFormatting>
  <conditionalFormatting sqref="A3383">
    <cfRule type="duplicateValues" dxfId="11722" priority="23518" stopIfTrue="1"/>
    <cfRule type="duplicateValues" dxfId="11721" priority="23519" stopIfTrue="1"/>
    <cfRule type="duplicateValues" dxfId="11720" priority="23520" stopIfTrue="1"/>
  </conditionalFormatting>
  <conditionalFormatting sqref="A3383">
    <cfRule type="duplicateValues" dxfId="11719" priority="23517" stopIfTrue="1"/>
  </conditionalFormatting>
  <conditionalFormatting sqref="A3383">
    <cfRule type="duplicateValues" dxfId="11718" priority="23516" stopIfTrue="1"/>
  </conditionalFormatting>
  <conditionalFormatting sqref="A3383">
    <cfRule type="duplicateValues" dxfId="11717" priority="23515" stopIfTrue="1"/>
  </conditionalFormatting>
  <conditionalFormatting sqref="A3383">
    <cfRule type="duplicateValues" dxfId="11716" priority="23514" stopIfTrue="1"/>
  </conditionalFormatting>
  <conditionalFormatting sqref="A3383">
    <cfRule type="duplicateValues" dxfId="11715" priority="23512" stopIfTrue="1"/>
    <cfRule type="duplicateValues" dxfId="11714" priority="23513" stopIfTrue="1"/>
  </conditionalFormatting>
  <conditionalFormatting sqref="A3383">
    <cfRule type="duplicateValues" dxfId="11713" priority="23511" stopIfTrue="1"/>
  </conditionalFormatting>
  <conditionalFormatting sqref="A3383">
    <cfRule type="duplicateValues" dxfId="11712" priority="23510" stopIfTrue="1"/>
  </conditionalFormatting>
  <conditionalFormatting sqref="A3383">
    <cfRule type="duplicateValues" dxfId="11711" priority="23509" stopIfTrue="1"/>
  </conditionalFormatting>
  <conditionalFormatting sqref="A3383">
    <cfRule type="duplicateValues" dxfId="11710" priority="23506" stopIfTrue="1"/>
    <cfRule type="duplicateValues" dxfId="11709" priority="23507" stopIfTrue="1"/>
    <cfRule type="duplicateValues" dxfId="11708" priority="23508" stopIfTrue="1"/>
  </conditionalFormatting>
  <conditionalFormatting sqref="A3383">
    <cfRule type="duplicateValues" dxfId="11707" priority="23505" stopIfTrue="1"/>
  </conditionalFormatting>
  <conditionalFormatting sqref="A3383">
    <cfRule type="duplicateValues" dxfId="11706" priority="23503" stopIfTrue="1"/>
    <cfRule type="duplicateValues" dxfId="11705" priority="23504" stopIfTrue="1"/>
  </conditionalFormatting>
  <conditionalFormatting sqref="A3383">
    <cfRule type="duplicateValues" dxfId="11704" priority="23502" stopIfTrue="1"/>
  </conditionalFormatting>
  <conditionalFormatting sqref="A3383">
    <cfRule type="duplicateValues" dxfId="11703" priority="23501" stopIfTrue="1"/>
  </conditionalFormatting>
  <conditionalFormatting sqref="A3383">
    <cfRule type="duplicateValues" dxfId="11702" priority="23500" stopIfTrue="1"/>
  </conditionalFormatting>
  <conditionalFormatting sqref="A3383">
    <cfRule type="duplicateValues" dxfId="11701" priority="23499"/>
  </conditionalFormatting>
  <conditionalFormatting sqref="A3383">
    <cfRule type="duplicateValues" dxfId="11700" priority="23498"/>
  </conditionalFormatting>
  <conditionalFormatting sqref="A3383">
    <cfRule type="duplicateValues" dxfId="11699" priority="23496"/>
    <cfRule type="duplicateValues" dxfId="11698" priority="23497"/>
  </conditionalFormatting>
  <conditionalFormatting sqref="A3383">
    <cfRule type="duplicateValues" dxfId="11697" priority="23495"/>
  </conditionalFormatting>
  <conditionalFormatting sqref="A3383">
    <cfRule type="duplicateValues" dxfId="11696" priority="23494"/>
  </conditionalFormatting>
  <conditionalFormatting sqref="A3383">
    <cfRule type="duplicateValues" dxfId="11695" priority="23492"/>
    <cfRule type="duplicateValues" dxfId="11694" priority="23493"/>
  </conditionalFormatting>
  <conditionalFormatting sqref="A663 A665 A667 A669">
    <cfRule type="duplicateValues" dxfId="11693" priority="23490" stopIfTrue="1"/>
    <cfRule type="duplicateValues" dxfId="11692" priority="23491" stopIfTrue="1"/>
  </conditionalFormatting>
  <conditionalFormatting sqref="A663 A665 A667 A669">
    <cfRule type="duplicateValues" dxfId="11691" priority="23489" stopIfTrue="1"/>
  </conditionalFormatting>
  <conditionalFormatting sqref="A663">
    <cfRule type="duplicateValues" dxfId="11690" priority="23487" stopIfTrue="1"/>
    <cfRule type="duplicateValues" dxfId="11689" priority="23488" stopIfTrue="1"/>
  </conditionalFormatting>
  <conditionalFormatting sqref="A663">
    <cfRule type="duplicateValues" dxfId="11688" priority="23486" stopIfTrue="1"/>
  </conditionalFormatting>
  <conditionalFormatting sqref="A663">
    <cfRule type="duplicateValues" dxfId="11687" priority="23485" stopIfTrue="1"/>
  </conditionalFormatting>
  <conditionalFormatting sqref="A663">
    <cfRule type="duplicateValues" dxfId="11686" priority="23484" stopIfTrue="1"/>
  </conditionalFormatting>
  <conditionalFormatting sqref="A663 A665 A667 A669">
    <cfRule type="duplicateValues" dxfId="11685" priority="23483"/>
  </conditionalFormatting>
  <conditionalFormatting sqref="A663">
    <cfRule type="duplicateValues" dxfId="11684" priority="23482"/>
  </conditionalFormatting>
  <conditionalFormatting sqref="A663 A665 A667 A669">
    <cfRule type="duplicateValues" dxfId="11683" priority="23480"/>
    <cfRule type="duplicateValues" dxfId="11682" priority="23481"/>
  </conditionalFormatting>
  <conditionalFormatting sqref="A663">
    <cfRule type="duplicateValues" dxfId="11681" priority="23479"/>
  </conditionalFormatting>
  <conditionalFormatting sqref="A663">
    <cfRule type="duplicateValues" dxfId="11680" priority="23478" stopIfTrue="1"/>
  </conditionalFormatting>
  <conditionalFormatting sqref="A663">
    <cfRule type="duplicateValues" dxfId="11679" priority="23476" stopIfTrue="1"/>
    <cfRule type="duplicateValues" dxfId="11678" priority="23477" stopIfTrue="1"/>
  </conditionalFormatting>
  <conditionalFormatting sqref="A663">
    <cfRule type="duplicateValues" dxfId="11677" priority="23475" stopIfTrue="1"/>
  </conditionalFormatting>
  <conditionalFormatting sqref="A663">
    <cfRule type="duplicateValues" dxfId="11676" priority="23474" stopIfTrue="1"/>
  </conditionalFormatting>
  <conditionalFormatting sqref="A663">
    <cfRule type="duplicateValues" dxfId="11675" priority="23473" stopIfTrue="1"/>
  </conditionalFormatting>
  <conditionalFormatting sqref="A663">
    <cfRule type="duplicateValues" dxfId="11674" priority="23472"/>
  </conditionalFormatting>
  <conditionalFormatting sqref="A663">
    <cfRule type="duplicateValues" dxfId="11673" priority="23471"/>
  </conditionalFormatting>
  <conditionalFormatting sqref="A663 A665 A667 A669">
    <cfRule type="duplicateValues" dxfId="11672" priority="23470" stopIfTrue="1"/>
  </conditionalFormatting>
  <conditionalFormatting sqref="A663">
    <cfRule type="duplicateValues" dxfId="11671" priority="23469" stopIfTrue="1"/>
  </conditionalFormatting>
  <conditionalFormatting sqref="A663 A665 A667 A669">
    <cfRule type="duplicateValues" dxfId="11670" priority="23466" stopIfTrue="1"/>
    <cfRule type="duplicateValues" dxfId="11669" priority="23467" stopIfTrue="1"/>
    <cfRule type="duplicateValues" dxfId="11668" priority="23468" stopIfTrue="1"/>
  </conditionalFormatting>
  <conditionalFormatting sqref="A663">
    <cfRule type="duplicateValues" dxfId="11667" priority="23464" stopIfTrue="1"/>
    <cfRule type="duplicateValues" dxfId="11666" priority="23465" stopIfTrue="1"/>
  </conditionalFormatting>
  <conditionalFormatting sqref="A663 A665 A667 A669">
    <cfRule type="duplicateValues" dxfId="11665" priority="23461" stopIfTrue="1"/>
    <cfRule type="duplicateValues" dxfId="11664" priority="23462" stopIfTrue="1"/>
    <cfRule type="cellIs" dxfId="11663" priority="23463" stopIfTrue="1" operator="equal">
      <formula>25504</formula>
    </cfRule>
  </conditionalFormatting>
  <conditionalFormatting sqref="A663">
    <cfRule type="duplicateValues" dxfId="11662" priority="23459"/>
    <cfRule type="duplicateValues" dxfId="11661" priority="23460"/>
  </conditionalFormatting>
  <conditionalFormatting sqref="A663">
    <cfRule type="duplicateValues" dxfId="11660" priority="23458" stopIfTrue="1"/>
  </conditionalFormatting>
  <conditionalFormatting sqref="A663">
    <cfRule type="duplicateValues" dxfId="11659" priority="23457" stopIfTrue="1"/>
  </conditionalFormatting>
  <conditionalFormatting sqref="A663">
    <cfRule type="duplicateValues" dxfId="11658" priority="23454" stopIfTrue="1"/>
    <cfRule type="duplicateValues" dxfId="11657" priority="23455" stopIfTrue="1"/>
    <cfRule type="duplicateValues" dxfId="11656" priority="23456" stopIfTrue="1"/>
  </conditionalFormatting>
  <conditionalFormatting sqref="A663">
    <cfRule type="duplicateValues" dxfId="11655" priority="23452" stopIfTrue="1"/>
    <cfRule type="duplicateValues" dxfId="11654" priority="23453" stopIfTrue="1"/>
  </conditionalFormatting>
  <conditionalFormatting sqref="A663">
    <cfRule type="duplicateValues" dxfId="11653" priority="23449" stopIfTrue="1"/>
    <cfRule type="duplicateValues" dxfId="11652" priority="23450" stopIfTrue="1"/>
    <cfRule type="cellIs" dxfId="11651" priority="23451" stopIfTrue="1" operator="equal">
      <formula>25504</formula>
    </cfRule>
  </conditionalFormatting>
  <conditionalFormatting sqref="A663">
    <cfRule type="duplicateValues" dxfId="11650" priority="23448"/>
  </conditionalFormatting>
  <conditionalFormatting sqref="A663">
    <cfRule type="duplicateValues" dxfId="11649" priority="23447"/>
  </conditionalFormatting>
  <conditionalFormatting sqref="A663">
    <cfRule type="duplicateValues" dxfId="11648" priority="23445"/>
    <cfRule type="duplicateValues" dxfId="11647" priority="23446"/>
  </conditionalFormatting>
  <conditionalFormatting sqref="A1634 A1636 A1638">
    <cfRule type="duplicateValues" dxfId="11646" priority="23404" stopIfTrue="1"/>
  </conditionalFormatting>
  <conditionalFormatting sqref="A1634 A1636 A1638">
    <cfRule type="duplicateValues" dxfId="11645" priority="23403" stopIfTrue="1"/>
  </conditionalFormatting>
  <conditionalFormatting sqref="A1634">
    <cfRule type="duplicateValues" dxfId="11644" priority="23402" stopIfTrue="1"/>
  </conditionalFormatting>
  <conditionalFormatting sqref="A1634">
    <cfRule type="duplicateValues" dxfId="11643" priority="23401" stopIfTrue="1"/>
  </conditionalFormatting>
  <conditionalFormatting sqref="A1634">
    <cfRule type="duplicateValues" dxfId="11642" priority="23400" stopIfTrue="1"/>
  </conditionalFormatting>
  <conditionalFormatting sqref="A1634">
    <cfRule type="duplicateValues" dxfId="11641" priority="23399" stopIfTrue="1"/>
  </conditionalFormatting>
  <conditionalFormatting sqref="A1634 A1636 A1638">
    <cfRule type="duplicateValues" dxfId="11640" priority="23396" stopIfTrue="1"/>
    <cfRule type="duplicateValues" dxfId="11639" priority="23397" stopIfTrue="1"/>
    <cfRule type="duplicateValues" dxfId="11638" priority="23398" stopIfTrue="1"/>
  </conditionalFormatting>
  <conditionalFormatting sqref="A1634">
    <cfRule type="duplicateValues" dxfId="11637" priority="23395" stopIfTrue="1"/>
  </conditionalFormatting>
  <conditionalFormatting sqref="A1634">
    <cfRule type="duplicateValues" dxfId="11636" priority="23394" stopIfTrue="1"/>
  </conditionalFormatting>
  <conditionalFormatting sqref="A1634 A1636 A1638">
    <cfRule type="duplicateValues" dxfId="11635" priority="23392" stopIfTrue="1"/>
    <cfRule type="duplicateValues" dxfId="11634" priority="23393" stopIfTrue="1"/>
  </conditionalFormatting>
  <conditionalFormatting sqref="A1634 A1636 A1638">
    <cfRule type="duplicateValues" dxfId="11633" priority="23389" stopIfTrue="1"/>
    <cfRule type="duplicateValues" dxfId="11632" priority="23390" stopIfTrue="1"/>
    <cfRule type="cellIs" dxfId="11631" priority="23391" stopIfTrue="1" operator="equal">
      <formula>25504</formula>
    </cfRule>
  </conditionalFormatting>
  <conditionalFormatting sqref="A1634">
    <cfRule type="duplicateValues" dxfId="11630" priority="23388" stopIfTrue="1"/>
  </conditionalFormatting>
  <conditionalFormatting sqref="A1634">
    <cfRule type="duplicateValues" dxfId="11629" priority="23386" stopIfTrue="1"/>
    <cfRule type="duplicateValues" dxfId="11628" priority="23387" stopIfTrue="1"/>
  </conditionalFormatting>
  <conditionalFormatting sqref="A1634">
    <cfRule type="duplicateValues" dxfId="11627" priority="23385" stopIfTrue="1"/>
  </conditionalFormatting>
  <conditionalFormatting sqref="A1634">
    <cfRule type="duplicateValues" dxfId="11626" priority="23384" stopIfTrue="1"/>
  </conditionalFormatting>
  <conditionalFormatting sqref="A1634">
    <cfRule type="duplicateValues" dxfId="11625" priority="23383" stopIfTrue="1"/>
  </conditionalFormatting>
  <conditionalFormatting sqref="A1634 A1636 A1638">
    <cfRule type="duplicateValues" dxfId="11624" priority="23382"/>
  </conditionalFormatting>
  <conditionalFormatting sqref="A1634">
    <cfRule type="duplicateValues" dxfId="11623" priority="23381"/>
  </conditionalFormatting>
  <conditionalFormatting sqref="A1634 A1636 A1638">
    <cfRule type="duplicateValues" dxfId="11622" priority="23379"/>
    <cfRule type="duplicateValues" dxfId="11621" priority="23380"/>
  </conditionalFormatting>
  <conditionalFormatting sqref="A1634">
    <cfRule type="duplicateValues" dxfId="11620" priority="23378"/>
  </conditionalFormatting>
  <conditionalFormatting sqref="A1634">
    <cfRule type="duplicateValues" dxfId="11619" priority="23377" stopIfTrue="1"/>
  </conditionalFormatting>
  <conditionalFormatting sqref="A1634">
    <cfRule type="duplicateValues" dxfId="11618" priority="23374" stopIfTrue="1"/>
    <cfRule type="duplicateValues" dxfId="11617" priority="23375" stopIfTrue="1"/>
    <cfRule type="duplicateValues" dxfId="11616" priority="23376" stopIfTrue="1"/>
  </conditionalFormatting>
  <conditionalFormatting sqref="A1634">
    <cfRule type="duplicateValues" dxfId="11615" priority="23373" stopIfTrue="1"/>
  </conditionalFormatting>
  <conditionalFormatting sqref="A1634">
    <cfRule type="duplicateValues" dxfId="11614" priority="23372" stopIfTrue="1"/>
  </conditionalFormatting>
  <conditionalFormatting sqref="A1634">
    <cfRule type="duplicateValues" dxfId="11613" priority="23371" stopIfTrue="1"/>
  </conditionalFormatting>
  <conditionalFormatting sqref="A1634">
    <cfRule type="duplicateValues" dxfId="11612" priority="23370" stopIfTrue="1"/>
  </conditionalFormatting>
  <conditionalFormatting sqref="A1634">
    <cfRule type="duplicateValues" dxfId="11611" priority="23368" stopIfTrue="1"/>
    <cfRule type="duplicateValues" dxfId="11610" priority="23369" stopIfTrue="1"/>
  </conditionalFormatting>
  <conditionalFormatting sqref="A1634">
    <cfRule type="duplicateValues" dxfId="11609" priority="23367" stopIfTrue="1"/>
  </conditionalFormatting>
  <conditionalFormatting sqref="A1634">
    <cfRule type="duplicateValues" dxfId="11608" priority="23366" stopIfTrue="1"/>
  </conditionalFormatting>
  <conditionalFormatting sqref="A1634">
    <cfRule type="duplicateValues" dxfId="11607" priority="23365" stopIfTrue="1"/>
  </conditionalFormatting>
  <conditionalFormatting sqref="A1634">
    <cfRule type="duplicateValues" dxfId="11606" priority="23362" stopIfTrue="1"/>
    <cfRule type="duplicateValues" dxfId="11605" priority="23363" stopIfTrue="1"/>
    <cfRule type="duplicateValues" dxfId="11604" priority="23364" stopIfTrue="1"/>
  </conditionalFormatting>
  <conditionalFormatting sqref="A1634">
    <cfRule type="duplicateValues" dxfId="11603" priority="23361" stopIfTrue="1"/>
  </conditionalFormatting>
  <conditionalFormatting sqref="A1634">
    <cfRule type="duplicateValues" dxfId="11602" priority="23359" stopIfTrue="1"/>
    <cfRule type="duplicateValues" dxfId="11601" priority="23360" stopIfTrue="1"/>
  </conditionalFormatting>
  <conditionalFormatting sqref="A1634">
    <cfRule type="duplicateValues" dxfId="11600" priority="23358" stopIfTrue="1"/>
  </conditionalFormatting>
  <conditionalFormatting sqref="A1634">
    <cfRule type="duplicateValues" dxfId="11599" priority="23357" stopIfTrue="1"/>
  </conditionalFormatting>
  <conditionalFormatting sqref="A1634">
    <cfRule type="duplicateValues" dxfId="11598" priority="23356" stopIfTrue="1"/>
  </conditionalFormatting>
  <conditionalFormatting sqref="A1634">
    <cfRule type="duplicateValues" dxfId="11597" priority="23355"/>
  </conditionalFormatting>
  <conditionalFormatting sqref="A1634">
    <cfRule type="duplicateValues" dxfId="11596" priority="23354"/>
  </conditionalFormatting>
  <conditionalFormatting sqref="A1634">
    <cfRule type="duplicateValues" dxfId="11595" priority="23352"/>
    <cfRule type="duplicateValues" dxfId="11594" priority="23353"/>
  </conditionalFormatting>
  <conditionalFormatting sqref="A1634">
    <cfRule type="duplicateValues" dxfId="11593" priority="23351"/>
  </conditionalFormatting>
  <conditionalFormatting sqref="A1634">
    <cfRule type="duplicateValues" dxfId="11592" priority="23350"/>
  </conditionalFormatting>
  <conditionalFormatting sqref="A1634">
    <cfRule type="duplicateValues" dxfId="11591" priority="23348"/>
    <cfRule type="duplicateValues" dxfId="11590" priority="23349"/>
  </conditionalFormatting>
  <conditionalFormatting sqref="A1408:A1412">
    <cfRule type="duplicateValues" dxfId="11589" priority="23347" stopIfTrue="1"/>
  </conditionalFormatting>
  <conditionalFormatting sqref="A1408:A1412">
    <cfRule type="duplicateValues" dxfId="11588" priority="23346" stopIfTrue="1"/>
  </conditionalFormatting>
  <conditionalFormatting sqref="A1408:A1412">
    <cfRule type="duplicateValues" dxfId="11587" priority="23345" stopIfTrue="1"/>
  </conditionalFormatting>
  <conditionalFormatting sqref="A1408:A1412">
    <cfRule type="duplicateValues" dxfId="11586" priority="23344" stopIfTrue="1"/>
  </conditionalFormatting>
  <conditionalFormatting sqref="A1408:A1412">
    <cfRule type="duplicateValues" dxfId="11585" priority="23343" stopIfTrue="1"/>
  </conditionalFormatting>
  <conditionalFormatting sqref="A1408:A1412">
    <cfRule type="duplicateValues" dxfId="11584" priority="23342" stopIfTrue="1"/>
  </conditionalFormatting>
  <conditionalFormatting sqref="A1408:A1412">
    <cfRule type="duplicateValues" dxfId="11583" priority="23339" stopIfTrue="1"/>
    <cfRule type="duplicateValues" dxfId="11582" priority="23340" stopIfTrue="1"/>
    <cfRule type="duplicateValues" dxfId="11581" priority="23341" stopIfTrue="1"/>
  </conditionalFormatting>
  <conditionalFormatting sqref="A1408:A1412">
    <cfRule type="duplicateValues" dxfId="11580" priority="23338" stopIfTrue="1"/>
  </conditionalFormatting>
  <conditionalFormatting sqref="A1408:A1412">
    <cfRule type="duplicateValues" dxfId="11579" priority="23337" stopIfTrue="1"/>
  </conditionalFormatting>
  <conditionalFormatting sqref="A1408:A1412">
    <cfRule type="duplicateValues" dxfId="11578" priority="23335" stopIfTrue="1"/>
    <cfRule type="duplicateValues" dxfId="11577" priority="23336" stopIfTrue="1"/>
  </conditionalFormatting>
  <conditionalFormatting sqref="A1408:A1412">
    <cfRule type="duplicateValues" dxfId="11576" priority="23332" stopIfTrue="1"/>
    <cfRule type="duplicateValues" dxfId="11575" priority="23333" stopIfTrue="1"/>
    <cfRule type="cellIs" dxfId="11574" priority="23334" stopIfTrue="1" operator="equal">
      <formula>25504</formula>
    </cfRule>
  </conditionalFormatting>
  <conditionalFormatting sqref="A1408:A1412">
    <cfRule type="duplicateValues" dxfId="11573" priority="23331" stopIfTrue="1"/>
  </conditionalFormatting>
  <conditionalFormatting sqref="A1408:A1412">
    <cfRule type="duplicateValues" dxfId="11572" priority="23329" stopIfTrue="1"/>
    <cfRule type="duplicateValues" dxfId="11571" priority="23330" stopIfTrue="1"/>
  </conditionalFormatting>
  <conditionalFormatting sqref="A1408:A1412">
    <cfRule type="duplicateValues" dxfId="11570" priority="23328" stopIfTrue="1"/>
  </conditionalFormatting>
  <conditionalFormatting sqref="A1408:A1412">
    <cfRule type="duplicateValues" dxfId="11569" priority="23327" stopIfTrue="1"/>
  </conditionalFormatting>
  <conditionalFormatting sqref="A1408:A1412">
    <cfRule type="duplicateValues" dxfId="11568" priority="23326" stopIfTrue="1"/>
  </conditionalFormatting>
  <conditionalFormatting sqref="A1408:A1412">
    <cfRule type="duplicateValues" dxfId="11567" priority="23325"/>
  </conditionalFormatting>
  <conditionalFormatting sqref="A1408:A1412">
    <cfRule type="duplicateValues" dxfId="11566" priority="23324"/>
  </conditionalFormatting>
  <conditionalFormatting sqref="A1408:A1412">
    <cfRule type="duplicateValues" dxfId="11565" priority="23322"/>
    <cfRule type="duplicateValues" dxfId="11564" priority="23323"/>
  </conditionalFormatting>
  <conditionalFormatting sqref="A1408:A1412">
    <cfRule type="duplicateValues" dxfId="11563" priority="23321"/>
  </conditionalFormatting>
  <conditionalFormatting sqref="A1408:A1412">
    <cfRule type="duplicateValues" dxfId="11562" priority="23320" stopIfTrue="1"/>
  </conditionalFormatting>
  <conditionalFormatting sqref="A1408:A1412">
    <cfRule type="duplicateValues" dxfId="11561" priority="23317" stopIfTrue="1"/>
    <cfRule type="duplicateValues" dxfId="11560" priority="23318" stopIfTrue="1"/>
    <cfRule type="duplicateValues" dxfId="11559" priority="23319" stopIfTrue="1"/>
  </conditionalFormatting>
  <conditionalFormatting sqref="A1408:A1412">
    <cfRule type="duplicateValues" dxfId="11558" priority="23316" stopIfTrue="1"/>
  </conditionalFormatting>
  <conditionalFormatting sqref="A1408:A1412">
    <cfRule type="duplicateValues" dxfId="11557" priority="23315" stopIfTrue="1"/>
  </conditionalFormatting>
  <conditionalFormatting sqref="A1408:A1412">
    <cfRule type="duplicateValues" dxfId="11556" priority="23314" stopIfTrue="1"/>
  </conditionalFormatting>
  <conditionalFormatting sqref="A1408:A1412">
    <cfRule type="duplicateValues" dxfId="11555" priority="23313" stopIfTrue="1"/>
  </conditionalFormatting>
  <conditionalFormatting sqref="A1408:A1412">
    <cfRule type="duplicateValues" dxfId="11554" priority="23311" stopIfTrue="1"/>
    <cfRule type="duplicateValues" dxfId="11553" priority="23312" stopIfTrue="1"/>
  </conditionalFormatting>
  <conditionalFormatting sqref="A1408:A1412">
    <cfRule type="duplicateValues" dxfId="11552" priority="23310" stopIfTrue="1"/>
  </conditionalFormatting>
  <conditionalFormatting sqref="A1408:A1412">
    <cfRule type="duplicateValues" dxfId="11551" priority="23309" stopIfTrue="1"/>
  </conditionalFormatting>
  <conditionalFormatting sqref="A1408:A1412">
    <cfRule type="duplicateValues" dxfId="11550" priority="23308" stopIfTrue="1"/>
  </conditionalFormatting>
  <conditionalFormatting sqref="A1408:A1412">
    <cfRule type="duplicateValues" dxfId="11549" priority="23305" stopIfTrue="1"/>
    <cfRule type="duplicateValues" dxfId="11548" priority="23306" stopIfTrue="1"/>
    <cfRule type="duplicateValues" dxfId="11547" priority="23307" stopIfTrue="1"/>
  </conditionalFormatting>
  <conditionalFormatting sqref="A1408:A1412">
    <cfRule type="duplicateValues" dxfId="11546" priority="23304" stopIfTrue="1"/>
  </conditionalFormatting>
  <conditionalFormatting sqref="A1408:A1412">
    <cfRule type="duplicateValues" dxfId="11545" priority="23302" stopIfTrue="1"/>
    <cfRule type="duplicateValues" dxfId="11544" priority="23303" stopIfTrue="1"/>
  </conditionalFormatting>
  <conditionalFormatting sqref="A1408:A1412">
    <cfRule type="duplicateValues" dxfId="11543" priority="23301" stopIfTrue="1"/>
  </conditionalFormatting>
  <conditionalFormatting sqref="A1408:A1412">
    <cfRule type="duplicateValues" dxfId="11542" priority="23300" stopIfTrue="1"/>
  </conditionalFormatting>
  <conditionalFormatting sqref="A1408:A1412">
    <cfRule type="duplicateValues" dxfId="11541" priority="23299" stopIfTrue="1"/>
  </conditionalFormatting>
  <conditionalFormatting sqref="A1408:A1412">
    <cfRule type="duplicateValues" dxfId="11540" priority="23298"/>
  </conditionalFormatting>
  <conditionalFormatting sqref="A1408:A1412">
    <cfRule type="duplicateValues" dxfId="11539" priority="23297"/>
  </conditionalFormatting>
  <conditionalFormatting sqref="A1408:A1412">
    <cfRule type="duplicateValues" dxfId="11538" priority="23295"/>
    <cfRule type="duplicateValues" dxfId="11537" priority="23296"/>
  </conditionalFormatting>
  <conditionalFormatting sqref="A1408:A1412">
    <cfRule type="duplicateValues" dxfId="11536" priority="23294"/>
  </conditionalFormatting>
  <conditionalFormatting sqref="A1408:A1412">
    <cfRule type="duplicateValues" dxfId="11535" priority="23293"/>
  </conditionalFormatting>
  <conditionalFormatting sqref="A1408:A1412">
    <cfRule type="duplicateValues" dxfId="11534" priority="23291"/>
    <cfRule type="duplicateValues" dxfId="11533" priority="23292"/>
  </conditionalFormatting>
  <conditionalFormatting sqref="A1413:A1417">
    <cfRule type="duplicateValues" dxfId="11532" priority="178456" stopIfTrue="1"/>
  </conditionalFormatting>
  <conditionalFormatting sqref="A1413:A1417">
    <cfRule type="duplicateValues" dxfId="11531" priority="178457" stopIfTrue="1"/>
  </conditionalFormatting>
  <conditionalFormatting sqref="A1413:A1417">
    <cfRule type="duplicateValues" dxfId="11530" priority="178462" stopIfTrue="1"/>
    <cfRule type="duplicateValues" dxfId="11529" priority="178463" stopIfTrue="1"/>
    <cfRule type="duplicateValues" dxfId="11528" priority="178464" stopIfTrue="1"/>
  </conditionalFormatting>
  <conditionalFormatting sqref="A1413:A1417">
    <cfRule type="duplicateValues" dxfId="11527" priority="178467" stopIfTrue="1"/>
    <cfRule type="duplicateValues" dxfId="11526" priority="178468" stopIfTrue="1"/>
  </conditionalFormatting>
  <conditionalFormatting sqref="A1413:A1417">
    <cfRule type="duplicateValues" dxfId="11525" priority="178469" stopIfTrue="1"/>
    <cfRule type="duplicateValues" dxfId="11524" priority="178470" stopIfTrue="1"/>
    <cfRule type="cellIs" dxfId="11523" priority="178471" stopIfTrue="1" operator="equal">
      <formula>25504</formula>
    </cfRule>
  </conditionalFormatting>
  <conditionalFormatting sqref="A1413:A1417">
    <cfRule type="duplicateValues" dxfId="11522" priority="178478"/>
  </conditionalFormatting>
  <conditionalFormatting sqref="A1413:A1417">
    <cfRule type="duplicateValues" dxfId="11521" priority="178480"/>
    <cfRule type="duplicateValues" dxfId="11520" priority="178481"/>
  </conditionalFormatting>
  <conditionalFormatting sqref="A1418:A1422">
    <cfRule type="duplicateValues" dxfId="11519" priority="23233" stopIfTrue="1"/>
  </conditionalFormatting>
  <conditionalFormatting sqref="A1418:A1422">
    <cfRule type="duplicateValues" dxfId="11518" priority="23232" stopIfTrue="1"/>
  </conditionalFormatting>
  <conditionalFormatting sqref="A1418:A1422">
    <cfRule type="duplicateValues" dxfId="11517" priority="23229" stopIfTrue="1"/>
    <cfRule type="duplicateValues" dxfId="11516" priority="23230" stopIfTrue="1"/>
    <cfRule type="duplicateValues" dxfId="11515" priority="23231" stopIfTrue="1"/>
  </conditionalFormatting>
  <conditionalFormatting sqref="A1418:A1422">
    <cfRule type="duplicateValues" dxfId="11514" priority="23227" stopIfTrue="1"/>
    <cfRule type="duplicateValues" dxfId="11513" priority="23228" stopIfTrue="1"/>
  </conditionalFormatting>
  <conditionalFormatting sqref="A1418:A1422">
    <cfRule type="duplicateValues" dxfId="11512" priority="23224" stopIfTrue="1"/>
    <cfRule type="duplicateValues" dxfId="11511" priority="23225" stopIfTrue="1"/>
    <cfRule type="cellIs" dxfId="11510" priority="23226" stopIfTrue="1" operator="equal">
      <formula>25504</formula>
    </cfRule>
  </conditionalFormatting>
  <conditionalFormatting sqref="A1418:A1422">
    <cfRule type="duplicateValues" dxfId="11509" priority="23223"/>
  </conditionalFormatting>
  <conditionalFormatting sqref="A1418:A1422">
    <cfRule type="duplicateValues" dxfId="11508" priority="23221"/>
    <cfRule type="duplicateValues" dxfId="11507" priority="23222"/>
  </conditionalFormatting>
  <conditionalFormatting sqref="A1423:A1427">
    <cfRule type="duplicateValues" dxfId="11506" priority="23220" stopIfTrue="1"/>
  </conditionalFormatting>
  <conditionalFormatting sqref="A1423:A1427">
    <cfRule type="duplicateValues" dxfId="11505" priority="23219" stopIfTrue="1"/>
  </conditionalFormatting>
  <conditionalFormatting sqref="A1423:A1427">
    <cfRule type="duplicateValues" dxfId="11504" priority="23216" stopIfTrue="1"/>
    <cfRule type="duplicateValues" dxfId="11503" priority="23217" stopIfTrue="1"/>
    <cfRule type="duplicateValues" dxfId="11502" priority="23218" stopIfTrue="1"/>
  </conditionalFormatting>
  <conditionalFormatting sqref="A1423:A1427">
    <cfRule type="duplicateValues" dxfId="11501" priority="23214" stopIfTrue="1"/>
    <cfRule type="duplicateValues" dxfId="11500" priority="23215" stopIfTrue="1"/>
  </conditionalFormatting>
  <conditionalFormatting sqref="A1423:A1427">
    <cfRule type="duplicateValues" dxfId="11499" priority="23211" stopIfTrue="1"/>
    <cfRule type="duplicateValues" dxfId="11498" priority="23212" stopIfTrue="1"/>
    <cfRule type="cellIs" dxfId="11497" priority="23213" stopIfTrue="1" operator="equal">
      <formula>25504</formula>
    </cfRule>
  </conditionalFormatting>
  <conditionalFormatting sqref="A1423:A1427">
    <cfRule type="duplicateValues" dxfId="11496" priority="23210"/>
  </conditionalFormatting>
  <conditionalFormatting sqref="A1423:A1427">
    <cfRule type="duplicateValues" dxfId="11495" priority="23208"/>
    <cfRule type="duplicateValues" dxfId="11494" priority="23209"/>
  </conditionalFormatting>
  <conditionalFormatting sqref="A3530:A1048576 A3356:A3383 A2149:A2151 A1115:A1186 A1075 A1481:A1506 A1508:A1525 A1336:A1360 A2175:A2245 A1616:A1617 A1363:A1427 A1264:A1334 A949:A997 A1189:A1195 A2540:A2622 A707:A777 A1209:A1234 A1431:A1479 A2293:A2305 A1238:A1257 A1647:A1831 A3243:A3317 A787:A939 A999:A1073 A2144:A2145 A2340:A2351 A2308:A2321 A2425:A2437 A2442:A2481 A1839:A2102 A1:A28 A2647:A3092 A3201:A3227 A1527:A1614 A31:A669 A2353:A2414 A1619:A1639">
    <cfRule type="duplicateValues" dxfId="11493" priority="23207"/>
  </conditionalFormatting>
  <conditionalFormatting sqref="A1431:A1440">
    <cfRule type="duplicateValues" dxfId="11492" priority="183644" stopIfTrue="1"/>
  </conditionalFormatting>
  <conditionalFormatting sqref="A1431:A1440">
    <cfRule type="duplicateValues" dxfId="11491" priority="183645" stopIfTrue="1"/>
  </conditionalFormatting>
  <conditionalFormatting sqref="A1431:A1440">
    <cfRule type="duplicateValues" dxfId="11490" priority="183646" stopIfTrue="1"/>
    <cfRule type="duplicateValues" dxfId="11489" priority="183647" stopIfTrue="1"/>
    <cfRule type="duplicateValues" dxfId="11488" priority="183648" stopIfTrue="1"/>
  </conditionalFormatting>
  <conditionalFormatting sqref="A1431:A1440">
    <cfRule type="duplicateValues" dxfId="11487" priority="183649" stopIfTrue="1"/>
    <cfRule type="duplicateValues" dxfId="11486" priority="183650" stopIfTrue="1"/>
  </conditionalFormatting>
  <conditionalFormatting sqref="A1431:A1440">
    <cfRule type="duplicateValues" dxfId="11485" priority="183651" stopIfTrue="1"/>
    <cfRule type="duplicateValues" dxfId="11484" priority="183652" stopIfTrue="1"/>
    <cfRule type="cellIs" dxfId="11483" priority="183653" stopIfTrue="1" operator="equal">
      <formula>25504</formula>
    </cfRule>
  </conditionalFormatting>
  <conditionalFormatting sqref="A2624 A2627 A2630:A2631 A2634:A2635">
    <cfRule type="duplicateValues" dxfId="11482" priority="23123" stopIfTrue="1"/>
  </conditionalFormatting>
  <conditionalFormatting sqref="A2624 A2627 A2630:A2631 A2634:A2635">
    <cfRule type="duplicateValues" dxfId="11481" priority="23122" stopIfTrue="1"/>
  </conditionalFormatting>
  <conditionalFormatting sqref="A2635">
    <cfRule type="duplicateValues" dxfId="11480" priority="23121" stopIfTrue="1"/>
  </conditionalFormatting>
  <conditionalFormatting sqref="A2635">
    <cfRule type="duplicateValues" dxfId="11479" priority="23120" stopIfTrue="1"/>
  </conditionalFormatting>
  <conditionalFormatting sqref="A2635">
    <cfRule type="duplicateValues" dxfId="11478" priority="23119" stopIfTrue="1"/>
  </conditionalFormatting>
  <conditionalFormatting sqref="A2635">
    <cfRule type="duplicateValues" dxfId="11477" priority="23118" stopIfTrue="1"/>
  </conditionalFormatting>
  <conditionalFormatting sqref="A2624 A2627 A2630:A2631 A2634:A2635">
    <cfRule type="duplicateValues" dxfId="11476" priority="23115" stopIfTrue="1"/>
    <cfRule type="duplicateValues" dxfId="11475" priority="23116" stopIfTrue="1"/>
    <cfRule type="duplicateValues" dxfId="11474" priority="23117" stopIfTrue="1"/>
  </conditionalFormatting>
  <conditionalFormatting sqref="A2635">
    <cfRule type="duplicateValues" dxfId="11473" priority="23114" stopIfTrue="1"/>
  </conditionalFormatting>
  <conditionalFormatting sqref="A2635">
    <cfRule type="duplicateValues" dxfId="11472" priority="23113" stopIfTrue="1"/>
  </conditionalFormatting>
  <conditionalFormatting sqref="A2624 A2627 A2630:A2631 A2634:A2635">
    <cfRule type="duplicateValues" dxfId="11471" priority="23111" stopIfTrue="1"/>
    <cfRule type="duplicateValues" dxfId="11470" priority="23112" stopIfTrue="1"/>
  </conditionalFormatting>
  <conditionalFormatting sqref="A2624 A2627 A2630:A2631 A2634:A2635">
    <cfRule type="duplicateValues" dxfId="11469" priority="23108" stopIfTrue="1"/>
    <cfRule type="duplicateValues" dxfId="11468" priority="23109" stopIfTrue="1"/>
    <cfRule type="cellIs" dxfId="11467" priority="23110" stopIfTrue="1" operator="equal">
      <formula>25504</formula>
    </cfRule>
  </conditionalFormatting>
  <conditionalFormatting sqref="A2635">
    <cfRule type="duplicateValues" dxfId="11466" priority="23107" stopIfTrue="1"/>
  </conditionalFormatting>
  <conditionalFormatting sqref="A2635">
    <cfRule type="duplicateValues" dxfId="11465" priority="23105" stopIfTrue="1"/>
    <cfRule type="duplicateValues" dxfId="11464" priority="23106" stopIfTrue="1"/>
  </conditionalFormatting>
  <conditionalFormatting sqref="A2635">
    <cfRule type="duplicateValues" dxfId="11463" priority="23104" stopIfTrue="1"/>
  </conditionalFormatting>
  <conditionalFormatting sqref="A2635">
    <cfRule type="duplicateValues" dxfId="11462" priority="23103" stopIfTrue="1"/>
  </conditionalFormatting>
  <conditionalFormatting sqref="A2635">
    <cfRule type="duplicateValues" dxfId="11461" priority="23102" stopIfTrue="1"/>
  </conditionalFormatting>
  <conditionalFormatting sqref="A2624 A2627 A2630:A2631 A2634:A2635">
    <cfRule type="duplicateValues" dxfId="11460" priority="23101"/>
  </conditionalFormatting>
  <conditionalFormatting sqref="A2635">
    <cfRule type="duplicateValues" dxfId="11459" priority="23100"/>
  </conditionalFormatting>
  <conditionalFormatting sqref="A2624 A2627 A2630:A2631 A2634:A2635">
    <cfRule type="duplicateValues" dxfId="11458" priority="23098"/>
    <cfRule type="duplicateValues" dxfId="11457" priority="23099"/>
  </conditionalFormatting>
  <conditionalFormatting sqref="A2635">
    <cfRule type="duplicateValues" dxfId="11456" priority="23097"/>
  </conditionalFormatting>
  <conditionalFormatting sqref="A2635">
    <cfRule type="duplicateValues" dxfId="11455" priority="23096" stopIfTrue="1"/>
  </conditionalFormatting>
  <conditionalFormatting sqref="A2635">
    <cfRule type="duplicateValues" dxfId="11454" priority="23093" stopIfTrue="1"/>
    <cfRule type="duplicateValues" dxfId="11453" priority="23094" stopIfTrue="1"/>
    <cfRule type="duplicateValues" dxfId="11452" priority="23095" stopIfTrue="1"/>
  </conditionalFormatting>
  <conditionalFormatting sqref="A2635">
    <cfRule type="duplicateValues" dxfId="11451" priority="23092" stopIfTrue="1"/>
  </conditionalFormatting>
  <conditionalFormatting sqref="A2635">
    <cfRule type="duplicateValues" dxfId="11450" priority="23091" stopIfTrue="1"/>
  </conditionalFormatting>
  <conditionalFormatting sqref="A2635">
    <cfRule type="duplicateValues" dxfId="11449" priority="23090" stopIfTrue="1"/>
  </conditionalFormatting>
  <conditionalFormatting sqref="A2635">
    <cfRule type="duplicateValues" dxfId="11448" priority="23089" stopIfTrue="1"/>
  </conditionalFormatting>
  <conditionalFormatting sqref="A2635">
    <cfRule type="duplicateValues" dxfId="11447" priority="23087" stopIfTrue="1"/>
    <cfRule type="duplicateValues" dxfId="11446" priority="23088" stopIfTrue="1"/>
  </conditionalFormatting>
  <conditionalFormatting sqref="A2635">
    <cfRule type="duplicateValues" dxfId="11445" priority="23086" stopIfTrue="1"/>
  </conditionalFormatting>
  <conditionalFormatting sqref="A2635">
    <cfRule type="duplicateValues" dxfId="11444" priority="23085" stopIfTrue="1"/>
  </conditionalFormatting>
  <conditionalFormatting sqref="A2635">
    <cfRule type="duplicateValues" dxfId="11443" priority="23084" stopIfTrue="1"/>
  </conditionalFormatting>
  <conditionalFormatting sqref="A2635">
    <cfRule type="duplicateValues" dxfId="11442" priority="23081" stopIfTrue="1"/>
    <cfRule type="duplicateValues" dxfId="11441" priority="23082" stopIfTrue="1"/>
    <cfRule type="duplicateValues" dxfId="11440" priority="23083" stopIfTrue="1"/>
  </conditionalFormatting>
  <conditionalFormatting sqref="A2635">
    <cfRule type="duplicateValues" dxfId="11439" priority="23080" stopIfTrue="1"/>
  </conditionalFormatting>
  <conditionalFormatting sqref="A2635">
    <cfRule type="duplicateValues" dxfId="11438" priority="23078" stopIfTrue="1"/>
    <cfRule type="duplicateValues" dxfId="11437" priority="23079" stopIfTrue="1"/>
  </conditionalFormatting>
  <conditionalFormatting sqref="A2635">
    <cfRule type="duplicateValues" dxfId="11436" priority="23077" stopIfTrue="1"/>
  </conditionalFormatting>
  <conditionalFormatting sqref="A2635">
    <cfRule type="duplicateValues" dxfId="11435" priority="23076" stopIfTrue="1"/>
  </conditionalFormatting>
  <conditionalFormatting sqref="A2635">
    <cfRule type="duplicateValues" dxfId="11434" priority="23075" stopIfTrue="1"/>
  </conditionalFormatting>
  <conditionalFormatting sqref="A2635">
    <cfRule type="duplicateValues" dxfId="11433" priority="23074"/>
  </conditionalFormatting>
  <conditionalFormatting sqref="A2635">
    <cfRule type="duplicateValues" dxfId="11432" priority="23073"/>
  </conditionalFormatting>
  <conditionalFormatting sqref="A2635">
    <cfRule type="duplicateValues" dxfId="11431" priority="23071"/>
    <cfRule type="duplicateValues" dxfId="11430" priority="23072"/>
  </conditionalFormatting>
  <conditionalFormatting sqref="A2635">
    <cfRule type="duplicateValues" dxfId="11429" priority="23070"/>
  </conditionalFormatting>
  <conditionalFormatting sqref="A2635">
    <cfRule type="duplicateValues" dxfId="11428" priority="23069"/>
  </conditionalFormatting>
  <conditionalFormatting sqref="A2635">
    <cfRule type="duplicateValues" dxfId="11427" priority="23067"/>
    <cfRule type="duplicateValues" dxfId="11426" priority="23068"/>
  </conditionalFormatting>
  <conditionalFormatting sqref="A2635">
    <cfRule type="duplicateValues" dxfId="11425" priority="23066"/>
  </conditionalFormatting>
  <conditionalFormatting sqref="A2154 A2156 A2158 A2160 A2162 A2164 A2166 A2168">
    <cfRule type="duplicateValues" dxfId="11424" priority="23065" stopIfTrue="1"/>
  </conditionalFormatting>
  <conditionalFormatting sqref="A2154 A2156 A2158 A2160 A2162 A2164 A2166 A2168">
    <cfRule type="duplicateValues" dxfId="11423" priority="23064" stopIfTrue="1"/>
  </conditionalFormatting>
  <conditionalFormatting sqref="A2154">
    <cfRule type="duplicateValues" dxfId="11422" priority="23063" stopIfTrue="1"/>
  </conditionalFormatting>
  <conditionalFormatting sqref="A2154 A2156 A2158 A2160 A2162 A2164 A2166 A2168">
    <cfRule type="duplicateValues" dxfId="11421" priority="23060" stopIfTrue="1"/>
    <cfRule type="duplicateValues" dxfId="11420" priority="23061" stopIfTrue="1"/>
    <cfRule type="duplicateValues" dxfId="11419" priority="23062" stopIfTrue="1"/>
  </conditionalFormatting>
  <conditionalFormatting sqref="A2154 A2156 A2158 A2160 A2162 A2164 A2166 A2168">
    <cfRule type="duplicateValues" dxfId="11418" priority="23058" stopIfTrue="1"/>
    <cfRule type="duplicateValues" dxfId="11417" priority="23059" stopIfTrue="1"/>
  </conditionalFormatting>
  <conditionalFormatting sqref="A2154 A2156 A2158 A2160 A2162 A2164 A2166 A2168">
    <cfRule type="duplicateValues" dxfId="11416" priority="23055" stopIfTrue="1"/>
    <cfRule type="duplicateValues" dxfId="11415" priority="23056" stopIfTrue="1"/>
    <cfRule type="cellIs" dxfId="11414" priority="23057" stopIfTrue="1" operator="equal">
      <formula>25504</formula>
    </cfRule>
  </conditionalFormatting>
  <conditionalFormatting sqref="A2154">
    <cfRule type="duplicateValues" dxfId="11413" priority="23052" stopIfTrue="1"/>
    <cfRule type="duplicateValues" dxfId="11412" priority="23053" stopIfTrue="1"/>
    <cfRule type="duplicateValues" dxfId="11411" priority="23054" stopIfTrue="1"/>
  </conditionalFormatting>
  <conditionalFormatting sqref="A2154">
    <cfRule type="duplicateValues" dxfId="11410" priority="23050" stopIfTrue="1"/>
    <cfRule type="duplicateValues" dxfId="11409" priority="23051" stopIfTrue="1"/>
  </conditionalFormatting>
  <conditionalFormatting sqref="A2154">
    <cfRule type="duplicateValues" dxfId="11408" priority="23049" stopIfTrue="1"/>
  </conditionalFormatting>
  <conditionalFormatting sqref="A2154">
    <cfRule type="duplicateValues" dxfId="11407" priority="23048" stopIfTrue="1"/>
  </conditionalFormatting>
  <conditionalFormatting sqref="A2154">
    <cfRule type="duplicateValues" dxfId="11406" priority="23047" stopIfTrue="1"/>
  </conditionalFormatting>
  <conditionalFormatting sqref="A2154 A2156 A2158 A2160 A2162 A2164 A2166 A2168">
    <cfRule type="duplicateValues" dxfId="11405" priority="23046"/>
  </conditionalFormatting>
  <conditionalFormatting sqref="A2154">
    <cfRule type="duplicateValues" dxfId="11404" priority="23045"/>
  </conditionalFormatting>
  <conditionalFormatting sqref="A2154 A2156 A2158 A2160 A2162 A2164 A2166 A2168">
    <cfRule type="duplicateValues" dxfId="11403" priority="23043"/>
    <cfRule type="duplicateValues" dxfId="11402" priority="23044"/>
  </conditionalFormatting>
  <conditionalFormatting sqref="A2154">
    <cfRule type="duplicateValues" dxfId="11401" priority="23042"/>
  </conditionalFormatting>
  <conditionalFormatting sqref="A2154">
    <cfRule type="duplicateValues" dxfId="11400" priority="23041" stopIfTrue="1"/>
  </conditionalFormatting>
  <conditionalFormatting sqref="A2154">
    <cfRule type="duplicateValues" dxfId="11399" priority="23039" stopIfTrue="1"/>
    <cfRule type="duplicateValues" dxfId="11398" priority="23040" stopIfTrue="1"/>
  </conditionalFormatting>
  <conditionalFormatting sqref="A2154">
    <cfRule type="duplicateValues" dxfId="11397" priority="23038" stopIfTrue="1"/>
  </conditionalFormatting>
  <conditionalFormatting sqref="A2154">
    <cfRule type="duplicateValues" dxfId="11396" priority="23037" stopIfTrue="1"/>
  </conditionalFormatting>
  <conditionalFormatting sqref="A2154">
    <cfRule type="duplicateValues" dxfId="11395" priority="23036" stopIfTrue="1"/>
  </conditionalFormatting>
  <conditionalFormatting sqref="A2154">
    <cfRule type="duplicateValues" dxfId="11394" priority="23033" stopIfTrue="1"/>
    <cfRule type="duplicateValues" dxfId="11393" priority="23034" stopIfTrue="1"/>
    <cfRule type="duplicateValues" dxfId="11392" priority="23035" stopIfTrue="1"/>
  </conditionalFormatting>
  <conditionalFormatting sqref="A2154">
    <cfRule type="duplicateValues" dxfId="11391" priority="23032" stopIfTrue="1"/>
  </conditionalFormatting>
  <conditionalFormatting sqref="A2154">
    <cfRule type="duplicateValues" dxfId="11390" priority="23030" stopIfTrue="1"/>
    <cfRule type="duplicateValues" dxfId="11389" priority="23031" stopIfTrue="1"/>
  </conditionalFormatting>
  <conditionalFormatting sqref="A2154">
    <cfRule type="duplicateValues" dxfId="11388" priority="23029" stopIfTrue="1"/>
  </conditionalFormatting>
  <conditionalFormatting sqref="A2154">
    <cfRule type="duplicateValues" dxfId="11387" priority="23028" stopIfTrue="1"/>
  </conditionalFormatting>
  <conditionalFormatting sqref="A2154">
    <cfRule type="duplicateValues" dxfId="11386" priority="23027" stopIfTrue="1"/>
  </conditionalFormatting>
  <conditionalFormatting sqref="A2154">
    <cfRule type="duplicateValues" dxfId="11385" priority="23026"/>
  </conditionalFormatting>
  <conditionalFormatting sqref="A2154">
    <cfRule type="duplicateValues" dxfId="11384" priority="23025"/>
  </conditionalFormatting>
  <conditionalFormatting sqref="A2154">
    <cfRule type="duplicateValues" dxfId="11383" priority="23023"/>
    <cfRule type="duplicateValues" dxfId="11382" priority="23024"/>
  </conditionalFormatting>
  <conditionalFormatting sqref="A2154">
    <cfRule type="duplicateValues" dxfId="11381" priority="23022"/>
  </conditionalFormatting>
  <conditionalFormatting sqref="A2154">
    <cfRule type="duplicateValues" dxfId="11380" priority="23021"/>
  </conditionalFormatting>
  <conditionalFormatting sqref="A2154">
    <cfRule type="duplicateValues" dxfId="11379" priority="23019"/>
    <cfRule type="duplicateValues" dxfId="11378" priority="23020"/>
  </conditionalFormatting>
  <conditionalFormatting sqref="A2154">
    <cfRule type="duplicateValues" dxfId="11377" priority="23018"/>
  </conditionalFormatting>
  <conditionalFormatting sqref="A2155 A2157 A2159 A2161 A2163 A2165 A2167">
    <cfRule type="duplicateValues" dxfId="11376" priority="23017" stopIfTrue="1"/>
  </conditionalFormatting>
  <conditionalFormatting sqref="A2155 A2157 A2159 A2161 A2163 A2165 A2167">
    <cfRule type="duplicateValues" dxfId="11375" priority="23016" stopIfTrue="1"/>
  </conditionalFormatting>
  <conditionalFormatting sqref="A2155">
    <cfRule type="duplicateValues" dxfId="11374" priority="23015" stopIfTrue="1"/>
  </conditionalFormatting>
  <conditionalFormatting sqref="A2155 A2157 A2159 A2161 A2163 A2165 A2167">
    <cfRule type="duplicateValues" dxfId="11373" priority="23012" stopIfTrue="1"/>
    <cfRule type="duplicateValues" dxfId="11372" priority="23013" stopIfTrue="1"/>
    <cfRule type="duplicateValues" dxfId="11371" priority="23014" stopIfTrue="1"/>
  </conditionalFormatting>
  <conditionalFormatting sqref="A2155 A2157 A2159 A2161 A2163 A2165 A2167">
    <cfRule type="duplicateValues" dxfId="11370" priority="23010" stopIfTrue="1"/>
    <cfRule type="duplicateValues" dxfId="11369" priority="23011" stopIfTrue="1"/>
  </conditionalFormatting>
  <conditionalFormatting sqref="A2155 A2157 A2159 A2161 A2163 A2165 A2167">
    <cfRule type="duplicateValues" dxfId="11368" priority="23007" stopIfTrue="1"/>
    <cfRule type="duplicateValues" dxfId="11367" priority="23008" stopIfTrue="1"/>
    <cfRule type="cellIs" dxfId="11366" priority="23009" stopIfTrue="1" operator="equal">
      <formula>25504</formula>
    </cfRule>
  </conditionalFormatting>
  <conditionalFormatting sqref="A2155">
    <cfRule type="duplicateValues" dxfId="11365" priority="23004" stopIfTrue="1"/>
    <cfRule type="duplicateValues" dxfId="11364" priority="23005" stopIfTrue="1"/>
    <cfRule type="duplicateValues" dxfId="11363" priority="23006" stopIfTrue="1"/>
  </conditionalFormatting>
  <conditionalFormatting sqref="A2155">
    <cfRule type="duplicateValues" dxfId="11362" priority="23002" stopIfTrue="1"/>
    <cfRule type="duplicateValues" dxfId="11361" priority="23003" stopIfTrue="1"/>
  </conditionalFormatting>
  <conditionalFormatting sqref="A2155">
    <cfRule type="duplicateValues" dxfId="11360" priority="23001" stopIfTrue="1"/>
  </conditionalFormatting>
  <conditionalFormatting sqref="A2155">
    <cfRule type="duplicateValues" dxfId="11359" priority="23000" stopIfTrue="1"/>
  </conditionalFormatting>
  <conditionalFormatting sqref="A2155">
    <cfRule type="duplicateValues" dxfId="11358" priority="22999" stopIfTrue="1"/>
  </conditionalFormatting>
  <conditionalFormatting sqref="A2155 A2157 A2159 A2161 A2163 A2165 A2167">
    <cfRule type="duplicateValues" dxfId="11357" priority="22998"/>
  </conditionalFormatting>
  <conditionalFormatting sqref="A2155">
    <cfRule type="duplicateValues" dxfId="11356" priority="22997"/>
  </conditionalFormatting>
  <conditionalFormatting sqref="A2155 A2157 A2159 A2161 A2163 A2165 A2167">
    <cfRule type="duplicateValues" dxfId="11355" priority="22995"/>
    <cfRule type="duplicateValues" dxfId="11354" priority="22996"/>
  </conditionalFormatting>
  <conditionalFormatting sqref="A2155">
    <cfRule type="duplicateValues" dxfId="11353" priority="22994"/>
  </conditionalFormatting>
  <conditionalFormatting sqref="A2155">
    <cfRule type="duplicateValues" dxfId="11352" priority="22993" stopIfTrue="1"/>
  </conditionalFormatting>
  <conditionalFormatting sqref="A2155">
    <cfRule type="duplicateValues" dxfId="11351" priority="22991" stopIfTrue="1"/>
    <cfRule type="duplicateValues" dxfId="11350" priority="22992" stopIfTrue="1"/>
  </conditionalFormatting>
  <conditionalFormatting sqref="A2155">
    <cfRule type="duplicateValues" dxfId="11349" priority="22990" stopIfTrue="1"/>
  </conditionalFormatting>
  <conditionalFormatting sqref="A2155">
    <cfRule type="duplicateValues" dxfId="11348" priority="22989" stopIfTrue="1"/>
  </conditionalFormatting>
  <conditionalFormatting sqref="A2155">
    <cfRule type="duplicateValues" dxfId="11347" priority="22988" stopIfTrue="1"/>
  </conditionalFormatting>
  <conditionalFormatting sqref="A2155">
    <cfRule type="duplicateValues" dxfId="11346" priority="22985" stopIfTrue="1"/>
    <cfRule type="duplicateValues" dxfId="11345" priority="22986" stopIfTrue="1"/>
    <cfRule type="duplicateValues" dxfId="11344" priority="22987" stopIfTrue="1"/>
  </conditionalFormatting>
  <conditionalFormatting sqref="A2155">
    <cfRule type="duplicateValues" dxfId="11343" priority="22984" stopIfTrue="1"/>
  </conditionalFormatting>
  <conditionalFormatting sqref="A2155">
    <cfRule type="duplicateValues" dxfId="11342" priority="22982" stopIfTrue="1"/>
    <cfRule type="duplicateValues" dxfId="11341" priority="22983" stopIfTrue="1"/>
  </conditionalFormatting>
  <conditionalFormatting sqref="A2155">
    <cfRule type="duplicateValues" dxfId="11340" priority="22981" stopIfTrue="1"/>
  </conditionalFormatting>
  <conditionalFormatting sqref="A2155">
    <cfRule type="duplicateValues" dxfId="11339" priority="22980" stopIfTrue="1"/>
  </conditionalFormatting>
  <conditionalFormatting sqref="A2155">
    <cfRule type="duplicateValues" dxfId="11338" priority="22979" stopIfTrue="1"/>
  </conditionalFormatting>
  <conditionalFormatting sqref="A2155">
    <cfRule type="duplicateValues" dxfId="11337" priority="22978"/>
  </conditionalFormatting>
  <conditionalFormatting sqref="A2155">
    <cfRule type="duplicateValues" dxfId="11336" priority="22977"/>
  </conditionalFormatting>
  <conditionalFormatting sqref="A2155">
    <cfRule type="duplicateValues" dxfId="11335" priority="22975"/>
    <cfRule type="duplicateValues" dxfId="11334" priority="22976"/>
  </conditionalFormatting>
  <conditionalFormatting sqref="A2155">
    <cfRule type="duplicateValues" dxfId="11333" priority="22974"/>
  </conditionalFormatting>
  <conditionalFormatting sqref="A2155">
    <cfRule type="duplicateValues" dxfId="11332" priority="22973"/>
  </conditionalFormatting>
  <conditionalFormatting sqref="A2155">
    <cfRule type="duplicateValues" dxfId="11331" priority="22971"/>
    <cfRule type="duplicateValues" dxfId="11330" priority="22972"/>
  </conditionalFormatting>
  <conditionalFormatting sqref="A2155">
    <cfRule type="duplicateValues" dxfId="11329" priority="22970"/>
  </conditionalFormatting>
  <conditionalFormatting sqref="A3530:A1048576 A3356:A3383 A2149:A2151 A1115:A1186 A1075 A1481:A1506 A1508:A1525 A1336:A1360 A2627 A2630:A2631 A2634:A2635 A1616:A1617 A2154:A2168 A1363:A1427 A1264:A1334 A949:A997 A1189:A1195 A2540:A2622 A707:A777 A1209:A1234 A1431:A1479 A2293:A2305 A1238:A1257 A1647:A1831 A3243:A3317 A2624 A787:A939 A999:A1073 A2144:A2145 A2175:A2245 A2340:A2351 A2308:A2321 A2425:A2437 A2442:A2481 A1839:A2102 A1:A28 A2647:A3092 A3201:A3227 A1527:A1614 A31:A669 A2353:A2414 A1619:A1639">
    <cfRule type="duplicateValues" dxfId="11328" priority="20895"/>
  </conditionalFormatting>
  <conditionalFormatting sqref="A1480">
    <cfRule type="duplicateValues" dxfId="11327" priority="20835" stopIfTrue="1"/>
  </conditionalFormatting>
  <conditionalFormatting sqref="A1480">
    <cfRule type="duplicateValues" dxfId="11326" priority="20834" stopIfTrue="1"/>
  </conditionalFormatting>
  <conditionalFormatting sqref="A1480">
    <cfRule type="duplicateValues" dxfId="11325" priority="20833" stopIfTrue="1"/>
  </conditionalFormatting>
  <conditionalFormatting sqref="A1480">
    <cfRule type="duplicateValues" dxfId="11324" priority="20832" stopIfTrue="1"/>
  </conditionalFormatting>
  <conditionalFormatting sqref="A1480">
    <cfRule type="duplicateValues" dxfId="11323" priority="20831" stopIfTrue="1"/>
  </conditionalFormatting>
  <conditionalFormatting sqref="A1480">
    <cfRule type="duplicateValues" dxfId="11322" priority="20830" stopIfTrue="1"/>
  </conditionalFormatting>
  <conditionalFormatting sqref="A1480">
    <cfRule type="duplicateValues" dxfId="11321" priority="20827" stopIfTrue="1"/>
    <cfRule type="duplicateValues" dxfId="11320" priority="20828" stopIfTrue="1"/>
    <cfRule type="duplicateValues" dxfId="11319" priority="20829" stopIfTrue="1"/>
  </conditionalFormatting>
  <conditionalFormatting sqref="A1480">
    <cfRule type="duplicateValues" dxfId="11318" priority="20826" stopIfTrue="1"/>
  </conditionalFormatting>
  <conditionalFormatting sqref="A1480">
    <cfRule type="duplicateValues" dxfId="11317" priority="20825" stopIfTrue="1"/>
  </conditionalFormatting>
  <conditionalFormatting sqref="A1480">
    <cfRule type="duplicateValues" dxfId="11316" priority="20823" stopIfTrue="1"/>
    <cfRule type="duplicateValues" dxfId="11315" priority="20824" stopIfTrue="1"/>
  </conditionalFormatting>
  <conditionalFormatting sqref="A1480">
    <cfRule type="duplicateValues" dxfId="11314" priority="20820" stopIfTrue="1"/>
    <cfRule type="duplicateValues" dxfId="11313" priority="20821" stopIfTrue="1"/>
    <cfRule type="cellIs" dxfId="11312" priority="20822" stopIfTrue="1" operator="equal">
      <formula>25504</formula>
    </cfRule>
  </conditionalFormatting>
  <conditionalFormatting sqref="A1480">
    <cfRule type="duplicateValues" dxfId="11311" priority="20819" stopIfTrue="1"/>
  </conditionalFormatting>
  <conditionalFormatting sqref="A1480">
    <cfRule type="duplicateValues" dxfId="11310" priority="20818" stopIfTrue="1"/>
  </conditionalFormatting>
  <conditionalFormatting sqref="A1480">
    <cfRule type="duplicateValues" dxfId="11309" priority="20816" stopIfTrue="1"/>
    <cfRule type="duplicateValues" dxfId="11308" priority="20817" stopIfTrue="1"/>
  </conditionalFormatting>
  <conditionalFormatting sqref="A1480">
    <cfRule type="duplicateValues" dxfId="11307" priority="20815" stopIfTrue="1"/>
  </conditionalFormatting>
  <conditionalFormatting sqref="A1480">
    <cfRule type="duplicateValues" dxfId="11306" priority="20814" stopIfTrue="1"/>
  </conditionalFormatting>
  <conditionalFormatting sqref="A1480">
    <cfRule type="duplicateValues" dxfId="11305" priority="20813" stopIfTrue="1"/>
  </conditionalFormatting>
  <conditionalFormatting sqref="A1480">
    <cfRule type="duplicateValues" dxfId="11304" priority="20811" stopIfTrue="1"/>
    <cfRule type="duplicateValues" dxfId="11303" priority="20812" stopIfTrue="1"/>
  </conditionalFormatting>
  <conditionalFormatting sqref="A1480">
    <cfRule type="duplicateValues" dxfId="11302" priority="20810" stopIfTrue="1"/>
  </conditionalFormatting>
  <conditionalFormatting sqref="A1480">
    <cfRule type="duplicateValues" dxfId="11301" priority="20809" stopIfTrue="1"/>
  </conditionalFormatting>
  <conditionalFormatting sqref="A1480">
    <cfRule type="duplicateValues" dxfId="11300" priority="20808" stopIfTrue="1"/>
  </conditionalFormatting>
  <conditionalFormatting sqref="A1480">
    <cfRule type="duplicateValues" dxfId="11299" priority="20807"/>
  </conditionalFormatting>
  <conditionalFormatting sqref="A1480">
    <cfRule type="duplicateValues" dxfId="11298" priority="20806"/>
  </conditionalFormatting>
  <conditionalFormatting sqref="A1480">
    <cfRule type="duplicateValues" dxfId="11297" priority="20804"/>
    <cfRule type="duplicateValues" dxfId="11296" priority="20805"/>
  </conditionalFormatting>
  <conditionalFormatting sqref="A1480">
    <cfRule type="duplicateValues" dxfId="11295" priority="20803"/>
  </conditionalFormatting>
  <conditionalFormatting sqref="A1480">
    <cfRule type="duplicateValues" dxfId="11294" priority="20802" stopIfTrue="1"/>
  </conditionalFormatting>
  <conditionalFormatting sqref="A1480">
    <cfRule type="duplicateValues" dxfId="11293" priority="20799" stopIfTrue="1"/>
    <cfRule type="duplicateValues" dxfId="11292" priority="20800" stopIfTrue="1"/>
    <cfRule type="duplicateValues" dxfId="11291" priority="20801" stopIfTrue="1"/>
  </conditionalFormatting>
  <conditionalFormatting sqref="A1480">
    <cfRule type="duplicateValues" dxfId="11290" priority="20798" stopIfTrue="1"/>
  </conditionalFormatting>
  <conditionalFormatting sqref="A1480">
    <cfRule type="duplicateValues" dxfId="11289" priority="20797" stopIfTrue="1"/>
  </conditionalFormatting>
  <conditionalFormatting sqref="A1480">
    <cfRule type="duplicateValues" dxfId="11288" priority="20796" stopIfTrue="1"/>
  </conditionalFormatting>
  <conditionalFormatting sqref="A1480">
    <cfRule type="duplicateValues" dxfId="11287" priority="20795" stopIfTrue="1"/>
  </conditionalFormatting>
  <conditionalFormatting sqref="A1480">
    <cfRule type="duplicateValues" dxfId="11286" priority="20793" stopIfTrue="1"/>
    <cfRule type="duplicateValues" dxfId="11285" priority="20794" stopIfTrue="1"/>
  </conditionalFormatting>
  <conditionalFormatting sqref="A1480">
    <cfRule type="duplicateValues" dxfId="11284" priority="20792" stopIfTrue="1"/>
  </conditionalFormatting>
  <conditionalFormatting sqref="A1480">
    <cfRule type="duplicateValues" dxfId="11283" priority="20791" stopIfTrue="1"/>
  </conditionalFormatting>
  <conditionalFormatting sqref="A1480">
    <cfRule type="duplicateValues" dxfId="11282" priority="20790" stopIfTrue="1"/>
  </conditionalFormatting>
  <conditionalFormatting sqref="A1480">
    <cfRule type="duplicateValues" dxfId="11281" priority="20787" stopIfTrue="1"/>
    <cfRule type="duplicateValues" dxfId="11280" priority="20788" stopIfTrue="1"/>
    <cfRule type="duplicateValues" dxfId="11279" priority="20789" stopIfTrue="1"/>
  </conditionalFormatting>
  <conditionalFormatting sqref="A1480">
    <cfRule type="duplicateValues" dxfId="11278" priority="20786"/>
  </conditionalFormatting>
  <conditionalFormatting sqref="A1480">
    <cfRule type="duplicateValues" dxfId="11277" priority="20785"/>
  </conditionalFormatting>
  <conditionalFormatting sqref="A1480">
    <cfRule type="duplicateValues" dxfId="11276" priority="20783"/>
    <cfRule type="duplicateValues" dxfId="11275" priority="20784"/>
  </conditionalFormatting>
  <conditionalFormatting sqref="A1480">
    <cfRule type="duplicateValues" dxfId="11274" priority="20782"/>
  </conditionalFormatting>
  <conditionalFormatting sqref="A1480">
    <cfRule type="duplicateValues" dxfId="11273" priority="20781"/>
  </conditionalFormatting>
  <conditionalFormatting sqref="A1480">
    <cfRule type="duplicateValues" dxfId="11272" priority="20779"/>
    <cfRule type="duplicateValues" dxfId="11271" priority="20780"/>
  </conditionalFormatting>
  <conditionalFormatting sqref="A1480">
    <cfRule type="duplicateValues" dxfId="11270" priority="20778"/>
  </conditionalFormatting>
  <conditionalFormatting sqref="A1480">
    <cfRule type="duplicateValues" dxfId="11269" priority="20777"/>
  </conditionalFormatting>
  <conditionalFormatting sqref="A2146">
    <cfRule type="duplicateValues" dxfId="11268" priority="20776" stopIfTrue="1"/>
  </conditionalFormatting>
  <conditionalFormatting sqref="A2146">
    <cfRule type="duplicateValues" dxfId="11267" priority="20775" stopIfTrue="1"/>
  </conditionalFormatting>
  <conditionalFormatting sqref="A2146">
    <cfRule type="duplicateValues" dxfId="11266" priority="20774" stopIfTrue="1"/>
  </conditionalFormatting>
  <conditionalFormatting sqref="A2146">
    <cfRule type="duplicateValues" dxfId="11265" priority="20773" stopIfTrue="1"/>
  </conditionalFormatting>
  <conditionalFormatting sqref="A2146">
    <cfRule type="duplicateValues" dxfId="11264" priority="20772" stopIfTrue="1"/>
  </conditionalFormatting>
  <conditionalFormatting sqref="A2146">
    <cfRule type="duplicateValues" dxfId="11263" priority="20771" stopIfTrue="1"/>
  </conditionalFormatting>
  <conditionalFormatting sqref="A2146">
    <cfRule type="duplicateValues" dxfId="11262" priority="20768" stopIfTrue="1"/>
    <cfRule type="duplicateValues" dxfId="11261" priority="20769" stopIfTrue="1"/>
    <cfRule type="duplicateValues" dxfId="11260" priority="20770" stopIfTrue="1"/>
  </conditionalFormatting>
  <conditionalFormatting sqref="A2146">
    <cfRule type="duplicateValues" dxfId="11259" priority="20767" stopIfTrue="1"/>
  </conditionalFormatting>
  <conditionalFormatting sqref="A2146">
    <cfRule type="duplicateValues" dxfId="11258" priority="20766" stopIfTrue="1"/>
  </conditionalFormatting>
  <conditionalFormatting sqref="A2146">
    <cfRule type="duplicateValues" dxfId="11257" priority="20764" stopIfTrue="1"/>
    <cfRule type="duplicateValues" dxfId="11256" priority="20765" stopIfTrue="1"/>
  </conditionalFormatting>
  <conditionalFormatting sqref="A2146">
    <cfRule type="duplicateValues" dxfId="11255" priority="20761" stopIfTrue="1"/>
    <cfRule type="duplicateValues" dxfId="11254" priority="20762" stopIfTrue="1"/>
    <cfRule type="cellIs" dxfId="11253" priority="20763" stopIfTrue="1" operator="equal">
      <formula>25504</formula>
    </cfRule>
  </conditionalFormatting>
  <conditionalFormatting sqref="A2146">
    <cfRule type="duplicateValues" dxfId="11252" priority="20760" stopIfTrue="1"/>
  </conditionalFormatting>
  <conditionalFormatting sqref="A2146">
    <cfRule type="duplicateValues" dxfId="11251" priority="20758" stopIfTrue="1"/>
    <cfRule type="duplicateValues" dxfId="11250" priority="20759" stopIfTrue="1"/>
  </conditionalFormatting>
  <conditionalFormatting sqref="A2146">
    <cfRule type="duplicateValues" dxfId="11249" priority="20757" stopIfTrue="1"/>
  </conditionalFormatting>
  <conditionalFormatting sqref="A2146">
    <cfRule type="duplicateValues" dxfId="11248" priority="20756" stopIfTrue="1"/>
  </conditionalFormatting>
  <conditionalFormatting sqref="A2146">
    <cfRule type="duplicateValues" dxfId="11247" priority="20755" stopIfTrue="1"/>
  </conditionalFormatting>
  <conditionalFormatting sqref="A2146">
    <cfRule type="duplicateValues" dxfId="11246" priority="20754"/>
  </conditionalFormatting>
  <conditionalFormatting sqref="A2146">
    <cfRule type="duplicateValues" dxfId="11245" priority="20753"/>
  </conditionalFormatting>
  <conditionalFormatting sqref="A2146">
    <cfRule type="duplicateValues" dxfId="11244" priority="20751"/>
    <cfRule type="duplicateValues" dxfId="11243" priority="20752"/>
  </conditionalFormatting>
  <conditionalFormatting sqref="A2146">
    <cfRule type="duplicateValues" dxfId="11242" priority="20750"/>
  </conditionalFormatting>
  <conditionalFormatting sqref="B2146">
    <cfRule type="duplicateValues" dxfId="11241" priority="20749" stopIfTrue="1"/>
  </conditionalFormatting>
  <conditionalFormatting sqref="B2146">
    <cfRule type="duplicateValues" dxfId="11240" priority="20748" stopIfTrue="1"/>
  </conditionalFormatting>
  <conditionalFormatting sqref="A2146">
    <cfRule type="duplicateValues" dxfId="11239" priority="20747" stopIfTrue="1"/>
  </conditionalFormatting>
  <conditionalFormatting sqref="A2146">
    <cfRule type="duplicateValues" dxfId="11238" priority="20744" stopIfTrue="1"/>
    <cfRule type="duplicateValues" dxfId="11237" priority="20745" stopIfTrue="1"/>
    <cfRule type="duplicateValues" dxfId="11236" priority="20746" stopIfTrue="1"/>
  </conditionalFormatting>
  <conditionalFormatting sqref="A2146">
    <cfRule type="duplicateValues" dxfId="11235" priority="20743" stopIfTrue="1"/>
  </conditionalFormatting>
  <conditionalFormatting sqref="A2146">
    <cfRule type="duplicateValues" dxfId="11234" priority="20742" stopIfTrue="1"/>
  </conditionalFormatting>
  <conditionalFormatting sqref="A2146">
    <cfRule type="duplicateValues" dxfId="11233" priority="20741" stopIfTrue="1"/>
  </conditionalFormatting>
  <conditionalFormatting sqref="A2146">
    <cfRule type="duplicateValues" dxfId="11232" priority="20740" stopIfTrue="1"/>
  </conditionalFormatting>
  <conditionalFormatting sqref="A2146">
    <cfRule type="duplicateValues" dxfId="11231" priority="20738" stopIfTrue="1"/>
    <cfRule type="duplicateValues" dxfId="11230" priority="20739" stopIfTrue="1"/>
  </conditionalFormatting>
  <conditionalFormatting sqref="A2146">
    <cfRule type="duplicateValues" dxfId="11229" priority="20737" stopIfTrue="1"/>
  </conditionalFormatting>
  <conditionalFormatting sqref="A2146">
    <cfRule type="duplicateValues" dxfId="11228" priority="20736" stopIfTrue="1"/>
  </conditionalFormatting>
  <conditionalFormatting sqref="A2146">
    <cfRule type="duplicateValues" dxfId="11227" priority="20735" stopIfTrue="1"/>
  </conditionalFormatting>
  <conditionalFormatting sqref="A2146">
    <cfRule type="duplicateValues" dxfId="11226" priority="20732" stopIfTrue="1"/>
    <cfRule type="duplicateValues" dxfId="11225" priority="20733" stopIfTrue="1"/>
    <cfRule type="duplicateValues" dxfId="11224" priority="20734" stopIfTrue="1"/>
  </conditionalFormatting>
  <conditionalFormatting sqref="A2146">
    <cfRule type="duplicateValues" dxfId="11223" priority="20731" stopIfTrue="1"/>
  </conditionalFormatting>
  <conditionalFormatting sqref="A2146">
    <cfRule type="duplicateValues" dxfId="11222" priority="20729" stopIfTrue="1"/>
    <cfRule type="duplicateValues" dxfId="11221" priority="20730" stopIfTrue="1"/>
  </conditionalFormatting>
  <conditionalFormatting sqref="A2146">
    <cfRule type="duplicateValues" dxfId="11220" priority="20728" stopIfTrue="1"/>
  </conditionalFormatting>
  <conditionalFormatting sqref="A2146">
    <cfRule type="duplicateValues" dxfId="11219" priority="20727" stopIfTrue="1"/>
  </conditionalFormatting>
  <conditionalFormatting sqref="A2146">
    <cfRule type="duplicateValues" dxfId="11218" priority="20726" stopIfTrue="1"/>
  </conditionalFormatting>
  <conditionalFormatting sqref="A2146">
    <cfRule type="duplicateValues" dxfId="11217" priority="20725"/>
  </conditionalFormatting>
  <conditionalFormatting sqref="A2146">
    <cfRule type="duplicateValues" dxfId="11216" priority="20724"/>
  </conditionalFormatting>
  <conditionalFormatting sqref="A2146">
    <cfRule type="duplicateValues" dxfId="11215" priority="20722"/>
    <cfRule type="duplicateValues" dxfId="11214" priority="20723"/>
  </conditionalFormatting>
  <conditionalFormatting sqref="A2146">
    <cfRule type="duplicateValues" dxfId="11213" priority="20721"/>
  </conditionalFormatting>
  <conditionalFormatting sqref="A2146">
    <cfRule type="duplicateValues" dxfId="11212" priority="20720"/>
  </conditionalFormatting>
  <conditionalFormatting sqref="A2146">
    <cfRule type="duplicateValues" dxfId="11211" priority="20718"/>
    <cfRule type="duplicateValues" dxfId="11210" priority="20719"/>
  </conditionalFormatting>
  <conditionalFormatting sqref="A2146">
    <cfRule type="duplicateValues" dxfId="11209" priority="20717"/>
  </conditionalFormatting>
  <conditionalFormatting sqref="A2146">
    <cfRule type="duplicateValues" dxfId="11208" priority="20716"/>
  </conditionalFormatting>
  <conditionalFormatting sqref="A3318:A3319">
    <cfRule type="duplicateValues" dxfId="11207" priority="20544" stopIfTrue="1"/>
  </conditionalFormatting>
  <conditionalFormatting sqref="A3318:A3319">
    <cfRule type="duplicateValues" dxfId="11206" priority="20543" stopIfTrue="1"/>
  </conditionalFormatting>
  <conditionalFormatting sqref="A3318:A3319">
    <cfRule type="duplicateValues" dxfId="11205" priority="20542" stopIfTrue="1"/>
  </conditionalFormatting>
  <conditionalFormatting sqref="A3318:A3319">
    <cfRule type="duplicateValues" dxfId="11204" priority="20539" stopIfTrue="1"/>
    <cfRule type="duplicateValues" dxfId="11203" priority="20540" stopIfTrue="1"/>
    <cfRule type="duplicateValues" dxfId="11202" priority="20541" stopIfTrue="1"/>
  </conditionalFormatting>
  <conditionalFormatting sqref="A3318:A3319">
    <cfRule type="duplicateValues" dxfId="11201" priority="20537" stopIfTrue="1"/>
    <cfRule type="duplicateValues" dxfId="11200" priority="20538" stopIfTrue="1"/>
  </conditionalFormatting>
  <conditionalFormatting sqref="A3318:A3319">
    <cfRule type="duplicateValues" dxfId="11199" priority="20534" stopIfTrue="1"/>
    <cfRule type="duplicateValues" dxfId="11198" priority="20535" stopIfTrue="1"/>
    <cfRule type="cellIs" dxfId="11197" priority="20536" stopIfTrue="1" operator="equal">
      <formula>25504</formula>
    </cfRule>
  </conditionalFormatting>
  <conditionalFormatting sqref="A3318:A3319">
    <cfRule type="duplicateValues" dxfId="11196" priority="20531" stopIfTrue="1"/>
    <cfRule type="duplicateValues" dxfId="11195" priority="20532" stopIfTrue="1"/>
    <cfRule type="duplicateValues" dxfId="11194" priority="20533" stopIfTrue="1"/>
  </conditionalFormatting>
  <conditionalFormatting sqref="A3318:A3319">
    <cfRule type="duplicateValues" dxfId="11193" priority="20529" stopIfTrue="1"/>
    <cfRule type="duplicateValues" dxfId="11192" priority="20530" stopIfTrue="1"/>
  </conditionalFormatting>
  <conditionalFormatting sqref="A3318:A3319">
    <cfRule type="duplicateValues" dxfId="11191" priority="20527" stopIfTrue="1"/>
    <cfRule type="duplicateValues" dxfId="11190" priority="20528" stopIfTrue="1"/>
  </conditionalFormatting>
  <conditionalFormatting sqref="A3318:A3319">
    <cfRule type="duplicateValues" dxfId="11189" priority="20526" stopIfTrue="1"/>
  </conditionalFormatting>
  <conditionalFormatting sqref="A3318:A3319">
    <cfRule type="duplicateValues" dxfId="11188" priority="20525" stopIfTrue="1"/>
  </conditionalFormatting>
  <conditionalFormatting sqref="A3318:A3319">
    <cfRule type="duplicateValues" dxfId="11187" priority="20524" stopIfTrue="1"/>
  </conditionalFormatting>
  <conditionalFormatting sqref="A3318:A3319">
    <cfRule type="duplicateValues" dxfId="11186" priority="20523"/>
  </conditionalFormatting>
  <conditionalFormatting sqref="A3318:A3319">
    <cfRule type="duplicateValues" dxfId="11185" priority="20522"/>
  </conditionalFormatting>
  <conditionalFormatting sqref="A3318:A3319">
    <cfRule type="duplicateValues" dxfId="11184" priority="20520"/>
    <cfRule type="duplicateValues" dxfId="11183" priority="20521"/>
  </conditionalFormatting>
  <conditionalFormatting sqref="A3318:A3319">
    <cfRule type="duplicateValues" dxfId="11182" priority="20519"/>
  </conditionalFormatting>
  <conditionalFormatting sqref="A3318:A3319">
    <cfRule type="duplicateValues" dxfId="11181" priority="20518" stopIfTrue="1"/>
  </conditionalFormatting>
  <conditionalFormatting sqref="A3318:A3319">
    <cfRule type="duplicateValues" dxfId="11180" priority="20517" stopIfTrue="1"/>
  </conditionalFormatting>
  <conditionalFormatting sqref="A3318:A3319">
    <cfRule type="duplicateValues" dxfId="11179" priority="20514" stopIfTrue="1"/>
    <cfRule type="duplicateValues" dxfId="11178" priority="20515" stopIfTrue="1"/>
    <cfRule type="duplicateValues" dxfId="11177" priority="20516" stopIfTrue="1"/>
  </conditionalFormatting>
  <conditionalFormatting sqref="A3318:A3319">
    <cfRule type="duplicateValues" dxfId="11176" priority="20513" stopIfTrue="1"/>
  </conditionalFormatting>
  <conditionalFormatting sqref="A3318:A3319">
    <cfRule type="duplicateValues" dxfId="11175" priority="20511" stopIfTrue="1"/>
    <cfRule type="duplicateValues" dxfId="11174" priority="20512" stopIfTrue="1"/>
  </conditionalFormatting>
  <conditionalFormatting sqref="A3318:A3319">
    <cfRule type="duplicateValues" dxfId="11173" priority="20510" stopIfTrue="1"/>
  </conditionalFormatting>
  <conditionalFormatting sqref="A3318:A3319">
    <cfRule type="duplicateValues" dxfId="11172" priority="20509" stopIfTrue="1"/>
  </conditionalFormatting>
  <conditionalFormatting sqref="A3318:A3319">
    <cfRule type="duplicateValues" dxfId="11171" priority="20508" stopIfTrue="1"/>
  </conditionalFormatting>
  <conditionalFormatting sqref="A3318:A3319">
    <cfRule type="duplicateValues" dxfId="11170" priority="20507"/>
  </conditionalFormatting>
  <conditionalFormatting sqref="A3318:A3319">
    <cfRule type="duplicateValues" dxfId="11169" priority="20506"/>
  </conditionalFormatting>
  <conditionalFormatting sqref="A3318:A3319">
    <cfRule type="duplicateValues" dxfId="11168" priority="20504"/>
    <cfRule type="duplicateValues" dxfId="11167" priority="20505"/>
  </conditionalFormatting>
  <conditionalFormatting sqref="A3318:A3319">
    <cfRule type="duplicateValues" dxfId="11166" priority="20503"/>
  </conditionalFormatting>
  <conditionalFormatting sqref="A3318:A3319">
    <cfRule type="duplicateValues" dxfId="11165" priority="20502"/>
  </conditionalFormatting>
  <conditionalFormatting sqref="A3318:A3319">
    <cfRule type="duplicateValues" dxfId="11164" priority="20500"/>
    <cfRule type="duplicateValues" dxfId="11163" priority="20501"/>
  </conditionalFormatting>
  <conditionalFormatting sqref="A3318:A3319">
    <cfRule type="duplicateValues" dxfId="11162" priority="20499"/>
  </conditionalFormatting>
  <conditionalFormatting sqref="A3318:A3319">
    <cfRule type="duplicateValues" dxfId="11161" priority="20498"/>
  </conditionalFormatting>
  <conditionalFormatting sqref="A1074">
    <cfRule type="duplicateValues" dxfId="11160" priority="20495" stopIfTrue="1"/>
    <cfRule type="duplicateValues" dxfId="11159" priority="20496" stopIfTrue="1"/>
    <cfRule type="cellIs" dxfId="11158" priority="20497" stopIfTrue="1" operator="equal">
      <formula>25504</formula>
    </cfRule>
  </conditionalFormatting>
  <conditionalFormatting sqref="A1074">
    <cfRule type="duplicateValues" dxfId="11157" priority="20494" stopIfTrue="1"/>
  </conditionalFormatting>
  <conditionalFormatting sqref="A1074">
    <cfRule type="duplicateValues" dxfId="11156" priority="20491" stopIfTrue="1"/>
    <cfRule type="duplicateValues" dxfId="11155" priority="20492" stopIfTrue="1"/>
    <cfRule type="duplicateValues" dxfId="11154" priority="20493" stopIfTrue="1"/>
  </conditionalFormatting>
  <conditionalFormatting sqref="A1074">
    <cfRule type="duplicateValues" dxfId="11153" priority="20489" stopIfTrue="1"/>
    <cfRule type="duplicateValues" dxfId="11152" priority="20490" stopIfTrue="1"/>
  </conditionalFormatting>
  <conditionalFormatting sqref="A1074">
    <cfRule type="duplicateValues" dxfId="11151" priority="20488"/>
  </conditionalFormatting>
  <conditionalFormatting sqref="A1074">
    <cfRule type="duplicateValues" dxfId="11150" priority="20487"/>
  </conditionalFormatting>
  <conditionalFormatting sqref="A1074">
    <cfRule type="duplicateValues" dxfId="11149" priority="20485"/>
    <cfRule type="duplicateValues" dxfId="11148" priority="20486"/>
  </conditionalFormatting>
  <conditionalFormatting sqref="A1074">
    <cfRule type="duplicateValues" dxfId="11147" priority="20484"/>
  </conditionalFormatting>
  <conditionalFormatting sqref="A1074">
    <cfRule type="duplicateValues" dxfId="11146" priority="20483" stopIfTrue="1"/>
  </conditionalFormatting>
  <conditionalFormatting sqref="A1074">
    <cfRule type="duplicateValues" dxfId="11145" priority="20482"/>
  </conditionalFormatting>
  <conditionalFormatting sqref="A1074">
    <cfRule type="duplicateValues" dxfId="11144" priority="20481"/>
  </conditionalFormatting>
  <conditionalFormatting sqref="A1074">
    <cfRule type="duplicateValues" dxfId="11143" priority="20479"/>
    <cfRule type="duplicateValues" dxfId="11142" priority="20480"/>
  </conditionalFormatting>
  <conditionalFormatting sqref="A1074">
    <cfRule type="duplicateValues" dxfId="11141" priority="20478"/>
  </conditionalFormatting>
  <conditionalFormatting sqref="A1074">
    <cfRule type="duplicateValues" dxfId="11140" priority="20477"/>
  </conditionalFormatting>
  <conditionalFormatting sqref="A1074">
    <cfRule type="duplicateValues" dxfId="11139" priority="20475"/>
    <cfRule type="duplicateValues" dxfId="11138" priority="20476"/>
  </conditionalFormatting>
  <conditionalFormatting sqref="A1074">
    <cfRule type="duplicateValues" dxfId="11137" priority="20474"/>
  </conditionalFormatting>
  <conditionalFormatting sqref="A1074">
    <cfRule type="duplicateValues" dxfId="11136" priority="20473"/>
  </conditionalFormatting>
  <conditionalFormatting sqref="A1076">
    <cfRule type="duplicateValues" dxfId="11135" priority="20445" stopIfTrue="1"/>
    <cfRule type="duplicateValues" dxfId="11134" priority="20446" stopIfTrue="1"/>
    <cfRule type="cellIs" dxfId="11133" priority="20447" stopIfTrue="1" operator="equal">
      <formula>25504</formula>
    </cfRule>
  </conditionalFormatting>
  <conditionalFormatting sqref="A1076">
    <cfRule type="duplicateValues" dxfId="11132" priority="20444" stopIfTrue="1"/>
  </conditionalFormatting>
  <conditionalFormatting sqref="A1076">
    <cfRule type="duplicateValues" dxfId="11131" priority="20441" stopIfTrue="1"/>
    <cfRule type="duplicateValues" dxfId="11130" priority="20442" stopIfTrue="1"/>
    <cfRule type="duplicateValues" dxfId="11129" priority="20443" stopIfTrue="1"/>
  </conditionalFormatting>
  <conditionalFormatting sqref="A1076">
    <cfRule type="duplicateValues" dxfId="11128" priority="20439" stopIfTrue="1"/>
    <cfRule type="duplicateValues" dxfId="11127" priority="20440" stopIfTrue="1"/>
  </conditionalFormatting>
  <conditionalFormatting sqref="A1076">
    <cfRule type="duplicateValues" dxfId="11126" priority="20438"/>
  </conditionalFormatting>
  <conditionalFormatting sqref="A1076">
    <cfRule type="duplicateValues" dxfId="11125" priority="20437"/>
  </conditionalFormatting>
  <conditionalFormatting sqref="A1076">
    <cfRule type="duplicateValues" dxfId="11124" priority="20435"/>
    <cfRule type="duplicateValues" dxfId="11123" priority="20436"/>
  </conditionalFormatting>
  <conditionalFormatting sqref="A1076">
    <cfRule type="duplicateValues" dxfId="11122" priority="20434"/>
  </conditionalFormatting>
  <conditionalFormatting sqref="A1076">
    <cfRule type="duplicateValues" dxfId="11121" priority="20433" stopIfTrue="1"/>
  </conditionalFormatting>
  <conditionalFormatting sqref="A1076">
    <cfRule type="duplicateValues" dxfId="11120" priority="20432"/>
  </conditionalFormatting>
  <conditionalFormatting sqref="A1076">
    <cfRule type="duplicateValues" dxfId="11119" priority="20431"/>
  </conditionalFormatting>
  <conditionalFormatting sqref="A1076">
    <cfRule type="duplicateValues" dxfId="11118" priority="20429"/>
    <cfRule type="duplicateValues" dxfId="11117" priority="20430"/>
  </conditionalFormatting>
  <conditionalFormatting sqref="A1076">
    <cfRule type="duplicateValues" dxfId="11116" priority="20428"/>
  </conditionalFormatting>
  <conditionalFormatting sqref="A1076">
    <cfRule type="duplicateValues" dxfId="11115" priority="20427"/>
  </conditionalFormatting>
  <conditionalFormatting sqref="A1076">
    <cfRule type="duplicateValues" dxfId="11114" priority="20425"/>
    <cfRule type="duplicateValues" dxfId="11113" priority="20426"/>
  </conditionalFormatting>
  <conditionalFormatting sqref="A1076">
    <cfRule type="duplicateValues" dxfId="11112" priority="20424"/>
  </conditionalFormatting>
  <conditionalFormatting sqref="A1076">
    <cfRule type="duplicateValues" dxfId="11111" priority="20423"/>
  </conditionalFormatting>
  <conditionalFormatting sqref="A1077">
    <cfRule type="duplicateValues" dxfId="11110" priority="20420" stopIfTrue="1"/>
    <cfRule type="duplicateValues" dxfId="11109" priority="20421" stopIfTrue="1"/>
    <cfRule type="cellIs" dxfId="11108" priority="20422" stopIfTrue="1" operator="equal">
      <formula>25504</formula>
    </cfRule>
  </conditionalFormatting>
  <conditionalFormatting sqref="A1077">
    <cfRule type="duplicateValues" dxfId="11107" priority="20419" stopIfTrue="1"/>
  </conditionalFormatting>
  <conditionalFormatting sqref="A1077">
    <cfRule type="duplicateValues" dxfId="11106" priority="20416" stopIfTrue="1"/>
    <cfRule type="duplicateValues" dxfId="11105" priority="20417" stopIfTrue="1"/>
    <cfRule type="duplicateValues" dxfId="11104" priority="20418" stopIfTrue="1"/>
  </conditionalFormatting>
  <conditionalFormatting sqref="A1077">
    <cfRule type="duplicateValues" dxfId="11103" priority="20414" stopIfTrue="1"/>
    <cfRule type="duplicateValues" dxfId="11102" priority="20415" stopIfTrue="1"/>
  </conditionalFormatting>
  <conditionalFormatting sqref="A1077">
    <cfRule type="duplicateValues" dxfId="11101" priority="20413"/>
  </conditionalFormatting>
  <conditionalFormatting sqref="A1077">
    <cfRule type="duplicateValues" dxfId="11100" priority="20412"/>
  </conditionalFormatting>
  <conditionalFormatting sqref="A1077">
    <cfRule type="duplicateValues" dxfId="11099" priority="20410"/>
    <cfRule type="duplicateValues" dxfId="11098" priority="20411"/>
  </conditionalFormatting>
  <conditionalFormatting sqref="A1077">
    <cfRule type="duplicateValues" dxfId="11097" priority="20409"/>
  </conditionalFormatting>
  <conditionalFormatting sqref="A1077">
    <cfRule type="duplicateValues" dxfId="11096" priority="20408" stopIfTrue="1"/>
  </conditionalFormatting>
  <conditionalFormatting sqref="A1077">
    <cfRule type="duplicateValues" dxfId="11095" priority="20407"/>
  </conditionalFormatting>
  <conditionalFormatting sqref="A1077">
    <cfRule type="duplicateValues" dxfId="11094" priority="20406"/>
  </conditionalFormatting>
  <conditionalFormatting sqref="A1077">
    <cfRule type="duplicateValues" dxfId="11093" priority="20404"/>
    <cfRule type="duplicateValues" dxfId="11092" priority="20405"/>
  </conditionalFormatting>
  <conditionalFormatting sqref="A1077">
    <cfRule type="duplicateValues" dxfId="11091" priority="20403"/>
  </conditionalFormatting>
  <conditionalFormatting sqref="A1077">
    <cfRule type="duplicateValues" dxfId="11090" priority="20402"/>
  </conditionalFormatting>
  <conditionalFormatting sqref="A1077">
    <cfRule type="duplicateValues" dxfId="11089" priority="20400"/>
    <cfRule type="duplicateValues" dxfId="11088" priority="20401"/>
  </conditionalFormatting>
  <conditionalFormatting sqref="A1077">
    <cfRule type="duplicateValues" dxfId="11087" priority="20399"/>
  </conditionalFormatting>
  <conditionalFormatting sqref="A1077">
    <cfRule type="duplicateValues" dxfId="11086" priority="20398"/>
  </conditionalFormatting>
  <conditionalFormatting sqref="A2147">
    <cfRule type="duplicateValues" dxfId="11085" priority="197102" stopIfTrue="1"/>
  </conditionalFormatting>
  <conditionalFormatting sqref="A2147">
    <cfRule type="duplicateValues" dxfId="11084" priority="197103" stopIfTrue="1"/>
  </conditionalFormatting>
  <conditionalFormatting sqref="A2147">
    <cfRule type="duplicateValues" dxfId="11083" priority="197104" stopIfTrue="1"/>
    <cfRule type="duplicateValues" dxfId="11082" priority="197105" stopIfTrue="1"/>
    <cfRule type="duplicateValues" dxfId="11081" priority="197106" stopIfTrue="1"/>
  </conditionalFormatting>
  <conditionalFormatting sqref="A2147">
    <cfRule type="duplicateValues" dxfId="11080" priority="197107" stopIfTrue="1"/>
    <cfRule type="duplicateValues" dxfId="11079" priority="197108" stopIfTrue="1"/>
  </conditionalFormatting>
  <conditionalFormatting sqref="A2147">
    <cfRule type="duplicateValues" dxfId="11078" priority="197109" stopIfTrue="1"/>
    <cfRule type="duplicateValues" dxfId="11077" priority="197110" stopIfTrue="1"/>
    <cfRule type="cellIs" dxfId="11076" priority="197111" stopIfTrue="1" operator="equal">
      <formula>25504</formula>
    </cfRule>
  </conditionalFormatting>
  <conditionalFormatting sqref="A2147">
    <cfRule type="duplicateValues" dxfId="11075" priority="197113"/>
  </conditionalFormatting>
  <conditionalFormatting sqref="A2147">
    <cfRule type="duplicateValues" dxfId="11074" priority="197115"/>
    <cfRule type="duplicateValues" dxfId="11073" priority="197116"/>
  </conditionalFormatting>
  <conditionalFormatting sqref="A2625 A2627:A2629 A2631:A2637">
    <cfRule type="duplicateValues" dxfId="11072" priority="20372" stopIfTrue="1"/>
  </conditionalFormatting>
  <conditionalFormatting sqref="A2625 A2627:A2629 A2631:A2637">
    <cfRule type="duplicateValues" dxfId="11071" priority="20371" stopIfTrue="1"/>
  </conditionalFormatting>
  <conditionalFormatting sqref="A2636">
    <cfRule type="duplicateValues" dxfId="11070" priority="20370" stopIfTrue="1"/>
  </conditionalFormatting>
  <conditionalFormatting sqref="A2636">
    <cfRule type="duplicateValues" dxfId="11069" priority="20369" stopIfTrue="1"/>
  </conditionalFormatting>
  <conditionalFormatting sqref="A2636">
    <cfRule type="duplicateValues" dxfId="11068" priority="20368" stopIfTrue="1"/>
  </conditionalFormatting>
  <conditionalFormatting sqref="A2636">
    <cfRule type="duplicateValues" dxfId="11067" priority="20367" stopIfTrue="1"/>
  </conditionalFormatting>
  <conditionalFormatting sqref="A2625 A2627:A2629 A2631:A2637">
    <cfRule type="duplicateValues" dxfId="11066" priority="20364" stopIfTrue="1"/>
    <cfRule type="duplicateValues" dxfId="11065" priority="20365" stopIfTrue="1"/>
    <cfRule type="duplicateValues" dxfId="11064" priority="20366" stopIfTrue="1"/>
  </conditionalFormatting>
  <conditionalFormatting sqref="A2636">
    <cfRule type="duplicateValues" dxfId="11063" priority="20363" stopIfTrue="1"/>
  </conditionalFormatting>
  <conditionalFormatting sqref="A2636">
    <cfRule type="duplicateValues" dxfId="11062" priority="20362" stopIfTrue="1"/>
  </conditionalFormatting>
  <conditionalFormatting sqref="A2625 A2627:A2629 A2631:A2637">
    <cfRule type="duplicateValues" dxfId="11061" priority="20360" stopIfTrue="1"/>
    <cfRule type="duplicateValues" dxfId="11060" priority="20361" stopIfTrue="1"/>
  </conditionalFormatting>
  <conditionalFormatting sqref="A2625 A2627:A2629 A2631:A2637">
    <cfRule type="duplicateValues" dxfId="11059" priority="20357" stopIfTrue="1"/>
    <cfRule type="duplicateValues" dxfId="11058" priority="20358" stopIfTrue="1"/>
    <cfRule type="cellIs" dxfId="11057" priority="20359" stopIfTrue="1" operator="equal">
      <formula>25504</formula>
    </cfRule>
  </conditionalFormatting>
  <conditionalFormatting sqref="A2636">
    <cfRule type="duplicateValues" dxfId="11056" priority="20356" stopIfTrue="1"/>
  </conditionalFormatting>
  <conditionalFormatting sqref="A2636">
    <cfRule type="duplicateValues" dxfId="11055" priority="20354" stopIfTrue="1"/>
    <cfRule type="duplicateValues" dxfId="11054" priority="20355" stopIfTrue="1"/>
  </conditionalFormatting>
  <conditionalFormatting sqref="A2636">
    <cfRule type="duplicateValues" dxfId="11053" priority="20353" stopIfTrue="1"/>
  </conditionalFormatting>
  <conditionalFormatting sqref="A2636">
    <cfRule type="duplicateValues" dxfId="11052" priority="20352" stopIfTrue="1"/>
  </conditionalFormatting>
  <conditionalFormatting sqref="A2636">
    <cfRule type="duplicateValues" dxfId="11051" priority="20351" stopIfTrue="1"/>
  </conditionalFormatting>
  <conditionalFormatting sqref="A2625 A2627:A2629 A2631:A2637">
    <cfRule type="duplicateValues" dxfId="11050" priority="20350"/>
  </conditionalFormatting>
  <conditionalFormatting sqref="A2636">
    <cfRule type="duplicateValues" dxfId="11049" priority="20349"/>
  </conditionalFormatting>
  <conditionalFormatting sqref="A2625 A2627:A2629 A2631:A2637">
    <cfRule type="duplicateValues" dxfId="11048" priority="20347"/>
    <cfRule type="duplicateValues" dxfId="11047" priority="20348"/>
  </conditionalFormatting>
  <conditionalFormatting sqref="A2636">
    <cfRule type="duplicateValues" dxfId="11046" priority="20346"/>
  </conditionalFormatting>
  <conditionalFormatting sqref="A2636">
    <cfRule type="duplicateValues" dxfId="11045" priority="20345" stopIfTrue="1"/>
  </conditionalFormatting>
  <conditionalFormatting sqref="A2636">
    <cfRule type="duplicateValues" dxfId="11044" priority="20342" stopIfTrue="1"/>
    <cfRule type="duplicateValues" dxfId="11043" priority="20343" stopIfTrue="1"/>
    <cfRule type="duplicateValues" dxfId="11042" priority="20344" stopIfTrue="1"/>
  </conditionalFormatting>
  <conditionalFormatting sqref="A2636">
    <cfRule type="duplicateValues" dxfId="11041" priority="20341" stopIfTrue="1"/>
  </conditionalFormatting>
  <conditionalFormatting sqref="A2636">
    <cfRule type="duplicateValues" dxfId="11040" priority="20340" stopIfTrue="1"/>
  </conditionalFormatting>
  <conditionalFormatting sqref="A2636">
    <cfRule type="duplicateValues" dxfId="11039" priority="20339" stopIfTrue="1"/>
  </conditionalFormatting>
  <conditionalFormatting sqref="A2636">
    <cfRule type="duplicateValues" dxfId="11038" priority="20338" stopIfTrue="1"/>
  </conditionalFormatting>
  <conditionalFormatting sqref="A2636">
    <cfRule type="duplicateValues" dxfId="11037" priority="20336" stopIfTrue="1"/>
    <cfRule type="duplicateValues" dxfId="11036" priority="20337" stopIfTrue="1"/>
  </conditionalFormatting>
  <conditionalFormatting sqref="A2636">
    <cfRule type="duplicateValues" dxfId="11035" priority="20335" stopIfTrue="1"/>
  </conditionalFormatting>
  <conditionalFormatting sqref="A2636">
    <cfRule type="duplicateValues" dxfId="11034" priority="20334" stopIfTrue="1"/>
  </conditionalFormatting>
  <conditionalFormatting sqref="A2636">
    <cfRule type="duplicateValues" dxfId="11033" priority="20333" stopIfTrue="1"/>
  </conditionalFormatting>
  <conditionalFormatting sqref="A2636">
    <cfRule type="duplicateValues" dxfId="11032" priority="20330" stopIfTrue="1"/>
    <cfRule type="duplicateValues" dxfId="11031" priority="20331" stopIfTrue="1"/>
    <cfRule type="duplicateValues" dxfId="11030" priority="20332" stopIfTrue="1"/>
  </conditionalFormatting>
  <conditionalFormatting sqref="A2636">
    <cfRule type="duplicateValues" dxfId="11029" priority="20329" stopIfTrue="1"/>
  </conditionalFormatting>
  <conditionalFormatting sqref="A2636">
    <cfRule type="duplicateValues" dxfId="11028" priority="20327" stopIfTrue="1"/>
    <cfRule type="duplicateValues" dxfId="11027" priority="20328" stopIfTrue="1"/>
  </conditionalFormatting>
  <conditionalFormatting sqref="A2636">
    <cfRule type="duplicateValues" dxfId="11026" priority="20326" stopIfTrue="1"/>
  </conditionalFormatting>
  <conditionalFormatting sqref="A2636">
    <cfRule type="duplicateValues" dxfId="11025" priority="20325" stopIfTrue="1"/>
  </conditionalFormatting>
  <conditionalFormatting sqref="A2636">
    <cfRule type="duplicateValues" dxfId="11024" priority="20324" stopIfTrue="1"/>
  </conditionalFormatting>
  <conditionalFormatting sqref="A2636">
    <cfRule type="duplicateValues" dxfId="11023" priority="20323"/>
  </conditionalFormatting>
  <conditionalFormatting sqref="A2636">
    <cfRule type="duplicateValues" dxfId="11022" priority="20322"/>
  </conditionalFormatting>
  <conditionalFormatting sqref="A2636">
    <cfRule type="duplicateValues" dxfId="11021" priority="20320"/>
    <cfRule type="duplicateValues" dxfId="11020" priority="20321"/>
  </conditionalFormatting>
  <conditionalFormatting sqref="A2636">
    <cfRule type="duplicateValues" dxfId="11019" priority="20319"/>
  </conditionalFormatting>
  <conditionalFormatting sqref="A2636">
    <cfRule type="duplicateValues" dxfId="11018" priority="20318"/>
  </conditionalFormatting>
  <conditionalFormatting sqref="A2636">
    <cfRule type="duplicateValues" dxfId="11017" priority="20316"/>
    <cfRule type="duplicateValues" dxfId="11016" priority="20317"/>
  </conditionalFormatting>
  <conditionalFormatting sqref="A2636">
    <cfRule type="duplicateValues" dxfId="11015" priority="20315"/>
  </conditionalFormatting>
  <conditionalFormatting sqref="A2636">
    <cfRule type="duplicateValues" dxfId="11014" priority="20314"/>
  </conditionalFormatting>
  <conditionalFormatting sqref="A2148">
    <cfRule type="duplicateValues" dxfId="11013" priority="20280"/>
  </conditionalFormatting>
  <conditionalFormatting sqref="A2148">
    <cfRule type="duplicateValues" dxfId="11012" priority="20279"/>
  </conditionalFormatting>
  <conditionalFormatting sqref="A2148">
    <cfRule type="duplicateValues" dxfId="11011" priority="20277"/>
    <cfRule type="duplicateValues" dxfId="11010" priority="20278"/>
  </conditionalFormatting>
  <conditionalFormatting sqref="A2148">
    <cfRule type="duplicateValues" dxfId="11009" priority="20276"/>
  </conditionalFormatting>
  <conditionalFormatting sqref="A2148">
    <cfRule type="duplicateValues" dxfId="11008" priority="20275"/>
  </conditionalFormatting>
  <conditionalFormatting sqref="A2148">
    <cfRule type="duplicateValues" dxfId="11007" priority="20273"/>
    <cfRule type="duplicateValues" dxfId="11006" priority="20274"/>
  </conditionalFormatting>
  <conditionalFormatting sqref="A2148">
    <cfRule type="duplicateValues" dxfId="11005" priority="20272"/>
  </conditionalFormatting>
  <conditionalFormatting sqref="A2148">
    <cfRule type="duplicateValues" dxfId="11004" priority="20271"/>
  </conditionalFormatting>
  <conditionalFormatting sqref="A2148">
    <cfRule type="duplicateValues" dxfId="11003" priority="20270"/>
  </conditionalFormatting>
  <conditionalFormatting sqref="A2148">
    <cfRule type="duplicateValues" dxfId="11002" priority="20269" stopIfTrue="1"/>
  </conditionalFormatting>
  <conditionalFormatting sqref="A2148">
    <cfRule type="duplicateValues" dxfId="11001" priority="20268" stopIfTrue="1"/>
  </conditionalFormatting>
  <conditionalFormatting sqref="A2148">
    <cfRule type="duplicateValues" dxfId="11000" priority="20265" stopIfTrue="1"/>
    <cfRule type="duplicateValues" dxfId="10999" priority="20266" stopIfTrue="1"/>
    <cfRule type="duplicateValues" dxfId="10998" priority="20267" stopIfTrue="1"/>
  </conditionalFormatting>
  <conditionalFormatting sqref="A2148">
    <cfRule type="duplicateValues" dxfId="10997" priority="20263" stopIfTrue="1"/>
    <cfRule type="duplicateValues" dxfId="10996" priority="20264" stopIfTrue="1"/>
  </conditionalFormatting>
  <conditionalFormatting sqref="A2148">
    <cfRule type="duplicateValues" dxfId="10995" priority="20260" stopIfTrue="1"/>
    <cfRule type="duplicateValues" dxfId="10994" priority="20261" stopIfTrue="1"/>
    <cfRule type="cellIs" dxfId="10993" priority="20262" stopIfTrue="1" operator="equal">
      <formula>25504</formula>
    </cfRule>
  </conditionalFormatting>
  <conditionalFormatting sqref="A2148">
    <cfRule type="duplicateValues" dxfId="10992" priority="20258"/>
    <cfRule type="duplicateValues" dxfId="10991" priority="20259"/>
  </conditionalFormatting>
  <conditionalFormatting sqref="A3530:A1048576 A3356:A3383 A1508:A1525 A1336:A1360 A2627:A2637 A1115:A1186 A1616:A1617 A1363:A1427 A1264:A1334 A949:A997 A1189:A1195 A2540:A2622 A2154:A2168 A707:A777 A1209:A1234 A1431:A1506 A2293:A2305 A1238:A1257 A1647:A1831 A3243:A3319 A2624:A2625 A787:A939 A999:A1077 A2144:A2151 A2175:A2245 A2340:A2351 A2308:A2321 A2425:A2437 A2442:A2481 A1839:A2102 A1:A28 A2647:A3092 A3201:A3227 A1527:A1614 A31:A669 A2353:A2414 A1619:A1639">
    <cfRule type="duplicateValues" dxfId="10990" priority="20257"/>
  </conditionalFormatting>
  <conditionalFormatting sqref="A3320">
    <cfRule type="duplicateValues" dxfId="10989" priority="20256" stopIfTrue="1"/>
  </conditionalFormatting>
  <conditionalFormatting sqref="A3320">
    <cfRule type="duplicateValues" dxfId="10988" priority="20255" stopIfTrue="1"/>
  </conditionalFormatting>
  <conditionalFormatting sqref="A3320">
    <cfRule type="duplicateValues" dxfId="10987" priority="20254" stopIfTrue="1"/>
  </conditionalFormatting>
  <conditionalFormatting sqref="A3320">
    <cfRule type="duplicateValues" dxfId="10986" priority="20251" stopIfTrue="1"/>
    <cfRule type="duplicateValues" dxfId="10985" priority="20252" stopIfTrue="1"/>
    <cfRule type="duplicateValues" dxfId="10984" priority="20253" stopIfTrue="1"/>
  </conditionalFormatting>
  <conditionalFormatting sqref="A3320">
    <cfRule type="duplicateValues" dxfId="10983" priority="20249" stopIfTrue="1"/>
    <cfRule type="duplicateValues" dxfId="10982" priority="20250" stopIfTrue="1"/>
  </conditionalFormatting>
  <conditionalFormatting sqref="A3320">
    <cfRule type="duplicateValues" dxfId="10981" priority="20246" stopIfTrue="1"/>
    <cfRule type="duplicateValues" dxfId="10980" priority="20247" stopIfTrue="1"/>
    <cfRule type="cellIs" dxfId="10979" priority="20248" stopIfTrue="1" operator="equal">
      <formula>25504</formula>
    </cfRule>
  </conditionalFormatting>
  <conditionalFormatting sqref="A3320">
    <cfRule type="duplicateValues" dxfId="10978" priority="20243" stopIfTrue="1"/>
    <cfRule type="duplicateValues" dxfId="10977" priority="20244" stopIfTrue="1"/>
    <cfRule type="duplicateValues" dxfId="10976" priority="20245" stopIfTrue="1"/>
  </conditionalFormatting>
  <conditionalFormatting sqref="A3320">
    <cfRule type="duplicateValues" dxfId="10975" priority="20241" stopIfTrue="1"/>
    <cfRule type="duplicateValues" dxfId="10974" priority="20242" stopIfTrue="1"/>
  </conditionalFormatting>
  <conditionalFormatting sqref="A3320">
    <cfRule type="duplicateValues" dxfId="10973" priority="20239" stopIfTrue="1"/>
    <cfRule type="duplicateValues" dxfId="10972" priority="20240" stopIfTrue="1"/>
  </conditionalFormatting>
  <conditionalFormatting sqref="A3320">
    <cfRule type="duplicateValues" dxfId="10971" priority="20238" stopIfTrue="1"/>
  </conditionalFormatting>
  <conditionalFormatting sqref="A3320">
    <cfRule type="duplicateValues" dxfId="10970" priority="20237" stopIfTrue="1"/>
  </conditionalFormatting>
  <conditionalFormatting sqref="A3320">
    <cfRule type="duplicateValues" dxfId="10969" priority="20236" stopIfTrue="1"/>
  </conditionalFormatting>
  <conditionalFormatting sqref="A3320">
    <cfRule type="duplicateValues" dxfId="10968" priority="20235"/>
  </conditionalFormatting>
  <conditionalFormatting sqref="A3320">
    <cfRule type="duplicateValues" dxfId="10967" priority="20234"/>
  </conditionalFormatting>
  <conditionalFormatting sqref="A3320">
    <cfRule type="duplicateValues" dxfId="10966" priority="20232"/>
    <cfRule type="duplicateValues" dxfId="10965" priority="20233"/>
  </conditionalFormatting>
  <conditionalFormatting sqref="A3320">
    <cfRule type="duplicateValues" dxfId="10964" priority="20231"/>
  </conditionalFormatting>
  <conditionalFormatting sqref="A3320">
    <cfRule type="duplicateValues" dxfId="10963" priority="20230" stopIfTrue="1"/>
  </conditionalFormatting>
  <conditionalFormatting sqref="A3320">
    <cfRule type="duplicateValues" dxfId="10962" priority="20229" stopIfTrue="1"/>
  </conditionalFormatting>
  <conditionalFormatting sqref="A3320">
    <cfRule type="duplicateValues" dxfId="10961" priority="20226" stopIfTrue="1"/>
    <cfRule type="duplicateValues" dxfId="10960" priority="20227" stopIfTrue="1"/>
    <cfRule type="duplicateValues" dxfId="10959" priority="20228" stopIfTrue="1"/>
  </conditionalFormatting>
  <conditionalFormatting sqref="A3320">
    <cfRule type="duplicateValues" dxfId="10958" priority="20225" stopIfTrue="1"/>
  </conditionalFormatting>
  <conditionalFormatting sqref="A3320">
    <cfRule type="duplicateValues" dxfId="10957" priority="20223" stopIfTrue="1"/>
    <cfRule type="duplicateValues" dxfId="10956" priority="20224" stopIfTrue="1"/>
  </conditionalFormatting>
  <conditionalFormatting sqref="A3320">
    <cfRule type="duplicateValues" dxfId="10955" priority="20222" stopIfTrue="1"/>
  </conditionalFormatting>
  <conditionalFormatting sqref="A3320">
    <cfRule type="duplicateValues" dxfId="10954" priority="20221" stopIfTrue="1"/>
  </conditionalFormatting>
  <conditionalFormatting sqref="A3320">
    <cfRule type="duplicateValues" dxfId="10953" priority="20220" stopIfTrue="1"/>
  </conditionalFormatting>
  <conditionalFormatting sqref="A3320">
    <cfRule type="duplicateValues" dxfId="10952" priority="20219"/>
  </conditionalFormatting>
  <conditionalFormatting sqref="A3320">
    <cfRule type="duplicateValues" dxfId="10951" priority="20218"/>
  </conditionalFormatting>
  <conditionalFormatting sqref="A3320">
    <cfRule type="duplicateValues" dxfId="10950" priority="20216"/>
    <cfRule type="duplicateValues" dxfId="10949" priority="20217"/>
  </conditionalFormatting>
  <conditionalFormatting sqref="A3320">
    <cfRule type="duplicateValues" dxfId="10948" priority="20215"/>
  </conditionalFormatting>
  <conditionalFormatting sqref="A3320">
    <cfRule type="duplicateValues" dxfId="10947" priority="20214"/>
  </conditionalFormatting>
  <conditionalFormatting sqref="A3320">
    <cfRule type="duplicateValues" dxfId="10946" priority="20212"/>
    <cfRule type="duplicateValues" dxfId="10945" priority="20213"/>
  </conditionalFormatting>
  <conditionalFormatting sqref="A3320">
    <cfRule type="duplicateValues" dxfId="10944" priority="20211"/>
  </conditionalFormatting>
  <conditionalFormatting sqref="A3320">
    <cfRule type="duplicateValues" dxfId="10943" priority="20210"/>
  </conditionalFormatting>
  <conditionalFormatting sqref="A3320">
    <cfRule type="duplicateValues" dxfId="10942" priority="20209"/>
  </conditionalFormatting>
  <conditionalFormatting sqref="A1633 A1635 A1637 A1639">
    <cfRule type="duplicateValues" dxfId="10941" priority="206674" stopIfTrue="1"/>
  </conditionalFormatting>
  <conditionalFormatting sqref="A1633 A1635 A1637 A1639">
    <cfRule type="duplicateValues" dxfId="10940" priority="206677" stopIfTrue="1"/>
  </conditionalFormatting>
  <conditionalFormatting sqref="A1633 A1635 A1637 A1639">
    <cfRule type="duplicateValues" dxfId="10939" priority="206692" stopIfTrue="1"/>
    <cfRule type="duplicateValues" dxfId="10938" priority="206693" stopIfTrue="1"/>
    <cfRule type="duplicateValues" dxfId="10937" priority="206694" stopIfTrue="1"/>
  </conditionalFormatting>
  <conditionalFormatting sqref="A1633 A1635 A1637 A1639">
    <cfRule type="duplicateValues" dxfId="10936" priority="206707" stopIfTrue="1"/>
    <cfRule type="duplicateValues" dxfId="10935" priority="206708" stopIfTrue="1"/>
  </conditionalFormatting>
  <conditionalFormatting sqref="A1633 A1635 A1637 A1639">
    <cfRule type="duplicateValues" dxfId="10934" priority="206713" stopIfTrue="1"/>
    <cfRule type="duplicateValues" dxfId="10933" priority="206714" stopIfTrue="1"/>
    <cfRule type="cellIs" dxfId="10932" priority="206715" stopIfTrue="1" operator="equal">
      <formula>25504</formula>
    </cfRule>
  </conditionalFormatting>
  <conditionalFormatting sqref="A1633 A1635 A1637 A1639">
    <cfRule type="duplicateValues" dxfId="10931" priority="206740"/>
  </conditionalFormatting>
  <conditionalFormatting sqref="A1633 A1635 A1637 A1639">
    <cfRule type="duplicateValues" dxfId="10930" priority="206746"/>
    <cfRule type="duplicateValues" dxfId="10929" priority="206747"/>
  </conditionalFormatting>
  <conditionalFormatting sqref="A3530:A1048576 A1336:A1360 A1508:A1525 A2627:A2637 A1115:A1186 A3356:A3383 A1616:A1617 A1363:A1427 A1264:A1334 A949:A997 A1189:A1195 A2540:A2622 A2154:A2168 A707:A777 A1209:A1234 A1431:A1506 A2293:A2305 A1238:A1257 A1647:A1831 A3243:A3320 A2624:A2625 A787:A939 A999:A1077 A2144:A2151 A2175:A2245 A2340:A2351 A2308:A2321 A2425:A2437 A2442:A2481 A1839:A2102 A1:A28 A2647:A3092 A3201:A3227 A1527:A1614 A31:A669 A2353:A2414 A1619:A1639">
    <cfRule type="duplicateValues" dxfId="10928" priority="19774"/>
  </conditionalFormatting>
  <conditionalFormatting sqref="A1507">
    <cfRule type="duplicateValues" dxfId="10927" priority="19773" stopIfTrue="1"/>
  </conditionalFormatting>
  <conditionalFormatting sqref="A1507">
    <cfRule type="duplicateValues" dxfId="10926" priority="19772" stopIfTrue="1"/>
  </conditionalFormatting>
  <conditionalFormatting sqref="A1507">
    <cfRule type="duplicateValues" dxfId="10925" priority="19771" stopIfTrue="1"/>
  </conditionalFormatting>
  <conditionalFormatting sqref="A1507">
    <cfRule type="duplicateValues" dxfId="10924" priority="19770" stopIfTrue="1"/>
  </conditionalFormatting>
  <conditionalFormatting sqref="A1507">
    <cfRule type="duplicateValues" dxfId="10923" priority="19769" stopIfTrue="1"/>
  </conditionalFormatting>
  <conditionalFormatting sqref="A1507">
    <cfRule type="duplicateValues" dxfId="10922" priority="19768" stopIfTrue="1"/>
  </conditionalFormatting>
  <conditionalFormatting sqref="A1507">
    <cfRule type="duplicateValues" dxfId="10921" priority="19765" stopIfTrue="1"/>
    <cfRule type="duplicateValues" dxfId="10920" priority="19766" stopIfTrue="1"/>
    <cfRule type="duplicateValues" dxfId="10919" priority="19767" stopIfTrue="1"/>
  </conditionalFormatting>
  <conditionalFormatting sqref="A1507">
    <cfRule type="duplicateValues" dxfId="10918" priority="19764" stopIfTrue="1"/>
  </conditionalFormatting>
  <conditionalFormatting sqref="A1507">
    <cfRule type="duplicateValues" dxfId="10917" priority="19763" stopIfTrue="1"/>
  </conditionalFormatting>
  <conditionalFormatting sqref="A1507">
    <cfRule type="duplicateValues" dxfId="10916" priority="19761" stopIfTrue="1"/>
    <cfRule type="duplicateValues" dxfId="10915" priority="19762" stopIfTrue="1"/>
  </conditionalFormatting>
  <conditionalFormatting sqref="A1507">
    <cfRule type="duplicateValues" dxfId="10914" priority="19758" stopIfTrue="1"/>
    <cfRule type="duplicateValues" dxfId="10913" priority="19759" stopIfTrue="1"/>
    <cfRule type="cellIs" dxfId="10912" priority="19760" stopIfTrue="1" operator="equal">
      <formula>25504</formula>
    </cfRule>
  </conditionalFormatting>
  <conditionalFormatting sqref="A1507">
    <cfRule type="duplicateValues" dxfId="10911" priority="19757" stopIfTrue="1"/>
  </conditionalFormatting>
  <conditionalFormatting sqref="A1507">
    <cfRule type="duplicateValues" dxfId="10910" priority="19755" stopIfTrue="1"/>
    <cfRule type="duplicateValues" dxfId="10909" priority="19756" stopIfTrue="1"/>
  </conditionalFormatting>
  <conditionalFormatting sqref="A1507">
    <cfRule type="duplicateValues" dxfId="10908" priority="19754" stopIfTrue="1"/>
  </conditionalFormatting>
  <conditionalFormatting sqref="A1507">
    <cfRule type="duplicateValues" dxfId="10907" priority="19753" stopIfTrue="1"/>
  </conditionalFormatting>
  <conditionalFormatting sqref="A1507">
    <cfRule type="duplicateValues" dxfId="10906" priority="19752" stopIfTrue="1"/>
  </conditionalFormatting>
  <conditionalFormatting sqref="A1507">
    <cfRule type="duplicateValues" dxfId="10905" priority="19751"/>
  </conditionalFormatting>
  <conditionalFormatting sqref="A1507">
    <cfRule type="duplicateValues" dxfId="10904" priority="19750"/>
  </conditionalFormatting>
  <conditionalFormatting sqref="A1507">
    <cfRule type="duplicateValues" dxfId="10903" priority="19748"/>
    <cfRule type="duplicateValues" dxfId="10902" priority="19749"/>
  </conditionalFormatting>
  <conditionalFormatting sqref="A1507">
    <cfRule type="duplicateValues" dxfId="10901" priority="19747"/>
  </conditionalFormatting>
  <conditionalFormatting sqref="A1507">
    <cfRule type="duplicateValues" dxfId="10900" priority="19746" stopIfTrue="1"/>
  </conditionalFormatting>
  <conditionalFormatting sqref="A1507">
    <cfRule type="duplicateValues" dxfId="10899" priority="19743" stopIfTrue="1"/>
    <cfRule type="duplicateValues" dxfId="10898" priority="19744" stopIfTrue="1"/>
    <cfRule type="duplicateValues" dxfId="10897" priority="19745" stopIfTrue="1"/>
  </conditionalFormatting>
  <conditionalFormatting sqref="A1507">
    <cfRule type="duplicateValues" dxfId="10896" priority="19742" stopIfTrue="1"/>
  </conditionalFormatting>
  <conditionalFormatting sqref="A1507">
    <cfRule type="duplicateValues" dxfId="10895" priority="19741" stopIfTrue="1"/>
  </conditionalFormatting>
  <conditionalFormatting sqref="A1507">
    <cfRule type="duplicateValues" dxfId="10894" priority="19740" stopIfTrue="1"/>
  </conditionalFormatting>
  <conditionalFormatting sqref="A1507">
    <cfRule type="duplicateValues" dxfId="10893" priority="19739" stopIfTrue="1"/>
  </conditionalFormatting>
  <conditionalFormatting sqref="A1507">
    <cfRule type="duplicateValues" dxfId="10892" priority="19737" stopIfTrue="1"/>
    <cfRule type="duplicateValues" dxfId="10891" priority="19738" stopIfTrue="1"/>
  </conditionalFormatting>
  <conditionalFormatting sqref="A1507">
    <cfRule type="duplicateValues" dxfId="10890" priority="19736" stopIfTrue="1"/>
  </conditionalFormatting>
  <conditionalFormatting sqref="A1507">
    <cfRule type="duplicateValues" dxfId="10889" priority="19735" stopIfTrue="1"/>
  </conditionalFormatting>
  <conditionalFormatting sqref="A1507">
    <cfRule type="duplicateValues" dxfId="10888" priority="19734" stopIfTrue="1"/>
  </conditionalFormatting>
  <conditionalFormatting sqref="A1507">
    <cfRule type="duplicateValues" dxfId="10887" priority="19731" stopIfTrue="1"/>
    <cfRule type="duplicateValues" dxfId="10886" priority="19732" stopIfTrue="1"/>
    <cfRule type="duplicateValues" dxfId="10885" priority="19733" stopIfTrue="1"/>
  </conditionalFormatting>
  <conditionalFormatting sqref="A1507">
    <cfRule type="duplicateValues" dxfId="10884" priority="19730" stopIfTrue="1"/>
  </conditionalFormatting>
  <conditionalFormatting sqref="A1507">
    <cfRule type="duplicateValues" dxfId="10883" priority="19728" stopIfTrue="1"/>
    <cfRule type="duplicateValues" dxfId="10882" priority="19729" stopIfTrue="1"/>
  </conditionalFormatting>
  <conditionalFormatting sqref="A1507">
    <cfRule type="duplicateValues" dxfId="10881" priority="19727" stopIfTrue="1"/>
  </conditionalFormatting>
  <conditionalFormatting sqref="A1507">
    <cfRule type="duplicateValues" dxfId="10880" priority="19726" stopIfTrue="1"/>
  </conditionalFormatting>
  <conditionalFormatting sqref="A1507">
    <cfRule type="duplicateValues" dxfId="10879" priority="19725" stopIfTrue="1"/>
  </conditionalFormatting>
  <conditionalFormatting sqref="A1507">
    <cfRule type="duplicateValues" dxfId="10878" priority="19724"/>
  </conditionalFormatting>
  <conditionalFormatting sqref="A1507">
    <cfRule type="duplicateValues" dxfId="10877" priority="19723"/>
  </conditionalFormatting>
  <conditionalFormatting sqref="A1507">
    <cfRule type="duplicateValues" dxfId="10876" priority="19721"/>
    <cfRule type="duplicateValues" dxfId="10875" priority="19722"/>
  </conditionalFormatting>
  <conditionalFormatting sqref="A1507">
    <cfRule type="duplicateValues" dxfId="10874" priority="19720"/>
  </conditionalFormatting>
  <conditionalFormatting sqref="A1507">
    <cfRule type="duplicateValues" dxfId="10873" priority="19719"/>
  </conditionalFormatting>
  <conditionalFormatting sqref="A1507">
    <cfRule type="duplicateValues" dxfId="10872" priority="19717"/>
    <cfRule type="duplicateValues" dxfId="10871" priority="19718"/>
  </conditionalFormatting>
  <conditionalFormatting sqref="A1507">
    <cfRule type="duplicateValues" dxfId="10870" priority="19716"/>
  </conditionalFormatting>
  <conditionalFormatting sqref="A1507">
    <cfRule type="duplicateValues" dxfId="10869" priority="19715"/>
  </conditionalFormatting>
  <conditionalFormatting sqref="A1507">
    <cfRule type="duplicateValues" dxfId="10868" priority="19714"/>
  </conditionalFormatting>
  <conditionalFormatting sqref="A1507">
    <cfRule type="duplicateValues" dxfId="10867" priority="19713"/>
  </conditionalFormatting>
  <conditionalFormatting sqref="A3530:A1048576 A1336:A1360 A2627:A2637 A1115:A1186 A3356:A3383 A1616:A1617 A1363:A1427 A1264:A1334 A949:A997 A1189:A1195 A2540:A2622 A2154:A2168 A707:A777 A1209:A1234 A1431:A1525 A2293:A2305 A1238:A1257 A1647:A1831 A3243:A3320 A2624:A2625 A787:A939 A999:A1077 A2144:A2151 A2175:A2245 A2340:A2351 A2308:A2321 A2425:A2437 A2442:A2481 A1839:A2102 A1:A28 A2647:A3092 A3201:A3227 A1527:A1614 A31:A669 A2353:A2414 A1619:A1639">
    <cfRule type="duplicateValues" dxfId="10866" priority="19711"/>
    <cfRule type="duplicateValues" dxfId="10865" priority="19712"/>
  </conditionalFormatting>
  <conditionalFormatting sqref="V3384">
    <cfRule type="duplicateValues" dxfId="10864" priority="19710" stopIfTrue="1"/>
  </conditionalFormatting>
  <conditionalFormatting sqref="V3385">
    <cfRule type="duplicateValues" dxfId="10863" priority="19709" stopIfTrue="1"/>
  </conditionalFormatting>
  <conditionalFormatting sqref="A3397 A3395 A3384:A3386 A3389 A3391">
    <cfRule type="duplicateValues" dxfId="10862" priority="19708"/>
  </conditionalFormatting>
  <conditionalFormatting sqref="A3384:A3386">
    <cfRule type="duplicateValues" dxfId="10861" priority="19707"/>
  </conditionalFormatting>
  <conditionalFormatting sqref="A3397 A3395 A3384:A3386 A3389 A3391">
    <cfRule type="duplicateValues" dxfId="10860" priority="19705"/>
    <cfRule type="duplicateValues" dxfId="10859" priority="19706"/>
  </conditionalFormatting>
  <conditionalFormatting sqref="A3384:A3386">
    <cfRule type="duplicateValues" dxfId="10858" priority="19704"/>
  </conditionalFormatting>
  <conditionalFormatting sqref="A3384:A3386">
    <cfRule type="duplicateValues" dxfId="10857" priority="19703"/>
  </conditionalFormatting>
  <conditionalFormatting sqref="A3384:A3386">
    <cfRule type="duplicateValues" dxfId="10856" priority="19701"/>
    <cfRule type="duplicateValues" dxfId="10855" priority="19702"/>
  </conditionalFormatting>
  <conditionalFormatting sqref="A3384:A3386">
    <cfRule type="duplicateValues" dxfId="10854" priority="19700"/>
  </conditionalFormatting>
  <conditionalFormatting sqref="A3384:A3386">
    <cfRule type="duplicateValues" dxfId="10853" priority="19699"/>
  </conditionalFormatting>
  <conditionalFormatting sqref="A3384:A3386">
    <cfRule type="duplicateValues" dxfId="10852" priority="19698"/>
  </conditionalFormatting>
  <conditionalFormatting sqref="A3397 A3395 A3384:A3386 A3389 A3391">
    <cfRule type="duplicateValues" dxfId="10851" priority="19697" stopIfTrue="1"/>
  </conditionalFormatting>
  <conditionalFormatting sqref="A3397 A3395 A3384:A3386 A3389 A3391">
    <cfRule type="duplicateValues" dxfId="10850" priority="19696" stopIfTrue="1"/>
  </conditionalFormatting>
  <conditionalFormatting sqref="A3397 A3395 A3384:A3386 A3389 A3391">
    <cfRule type="duplicateValues" dxfId="10849" priority="19693" stopIfTrue="1"/>
    <cfRule type="duplicateValues" dxfId="10848" priority="19694" stopIfTrue="1"/>
    <cfRule type="duplicateValues" dxfId="10847" priority="19695" stopIfTrue="1"/>
  </conditionalFormatting>
  <conditionalFormatting sqref="A3397 A3395 A3384:A3386 A3389 A3391">
    <cfRule type="duplicateValues" dxfId="10846" priority="19691" stopIfTrue="1"/>
    <cfRule type="duplicateValues" dxfId="10845" priority="19692" stopIfTrue="1"/>
  </conditionalFormatting>
  <conditionalFormatting sqref="A3397 A3395 A3384:A3386 A3389 A3391">
    <cfRule type="duplicateValues" dxfId="10844" priority="19688" stopIfTrue="1"/>
    <cfRule type="duplicateValues" dxfId="10843" priority="19689" stopIfTrue="1"/>
    <cfRule type="cellIs" dxfId="10842" priority="19690" stopIfTrue="1" operator="equal">
      <formula>25504</formula>
    </cfRule>
  </conditionalFormatting>
  <conditionalFormatting sqref="A3384:A3386">
    <cfRule type="duplicateValues" dxfId="10841" priority="19686"/>
    <cfRule type="duplicateValues" dxfId="10840" priority="19687"/>
  </conditionalFormatting>
  <conditionalFormatting sqref="A3384:A3386">
    <cfRule type="duplicateValues" dxfId="10839" priority="19685"/>
  </conditionalFormatting>
  <conditionalFormatting sqref="A3384:A3386">
    <cfRule type="duplicateValues" dxfId="10838" priority="19684"/>
  </conditionalFormatting>
  <conditionalFormatting sqref="A3384:A3386">
    <cfRule type="duplicateValues" dxfId="10837" priority="19682"/>
    <cfRule type="duplicateValues" dxfId="10836" priority="19683"/>
  </conditionalFormatting>
  <conditionalFormatting sqref="A3387">
    <cfRule type="duplicateValues" dxfId="10835" priority="19680"/>
  </conditionalFormatting>
  <conditionalFormatting sqref="A3387">
    <cfRule type="duplicateValues" dxfId="10834" priority="19677"/>
  </conditionalFormatting>
  <conditionalFormatting sqref="A3387">
    <cfRule type="duplicateValues" dxfId="10833" priority="19676"/>
  </conditionalFormatting>
  <conditionalFormatting sqref="A3387">
    <cfRule type="duplicateValues" dxfId="10832" priority="19674"/>
    <cfRule type="duplicateValues" dxfId="10831" priority="19675"/>
  </conditionalFormatting>
  <conditionalFormatting sqref="A3387">
    <cfRule type="duplicateValues" dxfId="10830" priority="19673"/>
  </conditionalFormatting>
  <conditionalFormatting sqref="A3387">
    <cfRule type="duplicateValues" dxfId="10829" priority="19672"/>
  </conditionalFormatting>
  <conditionalFormatting sqref="A3387">
    <cfRule type="duplicateValues" dxfId="10828" priority="19671"/>
  </conditionalFormatting>
  <conditionalFormatting sqref="A3387">
    <cfRule type="duplicateValues" dxfId="10827" priority="19659"/>
    <cfRule type="duplicateValues" dxfId="10826" priority="19660"/>
  </conditionalFormatting>
  <conditionalFormatting sqref="A3387">
    <cfRule type="duplicateValues" dxfId="10825" priority="19658"/>
  </conditionalFormatting>
  <conditionalFormatting sqref="A3387">
    <cfRule type="duplicateValues" dxfId="10824" priority="19657"/>
  </conditionalFormatting>
  <conditionalFormatting sqref="A3387">
    <cfRule type="duplicateValues" dxfId="10823" priority="19655"/>
    <cfRule type="duplicateValues" dxfId="10822" priority="19656"/>
  </conditionalFormatting>
  <conditionalFormatting sqref="A3388">
    <cfRule type="duplicateValues" dxfId="10821" priority="19653"/>
  </conditionalFormatting>
  <conditionalFormatting sqref="A3388">
    <cfRule type="duplicateValues" dxfId="10820" priority="19650"/>
  </conditionalFormatting>
  <conditionalFormatting sqref="A3388">
    <cfRule type="duplicateValues" dxfId="10819" priority="19649"/>
  </conditionalFormatting>
  <conditionalFormatting sqref="A3388">
    <cfRule type="duplicateValues" dxfId="10818" priority="19647"/>
    <cfRule type="duplicateValues" dxfId="10817" priority="19648"/>
  </conditionalFormatting>
  <conditionalFormatting sqref="A3388">
    <cfRule type="duplicateValues" dxfId="10816" priority="19646"/>
  </conditionalFormatting>
  <conditionalFormatting sqref="A3388">
    <cfRule type="duplicateValues" dxfId="10815" priority="19645"/>
  </conditionalFormatting>
  <conditionalFormatting sqref="A3388">
    <cfRule type="duplicateValues" dxfId="10814" priority="19644"/>
  </conditionalFormatting>
  <conditionalFormatting sqref="A3388">
    <cfRule type="duplicateValues" dxfId="10813" priority="19632"/>
    <cfRule type="duplicateValues" dxfId="10812" priority="19633"/>
  </conditionalFormatting>
  <conditionalFormatting sqref="A3388">
    <cfRule type="duplicateValues" dxfId="10811" priority="19631"/>
  </conditionalFormatting>
  <conditionalFormatting sqref="A3388">
    <cfRule type="duplicateValues" dxfId="10810" priority="19630"/>
  </conditionalFormatting>
  <conditionalFormatting sqref="A3388">
    <cfRule type="duplicateValues" dxfId="10809" priority="19628"/>
    <cfRule type="duplicateValues" dxfId="10808" priority="19629"/>
  </conditionalFormatting>
  <conditionalFormatting sqref="A3393">
    <cfRule type="duplicateValues" dxfId="10807" priority="19017"/>
  </conditionalFormatting>
  <conditionalFormatting sqref="A3393">
    <cfRule type="duplicateValues" dxfId="10806" priority="19015"/>
    <cfRule type="duplicateValues" dxfId="10805" priority="19016"/>
  </conditionalFormatting>
  <conditionalFormatting sqref="A3393">
    <cfRule type="duplicateValues" dxfId="10804" priority="19014" stopIfTrue="1"/>
  </conditionalFormatting>
  <conditionalFormatting sqref="A3393">
    <cfRule type="duplicateValues" dxfId="10803" priority="19013" stopIfTrue="1"/>
  </conditionalFormatting>
  <conditionalFormatting sqref="A3393">
    <cfRule type="duplicateValues" dxfId="10802" priority="19010" stopIfTrue="1"/>
    <cfRule type="duplicateValues" dxfId="10801" priority="19011" stopIfTrue="1"/>
    <cfRule type="duplicateValues" dxfId="10800" priority="19012" stopIfTrue="1"/>
  </conditionalFormatting>
  <conditionalFormatting sqref="A3393">
    <cfRule type="duplicateValues" dxfId="10799" priority="19008" stopIfTrue="1"/>
    <cfRule type="duplicateValues" dxfId="10798" priority="19009" stopIfTrue="1"/>
  </conditionalFormatting>
  <conditionalFormatting sqref="A3393">
    <cfRule type="duplicateValues" dxfId="10797" priority="19005" stopIfTrue="1"/>
    <cfRule type="duplicateValues" dxfId="10796" priority="19006" stopIfTrue="1"/>
    <cfRule type="cellIs" dxfId="10795" priority="19007" stopIfTrue="1" operator="equal">
      <formula>25504</formula>
    </cfRule>
  </conditionalFormatting>
  <conditionalFormatting sqref="A3394">
    <cfRule type="duplicateValues" dxfId="10794" priority="19004"/>
  </conditionalFormatting>
  <conditionalFormatting sqref="A3394">
    <cfRule type="duplicateValues" dxfId="10793" priority="19002"/>
    <cfRule type="duplicateValues" dxfId="10792" priority="19003"/>
  </conditionalFormatting>
  <conditionalFormatting sqref="A3394">
    <cfRule type="duplicateValues" dxfId="10791" priority="19001" stopIfTrue="1"/>
  </conditionalFormatting>
  <conditionalFormatting sqref="A3394">
    <cfRule type="duplicateValues" dxfId="10790" priority="19000" stopIfTrue="1"/>
  </conditionalFormatting>
  <conditionalFormatting sqref="A3394">
    <cfRule type="duplicateValues" dxfId="10789" priority="18997" stopIfTrue="1"/>
    <cfRule type="duplicateValues" dxfId="10788" priority="18998" stopIfTrue="1"/>
    <cfRule type="duplicateValues" dxfId="10787" priority="18999" stopIfTrue="1"/>
  </conditionalFormatting>
  <conditionalFormatting sqref="A3394">
    <cfRule type="duplicateValues" dxfId="10786" priority="18995" stopIfTrue="1"/>
    <cfRule type="duplicateValues" dxfId="10785" priority="18996" stopIfTrue="1"/>
  </conditionalFormatting>
  <conditionalFormatting sqref="A3394">
    <cfRule type="duplicateValues" dxfId="10784" priority="18992" stopIfTrue="1"/>
    <cfRule type="duplicateValues" dxfId="10783" priority="18993" stopIfTrue="1"/>
    <cfRule type="cellIs" dxfId="10782" priority="18994" stopIfTrue="1" operator="equal">
      <formula>25504</formula>
    </cfRule>
  </conditionalFormatting>
  <conditionalFormatting sqref="A3398 A3400 A3402 A3404 A3406 A3408 A3410 A3412 A3414 A3416:A3417">
    <cfRule type="duplicateValues" dxfId="10781" priority="18990"/>
  </conditionalFormatting>
  <conditionalFormatting sqref="A3398">
    <cfRule type="duplicateValues" dxfId="10780" priority="18989"/>
  </conditionalFormatting>
  <conditionalFormatting sqref="A3398 A3400 A3402 A3404 A3406 A3408 A3410 A3412 A3414 A3416:A3417">
    <cfRule type="duplicateValues" dxfId="10779" priority="18987"/>
    <cfRule type="duplicateValues" dxfId="10778" priority="18988"/>
  </conditionalFormatting>
  <conditionalFormatting sqref="A3398">
    <cfRule type="duplicateValues" dxfId="10777" priority="18986"/>
  </conditionalFormatting>
  <conditionalFormatting sqref="A3398">
    <cfRule type="duplicateValues" dxfId="10776" priority="18985"/>
  </conditionalFormatting>
  <conditionalFormatting sqref="A3398">
    <cfRule type="duplicateValues" dxfId="10775" priority="18983"/>
    <cfRule type="duplicateValues" dxfId="10774" priority="18984"/>
  </conditionalFormatting>
  <conditionalFormatting sqref="A3398">
    <cfRule type="duplicateValues" dxfId="10773" priority="18982"/>
  </conditionalFormatting>
  <conditionalFormatting sqref="A3398">
    <cfRule type="duplicateValues" dxfId="10772" priority="18981"/>
  </conditionalFormatting>
  <conditionalFormatting sqref="A3398">
    <cfRule type="duplicateValues" dxfId="10771" priority="18980"/>
  </conditionalFormatting>
  <conditionalFormatting sqref="A3398 A3400 A3402 A3404 A3406 A3408 A3410 A3412 A3414 A3416:A3417">
    <cfRule type="duplicateValues" dxfId="10770" priority="18979" stopIfTrue="1"/>
  </conditionalFormatting>
  <conditionalFormatting sqref="A3398 A3400 A3402 A3404 A3406 A3408 A3410 A3412 A3414 A3416:A3417">
    <cfRule type="duplicateValues" dxfId="10769" priority="18978" stopIfTrue="1"/>
  </conditionalFormatting>
  <conditionalFormatting sqref="A3398 A3400 A3402 A3404 A3406 A3408 A3410 A3412 A3414 A3416:A3417">
    <cfRule type="duplicateValues" dxfId="10768" priority="18975" stopIfTrue="1"/>
    <cfRule type="duplicateValues" dxfId="10767" priority="18976" stopIfTrue="1"/>
    <cfRule type="duplicateValues" dxfId="10766" priority="18977" stopIfTrue="1"/>
  </conditionalFormatting>
  <conditionalFormatting sqref="A3398 A3400 A3402 A3404 A3406 A3408 A3410 A3412 A3414 A3416:A3417">
    <cfRule type="duplicateValues" dxfId="10765" priority="18973" stopIfTrue="1"/>
    <cfRule type="duplicateValues" dxfId="10764" priority="18974" stopIfTrue="1"/>
  </conditionalFormatting>
  <conditionalFormatting sqref="A3398 A3400 A3402 A3404 A3406 A3408 A3410 A3412 A3414 A3416:A3417">
    <cfRule type="duplicateValues" dxfId="10763" priority="18970" stopIfTrue="1"/>
    <cfRule type="duplicateValues" dxfId="10762" priority="18971" stopIfTrue="1"/>
    <cfRule type="cellIs" dxfId="10761" priority="18972" stopIfTrue="1" operator="equal">
      <formula>25504</formula>
    </cfRule>
  </conditionalFormatting>
  <conditionalFormatting sqref="A3398">
    <cfRule type="duplicateValues" dxfId="10760" priority="18968"/>
    <cfRule type="duplicateValues" dxfId="10759" priority="18969"/>
  </conditionalFormatting>
  <conditionalFormatting sqref="A3398">
    <cfRule type="duplicateValues" dxfId="10758" priority="18967"/>
  </conditionalFormatting>
  <conditionalFormatting sqref="A3398">
    <cfRule type="duplicateValues" dxfId="10757" priority="18966"/>
  </conditionalFormatting>
  <conditionalFormatting sqref="A3398">
    <cfRule type="duplicateValues" dxfId="10756" priority="18964"/>
    <cfRule type="duplicateValues" dxfId="10755" priority="18965"/>
  </conditionalFormatting>
  <conditionalFormatting sqref="A3396">
    <cfRule type="duplicateValues" dxfId="10754" priority="18901"/>
  </conditionalFormatting>
  <conditionalFormatting sqref="A3396">
    <cfRule type="duplicateValues" dxfId="10753" priority="18899"/>
    <cfRule type="duplicateValues" dxfId="10752" priority="18900"/>
  </conditionalFormatting>
  <conditionalFormatting sqref="A3396">
    <cfRule type="duplicateValues" dxfId="10751" priority="18898" stopIfTrue="1"/>
  </conditionalFormatting>
  <conditionalFormatting sqref="A3396">
    <cfRule type="duplicateValues" dxfId="10750" priority="18897" stopIfTrue="1"/>
  </conditionalFormatting>
  <conditionalFormatting sqref="A3396">
    <cfRule type="duplicateValues" dxfId="10749" priority="18894" stopIfTrue="1"/>
    <cfRule type="duplicateValues" dxfId="10748" priority="18895" stopIfTrue="1"/>
    <cfRule type="duplicateValues" dxfId="10747" priority="18896" stopIfTrue="1"/>
  </conditionalFormatting>
  <conditionalFormatting sqref="A3396">
    <cfRule type="duplicateValues" dxfId="10746" priority="18892" stopIfTrue="1"/>
    <cfRule type="duplicateValues" dxfId="10745" priority="18893" stopIfTrue="1"/>
  </conditionalFormatting>
  <conditionalFormatting sqref="A3396">
    <cfRule type="duplicateValues" dxfId="10744" priority="18889" stopIfTrue="1"/>
    <cfRule type="duplicateValues" dxfId="10743" priority="18890" stopIfTrue="1"/>
    <cfRule type="cellIs" dxfId="10742" priority="18891" stopIfTrue="1" operator="equal">
      <formula>25504</formula>
    </cfRule>
  </conditionalFormatting>
  <conditionalFormatting sqref="A3399 A3401 A3403 A3405 A3407 A3409 A3411 A3413 A3415">
    <cfRule type="duplicateValues" dxfId="10741" priority="18888"/>
  </conditionalFormatting>
  <conditionalFormatting sqref="A3399">
    <cfRule type="duplicateValues" dxfId="10740" priority="18887"/>
  </conditionalFormatting>
  <conditionalFormatting sqref="A3399 A3401 A3403 A3405 A3407 A3409 A3411 A3413 A3415">
    <cfRule type="duplicateValues" dxfId="10739" priority="18885"/>
    <cfRule type="duplicateValues" dxfId="10738" priority="18886"/>
  </conditionalFormatting>
  <conditionalFormatting sqref="A3399">
    <cfRule type="duplicateValues" dxfId="10737" priority="18884"/>
  </conditionalFormatting>
  <conditionalFormatting sqref="A3399">
    <cfRule type="duplicateValues" dxfId="10736" priority="18883"/>
  </conditionalFormatting>
  <conditionalFormatting sqref="A3399">
    <cfRule type="duplicateValues" dxfId="10735" priority="18881"/>
    <cfRule type="duplicateValues" dxfId="10734" priority="18882"/>
  </conditionalFormatting>
  <conditionalFormatting sqref="A3399">
    <cfRule type="duplicateValues" dxfId="10733" priority="18880"/>
  </conditionalFormatting>
  <conditionalFormatting sqref="A3399">
    <cfRule type="duplicateValues" dxfId="10732" priority="18879"/>
  </conditionalFormatting>
  <conditionalFormatting sqref="A3399">
    <cfRule type="duplicateValues" dxfId="10731" priority="18878"/>
  </conditionalFormatting>
  <conditionalFormatting sqref="A3399 A3401 A3403 A3405 A3407 A3409 A3411 A3413 A3415">
    <cfRule type="duplicateValues" dxfId="10730" priority="18877" stopIfTrue="1"/>
  </conditionalFormatting>
  <conditionalFormatting sqref="A3399 A3401 A3403 A3405 A3407 A3409 A3411 A3413 A3415">
    <cfRule type="duplicateValues" dxfId="10729" priority="18876" stopIfTrue="1"/>
  </conditionalFormatting>
  <conditionalFormatting sqref="A3399 A3401 A3403 A3405 A3407 A3409 A3411 A3413 A3415">
    <cfRule type="duplicateValues" dxfId="10728" priority="18873" stopIfTrue="1"/>
    <cfRule type="duplicateValues" dxfId="10727" priority="18874" stopIfTrue="1"/>
    <cfRule type="duplicateValues" dxfId="10726" priority="18875" stopIfTrue="1"/>
  </conditionalFormatting>
  <conditionalFormatting sqref="A3399 A3401 A3403 A3405 A3407 A3409 A3411 A3413 A3415">
    <cfRule type="duplicateValues" dxfId="10725" priority="18871" stopIfTrue="1"/>
    <cfRule type="duplicateValues" dxfId="10724" priority="18872" stopIfTrue="1"/>
  </conditionalFormatting>
  <conditionalFormatting sqref="A3399 A3401 A3403 A3405 A3407 A3409 A3411 A3413 A3415">
    <cfRule type="duplicateValues" dxfId="10723" priority="18868" stopIfTrue="1"/>
    <cfRule type="duplicateValues" dxfId="10722" priority="18869" stopIfTrue="1"/>
    <cfRule type="cellIs" dxfId="10721" priority="18870" stopIfTrue="1" operator="equal">
      <formula>25504</formula>
    </cfRule>
  </conditionalFormatting>
  <conditionalFormatting sqref="A3399">
    <cfRule type="duplicateValues" dxfId="10720" priority="18866"/>
    <cfRule type="duplicateValues" dxfId="10719" priority="18867"/>
  </conditionalFormatting>
  <conditionalFormatting sqref="A3399">
    <cfRule type="duplicateValues" dxfId="10718" priority="18865"/>
  </conditionalFormatting>
  <conditionalFormatting sqref="A3399">
    <cfRule type="duplicateValues" dxfId="10717" priority="18864"/>
  </conditionalFormatting>
  <conditionalFormatting sqref="A3399">
    <cfRule type="duplicateValues" dxfId="10716" priority="18862"/>
    <cfRule type="duplicateValues" dxfId="10715" priority="18863"/>
  </conditionalFormatting>
  <conditionalFormatting sqref="A1335">
    <cfRule type="duplicateValues" dxfId="10714" priority="18861" stopIfTrue="1"/>
  </conditionalFormatting>
  <conditionalFormatting sqref="A1335">
    <cfRule type="duplicateValues" dxfId="10713" priority="18860" stopIfTrue="1"/>
  </conditionalFormatting>
  <conditionalFormatting sqref="A1335">
    <cfRule type="duplicateValues" dxfId="10712" priority="18859" stopIfTrue="1"/>
  </conditionalFormatting>
  <conditionalFormatting sqref="A1335">
    <cfRule type="duplicateValues" dxfId="10711" priority="18858" stopIfTrue="1"/>
  </conditionalFormatting>
  <conditionalFormatting sqref="A1335">
    <cfRule type="duplicateValues" dxfId="10710" priority="18857" stopIfTrue="1"/>
  </conditionalFormatting>
  <conditionalFormatting sqref="A1335">
    <cfRule type="duplicateValues" dxfId="10709" priority="18856" stopIfTrue="1"/>
  </conditionalFormatting>
  <conditionalFormatting sqref="A1335">
    <cfRule type="duplicateValues" dxfId="10708" priority="18853" stopIfTrue="1"/>
    <cfRule type="duplicateValues" dxfId="10707" priority="18854" stopIfTrue="1"/>
    <cfRule type="duplicateValues" dxfId="10706" priority="18855" stopIfTrue="1"/>
  </conditionalFormatting>
  <conditionalFormatting sqref="A1335">
    <cfRule type="duplicateValues" dxfId="10705" priority="18852" stopIfTrue="1"/>
  </conditionalFormatting>
  <conditionalFormatting sqref="A1335">
    <cfRule type="duplicateValues" dxfId="10704" priority="18851" stopIfTrue="1"/>
  </conditionalFormatting>
  <conditionalFormatting sqref="A1335">
    <cfRule type="duplicateValues" dxfId="10703" priority="18849" stopIfTrue="1"/>
    <cfRule type="duplicateValues" dxfId="10702" priority="18850" stopIfTrue="1"/>
  </conditionalFormatting>
  <conditionalFormatting sqref="A1335">
    <cfRule type="duplicateValues" dxfId="10701" priority="18846" stopIfTrue="1"/>
    <cfRule type="duplicateValues" dxfId="10700" priority="18847" stopIfTrue="1"/>
    <cfRule type="cellIs" dxfId="10699" priority="18848" stopIfTrue="1" operator="equal">
      <formula>25504</formula>
    </cfRule>
  </conditionalFormatting>
  <conditionalFormatting sqref="A1335">
    <cfRule type="duplicateValues" dxfId="10698" priority="18845" stopIfTrue="1"/>
  </conditionalFormatting>
  <conditionalFormatting sqref="A1335">
    <cfRule type="duplicateValues" dxfId="10697" priority="18843" stopIfTrue="1"/>
    <cfRule type="duplicateValues" dxfId="10696" priority="18844" stopIfTrue="1"/>
  </conditionalFormatting>
  <conditionalFormatting sqref="A1335">
    <cfRule type="duplicateValues" dxfId="10695" priority="18842" stopIfTrue="1"/>
  </conditionalFormatting>
  <conditionalFormatting sqref="A1335">
    <cfRule type="duplicateValues" dxfId="10694" priority="18841" stopIfTrue="1"/>
  </conditionalFormatting>
  <conditionalFormatting sqref="A1335">
    <cfRule type="duplicateValues" dxfId="10693" priority="18840" stopIfTrue="1"/>
  </conditionalFormatting>
  <conditionalFormatting sqref="A1335">
    <cfRule type="duplicateValues" dxfId="10692" priority="18839"/>
  </conditionalFormatting>
  <conditionalFormatting sqref="A1335">
    <cfRule type="duplicateValues" dxfId="10691" priority="18838"/>
  </conditionalFormatting>
  <conditionalFormatting sqref="A1335">
    <cfRule type="duplicateValues" dxfId="10690" priority="18836"/>
    <cfRule type="duplicateValues" dxfId="10689" priority="18837"/>
  </conditionalFormatting>
  <conditionalFormatting sqref="A1335">
    <cfRule type="duplicateValues" dxfId="10688" priority="18835"/>
  </conditionalFormatting>
  <conditionalFormatting sqref="A1335">
    <cfRule type="duplicateValues" dxfId="10687" priority="18834" stopIfTrue="1"/>
  </conditionalFormatting>
  <conditionalFormatting sqref="A1335">
    <cfRule type="duplicateValues" dxfId="10686" priority="18831" stopIfTrue="1"/>
    <cfRule type="duplicateValues" dxfId="10685" priority="18832" stopIfTrue="1"/>
    <cfRule type="duplicateValues" dxfId="10684" priority="18833" stopIfTrue="1"/>
  </conditionalFormatting>
  <conditionalFormatting sqref="A1335">
    <cfRule type="duplicateValues" dxfId="10683" priority="18830" stopIfTrue="1"/>
  </conditionalFormatting>
  <conditionalFormatting sqref="A1335">
    <cfRule type="duplicateValues" dxfId="10682" priority="18829" stopIfTrue="1"/>
  </conditionalFormatting>
  <conditionalFormatting sqref="A1335">
    <cfRule type="duplicateValues" dxfId="10681" priority="18828" stopIfTrue="1"/>
  </conditionalFormatting>
  <conditionalFormatting sqref="A1335">
    <cfRule type="duplicateValues" dxfId="10680" priority="18827" stopIfTrue="1"/>
  </conditionalFormatting>
  <conditionalFormatting sqref="A1335">
    <cfRule type="duplicateValues" dxfId="10679" priority="18825" stopIfTrue="1"/>
    <cfRule type="duplicateValues" dxfId="10678" priority="18826" stopIfTrue="1"/>
  </conditionalFormatting>
  <conditionalFormatting sqref="A1335">
    <cfRule type="duplicateValues" dxfId="10677" priority="18824" stopIfTrue="1"/>
  </conditionalFormatting>
  <conditionalFormatting sqref="A1335">
    <cfRule type="duplicateValues" dxfId="10676" priority="18823" stopIfTrue="1"/>
  </conditionalFormatting>
  <conditionalFormatting sqref="A1335">
    <cfRule type="duplicateValues" dxfId="10675" priority="18822" stopIfTrue="1"/>
  </conditionalFormatting>
  <conditionalFormatting sqref="A1335">
    <cfRule type="duplicateValues" dxfId="10674" priority="18819" stopIfTrue="1"/>
    <cfRule type="duplicateValues" dxfId="10673" priority="18820" stopIfTrue="1"/>
    <cfRule type="duplicateValues" dxfId="10672" priority="18821" stopIfTrue="1"/>
  </conditionalFormatting>
  <conditionalFormatting sqref="A1335">
    <cfRule type="duplicateValues" dxfId="10671" priority="18818" stopIfTrue="1"/>
  </conditionalFormatting>
  <conditionalFormatting sqref="A1335">
    <cfRule type="duplicateValues" dxfId="10670" priority="18816" stopIfTrue="1"/>
    <cfRule type="duplicateValues" dxfId="10669" priority="18817" stopIfTrue="1"/>
  </conditionalFormatting>
  <conditionalFormatting sqref="A1335">
    <cfRule type="duplicateValues" dxfId="10668" priority="18815" stopIfTrue="1"/>
  </conditionalFormatting>
  <conditionalFormatting sqref="A1335">
    <cfRule type="duplicateValues" dxfId="10667" priority="18814" stopIfTrue="1"/>
  </conditionalFormatting>
  <conditionalFormatting sqref="A1335">
    <cfRule type="duplicateValues" dxfId="10666" priority="18813" stopIfTrue="1"/>
  </conditionalFormatting>
  <conditionalFormatting sqref="A1335">
    <cfRule type="duplicateValues" dxfId="10665" priority="18812"/>
  </conditionalFormatting>
  <conditionalFormatting sqref="A1335">
    <cfRule type="duplicateValues" dxfId="10664" priority="18811"/>
  </conditionalFormatting>
  <conditionalFormatting sqref="A1335">
    <cfRule type="duplicateValues" dxfId="10663" priority="18809"/>
    <cfRule type="duplicateValues" dxfId="10662" priority="18810"/>
  </conditionalFormatting>
  <conditionalFormatting sqref="A1335">
    <cfRule type="duplicateValues" dxfId="10661" priority="18808"/>
  </conditionalFormatting>
  <conditionalFormatting sqref="A1335">
    <cfRule type="duplicateValues" dxfId="10660" priority="18807"/>
  </conditionalFormatting>
  <conditionalFormatting sqref="A1335">
    <cfRule type="duplicateValues" dxfId="10659" priority="18805"/>
    <cfRule type="duplicateValues" dxfId="10658" priority="18806"/>
  </conditionalFormatting>
  <conditionalFormatting sqref="A1335">
    <cfRule type="duplicateValues" dxfId="10657" priority="18804"/>
  </conditionalFormatting>
  <conditionalFormatting sqref="A1335">
    <cfRule type="duplicateValues" dxfId="10656" priority="18803"/>
  </conditionalFormatting>
  <conditionalFormatting sqref="A1335">
    <cfRule type="duplicateValues" dxfId="10655" priority="18802"/>
  </conditionalFormatting>
  <conditionalFormatting sqref="A1335">
    <cfRule type="duplicateValues" dxfId="10654" priority="18801"/>
  </conditionalFormatting>
  <conditionalFormatting sqref="A1335">
    <cfRule type="duplicateValues" dxfId="10653" priority="18799"/>
    <cfRule type="duplicateValues" dxfId="10652" priority="18800"/>
  </conditionalFormatting>
  <conditionalFormatting sqref="A3530:A1048576 A3356:A3417 A1115:A1186 A1616:A1617 A1363:A1427 A1264:A1360 A949:A997 A1189:A1195 A2540:A2622 A2154:A2168 A707:A777 A1209:A1234 A1431:A1525 A2293:A2305 A1238:A1257 A1647:A1831 A3243:A3320 A2624:A2637 A787:A939 A999:A1077 A2144:A2151 A2175:A2245 A2340:A2351 A2308:A2321 A2425:A2437 A2442:A2481 A1839:A2102 A1:A28 A2647:A3092 A3201:A3227 A1527:A1614 A31:A669 A2353:A2414 A1619:A1639">
    <cfRule type="duplicateValues" dxfId="10651" priority="18745"/>
  </conditionalFormatting>
  <conditionalFormatting sqref="A2626:A2637">
    <cfRule type="duplicateValues" dxfId="10650" priority="216720" stopIfTrue="1"/>
  </conditionalFormatting>
  <conditionalFormatting sqref="A2626:A2637">
    <cfRule type="duplicateValues" dxfId="10649" priority="216722" stopIfTrue="1"/>
  </conditionalFormatting>
  <conditionalFormatting sqref="A2626:A2637">
    <cfRule type="duplicateValues" dxfId="10648" priority="216724" stopIfTrue="1"/>
    <cfRule type="duplicateValues" dxfId="10647" priority="216725" stopIfTrue="1"/>
    <cfRule type="duplicateValues" dxfId="10646" priority="216726" stopIfTrue="1"/>
  </conditionalFormatting>
  <conditionalFormatting sqref="A2626:A2637">
    <cfRule type="duplicateValues" dxfId="10645" priority="216730" stopIfTrue="1"/>
    <cfRule type="duplicateValues" dxfId="10644" priority="216731" stopIfTrue="1"/>
  </conditionalFormatting>
  <conditionalFormatting sqref="A2626:A2637">
    <cfRule type="duplicateValues" dxfId="10643" priority="216734" stopIfTrue="1"/>
    <cfRule type="duplicateValues" dxfId="10642" priority="216735" stopIfTrue="1"/>
    <cfRule type="cellIs" dxfId="10641" priority="216736" stopIfTrue="1" operator="equal">
      <formula>25504</formula>
    </cfRule>
  </conditionalFormatting>
  <conditionalFormatting sqref="A2626:A2637">
    <cfRule type="duplicateValues" dxfId="10640" priority="216740"/>
  </conditionalFormatting>
  <conditionalFormatting sqref="A2626:A2637">
    <cfRule type="duplicateValues" dxfId="10639" priority="216742"/>
    <cfRule type="duplicateValues" dxfId="10638" priority="216743"/>
  </conditionalFormatting>
  <conditionalFormatting sqref="A3530:A1048576">
    <cfRule type="duplicateValues" dxfId="10637" priority="18603"/>
  </conditionalFormatting>
  <conditionalFormatting sqref="A1615">
    <cfRule type="duplicateValues" dxfId="10636" priority="17174" stopIfTrue="1"/>
  </conditionalFormatting>
  <conditionalFormatting sqref="A1615">
    <cfRule type="duplicateValues" dxfId="10635" priority="17173" stopIfTrue="1"/>
  </conditionalFormatting>
  <conditionalFormatting sqref="A1615">
    <cfRule type="duplicateValues" dxfId="10634" priority="17172" stopIfTrue="1"/>
  </conditionalFormatting>
  <conditionalFormatting sqref="A1615">
    <cfRule type="duplicateValues" dxfId="10633" priority="17169" stopIfTrue="1"/>
    <cfRule type="duplicateValues" dxfId="10632" priority="17170" stopIfTrue="1"/>
    <cfRule type="duplicateValues" dxfId="10631" priority="17171" stopIfTrue="1"/>
  </conditionalFormatting>
  <conditionalFormatting sqref="A1615">
    <cfRule type="duplicateValues" dxfId="10630" priority="17167" stopIfTrue="1"/>
    <cfRule type="duplicateValues" dxfId="10629" priority="17168" stopIfTrue="1"/>
  </conditionalFormatting>
  <conditionalFormatting sqref="A1615">
    <cfRule type="duplicateValues" dxfId="10628" priority="17164" stopIfTrue="1"/>
    <cfRule type="duplicateValues" dxfId="10627" priority="17165" stopIfTrue="1"/>
    <cfRule type="cellIs" dxfId="10626" priority="17166" stopIfTrue="1" operator="equal">
      <formula>25504</formula>
    </cfRule>
  </conditionalFormatting>
  <conditionalFormatting sqref="A1615">
    <cfRule type="duplicateValues" dxfId="10625" priority="17162" stopIfTrue="1"/>
    <cfRule type="duplicateValues" dxfId="10624" priority="17163" stopIfTrue="1"/>
  </conditionalFormatting>
  <conditionalFormatting sqref="A1615">
    <cfRule type="duplicateValues" dxfId="10623" priority="17161" stopIfTrue="1"/>
  </conditionalFormatting>
  <conditionalFormatting sqref="A1615">
    <cfRule type="duplicateValues" dxfId="10622" priority="17160" stopIfTrue="1"/>
  </conditionalFormatting>
  <conditionalFormatting sqref="A1615">
    <cfRule type="duplicateValues" dxfId="10621" priority="17159" stopIfTrue="1"/>
  </conditionalFormatting>
  <conditionalFormatting sqref="A1615">
    <cfRule type="duplicateValues" dxfId="10620" priority="17158"/>
  </conditionalFormatting>
  <conditionalFormatting sqref="A1615">
    <cfRule type="duplicateValues" dxfId="10619" priority="17157"/>
  </conditionalFormatting>
  <conditionalFormatting sqref="A1615">
    <cfRule type="duplicateValues" dxfId="10618" priority="17155"/>
    <cfRule type="duplicateValues" dxfId="10617" priority="17156"/>
  </conditionalFormatting>
  <conditionalFormatting sqref="A1615">
    <cfRule type="duplicateValues" dxfId="10616" priority="17154"/>
  </conditionalFormatting>
  <conditionalFormatting sqref="A1615">
    <cfRule type="duplicateValues" dxfId="10615" priority="17151" stopIfTrue="1"/>
    <cfRule type="duplicateValues" dxfId="10614" priority="17152" stopIfTrue="1"/>
    <cfRule type="duplicateValues" dxfId="10613" priority="17153" stopIfTrue="1"/>
  </conditionalFormatting>
  <conditionalFormatting sqref="A1615">
    <cfRule type="duplicateValues" dxfId="10612" priority="17150" stopIfTrue="1"/>
  </conditionalFormatting>
  <conditionalFormatting sqref="A1615">
    <cfRule type="duplicateValues" dxfId="10611" priority="17148" stopIfTrue="1"/>
    <cfRule type="duplicateValues" dxfId="10610" priority="17149" stopIfTrue="1"/>
  </conditionalFormatting>
  <conditionalFormatting sqref="A1615">
    <cfRule type="duplicateValues" dxfId="10609" priority="17147" stopIfTrue="1"/>
  </conditionalFormatting>
  <conditionalFormatting sqref="A1615">
    <cfRule type="duplicateValues" dxfId="10608" priority="17146" stopIfTrue="1"/>
  </conditionalFormatting>
  <conditionalFormatting sqref="A1615">
    <cfRule type="duplicateValues" dxfId="10607" priority="17145" stopIfTrue="1"/>
  </conditionalFormatting>
  <conditionalFormatting sqref="A1615">
    <cfRule type="duplicateValues" dxfId="10606" priority="17144"/>
  </conditionalFormatting>
  <conditionalFormatting sqref="A1615">
    <cfRule type="duplicateValues" dxfId="10605" priority="17143"/>
  </conditionalFormatting>
  <conditionalFormatting sqref="A1615">
    <cfRule type="duplicateValues" dxfId="10604" priority="17141"/>
    <cfRule type="duplicateValues" dxfId="10603" priority="17142"/>
  </conditionalFormatting>
  <conditionalFormatting sqref="A1615">
    <cfRule type="duplicateValues" dxfId="10602" priority="17140"/>
  </conditionalFormatting>
  <conditionalFormatting sqref="A1615">
    <cfRule type="duplicateValues" dxfId="10601" priority="17139"/>
  </conditionalFormatting>
  <conditionalFormatting sqref="A1615">
    <cfRule type="duplicateValues" dxfId="10600" priority="17137"/>
    <cfRule type="duplicateValues" dxfId="10599" priority="17138"/>
  </conditionalFormatting>
  <conditionalFormatting sqref="A1615">
    <cfRule type="duplicateValues" dxfId="10598" priority="17136"/>
  </conditionalFormatting>
  <conditionalFormatting sqref="A1615">
    <cfRule type="duplicateValues" dxfId="10597" priority="17135"/>
  </conditionalFormatting>
  <conditionalFormatting sqref="A1615">
    <cfRule type="duplicateValues" dxfId="10596" priority="17134"/>
  </conditionalFormatting>
  <conditionalFormatting sqref="A1615">
    <cfRule type="duplicateValues" dxfId="10595" priority="17133"/>
  </conditionalFormatting>
  <conditionalFormatting sqref="A1615">
    <cfRule type="duplicateValues" dxfId="10594" priority="17131"/>
    <cfRule type="duplicateValues" dxfId="10593" priority="17132"/>
  </conditionalFormatting>
  <conditionalFormatting sqref="A1615">
    <cfRule type="duplicateValues" dxfId="10592" priority="17130"/>
  </conditionalFormatting>
  <conditionalFormatting sqref="A1615">
    <cfRule type="duplicateValues" dxfId="10591" priority="17129"/>
  </conditionalFormatting>
  <conditionalFormatting sqref="A1615">
    <cfRule type="duplicateValues" dxfId="10590" priority="17128"/>
  </conditionalFormatting>
  <conditionalFormatting sqref="A3530:A1048576 A3356:A3417 A1115:A1186 A1264:A1360 A1363:A1427 A949:A997 A1189:A1195 A2540:A2622 A2154:A2168 A707:A777 A1209:A1234 A1431:A1525 A2293:A2305 A1238:A1257 A1647:A1831 A3243:A3320 A2624:A2637 A787:A939 A999:A1077 A2144:A2151 A2175:A2245 A2340:A2351 A2308:A2321 A2425:A2437 A2442:A2481 A1839:A2102 A1:A28 A2647:A3092 A3201:A3227 A1527:A1617 A31:A669 A2353:A2414 A1619:A1639">
    <cfRule type="duplicateValues" dxfId="10589" priority="16457"/>
    <cfRule type="duplicateValues" dxfId="10588" priority="16567"/>
    <cfRule type="duplicateValues" dxfId="10587" priority="16670"/>
  </conditionalFormatting>
  <conditionalFormatting sqref="A2211:A2222">
    <cfRule type="duplicateValues" dxfId="10586" priority="232094" stopIfTrue="1"/>
  </conditionalFormatting>
  <conditionalFormatting sqref="A2211:A2222">
    <cfRule type="duplicateValues" dxfId="10585" priority="232095" stopIfTrue="1"/>
  </conditionalFormatting>
  <conditionalFormatting sqref="A2211:A2222">
    <cfRule type="duplicateValues" dxfId="10584" priority="232096" stopIfTrue="1"/>
    <cfRule type="duplicateValues" dxfId="10583" priority="232097" stopIfTrue="1"/>
    <cfRule type="duplicateValues" dxfId="10582" priority="232098" stopIfTrue="1"/>
  </conditionalFormatting>
  <conditionalFormatting sqref="A2211:A2222">
    <cfRule type="duplicateValues" dxfId="10581" priority="232099" stopIfTrue="1"/>
    <cfRule type="duplicateValues" dxfId="10580" priority="232100" stopIfTrue="1"/>
  </conditionalFormatting>
  <conditionalFormatting sqref="A2211:A2222">
    <cfRule type="duplicateValues" dxfId="10579" priority="232101" stopIfTrue="1"/>
    <cfRule type="duplicateValues" dxfId="10578" priority="232102" stopIfTrue="1"/>
    <cfRule type="cellIs" dxfId="10577" priority="232103" stopIfTrue="1" operator="equal">
      <formula>25504</formula>
    </cfRule>
  </conditionalFormatting>
  <conditionalFormatting sqref="A2211:A2222">
    <cfRule type="duplicateValues" dxfId="10576" priority="232104"/>
  </conditionalFormatting>
  <conditionalFormatting sqref="A2211:A2222">
    <cfRule type="duplicateValues" dxfId="10575" priority="232105"/>
    <cfRule type="duplicateValues" dxfId="10574" priority="232106"/>
  </conditionalFormatting>
  <conditionalFormatting sqref="A1078">
    <cfRule type="duplicateValues" dxfId="10573" priority="16392" stopIfTrue="1"/>
    <cfRule type="duplicateValues" dxfId="10572" priority="16393" stopIfTrue="1"/>
    <cfRule type="cellIs" dxfId="10571" priority="16394" stopIfTrue="1" operator="equal">
      <formula>25504</formula>
    </cfRule>
  </conditionalFormatting>
  <conditionalFormatting sqref="A1078">
    <cfRule type="duplicateValues" dxfId="10570" priority="16391" stopIfTrue="1"/>
  </conditionalFormatting>
  <conditionalFormatting sqref="A1078">
    <cfRule type="duplicateValues" dxfId="10569" priority="16388" stopIfTrue="1"/>
    <cfRule type="duplicateValues" dxfId="10568" priority="16389" stopIfTrue="1"/>
    <cfRule type="duplicateValues" dxfId="10567" priority="16390" stopIfTrue="1"/>
  </conditionalFormatting>
  <conditionalFormatting sqref="A1078">
    <cfRule type="duplicateValues" dxfId="10566" priority="16386" stopIfTrue="1"/>
    <cfRule type="duplicateValues" dxfId="10565" priority="16387" stopIfTrue="1"/>
  </conditionalFormatting>
  <conditionalFormatting sqref="A1078">
    <cfRule type="duplicateValues" dxfId="10564" priority="16385"/>
  </conditionalFormatting>
  <conditionalFormatting sqref="A1078">
    <cfRule type="duplicateValues" dxfId="10563" priority="16384"/>
  </conditionalFormatting>
  <conditionalFormatting sqref="A1078">
    <cfRule type="duplicateValues" dxfId="10562" priority="16382"/>
    <cfRule type="duplicateValues" dxfId="10561" priority="16383"/>
  </conditionalFormatting>
  <conditionalFormatting sqref="A1078">
    <cfRule type="duplicateValues" dxfId="10560" priority="16381"/>
  </conditionalFormatting>
  <conditionalFormatting sqref="A1078">
    <cfRule type="duplicateValues" dxfId="10559" priority="16380" stopIfTrue="1"/>
  </conditionalFormatting>
  <conditionalFormatting sqref="A1078">
    <cfRule type="duplicateValues" dxfId="10558" priority="16379"/>
  </conditionalFormatting>
  <conditionalFormatting sqref="A1078">
    <cfRule type="duplicateValues" dxfId="10557" priority="16378"/>
  </conditionalFormatting>
  <conditionalFormatting sqref="A1078">
    <cfRule type="duplicateValues" dxfId="10556" priority="16376"/>
    <cfRule type="duplicateValues" dxfId="10555" priority="16377"/>
  </conditionalFormatting>
  <conditionalFormatting sqref="A1078">
    <cfRule type="duplicateValues" dxfId="10554" priority="16375"/>
  </conditionalFormatting>
  <conditionalFormatting sqref="A1078">
    <cfRule type="duplicateValues" dxfId="10553" priority="16374"/>
  </conditionalFormatting>
  <conditionalFormatting sqref="A1078">
    <cfRule type="duplicateValues" dxfId="10552" priority="16372"/>
    <cfRule type="duplicateValues" dxfId="10551" priority="16373"/>
  </conditionalFormatting>
  <conditionalFormatting sqref="A1078">
    <cfRule type="duplicateValues" dxfId="10550" priority="16371"/>
  </conditionalFormatting>
  <conditionalFormatting sqref="A1078">
    <cfRule type="duplicateValues" dxfId="10549" priority="16370"/>
  </conditionalFormatting>
  <conditionalFormatting sqref="A1078">
    <cfRule type="duplicateValues" dxfId="10548" priority="16369"/>
  </conditionalFormatting>
  <conditionalFormatting sqref="A1078">
    <cfRule type="duplicateValues" dxfId="10547" priority="16368"/>
  </conditionalFormatting>
  <conditionalFormatting sqref="A1078">
    <cfRule type="duplicateValues" dxfId="10546" priority="16366"/>
    <cfRule type="duplicateValues" dxfId="10545" priority="16367"/>
  </conditionalFormatting>
  <conditionalFormatting sqref="A1078">
    <cfRule type="duplicateValues" dxfId="10544" priority="16365"/>
  </conditionalFormatting>
  <conditionalFormatting sqref="A1078">
    <cfRule type="duplicateValues" dxfId="10543" priority="16364"/>
  </conditionalFormatting>
  <conditionalFormatting sqref="A1078">
    <cfRule type="duplicateValues" dxfId="10542" priority="16363"/>
  </conditionalFormatting>
  <conditionalFormatting sqref="A1078">
    <cfRule type="duplicateValues" dxfId="10541" priority="16360"/>
    <cfRule type="duplicateValues" dxfId="10540" priority="16361"/>
    <cfRule type="duplicateValues" dxfId="10539" priority="16362"/>
  </conditionalFormatting>
  <conditionalFormatting sqref="A2638">
    <cfRule type="duplicateValues" dxfId="10538" priority="16359" stopIfTrue="1"/>
  </conditionalFormatting>
  <conditionalFormatting sqref="A2638">
    <cfRule type="duplicateValues" dxfId="10537" priority="16358" stopIfTrue="1"/>
  </conditionalFormatting>
  <conditionalFormatting sqref="A2638">
    <cfRule type="duplicateValues" dxfId="10536" priority="16355" stopIfTrue="1"/>
    <cfRule type="duplicateValues" dxfId="10535" priority="16356" stopIfTrue="1"/>
    <cfRule type="duplicateValues" dxfId="10534" priority="16357" stopIfTrue="1"/>
  </conditionalFormatting>
  <conditionalFormatting sqref="A2638">
    <cfRule type="duplicateValues" dxfId="10533" priority="16353" stopIfTrue="1"/>
    <cfRule type="duplicateValues" dxfId="10532" priority="16354" stopIfTrue="1"/>
  </conditionalFormatting>
  <conditionalFormatting sqref="A2638">
    <cfRule type="duplicateValues" dxfId="10531" priority="16350" stopIfTrue="1"/>
    <cfRule type="duplicateValues" dxfId="10530" priority="16351" stopIfTrue="1"/>
    <cfRule type="cellIs" dxfId="10529" priority="16352" stopIfTrue="1" operator="equal">
      <formula>25504</formula>
    </cfRule>
  </conditionalFormatting>
  <conditionalFormatting sqref="A2638">
    <cfRule type="duplicateValues" dxfId="10528" priority="16349"/>
  </conditionalFormatting>
  <conditionalFormatting sqref="A2638">
    <cfRule type="duplicateValues" dxfId="10527" priority="16347"/>
    <cfRule type="duplicateValues" dxfId="10526" priority="16348"/>
  </conditionalFormatting>
  <conditionalFormatting sqref="A2638">
    <cfRule type="duplicateValues" dxfId="10525" priority="16346"/>
  </conditionalFormatting>
  <conditionalFormatting sqref="A2638">
    <cfRule type="duplicateValues" dxfId="10524" priority="16345"/>
  </conditionalFormatting>
  <conditionalFormatting sqref="A2638">
    <cfRule type="duplicateValues" dxfId="10523" priority="16343"/>
    <cfRule type="duplicateValues" dxfId="10522" priority="16344"/>
  </conditionalFormatting>
  <conditionalFormatting sqref="A2638">
    <cfRule type="duplicateValues" dxfId="10521" priority="16342"/>
  </conditionalFormatting>
  <conditionalFormatting sqref="A2638">
    <cfRule type="duplicateValues" dxfId="10520" priority="16341" stopIfTrue="1"/>
  </conditionalFormatting>
  <conditionalFormatting sqref="A2638">
    <cfRule type="duplicateValues" dxfId="10519" priority="16340" stopIfTrue="1"/>
  </conditionalFormatting>
  <conditionalFormatting sqref="A2638">
    <cfRule type="duplicateValues" dxfId="10518" priority="16337" stopIfTrue="1"/>
    <cfRule type="duplicateValues" dxfId="10517" priority="16338" stopIfTrue="1"/>
    <cfRule type="duplicateValues" dxfId="10516" priority="16339" stopIfTrue="1"/>
  </conditionalFormatting>
  <conditionalFormatting sqref="A2638">
    <cfRule type="duplicateValues" dxfId="10515" priority="16335" stopIfTrue="1"/>
    <cfRule type="duplicateValues" dxfId="10514" priority="16336" stopIfTrue="1"/>
  </conditionalFormatting>
  <conditionalFormatting sqref="A2638">
    <cfRule type="duplicateValues" dxfId="10513" priority="16332" stopIfTrue="1"/>
    <cfRule type="duplicateValues" dxfId="10512" priority="16333" stopIfTrue="1"/>
    <cfRule type="cellIs" dxfId="10511" priority="16334" stopIfTrue="1" operator="equal">
      <formula>25504</formula>
    </cfRule>
  </conditionalFormatting>
  <conditionalFormatting sqref="A2638">
    <cfRule type="duplicateValues" dxfId="10510" priority="16331"/>
  </conditionalFormatting>
  <conditionalFormatting sqref="A2638">
    <cfRule type="duplicateValues" dxfId="10509" priority="16329"/>
    <cfRule type="duplicateValues" dxfId="10508" priority="16330"/>
  </conditionalFormatting>
  <conditionalFormatting sqref="A2638">
    <cfRule type="duplicateValues" dxfId="10507" priority="16328"/>
  </conditionalFormatting>
  <conditionalFormatting sqref="A2638">
    <cfRule type="duplicateValues" dxfId="10506" priority="16327"/>
  </conditionalFormatting>
  <conditionalFormatting sqref="A2638">
    <cfRule type="duplicateValues" dxfId="10505" priority="16324"/>
    <cfRule type="duplicateValues" dxfId="10504" priority="16325"/>
    <cfRule type="duplicateValues" dxfId="10503" priority="16326"/>
  </conditionalFormatting>
  <conditionalFormatting sqref="A3321">
    <cfRule type="duplicateValues" dxfId="10502" priority="16323" stopIfTrue="1"/>
  </conditionalFormatting>
  <conditionalFormatting sqref="A3321">
    <cfRule type="duplicateValues" dxfId="10501" priority="16322" stopIfTrue="1"/>
  </conditionalFormatting>
  <conditionalFormatting sqref="A3321">
    <cfRule type="duplicateValues" dxfId="10500" priority="16321" stopIfTrue="1"/>
  </conditionalFormatting>
  <conditionalFormatting sqref="A3321">
    <cfRule type="duplicateValues" dxfId="10499" priority="16318" stopIfTrue="1"/>
    <cfRule type="duplicateValues" dxfId="10498" priority="16319" stopIfTrue="1"/>
    <cfRule type="duplicateValues" dxfId="10497" priority="16320" stopIfTrue="1"/>
  </conditionalFormatting>
  <conditionalFormatting sqref="A3321">
    <cfRule type="duplicateValues" dxfId="10496" priority="16316" stopIfTrue="1"/>
    <cfRule type="duplicateValues" dxfId="10495" priority="16317" stopIfTrue="1"/>
  </conditionalFormatting>
  <conditionalFormatting sqref="A3321">
    <cfRule type="duplicateValues" dxfId="10494" priority="16313" stopIfTrue="1"/>
    <cfRule type="duplicateValues" dxfId="10493" priority="16314" stopIfTrue="1"/>
    <cfRule type="cellIs" dxfId="10492" priority="16315" stopIfTrue="1" operator="equal">
      <formula>25504</formula>
    </cfRule>
  </conditionalFormatting>
  <conditionalFormatting sqref="A3321">
    <cfRule type="duplicateValues" dxfId="10491" priority="16310" stopIfTrue="1"/>
    <cfRule type="duplicateValues" dxfId="10490" priority="16311" stopIfTrue="1"/>
    <cfRule type="duplicateValues" dxfId="10489" priority="16312" stopIfTrue="1"/>
  </conditionalFormatting>
  <conditionalFormatting sqref="A3321">
    <cfRule type="duplicateValues" dxfId="10488" priority="16308" stopIfTrue="1"/>
    <cfRule type="duplicateValues" dxfId="10487" priority="16309" stopIfTrue="1"/>
  </conditionalFormatting>
  <conditionalFormatting sqref="A3321">
    <cfRule type="duplicateValues" dxfId="10486" priority="16306" stopIfTrue="1"/>
    <cfRule type="duplicateValues" dxfId="10485" priority="16307" stopIfTrue="1"/>
  </conditionalFormatting>
  <conditionalFormatting sqref="A3321">
    <cfRule type="duplicateValues" dxfId="10484" priority="16305" stopIfTrue="1"/>
  </conditionalFormatting>
  <conditionalFormatting sqref="A3321">
    <cfRule type="duplicateValues" dxfId="10483" priority="16304" stopIfTrue="1"/>
  </conditionalFormatting>
  <conditionalFormatting sqref="A3321">
    <cfRule type="duplicateValues" dxfId="10482" priority="16303" stopIfTrue="1"/>
  </conditionalFormatting>
  <conditionalFormatting sqref="A3321">
    <cfRule type="duplicateValues" dxfId="10481" priority="16302"/>
  </conditionalFormatting>
  <conditionalFormatting sqref="A3321">
    <cfRule type="duplicateValues" dxfId="10480" priority="16301"/>
  </conditionalFormatting>
  <conditionalFormatting sqref="A3321">
    <cfRule type="duplicateValues" dxfId="10479" priority="16299"/>
    <cfRule type="duplicateValues" dxfId="10478" priority="16300"/>
  </conditionalFormatting>
  <conditionalFormatting sqref="A3321">
    <cfRule type="duplicateValues" dxfId="10477" priority="16298"/>
  </conditionalFormatting>
  <conditionalFormatting sqref="A3321">
    <cfRule type="duplicateValues" dxfId="10476" priority="16297" stopIfTrue="1"/>
  </conditionalFormatting>
  <conditionalFormatting sqref="A3321">
    <cfRule type="duplicateValues" dxfId="10475" priority="16296" stopIfTrue="1"/>
  </conditionalFormatting>
  <conditionalFormatting sqref="A3321">
    <cfRule type="duplicateValues" dxfId="10474" priority="16293" stopIfTrue="1"/>
    <cfRule type="duplicateValues" dxfId="10473" priority="16294" stopIfTrue="1"/>
    <cfRule type="duplicateValues" dxfId="10472" priority="16295" stopIfTrue="1"/>
  </conditionalFormatting>
  <conditionalFormatting sqref="A3321">
    <cfRule type="duplicateValues" dxfId="10471" priority="16292" stopIfTrue="1"/>
  </conditionalFormatting>
  <conditionalFormatting sqref="A3321">
    <cfRule type="duplicateValues" dxfId="10470" priority="16290" stopIfTrue="1"/>
    <cfRule type="duplicateValues" dxfId="10469" priority="16291" stopIfTrue="1"/>
  </conditionalFormatting>
  <conditionalFormatting sqref="A3321">
    <cfRule type="duplicateValues" dxfId="10468" priority="16289" stopIfTrue="1"/>
  </conditionalFormatting>
  <conditionalFormatting sqref="A3321">
    <cfRule type="duplicateValues" dxfId="10467" priority="16288" stopIfTrue="1"/>
  </conditionalFormatting>
  <conditionalFormatting sqref="A3321">
    <cfRule type="duplicateValues" dxfId="10466" priority="16287" stopIfTrue="1"/>
  </conditionalFormatting>
  <conditionalFormatting sqref="A3321">
    <cfRule type="duplicateValues" dxfId="10465" priority="16286"/>
  </conditionalFormatting>
  <conditionalFormatting sqref="A3321">
    <cfRule type="duplicateValues" dxfId="10464" priority="16285"/>
  </conditionalFormatting>
  <conditionalFormatting sqref="A3321">
    <cfRule type="duplicateValues" dxfId="10463" priority="16283"/>
    <cfRule type="duplicateValues" dxfId="10462" priority="16284"/>
  </conditionalFormatting>
  <conditionalFormatting sqref="A3321">
    <cfRule type="duplicateValues" dxfId="10461" priority="16282"/>
  </conditionalFormatting>
  <conditionalFormatting sqref="A3321">
    <cfRule type="duplicateValues" dxfId="10460" priority="16281"/>
  </conditionalFormatting>
  <conditionalFormatting sqref="A3321">
    <cfRule type="duplicateValues" dxfId="10459" priority="16279"/>
    <cfRule type="duplicateValues" dxfId="10458" priority="16280"/>
  </conditionalFormatting>
  <conditionalFormatting sqref="A3321">
    <cfRule type="duplicateValues" dxfId="10457" priority="16278"/>
  </conditionalFormatting>
  <conditionalFormatting sqref="A3321">
    <cfRule type="duplicateValues" dxfId="10456" priority="16277"/>
  </conditionalFormatting>
  <conditionalFormatting sqref="A3321">
    <cfRule type="duplicateValues" dxfId="10455" priority="16276"/>
  </conditionalFormatting>
  <conditionalFormatting sqref="A3321">
    <cfRule type="duplicateValues" dxfId="10454" priority="16275"/>
  </conditionalFormatting>
  <conditionalFormatting sqref="A3321">
    <cfRule type="duplicateValues" dxfId="10453" priority="16273"/>
    <cfRule type="duplicateValues" dxfId="10452" priority="16274"/>
  </conditionalFormatting>
  <conditionalFormatting sqref="A3321">
    <cfRule type="duplicateValues" dxfId="10451" priority="16272"/>
  </conditionalFormatting>
  <conditionalFormatting sqref="A3321">
    <cfRule type="duplicateValues" dxfId="10450" priority="16271"/>
  </conditionalFormatting>
  <conditionalFormatting sqref="A3321">
    <cfRule type="duplicateValues" dxfId="10449" priority="16270"/>
  </conditionalFormatting>
  <conditionalFormatting sqref="A3321">
    <cfRule type="duplicateValues" dxfId="10448" priority="16267"/>
    <cfRule type="duplicateValues" dxfId="10447" priority="16268"/>
    <cfRule type="duplicateValues" dxfId="10446" priority="16269"/>
  </conditionalFormatting>
  <conditionalFormatting sqref="B1639">
    <cfRule type="duplicateValues" dxfId="10445" priority="16170" stopIfTrue="1"/>
  </conditionalFormatting>
  <conditionalFormatting sqref="B1639">
    <cfRule type="duplicateValues" dxfId="10444" priority="16169" stopIfTrue="1"/>
  </conditionalFormatting>
  <conditionalFormatting sqref="A3530:A1048576 A3356:A3417 A1115:A1186 A1264:A1360 A1363:A1427 A949:A997 A1189:A1195 A2540:A2622 A2154:A2168 A707:A777 A1209:A1234 A1431:A1525 A2293:A2305 A1238:A1257 A1647:A1831 A3243:A3321 A2624:A2638 A787:A939 A999:A1078 A2144:A2151 A2175:A2245 A2340:A2351 A2308:A2321 A2425:A2437 A2442:A2481 A1839:A2102 A1:A28 A2647:A3092 A3201:A3227 A1527:A1617 A31:A669 A2353:A2414 A1619:A1639">
    <cfRule type="duplicateValues" dxfId="10443" priority="16148"/>
  </conditionalFormatting>
  <conditionalFormatting sqref="A3322 A3325">
    <cfRule type="duplicateValues" dxfId="10442" priority="16147"/>
  </conditionalFormatting>
  <conditionalFormatting sqref="A3322">
    <cfRule type="duplicateValues" dxfId="10441" priority="16146"/>
  </conditionalFormatting>
  <conditionalFormatting sqref="A3322 A3325">
    <cfRule type="duplicateValues" dxfId="10440" priority="16144"/>
    <cfRule type="duplicateValues" dxfId="10439" priority="16145"/>
  </conditionalFormatting>
  <conditionalFormatting sqref="A3322">
    <cfRule type="duplicateValues" dxfId="10438" priority="16143"/>
  </conditionalFormatting>
  <conditionalFormatting sqref="B3322">
    <cfRule type="duplicateValues" dxfId="10437" priority="16142" stopIfTrue="1"/>
  </conditionalFormatting>
  <conditionalFormatting sqref="A3322 A3325">
    <cfRule type="duplicateValues" dxfId="10436" priority="16141" stopIfTrue="1"/>
  </conditionalFormatting>
  <conditionalFormatting sqref="A3322 A3325">
    <cfRule type="duplicateValues" dxfId="10435" priority="16140" stopIfTrue="1"/>
  </conditionalFormatting>
  <conditionalFormatting sqref="A3322 A3325">
    <cfRule type="duplicateValues" dxfId="10434" priority="16137" stopIfTrue="1"/>
    <cfRule type="duplicateValues" dxfId="10433" priority="16138" stopIfTrue="1"/>
    <cfRule type="duplicateValues" dxfId="10432" priority="16139" stopIfTrue="1"/>
  </conditionalFormatting>
  <conditionalFormatting sqref="A3322 A3325">
    <cfRule type="duplicateValues" dxfId="10431" priority="16135" stopIfTrue="1"/>
    <cfRule type="duplicateValues" dxfId="10430" priority="16136" stopIfTrue="1"/>
  </conditionalFormatting>
  <conditionalFormatting sqref="A3322 A3325">
    <cfRule type="duplicateValues" dxfId="10429" priority="16132" stopIfTrue="1"/>
    <cfRule type="duplicateValues" dxfId="10428" priority="16133" stopIfTrue="1"/>
    <cfRule type="cellIs" dxfId="10427" priority="16134" stopIfTrue="1" operator="equal">
      <formula>25504</formula>
    </cfRule>
  </conditionalFormatting>
  <conditionalFormatting sqref="A3322">
    <cfRule type="duplicateValues" dxfId="10426" priority="16131" stopIfTrue="1"/>
  </conditionalFormatting>
  <conditionalFormatting sqref="A3322">
    <cfRule type="duplicateValues" dxfId="10425" priority="16129" stopIfTrue="1"/>
    <cfRule type="duplicateValues" dxfId="10424" priority="16130" stopIfTrue="1"/>
  </conditionalFormatting>
  <conditionalFormatting sqref="A3322">
    <cfRule type="duplicateValues" dxfId="10423" priority="16128" stopIfTrue="1"/>
  </conditionalFormatting>
  <conditionalFormatting sqref="A3322">
    <cfRule type="duplicateValues" dxfId="10422" priority="16127" stopIfTrue="1"/>
  </conditionalFormatting>
  <conditionalFormatting sqref="A3322">
    <cfRule type="duplicateValues" dxfId="10421" priority="16126" stopIfTrue="1"/>
  </conditionalFormatting>
  <conditionalFormatting sqref="A3322">
    <cfRule type="duplicateValues" dxfId="10420" priority="16125"/>
  </conditionalFormatting>
  <conditionalFormatting sqref="A3322">
    <cfRule type="duplicateValues" dxfId="10419" priority="16124"/>
  </conditionalFormatting>
  <conditionalFormatting sqref="A3322">
    <cfRule type="duplicateValues" dxfId="10418" priority="16122"/>
    <cfRule type="duplicateValues" dxfId="10417" priority="16123"/>
  </conditionalFormatting>
  <conditionalFormatting sqref="A3322">
    <cfRule type="duplicateValues" dxfId="10416" priority="16121"/>
  </conditionalFormatting>
  <conditionalFormatting sqref="A3322">
    <cfRule type="duplicateValues" dxfId="10415" priority="16120"/>
  </conditionalFormatting>
  <conditionalFormatting sqref="A3322">
    <cfRule type="duplicateValues" dxfId="10414" priority="16118"/>
    <cfRule type="duplicateValues" dxfId="10413" priority="16119"/>
  </conditionalFormatting>
  <conditionalFormatting sqref="A3322">
    <cfRule type="duplicateValues" dxfId="10412" priority="16117"/>
  </conditionalFormatting>
  <conditionalFormatting sqref="A3322">
    <cfRule type="duplicateValues" dxfId="10411" priority="16116"/>
  </conditionalFormatting>
  <conditionalFormatting sqref="A3322">
    <cfRule type="duplicateValues" dxfId="10410" priority="16115"/>
  </conditionalFormatting>
  <conditionalFormatting sqref="A3322">
    <cfRule type="duplicateValues" dxfId="10409" priority="16114"/>
  </conditionalFormatting>
  <conditionalFormatting sqref="A3322">
    <cfRule type="duplicateValues" dxfId="10408" priority="16112"/>
    <cfRule type="duplicateValues" dxfId="10407" priority="16113"/>
  </conditionalFormatting>
  <conditionalFormatting sqref="A3322">
    <cfRule type="duplicateValues" dxfId="10406" priority="16111"/>
  </conditionalFormatting>
  <conditionalFormatting sqref="A3322">
    <cfRule type="duplicateValues" dxfId="10405" priority="16110"/>
  </conditionalFormatting>
  <conditionalFormatting sqref="A3322">
    <cfRule type="duplicateValues" dxfId="10404" priority="16109"/>
  </conditionalFormatting>
  <conditionalFormatting sqref="A3322 A3325">
    <cfRule type="duplicateValues" dxfId="10403" priority="16106"/>
    <cfRule type="duplicateValues" dxfId="10402" priority="16107"/>
    <cfRule type="duplicateValues" dxfId="10401" priority="16108"/>
  </conditionalFormatting>
  <conditionalFormatting sqref="A3322">
    <cfRule type="duplicateValues" dxfId="10400" priority="16105"/>
  </conditionalFormatting>
  <conditionalFormatting sqref="A3530:A1048576 A1115:A1186 A1264:A1360 A1363:A1427 A949:A997 A3356:A3417 A1189:A1195 A3325 A2540:A2622 A2154:A2168 A707:A777 A1209:A1234 A1431:A1525 A2293:A2305 A1238:A1257 A1647:A1831 A3243:A3322 A2624:A2638 A787:A939 A999:A1078 A2144:A2151 A2175:A2245 A2340:A2351 A2308:A2321 A2425:A2437 A2442:A2481 A1839:A2102 A1:A28 A2647:A3092 A3201:A3227 A1527:A1617 A31:A669 A2353:A2414 A1619:A1639">
    <cfRule type="duplicateValues" dxfId="10399" priority="16104"/>
  </conditionalFormatting>
  <conditionalFormatting sqref="A2639">
    <cfRule type="duplicateValues" dxfId="10398" priority="15271" stopIfTrue="1"/>
  </conditionalFormatting>
  <conditionalFormatting sqref="A2639">
    <cfRule type="duplicateValues" dxfId="10397" priority="15270" stopIfTrue="1"/>
  </conditionalFormatting>
  <conditionalFormatting sqref="A2639">
    <cfRule type="duplicateValues" dxfId="10396" priority="15267" stopIfTrue="1"/>
    <cfRule type="duplicateValues" dxfId="10395" priority="15268" stopIfTrue="1"/>
    <cfRule type="duplicateValues" dxfId="10394" priority="15269" stopIfTrue="1"/>
  </conditionalFormatting>
  <conditionalFormatting sqref="A2639">
    <cfRule type="duplicateValues" dxfId="10393" priority="15265" stopIfTrue="1"/>
    <cfRule type="duplicateValues" dxfId="10392" priority="15266" stopIfTrue="1"/>
  </conditionalFormatting>
  <conditionalFormatting sqref="A2639">
    <cfRule type="duplicateValues" dxfId="10391" priority="15262" stopIfTrue="1"/>
    <cfRule type="duplicateValues" dxfId="10390" priority="15263" stopIfTrue="1"/>
    <cfRule type="cellIs" dxfId="10389" priority="15264" stopIfTrue="1" operator="equal">
      <formula>25504</formula>
    </cfRule>
  </conditionalFormatting>
  <conditionalFormatting sqref="A2639">
    <cfRule type="duplicateValues" dxfId="10388" priority="15261"/>
  </conditionalFormatting>
  <conditionalFormatting sqref="A2639">
    <cfRule type="duplicateValues" dxfId="10387" priority="15259"/>
    <cfRule type="duplicateValues" dxfId="10386" priority="15260"/>
  </conditionalFormatting>
  <conditionalFormatting sqref="A2639">
    <cfRule type="duplicateValues" dxfId="10385" priority="15258"/>
  </conditionalFormatting>
  <conditionalFormatting sqref="A2639">
    <cfRule type="duplicateValues" dxfId="10384" priority="15257"/>
  </conditionalFormatting>
  <conditionalFormatting sqref="A2639">
    <cfRule type="duplicateValues" dxfId="10383" priority="15255"/>
    <cfRule type="duplicateValues" dxfId="10382" priority="15256"/>
  </conditionalFormatting>
  <conditionalFormatting sqref="A2639">
    <cfRule type="duplicateValues" dxfId="10381" priority="15254"/>
  </conditionalFormatting>
  <conditionalFormatting sqref="A2639">
    <cfRule type="duplicateValues" dxfId="10380" priority="15253" stopIfTrue="1"/>
  </conditionalFormatting>
  <conditionalFormatting sqref="A2639">
    <cfRule type="duplicateValues" dxfId="10379" priority="15252" stopIfTrue="1"/>
  </conditionalFormatting>
  <conditionalFormatting sqref="A2639">
    <cfRule type="duplicateValues" dxfId="10378" priority="15249" stopIfTrue="1"/>
    <cfRule type="duplicateValues" dxfId="10377" priority="15250" stopIfTrue="1"/>
    <cfRule type="duplicateValues" dxfId="10376" priority="15251" stopIfTrue="1"/>
  </conditionalFormatting>
  <conditionalFormatting sqref="A2639">
    <cfRule type="duplicateValues" dxfId="10375" priority="15247" stopIfTrue="1"/>
    <cfRule type="duplicateValues" dxfId="10374" priority="15248" stopIfTrue="1"/>
  </conditionalFormatting>
  <conditionalFormatting sqref="A2639">
    <cfRule type="duplicateValues" dxfId="10373" priority="15244" stopIfTrue="1"/>
    <cfRule type="duplicateValues" dxfId="10372" priority="15245" stopIfTrue="1"/>
    <cfRule type="cellIs" dxfId="10371" priority="15246" stopIfTrue="1" operator="equal">
      <formula>25504</formula>
    </cfRule>
  </conditionalFormatting>
  <conditionalFormatting sqref="A2639">
    <cfRule type="duplicateValues" dxfId="10370" priority="15243"/>
  </conditionalFormatting>
  <conditionalFormatting sqref="A2639">
    <cfRule type="duplicateValues" dxfId="10369" priority="15241"/>
    <cfRule type="duplicateValues" dxfId="10368" priority="15242"/>
  </conditionalFormatting>
  <conditionalFormatting sqref="A2639">
    <cfRule type="duplicateValues" dxfId="10367" priority="15240"/>
  </conditionalFormatting>
  <conditionalFormatting sqref="A2639">
    <cfRule type="duplicateValues" dxfId="10366" priority="15239"/>
  </conditionalFormatting>
  <conditionalFormatting sqref="A2639">
    <cfRule type="duplicateValues" dxfId="10365" priority="15236"/>
    <cfRule type="duplicateValues" dxfId="10364" priority="15237"/>
    <cfRule type="duplicateValues" dxfId="10363" priority="15238"/>
  </conditionalFormatting>
  <conditionalFormatting sqref="A2639">
    <cfRule type="duplicateValues" dxfId="10362" priority="15235"/>
  </conditionalFormatting>
  <conditionalFormatting sqref="A2639">
    <cfRule type="duplicateValues" dxfId="10361" priority="15234"/>
  </conditionalFormatting>
  <conditionalFormatting sqref="A1079">
    <cfRule type="duplicateValues" dxfId="10360" priority="15231" stopIfTrue="1"/>
    <cfRule type="duplicateValues" dxfId="10359" priority="15232" stopIfTrue="1"/>
    <cfRule type="cellIs" dxfId="10358" priority="15233" stopIfTrue="1" operator="equal">
      <formula>25504</formula>
    </cfRule>
  </conditionalFormatting>
  <conditionalFormatting sqref="A1079">
    <cfRule type="duplicateValues" dxfId="10357" priority="15230" stopIfTrue="1"/>
  </conditionalFormatting>
  <conditionalFormatting sqref="A1079">
    <cfRule type="duplicateValues" dxfId="10356" priority="15227" stopIfTrue="1"/>
    <cfRule type="duplicateValues" dxfId="10355" priority="15228" stopIfTrue="1"/>
    <cfRule type="duplicateValues" dxfId="10354" priority="15229" stopIfTrue="1"/>
  </conditionalFormatting>
  <conditionalFormatting sqref="A1079">
    <cfRule type="duplicateValues" dxfId="10353" priority="15225" stopIfTrue="1"/>
    <cfRule type="duplicateValues" dxfId="10352" priority="15226" stopIfTrue="1"/>
  </conditionalFormatting>
  <conditionalFormatting sqref="A1079">
    <cfRule type="duplicateValues" dxfId="10351" priority="15224"/>
  </conditionalFormatting>
  <conditionalFormatting sqref="A1079">
    <cfRule type="duplicateValues" dxfId="10350" priority="15223"/>
  </conditionalFormatting>
  <conditionalFormatting sqref="A1079">
    <cfRule type="duplicateValues" dxfId="10349" priority="15221"/>
    <cfRule type="duplicateValues" dxfId="10348" priority="15222"/>
  </conditionalFormatting>
  <conditionalFormatting sqref="A1079">
    <cfRule type="duplicateValues" dxfId="10347" priority="15220"/>
  </conditionalFormatting>
  <conditionalFormatting sqref="A1079">
    <cfRule type="duplicateValues" dxfId="10346" priority="15219" stopIfTrue="1"/>
  </conditionalFormatting>
  <conditionalFormatting sqref="A1079">
    <cfRule type="duplicateValues" dxfId="10345" priority="15218"/>
  </conditionalFormatting>
  <conditionalFormatting sqref="A1079">
    <cfRule type="duplicateValues" dxfId="10344" priority="15217"/>
  </conditionalFormatting>
  <conditionalFormatting sqref="A1079">
    <cfRule type="duplicateValues" dxfId="10343" priority="15215"/>
    <cfRule type="duplicateValues" dxfId="10342" priority="15216"/>
  </conditionalFormatting>
  <conditionalFormatting sqref="A1079">
    <cfRule type="duplicateValues" dxfId="10341" priority="15214"/>
  </conditionalFormatting>
  <conditionalFormatting sqref="A1079">
    <cfRule type="duplicateValues" dxfId="10340" priority="15213"/>
  </conditionalFormatting>
  <conditionalFormatting sqref="A1079">
    <cfRule type="duplicateValues" dxfId="10339" priority="15211"/>
    <cfRule type="duplicateValues" dxfId="10338" priority="15212"/>
  </conditionalFormatting>
  <conditionalFormatting sqref="A1079">
    <cfRule type="duplicateValues" dxfId="10337" priority="15210"/>
  </conditionalFormatting>
  <conditionalFormatting sqref="A1079">
    <cfRule type="duplicateValues" dxfId="10336" priority="15209"/>
  </conditionalFormatting>
  <conditionalFormatting sqref="A1079">
    <cfRule type="duplicateValues" dxfId="10335" priority="15208"/>
  </conditionalFormatting>
  <conditionalFormatting sqref="A1079">
    <cfRule type="duplicateValues" dxfId="10334" priority="15207"/>
  </conditionalFormatting>
  <conditionalFormatting sqref="A1079">
    <cfRule type="duplicateValues" dxfId="10333" priority="15205"/>
    <cfRule type="duplicateValues" dxfId="10332" priority="15206"/>
  </conditionalFormatting>
  <conditionalFormatting sqref="A1079">
    <cfRule type="duplicateValues" dxfId="10331" priority="15204"/>
  </conditionalFormatting>
  <conditionalFormatting sqref="A1079">
    <cfRule type="duplicateValues" dxfId="10330" priority="15203"/>
  </conditionalFormatting>
  <conditionalFormatting sqref="A1079">
    <cfRule type="duplicateValues" dxfId="10329" priority="15202"/>
  </conditionalFormatting>
  <conditionalFormatting sqref="A1079">
    <cfRule type="duplicateValues" dxfId="10328" priority="15199"/>
    <cfRule type="duplicateValues" dxfId="10327" priority="15200"/>
    <cfRule type="duplicateValues" dxfId="10326" priority="15201"/>
  </conditionalFormatting>
  <conditionalFormatting sqref="A1079">
    <cfRule type="duplicateValues" dxfId="10325" priority="15198"/>
  </conditionalFormatting>
  <conditionalFormatting sqref="A1079">
    <cfRule type="duplicateValues" dxfId="10324" priority="15197"/>
  </conditionalFormatting>
  <conditionalFormatting sqref="A3530:A1048576 A1264:A1360 A1363:A1427 A949:A997 A3356:A3417 A1115:A1186 A1189:A1195 A3325 A2540:A2622 A2154:A2168 A707:A777 A1209:A1234 A1431:A1525 A2293:A2305 A1238:A1257 A1647:A1831 A3243:A3322 A2624:A2639 A787:A939 A999:A1079 A2144:A2151 A2175:A2245 A2340:A2351 A2308:A2321 A2425:A2437 A2442:A2481 A1839:A2102 A1:A28 A2647:A3092 A3201:A3227 A1527:A1617 A31:A669 A2353:A2414 A1619:A1639">
    <cfRule type="duplicateValues" dxfId="10323" priority="15126"/>
  </conditionalFormatting>
  <conditionalFormatting sqref="A1361">
    <cfRule type="duplicateValues" dxfId="10322" priority="15125" stopIfTrue="1"/>
  </conditionalFormatting>
  <conditionalFormatting sqref="A1361">
    <cfRule type="duplicateValues" dxfId="10321" priority="15124" stopIfTrue="1"/>
  </conditionalFormatting>
  <conditionalFormatting sqref="A1361">
    <cfRule type="duplicateValues" dxfId="10320" priority="15121" stopIfTrue="1"/>
    <cfRule type="duplicateValues" dxfId="10319" priority="15122" stopIfTrue="1"/>
    <cfRule type="duplicateValues" dxfId="10318" priority="15123" stopIfTrue="1"/>
  </conditionalFormatting>
  <conditionalFormatting sqref="A1361">
    <cfRule type="duplicateValues" dxfId="10317" priority="15119" stopIfTrue="1"/>
    <cfRule type="duplicateValues" dxfId="10316" priority="15120" stopIfTrue="1"/>
  </conditionalFormatting>
  <conditionalFormatting sqref="A1361">
    <cfRule type="duplicateValues" dxfId="10315" priority="15116" stopIfTrue="1"/>
    <cfRule type="duplicateValues" dxfId="10314" priority="15117" stopIfTrue="1"/>
    <cfRule type="cellIs" dxfId="10313" priority="15118" stopIfTrue="1" operator="equal">
      <formula>25504</formula>
    </cfRule>
  </conditionalFormatting>
  <conditionalFormatting sqref="A1361">
    <cfRule type="duplicateValues" dxfId="10312" priority="15114"/>
    <cfRule type="duplicateValues" dxfId="10311" priority="15115"/>
  </conditionalFormatting>
  <conditionalFormatting sqref="A1361">
    <cfRule type="duplicateValues" dxfId="10310" priority="15113"/>
  </conditionalFormatting>
  <conditionalFormatting sqref="A1361">
    <cfRule type="duplicateValues" dxfId="10309" priority="15112"/>
  </conditionalFormatting>
  <conditionalFormatting sqref="A1361">
    <cfRule type="duplicateValues" dxfId="10308" priority="15111"/>
  </conditionalFormatting>
  <conditionalFormatting sqref="A1361">
    <cfRule type="duplicateValues" dxfId="10307" priority="15109"/>
    <cfRule type="duplicateValues" dxfId="10306" priority="15110"/>
  </conditionalFormatting>
  <conditionalFormatting sqref="A1361">
    <cfRule type="duplicateValues" dxfId="10305" priority="15108"/>
  </conditionalFormatting>
  <conditionalFormatting sqref="A1361">
    <cfRule type="duplicateValues" dxfId="10304" priority="15107"/>
  </conditionalFormatting>
  <conditionalFormatting sqref="A1361">
    <cfRule type="duplicateValues" dxfId="10303" priority="15105"/>
    <cfRule type="duplicateValues" dxfId="10302" priority="15106"/>
  </conditionalFormatting>
  <conditionalFormatting sqref="A1361">
    <cfRule type="duplicateValues" dxfId="10301" priority="15104"/>
  </conditionalFormatting>
  <conditionalFormatting sqref="A1361">
    <cfRule type="duplicateValues" dxfId="10300" priority="15103"/>
  </conditionalFormatting>
  <conditionalFormatting sqref="A1361">
    <cfRule type="duplicateValues" dxfId="10299" priority="15102"/>
  </conditionalFormatting>
  <conditionalFormatting sqref="A1361">
    <cfRule type="duplicateValues" dxfId="10298" priority="15101"/>
  </conditionalFormatting>
  <conditionalFormatting sqref="A1361">
    <cfRule type="duplicateValues" dxfId="10297" priority="15099"/>
    <cfRule type="duplicateValues" dxfId="10296" priority="15100"/>
  </conditionalFormatting>
  <conditionalFormatting sqref="A1361">
    <cfRule type="duplicateValues" dxfId="10295" priority="15098"/>
  </conditionalFormatting>
  <conditionalFormatting sqref="A1361">
    <cfRule type="duplicateValues" dxfId="10294" priority="15097"/>
  </conditionalFormatting>
  <conditionalFormatting sqref="A1361">
    <cfRule type="duplicateValues" dxfId="10293" priority="15096"/>
  </conditionalFormatting>
  <conditionalFormatting sqref="A1361">
    <cfRule type="duplicateValues" dxfId="10292" priority="15093"/>
    <cfRule type="duplicateValues" dxfId="10291" priority="15094"/>
    <cfRule type="duplicateValues" dxfId="10290" priority="15095"/>
  </conditionalFormatting>
  <conditionalFormatting sqref="A1361">
    <cfRule type="duplicateValues" dxfId="10289" priority="15092"/>
  </conditionalFormatting>
  <conditionalFormatting sqref="A1361">
    <cfRule type="duplicateValues" dxfId="10288" priority="15091"/>
  </conditionalFormatting>
  <conditionalFormatting sqref="A1361">
    <cfRule type="duplicateValues" dxfId="10287" priority="15090"/>
  </conditionalFormatting>
  <conditionalFormatting sqref="A1362">
    <cfRule type="duplicateValues" dxfId="10286" priority="15089" stopIfTrue="1"/>
  </conditionalFormatting>
  <conditionalFormatting sqref="A1362">
    <cfRule type="duplicateValues" dxfId="10285" priority="15088" stopIfTrue="1"/>
  </conditionalFormatting>
  <conditionalFormatting sqref="A1362">
    <cfRule type="duplicateValues" dxfId="10284" priority="15085" stopIfTrue="1"/>
    <cfRule type="duplicateValues" dxfId="10283" priority="15086" stopIfTrue="1"/>
    <cfRule type="duplicateValues" dxfId="10282" priority="15087" stopIfTrue="1"/>
  </conditionalFormatting>
  <conditionalFormatting sqref="A1362">
    <cfRule type="duplicateValues" dxfId="10281" priority="15083" stopIfTrue="1"/>
    <cfRule type="duplicateValues" dxfId="10280" priority="15084" stopIfTrue="1"/>
  </conditionalFormatting>
  <conditionalFormatting sqref="A1362">
    <cfRule type="duplicateValues" dxfId="10279" priority="15080" stopIfTrue="1"/>
    <cfRule type="duplicateValues" dxfId="10278" priority="15081" stopIfTrue="1"/>
    <cfRule type="cellIs" dxfId="10277" priority="15082" stopIfTrue="1" operator="equal">
      <formula>25504</formula>
    </cfRule>
  </conditionalFormatting>
  <conditionalFormatting sqref="A1362">
    <cfRule type="duplicateValues" dxfId="10276" priority="15078"/>
    <cfRule type="duplicateValues" dxfId="10275" priority="15079"/>
  </conditionalFormatting>
  <conditionalFormatting sqref="A1362">
    <cfRule type="duplicateValues" dxfId="10274" priority="15077"/>
  </conditionalFormatting>
  <conditionalFormatting sqref="A1362">
    <cfRule type="duplicateValues" dxfId="10273" priority="15076"/>
  </conditionalFormatting>
  <conditionalFormatting sqref="A1362">
    <cfRule type="duplicateValues" dxfId="10272" priority="15075"/>
  </conditionalFormatting>
  <conditionalFormatting sqref="A1362">
    <cfRule type="duplicateValues" dxfId="10271" priority="15073"/>
    <cfRule type="duplicateValues" dxfId="10270" priority="15074"/>
  </conditionalFormatting>
  <conditionalFormatting sqref="A1362">
    <cfRule type="duplicateValues" dxfId="10269" priority="15072"/>
  </conditionalFormatting>
  <conditionalFormatting sqref="A1362">
    <cfRule type="duplicateValues" dxfId="10268" priority="15071"/>
  </conditionalFormatting>
  <conditionalFormatting sqref="A1362">
    <cfRule type="duplicateValues" dxfId="10267" priority="15069"/>
    <cfRule type="duplicateValues" dxfId="10266" priority="15070"/>
  </conditionalFormatting>
  <conditionalFormatting sqref="A1362">
    <cfRule type="duplicateValues" dxfId="10265" priority="15068"/>
  </conditionalFormatting>
  <conditionalFormatting sqref="A1362">
    <cfRule type="duplicateValues" dxfId="10264" priority="15067"/>
  </conditionalFormatting>
  <conditionalFormatting sqref="A1362">
    <cfRule type="duplicateValues" dxfId="10263" priority="15066"/>
  </conditionalFormatting>
  <conditionalFormatting sqref="A1362">
    <cfRule type="duplicateValues" dxfId="10262" priority="15065"/>
  </conditionalFormatting>
  <conditionalFormatting sqref="A1362">
    <cfRule type="duplicateValues" dxfId="10261" priority="15063"/>
    <cfRule type="duplicateValues" dxfId="10260" priority="15064"/>
  </conditionalFormatting>
  <conditionalFormatting sqref="A1362">
    <cfRule type="duplicateValues" dxfId="10259" priority="15062"/>
  </conditionalFormatting>
  <conditionalFormatting sqref="A1362">
    <cfRule type="duplicateValues" dxfId="10258" priority="15061"/>
  </conditionalFormatting>
  <conditionalFormatting sqref="A1362">
    <cfRule type="duplicateValues" dxfId="10257" priority="15060"/>
  </conditionalFormatting>
  <conditionalFormatting sqref="A1362">
    <cfRule type="duplicateValues" dxfId="10256" priority="15057"/>
    <cfRule type="duplicateValues" dxfId="10255" priority="15058"/>
    <cfRule type="duplicateValues" dxfId="10254" priority="15059"/>
  </conditionalFormatting>
  <conditionalFormatting sqref="A1362">
    <cfRule type="duplicateValues" dxfId="10253" priority="15056"/>
  </conditionalFormatting>
  <conditionalFormatting sqref="A1362">
    <cfRule type="duplicateValues" dxfId="10252" priority="15055"/>
  </conditionalFormatting>
  <conditionalFormatting sqref="A1362">
    <cfRule type="duplicateValues" dxfId="10251" priority="15054"/>
  </conditionalFormatting>
  <conditionalFormatting sqref="A3530:A1048576 A1264:A1427 A949:A997 A3356:A3417 A1115:A1186 A1189:A1195 A3325 A2540:A2622 A2154:A2168 A707:A777 A1209:A1234 A1431:A1525 A2293:A2305 A1238:A1257 A1647:A1831 A3243:A3322 A2624:A2639 A787:A939 A999:A1079 A2144:A2151 A2175:A2245 A2340:A2351 A2308:A2321 A2425:A2437 A2442:A2481 A1839:A2102 A1:A28 A2647:A3092 A3201:A3227 A1527:A1617 A31:A669 A2353:A2414 A1619:A1639">
    <cfRule type="duplicateValues" dxfId="10250" priority="15053"/>
  </conditionalFormatting>
  <conditionalFormatting sqref="A1258 A1260 A1262">
    <cfRule type="duplicateValues" dxfId="10249" priority="15052" stopIfTrue="1"/>
  </conditionalFormatting>
  <conditionalFormatting sqref="A1258 A1260 A1262">
    <cfRule type="duplicateValues" dxfId="10248" priority="15051" stopIfTrue="1"/>
  </conditionalFormatting>
  <conditionalFormatting sqref="A1258">
    <cfRule type="duplicateValues" dxfId="10247" priority="15050" stopIfTrue="1"/>
  </conditionalFormatting>
  <conditionalFormatting sqref="A1258">
    <cfRule type="duplicateValues" dxfId="10246" priority="15049" stopIfTrue="1"/>
  </conditionalFormatting>
  <conditionalFormatting sqref="A1258">
    <cfRule type="duplicateValues" dxfId="10245" priority="15048" stopIfTrue="1"/>
  </conditionalFormatting>
  <conditionalFormatting sqref="A1258">
    <cfRule type="duplicateValues" dxfId="10244" priority="15047" stopIfTrue="1"/>
  </conditionalFormatting>
  <conditionalFormatting sqref="A1258 A1260 A1262">
    <cfRule type="duplicateValues" dxfId="10243" priority="15044" stopIfTrue="1"/>
    <cfRule type="duplicateValues" dxfId="10242" priority="15045" stopIfTrue="1"/>
    <cfRule type="duplicateValues" dxfId="10241" priority="15046" stopIfTrue="1"/>
  </conditionalFormatting>
  <conditionalFormatting sqref="A1258">
    <cfRule type="duplicateValues" dxfId="10240" priority="15043" stopIfTrue="1"/>
  </conditionalFormatting>
  <conditionalFormatting sqref="A1258">
    <cfRule type="duplicateValues" dxfId="10239" priority="15042" stopIfTrue="1"/>
  </conditionalFormatting>
  <conditionalFormatting sqref="A1258 A1260 A1262">
    <cfRule type="duplicateValues" dxfId="10238" priority="15040" stopIfTrue="1"/>
    <cfRule type="duplicateValues" dxfId="10237" priority="15041" stopIfTrue="1"/>
  </conditionalFormatting>
  <conditionalFormatting sqref="A1258 A1260 A1262">
    <cfRule type="duplicateValues" dxfId="10236" priority="15037" stopIfTrue="1"/>
    <cfRule type="duplicateValues" dxfId="10235" priority="15038" stopIfTrue="1"/>
    <cfRule type="cellIs" dxfId="10234" priority="15039" stopIfTrue="1" operator="equal">
      <formula>25504</formula>
    </cfRule>
  </conditionalFormatting>
  <conditionalFormatting sqref="A1258">
    <cfRule type="duplicateValues" dxfId="10233" priority="15036" stopIfTrue="1"/>
  </conditionalFormatting>
  <conditionalFormatting sqref="A1258">
    <cfRule type="duplicateValues" dxfId="10232" priority="15034" stopIfTrue="1"/>
    <cfRule type="duplicateValues" dxfId="10231" priority="15035" stopIfTrue="1"/>
  </conditionalFormatting>
  <conditionalFormatting sqref="A1258">
    <cfRule type="duplicateValues" dxfId="10230" priority="15033" stopIfTrue="1"/>
  </conditionalFormatting>
  <conditionalFormatting sqref="A1258">
    <cfRule type="duplicateValues" dxfId="10229" priority="15032" stopIfTrue="1"/>
  </conditionalFormatting>
  <conditionalFormatting sqref="A1258">
    <cfRule type="duplicateValues" dxfId="10228" priority="15031" stopIfTrue="1"/>
  </conditionalFormatting>
  <conditionalFormatting sqref="A1258 A1260 A1262">
    <cfRule type="duplicateValues" dxfId="10227" priority="15030"/>
  </conditionalFormatting>
  <conditionalFormatting sqref="A1258">
    <cfRule type="duplicateValues" dxfId="10226" priority="15029"/>
  </conditionalFormatting>
  <conditionalFormatting sqref="A1258 A1260 A1262">
    <cfRule type="duplicateValues" dxfId="10225" priority="15027"/>
    <cfRule type="duplicateValues" dxfId="10224" priority="15028"/>
  </conditionalFormatting>
  <conditionalFormatting sqref="A1258">
    <cfRule type="duplicateValues" dxfId="10223" priority="15026"/>
  </conditionalFormatting>
  <conditionalFormatting sqref="A1258">
    <cfRule type="duplicateValues" dxfId="10222" priority="15025" stopIfTrue="1"/>
  </conditionalFormatting>
  <conditionalFormatting sqref="A1258">
    <cfRule type="duplicateValues" dxfId="10221" priority="15022" stopIfTrue="1"/>
    <cfRule type="duplicateValues" dxfId="10220" priority="15023" stopIfTrue="1"/>
    <cfRule type="duplicateValues" dxfId="10219" priority="15024" stopIfTrue="1"/>
  </conditionalFormatting>
  <conditionalFormatting sqref="A1258">
    <cfRule type="duplicateValues" dxfId="10218" priority="15021" stopIfTrue="1"/>
  </conditionalFormatting>
  <conditionalFormatting sqref="A1258">
    <cfRule type="duplicateValues" dxfId="10217" priority="15020" stopIfTrue="1"/>
  </conditionalFormatting>
  <conditionalFormatting sqref="A1258">
    <cfRule type="duplicateValues" dxfId="10216" priority="15019" stopIfTrue="1"/>
  </conditionalFormatting>
  <conditionalFormatting sqref="A1258">
    <cfRule type="duplicateValues" dxfId="10215" priority="15018" stopIfTrue="1"/>
  </conditionalFormatting>
  <conditionalFormatting sqref="A1258">
    <cfRule type="duplicateValues" dxfId="10214" priority="15016" stopIfTrue="1"/>
    <cfRule type="duplicateValues" dxfId="10213" priority="15017" stopIfTrue="1"/>
  </conditionalFormatting>
  <conditionalFormatting sqref="A1258">
    <cfRule type="duplicateValues" dxfId="10212" priority="15015" stopIfTrue="1"/>
  </conditionalFormatting>
  <conditionalFormatting sqref="A1258">
    <cfRule type="duplicateValues" dxfId="10211" priority="15014" stopIfTrue="1"/>
  </conditionalFormatting>
  <conditionalFormatting sqref="A1258">
    <cfRule type="duplicateValues" dxfId="10210" priority="15013" stopIfTrue="1"/>
  </conditionalFormatting>
  <conditionalFormatting sqref="A1258">
    <cfRule type="duplicateValues" dxfId="10209" priority="15010" stopIfTrue="1"/>
    <cfRule type="duplicateValues" dxfId="10208" priority="15011" stopIfTrue="1"/>
    <cfRule type="duplicateValues" dxfId="10207" priority="15012" stopIfTrue="1"/>
  </conditionalFormatting>
  <conditionalFormatting sqref="A1258">
    <cfRule type="duplicateValues" dxfId="10206" priority="15009" stopIfTrue="1"/>
  </conditionalFormatting>
  <conditionalFormatting sqref="A1258">
    <cfRule type="duplicateValues" dxfId="10205" priority="15007" stopIfTrue="1"/>
    <cfRule type="duplicateValues" dxfId="10204" priority="15008" stopIfTrue="1"/>
  </conditionalFormatting>
  <conditionalFormatting sqref="A1258">
    <cfRule type="duplicateValues" dxfId="10203" priority="15006" stopIfTrue="1"/>
  </conditionalFormatting>
  <conditionalFormatting sqref="A1258">
    <cfRule type="duplicateValues" dxfId="10202" priority="15005" stopIfTrue="1"/>
  </conditionalFormatting>
  <conditionalFormatting sqref="A1258">
    <cfRule type="duplicateValues" dxfId="10201" priority="15004" stopIfTrue="1"/>
  </conditionalFormatting>
  <conditionalFormatting sqref="A1258">
    <cfRule type="duplicateValues" dxfId="10200" priority="15003"/>
  </conditionalFormatting>
  <conditionalFormatting sqref="A1258">
    <cfRule type="duplicateValues" dxfId="10199" priority="15002"/>
  </conditionalFormatting>
  <conditionalFormatting sqref="A1258">
    <cfRule type="duplicateValues" dxfId="10198" priority="15000"/>
    <cfRule type="duplicateValues" dxfId="10197" priority="15001"/>
  </conditionalFormatting>
  <conditionalFormatting sqref="A1258">
    <cfRule type="duplicateValues" dxfId="10196" priority="14999"/>
  </conditionalFormatting>
  <conditionalFormatting sqref="A1258">
    <cfRule type="duplicateValues" dxfId="10195" priority="14998"/>
  </conditionalFormatting>
  <conditionalFormatting sqref="A1258">
    <cfRule type="duplicateValues" dxfId="10194" priority="14996"/>
    <cfRule type="duplicateValues" dxfId="10193" priority="14997"/>
  </conditionalFormatting>
  <conditionalFormatting sqref="A1258">
    <cfRule type="duplicateValues" dxfId="10192" priority="14995"/>
  </conditionalFormatting>
  <conditionalFormatting sqref="A1258">
    <cfRule type="duplicateValues" dxfId="10191" priority="14994"/>
  </conditionalFormatting>
  <conditionalFormatting sqref="A1258">
    <cfRule type="duplicateValues" dxfId="10190" priority="14993"/>
  </conditionalFormatting>
  <conditionalFormatting sqref="A1258">
    <cfRule type="duplicateValues" dxfId="10189" priority="14992"/>
  </conditionalFormatting>
  <conditionalFormatting sqref="A1258">
    <cfRule type="duplicateValues" dxfId="10188" priority="14990"/>
    <cfRule type="duplicateValues" dxfId="10187" priority="14991"/>
  </conditionalFormatting>
  <conditionalFormatting sqref="A1258">
    <cfRule type="duplicateValues" dxfId="10186" priority="14989"/>
  </conditionalFormatting>
  <conditionalFormatting sqref="A1258">
    <cfRule type="duplicateValues" dxfId="10185" priority="14988"/>
  </conditionalFormatting>
  <conditionalFormatting sqref="A1258">
    <cfRule type="duplicateValues" dxfId="10184" priority="14987"/>
  </conditionalFormatting>
  <conditionalFormatting sqref="A1258 A1260 A1262">
    <cfRule type="duplicateValues" dxfId="10183" priority="14984"/>
    <cfRule type="duplicateValues" dxfId="10182" priority="14985"/>
    <cfRule type="duplicateValues" dxfId="10181" priority="14986"/>
  </conditionalFormatting>
  <conditionalFormatting sqref="A1258">
    <cfRule type="duplicateValues" dxfId="10180" priority="14983"/>
  </conditionalFormatting>
  <conditionalFormatting sqref="A1258">
    <cfRule type="duplicateValues" dxfId="10179" priority="14982"/>
  </conditionalFormatting>
  <conditionalFormatting sqref="A1258">
    <cfRule type="duplicateValues" dxfId="10178" priority="14981"/>
  </conditionalFormatting>
  <conditionalFormatting sqref="A1258">
    <cfRule type="duplicateValues" dxfId="10177" priority="14980"/>
  </conditionalFormatting>
  <conditionalFormatting sqref="AV3205">
    <cfRule type="duplicateValues" dxfId="10176" priority="14906" stopIfTrue="1"/>
  </conditionalFormatting>
  <conditionalFormatting sqref="AV3205">
    <cfRule type="duplicateValues" dxfId="10175" priority="14905" stopIfTrue="1"/>
  </conditionalFormatting>
  <conditionalFormatting sqref="AV3205">
    <cfRule type="duplicateValues" dxfId="10174" priority="14904" stopIfTrue="1"/>
  </conditionalFormatting>
  <conditionalFormatting sqref="AV3205">
    <cfRule type="duplicateValues" dxfId="10173" priority="14903" stopIfTrue="1"/>
  </conditionalFormatting>
  <conditionalFormatting sqref="AV3205">
    <cfRule type="duplicateValues" dxfId="10172" priority="14902" stopIfTrue="1"/>
  </conditionalFormatting>
  <conditionalFormatting sqref="AV3205">
    <cfRule type="duplicateValues" dxfId="10171" priority="14901" stopIfTrue="1"/>
  </conditionalFormatting>
  <conditionalFormatting sqref="AV3205">
    <cfRule type="duplicateValues" dxfId="10170" priority="14900" stopIfTrue="1"/>
  </conditionalFormatting>
  <conditionalFormatting sqref="AV3205">
    <cfRule type="duplicateValues" dxfId="10169" priority="14899" stopIfTrue="1"/>
  </conditionalFormatting>
  <conditionalFormatting sqref="AV3205">
    <cfRule type="duplicateValues" dxfId="10168" priority="14898" stopIfTrue="1"/>
  </conditionalFormatting>
  <conditionalFormatting sqref="AV3205">
    <cfRule type="duplicateValues" dxfId="10167" priority="14897" stopIfTrue="1"/>
  </conditionalFormatting>
  <conditionalFormatting sqref="AV3205">
    <cfRule type="duplicateValues" dxfId="10166" priority="14896" stopIfTrue="1"/>
  </conditionalFormatting>
  <conditionalFormatting sqref="AV3205">
    <cfRule type="duplicateValues" dxfId="10165" priority="14895" stopIfTrue="1"/>
  </conditionalFormatting>
  <conditionalFormatting sqref="AV3205">
    <cfRule type="duplicateValues" dxfId="10164" priority="14894" stopIfTrue="1"/>
  </conditionalFormatting>
  <conditionalFormatting sqref="AV3205">
    <cfRule type="duplicateValues" dxfId="10163" priority="14907" stopIfTrue="1"/>
  </conditionalFormatting>
  <conditionalFormatting sqref="AV3205">
    <cfRule type="duplicateValues" dxfId="10162" priority="14893" stopIfTrue="1"/>
  </conditionalFormatting>
  <conditionalFormatting sqref="AV3205">
    <cfRule type="duplicateValues" dxfId="10161" priority="14892" stopIfTrue="1"/>
  </conditionalFormatting>
  <conditionalFormatting sqref="AV3205">
    <cfRule type="duplicateValues" dxfId="10160" priority="14891" stopIfTrue="1"/>
  </conditionalFormatting>
  <conditionalFormatting sqref="AV3205">
    <cfRule type="duplicateValues" dxfId="10159" priority="14890" stopIfTrue="1"/>
  </conditionalFormatting>
  <conditionalFormatting sqref="AV3205">
    <cfRule type="duplicateValues" dxfId="10158" priority="14889" stopIfTrue="1"/>
  </conditionalFormatting>
  <conditionalFormatting sqref="AV3205">
    <cfRule type="duplicateValues" dxfId="10157" priority="14888" stopIfTrue="1"/>
  </conditionalFormatting>
  <conditionalFormatting sqref="AV3205">
    <cfRule type="duplicateValues" dxfId="10156" priority="14887" stopIfTrue="1"/>
  </conditionalFormatting>
  <conditionalFormatting sqref="AV3205">
    <cfRule type="duplicateValues" dxfId="10155" priority="14886" stopIfTrue="1"/>
  </conditionalFormatting>
  <conditionalFormatting sqref="AV3205">
    <cfRule type="duplicateValues" dxfId="10154" priority="14885" stopIfTrue="1"/>
  </conditionalFormatting>
  <conditionalFormatting sqref="AV3205">
    <cfRule type="duplicateValues" dxfId="10153" priority="14883" stopIfTrue="1"/>
    <cfRule type="duplicateValues" dxfId="10152" priority="14884" stopIfTrue="1"/>
  </conditionalFormatting>
  <conditionalFormatting sqref="AV3205">
    <cfRule type="duplicateValues" dxfId="10151" priority="14882" stopIfTrue="1"/>
  </conditionalFormatting>
  <conditionalFormatting sqref="AV3205">
    <cfRule type="duplicateValues" dxfId="10150" priority="14881" stopIfTrue="1"/>
  </conditionalFormatting>
  <conditionalFormatting sqref="AV3205">
    <cfRule type="duplicateValues" dxfId="10149" priority="14880" stopIfTrue="1"/>
  </conditionalFormatting>
  <conditionalFormatting sqref="AV3205">
    <cfRule type="duplicateValues" dxfId="10148" priority="14879" stopIfTrue="1"/>
  </conditionalFormatting>
  <conditionalFormatting sqref="AV3205">
    <cfRule type="duplicateValues" dxfId="10147" priority="14878" stopIfTrue="1"/>
  </conditionalFormatting>
  <conditionalFormatting sqref="AV3205">
    <cfRule type="duplicateValues" dxfId="10146" priority="14877"/>
  </conditionalFormatting>
  <conditionalFormatting sqref="AV3205">
    <cfRule type="duplicateValues" dxfId="10145" priority="14876"/>
  </conditionalFormatting>
  <conditionalFormatting sqref="AV3205">
    <cfRule type="duplicateValues" dxfId="10144" priority="14875"/>
  </conditionalFormatting>
  <conditionalFormatting sqref="AV3205">
    <cfRule type="duplicateValues" dxfId="10143" priority="14874"/>
  </conditionalFormatting>
  <conditionalFormatting sqref="AV3205">
    <cfRule type="duplicateValues" dxfId="10142" priority="14873"/>
  </conditionalFormatting>
  <conditionalFormatting sqref="AV3205">
    <cfRule type="duplicateValues" dxfId="10141" priority="14872"/>
  </conditionalFormatting>
  <conditionalFormatting sqref="AV3205">
    <cfRule type="duplicateValues" dxfId="10140" priority="14871"/>
  </conditionalFormatting>
  <conditionalFormatting sqref="AV3205">
    <cfRule type="duplicateValues" dxfId="10139" priority="14870"/>
  </conditionalFormatting>
  <conditionalFormatting sqref="AV3205">
    <cfRule type="duplicateValues" dxfId="10138" priority="14868"/>
    <cfRule type="duplicateValues" dxfId="10137" priority="14869"/>
  </conditionalFormatting>
  <conditionalFormatting sqref="AV3205">
    <cfRule type="duplicateValues" dxfId="10136" priority="14867"/>
  </conditionalFormatting>
  <conditionalFormatting sqref="AV3205">
    <cfRule type="duplicateValues" dxfId="10135" priority="14908"/>
  </conditionalFormatting>
  <conditionalFormatting sqref="A940">
    <cfRule type="duplicateValues" dxfId="10134" priority="14793" stopIfTrue="1"/>
  </conditionalFormatting>
  <conditionalFormatting sqref="A940">
    <cfRule type="duplicateValues" dxfId="10133" priority="14792" stopIfTrue="1"/>
  </conditionalFormatting>
  <conditionalFormatting sqref="A940">
    <cfRule type="duplicateValues" dxfId="10132" priority="14791" stopIfTrue="1"/>
  </conditionalFormatting>
  <conditionalFormatting sqref="A940">
    <cfRule type="duplicateValues" dxfId="10131" priority="14790" stopIfTrue="1"/>
  </conditionalFormatting>
  <conditionalFormatting sqref="A940">
    <cfRule type="duplicateValues" dxfId="10130" priority="14789" stopIfTrue="1"/>
  </conditionalFormatting>
  <conditionalFormatting sqref="A940">
    <cfRule type="duplicateValues" dxfId="10129" priority="14788" stopIfTrue="1"/>
  </conditionalFormatting>
  <conditionalFormatting sqref="A940">
    <cfRule type="duplicateValues" dxfId="10128" priority="14785" stopIfTrue="1"/>
    <cfRule type="duplicateValues" dxfId="10127" priority="14786" stopIfTrue="1"/>
    <cfRule type="duplicateValues" dxfId="10126" priority="14787" stopIfTrue="1"/>
  </conditionalFormatting>
  <conditionalFormatting sqref="A940">
    <cfRule type="duplicateValues" dxfId="10125" priority="14784" stopIfTrue="1"/>
  </conditionalFormatting>
  <conditionalFormatting sqref="A940">
    <cfRule type="duplicateValues" dxfId="10124" priority="14783" stopIfTrue="1"/>
  </conditionalFormatting>
  <conditionalFormatting sqref="A940">
    <cfRule type="duplicateValues" dxfId="10123" priority="14781" stopIfTrue="1"/>
    <cfRule type="duplicateValues" dxfId="10122" priority="14782" stopIfTrue="1"/>
  </conditionalFormatting>
  <conditionalFormatting sqref="A940">
    <cfRule type="duplicateValues" dxfId="10121" priority="14778" stopIfTrue="1"/>
    <cfRule type="duplicateValues" dxfId="10120" priority="14779" stopIfTrue="1"/>
    <cfRule type="cellIs" dxfId="10119" priority="14780" stopIfTrue="1" operator="equal">
      <formula>25504</formula>
    </cfRule>
  </conditionalFormatting>
  <conditionalFormatting sqref="A940">
    <cfRule type="duplicateValues" dxfId="10118" priority="14777" stopIfTrue="1"/>
  </conditionalFormatting>
  <conditionalFormatting sqref="A940">
    <cfRule type="duplicateValues" dxfId="10117" priority="14775" stopIfTrue="1"/>
    <cfRule type="duplicateValues" dxfId="10116" priority="14776" stopIfTrue="1"/>
  </conditionalFormatting>
  <conditionalFormatting sqref="A940">
    <cfRule type="duplicateValues" dxfId="10115" priority="14774" stopIfTrue="1"/>
  </conditionalFormatting>
  <conditionalFormatting sqref="A940">
    <cfRule type="duplicateValues" dxfId="10114" priority="14773" stopIfTrue="1"/>
  </conditionalFormatting>
  <conditionalFormatting sqref="A940">
    <cfRule type="duplicateValues" dxfId="10113" priority="14772" stopIfTrue="1"/>
  </conditionalFormatting>
  <conditionalFormatting sqref="A940">
    <cfRule type="duplicateValues" dxfId="10112" priority="14771"/>
  </conditionalFormatting>
  <conditionalFormatting sqref="A940">
    <cfRule type="duplicateValues" dxfId="10111" priority="14770"/>
  </conditionalFormatting>
  <conditionalFormatting sqref="A940">
    <cfRule type="duplicateValues" dxfId="10110" priority="14768"/>
    <cfRule type="duplicateValues" dxfId="10109" priority="14769"/>
  </conditionalFormatting>
  <conditionalFormatting sqref="A940">
    <cfRule type="duplicateValues" dxfId="10108" priority="14767"/>
  </conditionalFormatting>
  <conditionalFormatting sqref="A940">
    <cfRule type="duplicateValues" dxfId="10107" priority="14766" stopIfTrue="1"/>
  </conditionalFormatting>
  <conditionalFormatting sqref="A940">
    <cfRule type="duplicateValues" dxfId="10106" priority="14763" stopIfTrue="1"/>
    <cfRule type="duplicateValues" dxfId="10105" priority="14764" stopIfTrue="1"/>
    <cfRule type="duplicateValues" dxfId="10104" priority="14765" stopIfTrue="1"/>
  </conditionalFormatting>
  <conditionalFormatting sqref="A940">
    <cfRule type="duplicateValues" dxfId="10103" priority="14762" stopIfTrue="1"/>
  </conditionalFormatting>
  <conditionalFormatting sqref="A940">
    <cfRule type="duplicateValues" dxfId="10102" priority="14761" stopIfTrue="1"/>
  </conditionalFormatting>
  <conditionalFormatting sqref="A940">
    <cfRule type="duplicateValues" dxfId="10101" priority="14760" stopIfTrue="1"/>
  </conditionalFormatting>
  <conditionalFormatting sqref="A940">
    <cfRule type="duplicateValues" dxfId="10100" priority="14759" stopIfTrue="1"/>
  </conditionalFormatting>
  <conditionalFormatting sqref="A940">
    <cfRule type="duplicateValues" dxfId="10099" priority="14757" stopIfTrue="1"/>
    <cfRule type="duplicateValues" dxfId="10098" priority="14758" stopIfTrue="1"/>
  </conditionalFormatting>
  <conditionalFormatting sqref="A940">
    <cfRule type="duplicateValues" dxfId="10097" priority="14756" stopIfTrue="1"/>
  </conditionalFormatting>
  <conditionalFormatting sqref="A940">
    <cfRule type="duplicateValues" dxfId="10096" priority="14755" stopIfTrue="1"/>
  </conditionalFormatting>
  <conditionalFormatting sqref="A940">
    <cfRule type="duplicateValues" dxfId="10095" priority="14754" stopIfTrue="1"/>
  </conditionalFormatting>
  <conditionalFormatting sqref="A940">
    <cfRule type="duplicateValues" dxfId="10094" priority="14751" stopIfTrue="1"/>
    <cfRule type="duplicateValues" dxfId="10093" priority="14752" stopIfTrue="1"/>
    <cfRule type="duplicateValues" dxfId="10092" priority="14753" stopIfTrue="1"/>
  </conditionalFormatting>
  <conditionalFormatting sqref="A940">
    <cfRule type="duplicateValues" dxfId="10091" priority="14750" stopIfTrue="1"/>
  </conditionalFormatting>
  <conditionalFormatting sqref="A940">
    <cfRule type="duplicateValues" dxfId="10090" priority="14748" stopIfTrue="1"/>
    <cfRule type="duplicateValues" dxfId="10089" priority="14749" stopIfTrue="1"/>
  </conditionalFormatting>
  <conditionalFormatting sqref="A940">
    <cfRule type="duplicateValues" dxfId="10088" priority="14747" stopIfTrue="1"/>
  </conditionalFormatting>
  <conditionalFormatting sqref="A940">
    <cfRule type="duplicateValues" dxfId="10087" priority="14746" stopIfTrue="1"/>
  </conditionalFormatting>
  <conditionalFormatting sqref="A940">
    <cfRule type="duplicateValues" dxfId="10086" priority="14745" stopIfTrue="1"/>
  </conditionalFormatting>
  <conditionalFormatting sqref="A940">
    <cfRule type="duplicateValues" dxfId="10085" priority="14744"/>
  </conditionalFormatting>
  <conditionalFormatting sqref="A940">
    <cfRule type="duplicateValues" dxfId="10084" priority="14743"/>
  </conditionalFormatting>
  <conditionalFormatting sqref="A940">
    <cfRule type="duplicateValues" dxfId="10083" priority="14741"/>
    <cfRule type="duplicateValues" dxfId="10082" priority="14742"/>
  </conditionalFormatting>
  <conditionalFormatting sqref="A940">
    <cfRule type="duplicateValues" dxfId="10081" priority="14740"/>
  </conditionalFormatting>
  <conditionalFormatting sqref="A940">
    <cfRule type="duplicateValues" dxfId="10080" priority="14739"/>
  </conditionalFormatting>
  <conditionalFormatting sqref="A940">
    <cfRule type="duplicateValues" dxfId="10079" priority="14737"/>
    <cfRule type="duplicateValues" dxfId="10078" priority="14738"/>
  </conditionalFormatting>
  <conditionalFormatting sqref="A940">
    <cfRule type="duplicateValues" dxfId="10077" priority="14736"/>
  </conditionalFormatting>
  <conditionalFormatting sqref="A940">
    <cfRule type="duplicateValues" dxfId="10076" priority="14735"/>
  </conditionalFormatting>
  <conditionalFormatting sqref="A940">
    <cfRule type="duplicateValues" dxfId="10075" priority="14734"/>
  </conditionalFormatting>
  <conditionalFormatting sqref="A940">
    <cfRule type="duplicateValues" dxfId="10074" priority="14733"/>
  </conditionalFormatting>
  <conditionalFormatting sqref="A940">
    <cfRule type="duplicateValues" dxfId="10073" priority="14731"/>
    <cfRule type="duplicateValues" dxfId="10072" priority="14732"/>
  </conditionalFormatting>
  <conditionalFormatting sqref="A940">
    <cfRule type="duplicateValues" dxfId="10071" priority="14730"/>
  </conditionalFormatting>
  <conditionalFormatting sqref="A940">
    <cfRule type="duplicateValues" dxfId="10070" priority="14729"/>
  </conditionalFormatting>
  <conditionalFormatting sqref="A940">
    <cfRule type="duplicateValues" dxfId="10069" priority="14728"/>
  </conditionalFormatting>
  <conditionalFormatting sqref="A940">
    <cfRule type="duplicateValues" dxfId="10068" priority="14725"/>
    <cfRule type="duplicateValues" dxfId="10067" priority="14726"/>
    <cfRule type="duplicateValues" dxfId="10066" priority="14727"/>
  </conditionalFormatting>
  <conditionalFormatting sqref="A940">
    <cfRule type="duplicateValues" dxfId="10065" priority="14724"/>
  </conditionalFormatting>
  <conditionalFormatting sqref="A940">
    <cfRule type="duplicateValues" dxfId="10064" priority="14723"/>
  </conditionalFormatting>
  <conditionalFormatting sqref="A940">
    <cfRule type="duplicateValues" dxfId="10063" priority="14722"/>
  </conditionalFormatting>
  <conditionalFormatting sqref="A940">
    <cfRule type="duplicateValues" dxfId="10062" priority="14721"/>
  </conditionalFormatting>
  <conditionalFormatting sqref="A3418">
    <cfRule type="duplicateValues" dxfId="10061" priority="14720" stopIfTrue="1"/>
  </conditionalFormatting>
  <conditionalFormatting sqref="A3418">
    <cfRule type="duplicateValues" dxfId="10060" priority="14719" stopIfTrue="1"/>
  </conditionalFormatting>
  <conditionalFormatting sqref="A3418">
    <cfRule type="duplicateValues" dxfId="10059" priority="14716" stopIfTrue="1"/>
    <cfRule type="duplicateValues" dxfId="10058" priority="14717" stopIfTrue="1"/>
    <cfRule type="duplicateValues" dxfId="10057" priority="14718" stopIfTrue="1"/>
  </conditionalFormatting>
  <conditionalFormatting sqref="A3418">
    <cfRule type="duplicateValues" dxfId="10056" priority="14714" stopIfTrue="1"/>
    <cfRule type="duplicateValues" dxfId="10055" priority="14715" stopIfTrue="1"/>
  </conditionalFormatting>
  <conditionalFormatting sqref="A3418">
    <cfRule type="duplicateValues" dxfId="10054" priority="14711" stopIfTrue="1"/>
    <cfRule type="duplicateValues" dxfId="10053" priority="14712" stopIfTrue="1"/>
    <cfRule type="cellIs" dxfId="10052" priority="14713" stopIfTrue="1" operator="equal">
      <formula>25504</formula>
    </cfRule>
  </conditionalFormatting>
  <conditionalFormatting sqref="A3418">
    <cfRule type="duplicateValues" dxfId="10051" priority="14710" stopIfTrue="1"/>
  </conditionalFormatting>
  <conditionalFormatting sqref="A3418">
    <cfRule type="duplicateValues" dxfId="10050" priority="14707" stopIfTrue="1"/>
    <cfRule type="duplicateValues" dxfId="10049" priority="14708" stopIfTrue="1"/>
    <cfRule type="duplicateValues" dxfId="10048" priority="14709" stopIfTrue="1"/>
  </conditionalFormatting>
  <conditionalFormatting sqref="A3418">
    <cfRule type="duplicateValues" dxfId="10047" priority="14706" stopIfTrue="1"/>
  </conditionalFormatting>
  <conditionalFormatting sqref="A3418">
    <cfRule type="duplicateValues" dxfId="10046" priority="14704" stopIfTrue="1"/>
    <cfRule type="duplicateValues" dxfId="10045" priority="14705" stopIfTrue="1"/>
  </conditionalFormatting>
  <conditionalFormatting sqref="A3418">
    <cfRule type="duplicateValues" dxfId="10044" priority="14701" stopIfTrue="1"/>
    <cfRule type="duplicateValues" dxfId="10043" priority="14702" stopIfTrue="1"/>
    <cfRule type="cellIs" dxfId="10042" priority="14703" stopIfTrue="1" operator="equal">
      <formula>25504</formula>
    </cfRule>
  </conditionalFormatting>
  <conditionalFormatting sqref="A3418">
    <cfRule type="duplicateValues" dxfId="10041" priority="14699" stopIfTrue="1"/>
    <cfRule type="duplicateValues" dxfId="10040" priority="14700" stopIfTrue="1"/>
  </conditionalFormatting>
  <conditionalFormatting sqref="A3418">
    <cfRule type="duplicateValues" dxfId="10039" priority="14698" stopIfTrue="1"/>
  </conditionalFormatting>
  <conditionalFormatting sqref="A3418">
    <cfRule type="duplicateValues" dxfId="10038" priority="14697" stopIfTrue="1"/>
  </conditionalFormatting>
  <conditionalFormatting sqref="A3418">
    <cfRule type="duplicateValues" dxfId="10037" priority="14696" stopIfTrue="1"/>
  </conditionalFormatting>
  <conditionalFormatting sqref="A3418">
    <cfRule type="duplicateValues" dxfId="10036" priority="14695"/>
  </conditionalFormatting>
  <conditionalFormatting sqref="A3418">
    <cfRule type="duplicateValues" dxfId="10035" priority="14694"/>
  </conditionalFormatting>
  <conditionalFormatting sqref="A3418">
    <cfRule type="duplicateValues" dxfId="10034" priority="14692"/>
    <cfRule type="duplicateValues" dxfId="10033" priority="14693"/>
  </conditionalFormatting>
  <conditionalFormatting sqref="A3418">
    <cfRule type="duplicateValues" dxfId="10032" priority="14691"/>
  </conditionalFormatting>
  <conditionalFormatting sqref="A3418">
    <cfRule type="duplicateValues" dxfId="10031" priority="14690" stopIfTrue="1"/>
  </conditionalFormatting>
  <conditionalFormatting sqref="A3418">
    <cfRule type="duplicateValues" dxfId="10030" priority="14689" stopIfTrue="1"/>
  </conditionalFormatting>
  <conditionalFormatting sqref="A3418">
    <cfRule type="duplicateValues" dxfId="10029" priority="14688" stopIfTrue="1"/>
  </conditionalFormatting>
  <conditionalFormatting sqref="A3418">
    <cfRule type="duplicateValues" dxfId="10028" priority="14686" stopIfTrue="1"/>
    <cfRule type="duplicateValues" dxfId="10027" priority="14687" stopIfTrue="1"/>
  </conditionalFormatting>
  <conditionalFormatting sqref="A3418">
    <cfRule type="duplicateValues" dxfId="10026" priority="14685" stopIfTrue="1"/>
  </conditionalFormatting>
  <conditionalFormatting sqref="A3418">
    <cfRule type="duplicateValues" dxfId="10025" priority="14684" stopIfTrue="1"/>
  </conditionalFormatting>
  <conditionalFormatting sqref="A3418">
    <cfRule type="duplicateValues" dxfId="10024" priority="14683" stopIfTrue="1"/>
  </conditionalFormatting>
  <conditionalFormatting sqref="A3418">
    <cfRule type="duplicateValues" dxfId="10023" priority="14680" stopIfTrue="1"/>
    <cfRule type="duplicateValues" dxfId="10022" priority="14681" stopIfTrue="1"/>
    <cfRule type="duplicateValues" dxfId="10021" priority="14682" stopIfTrue="1"/>
  </conditionalFormatting>
  <conditionalFormatting sqref="A3418">
    <cfRule type="duplicateValues" dxfId="10020" priority="14679" stopIfTrue="1"/>
  </conditionalFormatting>
  <conditionalFormatting sqref="A3418">
    <cfRule type="duplicateValues" dxfId="10019" priority="14677" stopIfTrue="1"/>
    <cfRule type="duplicateValues" dxfId="10018" priority="14678" stopIfTrue="1"/>
  </conditionalFormatting>
  <conditionalFormatting sqref="A3418">
    <cfRule type="duplicateValues" dxfId="10017" priority="14676" stopIfTrue="1"/>
  </conditionalFormatting>
  <conditionalFormatting sqref="A3418">
    <cfRule type="duplicateValues" dxfId="10016" priority="14675" stopIfTrue="1"/>
  </conditionalFormatting>
  <conditionalFormatting sqref="A3418">
    <cfRule type="duplicateValues" dxfId="10015" priority="14674" stopIfTrue="1"/>
  </conditionalFormatting>
  <conditionalFormatting sqref="A3418">
    <cfRule type="duplicateValues" dxfId="10014" priority="14673"/>
  </conditionalFormatting>
  <conditionalFormatting sqref="A3418">
    <cfRule type="duplicateValues" dxfId="10013" priority="14672"/>
  </conditionalFormatting>
  <conditionalFormatting sqref="A3418">
    <cfRule type="duplicateValues" dxfId="10012" priority="14670"/>
    <cfRule type="duplicateValues" dxfId="10011" priority="14671"/>
  </conditionalFormatting>
  <conditionalFormatting sqref="A3418">
    <cfRule type="duplicateValues" dxfId="10010" priority="14669"/>
  </conditionalFormatting>
  <conditionalFormatting sqref="A3418">
    <cfRule type="duplicateValues" dxfId="10009" priority="14668"/>
  </conditionalFormatting>
  <conditionalFormatting sqref="A3418">
    <cfRule type="duplicateValues" dxfId="10008" priority="14666"/>
    <cfRule type="duplicateValues" dxfId="10007" priority="14667"/>
  </conditionalFormatting>
  <conditionalFormatting sqref="A3418">
    <cfRule type="duplicateValues" dxfId="10006" priority="14665"/>
  </conditionalFormatting>
  <conditionalFormatting sqref="A3418">
    <cfRule type="duplicateValues" dxfId="10005" priority="14664"/>
  </conditionalFormatting>
  <conditionalFormatting sqref="A3418">
    <cfRule type="duplicateValues" dxfId="10004" priority="14663"/>
  </conditionalFormatting>
  <conditionalFormatting sqref="A3418">
    <cfRule type="duplicateValues" dxfId="10003" priority="14662"/>
  </conditionalFormatting>
  <conditionalFormatting sqref="A3418">
    <cfRule type="duplicateValues" dxfId="10002" priority="14660"/>
    <cfRule type="duplicateValues" dxfId="10001" priority="14661"/>
  </conditionalFormatting>
  <conditionalFormatting sqref="A3418">
    <cfRule type="duplicateValues" dxfId="10000" priority="14659"/>
  </conditionalFormatting>
  <conditionalFormatting sqref="A3418">
    <cfRule type="duplicateValues" dxfId="9999" priority="14658"/>
  </conditionalFormatting>
  <conditionalFormatting sqref="A3418">
    <cfRule type="duplicateValues" dxfId="9998" priority="14657"/>
  </conditionalFormatting>
  <conditionalFormatting sqref="A3418">
    <cfRule type="duplicateValues" dxfId="9997" priority="14654"/>
    <cfRule type="duplicateValues" dxfId="9996" priority="14655"/>
    <cfRule type="duplicateValues" dxfId="9995" priority="14656"/>
  </conditionalFormatting>
  <conditionalFormatting sqref="A3418">
    <cfRule type="duplicateValues" dxfId="9994" priority="14653"/>
  </conditionalFormatting>
  <conditionalFormatting sqref="A3418">
    <cfRule type="duplicateValues" dxfId="9993" priority="14652"/>
  </conditionalFormatting>
  <conditionalFormatting sqref="A3418">
    <cfRule type="duplicateValues" dxfId="9992" priority="14651"/>
  </conditionalFormatting>
  <conditionalFormatting sqref="A3418">
    <cfRule type="duplicateValues" dxfId="9991" priority="14650"/>
  </conditionalFormatting>
  <conditionalFormatting sqref="A3323 A3326">
    <cfRule type="duplicateValues" dxfId="9990" priority="14649" stopIfTrue="1"/>
  </conditionalFormatting>
  <conditionalFormatting sqref="A3323 A3326">
    <cfRule type="duplicateValues" dxfId="9989" priority="14648" stopIfTrue="1"/>
  </conditionalFormatting>
  <conditionalFormatting sqref="A3323">
    <cfRule type="duplicateValues" dxfId="9988" priority="14647" stopIfTrue="1"/>
  </conditionalFormatting>
  <conditionalFormatting sqref="A3323 A3326">
    <cfRule type="duplicateValues" dxfId="9987" priority="14644" stopIfTrue="1"/>
    <cfRule type="duplicateValues" dxfId="9986" priority="14645" stopIfTrue="1"/>
    <cfRule type="duplicateValues" dxfId="9985" priority="14646" stopIfTrue="1"/>
  </conditionalFormatting>
  <conditionalFormatting sqref="A3323 A3326">
    <cfRule type="duplicateValues" dxfId="9984" priority="14642" stopIfTrue="1"/>
    <cfRule type="duplicateValues" dxfId="9983" priority="14643" stopIfTrue="1"/>
  </conditionalFormatting>
  <conditionalFormatting sqref="A3323 A3326">
    <cfRule type="duplicateValues" dxfId="9982" priority="14639" stopIfTrue="1"/>
    <cfRule type="duplicateValues" dxfId="9981" priority="14640" stopIfTrue="1"/>
    <cfRule type="cellIs" dxfId="9980" priority="14641" stopIfTrue="1" operator="equal">
      <formula>25504</formula>
    </cfRule>
  </conditionalFormatting>
  <conditionalFormatting sqref="A3323">
    <cfRule type="duplicateValues" dxfId="9979" priority="14636" stopIfTrue="1"/>
    <cfRule type="duplicateValues" dxfId="9978" priority="14637" stopIfTrue="1"/>
    <cfRule type="duplicateValues" dxfId="9977" priority="14638" stopIfTrue="1"/>
  </conditionalFormatting>
  <conditionalFormatting sqref="A3323">
    <cfRule type="duplicateValues" dxfId="9976" priority="14634" stopIfTrue="1"/>
    <cfRule type="duplicateValues" dxfId="9975" priority="14635" stopIfTrue="1"/>
  </conditionalFormatting>
  <conditionalFormatting sqref="A3323">
    <cfRule type="duplicateValues" dxfId="9974" priority="14632" stopIfTrue="1"/>
    <cfRule type="duplicateValues" dxfId="9973" priority="14633" stopIfTrue="1"/>
  </conditionalFormatting>
  <conditionalFormatting sqref="A3323">
    <cfRule type="duplicateValues" dxfId="9972" priority="14631" stopIfTrue="1"/>
  </conditionalFormatting>
  <conditionalFormatting sqref="A3323">
    <cfRule type="duplicateValues" dxfId="9971" priority="14630" stopIfTrue="1"/>
  </conditionalFormatting>
  <conditionalFormatting sqref="A3323">
    <cfRule type="duplicateValues" dxfId="9970" priority="14629" stopIfTrue="1"/>
  </conditionalFormatting>
  <conditionalFormatting sqref="A3323 A3326">
    <cfRule type="duplicateValues" dxfId="9969" priority="14628"/>
  </conditionalFormatting>
  <conditionalFormatting sqref="A3323">
    <cfRule type="duplicateValues" dxfId="9968" priority="14627"/>
  </conditionalFormatting>
  <conditionalFormatting sqref="A3323 A3326">
    <cfRule type="duplicateValues" dxfId="9967" priority="14625"/>
    <cfRule type="duplicateValues" dxfId="9966" priority="14626"/>
  </conditionalFormatting>
  <conditionalFormatting sqref="A3323">
    <cfRule type="duplicateValues" dxfId="9965" priority="14624"/>
  </conditionalFormatting>
  <conditionalFormatting sqref="A3323">
    <cfRule type="duplicateValues" dxfId="9964" priority="14623" stopIfTrue="1"/>
  </conditionalFormatting>
  <conditionalFormatting sqref="A3323">
    <cfRule type="duplicateValues" dxfId="9963" priority="14622" stopIfTrue="1"/>
  </conditionalFormatting>
  <conditionalFormatting sqref="A3323">
    <cfRule type="duplicateValues" dxfId="9962" priority="14619" stopIfTrue="1"/>
    <cfRule type="duplicateValues" dxfId="9961" priority="14620" stopIfTrue="1"/>
    <cfRule type="duplicateValues" dxfId="9960" priority="14621" stopIfTrue="1"/>
  </conditionalFormatting>
  <conditionalFormatting sqref="A3323">
    <cfRule type="duplicateValues" dxfId="9959" priority="14618" stopIfTrue="1"/>
  </conditionalFormatting>
  <conditionalFormatting sqref="A3323">
    <cfRule type="duplicateValues" dxfId="9958" priority="14616" stopIfTrue="1"/>
    <cfRule type="duplicateValues" dxfId="9957" priority="14617" stopIfTrue="1"/>
  </conditionalFormatting>
  <conditionalFormatting sqref="A3323">
    <cfRule type="duplicateValues" dxfId="9956" priority="14615" stopIfTrue="1"/>
  </conditionalFormatting>
  <conditionalFormatting sqref="A3323">
    <cfRule type="duplicateValues" dxfId="9955" priority="14614" stopIfTrue="1"/>
  </conditionalFormatting>
  <conditionalFormatting sqref="A3323">
    <cfRule type="duplicateValues" dxfId="9954" priority="14613" stopIfTrue="1"/>
  </conditionalFormatting>
  <conditionalFormatting sqref="A3323">
    <cfRule type="duplicateValues" dxfId="9953" priority="14612"/>
  </conditionalFormatting>
  <conditionalFormatting sqref="A3323">
    <cfRule type="duplicateValues" dxfId="9952" priority="14611"/>
  </conditionalFormatting>
  <conditionalFormatting sqref="A3323">
    <cfRule type="duplicateValues" dxfId="9951" priority="14609"/>
    <cfRule type="duplicateValues" dxfId="9950" priority="14610"/>
  </conditionalFormatting>
  <conditionalFormatting sqref="A3323">
    <cfRule type="duplicateValues" dxfId="9949" priority="14608"/>
  </conditionalFormatting>
  <conditionalFormatting sqref="A3323">
    <cfRule type="duplicateValues" dxfId="9948" priority="14607"/>
  </conditionalFormatting>
  <conditionalFormatting sqref="A3323">
    <cfRule type="duplicateValues" dxfId="9947" priority="14605"/>
    <cfRule type="duplicateValues" dxfId="9946" priority="14606"/>
  </conditionalFormatting>
  <conditionalFormatting sqref="A3323">
    <cfRule type="duplicateValues" dxfId="9945" priority="14604"/>
  </conditionalFormatting>
  <conditionalFormatting sqref="A3323">
    <cfRule type="duplicateValues" dxfId="9944" priority="14603"/>
  </conditionalFormatting>
  <conditionalFormatting sqref="A3323">
    <cfRule type="duplicateValues" dxfId="9943" priority="14602"/>
  </conditionalFormatting>
  <conditionalFormatting sqref="A3323">
    <cfRule type="duplicateValues" dxfId="9942" priority="14601"/>
  </conditionalFormatting>
  <conditionalFormatting sqref="A3323">
    <cfRule type="duplicateValues" dxfId="9941" priority="14599"/>
    <cfRule type="duplicateValues" dxfId="9940" priority="14600"/>
  </conditionalFormatting>
  <conditionalFormatting sqref="A3323">
    <cfRule type="duplicateValues" dxfId="9939" priority="14598"/>
  </conditionalFormatting>
  <conditionalFormatting sqref="A3323">
    <cfRule type="duplicateValues" dxfId="9938" priority="14597"/>
  </conditionalFormatting>
  <conditionalFormatting sqref="A3323">
    <cfRule type="duplicateValues" dxfId="9937" priority="14596"/>
  </conditionalFormatting>
  <conditionalFormatting sqref="A3323 A3326">
    <cfRule type="duplicateValues" dxfId="9936" priority="14593"/>
    <cfRule type="duplicateValues" dxfId="9935" priority="14594"/>
    <cfRule type="duplicateValues" dxfId="9934" priority="14595"/>
  </conditionalFormatting>
  <conditionalFormatting sqref="A3323">
    <cfRule type="duplicateValues" dxfId="9933" priority="14592"/>
  </conditionalFormatting>
  <conditionalFormatting sqref="A3323">
    <cfRule type="duplicateValues" dxfId="9932" priority="14591"/>
  </conditionalFormatting>
  <conditionalFormatting sqref="A3323">
    <cfRule type="duplicateValues" dxfId="9931" priority="14590"/>
  </conditionalFormatting>
  <conditionalFormatting sqref="A3323">
    <cfRule type="duplicateValues" dxfId="9930" priority="14589"/>
  </conditionalFormatting>
  <conditionalFormatting sqref="A3324 A3327">
    <cfRule type="duplicateValues" dxfId="9929" priority="14588" stopIfTrue="1"/>
  </conditionalFormatting>
  <conditionalFormatting sqref="A3324 A3327">
    <cfRule type="duplicateValues" dxfId="9928" priority="14587" stopIfTrue="1"/>
  </conditionalFormatting>
  <conditionalFormatting sqref="A3324 A3327">
    <cfRule type="duplicateValues" dxfId="9927" priority="14584" stopIfTrue="1"/>
    <cfRule type="duplicateValues" dxfId="9926" priority="14585" stopIfTrue="1"/>
    <cfRule type="duplicateValues" dxfId="9925" priority="14586" stopIfTrue="1"/>
  </conditionalFormatting>
  <conditionalFormatting sqref="A3324 A3327">
    <cfRule type="duplicateValues" dxfId="9924" priority="14582" stopIfTrue="1"/>
    <cfRule type="duplicateValues" dxfId="9923" priority="14583" stopIfTrue="1"/>
  </conditionalFormatting>
  <conditionalFormatting sqref="A3324 A3327">
    <cfRule type="duplicateValues" dxfId="9922" priority="14579" stopIfTrue="1"/>
    <cfRule type="duplicateValues" dxfId="9921" priority="14580" stopIfTrue="1"/>
    <cfRule type="cellIs" dxfId="9920" priority="14581" stopIfTrue="1" operator="equal">
      <formula>25504</formula>
    </cfRule>
  </conditionalFormatting>
  <conditionalFormatting sqref="A3324">
    <cfRule type="duplicateValues" dxfId="9919" priority="14577" stopIfTrue="1"/>
    <cfRule type="duplicateValues" dxfId="9918" priority="14578" stopIfTrue="1"/>
  </conditionalFormatting>
  <conditionalFormatting sqref="A3324">
    <cfRule type="duplicateValues" dxfId="9917" priority="14576" stopIfTrue="1"/>
  </conditionalFormatting>
  <conditionalFormatting sqref="A3324">
    <cfRule type="duplicateValues" dxfId="9916" priority="14575" stopIfTrue="1"/>
  </conditionalFormatting>
  <conditionalFormatting sqref="A3324">
    <cfRule type="duplicateValues" dxfId="9915" priority="14574" stopIfTrue="1"/>
  </conditionalFormatting>
  <conditionalFormatting sqref="A3324 A3327">
    <cfRule type="duplicateValues" dxfId="9914" priority="14573"/>
  </conditionalFormatting>
  <conditionalFormatting sqref="A3324">
    <cfRule type="duplicateValues" dxfId="9913" priority="14572"/>
  </conditionalFormatting>
  <conditionalFormatting sqref="A3324 A3327">
    <cfRule type="duplicateValues" dxfId="9912" priority="14570"/>
    <cfRule type="duplicateValues" dxfId="9911" priority="14571"/>
  </conditionalFormatting>
  <conditionalFormatting sqref="A3324">
    <cfRule type="duplicateValues" dxfId="9910" priority="14569"/>
  </conditionalFormatting>
  <conditionalFormatting sqref="A3324">
    <cfRule type="duplicateValues" dxfId="9909" priority="14568" stopIfTrue="1"/>
  </conditionalFormatting>
  <conditionalFormatting sqref="A3324">
    <cfRule type="duplicateValues" dxfId="9908" priority="14567" stopIfTrue="1"/>
  </conditionalFormatting>
  <conditionalFormatting sqref="A3324">
    <cfRule type="duplicateValues" dxfId="9907" priority="14564" stopIfTrue="1"/>
    <cfRule type="duplicateValues" dxfId="9906" priority="14565" stopIfTrue="1"/>
    <cfRule type="duplicateValues" dxfId="9905" priority="14566" stopIfTrue="1"/>
  </conditionalFormatting>
  <conditionalFormatting sqref="B3324">
    <cfRule type="duplicateValues" dxfId="9904" priority="14563" stopIfTrue="1"/>
  </conditionalFormatting>
  <conditionalFormatting sqref="A3324">
    <cfRule type="duplicateValues" dxfId="9903" priority="14562" stopIfTrue="1"/>
  </conditionalFormatting>
  <conditionalFormatting sqref="A3324">
    <cfRule type="duplicateValues" dxfId="9902" priority="14560" stopIfTrue="1"/>
    <cfRule type="duplicateValues" dxfId="9901" priority="14561" stopIfTrue="1"/>
  </conditionalFormatting>
  <conditionalFormatting sqref="A3324">
    <cfRule type="duplicateValues" dxfId="9900" priority="14559" stopIfTrue="1"/>
  </conditionalFormatting>
  <conditionalFormatting sqref="A3324">
    <cfRule type="duplicateValues" dxfId="9899" priority="14558" stopIfTrue="1"/>
  </conditionalFormatting>
  <conditionalFormatting sqref="A3324">
    <cfRule type="duplicateValues" dxfId="9898" priority="14557" stopIfTrue="1"/>
  </conditionalFormatting>
  <conditionalFormatting sqref="A3324">
    <cfRule type="duplicateValues" dxfId="9897" priority="14556"/>
  </conditionalFormatting>
  <conditionalFormatting sqref="A3324">
    <cfRule type="duplicateValues" dxfId="9896" priority="14555"/>
  </conditionalFormatting>
  <conditionalFormatting sqref="A3324">
    <cfRule type="duplicateValues" dxfId="9895" priority="14553"/>
    <cfRule type="duplicateValues" dxfId="9894" priority="14554"/>
  </conditionalFormatting>
  <conditionalFormatting sqref="A3324">
    <cfRule type="duplicateValues" dxfId="9893" priority="14552"/>
  </conditionalFormatting>
  <conditionalFormatting sqref="A3324">
    <cfRule type="duplicateValues" dxfId="9892" priority="14551"/>
  </conditionalFormatting>
  <conditionalFormatting sqref="A3324">
    <cfRule type="duplicateValues" dxfId="9891" priority="14549"/>
    <cfRule type="duplicateValues" dxfId="9890" priority="14550"/>
  </conditionalFormatting>
  <conditionalFormatting sqref="A3324">
    <cfRule type="duplicateValues" dxfId="9889" priority="14548"/>
  </conditionalFormatting>
  <conditionalFormatting sqref="A3324">
    <cfRule type="duplicateValues" dxfId="9888" priority="14547"/>
  </conditionalFormatting>
  <conditionalFormatting sqref="A3324">
    <cfRule type="duplicateValues" dxfId="9887" priority="14546"/>
  </conditionalFormatting>
  <conditionalFormatting sqref="A3324">
    <cfRule type="duplicateValues" dxfId="9886" priority="14545"/>
  </conditionalFormatting>
  <conditionalFormatting sqref="A3324">
    <cfRule type="duplicateValues" dxfId="9885" priority="14543"/>
    <cfRule type="duplicateValues" dxfId="9884" priority="14544"/>
  </conditionalFormatting>
  <conditionalFormatting sqref="A3324">
    <cfRule type="duplicateValues" dxfId="9883" priority="14542"/>
  </conditionalFormatting>
  <conditionalFormatting sqref="A3324">
    <cfRule type="duplicateValues" dxfId="9882" priority="14541"/>
  </conditionalFormatting>
  <conditionalFormatting sqref="A3324">
    <cfRule type="duplicateValues" dxfId="9881" priority="14540"/>
  </conditionalFormatting>
  <conditionalFormatting sqref="A3324 A3327">
    <cfRule type="duplicateValues" dxfId="9880" priority="14537"/>
    <cfRule type="duplicateValues" dxfId="9879" priority="14538"/>
    <cfRule type="duplicateValues" dxfId="9878" priority="14539"/>
  </conditionalFormatting>
  <conditionalFormatting sqref="A3324">
    <cfRule type="duplicateValues" dxfId="9877" priority="14536"/>
  </conditionalFormatting>
  <conditionalFormatting sqref="A3324">
    <cfRule type="duplicateValues" dxfId="9876" priority="14535"/>
  </conditionalFormatting>
  <conditionalFormatting sqref="A3324">
    <cfRule type="duplicateValues" dxfId="9875" priority="14534"/>
  </conditionalFormatting>
  <conditionalFormatting sqref="A3324">
    <cfRule type="duplicateValues" dxfId="9874" priority="14533"/>
  </conditionalFormatting>
  <conditionalFormatting sqref="B3323">
    <cfRule type="duplicateValues" dxfId="9873" priority="14532" stopIfTrue="1"/>
  </conditionalFormatting>
  <conditionalFormatting sqref="A670 A672">
    <cfRule type="duplicateValues" dxfId="9872" priority="14453" stopIfTrue="1"/>
    <cfRule type="duplicateValues" dxfId="9871" priority="14454" stopIfTrue="1"/>
  </conditionalFormatting>
  <conditionalFormatting sqref="A670 A672">
    <cfRule type="duplicateValues" dxfId="9870" priority="14452" stopIfTrue="1"/>
  </conditionalFormatting>
  <conditionalFormatting sqref="A670">
    <cfRule type="duplicateValues" dxfId="9869" priority="14450" stopIfTrue="1"/>
    <cfRule type="duplicateValues" dxfId="9868" priority="14451" stopIfTrue="1"/>
  </conditionalFormatting>
  <conditionalFormatting sqref="A670">
    <cfRule type="duplicateValues" dxfId="9867" priority="14449" stopIfTrue="1"/>
  </conditionalFormatting>
  <conditionalFormatting sqref="A670">
    <cfRule type="duplicateValues" dxfId="9866" priority="14448" stopIfTrue="1"/>
  </conditionalFormatting>
  <conditionalFormatting sqref="A670">
    <cfRule type="duplicateValues" dxfId="9865" priority="14447" stopIfTrue="1"/>
  </conditionalFormatting>
  <conditionalFormatting sqref="A670 A672">
    <cfRule type="duplicateValues" dxfId="9864" priority="14446"/>
  </conditionalFormatting>
  <conditionalFormatting sqref="A670">
    <cfRule type="duplicateValues" dxfId="9863" priority="14445"/>
  </conditionalFormatting>
  <conditionalFormatting sqref="A670 A672">
    <cfRule type="duplicateValues" dxfId="9862" priority="14443"/>
    <cfRule type="duplicateValues" dxfId="9861" priority="14444"/>
  </conditionalFormatting>
  <conditionalFormatting sqref="A670">
    <cfRule type="duplicateValues" dxfId="9860" priority="14442"/>
  </conditionalFormatting>
  <conditionalFormatting sqref="A670">
    <cfRule type="duplicateValues" dxfId="9859" priority="14441" stopIfTrue="1"/>
  </conditionalFormatting>
  <conditionalFormatting sqref="A670">
    <cfRule type="duplicateValues" dxfId="9858" priority="14439" stopIfTrue="1"/>
    <cfRule type="duplicateValues" dxfId="9857" priority="14440" stopIfTrue="1"/>
  </conditionalFormatting>
  <conditionalFormatting sqref="A670">
    <cfRule type="duplicateValues" dxfId="9856" priority="14438" stopIfTrue="1"/>
  </conditionalFormatting>
  <conditionalFormatting sqref="A670">
    <cfRule type="duplicateValues" dxfId="9855" priority="14437" stopIfTrue="1"/>
  </conditionalFormatting>
  <conditionalFormatting sqref="A670">
    <cfRule type="duplicateValues" dxfId="9854" priority="14436" stopIfTrue="1"/>
  </conditionalFormatting>
  <conditionalFormatting sqref="A670">
    <cfRule type="duplicateValues" dxfId="9853" priority="14435"/>
  </conditionalFormatting>
  <conditionalFormatting sqref="A670">
    <cfRule type="duplicateValues" dxfId="9852" priority="14434"/>
  </conditionalFormatting>
  <conditionalFormatting sqref="A670 A672">
    <cfRule type="duplicateValues" dxfId="9851" priority="14433" stopIfTrue="1"/>
  </conditionalFormatting>
  <conditionalFormatting sqref="A670">
    <cfRule type="duplicateValues" dxfId="9850" priority="14432" stopIfTrue="1"/>
  </conditionalFormatting>
  <conditionalFormatting sqref="A670 A672">
    <cfRule type="duplicateValues" dxfId="9849" priority="14429" stopIfTrue="1"/>
    <cfRule type="duplicateValues" dxfId="9848" priority="14430" stopIfTrue="1"/>
    <cfRule type="duplicateValues" dxfId="9847" priority="14431" stopIfTrue="1"/>
  </conditionalFormatting>
  <conditionalFormatting sqref="A670">
    <cfRule type="duplicateValues" dxfId="9846" priority="14427" stopIfTrue="1"/>
    <cfRule type="duplicateValues" dxfId="9845" priority="14428" stopIfTrue="1"/>
  </conditionalFormatting>
  <conditionalFormatting sqref="A670 A672">
    <cfRule type="duplicateValues" dxfId="9844" priority="14424" stopIfTrue="1"/>
    <cfRule type="duplicateValues" dxfId="9843" priority="14425" stopIfTrue="1"/>
    <cfRule type="cellIs" dxfId="9842" priority="14426" stopIfTrue="1" operator="equal">
      <formula>25504</formula>
    </cfRule>
  </conditionalFormatting>
  <conditionalFormatting sqref="A670">
    <cfRule type="duplicateValues" dxfId="9841" priority="14422"/>
    <cfRule type="duplicateValues" dxfId="9840" priority="14423"/>
  </conditionalFormatting>
  <conditionalFormatting sqref="A670">
    <cfRule type="duplicateValues" dxfId="9839" priority="14421" stopIfTrue="1"/>
  </conditionalFormatting>
  <conditionalFormatting sqref="A670">
    <cfRule type="duplicateValues" dxfId="9838" priority="14420" stopIfTrue="1"/>
  </conditionalFormatting>
  <conditionalFormatting sqref="A670">
    <cfRule type="duplicateValues" dxfId="9837" priority="14417" stopIfTrue="1"/>
    <cfRule type="duplicateValues" dxfId="9836" priority="14418" stopIfTrue="1"/>
    <cfRule type="duplicateValues" dxfId="9835" priority="14419" stopIfTrue="1"/>
  </conditionalFormatting>
  <conditionalFormatting sqref="A670">
    <cfRule type="duplicateValues" dxfId="9834" priority="14415" stopIfTrue="1"/>
    <cfRule type="duplicateValues" dxfId="9833" priority="14416" stopIfTrue="1"/>
  </conditionalFormatting>
  <conditionalFormatting sqref="A670">
    <cfRule type="duplicateValues" dxfId="9832" priority="14412" stopIfTrue="1"/>
    <cfRule type="duplicateValues" dxfId="9831" priority="14413" stopIfTrue="1"/>
    <cfRule type="cellIs" dxfId="9830" priority="14414" stopIfTrue="1" operator="equal">
      <formula>25504</formula>
    </cfRule>
  </conditionalFormatting>
  <conditionalFormatting sqref="A670">
    <cfRule type="duplicateValues" dxfId="9829" priority="14411"/>
  </conditionalFormatting>
  <conditionalFormatting sqref="A670">
    <cfRule type="duplicateValues" dxfId="9828" priority="14410"/>
  </conditionalFormatting>
  <conditionalFormatting sqref="A670">
    <cfRule type="duplicateValues" dxfId="9827" priority="14408"/>
    <cfRule type="duplicateValues" dxfId="9826" priority="14409"/>
  </conditionalFormatting>
  <conditionalFormatting sqref="A671 A673:A675">
    <cfRule type="duplicateValues" dxfId="9825" priority="14406" stopIfTrue="1"/>
    <cfRule type="duplicateValues" dxfId="9824" priority="14407" stopIfTrue="1"/>
  </conditionalFormatting>
  <conditionalFormatting sqref="A671 A673:A675">
    <cfRule type="duplicateValues" dxfId="9823" priority="14405" stopIfTrue="1"/>
  </conditionalFormatting>
  <conditionalFormatting sqref="A671 A673:A675">
    <cfRule type="duplicateValues" dxfId="9822" priority="14404"/>
  </conditionalFormatting>
  <conditionalFormatting sqref="A671 A673:A675">
    <cfRule type="duplicateValues" dxfId="9821" priority="14402"/>
    <cfRule type="duplicateValues" dxfId="9820" priority="14403"/>
  </conditionalFormatting>
  <conditionalFormatting sqref="A671 A673:A675">
    <cfRule type="duplicateValues" dxfId="9819" priority="14401" stopIfTrue="1"/>
  </conditionalFormatting>
  <conditionalFormatting sqref="A671 A673:A675">
    <cfRule type="duplicateValues" dxfId="9818" priority="14398" stopIfTrue="1"/>
    <cfRule type="duplicateValues" dxfId="9817" priority="14399" stopIfTrue="1"/>
    <cfRule type="duplicateValues" dxfId="9816" priority="14400" stopIfTrue="1"/>
  </conditionalFormatting>
  <conditionalFormatting sqref="A671 A673:A675">
    <cfRule type="duplicateValues" dxfId="9815" priority="14395" stopIfTrue="1"/>
    <cfRule type="duplicateValues" dxfId="9814" priority="14396" stopIfTrue="1"/>
    <cfRule type="cellIs" dxfId="9813" priority="14397" stopIfTrue="1" operator="equal">
      <formula>25504</formula>
    </cfRule>
  </conditionalFormatting>
  <conditionalFormatting sqref="A670:A675">
    <cfRule type="duplicateValues" dxfId="9812" priority="14394"/>
  </conditionalFormatting>
  <conditionalFormatting sqref="A670:A675">
    <cfRule type="duplicateValues" dxfId="9811" priority="14393"/>
  </conditionalFormatting>
  <conditionalFormatting sqref="A670:A675">
    <cfRule type="duplicateValues" dxfId="9810" priority="14392"/>
  </conditionalFormatting>
  <conditionalFormatting sqref="A670:A675">
    <cfRule type="duplicateValues" dxfId="9809" priority="14391"/>
  </conditionalFormatting>
  <conditionalFormatting sqref="A670:A675">
    <cfRule type="duplicateValues" dxfId="9808" priority="14389"/>
    <cfRule type="duplicateValues" dxfId="9807" priority="14390"/>
  </conditionalFormatting>
  <conditionalFormatting sqref="A670:A675">
    <cfRule type="duplicateValues" dxfId="9806" priority="14388"/>
  </conditionalFormatting>
  <conditionalFormatting sqref="A670:A675">
    <cfRule type="duplicateValues" dxfId="9805" priority="14387"/>
  </conditionalFormatting>
  <conditionalFormatting sqref="A670:A675">
    <cfRule type="duplicateValues" dxfId="9804" priority="14386"/>
  </conditionalFormatting>
  <conditionalFormatting sqref="A670:A675">
    <cfRule type="duplicateValues" dxfId="9803" priority="14383"/>
    <cfRule type="duplicateValues" dxfId="9802" priority="14384"/>
    <cfRule type="duplicateValues" dxfId="9801" priority="14385"/>
  </conditionalFormatting>
  <conditionalFormatting sqref="A670:A675">
    <cfRule type="duplicateValues" dxfId="9800" priority="14382"/>
  </conditionalFormatting>
  <conditionalFormatting sqref="A670:A675">
    <cfRule type="duplicateValues" dxfId="9799" priority="14381"/>
  </conditionalFormatting>
  <conditionalFormatting sqref="A670:A675">
    <cfRule type="duplicateValues" dxfId="9798" priority="14380"/>
  </conditionalFormatting>
  <conditionalFormatting sqref="A670:A675">
    <cfRule type="duplicateValues" dxfId="9797" priority="14379"/>
  </conditionalFormatting>
  <conditionalFormatting sqref="A3530:A1048576 A1115:A1186 A1189:A1195 A949:A997 A2540:A2622 A2154:A2168 A1209:A1234 A1431:A1525 A3356:A3418 A2293:A2305 A1238:A1258 A1647:A1831 A3243:A3327 A2624:A2639 A787:A940 A999:A1079 A2144:A2151 A2175:A2245 A2340:A2351 A2308:A2321 A2425:A2437 A2442:A2481 A1839:A2102 A707:A777 A1:A28 A1264:A1427 A1260 A1262 A2647:A3092 A3201:A3227 A1527:A1617 A31:A675 A2353:A2414 A1619:A1639">
    <cfRule type="duplicateValues" dxfId="9796" priority="14378"/>
  </conditionalFormatting>
  <conditionalFormatting sqref="A2640">
    <cfRule type="duplicateValues" dxfId="9795" priority="14377" stopIfTrue="1"/>
  </conditionalFormatting>
  <conditionalFormatting sqref="A2640">
    <cfRule type="duplicateValues" dxfId="9794" priority="14376" stopIfTrue="1"/>
  </conditionalFormatting>
  <conditionalFormatting sqref="A2640">
    <cfRule type="duplicateValues" dxfId="9793" priority="14373" stopIfTrue="1"/>
    <cfRule type="duplicateValues" dxfId="9792" priority="14374" stopIfTrue="1"/>
    <cfRule type="duplicateValues" dxfId="9791" priority="14375" stopIfTrue="1"/>
  </conditionalFormatting>
  <conditionalFormatting sqref="A2640">
    <cfRule type="duplicateValues" dxfId="9790" priority="14371" stopIfTrue="1"/>
    <cfRule type="duplicateValues" dxfId="9789" priority="14372" stopIfTrue="1"/>
  </conditionalFormatting>
  <conditionalFormatting sqref="A2640">
    <cfRule type="duplicateValues" dxfId="9788" priority="14368" stopIfTrue="1"/>
    <cfRule type="duplicateValues" dxfId="9787" priority="14369" stopIfTrue="1"/>
    <cfRule type="cellIs" dxfId="9786" priority="14370" stopIfTrue="1" operator="equal">
      <formula>25504</formula>
    </cfRule>
  </conditionalFormatting>
  <conditionalFormatting sqref="A2640">
    <cfRule type="duplicateValues" dxfId="9785" priority="14367"/>
  </conditionalFormatting>
  <conditionalFormatting sqref="A2640">
    <cfRule type="duplicateValues" dxfId="9784" priority="14365"/>
    <cfRule type="duplicateValues" dxfId="9783" priority="14366"/>
  </conditionalFormatting>
  <conditionalFormatting sqref="A2640">
    <cfRule type="duplicateValues" dxfId="9782" priority="14364"/>
  </conditionalFormatting>
  <conditionalFormatting sqref="A2640">
    <cfRule type="duplicateValues" dxfId="9781" priority="14363"/>
  </conditionalFormatting>
  <conditionalFormatting sqref="A2640">
    <cfRule type="duplicateValues" dxfId="9780" priority="14361"/>
    <cfRule type="duplicateValues" dxfId="9779" priority="14362"/>
  </conditionalFormatting>
  <conditionalFormatting sqref="A2640">
    <cfRule type="duplicateValues" dxfId="9778" priority="14360"/>
  </conditionalFormatting>
  <conditionalFormatting sqref="A2640">
    <cfRule type="duplicateValues" dxfId="9777" priority="14359" stopIfTrue="1"/>
  </conditionalFormatting>
  <conditionalFormatting sqref="A2640">
    <cfRule type="duplicateValues" dxfId="9776" priority="14358" stopIfTrue="1"/>
  </conditionalFormatting>
  <conditionalFormatting sqref="A2640">
    <cfRule type="duplicateValues" dxfId="9775" priority="14355" stopIfTrue="1"/>
    <cfRule type="duplicateValues" dxfId="9774" priority="14356" stopIfTrue="1"/>
    <cfRule type="duplicateValues" dxfId="9773" priority="14357" stopIfTrue="1"/>
  </conditionalFormatting>
  <conditionalFormatting sqref="A2640">
    <cfRule type="duplicateValues" dxfId="9772" priority="14353" stopIfTrue="1"/>
    <cfRule type="duplicateValues" dxfId="9771" priority="14354" stopIfTrue="1"/>
  </conditionalFormatting>
  <conditionalFormatting sqref="A2640">
    <cfRule type="duplicateValues" dxfId="9770" priority="14350" stopIfTrue="1"/>
    <cfRule type="duplicateValues" dxfId="9769" priority="14351" stopIfTrue="1"/>
    <cfRule type="cellIs" dxfId="9768" priority="14352" stopIfTrue="1" operator="equal">
      <formula>25504</formula>
    </cfRule>
  </conditionalFormatting>
  <conditionalFormatting sqref="A2640">
    <cfRule type="duplicateValues" dxfId="9767" priority="14349"/>
  </conditionalFormatting>
  <conditionalFormatting sqref="A2640">
    <cfRule type="duplicateValues" dxfId="9766" priority="14347"/>
    <cfRule type="duplicateValues" dxfId="9765" priority="14348"/>
  </conditionalFormatting>
  <conditionalFormatting sqref="A2640">
    <cfRule type="duplicateValues" dxfId="9764" priority="14346"/>
  </conditionalFormatting>
  <conditionalFormatting sqref="A2640">
    <cfRule type="duplicateValues" dxfId="9763" priority="14345"/>
  </conditionalFormatting>
  <conditionalFormatting sqref="A2640">
    <cfRule type="duplicateValues" dxfId="9762" priority="14342"/>
    <cfRule type="duplicateValues" dxfId="9761" priority="14343"/>
    <cfRule type="duplicateValues" dxfId="9760" priority="14344"/>
  </conditionalFormatting>
  <conditionalFormatting sqref="A2640">
    <cfRule type="duplicateValues" dxfId="9759" priority="14341"/>
  </conditionalFormatting>
  <conditionalFormatting sqref="A2640">
    <cfRule type="duplicateValues" dxfId="9758" priority="14340"/>
  </conditionalFormatting>
  <conditionalFormatting sqref="A2640">
    <cfRule type="duplicateValues" dxfId="9757" priority="14339"/>
  </conditionalFormatting>
  <conditionalFormatting sqref="A2640">
    <cfRule type="duplicateValues" dxfId="9756" priority="14338"/>
  </conditionalFormatting>
  <conditionalFormatting sqref="A2641">
    <cfRule type="duplicateValues" dxfId="9755" priority="14337" stopIfTrue="1"/>
  </conditionalFormatting>
  <conditionalFormatting sqref="A2641">
    <cfRule type="duplicateValues" dxfId="9754" priority="14336" stopIfTrue="1"/>
  </conditionalFormatting>
  <conditionalFormatting sqref="A2641">
    <cfRule type="duplicateValues" dxfId="9753" priority="14333" stopIfTrue="1"/>
    <cfRule type="duplicateValues" dxfId="9752" priority="14334" stopIfTrue="1"/>
    <cfRule type="duplicateValues" dxfId="9751" priority="14335" stopIfTrue="1"/>
  </conditionalFormatting>
  <conditionalFormatting sqref="A2641">
    <cfRule type="duplicateValues" dxfId="9750" priority="14331" stopIfTrue="1"/>
    <cfRule type="duplicateValues" dxfId="9749" priority="14332" stopIfTrue="1"/>
  </conditionalFormatting>
  <conditionalFormatting sqref="A2641">
    <cfRule type="duplicateValues" dxfId="9748" priority="14328" stopIfTrue="1"/>
    <cfRule type="duplicateValues" dxfId="9747" priority="14329" stopIfTrue="1"/>
    <cfRule type="cellIs" dxfId="9746" priority="14330" stopIfTrue="1" operator="equal">
      <formula>25504</formula>
    </cfRule>
  </conditionalFormatting>
  <conditionalFormatting sqref="A2641">
    <cfRule type="duplicateValues" dxfId="9745" priority="14327"/>
  </conditionalFormatting>
  <conditionalFormatting sqref="A2641">
    <cfRule type="duplicateValues" dxfId="9744" priority="14325"/>
    <cfRule type="duplicateValues" dxfId="9743" priority="14326"/>
  </conditionalFormatting>
  <conditionalFormatting sqref="A2641">
    <cfRule type="duplicateValues" dxfId="9742" priority="14324"/>
  </conditionalFormatting>
  <conditionalFormatting sqref="A2641">
    <cfRule type="duplicateValues" dxfId="9741" priority="14323"/>
  </conditionalFormatting>
  <conditionalFormatting sqref="A2641">
    <cfRule type="duplicateValues" dxfId="9740" priority="14321"/>
    <cfRule type="duplicateValues" dxfId="9739" priority="14322"/>
  </conditionalFormatting>
  <conditionalFormatting sqref="A2641">
    <cfRule type="duplicateValues" dxfId="9738" priority="14320"/>
  </conditionalFormatting>
  <conditionalFormatting sqref="A2641">
    <cfRule type="duplicateValues" dxfId="9737" priority="14319" stopIfTrue="1"/>
  </conditionalFormatting>
  <conditionalFormatting sqref="A2641">
    <cfRule type="duplicateValues" dxfId="9736" priority="14318" stopIfTrue="1"/>
  </conditionalFormatting>
  <conditionalFormatting sqref="A2641">
    <cfRule type="duplicateValues" dxfId="9735" priority="14315" stopIfTrue="1"/>
    <cfRule type="duplicateValues" dxfId="9734" priority="14316" stopIfTrue="1"/>
    <cfRule type="duplicateValues" dxfId="9733" priority="14317" stopIfTrue="1"/>
  </conditionalFormatting>
  <conditionalFormatting sqref="A2641">
    <cfRule type="duplicateValues" dxfId="9732" priority="14313" stopIfTrue="1"/>
    <cfRule type="duplicateValues" dxfId="9731" priority="14314" stopIfTrue="1"/>
  </conditionalFormatting>
  <conditionalFormatting sqref="A2641">
    <cfRule type="duplicateValues" dxfId="9730" priority="14310" stopIfTrue="1"/>
    <cfRule type="duplicateValues" dxfId="9729" priority="14311" stopIfTrue="1"/>
    <cfRule type="cellIs" dxfId="9728" priority="14312" stopIfTrue="1" operator="equal">
      <formula>25504</formula>
    </cfRule>
  </conditionalFormatting>
  <conditionalFormatting sqref="A2641">
    <cfRule type="duplicateValues" dxfId="9727" priority="14309"/>
  </conditionalFormatting>
  <conditionalFormatting sqref="A2641">
    <cfRule type="duplicateValues" dxfId="9726" priority="14307"/>
    <cfRule type="duplicateValues" dxfId="9725" priority="14308"/>
  </conditionalFormatting>
  <conditionalFormatting sqref="A2641">
    <cfRule type="duplicateValues" dxfId="9724" priority="14306"/>
  </conditionalFormatting>
  <conditionalFormatting sqref="A2641">
    <cfRule type="duplicateValues" dxfId="9723" priority="14305"/>
  </conditionalFormatting>
  <conditionalFormatting sqref="A2641">
    <cfRule type="duplicateValues" dxfId="9722" priority="14302"/>
    <cfRule type="duplicateValues" dxfId="9721" priority="14303"/>
    <cfRule type="duplicateValues" dxfId="9720" priority="14304"/>
  </conditionalFormatting>
  <conditionalFormatting sqref="A2641">
    <cfRule type="duplicateValues" dxfId="9719" priority="14301"/>
  </conditionalFormatting>
  <conditionalFormatting sqref="A2641">
    <cfRule type="duplicateValues" dxfId="9718" priority="14300"/>
  </conditionalFormatting>
  <conditionalFormatting sqref="A2641">
    <cfRule type="duplicateValues" dxfId="9717" priority="14299"/>
  </conditionalFormatting>
  <conditionalFormatting sqref="A2641">
    <cfRule type="duplicateValues" dxfId="9716" priority="14298"/>
  </conditionalFormatting>
  <conditionalFormatting sqref="A2642">
    <cfRule type="duplicateValues" dxfId="9715" priority="14297" stopIfTrue="1"/>
  </conditionalFormatting>
  <conditionalFormatting sqref="A2642">
    <cfRule type="duplicateValues" dxfId="9714" priority="14296" stopIfTrue="1"/>
  </conditionalFormatting>
  <conditionalFormatting sqref="A2642">
    <cfRule type="duplicateValues" dxfId="9713" priority="14293" stopIfTrue="1"/>
    <cfRule type="duplicateValues" dxfId="9712" priority="14294" stopIfTrue="1"/>
    <cfRule type="duplicateValues" dxfId="9711" priority="14295" stopIfTrue="1"/>
  </conditionalFormatting>
  <conditionalFormatting sqref="A2642">
    <cfRule type="duplicateValues" dxfId="9710" priority="14291" stopIfTrue="1"/>
    <cfRule type="duplicateValues" dxfId="9709" priority="14292" stopIfTrue="1"/>
  </conditionalFormatting>
  <conditionalFormatting sqref="A2642">
    <cfRule type="duplicateValues" dxfId="9708" priority="14288" stopIfTrue="1"/>
    <cfRule type="duplicateValues" dxfId="9707" priority="14289" stopIfTrue="1"/>
    <cfRule type="cellIs" dxfId="9706" priority="14290" stopIfTrue="1" operator="equal">
      <formula>25504</formula>
    </cfRule>
  </conditionalFormatting>
  <conditionalFormatting sqref="A2642">
    <cfRule type="duplicateValues" dxfId="9705" priority="14287"/>
  </conditionalFormatting>
  <conditionalFormatting sqref="A2642">
    <cfRule type="duplicateValues" dxfId="9704" priority="14285"/>
    <cfRule type="duplicateValues" dxfId="9703" priority="14286"/>
  </conditionalFormatting>
  <conditionalFormatting sqref="A2642">
    <cfRule type="duplicateValues" dxfId="9702" priority="14284"/>
  </conditionalFormatting>
  <conditionalFormatting sqref="A2642">
    <cfRule type="duplicateValues" dxfId="9701" priority="14283"/>
  </conditionalFormatting>
  <conditionalFormatting sqref="A2642">
    <cfRule type="duplicateValues" dxfId="9700" priority="14281"/>
    <cfRule type="duplicateValues" dxfId="9699" priority="14282"/>
  </conditionalFormatting>
  <conditionalFormatting sqref="A2642">
    <cfRule type="duplicateValues" dxfId="9698" priority="14280"/>
  </conditionalFormatting>
  <conditionalFormatting sqref="A2642">
    <cfRule type="duplicateValues" dxfId="9697" priority="14279" stopIfTrue="1"/>
  </conditionalFormatting>
  <conditionalFormatting sqref="A2642">
    <cfRule type="duplicateValues" dxfId="9696" priority="14278" stopIfTrue="1"/>
  </conditionalFormatting>
  <conditionalFormatting sqref="A2642">
    <cfRule type="duplicateValues" dxfId="9695" priority="14275" stopIfTrue="1"/>
    <cfRule type="duplicateValues" dxfId="9694" priority="14276" stopIfTrue="1"/>
    <cfRule type="duplicateValues" dxfId="9693" priority="14277" stopIfTrue="1"/>
  </conditionalFormatting>
  <conditionalFormatting sqref="A2642">
    <cfRule type="duplicateValues" dxfId="9692" priority="14273" stopIfTrue="1"/>
    <cfRule type="duplicateValues" dxfId="9691" priority="14274" stopIfTrue="1"/>
  </conditionalFormatting>
  <conditionalFormatting sqref="A2642">
    <cfRule type="duplicateValues" dxfId="9690" priority="14270" stopIfTrue="1"/>
    <cfRule type="duplicateValues" dxfId="9689" priority="14271" stopIfTrue="1"/>
    <cfRule type="cellIs" dxfId="9688" priority="14272" stopIfTrue="1" operator="equal">
      <formula>25504</formula>
    </cfRule>
  </conditionalFormatting>
  <conditionalFormatting sqref="A2642">
    <cfRule type="duplicateValues" dxfId="9687" priority="14269"/>
  </conditionalFormatting>
  <conditionalFormatting sqref="A2642">
    <cfRule type="duplicateValues" dxfId="9686" priority="14267"/>
    <cfRule type="duplicateValues" dxfId="9685" priority="14268"/>
  </conditionalFormatting>
  <conditionalFormatting sqref="A2642">
    <cfRule type="duplicateValues" dxfId="9684" priority="14266"/>
  </conditionalFormatting>
  <conditionalFormatting sqref="A2642">
    <cfRule type="duplicateValues" dxfId="9683" priority="14265"/>
  </conditionalFormatting>
  <conditionalFormatting sqref="A2642">
    <cfRule type="duplicateValues" dxfId="9682" priority="14262"/>
    <cfRule type="duplicateValues" dxfId="9681" priority="14263"/>
    <cfRule type="duplicateValues" dxfId="9680" priority="14264"/>
  </conditionalFormatting>
  <conditionalFormatting sqref="A2642">
    <cfRule type="duplicateValues" dxfId="9679" priority="14261"/>
  </conditionalFormatting>
  <conditionalFormatting sqref="A2642">
    <cfRule type="duplicateValues" dxfId="9678" priority="14260"/>
  </conditionalFormatting>
  <conditionalFormatting sqref="A2642">
    <cfRule type="duplicateValues" dxfId="9677" priority="14259"/>
  </conditionalFormatting>
  <conditionalFormatting sqref="A2642">
    <cfRule type="duplicateValues" dxfId="9676" priority="14258"/>
  </conditionalFormatting>
  <conditionalFormatting sqref="A2352">
    <cfRule type="duplicateValues" dxfId="9675" priority="14255" stopIfTrue="1"/>
    <cfRule type="duplicateValues" dxfId="9674" priority="14256" stopIfTrue="1"/>
    <cfRule type="duplicateValues" dxfId="9673" priority="14257" stopIfTrue="1"/>
  </conditionalFormatting>
  <conditionalFormatting sqref="A2352">
    <cfRule type="duplicateValues" dxfId="9672" priority="14254" stopIfTrue="1"/>
  </conditionalFormatting>
  <conditionalFormatting sqref="A2352">
    <cfRule type="duplicateValues" dxfId="9671" priority="14253" stopIfTrue="1"/>
  </conditionalFormatting>
  <conditionalFormatting sqref="A2352">
    <cfRule type="duplicateValues" dxfId="9670" priority="14252" stopIfTrue="1"/>
  </conditionalFormatting>
  <conditionalFormatting sqref="A2352">
    <cfRule type="duplicateValues" dxfId="9669" priority="14250" stopIfTrue="1"/>
    <cfRule type="duplicateValues" dxfId="9668" priority="14251" stopIfTrue="1"/>
  </conditionalFormatting>
  <conditionalFormatting sqref="A2352">
    <cfRule type="duplicateValues" dxfId="9667" priority="14247" stopIfTrue="1"/>
    <cfRule type="duplicateValues" dxfId="9666" priority="14248" stopIfTrue="1"/>
    <cfRule type="cellIs" dxfId="9665" priority="14249" stopIfTrue="1" operator="equal">
      <formula>25504</formula>
    </cfRule>
  </conditionalFormatting>
  <conditionalFormatting sqref="A2352">
    <cfRule type="duplicateValues" dxfId="9664" priority="14246" stopIfTrue="1"/>
  </conditionalFormatting>
  <conditionalFormatting sqref="A2352">
    <cfRule type="duplicateValues" dxfId="9663" priority="14244" stopIfTrue="1"/>
    <cfRule type="duplicateValues" dxfId="9662" priority="14245" stopIfTrue="1"/>
  </conditionalFormatting>
  <conditionalFormatting sqref="A2352">
    <cfRule type="duplicateValues" dxfId="9661" priority="14243" stopIfTrue="1"/>
  </conditionalFormatting>
  <conditionalFormatting sqref="A2352">
    <cfRule type="duplicateValues" dxfId="9660" priority="14242" stopIfTrue="1"/>
  </conditionalFormatting>
  <conditionalFormatting sqref="A2352">
    <cfRule type="duplicateValues" dxfId="9659" priority="14241" stopIfTrue="1"/>
  </conditionalFormatting>
  <conditionalFormatting sqref="A2352">
    <cfRule type="duplicateValues" dxfId="9658" priority="14240"/>
  </conditionalFormatting>
  <conditionalFormatting sqref="A2352">
    <cfRule type="duplicateValues" dxfId="9657" priority="14239"/>
  </conditionalFormatting>
  <conditionalFormatting sqref="A2352">
    <cfRule type="duplicateValues" dxfId="9656" priority="14237"/>
    <cfRule type="duplicateValues" dxfId="9655" priority="14238"/>
  </conditionalFormatting>
  <conditionalFormatting sqref="A2352">
    <cfRule type="duplicateValues" dxfId="9654" priority="14236"/>
  </conditionalFormatting>
  <conditionalFormatting sqref="A2352">
    <cfRule type="duplicateValues" dxfId="9653" priority="14235" stopIfTrue="1"/>
  </conditionalFormatting>
  <conditionalFormatting sqref="A2352">
    <cfRule type="duplicateValues" dxfId="9652" priority="14232" stopIfTrue="1"/>
    <cfRule type="duplicateValues" dxfId="9651" priority="14233" stopIfTrue="1"/>
    <cfRule type="duplicateValues" dxfId="9650" priority="14234" stopIfTrue="1"/>
  </conditionalFormatting>
  <conditionalFormatting sqref="A2352">
    <cfRule type="duplicateValues" dxfId="9649" priority="14231" stopIfTrue="1"/>
  </conditionalFormatting>
  <conditionalFormatting sqref="A2352">
    <cfRule type="duplicateValues" dxfId="9648" priority="14230" stopIfTrue="1"/>
  </conditionalFormatting>
  <conditionalFormatting sqref="A2352">
    <cfRule type="duplicateValues" dxfId="9647" priority="14229" stopIfTrue="1"/>
  </conditionalFormatting>
  <conditionalFormatting sqref="A2352">
    <cfRule type="duplicateValues" dxfId="9646" priority="14228" stopIfTrue="1"/>
  </conditionalFormatting>
  <conditionalFormatting sqref="A2352">
    <cfRule type="duplicateValues" dxfId="9645" priority="14226" stopIfTrue="1"/>
    <cfRule type="duplicateValues" dxfId="9644" priority="14227" stopIfTrue="1"/>
  </conditionalFormatting>
  <conditionalFormatting sqref="A2352">
    <cfRule type="duplicateValues" dxfId="9643" priority="14225" stopIfTrue="1"/>
  </conditionalFormatting>
  <conditionalFormatting sqref="A2352">
    <cfRule type="duplicateValues" dxfId="9642" priority="14224" stopIfTrue="1"/>
  </conditionalFormatting>
  <conditionalFormatting sqref="A2352">
    <cfRule type="duplicateValues" dxfId="9641" priority="14223" stopIfTrue="1"/>
  </conditionalFormatting>
  <conditionalFormatting sqref="A2352">
    <cfRule type="duplicateValues" dxfId="9640" priority="14220" stopIfTrue="1"/>
    <cfRule type="duplicateValues" dxfId="9639" priority="14221" stopIfTrue="1"/>
    <cfRule type="duplicateValues" dxfId="9638" priority="14222" stopIfTrue="1"/>
  </conditionalFormatting>
  <conditionalFormatting sqref="A2352">
    <cfRule type="duplicateValues" dxfId="9637" priority="14219" stopIfTrue="1"/>
  </conditionalFormatting>
  <conditionalFormatting sqref="A2352">
    <cfRule type="duplicateValues" dxfId="9636" priority="14217" stopIfTrue="1"/>
    <cfRule type="duplicateValues" dxfId="9635" priority="14218" stopIfTrue="1"/>
  </conditionalFormatting>
  <conditionalFormatting sqref="A2352">
    <cfRule type="duplicateValues" dxfId="9634" priority="14216" stopIfTrue="1"/>
  </conditionalFormatting>
  <conditionalFormatting sqref="A2352">
    <cfRule type="duplicateValues" dxfId="9633" priority="14215" stopIfTrue="1"/>
  </conditionalFormatting>
  <conditionalFormatting sqref="A2352">
    <cfRule type="duplicateValues" dxfId="9632" priority="14214" stopIfTrue="1"/>
  </conditionalFormatting>
  <conditionalFormatting sqref="A2352">
    <cfRule type="duplicateValues" dxfId="9631" priority="14213"/>
  </conditionalFormatting>
  <conditionalFormatting sqref="A2352">
    <cfRule type="duplicateValues" dxfId="9630" priority="14212"/>
  </conditionalFormatting>
  <conditionalFormatting sqref="A2352">
    <cfRule type="duplicateValues" dxfId="9629" priority="14210"/>
    <cfRule type="duplicateValues" dxfId="9628" priority="14211"/>
  </conditionalFormatting>
  <conditionalFormatting sqref="A2352">
    <cfRule type="duplicateValues" dxfId="9627" priority="14209"/>
  </conditionalFormatting>
  <conditionalFormatting sqref="A2352">
    <cfRule type="duplicateValues" dxfId="9626" priority="14208"/>
  </conditionalFormatting>
  <conditionalFormatting sqref="A2352">
    <cfRule type="duplicateValues" dxfId="9625" priority="14206"/>
    <cfRule type="duplicateValues" dxfId="9624" priority="14207"/>
  </conditionalFormatting>
  <conditionalFormatting sqref="A2352">
    <cfRule type="duplicateValues" dxfId="9623" priority="14205"/>
  </conditionalFormatting>
  <conditionalFormatting sqref="A2352">
    <cfRule type="duplicateValues" dxfId="9622" priority="14204"/>
  </conditionalFormatting>
  <conditionalFormatting sqref="A2352">
    <cfRule type="duplicateValues" dxfId="9621" priority="14203"/>
  </conditionalFormatting>
  <conditionalFormatting sqref="A2352">
    <cfRule type="duplicateValues" dxfId="9620" priority="14202"/>
  </conditionalFormatting>
  <conditionalFormatting sqref="A2352">
    <cfRule type="duplicateValues" dxfId="9619" priority="14200"/>
    <cfRule type="duplicateValues" dxfId="9618" priority="14201"/>
  </conditionalFormatting>
  <conditionalFormatting sqref="A2352">
    <cfRule type="duplicateValues" dxfId="9617" priority="14199"/>
  </conditionalFormatting>
  <conditionalFormatting sqref="A2352">
    <cfRule type="duplicateValues" dxfId="9616" priority="14198"/>
  </conditionalFormatting>
  <conditionalFormatting sqref="A2352">
    <cfRule type="duplicateValues" dxfId="9615" priority="14197"/>
  </conditionalFormatting>
  <conditionalFormatting sqref="A2352">
    <cfRule type="duplicateValues" dxfId="9614" priority="14194"/>
    <cfRule type="duplicateValues" dxfId="9613" priority="14195"/>
    <cfRule type="duplicateValues" dxfId="9612" priority="14196"/>
  </conditionalFormatting>
  <conditionalFormatting sqref="A2352">
    <cfRule type="duplicateValues" dxfId="9611" priority="14193"/>
  </conditionalFormatting>
  <conditionalFormatting sqref="A2352">
    <cfRule type="duplicateValues" dxfId="9610" priority="14192"/>
  </conditionalFormatting>
  <conditionalFormatting sqref="A2352">
    <cfRule type="duplicateValues" dxfId="9609" priority="14191"/>
  </conditionalFormatting>
  <conditionalFormatting sqref="A2352">
    <cfRule type="duplicateValues" dxfId="9608" priority="14190"/>
  </conditionalFormatting>
  <conditionalFormatting sqref="A2352">
    <cfRule type="duplicateValues" dxfId="9607" priority="14189"/>
  </conditionalFormatting>
  <conditionalFormatting sqref="A3530:A1048576 A1115:A1186 A1189:A1195 A949:A997 A2540:A2622 A1209:A1234 A1431:A1525 A3356:A3418 A2154:A2168 A2293:A2305 A1238:A1258 A1647:A1831 A3243:A3327 A2624:A2642 A787:A940 A999:A1079 A2144:A2151 A2175:A2245 A2308:A2321 A2425:A2437 A2442:A2481 A1839:A2102 A707:A777 A1:A28 A1264:A1427 A1260 A1262 A2647:A3092 A3201:A3227 A1527:A1617 A31:A675 A2340:A2414 A1619:A1639">
    <cfRule type="duplicateValues" dxfId="9606" priority="14188"/>
  </conditionalFormatting>
  <conditionalFormatting sqref="A1080">
    <cfRule type="duplicateValues" dxfId="9605" priority="14143" stopIfTrue="1"/>
    <cfRule type="duplicateValues" dxfId="9604" priority="14144" stopIfTrue="1"/>
    <cfRule type="cellIs" dxfId="9603" priority="14145" stopIfTrue="1" operator="equal">
      <formula>25504</formula>
    </cfRule>
  </conditionalFormatting>
  <conditionalFormatting sqref="A1080">
    <cfRule type="duplicateValues" dxfId="9602" priority="14142" stopIfTrue="1"/>
  </conditionalFormatting>
  <conditionalFormatting sqref="A1080">
    <cfRule type="duplicateValues" dxfId="9601" priority="14139" stopIfTrue="1"/>
    <cfRule type="duplicateValues" dxfId="9600" priority="14140" stopIfTrue="1"/>
    <cfRule type="duplicateValues" dxfId="9599" priority="14141" stopIfTrue="1"/>
  </conditionalFormatting>
  <conditionalFormatting sqref="A1080">
    <cfRule type="duplicateValues" dxfId="9598" priority="14137" stopIfTrue="1"/>
    <cfRule type="duplicateValues" dxfId="9597" priority="14138" stopIfTrue="1"/>
  </conditionalFormatting>
  <conditionalFormatting sqref="A1080">
    <cfRule type="duplicateValues" dxfId="9596" priority="14136" stopIfTrue="1"/>
  </conditionalFormatting>
  <conditionalFormatting sqref="A1080">
    <cfRule type="duplicateValues" dxfId="9595" priority="14134" stopIfTrue="1"/>
    <cfRule type="duplicateValues" dxfId="9594" priority="14135" stopIfTrue="1"/>
  </conditionalFormatting>
  <conditionalFormatting sqref="A1080">
    <cfRule type="duplicateValues" dxfId="9593" priority="14133" stopIfTrue="1"/>
  </conditionalFormatting>
  <conditionalFormatting sqref="A1080">
    <cfRule type="duplicateValues" dxfId="9592" priority="14132" stopIfTrue="1"/>
  </conditionalFormatting>
  <conditionalFormatting sqref="A1080">
    <cfRule type="duplicateValues" dxfId="9591" priority="14131" stopIfTrue="1"/>
  </conditionalFormatting>
  <conditionalFormatting sqref="A1080">
    <cfRule type="duplicateValues" dxfId="9590" priority="14130"/>
  </conditionalFormatting>
  <conditionalFormatting sqref="A1080">
    <cfRule type="duplicateValues" dxfId="9589" priority="14129"/>
  </conditionalFormatting>
  <conditionalFormatting sqref="A1080">
    <cfRule type="duplicateValues" dxfId="9588" priority="14127"/>
    <cfRule type="duplicateValues" dxfId="9587" priority="14128"/>
  </conditionalFormatting>
  <conditionalFormatting sqref="A1080">
    <cfRule type="duplicateValues" dxfId="9586" priority="14126"/>
  </conditionalFormatting>
  <conditionalFormatting sqref="A1080">
    <cfRule type="duplicateValues" dxfId="9585" priority="14123" stopIfTrue="1"/>
    <cfRule type="duplicateValues" dxfId="9584" priority="14124" stopIfTrue="1"/>
    <cfRule type="duplicateValues" dxfId="9583" priority="14125" stopIfTrue="1"/>
  </conditionalFormatting>
  <conditionalFormatting sqref="A1080">
    <cfRule type="duplicateValues" dxfId="9582" priority="14122" stopIfTrue="1"/>
  </conditionalFormatting>
  <conditionalFormatting sqref="A1080">
    <cfRule type="duplicateValues" dxfId="9581" priority="14120" stopIfTrue="1"/>
    <cfRule type="duplicateValues" dxfId="9580" priority="14121" stopIfTrue="1"/>
  </conditionalFormatting>
  <conditionalFormatting sqref="A1080">
    <cfRule type="duplicateValues" dxfId="9579" priority="14119" stopIfTrue="1"/>
  </conditionalFormatting>
  <conditionalFormatting sqref="A1080">
    <cfRule type="duplicateValues" dxfId="9578" priority="14118" stopIfTrue="1"/>
  </conditionalFormatting>
  <conditionalFormatting sqref="A1080">
    <cfRule type="duplicateValues" dxfId="9577" priority="14117" stopIfTrue="1"/>
  </conditionalFormatting>
  <conditionalFormatting sqref="A1080">
    <cfRule type="duplicateValues" dxfId="9576" priority="14116"/>
  </conditionalFormatting>
  <conditionalFormatting sqref="A1080">
    <cfRule type="duplicateValues" dxfId="9575" priority="14115"/>
  </conditionalFormatting>
  <conditionalFormatting sqref="A1080">
    <cfRule type="duplicateValues" dxfId="9574" priority="14113"/>
    <cfRule type="duplicateValues" dxfId="9573" priority="14114"/>
  </conditionalFormatting>
  <conditionalFormatting sqref="A1080">
    <cfRule type="duplicateValues" dxfId="9572" priority="14112"/>
  </conditionalFormatting>
  <conditionalFormatting sqref="A1080">
    <cfRule type="duplicateValues" dxfId="9571" priority="14111"/>
  </conditionalFormatting>
  <conditionalFormatting sqref="A1080">
    <cfRule type="duplicateValues" dxfId="9570" priority="14109"/>
    <cfRule type="duplicateValues" dxfId="9569" priority="14110"/>
  </conditionalFormatting>
  <conditionalFormatting sqref="A1080">
    <cfRule type="duplicateValues" dxfId="9568" priority="14108"/>
  </conditionalFormatting>
  <conditionalFormatting sqref="A1080">
    <cfRule type="duplicateValues" dxfId="9567" priority="14107"/>
  </conditionalFormatting>
  <conditionalFormatting sqref="A1080">
    <cfRule type="duplicateValues" dxfId="9566" priority="14106"/>
  </conditionalFormatting>
  <conditionalFormatting sqref="A1080">
    <cfRule type="duplicateValues" dxfId="9565" priority="14105"/>
  </conditionalFormatting>
  <conditionalFormatting sqref="A1080">
    <cfRule type="duplicateValues" dxfId="9564" priority="14103"/>
    <cfRule type="duplicateValues" dxfId="9563" priority="14104"/>
  </conditionalFormatting>
  <conditionalFormatting sqref="A1080">
    <cfRule type="duplicateValues" dxfId="9562" priority="14102"/>
  </conditionalFormatting>
  <conditionalFormatting sqref="A1080">
    <cfRule type="duplicateValues" dxfId="9561" priority="14101"/>
  </conditionalFormatting>
  <conditionalFormatting sqref="A1080">
    <cfRule type="duplicateValues" dxfId="9560" priority="14100"/>
  </conditionalFormatting>
  <conditionalFormatting sqref="A1080">
    <cfRule type="duplicateValues" dxfId="9559" priority="14097"/>
    <cfRule type="duplicateValues" dxfId="9558" priority="14098"/>
    <cfRule type="duplicateValues" dxfId="9557" priority="14099"/>
  </conditionalFormatting>
  <conditionalFormatting sqref="A1080">
    <cfRule type="duplicateValues" dxfId="9556" priority="14096"/>
  </conditionalFormatting>
  <conditionalFormatting sqref="A1080">
    <cfRule type="duplicateValues" dxfId="9555" priority="14095"/>
  </conditionalFormatting>
  <conditionalFormatting sqref="A1080">
    <cfRule type="duplicateValues" dxfId="9554" priority="14094"/>
  </conditionalFormatting>
  <conditionalFormatting sqref="A1080">
    <cfRule type="duplicateValues" dxfId="9553" priority="14093"/>
  </conditionalFormatting>
  <conditionalFormatting sqref="A1080">
    <cfRule type="duplicateValues" dxfId="9552" priority="14092"/>
  </conditionalFormatting>
  <conditionalFormatting sqref="A1080">
    <cfRule type="duplicateValues" dxfId="9551" priority="14091"/>
  </conditionalFormatting>
  <conditionalFormatting sqref="A3530:A1048576 A1115:A1186 A1189:A1195 A949:A997 A2540:A2622 A1209:A1234 A1431:A1525 A3356:A3418 A2154:A2168 A2293:A2305 A1238:A1258 A1647:A1831 A3243:A3327 A2624:A2642 A787:A940 A999:A1080 A2144:A2151 A2175:A2245 A2308:A2321 A2425:A2437 A2442:A2481 A1839:A2102 A707:A777 A1:A28 A1264:A1427 A1260 A1262 A2647:A3092 A3201:A3227 A1527:A1617 A31:A675 A2340:A2414 A1619:A1639">
    <cfRule type="duplicateValues" dxfId="9550" priority="14090"/>
  </conditionalFormatting>
  <conditionalFormatting sqref="A1187">
    <cfRule type="duplicateValues" dxfId="9549" priority="14089" stopIfTrue="1"/>
  </conditionalFormatting>
  <conditionalFormatting sqref="A1187">
    <cfRule type="duplicateValues" dxfId="9548" priority="14088" stopIfTrue="1"/>
  </conditionalFormatting>
  <conditionalFormatting sqref="A1187">
    <cfRule type="duplicateValues" dxfId="9547" priority="14087" stopIfTrue="1"/>
  </conditionalFormatting>
  <conditionalFormatting sqref="A1187">
    <cfRule type="duplicateValues" dxfId="9546" priority="14086" stopIfTrue="1"/>
  </conditionalFormatting>
  <conditionalFormatting sqref="A1187">
    <cfRule type="duplicateValues" dxfId="9545" priority="14085" stopIfTrue="1"/>
  </conditionalFormatting>
  <conditionalFormatting sqref="A1187">
    <cfRule type="duplicateValues" dxfId="9544" priority="14084" stopIfTrue="1"/>
  </conditionalFormatting>
  <conditionalFormatting sqref="A1187">
    <cfRule type="duplicateValues" dxfId="9543" priority="14081" stopIfTrue="1"/>
    <cfRule type="duplicateValues" dxfId="9542" priority="14082" stopIfTrue="1"/>
    <cfRule type="duplicateValues" dxfId="9541" priority="14083" stopIfTrue="1"/>
  </conditionalFormatting>
  <conditionalFormatting sqref="A1187">
    <cfRule type="duplicateValues" dxfId="9540" priority="14080" stopIfTrue="1"/>
  </conditionalFormatting>
  <conditionalFormatting sqref="A1187">
    <cfRule type="duplicateValues" dxfId="9539" priority="14079" stopIfTrue="1"/>
  </conditionalFormatting>
  <conditionalFormatting sqref="A1187">
    <cfRule type="duplicateValues" dxfId="9538" priority="14077" stopIfTrue="1"/>
    <cfRule type="duplicateValues" dxfId="9537" priority="14078" stopIfTrue="1"/>
  </conditionalFormatting>
  <conditionalFormatting sqref="A1187">
    <cfRule type="duplicateValues" dxfId="9536" priority="14074" stopIfTrue="1"/>
    <cfRule type="duplicateValues" dxfId="9535" priority="14075" stopIfTrue="1"/>
    <cfRule type="cellIs" dxfId="9534" priority="14076" stopIfTrue="1" operator="equal">
      <formula>25504</formula>
    </cfRule>
  </conditionalFormatting>
  <conditionalFormatting sqref="A1187">
    <cfRule type="duplicateValues" dxfId="9533" priority="14073" stopIfTrue="1"/>
  </conditionalFormatting>
  <conditionalFormatting sqref="A1187">
    <cfRule type="duplicateValues" dxfId="9532" priority="14071" stopIfTrue="1"/>
    <cfRule type="duplicateValues" dxfId="9531" priority="14072" stopIfTrue="1"/>
  </conditionalFormatting>
  <conditionalFormatting sqref="A1187">
    <cfRule type="duplicateValues" dxfId="9530" priority="14070" stopIfTrue="1"/>
  </conditionalFormatting>
  <conditionalFormatting sqref="A1187">
    <cfRule type="duplicateValues" dxfId="9529" priority="14069" stopIfTrue="1"/>
  </conditionalFormatting>
  <conditionalFormatting sqref="A1187">
    <cfRule type="duplicateValues" dxfId="9528" priority="14068" stopIfTrue="1"/>
  </conditionalFormatting>
  <conditionalFormatting sqref="A1187">
    <cfRule type="duplicateValues" dxfId="9527" priority="14067"/>
  </conditionalFormatting>
  <conditionalFormatting sqref="A1187">
    <cfRule type="duplicateValues" dxfId="9526" priority="14066"/>
  </conditionalFormatting>
  <conditionalFormatting sqref="A1187">
    <cfRule type="duplicateValues" dxfId="9525" priority="14064"/>
    <cfRule type="duplicateValues" dxfId="9524" priority="14065"/>
  </conditionalFormatting>
  <conditionalFormatting sqref="A1187">
    <cfRule type="duplicateValues" dxfId="9523" priority="14063"/>
  </conditionalFormatting>
  <conditionalFormatting sqref="A1187">
    <cfRule type="duplicateValues" dxfId="9522" priority="14062" stopIfTrue="1"/>
  </conditionalFormatting>
  <conditionalFormatting sqref="A1187">
    <cfRule type="duplicateValues" dxfId="9521" priority="14059" stopIfTrue="1"/>
    <cfRule type="duplicateValues" dxfId="9520" priority="14060" stopIfTrue="1"/>
    <cfRule type="duplicateValues" dxfId="9519" priority="14061" stopIfTrue="1"/>
  </conditionalFormatting>
  <conditionalFormatting sqref="A1187">
    <cfRule type="duplicateValues" dxfId="9518" priority="14058" stopIfTrue="1"/>
  </conditionalFormatting>
  <conditionalFormatting sqref="A1187">
    <cfRule type="duplicateValues" dxfId="9517" priority="14057" stopIfTrue="1"/>
  </conditionalFormatting>
  <conditionalFormatting sqref="A1187">
    <cfRule type="duplicateValues" dxfId="9516" priority="14056" stopIfTrue="1"/>
  </conditionalFormatting>
  <conditionalFormatting sqref="A1187">
    <cfRule type="duplicateValues" dxfId="9515" priority="14055" stopIfTrue="1"/>
  </conditionalFormatting>
  <conditionalFormatting sqref="A1187">
    <cfRule type="duplicateValues" dxfId="9514" priority="14053" stopIfTrue="1"/>
    <cfRule type="duplicateValues" dxfId="9513" priority="14054" stopIfTrue="1"/>
  </conditionalFormatting>
  <conditionalFormatting sqref="A1187">
    <cfRule type="duplicateValues" dxfId="9512" priority="14052" stopIfTrue="1"/>
  </conditionalFormatting>
  <conditionalFormatting sqref="A1187">
    <cfRule type="duplicateValues" dxfId="9511" priority="14051" stopIfTrue="1"/>
  </conditionalFormatting>
  <conditionalFormatting sqref="A1187">
    <cfRule type="duplicateValues" dxfId="9510" priority="14050" stopIfTrue="1"/>
  </conditionalFormatting>
  <conditionalFormatting sqref="A1187">
    <cfRule type="duplicateValues" dxfId="9509" priority="14047" stopIfTrue="1"/>
    <cfRule type="duplicateValues" dxfId="9508" priority="14048" stopIfTrue="1"/>
    <cfRule type="duplicateValues" dxfId="9507" priority="14049" stopIfTrue="1"/>
  </conditionalFormatting>
  <conditionalFormatting sqref="A1187">
    <cfRule type="duplicateValues" dxfId="9506" priority="14046" stopIfTrue="1"/>
  </conditionalFormatting>
  <conditionalFormatting sqref="A1187">
    <cfRule type="duplicateValues" dxfId="9505" priority="14044" stopIfTrue="1"/>
    <cfRule type="duplicateValues" dxfId="9504" priority="14045" stopIfTrue="1"/>
  </conditionalFormatting>
  <conditionalFormatting sqref="A1187">
    <cfRule type="duplicateValues" dxfId="9503" priority="14043" stopIfTrue="1"/>
  </conditionalFormatting>
  <conditionalFormatting sqref="A1187">
    <cfRule type="duplicateValues" dxfId="9502" priority="14042" stopIfTrue="1"/>
  </conditionalFormatting>
  <conditionalFormatting sqref="A1187">
    <cfRule type="duplicateValues" dxfId="9501" priority="14041" stopIfTrue="1"/>
  </conditionalFormatting>
  <conditionalFormatting sqref="A1187">
    <cfRule type="duplicateValues" dxfId="9500" priority="14040"/>
  </conditionalFormatting>
  <conditionalFormatting sqref="A1187">
    <cfRule type="duplicateValues" dxfId="9499" priority="14039"/>
  </conditionalFormatting>
  <conditionalFormatting sqref="A1187">
    <cfRule type="duplicateValues" dxfId="9498" priority="14037"/>
    <cfRule type="duplicateValues" dxfId="9497" priority="14038"/>
  </conditionalFormatting>
  <conditionalFormatting sqref="A1187">
    <cfRule type="duplicateValues" dxfId="9496" priority="14036"/>
  </conditionalFormatting>
  <conditionalFormatting sqref="A1187">
    <cfRule type="duplicateValues" dxfId="9495" priority="14035"/>
  </conditionalFormatting>
  <conditionalFormatting sqref="A1187">
    <cfRule type="duplicateValues" dxfId="9494" priority="14033"/>
    <cfRule type="duplicateValues" dxfId="9493" priority="14034"/>
  </conditionalFormatting>
  <conditionalFormatting sqref="A1187">
    <cfRule type="duplicateValues" dxfId="9492" priority="14032"/>
  </conditionalFormatting>
  <conditionalFormatting sqref="A1187">
    <cfRule type="duplicateValues" dxfId="9491" priority="14031"/>
  </conditionalFormatting>
  <conditionalFormatting sqref="A1187">
    <cfRule type="duplicateValues" dxfId="9490" priority="14030"/>
  </conditionalFormatting>
  <conditionalFormatting sqref="A1187">
    <cfRule type="duplicateValues" dxfId="9489" priority="14029"/>
  </conditionalFormatting>
  <conditionalFormatting sqref="A1187">
    <cfRule type="duplicateValues" dxfId="9488" priority="14027"/>
    <cfRule type="duplicateValues" dxfId="9487" priority="14028"/>
  </conditionalFormatting>
  <conditionalFormatting sqref="A1187">
    <cfRule type="duplicateValues" dxfId="9486" priority="14026"/>
  </conditionalFormatting>
  <conditionalFormatting sqref="A1187">
    <cfRule type="duplicateValues" dxfId="9485" priority="14025"/>
  </conditionalFormatting>
  <conditionalFormatting sqref="A1187">
    <cfRule type="duplicateValues" dxfId="9484" priority="14024"/>
  </conditionalFormatting>
  <conditionalFormatting sqref="A1187">
    <cfRule type="duplicateValues" dxfId="9483" priority="14021"/>
    <cfRule type="duplicateValues" dxfId="9482" priority="14022"/>
    <cfRule type="duplicateValues" dxfId="9481" priority="14023"/>
  </conditionalFormatting>
  <conditionalFormatting sqref="A1187">
    <cfRule type="duplicateValues" dxfId="9480" priority="14020"/>
  </conditionalFormatting>
  <conditionalFormatting sqref="A1187">
    <cfRule type="duplicateValues" dxfId="9479" priority="14019"/>
  </conditionalFormatting>
  <conditionalFormatting sqref="A1187">
    <cfRule type="duplicateValues" dxfId="9478" priority="14018"/>
  </conditionalFormatting>
  <conditionalFormatting sqref="A1187">
    <cfRule type="duplicateValues" dxfId="9477" priority="14017"/>
  </conditionalFormatting>
  <conditionalFormatting sqref="A1187">
    <cfRule type="duplicateValues" dxfId="9476" priority="14016"/>
  </conditionalFormatting>
  <conditionalFormatting sqref="A1187">
    <cfRule type="duplicateValues" dxfId="9475" priority="14015"/>
  </conditionalFormatting>
  <conditionalFormatting sqref="A1187">
    <cfRule type="duplicateValues" dxfId="9474" priority="14014"/>
  </conditionalFormatting>
  <conditionalFormatting sqref="A1188">
    <cfRule type="duplicateValues" dxfId="9473" priority="14013" stopIfTrue="1"/>
  </conditionalFormatting>
  <conditionalFormatting sqref="A1188">
    <cfRule type="duplicateValues" dxfId="9472" priority="14012" stopIfTrue="1"/>
  </conditionalFormatting>
  <conditionalFormatting sqref="A1188">
    <cfRule type="duplicateValues" dxfId="9471" priority="14011" stopIfTrue="1"/>
  </conditionalFormatting>
  <conditionalFormatting sqref="A1188">
    <cfRule type="duplicateValues" dxfId="9470" priority="14010" stopIfTrue="1"/>
  </conditionalFormatting>
  <conditionalFormatting sqref="A1188">
    <cfRule type="duplicateValues" dxfId="9469" priority="14009" stopIfTrue="1"/>
  </conditionalFormatting>
  <conditionalFormatting sqref="A1188">
    <cfRule type="duplicateValues" dxfId="9468" priority="14008" stopIfTrue="1"/>
  </conditionalFormatting>
  <conditionalFormatting sqref="A1188">
    <cfRule type="duplicateValues" dxfId="9467" priority="14005" stopIfTrue="1"/>
    <cfRule type="duplicateValues" dxfId="9466" priority="14006" stopIfTrue="1"/>
    <cfRule type="duplicateValues" dxfId="9465" priority="14007" stopIfTrue="1"/>
  </conditionalFormatting>
  <conditionalFormatting sqref="A1188">
    <cfRule type="duplicateValues" dxfId="9464" priority="14004" stopIfTrue="1"/>
  </conditionalFormatting>
  <conditionalFormatting sqref="A1188">
    <cfRule type="duplicateValues" dxfId="9463" priority="14003" stopIfTrue="1"/>
  </conditionalFormatting>
  <conditionalFormatting sqref="A1188">
    <cfRule type="duplicateValues" dxfId="9462" priority="14001" stopIfTrue="1"/>
    <cfRule type="duplicateValues" dxfId="9461" priority="14002" stopIfTrue="1"/>
  </conditionalFormatting>
  <conditionalFormatting sqref="A1188">
    <cfRule type="duplicateValues" dxfId="9460" priority="13998" stopIfTrue="1"/>
    <cfRule type="duplicateValues" dxfId="9459" priority="13999" stopIfTrue="1"/>
    <cfRule type="cellIs" dxfId="9458" priority="14000" stopIfTrue="1" operator="equal">
      <formula>25504</formula>
    </cfRule>
  </conditionalFormatting>
  <conditionalFormatting sqref="A1188">
    <cfRule type="duplicateValues" dxfId="9457" priority="13997" stopIfTrue="1"/>
  </conditionalFormatting>
  <conditionalFormatting sqref="A1188">
    <cfRule type="duplicateValues" dxfId="9456" priority="13995" stopIfTrue="1"/>
    <cfRule type="duplicateValues" dxfId="9455" priority="13996" stopIfTrue="1"/>
  </conditionalFormatting>
  <conditionalFormatting sqref="A1188">
    <cfRule type="duplicateValues" dxfId="9454" priority="13994" stopIfTrue="1"/>
  </conditionalFormatting>
  <conditionalFormatting sqref="A1188">
    <cfRule type="duplicateValues" dxfId="9453" priority="13993" stopIfTrue="1"/>
  </conditionalFormatting>
  <conditionalFormatting sqref="A1188">
    <cfRule type="duplicateValues" dxfId="9452" priority="13992" stopIfTrue="1"/>
  </conditionalFormatting>
  <conditionalFormatting sqref="A1188">
    <cfRule type="duplicateValues" dxfId="9451" priority="13991"/>
  </conditionalFormatting>
  <conditionalFormatting sqref="A1188">
    <cfRule type="duplicateValues" dxfId="9450" priority="13990"/>
  </conditionalFormatting>
  <conditionalFormatting sqref="A1188">
    <cfRule type="duplicateValues" dxfId="9449" priority="13988"/>
    <cfRule type="duplicateValues" dxfId="9448" priority="13989"/>
  </conditionalFormatting>
  <conditionalFormatting sqref="A1188">
    <cfRule type="duplicateValues" dxfId="9447" priority="13987"/>
  </conditionalFormatting>
  <conditionalFormatting sqref="A1188">
    <cfRule type="duplicateValues" dxfId="9446" priority="13986" stopIfTrue="1"/>
  </conditionalFormatting>
  <conditionalFormatting sqref="A1188">
    <cfRule type="duplicateValues" dxfId="9445" priority="13983" stopIfTrue="1"/>
    <cfRule type="duplicateValues" dxfId="9444" priority="13984" stopIfTrue="1"/>
    <cfRule type="duplicateValues" dxfId="9443" priority="13985" stopIfTrue="1"/>
  </conditionalFormatting>
  <conditionalFormatting sqref="A1188">
    <cfRule type="duplicateValues" dxfId="9442" priority="13982" stopIfTrue="1"/>
  </conditionalFormatting>
  <conditionalFormatting sqref="A1188">
    <cfRule type="duplicateValues" dxfId="9441" priority="13981" stopIfTrue="1"/>
  </conditionalFormatting>
  <conditionalFormatting sqref="A1188">
    <cfRule type="duplicateValues" dxfId="9440" priority="13980" stopIfTrue="1"/>
  </conditionalFormatting>
  <conditionalFormatting sqref="A1188">
    <cfRule type="duplicateValues" dxfId="9439" priority="13979" stopIfTrue="1"/>
  </conditionalFormatting>
  <conditionalFormatting sqref="A1188">
    <cfRule type="duplicateValues" dxfId="9438" priority="13977" stopIfTrue="1"/>
    <cfRule type="duplicateValues" dxfId="9437" priority="13978" stopIfTrue="1"/>
  </conditionalFormatting>
  <conditionalFormatting sqref="A1188">
    <cfRule type="duplicateValues" dxfId="9436" priority="13976" stopIfTrue="1"/>
  </conditionalFormatting>
  <conditionalFormatting sqref="A1188">
    <cfRule type="duplicateValues" dxfId="9435" priority="13975" stopIfTrue="1"/>
  </conditionalFormatting>
  <conditionalFormatting sqref="A1188">
    <cfRule type="duplicateValues" dxfId="9434" priority="13974" stopIfTrue="1"/>
  </conditionalFormatting>
  <conditionalFormatting sqref="A1188">
    <cfRule type="duplicateValues" dxfId="9433" priority="13971" stopIfTrue="1"/>
    <cfRule type="duplicateValues" dxfId="9432" priority="13972" stopIfTrue="1"/>
    <cfRule type="duplicateValues" dxfId="9431" priority="13973" stopIfTrue="1"/>
  </conditionalFormatting>
  <conditionalFormatting sqref="A1188">
    <cfRule type="duplicateValues" dxfId="9430" priority="13970" stopIfTrue="1"/>
  </conditionalFormatting>
  <conditionalFormatting sqref="A1188">
    <cfRule type="duplicateValues" dxfId="9429" priority="13968" stopIfTrue="1"/>
    <cfRule type="duplicateValues" dxfId="9428" priority="13969" stopIfTrue="1"/>
  </conditionalFormatting>
  <conditionalFormatting sqref="A1188">
    <cfRule type="duplicateValues" dxfId="9427" priority="13967" stopIfTrue="1"/>
  </conditionalFormatting>
  <conditionalFormatting sqref="A1188">
    <cfRule type="duplicateValues" dxfId="9426" priority="13966" stopIfTrue="1"/>
  </conditionalFormatting>
  <conditionalFormatting sqref="A1188">
    <cfRule type="duplicateValues" dxfId="9425" priority="13965" stopIfTrue="1"/>
  </conditionalFormatting>
  <conditionalFormatting sqref="A1188">
    <cfRule type="duplicateValues" dxfId="9424" priority="13964"/>
  </conditionalFormatting>
  <conditionalFormatting sqref="A1188">
    <cfRule type="duplicateValues" dxfId="9423" priority="13963"/>
  </conditionalFormatting>
  <conditionalFormatting sqref="A1188">
    <cfRule type="duplicateValues" dxfId="9422" priority="13961"/>
    <cfRule type="duplicateValues" dxfId="9421" priority="13962"/>
  </conditionalFormatting>
  <conditionalFormatting sqref="A1188">
    <cfRule type="duplicateValues" dxfId="9420" priority="13960"/>
  </conditionalFormatting>
  <conditionalFormatting sqref="A1188">
    <cfRule type="duplicateValues" dxfId="9419" priority="13959"/>
  </conditionalFormatting>
  <conditionalFormatting sqref="A1188">
    <cfRule type="duplicateValues" dxfId="9418" priority="13957"/>
    <cfRule type="duplicateValues" dxfId="9417" priority="13958"/>
  </conditionalFormatting>
  <conditionalFormatting sqref="A1188">
    <cfRule type="duplicateValues" dxfId="9416" priority="13956"/>
  </conditionalFormatting>
  <conditionalFormatting sqref="A1188">
    <cfRule type="duplicateValues" dxfId="9415" priority="13955"/>
  </conditionalFormatting>
  <conditionalFormatting sqref="A1188">
    <cfRule type="duplicateValues" dxfId="9414" priority="13954"/>
  </conditionalFormatting>
  <conditionalFormatting sqref="A1188">
    <cfRule type="duplicateValues" dxfId="9413" priority="13953"/>
  </conditionalFormatting>
  <conditionalFormatting sqref="A1188">
    <cfRule type="duplicateValues" dxfId="9412" priority="13951"/>
    <cfRule type="duplicateValues" dxfId="9411" priority="13952"/>
  </conditionalFormatting>
  <conditionalFormatting sqref="A1188">
    <cfRule type="duplicateValues" dxfId="9410" priority="13950"/>
  </conditionalFormatting>
  <conditionalFormatting sqref="A1188">
    <cfRule type="duplicateValues" dxfId="9409" priority="13949"/>
  </conditionalFormatting>
  <conditionalFormatting sqref="A1188">
    <cfRule type="duplicateValues" dxfId="9408" priority="13948"/>
  </conditionalFormatting>
  <conditionalFormatting sqref="A1188">
    <cfRule type="duplicateValues" dxfId="9407" priority="13945"/>
    <cfRule type="duplicateValues" dxfId="9406" priority="13946"/>
    <cfRule type="duplicateValues" dxfId="9405" priority="13947"/>
  </conditionalFormatting>
  <conditionalFormatting sqref="A1188">
    <cfRule type="duplicateValues" dxfId="9404" priority="13944"/>
  </conditionalFormatting>
  <conditionalFormatting sqref="A1188">
    <cfRule type="duplicateValues" dxfId="9403" priority="13943"/>
  </conditionalFormatting>
  <conditionalFormatting sqref="A1188">
    <cfRule type="duplicateValues" dxfId="9402" priority="13942"/>
  </conditionalFormatting>
  <conditionalFormatting sqref="A1188">
    <cfRule type="duplicateValues" dxfId="9401" priority="13941"/>
  </conditionalFormatting>
  <conditionalFormatting sqref="A1188">
    <cfRule type="duplicateValues" dxfId="9400" priority="13940"/>
  </conditionalFormatting>
  <conditionalFormatting sqref="A1188">
    <cfRule type="duplicateValues" dxfId="9399" priority="13939"/>
  </conditionalFormatting>
  <conditionalFormatting sqref="A1188">
    <cfRule type="duplicateValues" dxfId="9398" priority="13938"/>
  </conditionalFormatting>
  <conditionalFormatting sqref="A1081">
    <cfRule type="duplicateValues" dxfId="9397" priority="13935" stopIfTrue="1"/>
    <cfRule type="duplicateValues" dxfId="9396" priority="13936" stopIfTrue="1"/>
    <cfRule type="cellIs" dxfId="9395" priority="13937" stopIfTrue="1" operator="equal">
      <formula>25504</formula>
    </cfRule>
  </conditionalFormatting>
  <conditionalFormatting sqref="A1081">
    <cfRule type="duplicateValues" dxfId="9394" priority="13934" stopIfTrue="1"/>
  </conditionalFormatting>
  <conditionalFormatting sqref="A1081">
    <cfRule type="duplicateValues" dxfId="9393" priority="13931" stopIfTrue="1"/>
    <cfRule type="duplicateValues" dxfId="9392" priority="13932" stopIfTrue="1"/>
    <cfRule type="duplicateValues" dxfId="9391" priority="13933" stopIfTrue="1"/>
  </conditionalFormatting>
  <conditionalFormatting sqref="A1081">
    <cfRule type="duplicateValues" dxfId="9390" priority="13929" stopIfTrue="1"/>
    <cfRule type="duplicateValues" dxfId="9389" priority="13930" stopIfTrue="1"/>
  </conditionalFormatting>
  <conditionalFormatting sqref="A1081">
    <cfRule type="duplicateValues" dxfId="9388" priority="13928" stopIfTrue="1"/>
  </conditionalFormatting>
  <conditionalFormatting sqref="A1081">
    <cfRule type="duplicateValues" dxfId="9387" priority="13926" stopIfTrue="1"/>
    <cfRule type="duplicateValues" dxfId="9386" priority="13927" stopIfTrue="1"/>
  </conditionalFormatting>
  <conditionalFormatting sqref="A1081">
    <cfRule type="duplicateValues" dxfId="9385" priority="13925" stopIfTrue="1"/>
  </conditionalFormatting>
  <conditionalFormatting sqref="A1081">
    <cfRule type="duplicateValues" dxfId="9384" priority="13924" stopIfTrue="1"/>
  </conditionalFormatting>
  <conditionalFormatting sqref="A1081">
    <cfRule type="duplicateValues" dxfId="9383" priority="13923" stopIfTrue="1"/>
  </conditionalFormatting>
  <conditionalFormatting sqref="A1081">
    <cfRule type="duplicateValues" dxfId="9382" priority="13922"/>
  </conditionalFormatting>
  <conditionalFormatting sqref="A1081">
    <cfRule type="duplicateValues" dxfId="9381" priority="13921"/>
  </conditionalFormatting>
  <conditionalFormatting sqref="A1081">
    <cfRule type="duplicateValues" dxfId="9380" priority="13919"/>
    <cfRule type="duplicateValues" dxfId="9379" priority="13920"/>
  </conditionalFormatting>
  <conditionalFormatting sqref="A1081">
    <cfRule type="duplicateValues" dxfId="9378" priority="13918"/>
  </conditionalFormatting>
  <conditionalFormatting sqref="A1081">
    <cfRule type="duplicateValues" dxfId="9377" priority="13915" stopIfTrue="1"/>
    <cfRule type="duplicateValues" dxfId="9376" priority="13916" stopIfTrue="1"/>
    <cfRule type="duplicateValues" dxfId="9375" priority="13917" stopIfTrue="1"/>
  </conditionalFormatting>
  <conditionalFormatting sqref="A1081">
    <cfRule type="duplicateValues" dxfId="9374" priority="13914" stopIfTrue="1"/>
  </conditionalFormatting>
  <conditionalFormatting sqref="A1081">
    <cfRule type="duplicateValues" dxfId="9373" priority="13912" stopIfTrue="1"/>
    <cfRule type="duplicateValues" dxfId="9372" priority="13913" stopIfTrue="1"/>
  </conditionalFormatting>
  <conditionalFormatting sqref="A1081">
    <cfRule type="duplicateValues" dxfId="9371" priority="13911" stopIfTrue="1"/>
  </conditionalFormatting>
  <conditionalFormatting sqref="A1081">
    <cfRule type="duplicateValues" dxfId="9370" priority="13910" stopIfTrue="1"/>
  </conditionalFormatting>
  <conditionalFormatting sqref="A1081">
    <cfRule type="duplicateValues" dxfId="9369" priority="13909" stopIfTrue="1"/>
  </conditionalFormatting>
  <conditionalFormatting sqref="A1081">
    <cfRule type="duplicateValues" dxfId="9368" priority="13908"/>
  </conditionalFormatting>
  <conditionalFormatting sqref="A1081">
    <cfRule type="duplicateValues" dxfId="9367" priority="13907"/>
  </conditionalFormatting>
  <conditionalFormatting sqref="A1081">
    <cfRule type="duplicateValues" dxfId="9366" priority="13905"/>
    <cfRule type="duplicateValues" dxfId="9365" priority="13906"/>
  </conditionalFormatting>
  <conditionalFormatting sqref="A1081">
    <cfRule type="duplicateValues" dxfId="9364" priority="13904"/>
  </conditionalFormatting>
  <conditionalFormatting sqref="A1081">
    <cfRule type="duplicateValues" dxfId="9363" priority="13903"/>
  </conditionalFormatting>
  <conditionalFormatting sqref="A1081">
    <cfRule type="duplicateValues" dxfId="9362" priority="13901"/>
    <cfRule type="duplicateValues" dxfId="9361" priority="13902"/>
  </conditionalFormatting>
  <conditionalFormatting sqref="A1081">
    <cfRule type="duplicateValues" dxfId="9360" priority="13900"/>
  </conditionalFormatting>
  <conditionalFormatting sqref="A1081">
    <cfRule type="duplicateValues" dxfId="9359" priority="13899"/>
  </conditionalFormatting>
  <conditionalFormatting sqref="A1081">
    <cfRule type="duplicateValues" dxfId="9358" priority="13898"/>
  </conditionalFormatting>
  <conditionalFormatting sqref="A1081">
    <cfRule type="duplicateValues" dxfId="9357" priority="13897"/>
  </conditionalFormatting>
  <conditionalFormatting sqref="A1081">
    <cfRule type="duplicateValues" dxfId="9356" priority="13895"/>
    <cfRule type="duplicateValues" dxfId="9355" priority="13896"/>
  </conditionalFormatting>
  <conditionalFormatting sqref="A1081">
    <cfRule type="duplicateValues" dxfId="9354" priority="13894"/>
  </conditionalFormatting>
  <conditionalFormatting sqref="A1081">
    <cfRule type="duplicateValues" dxfId="9353" priority="13893"/>
  </conditionalFormatting>
  <conditionalFormatting sqref="A1081">
    <cfRule type="duplicateValues" dxfId="9352" priority="13892"/>
  </conditionalFormatting>
  <conditionalFormatting sqref="A1081">
    <cfRule type="duplicateValues" dxfId="9351" priority="13889"/>
    <cfRule type="duplicateValues" dxfId="9350" priority="13890"/>
    <cfRule type="duplicateValues" dxfId="9349" priority="13891"/>
  </conditionalFormatting>
  <conditionalFormatting sqref="A1081">
    <cfRule type="duplicateValues" dxfId="9348" priority="13888"/>
  </conditionalFormatting>
  <conditionalFormatting sqref="A1081">
    <cfRule type="duplicateValues" dxfId="9347" priority="13887"/>
  </conditionalFormatting>
  <conditionalFormatting sqref="A1081">
    <cfRule type="duplicateValues" dxfId="9346" priority="13886"/>
  </conditionalFormatting>
  <conditionalFormatting sqref="A1081">
    <cfRule type="duplicateValues" dxfId="9345" priority="13885"/>
  </conditionalFormatting>
  <conditionalFormatting sqref="A1081">
    <cfRule type="duplicateValues" dxfId="9344" priority="13884"/>
  </conditionalFormatting>
  <conditionalFormatting sqref="A1081">
    <cfRule type="duplicateValues" dxfId="9343" priority="13883"/>
  </conditionalFormatting>
  <conditionalFormatting sqref="A1081">
    <cfRule type="duplicateValues" dxfId="9342" priority="13882"/>
  </conditionalFormatting>
  <conditionalFormatting sqref="A3530:A1048576 A949:A997 A1115:A1195 A2540:A2622 A1209:A1234 A1431:A1525 A3356:A3418 A2154:A2168 A2293:A2305 A1238:A1258 A1647:A1831 A3243:A3327 A2624:A2642 A787:A940 A999:A1081 A2144:A2151 A2175:A2245 A2308:A2321 A2425:A2437 A2442:A2481 A1839:A2102 A707:A777 A1:A28 A1264:A1427 A1260 A1262 A2647:A3092 A3201:A3227 A1527:A1617 A31:A675 A2340:A2414 A1619:A1639">
    <cfRule type="duplicateValues" dxfId="9341" priority="13829"/>
  </conditionalFormatting>
  <conditionalFormatting sqref="A3419 A3421">
    <cfRule type="duplicateValues" dxfId="9340" priority="13828" stopIfTrue="1"/>
  </conditionalFormatting>
  <conditionalFormatting sqref="A3419 A3421">
    <cfRule type="duplicateValues" dxfId="9339" priority="13827" stopIfTrue="1"/>
  </conditionalFormatting>
  <conditionalFormatting sqref="A3419 A3421">
    <cfRule type="duplicateValues" dxfId="9338" priority="13824" stopIfTrue="1"/>
    <cfRule type="duplicateValues" dxfId="9337" priority="13825" stopIfTrue="1"/>
    <cfRule type="duplicateValues" dxfId="9336" priority="13826" stopIfTrue="1"/>
  </conditionalFormatting>
  <conditionalFormatting sqref="A3419 A3421">
    <cfRule type="duplicateValues" dxfId="9335" priority="13822" stopIfTrue="1"/>
    <cfRule type="duplicateValues" dxfId="9334" priority="13823" stopIfTrue="1"/>
  </conditionalFormatting>
  <conditionalFormatting sqref="A3419 A3421">
    <cfRule type="duplicateValues" dxfId="9333" priority="13819" stopIfTrue="1"/>
    <cfRule type="duplicateValues" dxfId="9332" priority="13820" stopIfTrue="1"/>
    <cfRule type="cellIs" dxfId="9331" priority="13821" stopIfTrue="1" operator="equal">
      <formula>25504</formula>
    </cfRule>
  </conditionalFormatting>
  <conditionalFormatting sqref="A3419">
    <cfRule type="duplicateValues" dxfId="9330" priority="13818" stopIfTrue="1"/>
  </conditionalFormatting>
  <conditionalFormatting sqref="A3419">
    <cfRule type="duplicateValues" dxfId="9329" priority="13815" stopIfTrue="1"/>
    <cfRule type="duplicateValues" dxfId="9328" priority="13816" stopIfTrue="1"/>
    <cfRule type="duplicateValues" dxfId="9327" priority="13817" stopIfTrue="1"/>
  </conditionalFormatting>
  <conditionalFormatting sqref="A3419">
    <cfRule type="duplicateValues" dxfId="9326" priority="13814" stopIfTrue="1"/>
  </conditionalFormatting>
  <conditionalFormatting sqref="A3419">
    <cfRule type="duplicateValues" dxfId="9325" priority="13812" stopIfTrue="1"/>
    <cfRule type="duplicateValues" dxfId="9324" priority="13813" stopIfTrue="1"/>
  </conditionalFormatting>
  <conditionalFormatting sqref="A3419">
    <cfRule type="duplicateValues" dxfId="9323" priority="13809" stopIfTrue="1"/>
    <cfRule type="duplicateValues" dxfId="9322" priority="13810" stopIfTrue="1"/>
    <cfRule type="cellIs" dxfId="9321" priority="13811" stopIfTrue="1" operator="equal">
      <formula>25504</formula>
    </cfRule>
  </conditionalFormatting>
  <conditionalFormatting sqref="A3419">
    <cfRule type="duplicateValues" dxfId="9320" priority="13807" stopIfTrue="1"/>
    <cfRule type="duplicateValues" dxfId="9319" priority="13808" stopIfTrue="1"/>
  </conditionalFormatting>
  <conditionalFormatting sqref="A3419">
    <cfRule type="duplicateValues" dxfId="9318" priority="13806" stopIfTrue="1"/>
  </conditionalFormatting>
  <conditionalFormatting sqref="A3419">
    <cfRule type="duplicateValues" dxfId="9317" priority="13805" stopIfTrue="1"/>
  </conditionalFormatting>
  <conditionalFormatting sqref="A3419">
    <cfRule type="duplicateValues" dxfId="9316" priority="13804" stopIfTrue="1"/>
  </conditionalFormatting>
  <conditionalFormatting sqref="A3419 A3421">
    <cfRule type="duplicateValues" dxfId="9315" priority="13803"/>
  </conditionalFormatting>
  <conditionalFormatting sqref="A3419">
    <cfRule type="duplicateValues" dxfId="9314" priority="13802"/>
  </conditionalFormatting>
  <conditionalFormatting sqref="A3419 A3421">
    <cfRule type="duplicateValues" dxfId="9313" priority="13800"/>
    <cfRule type="duplicateValues" dxfId="9312" priority="13801"/>
  </conditionalFormatting>
  <conditionalFormatting sqref="A3419">
    <cfRule type="duplicateValues" dxfId="9311" priority="13799"/>
  </conditionalFormatting>
  <conditionalFormatting sqref="A3419">
    <cfRule type="duplicateValues" dxfId="9310" priority="13798" stopIfTrue="1"/>
  </conditionalFormatting>
  <conditionalFormatting sqref="A3419">
    <cfRule type="duplicateValues" dxfId="9309" priority="13797" stopIfTrue="1"/>
  </conditionalFormatting>
  <conditionalFormatting sqref="A3419">
    <cfRule type="duplicateValues" dxfId="9308" priority="13796" stopIfTrue="1"/>
  </conditionalFormatting>
  <conditionalFormatting sqref="A3419">
    <cfRule type="duplicateValues" dxfId="9307" priority="13794" stopIfTrue="1"/>
    <cfRule type="duplicateValues" dxfId="9306" priority="13795" stopIfTrue="1"/>
  </conditionalFormatting>
  <conditionalFormatting sqref="A3419">
    <cfRule type="duplicateValues" dxfId="9305" priority="13793" stopIfTrue="1"/>
  </conditionalFormatting>
  <conditionalFormatting sqref="A3419">
    <cfRule type="duplicateValues" dxfId="9304" priority="13792" stopIfTrue="1"/>
  </conditionalFormatting>
  <conditionalFormatting sqref="A3419">
    <cfRule type="duplicateValues" dxfId="9303" priority="13791" stopIfTrue="1"/>
  </conditionalFormatting>
  <conditionalFormatting sqref="A3419">
    <cfRule type="duplicateValues" dxfId="9302" priority="13788" stopIfTrue="1"/>
    <cfRule type="duplicateValues" dxfId="9301" priority="13789" stopIfTrue="1"/>
    <cfRule type="duplicateValues" dxfId="9300" priority="13790" stopIfTrue="1"/>
  </conditionalFormatting>
  <conditionalFormatting sqref="A3419">
    <cfRule type="duplicateValues" dxfId="9299" priority="13787" stopIfTrue="1"/>
  </conditionalFormatting>
  <conditionalFormatting sqref="A3419">
    <cfRule type="duplicateValues" dxfId="9298" priority="13785" stopIfTrue="1"/>
    <cfRule type="duplicateValues" dxfId="9297" priority="13786" stopIfTrue="1"/>
  </conditionalFormatting>
  <conditionalFormatting sqref="A3419">
    <cfRule type="duplicateValues" dxfId="9296" priority="13784" stopIfTrue="1"/>
  </conditionalFormatting>
  <conditionalFormatting sqref="A3419">
    <cfRule type="duplicateValues" dxfId="9295" priority="13783" stopIfTrue="1"/>
  </conditionalFormatting>
  <conditionalFormatting sqref="A3419">
    <cfRule type="duplicateValues" dxfId="9294" priority="13782" stopIfTrue="1"/>
  </conditionalFormatting>
  <conditionalFormatting sqref="A3419">
    <cfRule type="duplicateValues" dxfId="9293" priority="13781"/>
  </conditionalFormatting>
  <conditionalFormatting sqref="A3419">
    <cfRule type="duplicateValues" dxfId="9292" priority="13780"/>
  </conditionalFormatting>
  <conditionalFormatting sqref="A3419">
    <cfRule type="duplicateValues" dxfId="9291" priority="13778"/>
    <cfRule type="duplicateValues" dxfId="9290" priority="13779"/>
  </conditionalFormatting>
  <conditionalFormatting sqref="A3419">
    <cfRule type="duplicateValues" dxfId="9289" priority="13777"/>
  </conditionalFormatting>
  <conditionalFormatting sqref="A3419">
    <cfRule type="duplicateValues" dxfId="9288" priority="13776"/>
  </conditionalFormatting>
  <conditionalFormatting sqref="A3419">
    <cfRule type="duplicateValues" dxfId="9287" priority="13774"/>
    <cfRule type="duplicateValues" dxfId="9286" priority="13775"/>
  </conditionalFormatting>
  <conditionalFormatting sqref="A3419">
    <cfRule type="duplicateValues" dxfId="9285" priority="13773"/>
  </conditionalFormatting>
  <conditionalFormatting sqref="A3419">
    <cfRule type="duplicateValues" dxfId="9284" priority="13772"/>
  </conditionalFormatting>
  <conditionalFormatting sqref="A3419">
    <cfRule type="duplicateValues" dxfId="9283" priority="13771"/>
  </conditionalFormatting>
  <conditionalFormatting sqref="A3419">
    <cfRule type="duplicateValues" dxfId="9282" priority="13770"/>
  </conditionalFormatting>
  <conditionalFormatting sqref="A3419">
    <cfRule type="duplicateValues" dxfId="9281" priority="13768"/>
    <cfRule type="duplicateValues" dxfId="9280" priority="13769"/>
  </conditionalFormatting>
  <conditionalFormatting sqref="A3419">
    <cfRule type="duplicateValues" dxfId="9279" priority="13767"/>
  </conditionalFormatting>
  <conditionalFormatting sqref="A3419">
    <cfRule type="duplicateValues" dxfId="9278" priority="13766"/>
  </conditionalFormatting>
  <conditionalFormatting sqref="A3419">
    <cfRule type="duplicateValues" dxfId="9277" priority="13765"/>
  </conditionalFormatting>
  <conditionalFormatting sqref="A3419 A3421">
    <cfRule type="duplicateValues" dxfId="9276" priority="13762"/>
    <cfRule type="duplicateValues" dxfId="9275" priority="13763"/>
    <cfRule type="duplicateValues" dxfId="9274" priority="13764"/>
  </conditionalFormatting>
  <conditionalFormatting sqref="A3419">
    <cfRule type="duplicateValues" dxfId="9273" priority="13761"/>
  </conditionalFormatting>
  <conditionalFormatting sqref="A3419">
    <cfRule type="duplicateValues" dxfId="9272" priority="13760"/>
  </conditionalFormatting>
  <conditionalFormatting sqref="A3419">
    <cfRule type="duplicateValues" dxfId="9271" priority="13759"/>
  </conditionalFormatting>
  <conditionalFormatting sqref="A3419">
    <cfRule type="duplicateValues" dxfId="9270" priority="13758"/>
  </conditionalFormatting>
  <conditionalFormatting sqref="A3420 A3422 A3424:A3425">
    <cfRule type="duplicateValues" dxfId="9269" priority="13757" stopIfTrue="1"/>
  </conditionalFormatting>
  <conditionalFormatting sqref="A3420 A3422 A3424:A3425">
    <cfRule type="duplicateValues" dxfId="9268" priority="13756" stopIfTrue="1"/>
  </conditionalFormatting>
  <conditionalFormatting sqref="A3420 A3422 A3424:A3425">
    <cfRule type="duplicateValues" dxfId="9267" priority="13753" stopIfTrue="1"/>
    <cfRule type="duplicateValues" dxfId="9266" priority="13754" stopIfTrue="1"/>
    <cfRule type="duplicateValues" dxfId="9265" priority="13755" stopIfTrue="1"/>
  </conditionalFormatting>
  <conditionalFormatting sqref="A3420 A3422 A3424:A3425">
    <cfRule type="duplicateValues" dxfId="9264" priority="13751" stopIfTrue="1"/>
    <cfRule type="duplicateValues" dxfId="9263" priority="13752" stopIfTrue="1"/>
  </conditionalFormatting>
  <conditionalFormatting sqref="A3420 A3422 A3424:A3425">
    <cfRule type="duplicateValues" dxfId="9262" priority="13748" stopIfTrue="1"/>
    <cfRule type="duplicateValues" dxfId="9261" priority="13749" stopIfTrue="1"/>
    <cfRule type="cellIs" dxfId="9260" priority="13750" stopIfTrue="1" operator="equal">
      <formula>25504</formula>
    </cfRule>
  </conditionalFormatting>
  <conditionalFormatting sqref="A3420 A3422 A3424:A3425">
    <cfRule type="duplicateValues" dxfId="9259" priority="13747"/>
  </conditionalFormatting>
  <conditionalFormatting sqref="A3420 A3422 A3424:A3425">
    <cfRule type="duplicateValues" dxfId="9258" priority="13745"/>
    <cfRule type="duplicateValues" dxfId="9257" priority="13746"/>
  </conditionalFormatting>
  <conditionalFormatting sqref="A3420 A3422 A3424:A3425">
    <cfRule type="duplicateValues" dxfId="9256" priority="13742"/>
    <cfRule type="duplicateValues" dxfId="9255" priority="13743"/>
    <cfRule type="duplicateValues" dxfId="9254" priority="13744"/>
  </conditionalFormatting>
  <conditionalFormatting sqref="A3423">
    <cfRule type="duplicateValues" dxfId="9253" priority="13741" stopIfTrue="1"/>
  </conditionalFormatting>
  <conditionalFormatting sqref="A3423">
    <cfRule type="duplicateValues" dxfId="9252" priority="13740" stopIfTrue="1"/>
  </conditionalFormatting>
  <conditionalFormatting sqref="A3423">
    <cfRule type="duplicateValues" dxfId="9251" priority="13737" stopIfTrue="1"/>
    <cfRule type="duplicateValues" dxfId="9250" priority="13738" stopIfTrue="1"/>
    <cfRule type="duplicateValues" dxfId="9249" priority="13739" stopIfTrue="1"/>
  </conditionalFormatting>
  <conditionalFormatting sqref="A3423">
    <cfRule type="duplicateValues" dxfId="9248" priority="13735" stopIfTrue="1"/>
    <cfRule type="duplicateValues" dxfId="9247" priority="13736" stopIfTrue="1"/>
  </conditionalFormatting>
  <conditionalFormatting sqref="A3423">
    <cfRule type="duplicateValues" dxfId="9246" priority="13732" stopIfTrue="1"/>
    <cfRule type="duplicateValues" dxfId="9245" priority="13733" stopIfTrue="1"/>
    <cfRule type="cellIs" dxfId="9244" priority="13734" stopIfTrue="1" operator="equal">
      <formula>25504</formula>
    </cfRule>
  </conditionalFormatting>
  <conditionalFormatting sqref="A3423">
    <cfRule type="duplicateValues" dxfId="9243" priority="13731"/>
  </conditionalFormatting>
  <conditionalFormatting sqref="A3423">
    <cfRule type="duplicateValues" dxfId="9242" priority="13729"/>
    <cfRule type="duplicateValues" dxfId="9241" priority="13730"/>
  </conditionalFormatting>
  <conditionalFormatting sqref="A3423">
    <cfRule type="duplicateValues" dxfId="9240" priority="13726"/>
    <cfRule type="duplicateValues" dxfId="9239" priority="13727"/>
    <cfRule type="duplicateValues" dxfId="9238" priority="13728"/>
  </conditionalFormatting>
  <conditionalFormatting sqref="A3426">
    <cfRule type="duplicateValues" dxfId="9237" priority="13725" stopIfTrue="1"/>
  </conditionalFormatting>
  <conditionalFormatting sqref="A3426">
    <cfRule type="duplicateValues" dxfId="9236" priority="13724" stopIfTrue="1"/>
  </conditionalFormatting>
  <conditionalFormatting sqref="A3426">
    <cfRule type="duplicateValues" dxfId="9235" priority="13721" stopIfTrue="1"/>
    <cfRule type="duplicateValues" dxfId="9234" priority="13722" stopIfTrue="1"/>
    <cfRule type="duplicateValues" dxfId="9233" priority="13723" stopIfTrue="1"/>
  </conditionalFormatting>
  <conditionalFormatting sqref="A3426">
    <cfRule type="duplicateValues" dxfId="9232" priority="13719" stopIfTrue="1"/>
    <cfRule type="duplicateValues" dxfId="9231" priority="13720" stopIfTrue="1"/>
  </conditionalFormatting>
  <conditionalFormatting sqref="A3426">
    <cfRule type="duplicateValues" dxfId="9230" priority="13716" stopIfTrue="1"/>
    <cfRule type="duplicateValues" dxfId="9229" priority="13717" stopIfTrue="1"/>
    <cfRule type="cellIs" dxfId="9228" priority="13718" stopIfTrue="1" operator="equal">
      <formula>25504</formula>
    </cfRule>
  </conditionalFormatting>
  <conditionalFormatting sqref="A3426">
    <cfRule type="duplicateValues" dxfId="9227" priority="13715"/>
  </conditionalFormatting>
  <conditionalFormatting sqref="A3426">
    <cfRule type="duplicateValues" dxfId="9226" priority="13713"/>
    <cfRule type="duplicateValues" dxfId="9225" priority="13714"/>
  </conditionalFormatting>
  <conditionalFormatting sqref="A3426">
    <cfRule type="duplicateValues" dxfId="9224" priority="13710"/>
    <cfRule type="duplicateValues" dxfId="9223" priority="13711"/>
    <cfRule type="duplicateValues" dxfId="9222" priority="13712"/>
  </conditionalFormatting>
  <conditionalFormatting sqref="A2643">
    <cfRule type="duplicateValues" dxfId="9221" priority="13709" stopIfTrue="1"/>
  </conditionalFormatting>
  <conditionalFormatting sqref="A2643">
    <cfRule type="duplicateValues" dxfId="9220" priority="13708" stopIfTrue="1"/>
  </conditionalFormatting>
  <conditionalFormatting sqref="A2643">
    <cfRule type="duplicateValues" dxfId="9219" priority="13705" stopIfTrue="1"/>
    <cfRule type="duplicateValues" dxfId="9218" priority="13706" stopIfTrue="1"/>
    <cfRule type="duplicateValues" dxfId="9217" priority="13707" stopIfTrue="1"/>
  </conditionalFormatting>
  <conditionalFormatting sqref="A2643">
    <cfRule type="duplicateValues" dxfId="9216" priority="13703" stopIfTrue="1"/>
    <cfRule type="duplicateValues" dxfId="9215" priority="13704" stopIfTrue="1"/>
  </conditionalFormatting>
  <conditionalFormatting sqref="A2643">
    <cfRule type="duplicateValues" dxfId="9214" priority="13700" stopIfTrue="1"/>
    <cfRule type="duplicateValues" dxfId="9213" priority="13701" stopIfTrue="1"/>
    <cfRule type="cellIs" dxfId="9212" priority="13702" stopIfTrue="1" operator="equal">
      <formula>25504</formula>
    </cfRule>
  </conditionalFormatting>
  <conditionalFormatting sqref="A2643">
    <cfRule type="duplicateValues" dxfId="9211" priority="13699"/>
  </conditionalFormatting>
  <conditionalFormatting sqref="A2643">
    <cfRule type="duplicateValues" dxfId="9210" priority="13697"/>
    <cfRule type="duplicateValues" dxfId="9209" priority="13698"/>
  </conditionalFormatting>
  <conditionalFormatting sqref="A2643">
    <cfRule type="duplicateValues" dxfId="9208" priority="13696"/>
  </conditionalFormatting>
  <conditionalFormatting sqref="A2643">
    <cfRule type="duplicateValues" dxfId="9207" priority="13695"/>
  </conditionalFormatting>
  <conditionalFormatting sqref="A2643">
    <cfRule type="duplicateValues" dxfId="9206" priority="13693"/>
    <cfRule type="duplicateValues" dxfId="9205" priority="13694"/>
  </conditionalFormatting>
  <conditionalFormatting sqref="A2643">
    <cfRule type="duplicateValues" dxfId="9204" priority="13692"/>
  </conditionalFormatting>
  <conditionalFormatting sqref="A2643">
    <cfRule type="duplicateValues" dxfId="9203" priority="13691" stopIfTrue="1"/>
  </conditionalFormatting>
  <conditionalFormatting sqref="A2643">
    <cfRule type="duplicateValues" dxfId="9202" priority="13690" stopIfTrue="1"/>
  </conditionalFormatting>
  <conditionalFormatting sqref="A2643">
    <cfRule type="duplicateValues" dxfId="9201" priority="13687" stopIfTrue="1"/>
    <cfRule type="duplicateValues" dxfId="9200" priority="13688" stopIfTrue="1"/>
    <cfRule type="duplicateValues" dxfId="9199" priority="13689" stopIfTrue="1"/>
  </conditionalFormatting>
  <conditionalFormatting sqref="A2643">
    <cfRule type="duplicateValues" dxfId="9198" priority="13685" stopIfTrue="1"/>
    <cfRule type="duplicateValues" dxfId="9197" priority="13686" stopIfTrue="1"/>
  </conditionalFormatting>
  <conditionalFormatting sqref="A2643">
    <cfRule type="duplicateValues" dxfId="9196" priority="13682" stopIfTrue="1"/>
    <cfRule type="duplicateValues" dxfId="9195" priority="13683" stopIfTrue="1"/>
    <cfRule type="cellIs" dxfId="9194" priority="13684" stopIfTrue="1" operator="equal">
      <formula>25504</formula>
    </cfRule>
  </conditionalFormatting>
  <conditionalFormatting sqref="A2643">
    <cfRule type="duplicateValues" dxfId="9193" priority="13681"/>
  </conditionalFormatting>
  <conditionalFormatting sqref="A2643">
    <cfRule type="duplicateValues" dxfId="9192" priority="13679"/>
    <cfRule type="duplicateValues" dxfId="9191" priority="13680"/>
  </conditionalFormatting>
  <conditionalFormatting sqref="A2643">
    <cfRule type="duplicateValues" dxfId="9190" priority="13678"/>
  </conditionalFormatting>
  <conditionalFormatting sqref="A2643">
    <cfRule type="duplicateValues" dxfId="9189" priority="13677"/>
  </conditionalFormatting>
  <conditionalFormatting sqref="A2643">
    <cfRule type="duplicateValues" dxfId="9188" priority="13674"/>
    <cfRule type="duplicateValues" dxfId="9187" priority="13675"/>
    <cfRule type="duplicateValues" dxfId="9186" priority="13676"/>
  </conditionalFormatting>
  <conditionalFormatting sqref="A2643">
    <cfRule type="duplicateValues" dxfId="9185" priority="13673"/>
  </conditionalFormatting>
  <conditionalFormatting sqref="A2643">
    <cfRule type="duplicateValues" dxfId="9184" priority="13672"/>
  </conditionalFormatting>
  <conditionalFormatting sqref="A2643">
    <cfRule type="duplicateValues" dxfId="9183" priority="13671"/>
  </conditionalFormatting>
  <conditionalFormatting sqref="A2643">
    <cfRule type="duplicateValues" dxfId="9182" priority="13670"/>
  </conditionalFormatting>
  <conditionalFormatting sqref="A941:A946">
    <cfRule type="duplicateValues" dxfId="9181" priority="13531" stopIfTrue="1"/>
  </conditionalFormatting>
  <conditionalFormatting sqref="A941:A946">
    <cfRule type="duplicateValues" dxfId="9180" priority="13530" stopIfTrue="1"/>
  </conditionalFormatting>
  <conditionalFormatting sqref="A941:A946">
    <cfRule type="duplicateValues" dxfId="9179" priority="13527" stopIfTrue="1"/>
    <cfRule type="duplicateValues" dxfId="9178" priority="13528" stopIfTrue="1"/>
    <cfRule type="duplicateValues" dxfId="9177" priority="13529" stopIfTrue="1"/>
  </conditionalFormatting>
  <conditionalFormatting sqref="A941:A946">
    <cfRule type="duplicateValues" dxfId="9176" priority="13525" stopIfTrue="1"/>
    <cfRule type="duplicateValues" dxfId="9175" priority="13526" stopIfTrue="1"/>
  </conditionalFormatting>
  <conditionalFormatting sqref="A941:A946">
    <cfRule type="duplicateValues" dxfId="9174" priority="13522" stopIfTrue="1"/>
    <cfRule type="duplicateValues" dxfId="9173" priority="13523" stopIfTrue="1"/>
    <cfRule type="cellIs" dxfId="9172" priority="13524" stopIfTrue="1" operator="equal">
      <formula>25504</formula>
    </cfRule>
  </conditionalFormatting>
  <conditionalFormatting sqref="A941:A946">
    <cfRule type="duplicateValues" dxfId="9171" priority="13521"/>
  </conditionalFormatting>
  <conditionalFormatting sqref="A941:A946">
    <cfRule type="duplicateValues" dxfId="9170" priority="13519"/>
    <cfRule type="duplicateValues" dxfId="9169" priority="13520"/>
  </conditionalFormatting>
  <conditionalFormatting sqref="A941:A946">
    <cfRule type="duplicateValues" dxfId="9168" priority="13516"/>
    <cfRule type="duplicateValues" dxfId="9167" priority="13517"/>
    <cfRule type="duplicateValues" dxfId="9166" priority="13518"/>
  </conditionalFormatting>
  <conditionalFormatting sqref="A1642">
    <cfRule type="duplicateValues" dxfId="9165" priority="13514"/>
    <cfRule type="duplicateValues" dxfId="9164" priority="13515"/>
  </conditionalFormatting>
  <conditionalFormatting sqref="A1641">
    <cfRule type="duplicateValues" dxfId="9163" priority="13513" stopIfTrue="1"/>
  </conditionalFormatting>
  <conditionalFormatting sqref="A1641">
    <cfRule type="duplicateValues" dxfId="9162" priority="13512" stopIfTrue="1"/>
  </conditionalFormatting>
  <conditionalFormatting sqref="A1641">
    <cfRule type="duplicateValues" dxfId="9161" priority="13509" stopIfTrue="1"/>
    <cfRule type="duplicateValues" dxfId="9160" priority="13510" stopIfTrue="1"/>
    <cfRule type="duplicateValues" dxfId="9159" priority="13511" stopIfTrue="1"/>
  </conditionalFormatting>
  <conditionalFormatting sqref="A1641">
    <cfRule type="duplicateValues" dxfId="9158" priority="13507" stopIfTrue="1"/>
    <cfRule type="duplicateValues" dxfId="9157" priority="13508" stopIfTrue="1"/>
  </conditionalFormatting>
  <conditionalFormatting sqref="A1641">
    <cfRule type="duplicateValues" dxfId="9156" priority="13504" stopIfTrue="1"/>
    <cfRule type="duplicateValues" dxfId="9155" priority="13505" stopIfTrue="1"/>
    <cfRule type="cellIs" dxfId="9154" priority="13506" stopIfTrue="1" operator="equal">
      <formula>25504</formula>
    </cfRule>
  </conditionalFormatting>
  <conditionalFormatting sqref="A1641">
    <cfRule type="duplicateValues" dxfId="9153" priority="13503"/>
  </conditionalFormatting>
  <conditionalFormatting sqref="A1641">
    <cfRule type="duplicateValues" dxfId="9152" priority="13501"/>
    <cfRule type="duplicateValues" dxfId="9151" priority="13502"/>
  </conditionalFormatting>
  <conditionalFormatting sqref="A1641:A1642">
    <cfRule type="duplicateValues" dxfId="9150" priority="13500"/>
  </conditionalFormatting>
  <conditionalFormatting sqref="A1641:A1642">
    <cfRule type="duplicateValues" dxfId="9149" priority="13499"/>
  </conditionalFormatting>
  <conditionalFormatting sqref="A1641:A1642">
    <cfRule type="duplicateValues" dxfId="9148" priority="13498"/>
  </conditionalFormatting>
  <conditionalFormatting sqref="A1642">
    <cfRule type="duplicateValues" dxfId="9147" priority="13497" stopIfTrue="1"/>
  </conditionalFormatting>
  <conditionalFormatting sqref="A1642">
    <cfRule type="duplicateValues" dxfId="9146" priority="13496" stopIfTrue="1"/>
  </conditionalFormatting>
  <conditionalFormatting sqref="A1642">
    <cfRule type="duplicateValues" dxfId="9145" priority="13493" stopIfTrue="1"/>
    <cfRule type="duplicateValues" dxfId="9144" priority="13494" stopIfTrue="1"/>
    <cfRule type="duplicateValues" dxfId="9143" priority="13495" stopIfTrue="1"/>
  </conditionalFormatting>
  <conditionalFormatting sqref="A1642">
    <cfRule type="duplicateValues" dxfId="9142" priority="13491" stopIfTrue="1"/>
    <cfRule type="duplicateValues" dxfId="9141" priority="13492" stopIfTrue="1"/>
  </conditionalFormatting>
  <conditionalFormatting sqref="A1642">
    <cfRule type="duplicateValues" dxfId="9140" priority="13488" stopIfTrue="1"/>
    <cfRule type="duplicateValues" dxfId="9139" priority="13489" stopIfTrue="1"/>
    <cfRule type="cellIs" dxfId="9138" priority="13490" stopIfTrue="1" operator="equal">
      <formula>25504</formula>
    </cfRule>
  </conditionalFormatting>
  <conditionalFormatting sqref="A1642">
    <cfRule type="duplicateValues" dxfId="9137" priority="13487"/>
  </conditionalFormatting>
  <conditionalFormatting sqref="A1642">
    <cfRule type="duplicateValues" dxfId="9136" priority="13485"/>
    <cfRule type="duplicateValues" dxfId="9135" priority="13486"/>
  </conditionalFormatting>
  <conditionalFormatting sqref="A1641:A1642">
    <cfRule type="duplicateValues" dxfId="9134" priority="13484"/>
  </conditionalFormatting>
  <conditionalFormatting sqref="A1641:A1642">
    <cfRule type="duplicateValues" dxfId="9133" priority="13482"/>
    <cfRule type="duplicateValues" dxfId="9132" priority="13483"/>
  </conditionalFormatting>
  <conditionalFormatting sqref="A1641:A1642">
    <cfRule type="duplicateValues" dxfId="9131" priority="13481"/>
  </conditionalFormatting>
  <conditionalFormatting sqref="A1641:A1642">
    <cfRule type="duplicateValues" dxfId="9130" priority="13480"/>
  </conditionalFormatting>
  <conditionalFormatting sqref="A1641:A1642">
    <cfRule type="duplicateValues" dxfId="9129" priority="13479"/>
  </conditionalFormatting>
  <conditionalFormatting sqref="A1641:A1642">
    <cfRule type="duplicateValues" dxfId="9128" priority="13476"/>
    <cfRule type="duplicateValues" dxfId="9127" priority="13477"/>
    <cfRule type="duplicateValues" dxfId="9126" priority="13478"/>
  </conditionalFormatting>
  <conditionalFormatting sqref="A1641:A1642">
    <cfRule type="duplicateValues" dxfId="9125" priority="13475"/>
  </conditionalFormatting>
  <conditionalFormatting sqref="A1641:A1642">
    <cfRule type="duplicateValues" dxfId="9124" priority="13474"/>
  </conditionalFormatting>
  <conditionalFormatting sqref="A1641:A1642">
    <cfRule type="duplicateValues" dxfId="9123" priority="13473"/>
  </conditionalFormatting>
  <conditionalFormatting sqref="A1641:A1642">
    <cfRule type="duplicateValues" dxfId="9122" priority="13472"/>
  </conditionalFormatting>
  <conditionalFormatting sqref="A1641:A1642">
    <cfRule type="duplicateValues" dxfId="9121" priority="13471"/>
  </conditionalFormatting>
  <conditionalFormatting sqref="A1640 A1643">
    <cfRule type="duplicateValues" dxfId="9120" priority="13469"/>
    <cfRule type="duplicateValues" dxfId="9119" priority="13470"/>
  </conditionalFormatting>
  <conditionalFormatting sqref="A1640 A1643">
    <cfRule type="duplicateValues" dxfId="9118" priority="13468"/>
  </conditionalFormatting>
  <conditionalFormatting sqref="A1640">
    <cfRule type="duplicateValues" dxfId="9117" priority="13467"/>
  </conditionalFormatting>
  <conditionalFormatting sqref="A1640">
    <cfRule type="duplicateValues" dxfId="9116" priority="13466"/>
  </conditionalFormatting>
  <conditionalFormatting sqref="A1640 A1643">
    <cfRule type="duplicateValues" dxfId="9115" priority="13465" stopIfTrue="1"/>
  </conditionalFormatting>
  <conditionalFormatting sqref="A1640 A1643">
    <cfRule type="duplicateValues" dxfId="9114" priority="13464" stopIfTrue="1"/>
  </conditionalFormatting>
  <conditionalFormatting sqref="A1640 A1643">
    <cfRule type="duplicateValues" dxfId="9113" priority="13461" stopIfTrue="1"/>
    <cfRule type="duplicateValues" dxfId="9112" priority="13462" stopIfTrue="1"/>
    <cfRule type="duplicateValues" dxfId="9111" priority="13463" stopIfTrue="1"/>
  </conditionalFormatting>
  <conditionalFormatting sqref="A1640 A1643">
    <cfRule type="duplicateValues" dxfId="9110" priority="13459" stopIfTrue="1"/>
    <cfRule type="duplicateValues" dxfId="9109" priority="13460" stopIfTrue="1"/>
  </conditionalFormatting>
  <conditionalFormatting sqref="A1640 A1643">
    <cfRule type="duplicateValues" dxfId="9108" priority="13456" stopIfTrue="1"/>
    <cfRule type="duplicateValues" dxfId="9107" priority="13457" stopIfTrue="1"/>
    <cfRule type="cellIs" dxfId="9106" priority="13458" stopIfTrue="1" operator="equal">
      <formula>25504</formula>
    </cfRule>
  </conditionalFormatting>
  <conditionalFormatting sqref="A1640">
    <cfRule type="duplicateValues" dxfId="9105" priority="13455"/>
  </conditionalFormatting>
  <conditionalFormatting sqref="A1640">
    <cfRule type="duplicateValues" dxfId="9104" priority="13453"/>
    <cfRule type="duplicateValues" dxfId="9103" priority="13454"/>
  </conditionalFormatting>
  <conditionalFormatting sqref="A1640">
    <cfRule type="duplicateValues" dxfId="9102" priority="13452"/>
  </conditionalFormatting>
  <conditionalFormatting sqref="A1640">
    <cfRule type="duplicateValues" dxfId="9101" priority="13450"/>
    <cfRule type="duplicateValues" dxfId="9100" priority="13451"/>
  </conditionalFormatting>
  <conditionalFormatting sqref="A1640">
    <cfRule type="duplicateValues" dxfId="9099" priority="13449"/>
  </conditionalFormatting>
  <conditionalFormatting sqref="A1640">
    <cfRule type="duplicateValues" dxfId="9098" priority="13448"/>
  </conditionalFormatting>
  <conditionalFormatting sqref="A1640">
    <cfRule type="duplicateValues" dxfId="9097" priority="13447"/>
  </conditionalFormatting>
  <conditionalFormatting sqref="A1640 A1643">
    <cfRule type="duplicateValues" dxfId="9096" priority="13444"/>
    <cfRule type="duplicateValues" dxfId="9095" priority="13445"/>
    <cfRule type="duplicateValues" dxfId="9094" priority="13446"/>
  </conditionalFormatting>
  <conditionalFormatting sqref="A1640">
    <cfRule type="duplicateValues" dxfId="9093" priority="13443"/>
  </conditionalFormatting>
  <conditionalFormatting sqref="A1640">
    <cfRule type="duplicateValues" dxfId="9092" priority="13442"/>
  </conditionalFormatting>
  <conditionalFormatting sqref="A1640">
    <cfRule type="duplicateValues" dxfId="9091" priority="13441"/>
  </conditionalFormatting>
  <conditionalFormatting sqref="A1640">
    <cfRule type="duplicateValues" dxfId="9090" priority="13440"/>
  </conditionalFormatting>
  <conditionalFormatting sqref="A1640">
    <cfRule type="duplicateValues" dxfId="9089" priority="13439"/>
  </conditionalFormatting>
  <conditionalFormatting sqref="A1640:A1643">
    <cfRule type="duplicateValues" dxfId="9088" priority="13438"/>
  </conditionalFormatting>
  <conditionalFormatting sqref="A1644">
    <cfRule type="duplicateValues" dxfId="9087" priority="13436"/>
    <cfRule type="duplicateValues" dxfId="9086" priority="13437"/>
  </conditionalFormatting>
  <conditionalFormatting sqref="A1644">
    <cfRule type="duplicateValues" dxfId="9085" priority="13435"/>
  </conditionalFormatting>
  <conditionalFormatting sqref="A1644">
    <cfRule type="duplicateValues" dxfId="9084" priority="13434"/>
  </conditionalFormatting>
  <conditionalFormatting sqref="A1644">
    <cfRule type="duplicateValues" dxfId="9083" priority="13433"/>
  </conditionalFormatting>
  <conditionalFormatting sqref="A1644">
    <cfRule type="duplicateValues" dxfId="9082" priority="13432" stopIfTrue="1"/>
  </conditionalFormatting>
  <conditionalFormatting sqref="A1644">
    <cfRule type="duplicateValues" dxfId="9081" priority="13431" stopIfTrue="1"/>
  </conditionalFormatting>
  <conditionalFormatting sqref="A1644">
    <cfRule type="duplicateValues" dxfId="9080" priority="13428" stopIfTrue="1"/>
    <cfRule type="duplicateValues" dxfId="9079" priority="13429" stopIfTrue="1"/>
    <cfRule type="duplicateValues" dxfId="9078" priority="13430" stopIfTrue="1"/>
  </conditionalFormatting>
  <conditionalFormatting sqref="A1644">
    <cfRule type="duplicateValues" dxfId="9077" priority="13426" stopIfTrue="1"/>
    <cfRule type="duplicateValues" dxfId="9076" priority="13427" stopIfTrue="1"/>
  </conditionalFormatting>
  <conditionalFormatting sqref="A1644">
    <cfRule type="duplicateValues" dxfId="9075" priority="13423" stopIfTrue="1"/>
    <cfRule type="duplicateValues" dxfId="9074" priority="13424" stopIfTrue="1"/>
    <cfRule type="cellIs" dxfId="9073" priority="13425" stopIfTrue="1" operator="equal">
      <formula>25504</formula>
    </cfRule>
  </conditionalFormatting>
  <conditionalFormatting sqref="A1644">
    <cfRule type="duplicateValues" dxfId="9072" priority="13422"/>
  </conditionalFormatting>
  <conditionalFormatting sqref="A1644">
    <cfRule type="duplicateValues" dxfId="9071" priority="13420"/>
    <cfRule type="duplicateValues" dxfId="9070" priority="13421"/>
  </conditionalFormatting>
  <conditionalFormatting sqref="A1644">
    <cfRule type="duplicateValues" dxfId="9069" priority="13419"/>
  </conditionalFormatting>
  <conditionalFormatting sqref="A1644">
    <cfRule type="duplicateValues" dxfId="9068" priority="13417"/>
    <cfRule type="duplicateValues" dxfId="9067" priority="13418"/>
  </conditionalFormatting>
  <conditionalFormatting sqref="A1644">
    <cfRule type="duplicateValues" dxfId="9066" priority="13416"/>
  </conditionalFormatting>
  <conditionalFormatting sqref="A1644">
    <cfRule type="duplicateValues" dxfId="9065" priority="13415"/>
  </conditionalFormatting>
  <conditionalFormatting sqref="A1644">
    <cfRule type="duplicateValues" dxfId="9064" priority="13414"/>
  </conditionalFormatting>
  <conditionalFormatting sqref="A1644">
    <cfRule type="duplicateValues" dxfId="9063" priority="13411"/>
    <cfRule type="duplicateValues" dxfId="9062" priority="13412"/>
    <cfRule type="duplicateValues" dxfId="9061" priority="13413"/>
  </conditionalFormatting>
  <conditionalFormatting sqref="A1644">
    <cfRule type="duplicateValues" dxfId="9060" priority="13410"/>
  </conditionalFormatting>
  <conditionalFormatting sqref="A1644">
    <cfRule type="duplicateValues" dxfId="9059" priority="13409"/>
  </conditionalFormatting>
  <conditionalFormatting sqref="A1644">
    <cfRule type="duplicateValues" dxfId="9058" priority="13408"/>
  </conditionalFormatting>
  <conditionalFormatting sqref="A1644">
    <cfRule type="duplicateValues" dxfId="9057" priority="13407"/>
  </conditionalFormatting>
  <conditionalFormatting sqref="A1644">
    <cfRule type="duplicateValues" dxfId="9056" priority="13406"/>
  </conditionalFormatting>
  <conditionalFormatting sqref="A1644">
    <cfRule type="duplicateValues" dxfId="9055" priority="13405"/>
  </conditionalFormatting>
  <conditionalFormatting sqref="A3530:A1048576 A1115:A1195 A1209:A1234 A3356:A3426 A2154:A2168 A2540:A2622 A2293:A2305 A1238:A1258 A1431:A1525 A3243:A3327 A2624:A2643 A787:A946 A949:A997 A999:A1081 A1647:A1831 A2144:A2151 A2175:A2245 A2308:A2321 A2425:A2437 A2442:A2481 A1839:A2102 A707:A777 A1:A28 A1264:A1427 A1260 A1262 A2647:A3092 A3201:A3227 A1527:A1617 A31:A675 A2340:A2414 A1619:A1644">
    <cfRule type="duplicateValues" dxfId="9054" priority="13357"/>
  </conditionalFormatting>
  <conditionalFormatting sqref="A3428">
    <cfRule type="duplicateValues" dxfId="9053" priority="13356" stopIfTrue="1"/>
  </conditionalFormatting>
  <conditionalFormatting sqref="A3428">
    <cfRule type="duplicateValues" dxfId="9052" priority="13355" stopIfTrue="1"/>
  </conditionalFormatting>
  <conditionalFormatting sqref="A3428">
    <cfRule type="duplicateValues" dxfId="9051" priority="13352" stopIfTrue="1"/>
    <cfRule type="duplicateValues" dxfId="9050" priority="13353" stopIfTrue="1"/>
    <cfRule type="duplicateValues" dxfId="9049" priority="13354" stopIfTrue="1"/>
  </conditionalFormatting>
  <conditionalFormatting sqref="A3428">
    <cfRule type="duplicateValues" dxfId="9048" priority="13350" stopIfTrue="1"/>
    <cfRule type="duplicateValues" dxfId="9047" priority="13351" stopIfTrue="1"/>
  </conditionalFormatting>
  <conditionalFormatting sqref="A3428">
    <cfRule type="duplicateValues" dxfId="9046" priority="13347" stopIfTrue="1"/>
    <cfRule type="duplicateValues" dxfId="9045" priority="13348" stopIfTrue="1"/>
    <cfRule type="cellIs" dxfId="9044" priority="13349" stopIfTrue="1" operator="equal">
      <formula>25504</formula>
    </cfRule>
  </conditionalFormatting>
  <conditionalFormatting sqref="A3428">
    <cfRule type="duplicateValues" dxfId="9043" priority="13346"/>
  </conditionalFormatting>
  <conditionalFormatting sqref="A3428">
    <cfRule type="duplicateValues" dxfId="9042" priority="13344"/>
    <cfRule type="duplicateValues" dxfId="9041" priority="13345"/>
  </conditionalFormatting>
  <conditionalFormatting sqref="A3428">
    <cfRule type="duplicateValues" dxfId="9040" priority="13341"/>
    <cfRule type="duplicateValues" dxfId="9039" priority="13342"/>
    <cfRule type="duplicateValues" dxfId="9038" priority="13343"/>
  </conditionalFormatting>
  <conditionalFormatting sqref="A3428">
    <cfRule type="duplicateValues" dxfId="9037" priority="13340"/>
  </conditionalFormatting>
  <conditionalFormatting sqref="A3428">
    <cfRule type="duplicateValues" dxfId="9036" priority="13339"/>
  </conditionalFormatting>
  <conditionalFormatting sqref="A3427">
    <cfRule type="duplicateValues" dxfId="9035" priority="13338" stopIfTrue="1"/>
  </conditionalFormatting>
  <conditionalFormatting sqref="A3427">
    <cfRule type="duplicateValues" dxfId="9034" priority="13337" stopIfTrue="1"/>
  </conditionalFormatting>
  <conditionalFormatting sqref="A3427">
    <cfRule type="duplicateValues" dxfId="9033" priority="13334" stopIfTrue="1"/>
    <cfRule type="duplicateValues" dxfId="9032" priority="13335" stopIfTrue="1"/>
    <cfRule type="duplicateValues" dxfId="9031" priority="13336" stopIfTrue="1"/>
  </conditionalFormatting>
  <conditionalFormatting sqref="A3427">
    <cfRule type="duplicateValues" dxfId="9030" priority="13332" stopIfTrue="1"/>
    <cfRule type="duplicateValues" dxfId="9029" priority="13333" stopIfTrue="1"/>
  </conditionalFormatting>
  <conditionalFormatting sqref="A3427">
    <cfRule type="duplicateValues" dxfId="9028" priority="13329" stopIfTrue="1"/>
    <cfRule type="duplicateValues" dxfId="9027" priority="13330" stopIfTrue="1"/>
    <cfRule type="cellIs" dxfId="9026" priority="13331" stopIfTrue="1" operator="equal">
      <formula>25504</formula>
    </cfRule>
  </conditionalFormatting>
  <conditionalFormatting sqref="A3427">
    <cfRule type="duplicateValues" dxfId="9025" priority="13328"/>
  </conditionalFormatting>
  <conditionalFormatting sqref="A3427">
    <cfRule type="duplicateValues" dxfId="9024" priority="13326"/>
    <cfRule type="duplicateValues" dxfId="9023" priority="13327"/>
  </conditionalFormatting>
  <conditionalFormatting sqref="A3427">
    <cfRule type="duplicateValues" dxfId="9022" priority="13323"/>
    <cfRule type="duplicateValues" dxfId="9021" priority="13324"/>
    <cfRule type="duplicateValues" dxfId="9020" priority="13325"/>
  </conditionalFormatting>
  <conditionalFormatting sqref="A3427">
    <cfRule type="duplicateValues" dxfId="9019" priority="13322"/>
  </conditionalFormatting>
  <conditionalFormatting sqref="A3427">
    <cfRule type="duplicateValues" dxfId="9018" priority="13321"/>
  </conditionalFormatting>
  <conditionalFormatting sqref="A1082">
    <cfRule type="duplicateValues" dxfId="9017" priority="13270" stopIfTrue="1"/>
    <cfRule type="duplicateValues" dxfId="9016" priority="13271" stopIfTrue="1"/>
    <cfRule type="cellIs" dxfId="9015" priority="13272" stopIfTrue="1" operator="equal">
      <formula>25504</formula>
    </cfRule>
  </conditionalFormatting>
  <conditionalFormatting sqref="A1082">
    <cfRule type="duplicateValues" dxfId="9014" priority="13269" stopIfTrue="1"/>
  </conditionalFormatting>
  <conditionalFormatting sqref="A1082">
    <cfRule type="duplicateValues" dxfId="9013" priority="13266" stopIfTrue="1"/>
    <cfRule type="duplicateValues" dxfId="9012" priority="13267" stopIfTrue="1"/>
    <cfRule type="duplicateValues" dxfId="9011" priority="13268" stopIfTrue="1"/>
  </conditionalFormatting>
  <conditionalFormatting sqref="A1082">
    <cfRule type="duplicateValues" dxfId="9010" priority="13264" stopIfTrue="1"/>
    <cfRule type="duplicateValues" dxfId="9009" priority="13265" stopIfTrue="1"/>
  </conditionalFormatting>
  <conditionalFormatting sqref="A1082">
    <cfRule type="duplicateValues" dxfId="9008" priority="13263" stopIfTrue="1"/>
  </conditionalFormatting>
  <conditionalFormatting sqref="A1082">
    <cfRule type="duplicateValues" dxfId="9007" priority="13261" stopIfTrue="1"/>
    <cfRule type="duplicateValues" dxfId="9006" priority="13262" stopIfTrue="1"/>
  </conditionalFormatting>
  <conditionalFormatting sqref="A1082">
    <cfRule type="duplicateValues" dxfId="9005" priority="13260" stopIfTrue="1"/>
  </conditionalFormatting>
  <conditionalFormatting sqref="A1082">
    <cfRule type="duplicateValues" dxfId="9004" priority="13259" stopIfTrue="1"/>
  </conditionalFormatting>
  <conditionalFormatting sqref="A1082">
    <cfRule type="duplicateValues" dxfId="9003" priority="13258" stopIfTrue="1"/>
  </conditionalFormatting>
  <conditionalFormatting sqref="A1082">
    <cfRule type="duplicateValues" dxfId="9002" priority="13257"/>
  </conditionalFormatting>
  <conditionalFormatting sqref="A1082">
    <cfRule type="duplicateValues" dxfId="9001" priority="13256"/>
  </conditionalFormatting>
  <conditionalFormatting sqref="A1082">
    <cfRule type="duplicateValues" dxfId="9000" priority="13254"/>
    <cfRule type="duplicateValues" dxfId="8999" priority="13255"/>
  </conditionalFormatting>
  <conditionalFormatting sqref="A1082">
    <cfRule type="duplicateValues" dxfId="8998" priority="13253"/>
  </conditionalFormatting>
  <conditionalFormatting sqref="A1082">
    <cfRule type="duplicateValues" dxfId="8997" priority="13250" stopIfTrue="1"/>
    <cfRule type="duplicateValues" dxfId="8996" priority="13251" stopIfTrue="1"/>
    <cfRule type="duplicateValues" dxfId="8995" priority="13252" stopIfTrue="1"/>
  </conditionalFormatting>
  <conditionalFormatting sqref="A1082">
    <cfRule type="duplicateValues" dxfId="8994" priority="13249" stopIfTrue="1"/>
  </conditionalFormatting>
  <conditionalFormatting sqref="A1082">
    <cfRule type="duplicateValues" dxfId="8993" priority="13247" stopIfTrue="1"/>
    <cfRule type="duplicateValues" dxfId="8992" priority="13248" stopIfTrue="1"/>
  </conditionalFormatting>
  <conditionalFormatting sqref="A1082">
    <cfRule type="duplicateValues" dxfId="8991" priority="13246" stopIfTrue="1"/>
  </conditionalFormatting>
  <conditionalFormatting sqref="A1082">
    <cfRule type="duplicateValues" dxfId="8990" priority="13245" stopIfTrue="1"/>
  </conditionalFormatting>
  <conditionalFormatting sqref="A1082">
    <cfRule type="duplicateValues" dxfId="8989" priority="13244" stopIfTrue="1"/>
  </conditionalFormatting>
  <conditionalFormatting sqref="A1082">
    <cfRule type="duplicateValues" dxfId="8988" priority="13243"/>
  </conditionalFormatting>
  <conditionalFormatting sqref="A1082">
    <cfRule type="duplicateValues" dxfId="8987" priority="13242"/>
  </conditionalFormatting>
  <conditionalFormatting sqref="A1082">
    <cfRule type="duplicateValues" dxfId="8986" priority="13240"/>
    <cfRule type="duplicateValues" dxfId="8985" priority="13241"/>
  </conditionalFormatting>
  <conditionalFormatting sqref="A1082">
    <cfRule type="duplicateValues" dxfId="8984" priority="13239"/>
  </conditionalFormatting>
  <conditionalFormatting sqref="A1082">
    <cfRule type="duplicateValues" dxfId="8983" priority="13238"/>
  </conditionalFormatting>
  <conditionalFormatting sqref="A1082">
    <cfRule type="duplicateValues" dxfId="8982" priority="13236"/>
    <cfRule type="duplicateValues" dxfId="8981" priority="13237"/>
  </conditionalFormatting>
  <conditionalFormatting sqref="A1082">
    <cfRule type="duplicateValues" dxfId="8980" priority="13235"/>
  </conditionalFormatting>
  <conditionalFormatting sqref="A1082">
    <cfRule type="duplicateValues" dxfId="8979" priority="13234"/>
  </conditionalFormatting>
  <conditionalFormatting sqref="A1082">
    <cfRule type="duplicateValues" dxfId="8978" priority="13233"/>
  </conditionalFormatting>
  <conditionalFormatting sqref="A1082">
    <cfRule type="duplicateValues" dxfId="8977" priority="13232"/>
  </conditionalFormatting>
  <conditionalFormatting sqref="A1082">
    <cfRule type="duplicateValues" dxfId="8976" priority="13230"/>
    <cfRule type="duplicateValues" dxfId="8975" priority="13231"/>
  </conditionalFormatting>
  <conditionalFormatting sqref="A1082">
    <cfRule type="duplicateValues" dxfId="8974" priority="13229"/>
  </conditionalFormatting>
  <conditionalFormatting sqref="A1082">
    <cfRule type="duplicateValues" dxfId="8973" priority="13228"/>
  </conditionalFormatting>
  <conditionalFormatting sqref="A1082">
    <cfRule type="duplicateValues" dxfId="8972" priority="13227"/>
  </conditionalFormatting>
  <conditionalFormatting sqref="A1082">
    <cfRule type="duplicateValues" dxfId="8971" priority="13224"/>
    <cfRule type="duplicateValues" dxfId="8970" priority="13225"/>
    <cfRule type="duplicateValues" dxfId="8969" priority="13226"/>
  </conditionalFormatting>
  <conditionalFormatting sqref="A1082">
    <cfRule type="duplicateValues" dxfId="8968" priority="13223"/>
  </conditionalFormatting>
  <conditionalFormatting sqref="A1082">
    <cfRule type="duplicateValues" dxfId="8967" priority="13222"/>
  </conditionalFormatting>
  <conditionalFormatting sqref="A1082">
    <cfRule type="duplicateValues" dxfId="8966" priority="13221"/>
  </conditionalFormatting>
  <conditionalFormatting sqref="A1082">
    <cfRule type="duplicateValues" dxfId="8965" priority="13220"/>
  </conditionalFormatting>
  <conditionalFormatting sqref="A1082">
    <cfRule type="duplicateValues" dxfId="8964" priority="13219"/>
  </conditionalFormatting>
  <conditionalFormatting sqref="A1082">
    <cfRule type="duplicateValues" dxfId="8963" priority="13218"/>
  </conditionalFormatting>
  <conditionalFormatting sqref="A1082">
    <cfRule type="duplicateValues" dxfId="8962" priority="13217"/>
  </conditionalFormatting>
  <conditionalFormatting sqref="A1082">
    <cfRule type="duplicateValues" dxfId="8961" priority="13216"/>
  </conditionalFormatting>
  <conditionalFormatting sqref="A1082">
    <cfRule type="duplicateValues" dxfId="8960" priority="13215"/>
  </conditionalFormatting>
  <conditionalFormatting sqref="A1091:A1111">
    <cfRule type="duplicateValues" dxfId="8959" priority="13212" stopIfTrue="1"/>
    <cfRule type="duplicateValues" dxfId="8958" priority="13213" stopIfTrue="1"/>
    <cfRule type="cellIs" dxfId="8957" priority="13214" stopIfTrue="1" operator="equal">
      <formula>25504</formula>
    </cfRule>
  </conditionalFormatting>
  <conditionalFormatting sqref="A1091:A1111">
    <cfRule type="duplicateValues" dxfId="8956" priority="13211" stopIfTrue="1"/>
  </conditionalFormatting>
  <conditionalFormatting sqref="A1091:A1111">
    <cfRule type="duplicateValues" dxfId="8955" priority="13208" stopIfTrue="1"/>
    <cfRule type="duplicateValues" dxfId="8954" priority="13209" stopIfTrue="1"/>
    <cfRule type="duplicateValues" dxfId="8953" priority="13210" stopIfTrue="1"/>
  </conditionalFormatting>
  <conditionalFormatting sqref="A1091:A1111">
    <cfRule type="duplicateValues" dxfId="8952" priority="13206" stopIfTrue="1"/>
    <cfRule type="duplicateValues" dxfId="8951" priority="13207" stopIfTrue="1"/>
  </conditionalFormatting>
  <conditionalFormatting sqref="A1091:A1111">
    <cfRule type="duplicateValues" dxfId="8950" priority="13205" stopIfTrue="1"/>
  </conditionalFormatting>
  <conditionalFormatting sqref="A1091:A1111">
    <cfRule type="duplicateValues" dxfId="8949" priority="13203" stopIfTrue="1"/>
    <cfRule type="duplicateValues" dxfId="8948" priority="13204" stopIfTrue="1"/>
  </conditionalFormatting>
  <conditionalFormatting sqref="A1091:A1111">
    <cfRule type="duplicateValues" dxfId="8947" priority="13202" stopIfTrue="1"/>
  </conditionalFormatting>
  <conditionalFormatting sqref="A1091:A1111">
    <cfRule type="duplicateValues" dxfId="8946" priority="13201" stopIfTrue="1"/>
  </conditionalFormatting>
  <conditionalFormatting sqref="A1091:A1111">
    <cfRule type="duplicateValues" dxfId="8945" priority="13200" stopIfTrue="1"/>
  </conditionalFormatting>
  <conditionalFormatting sqref="A1091:A1111">
    <cfRule type="duplicateValues" dxfId="8944" priority="13199"/>
  </conditionalFormatting>
  <conditionalFormatting sqref="A1091:A1111">
    <cfRule type="duplicateValues" dxfId="8943" priority="13198"/>
  </conditionalFormatting>
  <conditionalFormatting sqref="A1091:A1111">
    <cfRule type="duplicateValues" dxfId="8942" priority="13196"/>
    <cfRule type="duplicateValues" dxfId="8941" priority="13197"/>
  </conditionalFormatting>
  <conditionalFormatting sqref="A1091:A1111">
    <cfRule type="duplicateValues" dxfId="8940" priority="13195"/>
  </conditionalFormatting>
  <conditionalFormatting sqref="A1091:A1111">
    <cfRule type="duplicateValues" dxfId="8939" priority="13192" stopIfTrue="1"/>
    <cfRule type="duplicateValues" dxfId="8938" priority="13193" stopIfTrue="1"/>
    <cfRule type="duplicateValues" dxfId="8937" priority="13194" stopIfTrue="1"/>
  </conditionalFormatting>
  <conditionalFormatting sqref="A1091:A1111">
    <cfRule type="duplicateValues" dxfId="8936" priority="13191" stopIfTrue="1"/>
  </conditionalFormatting>
  <conditionalFormatting sqref="A1091:A1111">
    <cfRule type="duplicateValues" dxfId="8935" priority="13189" stopIfTrue="1"/>
    <cfRule type="duplicateValues" dxfId="8934" priority="13190" stopIfTrue="1"/>
  </conditionalFormatting>
  <conditionalFormatting sqref="A1091:A1111">
    <cfRule type="duplicateValues" dxfId="8933" priority="13188" stopIfTrue="1"/>
  </conditionalFormatting>
  <conditionalFormatting sqref="A1091:A1111">
    <cfRule type="duplicateValues" dxfId="8932" priority="13187" stopIfTrue="1"/>
  </conditionalFormatting>
  <conditionalFormatting sqref="A1091:A1111">
    <cfRule type="duplicateValues" dxfId="8931" priority="13186" stopIfTrue="1"/>
  </conditionalFormatting>
  <conditionalFormatting sqref="A1091:A1111">
    <cfRule type="duplicateValues" dxfId="8930" priority="13185"/>
  </conditionalFormatting>
  <conditionalFormatting sqref="A1091:A1111">
    <cfRule type="duplicateValues" dxfId="8929" priority="13184"/>
  </conditionalFormatting>
  <conditionalFormatting sqref="A1091:A1111">
    <cfRule type="duplicateValues" dxfId="8928" priority="13182"/>
    <cfRule type="duplicateValues" dxfId="8927" priority="13183"/>
  </conditionalFormatting>
  <conditionalFormatting sqref="A1091:A1111">
    <cfRule type="duplicateValues" dxfId="8926" priority="13181"/>
  </conditionalFormatting>
  <conditionalFormatting sqref="A1091:A1111">
    <cfRule type="duplicateValues" dxfId="8925" priority="13180"/>
  </conditionalFormatting>
  <conditionalFormatting sqref="A1091:A1111">
    <cfRule type="duplicateValues" dxfId="8924" priority="13178"/>
    <cfRule type="duplicateValues" dxfId="8923" priority="13179"/>
  </conditionalFormatting>
  <conditionalFormatting sqref="A1091:A1111">
    <cfRule type="duplicateValues" dxfId="8922" priority="13177"/>
  </conditionalFormatting>
  <conditionalFormatting sqref="A1091:A1111">
    <cfRule type="duplicateValues" dxfId="8921" priority="13176"/>
  </conditionalFormatting>
  <conditionalFormatting sqref="A1091:A1111">
    <cfRule type="duplicateValues" dxfId="8920" priority="13175"/>
  </conditionalFormatting>
  <conditionalFormatting sqref="A1091:A1111">
    <cfRule type="duplicateValues" dxfId="8919" priority="13174"/>
  </conditionalFormatting>
  <conditionalFormatting sqref="A1091:A1111">
    <cfRule type="duplicateValues" dxfId="8918" priority="13172"/>
    <cfRule type="duplicateValues" dxfId="8917" priority="13173"/>
  </conditionalFormatting>
  <conditionalFormatting sqref="A1091:A1111">
    <cfRule type="duplicateValues" dxfId="8916" priority="13171"/>
  </conditionalFormatting>
  <conditionalFormatting sqref="A1091:A1111">
    <cfRule type="duplicateValues" dxfId="8915" priority="13170"/>
  </conditionalFormatting>
  <conditionalFormatting sqref="A1091:A1111">
    <cfRule type="duplicateValues" dxfId="8914" priority="13169"/>
  </conditionalFormatting>
  <conditionalFormatting sqref="A1091:A1111">
    <cfRule type="duplicateValues" dxfId="8913" priority="13166"/>
    <cfRule type="duplicateValues" dxfId="8912" priority="13167"/>
    <cfRule type="duplicateValues" dxfId="8911" priority="13168"/>
  </conditionalFormatting>
  <conditionalFormatting sqref="A1091:A1111">
    <cfRule type="duplicateValues" dxfId="8910" priority="13165"/>
  </conditionalFormatting>
  <conditionalFormatting sqref="A1091:A1111">
    <cfRule type="duplicateValues" dxfId="8909" priority="13164"/>
  </conditionalFormatting>
  <conditionalFormatting sqref="A1091:A1111">
    <cfRule type="duplicateValues" dxfId="8908" priority="13163"/>
  </conditionalFormatting>
  <conditionalFormatting sqref="A1091:A1111">
    <cfRule type="duplicateValues" dxfId="8907" priority="13162"/>
  </conditionalFormatting>
  <conditionalFormatting sqref="A1091:A1111">
    <cfRule type="duplicateValues" dxfId="8906" priority="13161"/>
  </conditionalFormatting>
  <conditionalFormatting sqref="A1091:A1111">
    <cfRule type="duplicateValues" dxfId="8905" priority="13160"/>
  </conditionalFormatting>
  <conditionalFormatting sqref="A1091:A1111">
    <cfRule type="duplicateValues" dxfId="8904" priority="13159"/>
  </conditionalFormatting>
  <conditionalFormatting sqref="A1091:A1111">
    <cfRule type="duplicateValues" dxfId="8903" priority="13158"/>
  </conditionalFormatting>
  <conditionalFormatting sqref="A1091:A1111">
    <cfRule type="duplicateValues" dxfId="8902" priority="13157"/>
  </conditionalFormatting>
  <conditionalFormatting sqref="A3530:A1048576 A1209:A1234 A3356:A3428 A2154:A2168 A2293:A2305 A1238:A1258 A1431:A1525 A3243:A3327 A2624:A2643 A787:A946 A949:A997 A999:A1082 A1091:A1111 A1115:A1195 A1647:A1831 A2144:A2151 A2175:A2245 A2308:A2321 A2425:A2437 A2488:A2622 A2442:A2482 A1839:A2102 A707:A777 A1:A28 A1264:A1427 A1260 A1262 A2647:A3092 A3201:A3227 A1527:A1617 A31:A675 A2340:A2414 A1619:A1644">
    <cfRule type="duplicateValues" dxfId="8901" priority="13063"/>
  </conditionalFormatting>
  <conditionalFormatting sqref="A2152">
    <cfRule type="duplicateValues" dxfId="8900" priority="13062" stopIfTrue="1"/>
  </conditionalFormatting>
  <conditionalFormatting sqref="A2152">
    <cfRule type="duplicateValues" dxfId="8899" priority="13061" stopIfTrue="1"/>
  </conditionalFormatting>
  <conditionalFormatting sqref="A2152">
    <cfRule type="duplicateValues" dxfId="8898" priority="13060" stopIfTrue="1"/>
  </conditionalFormatting>
  <conditionalFormatting sqref="A2152">
    <cfRule type="duplicateValues" dxfId="8897" priority="13057" stopIfTrue="1"/>
    <cfRule type="duplicateValues" dxfId="8896" priority="13058" stopIfTrue="1"/>
    <cfRule type="duplicateValues" dxfId="8895" priority="13059" stopIfTrue="1"/>
  </conditionalFormatting>
  <conditionalFormatting sqref="A2152">
    <cfRule type="duplicateValues" dxfId="8894" priority="13056" stopIfTrue="1"/>
  </conditionalFormatting>
  <conditionalFormatting sqref="A2152">
    <cfRule type="duplicateValues" dxfId="8893" priority="13054" stopIfTrue="1"/>
    <cfRule type="duplicateValues" dxfId="8892" priority="13055" stopIfTrue="1"/>
  </conditionalFormatting>
  <conditionalFormatting sqref="A2152">
    <cfRule type="duplicateValues" dxfId="8891" priority="13051" stopIfTrue="1"/>
    <cfRule type="duplicateValues" dxfId="8890" priority="13052" stopIfTrue="1"/>
    <cfRule type="cellIs" dxfId="8889" priority="13053" stopIfTrue="1" operator="equal">
      <formula>25504</formula>
    </cfRule>
  </conditionalFormatting>
  <conditionalFormatting sqref="A2152">
    <cfRule type="duplicateValues" dxfId="8888" priority="13050" stopIfTrue="1"/>
  </conditionalFormatting>
  <conditionalFormatting sqref="A2152">
    <cfRule type="duplicateValues" dxfId="8887" priority="13048" stopIfTrue="1"/>
    <cfRule type="duplicateValues" dxfId="8886" priority="13049" stopIfTrue="1"/>
  </conditionalFormatting>
  <conditionalFormatting sqref="A2152">
    <cfRule type="duplicateValues" dxfId="8885" priority="13047" stopIfTrue="1"/>
  </conditionalFormatting>
  <conditionalFormatting sqref="A2152">
    <cfRule type="duplicateValues" dxfId="8884" priority="13046" stopIfTrue="1"/>
  </conditionalFormatting>
  <conditionalFormatting sqref="A2152">
    <cfRule type="duplicateValues" dxfId="8883" priority="13045" stopIfTrue="1"/>
  </conditionalFormatting>
  <conditionalFormatting sqref="A2152">
    <cfRule type="duplicateValues" dxfId="8882" priority="13044"/>
  </conditionalFormatting>
  <conditionalFormatting sqref="A2152">
    <cfRule type="duplicateValues" dxfId="8881" priority="13043"/>
  </conditionalFormatting>
  <conditionalFormatting sqref="A2152">
    <cfRule type="duplicateValues" dxfId="8880" priority="13041"/>
    <cfRule type="duplicateValues" dxfId="8879" priority="13042"/>
  </conditionalFormatting>
  <conditionalFormatting sqref="A2152">
    <cfRule type="duplicateValues" dxfId="8878" priority="13040"/>
  </conditionalFormatting>
  <conditionalFormatting sqref="A2152">
    <cfRule type="duplicateValues" dxfId="8877" priority="13039" stopIfTrue="1"/>
  </conditionalFormatting>
  <conditionalFormatting sqref="A2152">
    <cfRule type="duplicateValues" dxfId="8876" priority="13036" stopIfTrue="1"/>
    <cfRule type="duplicateValues" dxfId="8875" priority="13037" stopIfTrue="1"/>
    <cfRule type="duplicateValues" dxfId="8874" priority="13038" stopIfTrue="1"/>
  </conditionalFormatting>
  <conditionalFormatting sqref="A2152">
    <cfRule type="duplicateValues" dxfId="8873" priority="13035" stopIfTrue="1"/>
  </conditionalFormatting>
  <conditionalFormatting sqref="A2152">
    <cfRule type="duplicateValues" dxfId="8872" priority="13034" stopIfTrue="1"/>
  </conditionalFormatting>
  <conditionalFormatting sqref="A2152">
    <cfRule type="duplicateValues" dxfId="8871" priority="13033" stopIfTrue="1"/>
  </conditionalFormatting>
  <conditionalFormatting sqref="A2152">
    <cfRule type="duplicateValues" dxfId="8870" priority="13032" stopIfTrue="1"/>
  </conditionalFormatting>
  <conditionalFormatting sqref="A2152">
    <cfRule type="duplicateValues" dxfId="8869" priority="13030" stopIfTrue="1"/>
    <cfRule type="duplicateValues" dxfId="8868" priority="13031" stopIfTrue="1"/>
  </conditionalFormatting>
  <conditionalFormatting sqref="A2152">
    <cfRule type="duplicateValues" dxfId="8867" priority="13029" stopIfTrue="1"/>
  </conditionalFormatting>
  <conditionalFormatting sqref="A2152">
    <cfRule type="duplicateValues" dxfId="8866" priority="13028" stopIfTrue="1"/>
  </conditionalFormatting>
  <conditionalFormatting sqref="A2152">
    <cfRule type="duplicateValues" dxfId="8865" priority="13027" stopIfTrue="1"/>
  </conditionalFormatting>
  <conditionalFormatting sqref="A2152">
    <cfRule type="duplicateValues" dxfId="8864" priority="13024" stopIfTrue="1"/>
    <cfRule type="duplicateValues" dxfId="8863" priority="13025" stopIfTrue="1"/>
    <cfRule type="duplicateValues" dxfId="8862" priority="13026" stopIfTrue="1"/>
  </conditionalFormatting>
  <conditionalFormatting sqref="A2152">
    <cfRule type="duplicateValues" dxfId="8861" priority="13023" stopIfTrue="1"/>
  </conditionalFormatting>
  <conditionalFormatting sqref="A2152">
    <cfRule type="duplicateValues" dxfId="8860" priority="13021" stopIfTrue="1"/>
    <cfRule type="duplicateValues" dxfId="8859" priority="13022" stopIfTrue="1"/>
  </conditionalFormatting>
  <conditionalFormatting sqref="A2152">
    <cfRule type="duplicateValues" dxfId="8858" priority="13020" stopIfTrue="1"/>
  </conditionalFormatting>
  <conditionalFormatting sqref="A2152">
    <cfRule type="duplicateValues" dxfId="8857" priority="13019" stopIfTrue="1"/>
  </conditionalFormatting>
  <conditionalFormatting sqref="A2152">
    <cfRule type="duplicateValues" dxfId="8856" priority="13018" stopIfTrue="1"/>
  </conditionalFormatting>
  <conditionalFormatting sqref="A2152">
    <cfRule type="duplicateValues" dxfId="8855" priority="13017"/>
  </conditionalFormatting>
  <conditionalFormatting sqref="A2152">
    <cfRule type="duplicateValues" dxfId="8854" priority="13016"/>
  </conditionalFormatting>
  <conditionalFormatting sqref="A2152">
    <cfRule type="duplicateValues" dxfId="8853" priority="13014"/>
    <cfRule type="duplicateValues" dxfId="8852" priority="13015"/>
  </conditionalFormatting>
  <conditionalFormatting sqref="A2152">
    <cfRule type="duplicateValues" dxfId="8851" priority="13013"/>
  </conditionalFormatting>
  <conditionalFormatting sqref="A2152">
    <cfRule type="duplicateValues" dxfId="8850" priority="13012"/>
  </conditionalFormatting>
  <conditionalFormatting sqref="A2152">
    <cfRule type="duplicateValues" dxfId="8849" priority="13010"/>
    <cfRule type="duplicateValues" dxfId="8848" priority="13011"/>
  </conditionalFormatting>
  <conditionalFormatting sqref="A2152">
    <cfRule type="duplicateValues" dxfId="8847" priority="13009"/>
  </conditionalFormatting>
  <conditionalFormatting sqref="A2152">
    <cfRule type="duplicateValues" dxfId="8846" priority="13008"/>
  </conditionalFormatting>
  <conditionalFormatting sqref="A2152">
    <cfRule type="duplicateValues" dxfId="8845" priority="13007"/>
  </conditionalFormatting>
  <conditionalFormatting sqref="A2152">
    <cfRule type="duplicateValues" dxfId="8844" priority="13006"/>
  </conditionalFormatting>
  <conditionalFormatting sqref="A2152">
    <cfRule type="duplicateValues" dxfId="8843" priority="13004"/>
    <cfRule type="duplicateValues" dxfId="8842" priority="13005"/>
  </conditionalFormatting>
  <conditionalFormatting sqref="A2152">
    <cfRule type="duplicateValues" dxfId="8841" priority="13003"/>
  </conditionalFormatting>
  <conditionalFormatting sqref="A2152">
    <cfRule type="duplicateValues" dxfId="8840" priority="13002"/>
  </conditionalFormatting>
  <conditionalFormatting sqref="A2152">
    <cfRule type="duplicateValues" dxfId="8839" priority="13001"/>
  </conditionalFormatting>
  <conditionalFormatting sqref="A2152">
    <cfRule type="duplicateValues" dxfId="8838" priority="12998"/>
    <cfRule type="duplicateValues" dxfId="8837" priority="12999"/>
    <cfRule type="duplicateValues" dxfId="8836" priority="13000"/>
  </conditionalFormatting>
  <conditionalFormatting sqref="A2152">
    <cfRule type="duplicateValues" dxfId="8835" priority="12997"/>
  </conditionalFormatting>
  <conditionalFormatting sqref="A2152">
    <cfRule type="duplicateValues" dxfId="8834" priority="12996"/>
  </conditionalFormatting>
  <conditionalFormatting sqref="A2152">
    <cfRule type="duplicateValues" dxfId="8833" priority="12995"/>
  </conditionalFormatting>
  <conditionalFormatting sqref="A2152">
    <cfRule type="duplicateValues" dxfId="8832" priority="12994"/>
  </conditionalFormatting>
  <conditionalFormatting sqref="A2152">
    <cfRule type="duplicateValues" dxfId="8831" priority="12993"/>
  </conditionalFormatting>
  <conditionalFormatting sqref="A2152">
    <cfRule type="duplicateValues" dxfId="8830" priority="12992"/>
  </conditionalFormatting>
  <conditionalFormatting sqref="A2152">
    <cfRule type="duplicateValues" dxfId="8829" priority="12991"/>
  </conditionalFormatting>
  <conditionalFormatting sqref="A2152">
    <cfRule type="duplicateValues" dxfId="8828" priority="12990"/>
  </conditionalFormatting>
  <conditionalFormatting sqref="A2152">
    <cfRule type="duplicateValues" dxfId="8827" priority="12989"/>
  </conditionalFormatting>
  <conditionalFormatting sqref="A2152">
    <cfRule type="duplicateValues" dxfId="8826" priority="12988"/>
  </conditionalFormatting>
  <conditionalFormatting sqref="A2153">
    <cfRule type="duplicateValues" dxfId="8825" priority="12987" stopIfTrue="1"/>
  </conditionalFormatting>
  <conditionalFormatting sqref="A2153">
    <cfRule type="duplicateValues" dxfId="8824" priority="12986" stopIfTrue="1"/>
  </conditionalFormatting>
  <conditionalFormatting sqref="A2153">
    <cfRule type="duplicateValues" dxfId="8823" priority="12985" stopIfTrue="1"/>
  </conditionalFormatting>
  <conditionalFormatting sqref="A2153">
    <cfRule type="duplicateValues" dxfId="8822" priority="12982" stopIfTrue="1"/>
    <cfRule type="duplicateValues" dxfId="8821" priority="12983" stopIfTrue="1"/>
    <cfRule type="duplicateValues" dxfId="8820" priority="12984" stopIfTrue="1"/>
  </conditionalFormatting>
  <conditionalFormatting sqref="A2153">
    <cfRule type="duplicateValues" dxfId="8819" priority="12981" stopIfTrue="1"/>
  </conditionalFormatting>
  <conditionalFormatting sqref="A2153">
    <cfRule type="duplicateValues" dxfId="8818" priority="12979" stopIfTrue="1"/>
    <cfRule type="duplicateValues" dxfId="8817" priority="12980" stopIfTrue="1"/>
  </conditionalFormatting>
  <conditionalFormatting sqref="A2153">
    <cfRule type="duplicateValues" dxfId="8816" priority="12976" stopIfTrue="1"/>
    <cfRule type="duplicateValues" dxfId="8815" priority="12977" stopIfTrue="1"/>
    <cfRule type="cellIs" dxfId="8814" priority="12978" stopIfTrue="1" operator="equal">
      <formula>25504</formula>
    </cfRule>
  </conditionalFormatting>
  <conditionalFormatting sqref="A2153">
    <cfRule type="duplicateValues" dxfId="8813" priority="12975" stopIfTrue="1"/>
  </conditionalFormatting>
  <conditionalFormatting sqref="A2153">
    <cfRule type="duplicateValues" dxfId="8812" priority="12973" stopIfTrue="1"/>
    <cfRule type="duplicateValues" dxfId="8811" priority="12974" stopIfTrue="1"/>
  </conditionalFormatting>
  <conditionalFormatting sqref="A2153">
    <cfRule type="duplicateValues" dxfId="8810" priority="12972" stopIfTrue="1"/>
  </conditionalFormatting>
  <conditionalFormatting sqref="A2153">
    <cfRule type="duplicateValues" dxfId="8809" priority="12971" stopIfTrue="1"/>
  </conditionalFormatting>
  <conditionalFormatting sqref="A2153">
    <cfRule type="duplicateValues" dxfId="8808" priority="12970" stopIfTrue="1"/>
  </conditionalFormatting>
  <conditionalFormatting sqref="A2153">
    <cfRule type="duplicateValues" dxfId="8807" priority="12969"/>
  </conditionalFormatting>
  <conditionalFormatting sqref="A2153">
    <cfRule type="duplicateValues" dxfId="8806" priority="12968"/>
  </conditionalFormatting>
  <conditionalFormatting sqref="A2153">
    <cfRule type="duplicateValues" dxfId="8805" priority="12966"/>
    <cfRule type="duplicateValues" dxfId="8804" priority="12967"/>
  </conditionalFormatting>
  <conditionalFormatting sqref="A2153">
    <cfRule type="duplicateValues" dxfId="8803" priority="12965"/>
  </conditionalFormatting>
  <conditionalFormatting sqref="A2153">
    <cfRule type="duplicateValues" dxfId="8802" priority="12964" stopIfTrue="1"/>
  </conditionalFormatting>
  <conditionalFormatting sqref="A2153">
    <cfRule type="duplicateValues" dxfId="8801" priority="12961" stopIfTrue="1"/>
    <cfRule type="duplicateValues" dxfId="8800" priority="12962" stopIfTrue="1"/>
    <cfRule type="duplicateValues" dxfId="8799" priority="12963" stopIfTrue="1"/>
  </conditionalFormatting>
  <conditionalFormatting sqref="A2153">
    <cfRule type="duplicateValues" dxfId="8798" priority="12960" stopIfTrue="1"/>
  </conditionalFormatting>
  <conditionalFormatting sqref="A2153">
    <cfRule type="duplicateValues" dxfId="8797" priority="12959" stopIfTrue="1"/>
  </conditionalFormatting>
  <conditionalFormatting sqref="A2153">
    <cfRule type="duplicateValues" dxfId="8796" priority="12958" stopIfTrue="1"/>
  </conditionalFormatting>
  <conditionalFormatting sqref="A2153">
    <cfRule type="duplicateValues" dxfId="8795" priority="12957" stopIfTrue="1"/>
  </conditionalFormatting>
  <conditionalFormatting sqref="A2153">
    <cfRule type="duplicateValues" dxfId="8794" priority="12955" stopIfTrue="1"/>
    <cfRule type="duplicateValues" dxfId="8793" priority="12956" stopIfTrue="1"/>
  </conditionalFormatting>
  <conditionalFormatting sqref="A2153">
    <cfRule type="duplicateValues" dxfId="8792" priority="12954" stopIfTrue="1"/>
  </conditionalFormatting>
  <conditionalFormatting sqref="A2153">
    <cfRule type="duplicateValues" dxfId="8791" priority="12953" stopIfTrue="1"/>
  </conditionalFormatting>
  <conditionalFormatting sqref="A2153">
    <cfRule type="duplicateValues" dxfId="8790" priority="12952" stopIfTrue="1"/>
  </conditionalFormatting>
  <conditionalFormatting sqref="A2153">
    <cfRule type="duplicateValues" dxfId="8789" priority="12949" stopIfTrue="1"/>
    <cfRule type="duplicateValues" dxfId="8788" priority="12950" stopIfTrue="1"/>
    <cfRule type="duplicateValues" dxfId="8787" priority="12951" stopIfTrue="1"/>
  </conditionalFormatting>
  <conditionalFormatting sqref="A2153">
    <cfRule type="duplicateValues" dxfId="8786" priority="12948" stopIfTrue="1"/>
  </conditionalFormatting>
  <conditionalFormatting sqref="A2153">
    <cfRule type="duplicateValues" dxfId="8785" priority="12946" stopIfTrue="1"/>
    <cfRule type="duplicateValues" dxfId="8784" priority="12947" stopIfTrue="1"/>
  </conditionalFormatting>
  <conditionalFormatting sqref="A2153">
    <cfRule type="duplicateValues" dxfId="8783" priority="12945" stopIfTrue="1"/>
  </conditionalFormatting>
  <conditionalFormatting sqref="A2153">
    <cfRule type="duplicateValues" dxfId="8782" priority="12944" stopIfTrue="1"/>
  </conditionalFormatting>
  <conditionalFormatting sqref="A2153">
    <cfRule type="duplicateValues" dxfId="8781" priority="12943" stopIfTrue="1"/>
  </conditionalFormatting>
  <conditionalFormatting sqref="A2153">
    <cfRule type="duplicateValues" dxfId="8780" priority="12942"/>
  </conditionalFormatting>
  <conditionalFormatting sqref="A2153">
    <cfRule type="duplicateValues" dxfId="8779" priority="12941"/>
  </conditionalFormatting>
  <conditionalFormatting sqref="A2153">
    <cfRule type="duplicateValues" dxfId="8778" priority="12939"/>
    <cfRule type="duplicateValues" dxfId="8777" priority="12940"/>
  </conditionalFormatting>
  <conditionalFormatting sqref="A2153">
    <cfRule type="duplicateValues" dxfId="8776" priority="12938"/>
  </conditionalFormatting>
  <conditionalFormatting sqref="A2153">
    <cfRule type="duplicateValues" dxfId="8775" priority="12937"/>
  </conditionalFormatting>
  <conditionalFormatting sqref="A2153">
    <cfRule type="duplicateValues" dxfId="8774" priority="12935"/>
    <cfRule type="duplicateValues" dxfId="8773" priority="12936"/>
  </conditionalFormatting>
  <conditionalFormatting sqref="A2153">
    <cfRule type="duplicateValues" dxfId="8772" priority="12934"/>
  </conditionalFormatting>
  <conditionalFormatting sqref="A2153">
    <cfRule type="duplicateValues" dxfId="8771" priority="12933"/>
  </conditionalFormatting>
  <conditionalFormatting sqref="A2153">
    <cfRule type="duplicateValues" dxfId="8770" priority="12932"/>
  </conditionalFormatting>
  <conditionalFormatting sqref="A2153">
    <cfRule type="duplicateValues" dxfId="8769" priority="12931"/>
  </conditionalFormatting>
  <conditionalFormatting sqref="A2153">
    <cfRule type="duplicateValues" dxfId="8768" priority="12929"/>
    <cfRule type="duplicateValues" dxfId="8767" priority="12930"/>
  </conditionalFormatting>
  <conditionalFormatting sqref="A2153">
    <cfRule type="duplicateValues" dxfId="8766" priority="12928"/>
  </conditionalFormatting>
  <conditionalFormatting sqref="A2153">
    <cfRule type="duplicateValues" dxfId="8765" priority="12927"/>
  </conditionalFormatting>
  <conditionalFormatting sqref="A2153">
    <cfRule type="duplicateValues" dxfId="8764" priority="12926"/>
  </conditionalFormatting>
  <conditionalFormatting sqref="A2153">
    <cfRule type="duplicateValues" dxfId="8763" priority="12923"/>
    <cfRule type="duplicateValues" dxfId="8762" priority="12924"/>
    <cfRule type="duplicateValues" dxfId="8761" priority="12925"/>
  </conditionalFormatting>
  <conditionalFormatting sqref="A2153">
    <cfRule type="duplicateValues" dxfId="8760" priority="12922"/>
  </conditionalFormatting>
  <conditionalFormatting sqref="A2153">
    <cfRule type="duplicateValues" dxfId="8759" priority="12921"/>
  </conditionalFormatting>
  <conditionalFormatting sqref="A2153">
    <cfRule type="duplicateValues" dxfId="8758" priority="12920"/>
  </conditionalFormatting>
  <conditionalFormatting sqref="A2153">
    <cfRule type="duplicateValues" dxfId="8757" priority="12919"/>
  </conditionalFormatting>
  <conditionalFormatting sqref="A2153">
    <cfRule type="duplicateValues" dxfId="8756" priority="12918"/>
  </conditionalFormatting>
  <conditionalFormatting sqref="A2153">
    <cfRule type="duplicateValues" dxfId="8755" priority="12917"/>
  </conditionalFormatting>
  <conditionalFormatting sqref="A2153">
    <cfRule type="duplicateValues" dxfId="8754" priority="12916"/>
  </conditionalFormatting>
  <conditionalFormatting sqref="A2153">
    <cfRule type="duplicateValues" dxfId="8753" priority="12915"/>
  </conditionalFormatting>
  <conditionalFormatting sqref="A2153">
    <cfRule type="duplicateValues" dxfId="8752" priority="12914"/>
  </conditionalFormatting>
  <conditionalFormatting sqref="A2153">
    <cfRule type="duplicateValues" dxfId="8751" priority="12913"/>
  </conditionalFormatting>
  <conditionalFormatting sqref="A3530:A1048576 A1209:A1234 A3356:A3428 A2293:A2305 A1238:A1258 A1431:A1525 A3243:A3327 A2624:A2643 A787:A946 A949:A997 A999:A1082 A1091:A1111 A1115:A1195 A1647:A1831 A2144:A2168 A2175:A2245 A2308:A2321 A2425:A2437 A2488:A2622 A2442:A2482 A1839:A2102 A707:A777 A1:A28 A1264:A1427 A1260 A1262 A2647:A3092 A3201:A3227 A1527:A1617 A31:A675 A2340:A2414 A1619:A1644">
    <cfRule type="duplicateValues" dxfId="8750" priority="12912"/>
  </conditionalFormatting>
  <conditionalFormatting sqref="A3387 A3390 A3392">
    <cfRule type="duplicateValues" dxfId="8749" priority="260085"/>
  </conditionalFormatting>
  <conditionalFormatting sqref="A3387 A3390 A3392">
    <cfRule type="duplicateValues" dxfId="8748" priority="260088"/>
    <cfRule type="duplicateValues" dxfId="8747" priority="260089"/>
  </conditionalFormatting>
  <conditionalFormatting sqref="A3387 A3390 A3392">
    <cfRule type="duplicateValues" dxfId="8746" priority="260094" stopIfTrue="1"/>
  </conditionalFormatting>
  <conditionalFormatting sqref="A3387 A3390 A3392">
    <cfRule type="duplicateValues" dxfId="8745" priority="260097" stopIfTrue="1"/>
  </conditionalFormatting>
  <conditionalFormatting sqref="A3387 A3390 A3392">
    <cfRule type="duplicateValues" dxfId="8744" priority="260100" stopIfTrue="1"/>
    <cfRule type="duplicateValues" dxfId="8743" priority="260101" stopIfTrue="1"/>
    <cfRule type="duplicateValues" dxfId="8742" priority="260102" stopIfTrue="1"/>
  </conditionalFormatting>
  <conditionalFormatting sqref="A3387 A3390 A3392">
    <cfRule type="duplicateValues" dxfId="8741" priority="260109" stopIfTrue="1"/>
    <cfRule type="duplicateValues" dxfId="8740" priority="260110" stopIfTrue="1"/>
  </conditionalFormatting>
  <conditionalFormatting sqref="A3387 A3390 A3392">
    <cfRule type="duplicateValues" dxfId="8739" priority="260115" stopIfTrue="1"/>
    <cfRule type="duplicateValues" dxfId="8738" priority="260116" stopIfTrue="1"/>
    <cfRule type="cellIs" dxfId="8737" priority="260117" stopIfTrue="1" operator="equal">
      <formula>25504</formula>
    </cfRule>
  </conditionalFormatting>
  <conditionalFormatting sqref="A3388">
    <cfRule type="duplicateValues" dxfId="8736" priority="260124"/>
  </conditionalFormatting>
  <conditionalFormatting sqref="A3388">
    <cfRule type="duplicateValues" dxfId="8735" priority="260125"/>
    <cfRule type="duplicateValues" dxfId="8734" priority="260126"/>
  </conditionalFormatting>
  <conditionalFormatting sqref="A3388">
    <cfRule type="duplicateValues" dxfId="8733" priority="260127" stopIfTrue="1"/>
  </conditionalFormatting>
  <conditionalFormatting sqref="A3388">
    <cfRule type="duplicateValues" dxfId="8732" priority="260128" stopIfTrue="1"/>
  </conditionalFormatting>
  <conditionalFormatting sqref="A3388">
    <cfRule type="duplicateValues" dxfId="8731" priority="260129" stopIfTrue="1"/>
    <cfRule type="duplicateValues" dxfId="8730" priority="260130" stopIfTrue="1"/>
    <cfRule type="duplicateValues" dxfId="8729" priority="260131" stopIfTrue="1"/>
  </conditionalFormatting>
  <conditionalFormatting sqref="A3388">
    <cfRule type="duplicateValues" dxfId="8728" priority="260132" stopIfTrue="1"/>
    <cfRule type="duplicateValues" dxfId="8727" priority="260133" stopIfTrue="1"/>
  </conditionalFormatting>
  <conditionalFormatting sqref="A3388">
    <cfRule type="duplicateValues" dxfId="8726" priority="260134" stopIfTrue="1"/>
    <cfRule type="duplicateValues" dxfId="8725" priority="260135" stopIfTrue="1"/>
    <cfRule type="cellIs" dxfId="8724" priority="260136" stopIfTrue="1" operator="equal">
      <formula>25504</formula>
    </cfRule>
  </conditionalFormatting>
  <conditionalFormatting sqref="A2431:A2432">
    <cfRule type="duplicateValues" dxfId="8723" priority="265285" stopIfTrue="1"/>
    <cfRule type="duplicateValues" dxfId="8722" priority="265286" stopIfTrue="1"/>
  </conditionalFormatting>
  <conditionalFormatting sqref="A2431:A2432">
    <cfRule type="duplicateValues" dxfId="8721" priority="265287" stopIfTrue="1"/>
  </conditionalFormatting>
  <conditionalFormatting sqref="A2431:A2432">
    <cfRule type="duplicateValues" dxfId="8720" priority="265288"/>
  </conditionalFormatting>
  <conditionalFormatting sqref="A2431:A2432">
    <cfRule type="duplicateValues" dxfId="8719" priority="265290"/>
    <cfRule type="duplicateValues" dxfId="8718" priority="265291"/>
  </conditionalFormatting>
  <conditionalFormatting sqref="B2401:B2410">
    <cfRule type="duplicateValues" dxfId="8717" priority="267845" stopIfTrue="1"/>
  </conditionalFormatting>
  <conditionalFormatting sqref="B2401:B2410">
    <cfRule type="duplicateValues" dxfId="8716" priority="267847" stopIfTrue="1"/>
  </conditionalFormatting>
  <conditionalFormatting sqref="B2401:B2410">
    <cfRule type="duplicateValues" dxfId="8715" priority="267849" stopIfTrue="1"/>
    <cfRule type="duplicateValues" dxfId="8714" priority="267850" stopIfTrue="1"/>
    <cfRule type="duplicateValues" dxfId="8713" priority="267851" stopIfTrue="1"/>
  </conditionalFormatting>
  <conditionalFormatting sqref="B2401:B2410">
    <cfRule type="duplicateValues" dxfId="8712" priority="267855" stopIfTrue="1"/>
    <cfRule type="duplicateValues" dxfId="8711" priority="267856" stopIfTrue="1"/>
  </conditionalFormatting>
  <conditionalFormatting sqref="B2401:B2410">
    <cfRule type="duplicateValues" dxfId="8710" priority="267859" stopIfTrue="1"/>
    <cfRule type="duplicateValues" dxfId="8709" priority="267860" stopIfTrue="1"/>
    <cfRule type="cellIs" dxfId="8708" priority="267861" stopIfTrue="1" operator="equal">
      <formula>25504</formula>
    </cfRule>
  </conditionalFormatting>
  <conditionalFormatting sqref="B2401:B2407">
    <cfRule type="duplicateValues" dxfId="8707" priority="269391" stopIfTrue="1"/>
  </conditionalFormatting>
  <conditionalFormatting sqref="B2401:B2407">
    <cfRule type="duplicateValues" dxfId="8706" priority="269392" stopIfTrue="1"/>
  </conditionalFormatting>
  <conditionalFormatting sqref="B2401:B2407">
    <cfRule type="duplicateValues" dxfId="8705" priority="269393" stopIfTrue="1"/>
    <cfRule type="duplicateValues" dxfId="8704" priority="269394" stopIfTrue="1"/>
    <cfRule type="duplicateValues" dxfId="8703" priority="269395" stopIfTrue="1"/>
  </conditionalFormatting>
  <conditionalFormatting sqref="B2401:B2407">
    <cfRule type="duplicateValues" dxfId="8702" priority="269396" stopIfTrue="1"/>
    <cfRule type="duplicateValues" dxfId="8701" priority="269397" stopIfTrue="1"/>
  </conditionalFormatting>
  <conditionalFormatting sqref="B2401:B2407">
    <cfRule type="duplicateValues" dxfId="8700" priority="269398" stopIfTrue="1"/>
    <cfRule type="duplicateValues" dxfId="8699" priority="269399" stopIfTrue="1"/>
    <cfRule type="cellIs" dxfId="8698" priority="269400" stopIfTrue="1" operator="equal">
      <formula>25504</formula>
    </cfRule>
  </conditionalFormatting>
  <conditionalFormatting sqref="A2294:A2295">
    <cfRule type="duplicateValues" dxfId="8697" priority="277085" stopIfTrue="1"/>
    <cfRule type="duplicateValues" dxfId="8696" priority="277086" stopIfTrue="1"/>
    <cfRule type="duplicateValues" dxfId="8695" priority="277087" stopIfTrue="1"/>
  </conditionalFormatting>
  <conditionalFormatting sqref="A2294:A2295">
    <cfRule type="duplicateValues" dxfId="8694" priority="277088" stopIfTrue="1"/>
  </conditionalFormatting>
  <conditionalFormatting sqref="A2294:A2295">
    <cfRule type="duplicateValues" dxfId="8693" priority="277089" stopIfTrue="1"/>
  </conditionalFormatting>
  <conditionalFormatting sqref="A2294:A2295">
    <cfRule type="duplicateValues" dxfId="8692" priority="277090" stopIfTrue="1"/>
    <cfRule type="duplicateValues" dxfId="8691" priority="277091" stopIfTrue="1"/>
  </conditionalFormatting>
  <conditionalFormatting sqref="A2294:A2295">
    <cfRule type="duplicateValues" dxfId="8690" priority="277092" stopIfTrue="1"/>
    <cfRule type="duplicateValues" dxfId="8689" priority="277093" stopIfTrue="1"/>
    <cfRule type="cellIs" dxfId="8688" priority="277094" stopIfTrue="1" operator="equal">
      <formula>25504</formula>
    </cfRule>
  </conditionalFormatting>
  <conditionalFormatting sqref="A2295">
    <cfRule type="duplicateValues" dxfId="8687" priority="277593" stopIfTrue="1"/>
    <cfRule type="duplicateValues" dxfId="8686" priority="277594" stopIfTrue="1"/>
    <cfRule type="duplicateValues" dxfId="8685" priority="277595" stopIfTrue="1"/>
  </conditionalFormatting>
  <conditionalFormatting sqref="A2295">
    <cfRule type="duplicateValues" dxfId="8684" priority="277596" stopIfTrue="1"/>
  </conditionalFormatting>
  <conditionalFormatting sqref="A2295">
    <cfRule type="duplicateValues" dxfId="8683" priority="277597" stopIfTrue="1"/>
  </conditionalFormatting>
  <conditionalFormatting sqref="A2295">
    <cfRule type="duplicateValues" dxfId="8682" priority="277598" stopIfTrue="1"/>
    <cfRule type="duplicateValues" dxfId="8681" priority="277599" stopIfTrue="1"/>
  </conditionalFormatting>
  <conditionalFormatting sqref="A2295">
    <cfRule type="duplicateValues" dxfId="8680" priority="277600" stopIfTrue="1"/>
    <cfRule type="duplicateValues" dxfId="8679" priority="277601" stopIfTrue="1"/>
    <cfRule type="cellIs" dxfId="8678" priority="277602" stopIfTrue="1" operator="equal">
      <formula>25504</formula>
    </cfRule>
  </conditionalFormatting>
  <conditionalFormatting sqref="A2085 A2087 A2089 A2091 A2095 A2097 A2099 A2101 A2093">
    <cfRule type="duplicateValues" dxfId="8677" priority="301077" stopIfTrue="1"/>
  </conditionalFormatting>
  <conditionalFormatting sqref="A2085 A2087 A2089 A2091 A2095 A2097 A2099 A2101 A2093">
    <cfRule type="duplicateValues" dxfId="8676" priority="301086" stopIfTrue="1"/>
  </conditionalFormatting>
  <conditionalFormatting sqref="A2085 A2087 A2089 A2091 A2095 A2097 A2099 A2101 A2093">
    <cfRule type="duplicateValues" dxfId="8675" priority="301095" stopIfTrue="1"/>
    <cfRule type="duplicateValues" dxfId="8674" priority="301096" stopIfTrue="1"/>
    <cfRule type="duplicateValues" dxfId="8673" priority="301097" stopIfTrue="1"/>
  </conditionalFormatting>
  <conditionalFormatting sqref="A2085 A2087 A2089 A2091 A2095 A2097 A2099 A2101 A2093">
    <cfRule type="duplicateValues" dxfId="8672" priority="301122" stopIfTrue="1"/>
    <cfRule type="duplicateValues" dxfId="8671" priority="301123" stopIfTrue="1"/>
  </conditionalFormatting>
  <conditionalFormatting sqref="A2085 A2087 A2089 A2091 A2095 A2097 A2099 A2101 A2093">
    <cfRule type="duplicateValues" dxfId="8670" priority="301140" stopIfTrue="1"/>
    <cfRule type="duplicateValues" dxfId="8669" priority="301141" stopIfTrue="1"/>
    <cfRule type="cellIs" dxfId="8668" priority="301142" stopIfTrue="1" operator="equal">
      <formula>25504</formula>
    </cfRule>
  </conditionalFormatting>
  <conditionalFormatting sqref="A2086 A2088 A2090 A2092 A2096 A2098 A2100 A2102 A2094">
    <cfRule type="duplicateValues" dxfId="8667" priority="301167" stopIfTrue="1"/>
  </conditionalFormatting>
  <conditionalFormatting sqref="A2086 A2088 A2090 A2092 A2096 A2098 A2100 A2102 A2094">
    <cfRule type="duplicateValues" dxfId="8666" priority="301176" stopIfTrue="1"/>
  </conditionalFormatting>
  <conditionalFormatting sqref="A2086 A2088 A2090 A2092 A2096 A2098 A2100 A2102 A2094">
    <cfRule type="duplicateValues" dxfId="8665" priority="301185" stopIfTrue="1"/>
    <cfRule type="duplicateValues" dxfId="8664" priority="301186" stopIfTrue="1"/>
    <cfRule type="duplicateValues" dxfId="8663" priority="301187" stopIfTrue="1"/>
  </conditionalFormatting>
  <conditionalFormatting sqref="A2086 A2088 A2090 A2092 A2096 A2098 A2100 A2102 A2094">
    <cfRule type="duplicateValues" dxfId="8662" priority="301212" stopIfTrue="1"/>
    <cfRule type="duplicateValues" dxfId="8661" priority="301213" stopIfTrue="1"/>
  </conditionalFormatting>
  <conditionalFormatting sqref="A2086 A2088 A2090 A2092 A2096 A2098 A2100 A2102 A2094">
    <cfRule type="duplicateValues" dxfId="8660" priority="301230" stopIfTrue="1"/>
    <cfRule type="duplicateValues" dxfId="8659" priority="301231" stopIfTrue="1"/>
    <cfRule type="cellIs" dxfId="8658" priority="301232" stopIfTrue="1" operator="equal">
      <formula>25504</formula>
    </cfRule>
  </conditionalFormatting>
  <conditionalFormatting sqref="A23 A25 A27">
    <cfRule type="duplicateValues" dxfId="8657" priority="308652" stopIfTrue="1"/>
  </conditionalFormatting>
  <conditionalFormatting sqref="A23 A25 A27">
    <cfRule type="duplicateValues" dxfId="8656" priority="308653" stopIfTrue="1"/>
  </conditionalFormatting>
  <conditionalFormatting sqref="A23 A25 A27">
    <cfRule type="duplicateValues" dxfId="8655" priority="308658" stopIfTrue="1"/>
    <cfRule type="duplicateValues" dxfId="8654" priority="308659" stopIfTrue="1"/>
    <cfRule type="duplicateValues" dxfId="8653" priority="308660" stopIfTrue="1"/>
  </conditionalFormatting>
  <conditionalFormatting sqref="A23 A25 A27">
    <cfRule type="duplicateValues" dxfId="8652" priority="308663" stopIfTrue="1"/>
    <cfRule type="duplicateValues" dxfId="8651" priority="308664" stopIfTrue="1"/>
  </conditionalFormatting>
  <conditionalFormatting sqref="A23 A25 A27">
    <cfRule type="duplicateValues" dxfId="8650" priority="308665" stopIfTrue="1"/>
    <cfRule type="duplicateValues" dxfId="8649" priority="308666" stopIfTrue="1"/>
    <cfRule type="cellIs" dxfId="8648" priority="308667" stopIfTrue="1" operator="equal">
      <formula>25504</formula>
    </cfRule>
  </conditionalFormatting>
  <conditionalFormatting sqref="A23 A25 A27">
    <cfRule type="duplicateValues" dxfId="8647" priority="308674"/>
  </conditionalFormatting>
  <conditionalFormatting sqref="A23 A25 A27">
    <cfRule type="duplicateValues" dxfId="8646" priority="308676"/>
    <cfRule type="duplicateValues" dxfId="8645" priority="308677"/>
  </conditionalFormatting>
  <conditionalFormatting sqref="A2482 A2488:A2539">
    <cfRule type="duplicateValues" dxfId="8644" priority="313840" stopIfTrue="1"/>
  </conditionalFormatting>
  <conditionalFormatting sqref="A2482 A2488:A2539">
    <cfRule type="duplicateValues" dxfId="8643" priority="313841" stopIfTrue="1"/>
  </conditionalFormatting>
  <conditionalFormatting sqref="A2482 A2488:A2539">
    <cfRule type="duplicateValues" dxfId="8642" priority="313842" stopIfTrue="1"/>
    <cfRule type="duplicateValues" dxfId="8641" priority="313843" stopIfTrue="1"/>
    <cfRule type="duplicateValues" dxfId="8640" priority="313844" stopIfTrue="1"/>
  </conditionalFormatting>
  <conditionalFormatting sqref="A2482 A2488:A2539">
    <cfRule type="duplicateValues" dxfId="8639" priority="313845" stopIfTrue="1"/>
    <cfRule type="duplicateValues" dxfId="8638" priority="313846" stopIfTrue="1"/>
  </conditionalFormatting>
  <conditionalFormatting sqref="A2482 A2488:A2539">
    <cfRule type="duplicateValues" dxfId="8637" priority="313847" stopIfTrue="1"/>
    <cfRule type="duplicateValues" dxfId="8636" priority="313848" stopIfTrue="1"/>
    <cfRule type="cellIs" dxfId="8635" priority="313849" stopIfTrue="1" operator="equal">
      <formula>25504</formula>
    </cfRule>
  </conditionalFormatting>
  <conditionalFormatting sqref="A2482 A2488:A2539">
    <cfRule type="duplicateValues" dxfId="8634" priority="313850"/>
  </conditionalFormatting>
  <conditionalFormatting sqref="A2482 A2488:A2539">
    <cfRule type="duplicateValues" dxfId="8633" priority="313852"/>
    <cfRule type="duplicateValues" dxfId="8632" priority="313853"/>
  </conditionalFormatting>
  <conditionalFormatting sqref="A2482 A2488:A2539">
    <cfRule type="duplicateValues" dxfId="8631" priority="313863"/>
    <cfRule type="duplicateValues" dxfId="8630" priority="313864"/>
    <cfRule type="duplicateValues" dxfId="8629" priority="313865"/>
  </conditionalFormatting>
  <conditionalFormatting sqref="A1198:A1203">
    <cfRule type="duplicateValues" dxfId="8628" priority="12842" stopIfTrue="1"/>
  </conditionalFormatting>
  <conditionalFormatting sqref="A1198:A1203">
    <cfRule type="duplicateValues" dxfId="8627" priority="12841" stopIfTrue="1"/>
  </conditionalFormatting>
  <conditionalFormatting sqref="A1198:A1203">
    <cfRule type="duplicateValues" dxfId="8626" priority="12840" stopIfTrue="1"/>
  </conditionalFormatting>
  <conditionalFormatting sqref="A1198:A1203">
    <cfRule type="duplicateValues" dxfId="8625" priority="12839" stopIfTrue="1"/>
  </conditionalFormatting>
  <conditionalFormatting sqref="A1198:A1203">
    <cfRule type="duplicateValues" dxfId="8624" priority="12838" stopIfTrue="1"/>
  </conditionalFormatting>
  <conditionalFormatting sqref="A1198:A1203">
    <cfRule type="duplicateValues" dxfId="8623" priority="12837" stopIfTrue="1"/>
  </conditionalFormatting>
  <conditionalFormatting sqref="A1198:A1203">
    <cfRule type="duplicateValues" dxfId="8622" priority="12834" stopIfTrue="1"/>
    <cfRule type="duplicateValues" dxfId="8621" priority="12835" stopIfTrue="1"/>
    <cfRule type="duplicateValues" dxfId="8620" priority="12836" stopIfTrue="1"/>
  </conditionalFormatting>
  <conditionalFormatting sqref="A1198:A1203">
    <cfRule type="duplicateValues" dxfId="8619" priority="12833" stopIfTrue="1"/>
  </conditionalFormatting>
  <conditionalFormatting sqref="A1198:A1203">
    <cfRule type="duplicateValues" dxfId="8618" priority="12832" stopIfTrue="1"/>
  </conditionalFormatting>
  <conditionalFormatting sqref="A1198:A1203">
    <cfRule type="duplicateValues" dxfId="8617" priority="12830" stopIfTrue="1"/>
    <cfRule type="duplicateValues" dxfId="8616" priority="12831" stopIfTrue="1"/>
  </conditionalFormatting>
  <conditionalFormatting sqref="A1198:A1203">
    <cfRule type="duplicateValues" dxfId="8615" priority="12827" stopIfTrue="1"/>
    <cfRule type="duplicateValues" dxfId="8614" priority="12828" stopIfTrue="1"/>
    <cfRule type="cellIs" dxfId="8613" priority="12829" stopIfTrue="1" operator="equal">
      <formula>25504</formula>
    </cfRule>
  </conditionalFormatting>
  <conditionalFormatting sqref="A1198:A1203">
    <cfRule type="duplicateValues" dxfId="8612" priority="12826" stopIfTrue="1"/>
  </conditionalFormatting>
  <conditionalFormatting sqref="A1198:A1203">
    <cfRule type="duplicateValues" dxfId="8611" priority="12824" stopIfTrue="1"/>
    <cfRule type="duplicateValues" dxfId="8610" priority="12825" stopIfTrue="1"/>
  </conditionalFormatting>
  <conditionalFormatting sqref="A1198:A1203">
    <cfRule type="duplicateValues" dxfId="8609" priority="12823" stopIfTrue="1"/>
  </conditionalFormatting>
  <conditionalFormatting sqref="A1198:A1203">
    <cfRule type="duplicateValues" dxfId="8608" priority="12822" stopIfTrue="1"/>
  </conditionalFormatting>
  <conditionalFormatting sqref="A1198:A1203">
    <cfRule type="duplicateValues" dxfId="8607" priority="12821" stopIfTrue="1"/>
  </conditionalFormatting>
  <conditionalFormatting sqref="A1198:A1203">
    <cfRule type="duplicateValues" dxfId="8606" priority="12820"/>
  </conditionalFormatting>
  <conditionalFormatting sqref="A1198:A1203">
    <cfRule type="duplicateValues" dxfId="8605" priority="12819"/>
  </conditionalFormatting>
  <conditionalFormatting sqref="A1198:A1203">
    <cfRule type="duplicateValues" dxfId="8604" priority="12817"/>
    <cfRule type="duplicateValues" dxfId="8603" priority="12818"/>
  </conditionalFormatting>
  <conditionalFormatting sqref="A1198:A1203">
    <cfRule type="duplicateValues" dxfId="8602" priority="12816"/>
  </conditionalFormatting>
  <conditionalFormatting sqref="A1198:A1203">
    <cfRule type="duplicateValues" dxfId="8601" priority="12815" stopIfTrue="1"/>
  </conditionalFormatting>
  <conditionalFormatting sqref="A1198:A1203">
    <cfRule type="duplicateValues" dxfId="8600" priority="12812" stopIfTrue="1"/>
    <cfRule type="duplicateValues" dxfId="8599" priority="12813" stopIfTrue="1"/>
    <cfRule type="duplicateValues" dxfId="8598" priority="12814" stopIfTrue="1"/>
  </conditionalFormatting>
  <conditionalFormatting sqref="A1198:A1203">
    <cfRule type="duplicateValues" dxfId="8597" priority="12811" stopIfTrue="1"/>
  </conditionalFormatting>
  <conditionalFormatting sqref="A1198:A1203">
    <cfRule type="duplicateValues" dxfId="8596" priority="12810" stopIfTrue="1"/>
  </conditionalFormatting>
  <conditionalFormatting sqref="A1198:A1203">
    <cfRule type="duplicateValues" dxfId="8595" priority="12809" stopIfTrue="1"/>
  </conditionalFormatting>
  <conditionalFormatting sqref="A1198:A1203">
    <cfRule type="duplicateValues" dxfId="8594" priority="12808" stopIfTrue="1"/>
  </conditionalFormatting>
  <conditionalFormatting sqref="A1198:A1203">
    <cfRule type="duplicateValues" dxfId="8593" priority="12806" stopIfTrue="1"/>
    <cfRule type="duplicateValues" dxfId="8592" priority="12807" stopIfTrue="1"/>
  </conditionalFormatting>
  <conditionalFormatting sqref="A1198:A1203">
    <cfRule type="duplicateValues" dxfId="8591" priority="12805" stopIfTrue="1"/>
  </conditionalFormatting>
  <conditionalFormatting sqref="A1198:A1203">
    <cfRule type="duplicateValues" dxfId="8590" priority="12804" stopIfTrue="1"/>
  </conditionalFormatting>
  <conditionalFormatting sqref="A1198:A1203">
    <cfRule type="duplicateValues" dxfId="8589" priority="12803" stopIfTrue="1"/>
  </conditionalFormatting>
  <conditionalFormatting sqref="A1198:A1203">
    <cfRule type="duplicateValues" dxfId="8588" priority="12800" stopIfTrue="1"/>
    <cfRule type="duplicateValues" dxfId="8587" priority="12801" stopIfTrue="1"/>
    <cfRule type="duplicateValues" dxfId="8586" priority="12802" stopIfTrue="1"/>
  </conditionalFormatting>
  <conditionalFormatting sqref="A1198:A1203">
    <cfRule type="duplicateValues" dxfId="8585" priority="12799" stopIfTrue="1"/>
  </conditionalFormatting>
  <conditionalFormatting sqref="A1198:A1203">
    <cfRule type="duplicateValues" dxfId="8584" priority="12797" stopIfTrue="1"/>
    <cfRule type="duplicateValues" dxfId="8583" priority="12798" stopIfTrue="1"/>
  </conditionalFormatting>
  <conditionalFormatting sqref="A1198:A1203">
    <cfRule type="duplicateValues" dxfId="8582" priority="12796" stopIfTrue="1"/>
  </conditionalFormatting>
  <conditionalFormatting sqref="A1198:A1203">
    <cfRule type="duplicateValues" dxfId="8581" priority="12795" stopIfTrue="1"/>
  </conditionalFormatting>
  <conditionalFormatting sqref="A1198:A1203">
    <cfRule type="duplicateValues" dxfId="8580" priority="12794" stopIfTrue="1"/>
  </conditionalFormatting>
  <conditionalFormatting sqref="A1198:A1203">
    <cfRule type="duplicateValues" dxfId="8579" priority="12793"/>
  </conditionalFormatting>
  <conditionalFormatting sqref="A1198:A1203">
    <cfRule type="duplicateValues" dxfId="8578" priority="12792"/>
  </conditionalFormatting>
  <conditionalFormatting sqref="A1198:A1203">
    <cfRule type="duplicateValues" dxfId="8577" priority="12790"/>
    <cfRule type="duplicateValues" dxfId="8576" priority="12791"/>
  </conditionalFormatting>
  <conditionalFormatting sqref="A1198:A1203">
    <cfRule type="duplicateValues" dxfId="8575" priority="12789"/>
  </conditionalFormatting>
  <conditionalFormatting sqref="A1198:A1203">
    <cfRule type="duplicateValues" dxfId="8574" priority="12788"/>
  </conditionalFormatting>
  <conditionalFormatting sqref="A1198:A1203">
    <cfRule type="duplicateValues" dxfId="8573" priority="12786"/>
    <cfRule type="duplicateValues" dxfId="8572" priority="12787"/>
  </conditionalFormatting>
  <conditionalFormatting sqref="A1198:A1203">
    <cfRule type="duplicateValues" dxfId="8571" priority="12785"/>
  </conditionalFormatting>
  <conditionalFormatting sqref="A1198:A1203">
    <cfRule type="duplicateValues" dxfId="8570" priority="12784"/>
  </conditionalFormatting>
  <conditionalFormatting sqref="A1198:A1203">
    <cfRule type="duplicateValues" dxfId="8569" priority="12783"/>
  </conditionalFormatting>
  <conditionalFormatting sqref="A1198:A1203">
    <cfRule type="duplicateValues" dxfId="8568" priority="12782"/>
  </conditionalFormatting>
  <conditionalFormatting sqref="A1198:A1203">
    <cfRule type="duplicateValues" dxfId="8567" priority="12780"/>
    <cfRule type="duplicateValues" dxfId="8566" priority="12781"/>
  </conditionalFormatting>
  <conditionalFormatting sqref="A1198:A1203">
    <cfRule type="duplicateValues" dxfId="8565" priority="12779"/>
  </conditionalFormatting>
  <conditionalFormatting sqref="A1198:A1203">
    <cfRule type="duplicateValues" dxfId="8564" priority="12776"/>
    <cfRule type="duplicateValues" dxfId="8563" priority="12777"/>
    <cfRule type="duplicateValues" dxfId="8562" priority="12778"/>
  </conditionalFormatting>
  <conditionalFormatting sqref="A1198:A1203">
    <cfRule type="duplicateValues" dxfId="8561" priority="12775"/>
  </conditionalFormatting>
  <conditionalFormatting sqref="A1198:A1203">
    <cfRule type="duplicateValues" dxfId="8560" priority="12774"/>
  </conditionalFormatting>
  <conditionalFormatting sqref="A1198:A1203">
    <cfRule type="duplicateValues" dxfId="8559" priority="12773"/>
  </conditionalFormatting>
  <conditionalFormatting sqref="A1198:A1203">
    <cfRule type="duplicateValues" dxfId="8558" priority="12772"/>
  </conditionalFormatting>
  <conditionalFormatting sqref="A1198:A1203">
    <cfRule type="duplicateValues" dxfId="8557" priority="12771"/>
  </conditionalFormatting>
  <conditionalFormatting sqref="A1198:A1203">
    <cfRule type="duplicateValues" dxfId="8556" priority="12770"/>
  </conditionalFormatting>
  <conditionalFormatting sqref="A1198:A1203">
    <cfRule type="duplicateValues" dxfId="8555" priority="12769"/>
  </conditionalFormatting>
  <conditionalFormatting sqref="A1198:A1203">
    <cfRule type="duplicateValues" dxfId="8554" priority="12768"/>
  </conditionalFormatting>
  <conditionalFormatting sqref="A1198:A1203">
    <cfRule type="duplicateValues" dxfId="8553" priority="12767"/>
  </conditionalFormatting>
  <conditionalFormatting sqref="A1198:A1203">
    <cfRule type="duplicateValues" dxfId="8552" priority="12766"/>
  </conditionalFormatting>
  <conditionalFormatting sqref="A1198:A1203">
    <cfRule type="duplicateValues" dxfId="8551" priority="12765"/>
  </conditionalFormatting>
  <conditionalFormatting sqref="A1428 A1430">
    <cfRule type="duplicateValues" dxfId="8550" priority="12686" stopIfTrue="1"/>
  </conditionalFormatting>
  <conditionalFormatting sqref="A1428 A1430">
    <cfRule type="duplicateValues" dxfId="8549" priority="12685" stopIfTrue="1"/>
  </conditionalFormatting>
  <conditionalFormatting sqref="A1428">
    <cfRule type="duplicateValues" dxfId="8548" priority="12684" stopIfTrue="1"/>
  </conditionalFormatting>
  <conditionalFormatting sqref="A1428">
    <cfRule type="duplicateValues" dxfId="8547" priority="12683" stopIfTrue="1"/>
  </conditionalFormatting>
  <conditionalFormatting sqref="A1428">
    <cfRule type="duplicateValues" dxfId="8546" priority="12682" stopIfTrue="1"/>
  </conditionalFormatting>
  <conditionalFormatting sqref="A1428">
    <cfRule type="duplicateValues" dxfId="8545" priority="12681" stopIfTrue="1"/>
  </conditionalFormatting>
  <conditionalFormatting sqref="A1428 A1430">
    <cfRule type="duplicateValues" dxfId="8544" priority="12678" stopIfTrue="1"/>
    <cfRule type="duplicateValues" dxfId="8543" priority="12679" stopIfTrue="1"/>
    <cfRule type="duplicateValues" dxfId="8542" priority="12680" stopIfTrue="1"/>
  </conditionalFormatting>
  <conditionalFormatting sqref="A1428">
    <cfRule type="duplicateValues" dxfId="8541" priority="12677" stopIfTrue="1"/>
  </conditionalFormatting>
  <conditionalFormatting sqref="A1428">
    <cfRule type="duplicateValues" dxfId="8540" priority="12676" stopIfTrue="1"/>
  </conditionalFormatting>
  <conditionalFormatting sqref="A1428 A1430">
    <cfRule type="duplicateValues" dxfId="8539" priority="12674" stopIfTrue="1"/>
    <cfRule type="duplicateValues" dxfId="8538" priority="12675" stopIfTrue="1"/>
  </conditionalFormatting>
  <conditionalFormatting sqref="A1428 A1430">
    <cfRule type="duplicateValues" dxfId="8537" priority="12671" stopIfTrue="1"/>
    <cfRule type="duplicateValues" dxfId="8536" priority="12672" stopIfTrue="1"/>
    <cfRule type="cellIs" dxfId="8535" priority="12673" stopIfTrue="1" operator="equal">
      <formula>25504</formula>
    </cfRule>
  </conditionalFormatting>
  <conditionalFormatting sqref="A1428">
    <cfRule type="duplicateValues" dxfId="8534" priority="12670" stopIfTrue="1"/>
  </conditionalFormatting>
  <conditionalFormatting sqref="A1428">
    <cfRule type="duplicateValues" dxfId="8533" priority="12668" stopIfTrue="1"/>
    <cfRule type="duplicateValues" dxfId="8532" priority="12669" stopIfTrue="1"/>
  </conditionalFormatting>
  <conditionalFormatting sqref="A1428">
    <cfRule type="duplicateValues" dxfId="8531" priority="12667" stopIfTrue="1"/>
  </conditionalFormatting>
  <conditionalFormatting sqref="A1428">
    <cfRule type="duplicateValues" dxfId="8530" priority="12666" stopIfTrue="1"/>
  </conditionalFormatting>
  <conditionalFormatting sqref="A1428">
    <cfRule type="duplicateValues" dxfId="8529" priority="12665" stopIfTrue="1"/>
  </conditionalFormatting>
  <conditionalFormatting sqref="A1428 A1430">
    <cfRule type="duplicateValues" dxfId="8528" priority="12664"/>
  </conditionalFormatting>
  <conditionalFormatting sqref="A1428">
    <cfRule type="duplicateValues" dxfId="8527" priority="12663"/>
  </conditionalFormatting>
  <conditionalFormatting sqref="A1428 A1430">
    <cfRule type="duplicateValues" dxfId="8526" priority="12661"/>
    <cfRule type="duplicateValues" dxfId="8525" priority="12662"/>
  </conditionalFormatting>
  <conditionalFormatting sqref="A1428">
    <cfRule type="duplicateValues" dxfId="8524" priority="12660"/>
  </conditionalFormatting>
  <conditionalFormatting sqref="A1428">
    <cfRule type="duplicateValues" dxfId="8523" priority="12659" stopIfTrue="1"/>
  </conditionalFormatting>
  <conditionalFormatting sqref="A1428">
    <cfRule type="duplicateValues" dxfId="8522" priority="12656" stopIfTrue="1"/>
    <cfRule type="duplicateValues" dxfId="8521" priority="12657" stopIfTrue="1"/>
    <cfRule type="duplicateValues" dxfId="8520" priority="12658" stopIfTrue="1"/>
  </conditionalFormatting>
  <conditionalFormatting sqref="A1428">
    <cfRule type="duplicateValues" dxfId="8519" priority="12655" stopIfTrue="1"/>
  </conditionalFormatting>
  <conditionalFormatting sqref="A1428">
    <cfRule type="duplicateValues" dxfId="8518" priority="12654" stopIfTrue="1"/>
  </conditionalFormatting>
  <conditionalFormatting sqref="A1428">
    <cfRule type="duplicateValues" dxfId="8517" priority="12653" stopIfTrue="1"/>
  </conditionalFormatting>
  <conditionalFormatting sqref="A1428">
    <cfRule type="duplicateValues" dxfId="8516" priority="12652" stopIfTrue="1"/>
  </conditionalFormatting>
  <conditionalFormatting sqref="A1428">
    <cfRule type="duplicateValues" dxfId="8515" priority="12650" stopIfTrue="1"/>
    <cfRule type="duplicateValues" dxfId="8514" priority="12651" stopIfTrue="1"/>
  </conditionalFormatting>
  <conditionalFormatting sqref="A1428">
    <cfRule type="duplicateValues" dxfId="8513" priority="12649" stopIfTrue="1"/>
  </conditionalFormatting>
  <conditionalFormatting sqref="A1428">
    <cfRule type="duplicateValues" dxfId="8512" priority="12648" stopIfTrue="1"/>
  </conditionalFormatting>
  <conditionalFormatting sqref="A1428">
    <cfRule type="duplicateValues" dxfId="8511" priority="12647" stopIfTrue="1"/>
  </conditionalFormatting>
  <conditionalFormatting sqref="A1428">
    <cfRule type="duplicateValues" dxfId="8510" priority="12644" stopIfTrue="1"/>
    <cfRule type="duplicateValues" dxfId="8509" priority="12645" stopIfTrue="1"/>
    <cfRule type="duplicateValues" dxfId="8508" priority="12646" stopIfTrue="1"/>
  </conditionalFormatting>
  <conditionalFormatting sqref="A1428">
    <cfRule type="duplicateValues" dxfId="8507" priority="12643" stopIfTrue="1"/>
  </conditionalFormatting>
  <conditionalFormatting sqref="A1428">
    <cfRule type="duplicateValues" dxfId="8506" priority="12641" stopIfTrue="1"/>
    <cfRule type="duplicateValues" dxfId="8505" priority="12642" stopIfTrue="1"/>
  </conditionalFormatting>
  <conditionalFormatting sqref="A1428">
    <cfRule type="duplicateValues" dxfId="8504" priority="12640" stopIfTrue="1"/>
  </conditionalFormatting>
  <conditionalFormatting sqref="A1428">
    <cfRule type="duplicateValues" dxfId="8503" priority="12639" stopIfTrue="1"/>
  </conditionalFormatting>
  <conditionalFormatting sqref="A1428">
    <cfRule type="duplicateValues" dxfId="8502" priority="12638" stopIfTrue="1"/>
  </conditionalFormatting>
  <conditionalFormatting sqref="A1428">
    <cfRule type="duplicateValues" dxfId="8501" priority="12637"/>
  </conditionalFormatting>
  <conditionalFormatting sqref="A1428">
    <cfRule type="duplicateValues" dxfId="8500" priority="12636"/>
  </conditionalFormatting>
  <conditionalFormatting sqref="A1428">
    <cfRule type="duplicateValues" dxfId="8499" priority="12634"/>
    <cfRule type="duplicateValues" dxfId="8498" priority="12635"/>
  </conditionalFormatting>
  <conditionalFormatting sqref="A1428">
    <cfRule type="duplicateValues" dxfId="8497" priority="12633"/>
  </conditionalFormatting>
  <conditionalFormatting sqref="A1428">
    <cfRule type="duplicateValues" dxfId="8496" priority="12632"/>
  </conditionalFormatting>
  <conditionalFormatting sqref="A1428">
    <cfRule type="duplicateValues" dxfId="8495" priority="12630"/>
    <cfRule type="duplicateValues" dxfId="8494" priority="12631"/>
  </conditionalFormatting>
  <conditionalFormatting sqref="A1428">
    <cfRule type="duplicateValues" dxfId="8493" priority="12629"/>
  </conditionalFormatting>
  <conditionalFormatting sqref="A1428">
    <cfRule type="duplicateValues" dxfId="8492" priority="12628"/>
  </conditionalFormatting>
  <conditionalFormatting sqref="A1428">
    <cfRule type="duplicateValues" dxfId="8491" priority="12627"/>
  </conditionalFormatting>
  <conditionalFormatting sqref="A1428">
    <cfRule type="duplicateValues" dxfId="8490" priority="12626"/>
  </conditionalFormatting>
  <conditionalFormatting sqref="A1428">
    <cfRule type="duplicateValues" dxfId="8489" priority="12624"/>
    <cfRule type="duplicateValues" dxfId="8488" priority="12625"/>
  </conditionalFormatting>
  <conditionalFormatting sqref="A1428">
    <cfRule type="duplicateValues" dxfId="8487" priority="12623"/>
  </conditionalFormatting>
  <conditionalFormatting sqref="A1428 A1430">
    <cfRule type="duplicateValues" dxfId="8486" priority="12620"/>
    <cfRule type="duplicateValues" dxfId="8485" priority="12621"/>
    <cfRule type="duplicateValues" dxfId="8484" priority="12622"/>
  </conditionalFormatting>
  <conditionalFormatting sqref="A1428">
    <cfRule type="duplicateValues" dxfId="8483" priority="12619"/>
  </conditionalFormatting>
  <conditionalFormatting sqref="A1428">
    <cfRule type="duplicateValues" dxfId="8482" priority="12618"/>
  </conditionalFormatting>
  <conditionalFormatting sqref="A1428">
    <cfRule type="duplicateValues" dxfId="8481" priority="12617"/>
  </conditionalFormatting>
  <conditionalFormatting sqref="A1428">
    <cfRule type="duplicateValues" dxfId="8480" priority="12616"/>
  </conditionalFormatting>
  <conditionalFormatting sqref="A1428">
    <cfRule type="duplicateValues" dxfId="8479" priority="12615"/>
  </conditionalFormatting>
  <conditionalFormatting sqref="A1428">
    <cfRule type="duplicateValues" dxfId="8478" priority="12614"/>
  </conditionalFormatting>
  <conditionalFormatting sqref="A1428">
    <cfRule type="duplicateValues" dxfId="8477" priority="12613"/>
  </conditionalFormatting>
  <conditionalFormatting sqref="A1428">
    <cfRule type="duplicateValues" dxfId="8476" priority="12612"/>
  </conditionalFormatting>
  <conditionalFormatting sqref="A1428">
    <cfRule type="duplicateValues" dxfId="8475" priority="12611"/>
  </conditionalFormatting>
  <conditionalFormatting sqref="A1428">
    <cfRule type="duplicateValues" dxfId="8474" priority="12610"/>
  </conditionalFormatting>
  <conditionalFormatting sqref="A1428">
    <cfRule type="duplicateValues" dxfId="8473" priority="12609"/>
  </conditionalFormatting>
  <conditionalFormatting sqref="A1429">
    <cfRule type="duplicateValues" dxfId="8472" priority="12608" stopIfTrue="1"/>
  </conditionalFormatting>
  <conditionalFormatting sqref="A1429">
    <cfRule type="duplicateValues" dxfId="8471" priority="12607" stopIfTrue="1"/>
  </conditionalFormatting>
  <conditionalFormatting sqref="A1429">
    <cfRule type="duplicateValues" dxfId="8470" priority="12606" stopIfTrue="1"/>
  </conditionalFormatting>
  <conditionalFormatting sqref="A1429">
    <cfRule type="duplicateValues" dxfId="8469" priority="12605" stopIfTrue="1"/>
  </conditionalFormatting>
  <conditionalFormatting sqref="A1429">
    <cfRule type="duplicateValues" dxfId="8468" priority="12604" stopIfTrue="1"/>
  </conditionalFormatting>
  <conditionalFormatting sqref="A1429">
    <cfRule type="duplicateValues" dxfId="8467" priority="12603" stopIfTrue="1"/>
  </conditionalFormatting>
  <conditionalFormatting sqref="A1429">
    <cfRule type="duplicateValues" dxfId="8466" priority="12600" stopIfTrue="1"/>
    <cfRule type="duplicateValues" dxfId="8465" priority="12601" stopIfTrue="1"/>
    <cfRule type="duplicateValues" dxfId="8464" priority="12602" stopIfTrue="1"/>
  </conditionalFormatting>
  <conditionalFormatting sqref="A1429">
    <cfRule type="duplicateValues" dxfId="8463" priority="12599" stopIfTrue="1"/>
  </conditionalFormatting>
  <conditionalFormatting sqref="A1429">
    <cfRule type="duplicateValues" dxfId="8462" priority="12598" stopIfTrue="1"/>
  </conditionalFormatting>
  <conditionalFormatting sqref="A1429">
    <cfRule type="duplicateValues" dxfId="8461" priority="12596" stopIfTrue="1"/>
    <cfRule type="duplicateValues" dxfId="8460" priority="12597" stopIfTrue="1"/>
  </conditionalFormatting>
  <conditionalFormatting sqref="A1429">
    <cfRule type="duplicateValues" dxfId="8459" priority="12593" stopIfTrue="1"/>
    <cfRule type="duplicateValues" dxfId="8458" priority="12594" stopIfTrue="1"/>
    <cfRule type="cellIs" dxfId="8457" priority="12595" stopIfTrue="1" operator="equal">
      <formula>25504</formula>
    </cfRule>
  </conditionalFormatting>
  <conditionalFormatting sqref="A1429">
    <cfRule type="duplicateValues" dxfId="8456" priority="12592" stopIfTrue="1"/>
  </conditionalFormatting>
  <conditionalFormatting sqref="A1429">
    <cfRule type="duplicateValues" dxfId="8455" priority="12590" stopIfTrue="1"/>
    <cfRule type="duplicateValues" dxfId="8454" priority="12591" stopIfTrue="1"/>
  </conditionalFormatting>
  <conditionalFormatting sqref="A1429">
    <cfRule type="duplicateValues" dxfId="8453" priority="12589" stopIfTrue="1"/>
  </conditionalFormatting>
  <conditionalFormatting sqref="A1429">
    <cfRule type="duplicateValues" dxfId="8452" priority="12588" stopIfTrue="1"/>
  </conditionalFormatting>
  <conditionalFormatting sqref="A1429">
    <cfRule type="duplicateValues" dxfId="8451" priority="12587" stopIfTrue="1"/>
  </conditionalFormatting>
  <conditionalFormatting sqref="A1429">
    <cfRule type="duplicateValues" dxfId="8450" priority="12586"/>
  </conditionalFormatting>
  <conditionalFormatting sqref="A1429">
    <cfRule type="duplicateValues" dxfId="8449" priority="12585"/>
  </conditionalFormatting>
  <conditionalFormatting sqref="A1429">
    <cfRule type="duplicateValues" dxfId="8448" priority="12583"/>
    <cfRule type="duplicateValues" dxfId="8447" priority="12584"/>
  </conditionalFormatting>
  <conditionalFormatting sqref="A1429">
    <cfRule type="duplicateValues" dxfId="8446" priority="12582"/>
  </conditionalFormatting>
  <conditionalFormatting sqref="A1429">
    <cfRule type="duplicateValues" dxfId="8445" priority="12581" stopIfTrue="1"/>
  </conditionalFormatting>
  <conditionalFormatting sqref="A1429">
    <cfRule type="duplicateValues" dxfId="8444" priority="12578" stopIfTrue="1"/>
    <cfRule type="duplicateValues" dxfId="8443" priority="12579" stopIfTrue="1"/>
    <cfRule type="duplicateValues" dxfId="8442" priority="12580" stopIfTrue="1"/>
  </conditionalFormatting>
  <conditionalFormatting sqref="A1429">
    <cfRule type="duplicateValues" dxfId="8441" priority="12577" stopIfTrue="1"/>
  </conditionalFormatting>
  <conditionalFormatting sqref="A1429">
    <cfRule type="duplicateValues" dxfId="8440" priority="12576" stopIfTrue="1"/>
  </conditionalFormatting>
  <conditionalFormatting sqref="A1429">
    <cfRule type="duplicateValues" dxfId="8439" priority="12575" stopIfTrue="1"/>
  </conditionalFormatting>
  <conditionalFormatting sqref="A1429">
    <cfRule type="duplicateValues" dxfId="8438" priority="12574" stopIfTrue="1"/>
  </conditionalFormatting>
  <conditionalFormatting sqref="A1429">
    <cfRule type="duplicateValues" dxfId="8437" priority="12572" stopIfTrue="1"/>
    <cfRule type="duplicateValues" dxfId="8436" priority="12573" stopIfTrue="1"/>
  </conditionalFormatting>
  <conditionalFormatting sqref="A1429">
    <cfRule type="duplicateValues" dxfId="8435" priority="12571" stopIfTrue="1"/>
  </conditionalFormatting>
  <conditionalFormatting sqref="A1429">
    <cfRule type="duplicateValues" dxfId="8434" priority="12570" stopIfTrue="1"/>
  </conditionalFormatting>
  <conditionalFormatting sqref="A1429">
    <cfRule type="duplicateValues" dxfId="8433" priority="12569" stopIfTrue="1"/>
  </conditionalFormatting>
  <conditionalFormatting sqref="A1429">
    <cfRule type="duplicateValues" dxfId="8432" priority="12566" stopIfTrue="1"/>
    <cfRule type="duplicateValues" dxfId="8431" priority="12567" stopIfTrue="1"/>
    <cfRule type="duplicateValues" dxfId="8430" priority="12568" stopIfTrue="1"/>
  </conditionalFormatting>
  <conditionalFormatting sqref="A1429">
    <cfRule type="duplicateValues" dxfId="8429" priority="12565" stopIfTrue="1"/>
  </conditionalFormatting>
  <conditionalFormatting sqref="A1429">
    <cfRule type="duplicateValues" dxfId="8428" priority="12563" stopIfTrue="1"/>
    <cfRule type="duplicateValues" dxfId="8427" priority="12564" stopIfTrue="1"/>
  </conditionalFormatting>
  <conditionalFormatting sqref="A1429">
    <cfRule type="duplicateValues" dxfId="8426" priority="12562" stopIfTrue="1"/>
  </conditionalFormatting>
  <conditionalFormatting sqref="A1429">
    <cfRule type="duplicateValues" dxfId="8425" priority="12561" stopIfTrue="1"/>
  </conditionalFormatting>
  <conditionalFormatting sqref="A1429">
    <cfRule type="duplicateValues" dxfId="8424" priority="12560" stopIfTrue="1"/>
  </conditionalFormatting>
  <conditionalFormatting sqref="A1429">
    <cfRule type="duplicateValues" dxfId="8423" priority="12559"/>
  </conditionalFormatting>
  <conditionalFormatting sqref="A1429">
    <cfRule type="duplicateValues" dxfId="8422" priority="12558"/>
  </conditionalFormatting>
  <conditionalFormatting sqref="A1429">
    <cfRule type="duplicateValues" dxfId="8421" priority="12556"/>
    <cfRule type="duplicateValues" dxfId="8420" priority="12557"/>
  </conditionalFormatting>
  <conditionalFormatting sqref="A1429">
    <cfRule type="duplicateValues" dxfId="8419" priority="12555"/>
  </conditionalFormatting>
  <conditionalFormatting sqref="A1429">
    <cfRule type="duplicateValues" dxfId="8418" priority="12554"/>
  </conditionalFormatting>
  <conditionalFormatting sqref="A1429">
    <cfRule type="duplicateValues" dxfId="8417" priority="12552"/>
    <cfRule type="duplicateValues" dxfId="8416" priority="12553"/>
  </conditionalFormatting>
  <conditionalFormatting sqref="A1429">
    <cfRule type="duplicateValues" dxfId="8415" priority="12551"/>
  </conditionalFormatting>
  <conditionalFormatting sqref="A1429">
    <cfRule type="duplicateValues" dxfId="8414" priority="12550"/>
  </conditionalFormatting>
  <conditionalFormatting sqref="A1429">
    <cfRule type="duplicateValues" dxfId="8413" priority="12549"/>
  </conditionalFormatting>
  <conditionalFormatting sqref="A1429">
    <cfRule type="duplicateValues" dxfId="8412" priority="12548"/>
  </conditionalFormatting>
  <conditionalFormatting sqref="A1429">
    <cfRule type="duplicateValues" dxfId="8411" priority="12546"/>
    <cfRule type="duplicateValues" dxfId="8410" priority="12547"/>
  </conditionalFormatting>
  <conditionalFormatting sqref="A1429">
    <cfRule type="duplicateValues" dxfId="8409" priority="12545"/>
  </conditionalFormatting>
  <conditionalFormatting sqref="A1429">
    <cfRule type="duplicateValues" dxfId="8408" priority="12542"/>
    <cfRule type="duplicateValues" dxfId="8407" priority="12543"/>
    <cfRule type="duplicateValues" dxfId="8406" priority="12544"/>
  </conditionalFormatting>
  <conditionalFormatting sqref="A1429">
    <cfRule type="duplicateValues" dxfId="8405" priority="12541"/>
  </conditionalFormatting>
  <conditionalFormatting sqref="A1429">
    <cfRule type="duplicateValues" dxfId="8404" priority="12540"/>
  </conditionalFormatting>
  <conditionalFormatting sqref="A1429">
    <cfRule type="duplicateValues" dxfId="8403" priority="12539"/>
  </conditionalFormatting>
  <conditionalFormatting sqref="A1429">
    <cfRule type="duplicateValues" dxfId="8402" priority="12538"/>
  </conditionalFormatting>
  <conditionalFormatting sqref="A1429">
    <cfRule type="duplicateValues" dxfId="8401" priority="12537"/>
  </conditionalFormatting>
  <conditionalFormatting sqref="A1429">
    <cfRule type="duplicateValues" dxfId="8400" priority="12536"/>
  </conditionalFormatting>
  <conditionalFormatting sqref="A1429">
    <cfRule type="duplicateValues" dxfId="8399" priority="12535"/>
  </conditionalFormatting>
  <conditionalFormatting sqref="A1429">
    <cfRule type="duplicateValues" dxfId="8398" priority="12534"/>
  </conditionalFormatting>
  <conditionalFormatting sqref="A1429">
    <cfRule type="duplicateValues" dxfId="8397" priority="12533"/>
  </conditionalFormatting>
  <conditionalFormatting sqref="A1429">
    <cfRule type="duplicateValues" dxfId="8396" priority="12532"/>
  </conditionalFormatting>
  <conditionalFormatting sqref="A1429">
    <cfRule type="duplicateValues" dxfId="8395" priority="12531"/>
  </conditionalFormatting>
  <conditionalFormatting sqref="A3467:A3491">
    <cfRule type="duplicateValues" dxfId="8394" priority="318332" stopIfTrue="1"/>
  </conditionalFormatting>
  <conditionalFormatting sqref="A3467:A3491">
    <cfRule type="duplicateValues" dxfId="8393" priority="318333" stopIfTrue="1"/>
  </conditionalFormatting>
  <conditionalFormatting sqref="A3467:A3491">
    <cfRule type="duplicateValues" dxfId="8392" priority="318334" stopIfTrue="1"/>
    <cfRule type="duplicateValues" dxfId="8391" priority="318335" stopIfTrue="1"/>
    <cfRule type="duplicateValues" dxfId="8390" priority="318336" stopIfTrue="1"/>
  </conditionalFormatting>
  <conditionalFormatting sqref="A3467:A3491">
    <cfRule type="duplicateValues" dxfId="8389" priority="318337" stopIfTrue="1"/>
    <cfRule type="duplicateValues" dxfId="8388" priority="318338" stopIfTrue="1"/>
  </conditionalFormatting>
  <conditionalFormatting sqref="A3467:A3491">
    <cfRule type="duplicateValues" dxfId="8387" priority="318339" stopIfTrue="1"/>
    <cfRule type="duplicateValues" dxfId="8386" priority="318340" stopIfTrue="1"/>
    <cfRule type="cellIs" dxfId="8385" priority="318341" stopIfTrue="1" operator="equal">
      <formula>25504</formula>
    </cfRule>
  </conditionalFormatting>
  <conditionalFormatting sqref="A3467:A3491">
    <cfRule type="duplicateValues" dxfId="8384" priority="318342"/>
  </conditionalFormatting>
  <conditionalFormatting sqref="A3467:A3491">
    <cfRule type="duplicateValues" dxfId="8383" priority="318343"/>
    <cfRule type="duplicateValues" dxfId="8382" priority="318344"/>
  </conditionalFormatting>
  <conditionalFormatting sqref="A3467:A3491">
    <cfRule type="duplicateValues" dxfId="8381" priority="318345"/>
    <cfRule type="duplicateValues" dxfId="8380" priority="318346"/>
    <cfRule type="duplicateValues" dxfId="8379" priority="318347"/>
  </conditionalFormatting>
  <conditionalFormatting sqref="A3331 A3334">
    <cfRule type="duplicateValues" dxfId="8378" priority="12378" stopIfTrue="1"/>
  </conditionalFormatting>
  <conditionalFormatting sqref="A3331 A3334">
    <cfRule type="duplicateValues" dxfId="8377" priority="12376"/>
    <cfRule type="duplicateValues" dxfId="8376" priority="12377"/>
  </conditionalFormatting>
  <conditionalFormatting sqref="A3331 A3334">
    <cfRule type="duplicateValues" dxfId="8375" priority="12379"/>
  </conditionalFormatting>
  <conditionalFormatting sqref="A3331 A3334">
    <cfRule type="duplicateValues" dxfId="8374" priority="12380"/>
    <cfRule type="duplicateValues" dxfId="8373" priority="12381"/>
    <cfRule type="duplicateValues" dxfId="8372" priority="12382"/>
    <cfRule type="duplicateValues" dxfId="8371" priority="12383"/>
  </conditionalFormatting>
  <conditionalFormatting sqref="A3331">
    <cfRule type="duplicateValues" dxfId="8370" priority="12375"/>
  </conditionalFormatting>
  <conditionalFormatting sqref="A3331">
    <cfRule type="duplicateValues" dxfId="8369" priority="12373"/>
    <cfRule type="duplicateValues" dxfId="8368" priority="12374"/>
  </conditionalFormatting>
  <conditionalFormatting sqref="A3333">
    <cfRule type="duplicateValues" dxfId="8367" priority="12357" stopIfTrue="1"/>
  </conditionalFormatting>
  <conditionalFormatting sqref="A3333">
    <cfRule type="duplicateValues" dxfId="8366" priority="12358"/>
  </conditionalFormatting>
  <conditionalFormatting sqref="A3333">
    <cfRule type="duplicateValues" dxfId="8365" priority="12359"/>
    <cfRule type="duplicateValues" dxfId="8364" priority="12360"/>
    <cfRule type="duplicateValues" dxfId="8363" priority="12361"/>
    <cfRule type="duplicateValues" dxfId="8362" priority="12362"/>
  </conditionalFormatting>
  <conditionalFormatting sqref="A3333">
    <cfRule type="duplicateValues" dxfId="8361" priority="12363"/>
    <cfRule type="duplicateValues" dxfId="8360" priority="12364"/>
  </conditionalFormatting>
  <conditionalFormatting sqref="B1446:B1449">
    <cfRule type="duplicateValues" dxfId="8359" priority="12356"/>
  </conditionalFormatting>
  <conditionalFormatting sqref="B1450">
    <cfRule type="duplicateValues" dxfId="8358" priority="12355"/>
  </conditionalFormatting>
  <conditionalFormatting sqref="B1451">
    <cfRule type="duplicateValues" dxfId="8357" priority="12354"/>
  </conditionalFormatting>
  <conditionalFormatting sqref="B1452">
    <cfRule type="duplicateValues" dxfId="8356" priority="12353"/>
  </conditionalFormatting>
  <conditionalFormatting sqref="B1453">
    <cfRule type="duplicateValues" dxfId="8355" priority="12352"/>
  </conditionalFormatting>
  <conditionalFormatting sqref="A1204">
    <cfRule type="duplicateValues" dxfId="8354" priority="12351" stopIfTrue="1"/>
  </conditionalFormatting>
  <conditionalFormatting sqref="A1204">
    <cfRule type="duplicateValues" dxfId="8353" priority="12350" stopIfTrue="1"/>
  </conditionalFormatting>
  <conditionalFormatting sqref="A1204">
    <cfRule type="duplicateValues" dxfId="8352" priority="12349" stopIfTrue="1"/>
  </conditionalFormatting>
  <conditionalFormatting sqref="A1204">
    <cfRule type="duplicateValues" dxfId="8351" priority="12348" stopIfTrue="1"/>
  </conditionalFormatting>
  <conditionalFormatting sqref="A1204">
    <cfRule type="duplicateValues" dxfId="8350" priority="12347" stopIfTrue="1"/>
  </conditionalFormatting>
  <conditionalFormatting sqref="A1204">
    <cfRule type="duplicateValues" dxfId="8349" priority="12346" stopIfTrue="1"/>
  </conditionalFormatting>
  <conditionalFormatting sqref="A1204">
    <cfRule type="duplicateValues" dxfId="8348" priority="12343" stopIfTrue="1"/>
    <cfRule type="duplicateValues" dxfId="8347" priority="12344" stopIfTrue="1"/>
    <cfRule type="duplicateValues" dxfId="8346" priority="12345" stopIfTrue="1"/>
  </conditionalFormatting>
  <conditionalFormatting sqref="A1204">
    <cfRule type="duplicateValues" dxfId="8345" priority="12342" stopIfTrue="1"/>
  </conditionalFormatting>
  <conditionalFormatting sqref="A1204">
    <cfRule type="duplicateValues" dxfId="8344" priority="12341" stopIfTrue="1"/>
  </conditionalFormatting>
  <conditionalFormatting sqref="A1204">
    <cfRule type="duplicateValues" dxfId="8343" priority="12339" stopIfTrue="1"/>
    <cfRule type="duplicateValues" dxfId="8342" priority="12340" stopIfTrue="1"/>
  </conditionalFormatting>
  <conditionalFormatting sqref="A1204">
    <cfRule type="duplicateValues" dxfId="8341" priority="12336" stopIfTrue="1"/>
    <cfRule type="duplicateValues" dxfId="8340" priority="12337" stopIfTrue="1"/>
    <cfRule type="cellIs" dxfId="8339" priority="12338" stopIfTrue="1" operator="equal">
      <formula>25504</formula>
    </cfRule>
  </conditionalFormatting>
  <conditionalFormatting sqref="A1204">
    <cfRule type="duplicateValues" dxfId="8338" priority="12335" stopIfTrue="1"/>
  </conditionalFormatting>
  <conditionalFormatting sqref="A1204">
    <cfRule type="duplicateValues" dxfId="8337" priority="12333" stopIfTrue="1"/>
    <cfRule type="duplicateValues" dxfId="8336" priority="12334" stopIfTrue="1"/>
  </conditionalFormatting>
  <conditionalFormatting sqref="A1204">
    <cfRule type="duplicateValues" dxfId="8335" priority="12332" stopIfTrue="1"/>
  </conditionalFormatting>
  <conditionalFormatting sqref="A1204">
    <cfRule type="duplicateValues" dxfId="8334" priority="12331" stopIfTrue="1"/>
  </conditionalFormatting>
  <conditionalFormatting sqref="A1204">
    <cfRule type="duplicateValues" dxfId="8333" priority="12330" stopIfTrue="1"/>
  </conditionalFormatting>
  <conditionalFormatting sqref="A1204">
    <cfRule type="duplicateValues" dxfId="8332" priority="12329"/>
  </conditionalFormatting>
  <conditionalFormatting sqref="A1204">
    <cfRule type="duplicateValues" dxfId="8331" priority="12328"/>
  </conditionalFormatting>
  <conditionalFormatting sqref="A1204">
    <cfRule type="duplicateValues" dxfId="8330" priority="12326"/>
    <cfRule type="duplicateValues" dxfId="8329" priority="12327"/>
  </conditionalFormatting>
  <conditionalFormatting sqref="A1204">
    <cfRule type="duplicateValues" dxfId="8328" priority="12325"/>
  </conditionalFormatting>
  <conditionalFormatting sqref="A1204">
    <cfRule type="duplicateValues" dxfId="8327" priority="12324" stopIfTrue="1"/>
  </conditionalFormatting>
  <conditionalFormatting sqref="A1204">
    <cfRule type="duplicateValues" dxfId="8326" priority="12321" stopIfTrue="1"/>
    <cfRule type="duplicateValues" dxfId="8325" priority="12322" stopIfTrue="1"/>
    <cfRule type="duplicateValues" dxfId="8324" priority="12323" stopIfTrue="1"/>
  </conditionalFormatting>
  <conditionalFormatting sqref="A1204">
    <cfRule type="duplicateValues" dxfId="8323" priority="12320" stopIfTrue="1"/>
  </conditionalFormatting>
  <conditionalFormatting sqref="A1204">
    <cfRule type="duplicateValues" dxfId="8322" priority="12319" stopIfTrue="1"/>
  </conditionalFormatting>
  <conditionalFormatting sqref="A1204">
    <cfRule type="duplicateValues" dxfId="8321" priority="12318" stopIfTrue="1"/>
  </conditionalFormatting>
  <conditionalFormatting sqref="A1204">
    <cfRule type="duplicateValues" dxfId="8320" priority="12317" stopIfTrue="1"/>
  </conditionalFormatting>
  <conditionalFormatting sqref="A1204">
    <cfRule type="duplicateValues" dxfId="8319" priority="12315" stopIfTrue="1"/>
    <cfRule type="duplicateValues" dxfId="8318" priority="12316" stopIfTrue="1"/>
  </conditionalFormatting>
  <conditionalFormatting sqref="A1204">
    <cfRule type="duplicateValues" dxfId="8317" priority="12314" stopIfTrue="1"/>
  </conditionalFormatting>
  <conditionalFormatting sqref="A1204">
    <cfRule type="duplicateValues" dxfId="8316" priority="12313" stopIfTrue="1"/>
  </conditionalFormatting>
  <conditionalFormatting sqref="A1204">
    <cfRule type="duplicateValues" dxfId="8315" priority="12312" stopIfTrue="1"/>
  </conditionalFormatting>
  <conditionalFormatting sqref="A1204">
    <cfRule type="duplicateValues" dxfId="8314" priority="12309" stopIfTrue="1"/>
    <cfRule type="duplicateValues" dxfId="8313" priority="12310" stopIfTrue="1"/>
    <cfRule type="duplicateValues" dxfId="8312" priority="12311" stopIfTrue="1"/>
  </conditionalFormatting>
  <conditionalFormatting sqref="A1204">
    <cfRule type="duplicateValues" dxfId="8311" priority="12308" stopIfTrue="1"/>
  </conditionalFormatting>
  <conditionalFormatting sqref="A1204">
    <cfRule type="duplicateValues" dxfId="8310" priority="12306" stopIfTrue="1"/>
    <cfRule type="duplicateValues" dxfId="8309" priority="12307" stopIfTrue="1"/>
  </conditionalFormatting>
  <conditionalFormatting sqref="A1204">
    <cfRule type="duplicateValues" dxfId="8308" priority="12305" stopIfTrue="1"/>
  </conditionalFormatting>
  <conditionalFormatting sqref="A1204">
    <cfRule type="duplicateValues" dxfId="8307" priority="12304" stopIfTrue="1"/>
  </conditionalFormatting>
  <conditionalFormatting sqref="A1204">
    <cfRule type="duplicateValues" dxfId="8306" priority="12303" stopIfTrue="1"/>
  </conditionalFormatting>
  <conditionalFormatting sqref="A1204">
    <cfRule type="duplicateValues" dxfId="8305" priority="12302"/>
  </conditionalFormatting>
  <conditionalFormatting sqref="A1204">
    <cfRule type="duplicateValues" dxfId="8304" priority="12301"/>
  </conditionalFormatting>
  <conditionalFormatting sqref="A1204">
    <cfRule type="duplicateValues" dxfId="8303" priority="12299"/>
    <cfRule type="duplicateValues" dxfId="8302" priority="12300"/>
  </conditionalFormatting>
  <conditionalFormatting sqref="A1204">
    <cfRule type="duplicateValues" dxfId="8301" priority="12298"/>
  </conditionalFormatting>
  <conditionalFormatting sqref="A1204">
    <cfRule type="duplicateValues" dxfId="8300" priority="12297"/>
  </conditionalFormatting>
  <conditionalFormatting sqref="A1204">
    <cfRule type="duplicateValues" dxfId="8299" priority="12295"/>
    <cfRule type="duplicateValues" dxfId="8298" priority="12296"/>
  </conditionalFormatting>
  <conditionalFormatting sqref="A1204">
    <cfRule type="duplicateValues" dxfId="8297" priority="12294"/>
  </conditionalFormatting>
  <conditionalFormatting sqref="A1204">
    <cfRule type="duplicateValues" dxfId="8296" priority="12293"/>
  </conditionalFormatting>
  <conditionalFormatting sqref="A1204">
    <cfRule type="duplicateValues" dxfId="8295" priority="12292"/>
  </conditionalFormatting>
  <conditionalFormatting sqref="A1204">
    <cfRule type="duplicateValues" dxfId="8294" priority="12291"/>
  </conditionalFormatting>
  <conditionalFormatting sqref="A1204">
    <cfRule type="duplicateValues" dxfId="8293" priority="12289"/>
    <cfRule type="duplicateValues" dxfId="8292" priority="12290"/>
  </conditionalFormatting>
  <conditionalFormatting sqref="A1204">
    <cfRule type="duplicateValues" dxfId="8291" priority="12288"/>
  </conditionalFormatting>
  <conditionalFormatting sqref="A1204">
    <cfRule type="duplicateValues" dxfId="8290" priority="12285"/>
    <cfRule type="duplicateValues" dxfId="8289" priority="12286"/>
    <cfRule type="duplicateValues" dxfId="8288" priority="12287"/>
  </conditionalFormatting>
  <conditionalFormatting sqref="A1204">
    <cfRule type="duplicateValues" dxfId="8287" priority="12284"/>
  </conditionalFormatting>
  <conditionalFormatting sqref="A1204">
    <cfRule type="duplicateValues" dxfId="8286" priority="12283"/>
  </conditionalFormatting>
  <conditionalFormatting sqref="A1204">
    <cfRule type="duplicateValues" dxfId="8285" priority="12282"/>
  </conditionalFormatting>
  <conditionalFormatting sqref="A1204">
    <cfRule type="duplicateValues" dxfId="8284" priority="12281"/>
  </conditionalFormatting>
  <conditionalFormatting sqref="A1204">
    <cfRule type="duplicateValues" dxfId="8283" priority="12280"/>
  </conditionalFormatting>
  <conditionalFormatting sqref="A1204">
    <cfRule type="duplicateValues" dxfId="8282" priority="12279"/>
  </conditionalFormatting>
  <conditionalFormatting sqref="A1204">
    <cfRule type="duplicateValues" dxfId="8281" priority="12278"/>
  </conditionalFormatting>
  <conditionalFormatting sqref="A1204">
    <cfRule type="duplicateValues" dxfId="8280" priority="12277"/>
  </conditionalFormatting>
  <conditionalFormatting sqref="A1204">
    <cfRule type="duplicateValues" dxfId="8279" priority="12276"/>
  </conditionalFormatting>
  <conditionalFormatting sqref="A1204">
    <cfRule type="duplicateValues" dxfId="8278" priority="12275"/>
  </conditionalFormatting>
  <conditionalFormatting sqref="A1204">
    <cfRule type="duplicateValues" dxfId="8277" priority="12274"/>
  </conditionalFormatting>
  <conditionalFormatting sqref="A1205">
    <cfRule type="duplicateValues" dxfId="8276" priority="12273" stopIfTrue="1"/>
  </conditionalFormatting>
  <conditionalFormatting sqref="A1205">
    <cfRule type="duplicateValues" dxfId="8275" priority="12272" stopIfTrue="1"/>
  </conditionalFormatting>
  <conditionalFormatting sqref="A1205">
    <cfRule type="duplicateValues" dxfId="8274" priority="12271" stopIfTrue="1"/>
  </conditionalFormatting>
  <conditionalFormatting sqref="A1205">
    <cfRule type="duplicateValues" dxfId="8273" priority="12270" stopIfTrue="1"/>
  </conditionalFormatting>
  <conditionalFormatting sqref="A1205">
    <cfRule type="duplicateValues" dxfId="8272" priority="12269" stopIfTrue="1"/>
  </conditionalFormatting>
  <conditionalFormatting sqref="A1205">
    <cfRule type="duplicateValues" dxfId="8271" priority="12268" stopIfTrue="1"/>
  </conditionalFormatting>
  <conditionalFormatting sqref="A1205">
    <cfRule type="duplicateValues" dxfId="8270" priority="12265" stopIfTrue="1"/>
    <cfRule type="duplicateValues" dxfId="8269" priority="12266" stopIfTrue="1"/>
    <cfRule type="duplicateValues" dxfId="8268" priority="12267" stopIfTrue="1"/>
  </conditionalFormatting>
  <conditionalFormatting sqref="A1205">
    <cfRule type="duplicateValues" dxfId="8267" priority="12264" stopIfTrue="1"/>
  </conditionalFormatting>
  <conditionalFormatting sqref="A1205">
    <cfRule type="duplicateValues" dxfId="8266" priority="12263" stopIfTrue="1"/>
  </conditionalFormatting>
  <conditionalFormatting sqref="A1205">
    <cfRule type="duplicateValues" dxfId="8265" priority="12261" stopIfTrue="1"/>
    <cfRule type="duplicateValues" dxfId="8264" priority="12262" stopIfTrue="1"/>
  </conditionalFormatting>
  <conditionalFormatting sqref="A1205">
    <cfRule type="duplicateValues" dxfId="8263" priority="12258" stopIfTrue="1"/>
    <cfRule type="duplicateValues" dxfId="8262" priority="12259" stopIfTrue="1"/>
    <cfRule type="cellIs" dxfId="8261" priority="12260" stopIfTrue="1" operator="equal">
      <formula>25504</formula>
    </cfRule>
  </conditionalFormatting>
  <conditionalFormatting sqref="A1205">
    <cfRule type="duplicateValues" dxfId="8260" priority="12257" stopIfTrue="1"/>
  </conditionalFormatting>
  <conditionalFormatting sqref="A1205">
    <cfRule type="duplicateValues" dxfId="8259" priority="12255" stopIfTrue="1"/>
    <cfRule type="duplicateValues" dxfId="8258" priority="12256" stopIfTrue="1"/>
  </conditionalFormatting>
  <conditionalFormatting sqref="A1205">
    <cfRule type="duplicateValues" dxfId="8257" priority="12254" stopIfTrue="1"/>
  </conditionalFormatting>
  <conditionalFormatting sqref="A1205">
    <cfRule type="duplicateValues" dxfId="8256" priority="12253" stopIfTrue="1"/>
  </conditionalFormatting>
  <conditionalFormatting sqref="A1205">
    <cfRule type="duplicateValues" dxfId="8255" priority="12252" stopIfTrue="1"/>
  </conditionalFormatting>
  <conditionalFormatting sqref="A1205">
    <cfRule type="duplicateValues" dxfId="8254" priority="12251"/>
  </conditionalFormatting>
  <conditionalFormatting sqref="A1205">
    <cfRule type="duplicateValues" dxfId="8253" priority="12250"/>
  </conditionalFormatting>
  <conditionalFormatting sqref="A1205">
    <cfRule type="duplicateValues" dxfId="8252" priority="12248"/>
    <cfRule type="duplicateValues" dxfId="8251" priority="12249"/>
  </conditionalFormatting>
  <conditionalFormatting sqref="A1205">
    <cfRule type="duplicateValues" dxfId="8250" priority="12247"/>
  </conditionalFormatting>
  <conditionalFormatting sqref="A1205">
    <cfRule type="duplicateValues" dxfId="8249" priority="12246" stopIfTrue="1"/>
  </conditionalFormatting>
  <conditionalFormatting sqref="A1205">
    <cfRule type="duplicateValues" dxfId="8248" priority="12243" stopIfTrue="1"/>
    <cfRule type="duplicateValues" dxfId="8247" priority="12244" stopIfTrue="1"/>
    <cfRule type="duplicateValues" dxfId="8246" priority="12245" stopIfTrue="1"/>
  </conditionalFormatting>
  <conditionalFormatting sqref="A1205">
    <cfRule type="duplicateValues" dxfId="8245" priority="12242" stopIfTrue="1"/>
  </conditionalFormatting>
  <conditionalFormatting sqref="A1205">
    <cfRule type="duplicateValues" dxfId="8244" priority="12241" stopIfTrue="1"/>
  </conditionalFormatting>
  <conditionalFormatting sqref="A1205">
    <cfRule type="duplicateValues" dxfId="8243" priority="12240" stopIfTrue="1"/>
  </conditionalFormatting>
  <conditionalFormatting sqref="A1205">
    <cfRule type="duplicateValues" dxfId="8242" priority="12239" stopIfTrue="1"/>
  </conditionalFormatting>
  <conditionalFormatting sqref="A1205">
    <cfRule type="duplicateValues" dxfId="8241" priority="12237" stopIfTrue="1"/>
    <cfRule type="duplicateValues" dxfId="8240" priority="12238" stopIfTrue="1"/>
  </conditionalFormatting>
  <conditionalFormatting sqref="A1205">
    <cfRule type="duplicateValues" dxfId="8239" priority="12236" stopIfTrue="1"/>
  </conditionalFormatting>
  <conditionalFormatting sqref="A1205">
    <cfRule type="duplicateValues" dxfId="8238" priority="12235" stopIfTrue="1"/>
  </conditionalFormatting>
  <conditionalFormatting sqref="A1205">
    <cfRule type="duplicateValues" dxfId="8237" priority="12234" stopIfTrue="1"/>
  </conditionalFormatting>
  <conditionalFormatting sqref="A1205">
    <cfRule type="duplicateValues" dxfId="8236" priority="12231" stopIfTrue="1"/>
    <cfRule type="duplicateValues" dxfId="8235" priority="12232" stopIfTrue="1"/>
    <cfRule type="duplicateValues" dxfId="8234" priority="12233" stopIfTrue="1"/>
  </conditionalFormatting>
  <conditionalFormatting sqref="A1205">
    <cfRule type="duplicateValues" dxfId="8233" priority="12230" stopIfTrue="1"/>
  </conditionalFormatting>
  <conditionalFormatting sqref="A1205">
    <cfRule type="duplicateValues" dxfId="8232" priority="12228" stopIfTrue="1"/>
    <cfRule type="duplicateValues" dxfId="8231" priority="12229" stopIfTrue="1"/>
  </conditionalFormatting>
  <conditionalFormatting sqref="A1205">
    <cfRule type="duplicateValues" dxfId="8230" priority="12227" stopIfTrue="1"/>
  </conditionalFormatting>
  <conditionalFormatting sqref="A1205">
    <cfRule type="duplicateValues" dxfId="8229" priority="12226" stopIfTrue="1"/>
  </conditionalFormatting>
  <conditionalFormatting sqref="A1205">
    <cfRule type="duplicateValues" dxfId="8228" priority="12225" stopIfTrue="1"/>
  </conditionalFormatting>
  <conditionalFormatting sqref="A1205">
    <cfRule type="duplicateValues" dxfId="8227" priority="12224"/>
  </conditionalFormatting>
  <conditionalFormatting sqref="A1205">
    <cfRule type="duplicateValues" dxfId="8226" priority="12223"/>
  </conditionalFormatting>
  <conditionalFormatting sqref="A1205">
    <cfRule type="duplicateValues" dxfId="8225" priority="12221"/>
    <cfRule type="duplicateValues" dxfId="8224" priority="12222"/>
  </conditionalFormatting>
  <conditionalFormatting sqref="A1205">
    <cfRule type="duplicateValues" dxfId="8223" priority="12220"/>
  </conditionalFormatting>
  <conditionalFormatting sqref="A1205">
    <cfRule type="duplicateValues" dxfId="8222" priority="12219"/>
  </conditionalFormatting>
  <conditionalFormatting sqref="A1205">
    <cfRule type="duplicateValues" dxfId="8221" priority="12217"/>
    <cfRule type="duplicateValues" dxfId="8220" priority="12218"/>
  </conditionalFormatting>
  <conditionalFormatting sqref="A1205">
    <cfRule type="duplicateValues" dxfId="8219" priority="12216"/>
  </conditionalFormatting>
  <conditionalFormatting sqref="A1205">
    <cfRule type="duplicateValues" dxfId="8218" priority="12215"/>
  </conditionalFormatting>
  <conditionalFormatting sqref="A1205">
    <cfRule type="duplicateValues" dxfId="8217" priority="12214"/>
  </conditionalFormatting>
  <conditionalFormatting sqref="A1205">
    <cfRule type="duplicateValues" dxfId="8216" priority="12213"/>
  </conditionalFormatting>
  <conditionalFormatting sqref="A1205">
    <cfRule type="duplicateValues" dxfId="8215" priority="12211"/>
    <cfRule type="duplicateValues" dxfId="8214" priority="12212"/>
  </conditionalFormatting>
  <conditionalFormatting sqref="A1205">
    <cfRule type="duplicateValues" dxfId="8213" priority="12210"/>
  </conditionalFormatting>
  <conditionalFormatting sqref="A1205">
    <cfRule type="duplicateValues" dxfId="8212" priority="12207"/>
    <cfRule type="duplicateValues" dxfId="8211" priority="12208"/>
    <cfRule type="duplicateValues" dxfId="8210" priority="12209"/>
  </conditionalFormatting>
  <conditionalFormatting sqref="A1205">
    <cfRule type="duplicateValues" dxfId="8209" priority="12206"/>
  </conditionalFormatting>
  <conditionalFormatting sqref="A1205">
    <cfRule type="duplicateValues" dxfId="8208" priority="12205"/>
  </conditionalFormatting>
  <conditionalFormatting sqref="A1205">
    <cfRule type="duplicateValues" dxfId="8207" priority="12204"/>
  </conditionalFormatting>
  <conditionalFormatting sqref="A1205">
    <cfRule type="duplicateValues" dxfId="8206" priority="12203"/>
  </conditionalFormatting>
  <conditionalFormatting sqref="A1205">
    <cfRule type="duplicateValues" dxfId="8205" priority="12202"/>
  </conditionalFormatting>
  <conditionalFormatting sqref="A1205">
    <cfRule type="duplicateValues" dxfId="8204" priority="12201"/>
  </conditionalFormatting>
  <conditionalFormatting sqref="A1205">
    <cfRule type="duplicateValues" dxfId="8203" priority="12200"/>
  </conditionalFormatting>
  <conditionalFormatting sqref="A1205">
    <cfRule type="duplicateValues" dxfId="8202" priority="12199"/>
  </conditionalFormatting>
  <conditionalFormatting sqref="A1205">
    <cfRule type="duplicateValues" dxfId="8201" priority="12198"/>
  </conditionalFormatting>
  <conditionalFormatting sqref="A1205">
    <cfRule type="duplicateValues" dxfId="8200" priority="12197"/>
  </conditionalFormatting>
  <conditionalFormatting sqref="A1205">
    <cfRule type="duplicateValues" dxfId="8199" priority="12196"/>
  </conditionalFormatting>
  <conditionalFormatting sqref="A1206">
    <cfRule type="duplicateValues" dxfId="8198" priority="12195" stopIfTrue="1"/>
  </conditionalFormatting>
  <conditionalFormatting sqref="A1206">
    <cfRule type="duplicateValues" dxfId="8197" priority="12194" stopIfTrue="1"/>
  </conditionalFormatting>
  <conditionalFormatting sqref="A1206">
    <cfRule type="duplicateValues" dxfId="8196" priority="12193" stopIfTrue="1"/>
  </conditionalFormatting>
  <conditionalFormatting sqref="A1206">
    <cfRule type="duplicateValues" dxfId="8195" priority="12192" stopIfTrue="1"/>
  </conditionalFormatting>
  <conditionalFormatting sqref="A1206">
    <cfRule type="duplicateValues" dxfId="8194" priority="12191" stopIfTrue="1"/>
  </conditionalFormatting>
  <conditionalFormatting sqref="A1206">
    <cfRule type="duplicateValues" dxfId="8193" priority="12190" stopIfTrue="1"/>
  </conditionalFormatting>
  <conditionalFormatting sqref="A1206">
    <cfRule type="duplicateValues" dxfId="8192" priority="12187" stopIfTrue="1"/>
    <cfRule type="duplicateValues" dxfId="8191" priority="12188" stopIfTrue="1"/>
    <cfRule type="duplicateValues" dxfId="8190" priority="12189" stopIfTrue="1"/>
  </conditionalFormatting>
  <conditionalFormatting sqref="A1206">
    <cfRule type="duplicateValues" dxfId="8189" priority="12186" stopIfTrue="1"/>
  </conditionalFormatting>
  <conditionalFormatting sqref="A1206">
    <cfRule type="duplicateValues" dxfId="8188" priority="12185" stopIfTrue="1"/>
  </conditionalFormatting>
  <conditionalFormatting sqref="A1206">
    <cfRule type="duplicateValues" dxfId="8187" priority="12183" stopIfTrue="1"/>
    <cfRule type="duplicateValues" dxfId="8186" priority="12184" stopIfTrue="1"/>
  </conditionalFormatting>
  <conditionalFormatting sqref="A1206">
    <cfRule type="duplicateValues" dxfId="8185" priority="12180" stopIfTrue="1"/>
    <cfRule type="duplicateValues" dxfId="8184" priority="12181" stopIfTrue="1"/>
    <cfRule type="cellIs" dxfId="8183" priority="12182" stopIfTrue="1" operator="equal">
      <formula>25504</formula>
    </cfRule>
  </conditionalFormatting>
  <conditionalFormatting sqref="A1206">
    <cfRule type="duplicateValues" dxfId="8182" priority="12179" stopIfTrue="1"/>
  </conditionalFormatting>
  <conditionalFormatting sqref="A1206">
    <cfRule type="duplicateValues" dxfId="8181" priority="12177" stopIfTrue="1"/>
    <cfRule type="duplicateValues" dxfId="8180" priority="12178" stopIfTrue="1"/>
  </conditionalFormatting>
  <conditionalFormatting sqref="A1206">
    <cfRule type="duplicateValues" dxfId="8179" priority="12176" stopIfTrue="1"/>
  </conditionalFormatting>
  <conditionalFormatting sqref="A1206">
    <cfRule type="duplicateValues" dxfId="8178" priority="12175" stopIfTrue="1"/>
  </conditionalFormatting>
  <conditionalFormatting sqref="A1206">
    <cfRule type="duplicateValues" dxfId="8177" priority="12174" stopIfTrue="1"/>
  </conditionalFormatting>
  <conditionalFormatting sqref="A1206">
    <cfRule type="duplicateValues" dxfId="8176" priority="12173"/>
  </conditionalFormatting>
  <conditionalFormatting sqref="A1206">
    <cfRule type="duplicateValues" dxfId="8175" priority="12172"/>
  </conditionalFormatting>
  <conditionalFormatting sqref="A1206">
    <cfRule type="duplicateValues" dxfId="8174" priority="12170"/>
    <cfRule type="duplicateValues" dxfId="8173" priority="12171"/>
  </conditionalFormatting>
  <conditionalFormatting sqref="A1206">
    <cfRule type="duplicateValues" dxfId="8172" priority="12169"/>
  </conditionalFormatting>
  <conditionalFormatting sqref="A1206">
    <cfRule type="duplicateValues" dxfId="8171" priority="12168" stopIfTrue="1"/>
  </conditionalFormatting>
  <conditionalFormatting sqref="A1206">
    <cfRule type="duplicateValues" dxfId="8170" priority="12165" stopIfTrue="1"/>
    <cfRule type="duplicateValues" dxfId="8169" priority="12166" stopIfTrue="1"/>
    <cfRule type="duplicateValues" dxfId="8168" priority="12167" stopIfTrue="1"/>
  </conditionalFormatting>
  <conditionalFormatting sqref="A1206">
    <cfRule type="duplicateValues" dxfId="8167" priority="12164" stopIfTrue="1"/>
  </conditionalFormatting>
  <conditionalFormatting sqref="A1206">
    <cfRule type="duplicateValues" dxfId="8166" priority="12163" stopIfTrue="1"/>
  </conditionalFormatting>
  <conditionalFormatting sqref="A1206">
    <cfRule type="duplicateValues" dxfId="8165" priority="12162" stopIfTrue="1"/>
  </conditionalFormatting>
  <conditionalFormatting sqref="A1206">
    <cfRule type="duplicateValues" dxfId="8164" priority="12161" stopIfTrue="1"/>
  </conditionalFormatting>
  <conditionalFormatting sqref="A1206">
    <cfRule type="duplicateValues" dxfId="8163" priority="12159" stopIfTrue="1"/>
    <cfRule type="duplicateValues" dxfId="8162" priority="12160" stopIfTrue="1"/>
  </conditionalFormatting>
  <conditionalFormatting sqref="A1206">
    <cfRule type="duplicateValues" dxfId="8161" priority="12158" stopIfTrue="1"/>
  </conditionalFormatting>
  <conditionalFormatting sqref="A1206">
    <cfRule type="duplicateValues" dxfId="8160" priority="12157" stopIfTrue="1"/>
  </conditionalFormatting>
  <conditionalFormatting sqref="A1206">
    <cfRule type="duplicateValues" dxfId="8159" priority="12156" stopIfTrue="1"/>
  </conditionalFormatting>
  <conditionalFormatting sqref="A1206">
    <cfRule type="duplicateValues" dxfId="8158" priority="12153" stopIfTrue="1"/>
    <cfRule type="duplicateValues" dxfId="8157" priority="12154" stopIfTrue="1"/>
    <cfRule type="duplicateValues" dxfId="8156" priority="12155" stopIfTrue="1"/>
  </conditionalFormatting>
  <conditionalFormatting sqref="A1206">
    <cfRule type="duplicateValues" dxfId="8155" priority="12152" stopIfTrue="1"/>
  </conditionalFormatting>
  <conditionalFormatting sqref="A1206">
    <cfRule type="duplicateValues" dxfId="8154" priority="12150" stopIfTrue="1"/>
    <cfRule type="duplicateValues" dxfId="8153" priority="12151" stopIfTrue="1"/>
  </conditionalFormatting>
  <conditionalFormatting sqref="A1206">
    <cfRule type="duplicateValues" dxfId="8152" priority="12149" stopIfTrue="1"/>
  </conditionalFormatting>
  <conditionalFormatting sqref="A1206">
    <cfRule type="duplicateValues" dxfId="8151" priority="12148" stopIfTrue="1"/>
  </conditionalFormatting>
  <conditionalFormatting sqref="A1206">
    <cfRule type="duplicateValues" dxfId="8150" priority="12147" stopIfTrue="1"/>
  </conditionalFormatting>
  <conditionalFormatting sqref="A1206">
    <cfRule type="duplicateValues" dxfId="8149" priority="12146"/>
  </conditionalFormatting>
  <conditionalFormatting sqref="A1206">
    <cfRule type="duplicateValues" dxfId="8148" priority="12145"/>
  </conditionalFormatting>
  <conditionalFormatting sqref="A1206">
    <cfRule type="duplicateValues" dxfId="8147" priority="12143"/>
    <cfRule type="duplicateValues" dxfId="8146" priority="12144"/>
  </conditionalFormatting>
  <conditionalFormatting sqref="A1206">
    <cfRule type="duplicateValues" dxfId="8145" priority="12142"/>
  </conditionalFormatting>
  <conditionalFormatting sqref="A1206">
    <cfRule type="duplicateValues" dxfId="8144" priority="12141"/>
  </conditionalFormatting>
  <conditionalFormatting sqref="A1206">
    <cfRule type="duplicateValues" dxfId="8143" priority="12139"/>
    <cfRule type="duplicateValues" dxfId="8142" priority="12140"/>
  </conditionalFormatting>
  <conditionalFormatting sqref="A1206">
    <cfRule type="duplicateValues" dxfId="8141" priority="12138"/>
  </conditionalFormatting>
  <conditionalFormatting sqref="A1206">
    <cfRule type="duplicateValues" dxfId="8140" priority="12137"/>
  </conditionalFormatting>
  <conditionalFormatting sqref="A1206">
    <cfRule type="duplicateValues" dxfId="8139" priority="12136"/>
  </conditionalFormatting>
  <conditionalFormatting sqref="A1206">
    <cfRule type="duplicateValues" dxfId="8138" priority="12135"/>
  </conditionalFormatting>
  <conditionalFormatting sqref="A1206">
    <cfRule type="duplicateValues" dxfId="8137" priority="12133"/>
    <cfRule type="duplicateValues" dxfId="8136" priority="12134"/>
  </conditionalFormatting>
  <conditionalFormatting sqref="A1206">
    <cfRule type="duplicateValues" dxfId="8135" priority="12132"/>
  </conditionalFormatting>
  <conditionalFormatting sqref="A1206">
    <cfRule type="duplicateValues" dxfId="8134" priority="12129"/>
    <cfRule type="duplicateValues" dxfId="8133" priority="12130"/>
    <cfRule type="duplicateValues" dxfId="8132" priority="12131"/>
  </conditionalFormatting>
  <conditionalFormatting sqref="A1206">
    <cfRule type="duplicateValues" dxfId="8131" priority="12128"/>
  </conditionalFormatting>
  <conditionalFormatting sqref="A1206">
    <cfRule type="duplicateValues" dxfId="8130" priority="12127"/>
  </conditionalFormatting>
  <conditionalFormatting sqref="A1206">
    <cfRule type="duplicateValues" dxfId="8129" priority="12126"/>
  </conditionalFormatting>
  <conditionalFormatting sqref="A1206">
    <cfRule type="duplicateValues" dxfId="8128" priority="12125"/>
  </conditionalFormatting>
  <conditionalFormatting sqref="A1206">
    <cfRule type="duplicateValues" dxfId="8127" priority="12124"/>
  </conditionalFormatting>
  <conditionalFormatting sqref="A1206">
    <cfRule type="duplicateValues" dxfId="8126" priority="12123"/>
  </conditionalFormatting>
  <conditionalFormatting sqref="A1206">
    <cfRule type="duplicateValues" dxfId="8125" priority="12122"/>
  </conditionalFormatting>
  <conditionalFormatting sqref="A1206">
    <cfRule type="duplicateValues" dxfId="8124" priority="12121"/>
  </conditionalFormatting>
  <conditionalFormatting sqref="A1206">
    <cfRule type="duplicateValues" dxfId="8123" priority="12120"/>
  </conditionalFormatting>
  <conditionalFormatting sqref="A1206">
    <cfRule type="duplicateValues" dxfId="8122" priority="12119"/>
  </conditionalFormatting>
  <conditionalFormatting sqref="A1206">
    <cfRule type="duplicateValues" dxfId="8121" priority="12118"/>
  </conditionalFormatting>
  <conditionalFormatting sqref="A3530:A1048576 A3467:A3491 A3356:A3428 A1238:A1258 A2293:A2305 A3243:A3327 A2624:A2643 A787:A946 A949:A997 A999:A1082 A1091:A1111 A1115:A1195 A1198:A1206 A1647:A1831 A2144:A2168 A2175:A2245 A2308:A2321 A2425:A2437 A2488:A2622 A2442:A2482 A3331:A3334 A1839:A2102 A707:A777 A1:A28 A1264:A1525 A1260 A1262 A2647:A3092 A3201:A3227 A1209:A1234 A1527:A1617 A31:A675 A2340:A2414 A1619:A1644">
    <cfRule type="duplicateValues" dxfId="8120" priority="12043"/>
    <cfRule type="duplicateValues" dxfId="8119" priority="12044"/>
  </conditionalFormatting>
  <conditionalFormatting sqref="A2246:A2253">
    <cfRule type="duplicateValues" dxfId="8118" priority="12040" stopIfTrue="1"/>
    <cfRule type="duplicateValues" dxfId="8117" priority="12041" stopIfTrue="1"/>
    <cfRule type="duplicateValues" dxfId="8116" priority="12042" stopIfTrue="1"/>
  </conditionalFormatting>
  <conditionalFormatting sqref="A2246:A2253">
    <cfRule type="duplicateValues" dxfId="8115" priority="12039" stopIfTrue="1"/>
  </conditionalFormatting>
  <conditionalFormatting sqref="A2246:A2253">
    <cfRule type="duplicateValues" dxfId="8114" priority="12038" stopIfTrue="1"/>
  </conditionalFormatting>
  <conditionalFormatting sqref="A2246:A2253">
    <cfRule type="duplicateValues" dxfId="8113" priority="12036" stopIfTrue="1"/>
    <cfRule type="duplicateValues" dxfId="8112" priority="12037" stopIfTrue="1"/>
  </conditionalFormatting>
  <conditionalFormatting sqref="A2246:A2253">
    <cfRule type="duplicateValues" dxfId="8111" priority="12033" stopIfTrue="1"/>
    <cfRule type="duplicateValues" dxfId="8110" priority="12034" stopIfTrue="1"/>
    <cfRule type="cellIs" dxfId="8109" priority="12035" stopIfTrue="1" operator="equal">
      <formula>25504</formula>
    </cfRule>
  </conditionalFormatting>
  <conditionalFormatting sqref="A2246:A2253">
    <cfRule type="duplicateValues" dxfId="8108" priority="12032" stopIfTrue="1"/>
  </conditionalFormatting>
  <conditionalFormatting sqref="A2246:A2253">
    <cfRule type="duplicateValues" dxfId="8107" priority="12030" stopIfTrue="1"/>
    <cfRule type="duplicateValues" dxfId="8106" priority="12031" stopIfTrue="1"/>
  </conditionalFormatting>
  <conditionalFormatting sqref="A2246:A2253">
    <cfRule type="duplicateValues" dxfId="8105" priority="12029" stopIfTrue="1"/>
  </conditionalFormatting>
  <conditionalFormatting sqref="A2246:A2253">
    <cfRule type="duplicateValues" dxfId="8104" priority="12028" stopIfTrue="1"/>
  </conditionalFormatting>
  <conditionalFormatting sqref="A2246:A2253">
    <cfRule type="duplicateValues" dxfId="8103" priority="12027" stopIfTrue="1"/>
  </conditionalFormatting>
  <conditionalFormatting sqref="A2246:A2253">
    <cfRule type="duplicateValues" dxfId="8102" priority="12026"/>
  </conditionalFormatting>
  <conditionalFormatting sqref="A2246:A2253">
    <cfRule type="duplicateValues" dxfId="8101" priority="12025"/>
  </conditionalFormatting>
  <conditionalFormatting sqref="A2246:A2253">
    <cfRule type="duplicateValues" dxfId="8100" priority="12023"/>
    <cfRule type="duplicateValues" dxfId="8099" priority="12024"/>
  </conditionalFormatting>
  <conditionalFormatting sqref="A2246:A2253">
    <cfRule type="duplicateValues" dxfId="8098" priority="12022"/>
  </conditionalFormatting>
  <conditionalFormatting sqref="A2246:A2253">
    <cfRule type="duplicateValues" dxfId="8097" priority="12021" stopIfTrue="1"/>
  </conditionalFormatting>
  <conditionalFormatting sqref="A2246:A2253">
    <cfRule type="duplicateValues" dxfId="8096" priority="12018" stopIfTrue="1"/>
    <cfRule type="duplicateValues" dxfId="8095" priority="12019" stopIfTrue="1"/>
    <cfRule type="duplicateValues" dxfId="8094" priority="12020" stopIfTrue="1"/>
  </conditionalFormatting>
  <conditionalFormatting sqref="A2246:A2253">
    <cfRule type="duplicateValues" dxfId="8093" priority="12017" stopIfTrue="1"/>
  </conditionalFormatting>
  <conditionalFormatting sqref="A2246:A2253">
    <cfRule type="duplicateValues" dxfId="8092" priority="12016" stopIfTrue="1"/>
  </conditionalFormatting>
  <conditionalFormatting sqref="A2246:A2253">
    <cfRule type="duplicateValues" dxfId="8091" priority="12015" stopIfTrue="1"/>
  </conditionalFormatting>
  <conditionalFormatting sqref="A2246:A2253">
    <cfRule type="duplicateValues" dxfId="8090" priority="12014" stopIfTrue="1"/>
  </conditionalFormatting>
  <conditionalFormatting sqref="A2246:A2253">
    <cfRule type="duplicateValues" dxfId="8089" priority="12012" stopIfTrue="1"/>
    <cfRule type="duplicateValues" dxfId="8088" priority="12013" stopIfTrue="1"/>
  </conditionalFormatting>
  <conditionalFormatting sqref="A2246:A2253">
    <cfRule type="duplicateValues" dxfId="8087" priority="12011" stopIfTrue="1"/>
  </conditionalFormatting>
  <conditionalFormatting sqref="A2246:A2253">
    <cfRule type="duplicateValues" dxfId="8086" priority="12010" stopIfTrue="1"/>
  </conditionalFormatting>
  <conditionalFormatting sqref="A2246:A2253">
    <cfRule type="duplicateValues" dxfId="8085" priority="12009" stopIfTrue="1"/>
  </conditionalFormatting>
  <conditionalFormatting sqref="A2246:A2253">
    <cfRule type="duplicateValues" dxfId="8084" priority="12006" stopIfTrue="1"/>
    <cfRule type="duplicateValues" dxfId="8083" priority="12007" stopIfTrue="1"/>
    <cfRule type="duplicateValues" dxfId="8082" priority="12008" stopIfTrue="1"/>
  </conditionalFormatting>
  <conditionalFormatting sqref="A2246:A2253">
    <cfRule type="duplicateValues" dxfId="8081" priority="12005" stopIfTrue="1"/>
  </conditionalFormatting>
  <conditionalFormatting sqref="A2246:A2253">
    <cfRule type="duplicateValues" dxfId="8080" priority="12003" stopIfTrue="1"/>
    <cfRule type="duplicateValues" dxfId="8079" priority="12004" stopIfTrue="1"/>
  </conditionalFormatting>
  <conditionalFormatting sqref="A2246:A2253">
    <cfRule type="duplicateValues" dxfId="8078" priority="12002" stopIfTrue="1"/>
  </conditionalFormatting>
  <conditionalFormatting sqref="A2246:A2253">
    <cfRule type="duplicateValues" dxfId="8077" priority="12001" stopIfTrue="1"/>
  </conditionalFormatting>
  <conditionalFormatting sqref="A2246:A2253">
    <cfRule type="duplicateValues" dxfId="8076" priority="12000" stopIfTrue="1"/>
  </conditionalFormatting>
  <conditionalFormatting sqref="A2246:A2253">
    <cfRule type="duplicateValues" dxfId="8075" priority="11999"/>
  </conditionalFormatting>
  <conditionalFormatting sqref="A2246:A2253">
    <cfRule type="duplicateValues" dxfId="8074" priority="11998"/>
  </conditionalFormatting>
  <conditionalFormatting sqref="A2246:A2253">
    <cfRule type="duplicateValues" dxfId="8073" priority="11996"/>
    <cfRule type="duplicateValues" dxfId="8072" priority="11997"/>
  </conditionalFormatting>
  <conditionalFormatting sqref="A2246:A2253">
    <cfRule type="duplicateValues" dxfId="8071" priority="11995"/>
  </conditionalFormatting>
  <conditionalFormatting sqref="A2246:A2253">
    <cfRule type="duplicateValues" dxfId="8070" priority="11994"/>
  </conditionalFormatting>
  <conditionalFormatting sqref="A2246:A2253">
    <cfRule type="duplicateValues" dxfId="8069" priority="11992"/>
    <cfRule type="duplicateValues" dxfId="8068" priority="11993"/>
  </conditionalFormatting>
  <conditionalFormatting sqref="A2246:A2253">
    <cfRule type="duplicateValues" dxfId="8067" priority="11991"/>
  </conditionalFormatting>
  <conditionalFormatting sqref="A2246:A2253">
    <cfRule type="duplicateValues" dxfId="8066" priority="11990"/>
  </conditionalFormatting>
  <conditionalFormatting sqref="A2246:A2253">
    <cfRule type="duplicateValues" dxfId="8065" priority="11989"/>
  </conditionalFormatting>
  <conditionalFormatting sqref="A2246:A2253">
    <cfRule type="duplicateValues" dxfId="8064" priority="11988"/>
  </conditionalFormatting>
  <conditionalFormatting sqref="A2246:A2253">
    <cfRule type="duplicateValues" dxfId="8063" priority="11986"/>
    <cfRule type="duplicateValues" dxfId="8062" priority="11987"/>
  </conditionalFormatting>
  <conditionalFormatting sqref="A2246:A2253">
    <cfRule type="duplicateValues" dxfId="8061" priority="11985"/>
  </conditionalFormatting>
  <conditionalFormatting sqref="A2246:A2253">
    <cfRule type="duplicateValues" dxfId="8060" priority="11984"/>
  </conditionalFormatting>
  <conditionalFormatting sqref="A2246:A2253">
    <cfRule type="duplicateValues" dxfId="8059" priority="11983"/>
  </conditionalFormatting>
  <conditionalFormatting sqref="A2246:A2253">
    <cfRule type="duplicateValues" dxfId="8058" priority="11980"/>
    <cfRule type="duplicateValues" dxfId="8057" priority="11981"/>
    <cfRule type="duplicateValues" dxfId="8056" priority="11982"/>
  </conditionalFormatting>
  <conditionalFormatting sqref="A2246:A2253">
    <cfRule type="duplicateValues" dxfId="8055" priority="11979"/>
  </conditionalFormatting>
  <conditionalFormatting sqref="A2246:A2253">
    <cfRule type="duplicateValues" dxfId="8054" priority="11978"/>
  </conditionalFormatting>
  <conditionalFormatting sqref="A2246:A2253">
    <cfRule type="duplicateValues" dxfId="8053" priority="11977"/>
  </conditionalFormatting>
  <conditionalFormatting sqref="A2246:A2253">
    <cfRule type="duplicateValues" dxfId="8052" priority="11976"/>
  </conditionalFormatting>
  <conditionalFormatting sqref="A2246:A2253">
    <cfRule type="duplicateValues" dxfId="8051" priority="11975"/>
  </conditionalFormatting>
  <conditionalFormatting sqref="A2246:A2253">
    <cfRule type="duplicateValues" dxfId="8050" priority="11974"/>
  </conditionalFormatting>
  <conditionalFormatting sqref="A2246:A2253">
    <cfRule type="duplicateValues" dxfId="8049" priority="11973" stopIfTrue="1"/>
  </conditionalFormatting>
  <conditionalFormatting sqref="A2246:A2253">
    <cfRule type="duplicateValues" dxfId="8048" priority="11972" stopIfTrue="1"/>
  </conditionalFormatting>
  <conditionalFormatting sqref="A2247 A2250 A2253">
    <cfRule type="duplicateValues" dxfId="8047" priority="11971" stopIfTrue="1"/>
  </conditionalFormatting>
  <conditionalFormatting sqref="A2247 A2250 A2253">
    <cfRule type="duplicateValues" dxfId="8046" priority="11970" stopIfTrue="1"/>
  </conditionalFormatting>
  <conditionalFormatting sqref="A2246:A2253">
    <cfRule type="duplicateValues" dxfId="8045" priority="11969" stopIfTrue="1"/>
  </conditionalFormatting>
  <conditionalFormatting sqref="A2246:A2253">
    <cfRule type="duplicateValues" dxfId="8044" priority="11968" stopIfTrue="1"/>
  </conditionalFormatting>
  <conditionalFormatting sqref="A2246:A2253">
    <cfRule type="duplicateValues" dxfId="8043" priority="11967"/>
  </conditionalFormatting>
  <conditionalFormatting sqref="A2246:A2253">
    <cfRule type="duplicateValues" dxfId="8042" priority="11966"/>
  </conditionalFormatting>
  <conditionalFormatting sqref="A2246:A2253">
    <cfRule type="duplicateValues" dxfId="8041" priority="11965"/>
  </conditionalFormatting>
  <conditionalFormatting sqref="A2246:A2253">
    <cfRule type="duplicateValues" dxfId="8040" priority="11964"/>
  </conditionalFormatting>
  <conditionalFormatting sqref="A2246:A2253">
    <cfRule type="duplicateValues" dxfId="8039" priority="11963"/>
  </conditionalFormatting>
  <conditionalFormatting sqref="A2246:A2253">
    <cfRule type="duplicateValues" dxfId="8038" priority="11962"/>
  </conditionalFormatting>
  <conditionalFormatting sqref="A2246:A2253">
    <cfRule type="duplicateValues" dxfId="8037" priority="11961"/>
  </conditionalFormatting>
  <conditionalFormatting sqref="A2246:A2253">
    <cfRule type="duplicateValues" dxfId="8036" priority="11959"/>
    <cfRule type="duplicateValues" dxfId="8035" priority="11960"/>
  </conditionalFormatting>
  <conditionalFormatting sqref="A2246:A2253">
    <cfRule type="duplicateValues" dxfId="8034" priority="11957"/>
    <cfRule type="duplicateValues" dxfId="8033" priority="11958"/>
  </conditionalFormatting>
  <conditionalFormatting sqref="A2254:A2260">
    <cfRule type="duplicateValues" dxfId="8032" priority="11954" stopIfTrue="1"/>
    <cfRule type="duplicateValues" dxfId="8031" priority="11955" stopIfTrue="1"/>
    <cfRule type="duplicateValues" dxfId="8030" priority="11956" stopIfTrue="1"/>
  </conditionalFormatting>
  <conditionalFormatting sqref="A2254:A2260">
    <cfRule type="duplicateValues" dxfId="8029" priority="11953" stopIfTrue="1"/>
  </conditionalFormatting>
  <conditionalFormatting sqref="A2254:A2260">
    <cfRule type="duplicateValues" dxfId="8028" priority="11952" stopIfTrue="1"/>
  </conditionalFormatting>
  <conditionalFormatting sqref="A2254:A2260">
    <cfRule type="duplicateValues" dxfId="8027" priority="11950" stopIfTrue="1"/>
    <cfRule type="duplicateValues" dxfId="8026" priority="11951" stopIfTrue="1"/>
  </conditionalFormatting>
  <conditionalFormatting sqref="A2254:A2260">
    <cfRule type="duplicateValues" dxfId="8025" priority="11947" stopIfTrue="1"/>
    <cfRule type="duplicateValues" dxfId="8024" priority="11948" stopIfTrue="1"/>
    <cfRule type="cellIs" dxfId="8023" priority="11949" stopIfTrue="1" operator="equal">
      <formula>25504</formula>
    </cfRule>
  </conditionalFormatting>
  <conditionalFormatting sqref="A2254:A2260">
    <cfRule type="duplicateValues" dxfId="8022" priority="11946" stopIfTrue="1"/>
  </conditionalFormatting>
  <conditionalFormatting sqref="A2254:A2260">
    <cfRule type="duplicateValues" dxfId="8021" priority="11944" stopIfTrue="1"/>
    <cfRule type="duplicateValues" dxfId="8020" priority="11945" stopIfTrue="1"/>
  </conditionalFormatting>
  <conditionalFormatting sqref="A2254:A2260">
    <cfRule type="duplicateValues" dxfId="8019" priority="11943" stopIfTrue="1"/>
  </conditionalFormatting>
  <conditionalFormatting sqref="A2254:A2260">
    <cfRule type="duplicateValues" dxfId="8018" priority="11942" stopIfTrue="1"/>
  </conditionalFormatting>
  <conditionalFormatting sqref="A2254:A2260">
    <cfRule type="duplicateValues" dxfId="8017" priority="11941" stopIfTrue="1"/>
  </conditionalFormatting>
  <conditionalFormatting sqref="A2254:A2260">
    <cfRule type="duplicateValues" dxfId="8016" priority="11940"/>
  </conditionalFormatting>
  <conditionalFormatting sqref="A2254:A2260">
    <cfRule type="duplicateValues" dxfId="8015" priority="11939"/>
  </conditionalFormatting>
  <conditionalFormatting sqref="A2254:A2260">
    <cfRule type="duplicateValues" dxfId="8014" priority="11937"/>
    <cfRule type="duplicateValues" dxfId="8013" priority="11938"/>
  </conditionalFormatting>
  <conditionalFormatting sqref="A2254:A2260">
    <cfRule type="duplicateValues" dxfId="8012" priority="11936"/>
  </conditionalFormatting>
  <conditionalFormatting sqref="A2254:A2260">
    <cfRule type="duplicateValues" dxfId="8011" priority="11935" stopIfTrue="1"/>
  </conditionalFormatting>
  <conditionalFormatting sqref="A2254:A2260">
    <cfRule type="duplicateValues" dxfId="8010" priority="11932" stopIfTrue="1"/>
    <cfRule type="duplicateValues" dxfId="8009" priority="11933" stopIfTrue="1"/>
    <cfRule type="duplicateValues" dxfId="8008" priority="11934" stopIfTrue="1"/>
  </conditionalFormatting>
  <conditionalFormatting sqref="A2254:A2260">
    <cfRule type="duplicateValues" dxfId="8007" priority="11931" stopIfTrue="1"/>
  </conditionalFormatting>
  <conditionalFormatting sqref="A2254:A2260">
    <cfRule type="duplicateValues" dxfId="8006" priority="11930" stopIfTrue="1"/>
  </conditionalFormatting>
  <conditionalFormatting sqref="A2254:A2260">
    <cfRule type="duplicateValues" dxfId="8005" priority="11929" stopIfTrue="1"/>
  </conditionalFormatting>
  <conditionalFormatting sqref="A2254:A2260">
    <cfRule type="duplicateValues" dxfId="8004" priority="11928" stopIfTrue="1"/>
  </conditionalFormatting>
  <conditionalFormatting sqref="A2254:A2260">
    <cfRule type="duplicateValues" dxfId="8003" priority="11926" stopIfTrue="1"/>
    <cfRule type="duplicateValues" dxfId="8002" priority="11927" stopIfTrue="1"/>
  </conditionalFormatting>
  <conditionalFormatting sqref="A2254:A2260">
    <cfRule type="duplicateValues" dxfId="8001" priority="11925" stopIfTrue="1"/>
  </conditionalFormatting>
  <conditionalFormatting sqref="A2254:A2260">
    <cfRule type="duplicateValues" dxfId="8000" priority="11924" stopIfTrue="1"/>
  </conditionalFormatting>
  <conditionalFormatting sqref="A2254:A2260">
    <cfRule type="duplicateValues" dxfId="7999" priority="11923" stopIfTrue="1"/>
  </conditionalFormatting>
  <conditionalFormatting sqref="A2254:A2260">
    <cfRule type="duplicateValues" dxfId="7998" priority="11920" stopIfTrue="1"/>
    <cfRule type="duplicateValues" dxfId="7997" priority="11921" stopIfTrue="1"/>
    <cfRule type="duplicateValues" dxfId="7996" priority="11922" stopIfTrue="1"/>
  </conditionalFormatting>
  <conditionalFormatting sqref="A2254:A2260">
    <cfRule type="duplicateValues" dxfId="7995" priority="11919" stopIfTrue="1"/>
  </conditionalFormatting>
  <conditionalFormatting sqref="A2254:A2260">
    <cfRule type="duplicateValues" dxfId="7994" priority="11917" stopIfTrue="1"/>
    <cfRule type="duplicateValues" dxfId="7993" priority="11918" stopIfTrue="1"/>
  </conditionalFormatting>
  <conditionalFormatting sqref="A2254:A2260">
    <cfRule type="duplicateValues" dxfId="7992" priority="11916" stopIfTrue="1"/>
  </conditionalFormatting>
  <conditionalFormatting sqref="A2254:A2260">
    <cfRule type="duplicateValues" dxfId="7991" priority="11915" stopIfTrue="1"/>
  </conditionalFormatting>
  <conditionalFormatting sqref="A2254:A2260">
    <cfRule type="duplicateValues" dxfId="7990" priority="11914" stopIfTrue="1"/>
  </conditionalFormatting>
  <conditionalFormatting sqref="A2254:A2260">
    <cfRule type="duplicateValues" dxfId="7989" priority="11913"/>
  </conditionalFormatting>
  <conditionalFormatting sqref="A2254:A2260">
    <cfRule type="duplicateValues" dxfId="7988" priority="11912"/>
  </conditionalFormatting>
  <conditionalFormatting sqref="A2254:A2260">
    <cfRule type="duplicateValues" dxfId="7987" priority="11910"/>
    <cfRule type="duplicateValues" dxfId="7986" priority="11911"/>
  </conditionalFormatting>
  <conditionalFormatting sqref="A2254:A2260">
    <cfRule type="duplicateValues" dxfId="7985" priority="11909"/>
  </conditionalFormatting>
  <conditionalFormatting sqref="A2254:A2260">
    <cfRule type="duplicateValues" dxfId="7984" priority="11908"/>
  </conditionalFormatting>
  <conditionalFormatting sqref="A2254:A2260">
    <cfRule type="duplicateValues" dxfId="7983" priority="11906"/>
    <cfRule type="duplicateValues" dxfId="7982" priority="11907"/>
  </conditionalFormatting>
  <conditionalFormatting sqref="A2254:A2260">
    <cfRule type="duplicateValues" dxfId="7981" priority="11905"/>
  </conditionalFormatting>
  <conditionalFormatting sqref="A2254:A2260">
    <cfRule type="duplicateValues" dxfId="7980" priority="11904"/>
  </conditionalFormatting>
  <conditionalFormatting sqref="A2254:A2260">
    <cfRule type="duplicateValues" dxfId="7979" priority="11903"/>
  </conditionalFormatting>
  <conditionalFormatting sqref="A2254:A2260">
    <cfRule type="duplicateValues" dxfId="7978" priority="11902"/>
  </conditionalFormatting>
  <conditionalFormatting sqref="A2254:A2260">
    <cfRule type="duplicateValues" dxfId="7977" priority="11900"/>
    <cfRule type="duplicateValues" dxfId="7976" priority="11901"/>
  </conditionalFormatting>
  <conditionalFormatting sqref="A2254:A2260">
    <cfRule type="duplicateValues" dxfId="7975" priority="11899"/>
  </conditionalFormatting>
  <conditionalFormatting sqref="A2254:A2260">
    <cfRule type="duplicateValues" dxfId="7974" priority="11898"/>
  </conditionalFormatting>
  <conditionalFormatting sqref="A2254:A2260">
    <cfRule type="duplicateValues" dxfId="7973" priority="11897"/>
  </conditionalFormatting>
  <conditionalFormatting sqref="A2254:A2260">
    <cfRule type="duplicateValues" dxfId="7972" priority="11894"/>
    <cfRule type="duplicateValues" dxfId="7971" priority="11895"/>
    <cfRule type="duplicateValues" dxfId="7970" priority="11896"/>
  </conditionalFormatting>
  <conditionalFormatting sqref="A2254:A2260">
    <cfRule type="duplicateValues" dxfId="7969" priority="11893"/>
  </conditionalFormatting>
  <conditionalFormatting sqref="A2254:A2260">
    <cfRule type="duplicateValues" dxfId="7968" priority="11892"/>
  </conditionalFormatting>
  <conditionalFormatting sqref="A2254:A2260">
    <cfRule type="duplicateValues" dxfId="7967" priority="11891"/>
  </conditionalFormatting>
  <conditionalFormatting sqref="A2254:A2260">
    <cfRule type="duplicateValues" dxfId="7966" priority="11890"/>
  </conditionalFormatting>
  <conditionalFormatting sqref="A2254:A2260">
    <cfRule type="duplicateValues" dxfId="7965" priority="11889"/>
  </conditionalFormatting>
  <conditionalFormatting sqref="A2254:A2260">
    <cfRule type="duplicateValues" dxfId="7964" priority="11888"/>
  </conditionalFormatting>
  <conditionalFormatting sqref="A2254:A2260">
    <cfRule type="duplicateValues" dxfId="7963" priority="11887" stopIfTrue="1"/>
  </conditionalFormatting>
  <conditionalFormatting sqref="A2254:A2260">
    <cfRule type="duplicateValues" dxfId="7962" priority="11886" stopIfTrue="1"/>
  </conditionalFormatting>
  <conditionalFormatting sqref="A2254 A2256:A2258 A2260">
    <cfRule type="duplicateValues" dxfId="7961" priority="11885" stopIfTrue="1"/>
  </conditionalFormatting>
  <conditionalFormatting sqref="A2254 A2256:A2258 A2260">
    <cfRule type="duplicateValues" dxfId="7960" priority="11884" stopIfTrue="1"/>
  </conditionalFormatting>
  <conditionalFormatting sqref="A2254:A2260">
    <cfRule type="duplicateValues" dxfId="7959" priority="11883" stopIfTrue="1"/>
  </conditionalFormatting>
  <conditionalFormatting sqref="A2254:A2260">
    <cfRule type="duplicateValues" dxfId="7958" priority="11882" stopIfTrue="1"/>
  </conditionalFormatting>
  <conditionalFormatting sqref="A2254:A2260">
    <cfRule type="duplicateValues" dxfId="7957" priority="11881"/>
  </conditionalFormatting>
  <conditionalFormatting sqref="A2254:A2260">
    <cfRule type="duplicateValues" dxfId="7956" priority="11880"/>
  </conditionalFormatting>
  <conditionalFormatting sqref="A2254:A2260">
    <cfRule type="duplicateValues" dxfId="7955" priority="11879"/>
  </conditionalFormatting>
  <conditionalFormatting sqref="A2254:A2260">
    <cfRule type="duplicateValues" dxfId="7954" priority="11878"/>
  </conditionalFormatting>
  <conditionalFormatting sqref="A2254:A2260">
    <cfRule type="duplicateValues" dxfId="7953" priority="11877"/>
  </conditionalFormatting>
  <conditionalFormatting sqref="A2254:A2260">
    <cfRule type="duplicateValues" dxfId="7952" priority="11876"/>
  </conditionalFormatting>
  <conditionalFormatting sqref="A2254:A2260">
    <cfRule type="duplicateValues" dxfId="7951" priority="11875"/>
  </conditionalFormatting>
  <conditionalFormatting sqref="A2254:A2260">
    <cfRule type="duplicateValues" dxfId="7950" priority="11873"/>
    <cfRule type="duplicateValues" dxfId="7949" priority="11874"/>
  </conditionalFormatting>
  <conditionalFormatting sqref="A2254:A2260">
    <cfRule type="duplicateValues" dxfId="7948" priority="11871"/>
    <cfRule type="duplicateValues" dxfId="7947" priority="11872"/>
  </conditionalFormatting>
  <conditionalFormatting sqref="A2246:A2260">
    <cfRule type="duplicateValues" dxfId="7946" priority="11870"/>
  </conditionalFormatting>
  <conditionalFormatting sqref="A2245">
    <cfRule type="duplicateValues" dxfId="7945" priority="323958" stopIfTrue="1"/>
  </conditionalFormatting>
  <conditionalFormatting sqref="A2245">
    <cfRule type="duplicateValues" dxfId="7944" priority="323959" stopIfTrue="1"/>
  </conditionalFormatting>
  <conditionalFormatting sqref="A2238:A2245">
    <cfRule type="duplicateValues" dxfId="7943" priority="324076" stopIfTrue="1"/>
  </conditionalFormatting>
  <conditionalFormatting sqref="A2238:A2245">
    <cfRule type="duplicateValues" dxfId="7942" priority="324077" stopIfTrue="1"/>
  </conditionalFormatting>
  <conditionalFormatting sqref="A2237:A2245">
    <cfRule type="duplicateValues" dxfId="7941" priority="324078" stopIfTrue="1"/>
  </conditionalFormatting>
  <conditionalFormatting sqref="A2237:A2245">
    <cfRule type="duplicateValues" dxfId="7940" priority="324079" stopIfTrue="1"/>
  </conditionalFormatting>
  <conditionalFormatting sqref="A1235">
    <cfRule type="duplicateValues" dxfId="7939" priority="11869" stopIfTrue="1"/>
  </conditionalFormatting>
  <conditionalFormatting sqref="A1235">
    <cfRule type="duplicateValues" dxfId="7938" priority="11868" stopIfTrue="1"/>
  </conditionalFormatting>
  <conditionalFormatting sqref="A1235">
    <cfRule type="duplicateValues" dxfId="7937" priority="11867" stopIfTrue="1"/>
  </conditionalFormatting>
  <conditionalFormatting sqref="A1235">
    <cfRule type="duplicateValues" dxfId="7936" priority="11866" stopIfTrue="1"/>
  </conditionalFormatting>
  <conditionalFormatting sqref="A1235">
    <cfRule type="duplicateValues" dxfId="7935" priority="11865" stopIfTrue="1"/>
  </conditionalFormatting>
  <conditionalFormatting sqref="A1235">
    <cfRule type="duplicateValues" dxfId="7934" priority="11864" stopIfTrue="1"/>
  </conditionalFormatting>
  <conditionalFormatting sqref="A1235">
    <cfRule type="duplicateValues" dxfId="7933" priority="11861" stopIfTrue="1"/>
    <cfRule type="duplicateValues" dxfId="7932" priority="11862" stopIfTrue="1"/>
    <cfRule type="duplicateValues" dxfId="7931" priority="11863" stopIfTrue="1"/>
  </conditionalFormatting>
  <conditionalFormatting sqref="A1235">
    <cfRule type="duplicateValues" dxfId="7930" priority="11860" stopIfTrue="1"/>
  </conditionalFormatting>
  <conditionalFormatting sqref="A1235">
    <cfRule type="duplicateValues" dxfId="7929" priority="11859" stopIfTrue="1"/>
  </conditionalFormatting>
  <conditionalFormatting sqref="A1235">
    <cfRule type="duplicateValues" dxfId="7928" priority="11857" stopIfTrue="1"/>
    <cfRule type="duplicateValues" dxfId="7927" priority="11858" stopIfTrue="1"/>
  </conditionalFormatting>
  <conditionalFormatting sqref="A1235">
    <cfRule type="duplicateValues" dxfId="7926" priority="11854" stopIfTrue="1"/>
    <cfRule type="duplicateValues" dxfId="7925" priority="11855" stopIfTrue="1"/>
    <cfRule type="cellIs" dxfId="7924" priority="11856" stopIfTrue="1" operator="equal">
      <formula>25504</formula>
    </cfRule>
  </conditionalFormatting>
  <conditionalFormatting sqref="A1235">
    <cfRule type="duplicateValues" dxfId="7923" priority="11853" stopIfTrue="1"/>
  </conditionalFormatting>
  <conditionalFormatting sqref="A1235">
    <cfRule type="duplicateValues" dxfId="7922" priority="11851" stopIfTrue="1"/>
    <cfRule type="duplicateValues" dxfId="7921" priority="11852" stopIfTrue="1"/>
  </conditionalFormatting>
  <conditionalFormatting sqref="A1235">
    <cfRule type="duplicateValues" dxfId="7920" priority="11850" stopIfTrue="1"/>
  </conditionalFormatting>
  <conditionalFormatting sqref="A1235">
    <cfRule type="duplicateValues" dxfId="7919" priority="11849" stopIfTrue="1"/>
  </conditionalFormatting>
  <conditionalFormatting sqref="A1235">
    <cfRule type="duplicateValues" dxfId="7918" priority="11848" stopIfTrue="1"/>
  </conditionalFormatting>
  <conditionalFormatting sqref="A1235">
    <cfRule type="duplicateValues" dxfId="7917" priority="11847"/>
  </conditionalFormatting>
  <conditionalFormatting sqref="A1235">
    <cfRule type="duplicateValues" dxfId="7916" priority="11846"/>
  </conditionalFormatting>
  <conditionalFormatting sqref="A1235">
    <cfRule type="duplicateValues" dxfId="7915" priority="11844"/>
    <cfRule type="duplicateValues" dxfId="7914" priority="11845"/>
  </conditionalFormatting>
  <conditionalFormatting sqref="A1235">
    <cfRule type="duplicateValues" dxfId="7913" priority="11843"/>
  </conditionalFormatting>
  <conditionalFormatting sqref="A1235">
    <cfRule type="duplicateValues" dxfId="7912" priority="11842" stopIfTrue="1"/>
  </conditionalFormatting>
  <conditionalFormatting sqref="A1235">
    <cfRule type="duplicateValues" dxfId="7911" priority="11839" stopIfTrue="1"/>
    <cfRule type="duplicateValues" dxfId="7910" priority="11840" stopIfTrue="1"/>
    <cfRule type="duplicateValues" dxfId="7909" priority="11841" stopIfTrue="1"/>
  </conditionalFormatting>
  <conditionalFormatting sqref="A1235">
    <cfRule type="duplicateValues" dxfId="7908" priority="11838" stopIfTrue="1"/>
  </conditionalFormatting>
  <conditionalFormatting sqref="A1235">
    <cfRule type="duplicateValues" dxfId="7907" priority="11837" stopIfTrue="1"/>
  </conditionalFormatting>
  <conditionalFormatting sqref="A1235">
    <cfRule type="duplicateValues" dxfId="7906" priority="11836" stopIfTrue="1"/>
  </conditionalFormatting>
  <conditionalFormatting sqref="A1235">
    <cfRule type="duplicateValues" dxfId="7905" priority="11835" stopIfTrue="1"/>
  </conditionalFormatting>
  <conditionalFormatting sqref="A1235">
    <cfRule type="duplicateValues" dxfId="7904" priority="11833" stopIfTrue="1"/>
    <cfRule type="duplicateValues" dxfId="7903" priority="11834" stopIfTrue="1"/>
  </conditionalFormatting>
  <conditionalFormatting sqref="A1235">
    <cfRule type="duplicateValues" dxfId="7902" priority="11832" stopIfTrue="1"/>
  </conditionalFormatting>
  <conditionalFormatting sqref="A1235">
    <cfRule type="duplicateValues" dxfId="7901" priority="11831" stopIfTrue="1"/>
  </conditionalFormatting>
  <conditionalFormatting sqref="A1235">
    <cfRule type="duplicateValues" dxfId="7900" priority="11830" stopIfTrue="1"/>
  </conditionalFormatting>
  <conditionalFormatting sqref="A1235">
    <cfRule type="duplicateValues" dxfId="7899" priority="11827" stopIfTrue="1"/>
    <cfRule type="duplicateValues" dxfId="7898" priority="11828" stopIfTrue="1"/>
    <cfRule type="duplicateValues" dxfId="7897" priority="11829" stopIfTrue="1"/>
  </conditionalFormatting>
  <conditionalFormatting sqref="A1235">
    <cfRule type="duplicateValues" dxfId="7896" priority="11826" stopIfTrue="1"/>
  </conditionalFormatting>
  <conditionalFormatting sqref="A1235">
    <cfRule type="duplicateValues" dxfId="7895" priority="11824" stopIfTrue="1"/>
    <cfRule type="duplicateValues" dxfId="7894" priority="11825" stopIfTrue="1"/>
  </conditionalFormatting>
  <conditionalFormatting sqref="A1235">
    <cfRule type="duplicateValues" dxfId="7893" priority="11823" stopIfTrue="1"/>
  </conditionalFormatting>
  <conditionalFormatting sqref="A1235">
    <cfRule type="duplicateValues" dxfId="7892" priority="11822" stopIfTrue="1"/>
  </conditionalFormatting>
  <conditionalFormatting sqref="A1235">
    <cfRule type="duplicateValues" dxfId="7891" priority="11821" stopIfTrue="1"/>
  </conditionalFormatting>
  <conditionalFormatting sqref="A1235">
    <cfRule type="duplicateValues" dxfId="7890" priority="11820"/>
  </conditionalFormatting>
  <conditionalFormatting sqref="A1235">
    <cfRule type="duplicateValues" dxfId="7889" priority="11819"/>
  </conditionalFormatting>
  <conditionalFormatting sqref="A1235">
    <cfRule type="duplicateValues" dxfId="7888" priority="11817"/>
    <cfRule type="duplicateValues" dxfId="7887" priority="11818"/>
  </conditionalFormatting>
  <conditionalFormatting sqref="A1235">
    <cfRule type="duplicateValues" dxfId="7886" priority="11816"/>
  </conditionalFormatting>
  <conditionalFormatting sqref="A1235">
    <cfRule type="duplicateValues" dxfId="7885" priority="11815"/>
  </conditionalFormatting>
  <conditionalFormatting sqref="A1235">
    <cfRule type="duplicateValues" dxfId="7884" priority="11813"/>
    <cfRule type="duplicateValues" dxfId="7883" priority="11814"/>
  </conditionalFormatting>
  <conditionalFormatting sqref="A1235">
    <cfRule type="duplicateValues" dxfId="7882" priority="11812"/>
  </conditionalFormatting>
  <conditionalFormatting sqref="A1235">
    <cfRule type="duplicateValues" dxfId="7881" priority="11811"/>
  </conditionalFormatting>
  <conditionalFormatting sqref="A1235">
    <cfRule type="duplicateValues" dxfId="7880" priority="11810"/>
  </conditionalFormatting>
  <conditionalFormatting sqref="A1235">
    <cfRule type="duplicateValues" dxfId="7879" priority="11809"/>
  </conditionalFormatting>
  <conditionalFormatting sqref="A1235">
    <cfRule type="duplicateValues" dxfId="7878" priority="11807"/>
    <cfRule type="duplicateValues" dxfId="7877" priority="11808"/>
  </conditionalFormatting>
  <conditionalFormatting sqref="A1235">
    <cfRule type="duplicateValues" dxfId="7876" priority="11806"/>
  </conditionalFormatting>
  <conditionalFormatting sqref="A1235">
    <cfRule type="duplicateValues" dxfId="7875" priority="11803"/>
    <cfRule type="duplicateValues" dxfId="7874" priority="11804"/>
    <cfRule type="duplicateValues" dxfId="7873" priority="11805"/>
  </conditionalFormatting>
  <conditionalFormatting sqref="A1235">
    <cfRule type="duplicateValues" dxfId="7872" priority="11802"/>
  </conditionalFormatting>
  <conditionalFormatting sqref="A1235">
    <cfRule type="duplicateValues" dxfId="7871" priority="11801"/>
  </conditionalFormatting>
  <conditionalFormatting sqref="A1235">
    <cfRule type="duplicateValues" dxfId="7870" priority="11800"/>
  </conditionalFormatting>
  <conditionalFormatting sqref="A1235">
    <cfRule type="duplicateValues" dxfId="7869" priority="11799"/>
  </conditionalFormatting>
  <conditionalFormatting sqref="A1235">
    <cfRule type="duplicateValues" dxfId="7868" priority="11798"/>
  </conditionalFormatting>
  <conditionalFormatting sqref="A1235">
    <cfRule type="duplicateValues" dxfId="7867" priority="11797"/>
  </conditionalFormatting>
  <conditionalFormatting sqref="A1235">
    <cfRule type="duplicateValues" dxfId="7866" priority="11796"/>
  </conditionalFormatting>
  <conditionalFormatting sqref="A1235">
    <cfRule type="duplicateValues" dxfId="7865" priority="11795"/>
  </conditionalFormatting>
  <conditionalFormatting sqref="A1235">
    <cfRule type="duplicateValues" dxfId="7864" priority="11794"/>
  </conditionalFormatting>
  <conditionalFormatting sqref="A1235">
    <cfRule type="duplicateValues" dxfId="7863" priority="11793"/>
  </conditionalFormatting>
  <conditionalFormatting sqref="A1235">
    <cfRule type="duplicateValues" dxfId="7862" priority="11792"/>
  </conditionalFormatting>
  <conditionalFormatting sqref="A1235">
    <cfRule type="duplicateValues" dxfId="7861" priority="11790"/>
    <cfRule type="duplicateValues" dxfId="7860" priority="11791"/>
  </conditionalFormatting>
  <conditionalFormatting sqref="A3530:A1048576 A3467:A3491 A3356:A3428 A1238:A1258 A3243:A3327 A2624:A2643 A787:A946 A949:A997 A999:A1082 A1091:A1111 A1115:A1195 A1198:A1206 A1647:A1831 A2144:A2168 A2175:A2260 A2293:A2305 A2308:A2321 A2425:A2437 A2488:A2622 A2442:A2482 A3331:A3334 A1839:A2102 A707:A777 A1:A28 A1264:A1525 A1260 A1262 A2647:A3092 A3201:A3227 A1209:A1235 A1527:A1617 A31:A675 A2340:A2414 A1619:A1644">
    <cfRule type="duplicateValues" dxfId="7859" priority="11789"/>
  </conditionalFormatting>
  <conditionalFormatting sqref="A1236">
    <cfRule type="duplicateValues" dxfId="7858" priority="11788" stopIfTrue="1"/>
  </conditionalFormatting>
  <conditionalFormatting sqref="A1236">
    <cfRule type="duplicateValues" dxfId="7857" priority="11787" stopIfTrue="1"/>
  </conditionalFormatting>
  <conditionalFormatting sqref="A1236">
    <cfRule type="duplicateValues" dxfId="7856" priority="11786" stopIfTrue="1"/>
  </conditionalFormatting>
  <conditionalFormatting sqref="A1236">
    <cfRule type="duplicateValues" dxfId="7855" priority="11785" stopIfTrue="1"/>
  </conditionalFormatting>
  <conditionalFormatting sqref="A1236">
    <cfRule type="duplicateValues" dxfId="7854" priority="11784" stopIfTrue="1"/>
  </conditionalFormatting>
  <conditionalFormatting sqref="A1236">
    <cfRule type="duplicateValues" dxfId="7853" priority="11783" stopIfTrue="1"/>
  </conditionalFormatting>
  <conditionalFormatting sqref="A1236">
    <cfRule type="duplicateValues" dxfId="7852" priority="11780" stopIfTrue="1"/>
    <cfRule type="duplicateValues" dxfId="7851" priority="11781" stopIfTrue="1"/>
    <cfRule type="duplicateValues" dxfId="7850" priority="11782" stopIfTrue="1"/>
  </conditionalFormatting>
  <conditionalFormatting sqref="A1236">
    <cfRule type="duplicateValues" dxfId="7849" priority="11779" stopIfTrue="1"/>
  </conditionalFormatting>
  <conditionalFormatting sqref="A1236">
    <cfRule type="duplicateValues" dxfId="7848" priority="11778" stopIfTrue="1"/>
  </conditionalFormatting>
  <conditionalFormatting sqref="A1236">
    <cfRule type="duplicateValues" dxfId="7847" priority="11776" stopIfTrue="1"/>
    <cfRule type="duplicateValues" dxfId="7846" priority="11777" stopIfTrue="1"/>
  </conditionalFormatting>
  <conditionalFormatting sqref="A1236">
    <cfRule type="duplicateValues" dxfId="7845" priority="11773" stopIfTrue="1"/>
    <cfRule type="duplicateValues" dxfId="7844" priority="11774" stopIfTrue="1"/>
    <cfRule type="cellIs" dxfId="7843" priority="11775" stopIfTrue="1" operator="equal">
      <formula>25504</formula>
    </cfRule>
  </conditionalFormatting>
  <conditionalFormatting sqref="A1236">
    <cfRule type="duplicateValues" dxfId="7842" priority="11772" stopIfTrue="1"/>
  </conditionalFormatting>
  <conditionalFormatting sqref="A1236">
    <cfRule type="duplicateValues" dxfId="7841" priority="11770" stopIfTrue="1"/>
    <cfRule type="duplicateValues" dxfId="7840" priority="11771" stopIfTrue="1"/>
  </conditionalFormatting>
  <conditionalFormatting sqref="A1236">
    <cfRule type="duplicateValues" dxfId="7839" priority="11769" stopIfTrue="1"/>
  </conditionalFormatting>
  <conditionalFormatting sqref="A1236">
    <cfRule type="duplicateValues" dxfId="7838" priority="11768" stopIfTrue="1"/>
  </conditionalFormatting>
  <conditionalFormatting sqref="A1236">
    <cfRule type="duplicateValues" dxfId="7837" priority="11767" stopIfTrue="1"/>
  </conditionalFormatting>
  <conditionalFormatting sqref="A1236">
    <cfRule type="duplicateValues" dxfId="7836" priority="11766"/>
  </conditionalFormatting>
  <conditionalFormatting sqref="A1236">
    <cfRule type="duplicateValues" dxfId="7835" priority="11765"/>
  </conditionalFormatting>
  <conditionalFormatting sqref="A1236">
    <cfRule type="duplicateValues" dxfId="7834" priority="11763"/>
    <cfRule type="duplicateValues" dxfId="7833" priority="11764"/>
  </conditionalFormatting>
  <conditionalFormatting sqref="A1236">
    <cfRule type="duplicateValues" dxfId="7832" priority="11762"/>
  </conditionalFormatting>
  <conditionalFormatting sqref="A1236">
    <cfRule type="duplicateValues" dxfId="7831" priority="11761" stopIfTrue="1"/>
  </conditionalFormatting>
  <conditionalFormatting sqref="A1236">
    <cfRule type="duplicateValues" dxfId="7830" priority="11758" stopIfTrue="1"/>
    <cfRule type="duplicateValues" dxfId="7829" priority="11759" stopIfTrue="1"/>
    <cfRule type="duplicateValues" dxfId="7828" priority="11760" stopIfTrue="1"/>
  </conditionalFormatting>
  <conditionalFormatting sqref="A1236">
    <cfRule type="duplicateValues" dxfId="7827" priority="11757" stopIfTrue="1"/>
  </conditionalFormatting>
  <conditionalFormatting sqref="A1236">
    <cfRule type="duplicateValues" dxfId="7826" priority="11756" stopIfTrue="1"/>
  </conditionalFormatting>
  <conditionalFormatting sqref="A1236">
    <cfRule type="duplicateValues" dxfId="7825" priority="11755" stopIfTrue="1"/>
  </conditionalFormatting>
  <conditionalFormatting sqref="A1236">
    <cfRule type="duplicateValues" dxfId="7824" priority="11754" stopIfTrue="1"/>
  </conditionalFormatting>
  <conditionalFormatting sqref="A1236">
    <cfRule type="duplicateValues" dxfId="7823" priority="11752" stopIfTrue="1"/>
    <cfRule type="duplicateValues" dxfId="7822" priority="11753" stopIfTrue="1"/>
  </conditionalFormatting>
  <conditionalFormatting sqref="A1236">
    <cfRule type="duplicateValues" dxfId="7821" priority="11751" stopIfTrue="1"/>
  </conditionalFormatting>
  <conditionalFormatting sqref="A1236">
    <cfRule type="duplicateValues" dxfId="7820" priority="11750" stopIfTrue="1"/>
  </conditionalFormatting>
  <conditionalFormatting sqref="A1236">
    <cfRule type="duplicateValues" dxfId="7819" priority="11749" stopIfTrue="1"/>
  </conditionalFormatting>
  <conditionalFormatting sqref="A1236">
    <cfRule type="duplicateValues" dxfId="7818" priority="11746" stopIfTrue="1"/>
    <cfRule type="duplicateValues" dxfId="7817" priority="11747" stopIfTrue="1"/>
    <cfRule type="duplicateValues" dxfId="7816" priority="11748" stopIfTrue="1"/>
  </conditionalFormatting>
  <conditionalFormatting sqref="A1236">
    <cfRule type="duplicateValues" dxfId="7815" priority="11745" stopIfTrue="1"/>
  </conditionalFormatting>
  <conditionalFormatting sqref="A1236">
    <cfRule type="duplicateValues" dxfId="7814" priority="11743" stopIfTrue="1"/>
    <cfRule type="duplicateValues" dxfId="7813" priority="11744" stopIfTrue="1"/>
  </conditionalFormatting>
  <conditionalFormatting sqref="A1236">
    <cfRule type="duplicateValues" dxfId="7812" priority="11742" stopIfTrue="1"/>
  </conditionalFormatting>
  <conditionalFormatting sqref="A1236">
    <cfRule type="duplicateValues" dxfId="7811" priority="11741" stopIfTrue="1"/>
  </conditionalFormatting>
  <conditionalFormatting sqref="A1236">
    <cfRule type="duplicateValues" dxfId="7810" priority="11740" stopIfTrue="1"/>
  </conditionalFormatting>
  <conditionalFormatting sqref="A1236">
    <cfRule type="duplicateValues" dxfId="7809" priority="11739"/>
  </conditionalFormatting>
  <conditionalFormatting sqref="A1236">
    <cfRule type="duplicateValues" dxfId="7808" priority="11738"/>
  </conditionalFormatting>
  <conditionalFormatting sqref="A1236">
    <cfRule type="duplicateValues" dxfId="7807" priority="11736"/>
    <cfRule type="duplicateValues" dxfId="7806" priority="11737"/>
  </conditionalFormatting>
  <conditionalFormatting sqref="A1236">
    <cfRule type="duplicateValues" dxfId="7805" priority="11735"/>
  </conditionalFormatting>
  <conditionalFormatting sqref="A1236">
    <cfRule type="duplicateValues" dxfId="7804" priority="11734"/>
  </conditionalFormatting>
  <conditionalFormatting sqref="A1236">
    <cfRule type="duplicateValues" dxfId="7803" priority="11732"/>
    <cfRule type="duplicateValues" dxfId="7802" priority="11733"/>
  </conditionalFormatting>
  <conditionalFormatting sqref="A1236">
    <cfRule type="duplicateValues" dxfId="7801" priority="11731"/>
  </conditionalFormatting>
  <conditionalFormatting sqref="A1236">
    <cfRule type="duplicateValues" dxfId="7800" priority="11730"/>
  </conditionalFormatting>
  <conditionalFormatting sqref="A1236">
    <cfRule type="duplicateValues" dxfId="7799" priority="11729"/>
  </conditionalFormatting>
  <conditionalFormatting sqref="A1236">
    <cfRule type="duplicateValues" dxfId="7798" priority="11728"/>
  </conditionalFormatting>
  <conditionalFormatting sqref="A1236">
    <cfRule type="duplicateValues" dxfId="7797" priority="11726"/>
    <cfRule type="duplicateValues" dxfId="7796" priority="11727"/>
  </conditionalFormatting>
  <conditionalFormatting sqref="A1236">
    <cfRule type="duplicateValues" dxfId="7795" priority="11725"/>
  </conditionalFormatting>
  <conditionalFormatting sqref="A1236">
    <cfRule type="duplicateValues" dxfId="7794" priority="11722"/>
    <cfRule type="duplicateValues" dxfId="7793" priority="11723"/>
    <cfRule type="duplicateValues" dxfId="7792" priority="11724"/>
  </conditionalFormatting>
  <conditionalFormatting sqref="A1236">
    <cfRule type="duplicateValues" dxfId="7791" priority="11721"/>
  </conditionalFormatting>
  <conditionalFormatting sqref="A1236">
    <cfRule type="duplicateValues" dxfId="7790" priority="11720"/>
  </conditionalFormatting>
  <conditionalFormatting sqref="A1236">
    <cfRule type="duplicateValues" dxfId="7789" priority="11719"/>
  </conditionalFormatting>
  <conditionalFormatting sqref="A1236">
    <cfRule type="duplicateValues" dxfId="7788" priority="11718"/>
  </conditionalFormatting>
  <conditionalFormatting sqref="A1236">
    <cfRule type="duplicateValues" dxfId="7787" priority="11717"/>
  </conditionalFormatting>
  <conditionalFormatting sqref="A1236">
    <cfRule type="duplicateValues" dxfId="7786" priority="11716"/>
  </conditionalFormatting>
  <conditionalFormatting sqref="A1236">
    <cfRule type="duplicateValues" dxfId="7785" priority="11715"/>
  </conditionalFormatting>
  <conditionalFormatting sqref="A1236">
    <cfRule type="duplicateValues" dxfId="7784" priority="11714"/>
  </conditionalFormatting>
  <conditionalFormatting sqref="A1236">
    <cfRule type="duplicateValues" dxfId="7783" priority="11713"/>
  </conditionalFormatting>
  <conditionalFormatting sqref="A1236">
    <cfRule type="duplicateValues" dxfId="7782" priority="11712"/>
  </conditionalFormatting>
  <conditionalFormatting sqref="A1236">
    <cfRule type="duplicateValues" dxfId="7781" priority="11711"/>
  </conditionalFormatting>
  <conditionalFormatting sqref="A1236">
    <cfRule type="duplicateValues" dxfId="7780" priority="11709"/>
    <cfRule type="duplicateValues" dxfId="7779" priority="11710"/>
  </conditionalFormatting>
  <conditionalFormatting sqref="A1236">
    <cfRule type="duplicateValues" dxfId="7778" priority="11708"/>
  </conditionalFormatting>
  <conditionalFormatting sqref="B3334">
    <cfRule type="duplicateValues" dxfId="7777" priority="11362" stopIfTrue="1"/>
  </conditionalFormatting>
  <conditionalFormatting sqref="A3332">
    <cfRule type="duplicateValues" dxfId="7776" priority="328995" stopIfTrue="1"/>
  </conditionalFormatting>
  <conditionalFormatting sqref="A3332">
    <cfRule type="duplicateValues" dxfId="7775" priority="328996"/>
  </conditionalFormatting>
  <conditionalFormatting sqref="A3332">
    <cfRule type="duplicateValues" dxfId="7774" priority="328997"/>
    <cfRule type="duplicateValues" dxfId="7773" priority="328998"/>
    <cfRule type="duplicateValues" dxfId="7772" priority="328999"/>
    <cfRule type="duplicateValues" dxfId="7771" priority="329000"/>
  </conditionalFormatting>
  <conditionalFormatting sqref="A3332">
    <cfRule type="duplicateValues" dxfId="7770" priority="329001"/>
    <cfRule type="duplicateValues" dxfId="7769" priority="329002"/>
  </conditionalFormatting>
  <conditionalFormatting sqref="A3335">
    <cfRule type="duplicateValues" dxfId="7768" priority="11223" stopIfTrue="1"/>
  </conditionalFormatting>
  <conditionalFormatting sqref="A3335">
    <cfRule type="duplicateValues" dxfId="7767" priority="11222" stopIfTrue="1"/>
  </conditionalFormatting>
  <conditionalFormatting sqref="A3335">
    <cfRule type="duplicateValues" dxfId="7766" priority="11219" stopIfTrue="1"/>
    <cfRule type="duplicateValues" dxfId="7765" priority="11220" stopIfTrue="1"/>
    <cfRule type="duplicateValues" dxfId="7764" priority="11221" stopIfTrue="1"/>
  </conditionalFormatting>
  <conditionalFormatting sqref="A3335">
    <cfRule type="duplicateValues" dxfId="7763" priority="11217" stopIfTrue="1"/>
    <cfRule type="duplicateValues" dxfId="7762" priority="11218" stopIfTrue="1"/>
  </conditionalFormatting>
  <conditionalFormatting sqref="A3335">
    <cfRule type="duplicateValues" dxfId="7761" priority="11214" stopIfTrue="1"/>
    <cfRule type="duplicateValues" dxfId="7760" priority="11215" stopIfTrue="1"/>
    <cfRule type="cellIs" dxfId="7759" priority="11216" stopIfTrue="1" operator="equal">
      <formula>25504</formula>
    </cfRule>
  </conditionalFormatting>
  <conditionalFormatting sqref="A3335">
    <cfRule type="duplicateValues" dxfId="7758" priority="11213"/>
  </conditionalFormatting>
  <conditionalFormatting sqref="A3335">
    <cfRule type="duplicateValues" dxfId="7757" priority="11211"/>
    <cfRule type="duplicateValues" dxfId="7756" priority="11212"/>
  </conditionalFormatting>
  <conditionalFormatting sqref="A3335">
    <cfRule type="duplicateValues" dxfId="7755" priority="11208"/>
    <cfRule type="duplicateValues" dxfId="7754" priority="11209"/>
    <cfRule type="duplicateValues" dxfId="7753" priority="11210"/>
  </conditionalFormatting>
  <conditionalFormatting sqref="A3335">
    <cfRule type="duplicateValues" dxfId="7752" priority="11207"/>
  </conditionalFormatting>
  <conditionalFormatting sqref="A3335">
    <cfRule type="duplicateValues" dxfId="7751" priority="11206"/>
  </conditionalFormatting>
  <conditionalFormatting sqref="A3335">
    <cfRule type="duplicateValues" dxfId="7750" priority="11205"/>
  </conditionalFormatting>
  <conditionalFormatting sqref="A3335">
    <cfRule type="duplicateValues" dxfId="7749" priority="11204"/>
  </conditionalFormatting>
  <conditionalFormatting sqref="A3335">
    <cfRule type="duplicateValues" dxfId="7748" priority="11203"/>
  </conditionalFormatting>
  <conditionalFormatting sqref="A3335">
    <cfRule type="duplicateValues" dxfId="7747" priority="11202"/>
  </conditionalFormatting>
  <conditionalFormatting sqref="A3335">
    <cfRule type="duplicateValues" dxfId="7746" priority="11201"/>
  </conditionalFormatting>
  <conditionalFormatting sqref="A3335">
    <cfRule type="duplicateValues" dxfId="7745" priority="11199"/>
    <cfRule type="duplicateValues" dxfId="7744" priority="11200"/>
  </conditionalFormatting>
  <conditionalFormatting sqref="A3335">
    <cfRule type="duplicateValues" dxfId="7743" priority="11198"/>
  </conditionalFormatting>
  <conditionalFormatting sqref="A3336">
    <cfRule type="duplicateValues" dxfId="7742" priority="11197" stopIfTrue="1"/>
  </conditionalFormatting>
  <conditionalFormatting sqref="A3336">
    <cfRule type="duplicateValues" dxfId="7741" priority="11196" stopIfTrue="1"/>
  </conditionalFormatting>
  <conditionalFormatting sqref="A3336">
    <cfRule type="duplicateValues" dxfId="7740" priority="11193" stopIfTrue="1"/>
    <cfRule type="duplicateValues" dxfId="7739" priority="11194" stopIfTrue="1"/>
    <cfRule type="duplicateValues" dxfId="7738" priority="11195" stopIfTrue="1"/>
  </conditionalFormatting>
  <conditionalFormatting sqref="A3336">
    <cfRule type="duplicateValues" dxfId="7737" priority="11191" stopIfTrue="1"/>
    <cfRule type="duplicateValues" dxfId="7736" priority="11192" stopIfTrue="1"/>
  </conditionalFormatting>
  <conditionalFormatting sqref="A3336">
    <cfRule type="duplicateValues" dxfId="7735" priority="11188" stopIfTrue="1"/>
    <cfRule type="duplicateValues" dxfId="7734" priority="11189" stopIfTrue="1"/>
    <cfRule type="cellIs" dxfId="7733" priority="11190" stopIfTrue="1" operator="equal">
      <formula>25504</formula>
    </cfRule>
  </conditionalFormatting>
  <conditionalFormatting sqref="A3336">
    <cfRule type="duplicateValues" dxfId="7732" priority="11187"/>
  </conditionalFormatting>
  <conditionalFormatting sqref="A3336">
    <cfRule type="duplicateValues" dxfId="7731" priority="11185"/>
    <cfRule type="duplicateValues" dxfId="7730" priority="11186"/>
  </conditionalFormatting>
  <conditionalFormatting sqref="A3336">
    <cfRule type="duplicateValues" dxfId="7729" priority="11182"/>
    <cfRule type="duplicateValues" dxfId="7728" priority="11183"/>
    <cfRule type="duplicateValues" dxfId="7727" priority="11184"/>
  </conditionalFormatting>
  <conditionalFormatting sqref="A3336">
    <cfRule type="duplicateValues" dxfId="7726" priority="11181"/>
  </conditionalFormatting>
  <conditionalFormatting sqref="A3336">
    <cfRule type="duplicateValues" dxfId="7725" priority="11180"/>
  </conditionalFormatting>
  <conditionalFormatting sqref="A3336">
    <cfRule type="duplicateValues" dxfId="7724" priority="11179"/>
  </conditionalFormatting>
  <conditionalFormatting sqref="A3336">
    <cfRule type="duplicateValues" dxfId="7723" priority="11178"/>
  </conditionalFormatting>
  <conditionalFormatting sqref="A3336">
    <cfRule type="duplicateValues" dxfId="7722" priority="11177"/>
  </conditionalFormatting>
  <conditionalFormatting sqref="A3336">
    <cfRule type="duplicateValues" dxfId="7721" priority="11176"/>
  </conditionalFormatting>
  <conditionalFormatting sqref="A3336">
    <cfRule type="duplicateValues" dxfId="7720" priority="11175"/>
  </conditionalFormatting>
  <conditionalFormatting sqref="A3336">
    <cfRule type="duplicateValues" dxfId="7719" priority="11173"/>
    <cfRule type="duplicateValues" dxfId="7718" priority="11174"/>
  </conditionalFormatting>
  <conditionalFormatting sqref="A3336">
    <cfRule type="duplicateValues" dxfId="7717" priority="11172"/>
  </conditionalFormatting>
  <conditionalFormatting sqref="A3228:A3235 A3239:A3242">
    <cfRule type="duplicateValues" dxfId="7716" priority="11171" stopIfTrue="1"/>
  </conditionalFormatting>
  <conditionalFormatting sqref="A3228:A3235 A3239:A3242">
    <cfRule type="duplicateValues" dxfId="7715" priority="11170" stopIfTrue="1"/>
  </conditionalFormatting>
  <conditionalFormatting sqref="A3228:A3235">
    <cfRule type="duplicateValues" dxfId="7714" priority="11169" stopIfTrue="1"/>
  </conditionalFormatting>
  <conditionalFormatting sqref="A3228:A3235">
    <cfRule type="duplicateValues" dxfId="7713" priority="11168" stopIfTrue="1"/>
  </conditionalFormatting>
  <conditionalFormatting sqref="A3228:A3235">
    <cfRule type="duplicateValues" dxfId="7712" priority="11167" stopIfTrue="1"/>
  </conditionalFormatting>
  <conditionalFormatting sqref="A3228:A3235">
    <cfRule type="duplicateValues" dxfId="7711" priority="11166" stopIfTrue="1"/>
  </conditionalFormatting>
  <conditionalFormatting sqref="A3228:A3235 A3239:A3242">
    <cfRule type="duplicateValues" dxfId="7710" priority="11163" stopIfTrue="1"/>
    <cfRule type="duplicateValues" dxfId="7709" priority="11164" stopIfTrue="1"/>
    <cfRule type="duplicateValues" dxfId="7708" priority="11165" stopIfTrue="1"/>
  </conditionalFormatting>
  <conditionalFormatting sqref="A3228:A3235">
    <cfRule type="duplicateValues" dxfId="7707" priority="11162" stopIfTrue="1"/>
  </conditionalFormatting>
  <conditionalFormatting sqref="A3228:A3235">
    <cfRule type="duplicateValues" dxfId="7706" priority="11161" stopIfTrue="1"/>
  </conditionalFormatting>
  <conditionalFormatting sqref="A3228:A3235 A3239:A3242">
    <cfRule type="duplicateValues" dxfId="7705" priority="11159" stopIfTrue="1"/>
    <cfRule type="duplicateValues" dxfId="7704" priority="11160" stopIfTrue="1"/>
  </conditionalFormatting>
  <conditionalFormatting sqref="A3228:A3235 A3239:A3242">
    <cfRule type="duplicateValues" dxfId="7703" priority="11156" stopIfTrue="1"/>
    <cfRule type="duplicateValues" dxfId="7702" priority="11157" stopIfTrue="1"/>
    <cfRule type="cellIs" dxfId="7701" priority="11158" stopIfTrue="1" operator="equal">
      <formula>25504</formula>
    </cfRule>
  </conditionalFormatting>
  <conditionalFormatting sqref="A3228:A3235">
    <cfRule type="duplicateValues" dxfId="7700" priority="11155" stopIfTrue="1"/>
  </conditionalFormatting>
  <conditionalFormatting sqref="A3228:A3235">
    <cfRule type="duplicateValues" dxfId="7699" priority="11154" stopIfTrue="1"/>
  </conditionalFormatting>
  <conditionalFormatting sqref="A3228:A3235">
    <cfRule type="duplicateValues" dxfId="7698" priority="11153" stopIfTrue="1"/>
  </conditionalFormatting>
  <conditionalFormatting sqref="A3228:A3235">
    <cfRule type="duplicateValues" dxfId="7697" priority="11151" stopIfTrue="1"/>
    <cfRule type="duplicateValues" dxfId="7696" priority="11152" stopIfTrue="1"/>
  </conditionalFormatting>
  <conditionalFormatting sqref="A3228:A3235">
    <cfRule type="duplicateValues" dxfId="7695" priority="11150" stopIfTrue="1"/>
  </conditionalFormatting>
  <conditionalFormatting sqref="A3228:A3235">
    <cfRule type="duplicateValues" dxfId="7694" priority="11149" stopIfTrue="1"/>
  </conditionalFormatting>
  <conditionalFormatting sqref="A3228:A3235">
    <cfRule type="duplicateValues" dxfId="7693" priority="11148" stopIfTrue="1"/>
  </conditionalFormatting>
  <conditionalFormatting sqref="A3228:A3235 A3239:A3242">
    <cfRule type="duplicateValues" dxfId="7692" priority="11147"/>
  </conditionalFormatting>
  <conditionalFormatting sqref="A3228:A3235">
    <cfRule type="duplicateValues" dxfId="7691" priority="11146"/>
  </conditionalFormatting>
  <conditionalFormatting sqref="A3228:A3235 A3239:A3242">
    <cfRule type="duplicateValues" dxfId="7690" priority="11144"/>
    <cfRule type="duplicateValues" dxfId="7689" priority="11145"/>
  </conditionalFormatting>
  <conditionalFormatting sqref="A3228:A3235">
    <cfRule type="duplicateValues" dxfId="7688" priority="11143"/>
  </conditionalFormatting>
  <conditionalFormatting sqref="A3228:A3235">
    <cfRule type="duplicateValues" dxfId="7687" priority="11142" stopIfTrue="1"/>
  </conditionalFormatting>
  <conditionalFormatting sqref="A3228:A3235">
    <cfRule type="duplicateValues" dxfId="7686" priority="11139" stopIfTrue="1"/>
    <cfRule type="duplicateValues" dxfId="7685" priority="11140" stopIfTrue="1"/>
    <cfRule type="duplicateValues" dxfId="7684" priority="11141" stopIfTrue="1"/>
  </conditionalFormatting>
  <conditionalFormatting sqref="A3228:A3235">
    <cfRule type="duplicateValues" dxfId="7683" priority="11138" stopIfTrue="1"/>
  </conditionalFormatting>
  <conditionalFormatting sqref="A3228:A3235">
    <cfRule type="duplicateValues" dxfId="7682" priority="11137" stopIfTrue="1"/>
  </conditionalFormatting>
  <conditionalFormatting sqref="A3228:A3235">
    <cfRule type="duplicateValues" dxfId="7681" priority="11136" stopIfTrue="1"/>
  </conditionalFormatting>
  <conditionalFormatting sqref="A3228:A3235">
    <cfRule type="duplicateValues" dxfId="7680" priority="11135" stopIfTrue="1"/>
  </conditionalFormatting>
  <conditionalFormatting sqref="A3228:A3235">
    <cfRule type="duplicateValues" dxfId="7679" priority="11133" stopIfTrue="1"/>
    <cfRule type="duplicateValues" dxfId="7678" priority="11134" stopIfTrue="1"/>
  </conditionalFormatting>
  <conditionalFormatting sqref="A3228:A3235">
    <cfRule type="duplicateValues" dxfId="7677" priority="11132" stopIfTrue="1"/>
  </conditionalFormatting>
  <conditionalFormatting sqref="A3228:A3235">
    <cfRule type="duplicateValues" dxfId="7676" priority="11131" stopIfTrue="1"/>
  </conditionalFormatting>
  <conditionalFormatting sqref="A3228:A3235">
    <cfRule type="duplicateValues" dxfId="7675" priority="11130" stopIfTrue="1"/>
  </conditionalFormatting>
  <conditionalFormatting sqref="A3228:A3235">
    <cfRule type="duplicateValues" dxfId="7674" priority="11127" stopIfTrue="1"/>
    <cfRule type="duplicateValues" dxfId="7673" priority="11128" stopIfTrue="1"/>
    <cfRule type="duplicateValues" dxfId="7672" priority="11129" stopIfTrue="1"/>
  </conditionalFormatting>
  <conditionalFormatting sqref="A3228:A3235">
    <cfRule type="duplicateValues" dxfId="7671" priority="11126" stopIfTrue="1"/>
  </conditionalFormatting>
  <conditionalFormatting sqref="A3228:A3235">
    <cfRule type="duplicateValues" dxfId="7670" priority="11124" stopIfTrue="1"/>
    <cfRule type="duplicateValues" dxfId="7669" priority="11125" stopIfTrue="1"/>
  </conditionalFormatting>
  <conditionalFormatting sqref="A3228:A3235">
    <cfRule type="duplicateValues" dxfId="7668" priority="11123" stopIfTrue="1"/>
  </conditionalFormatting>
  <conditionalFormatting sqref="A3228:A3235">
    <cfRule type="duplicateValues" dxfId="7667" priority="11122" stopIfTrue="1"/>
  </conditionalFormatting>
  <conditionalFormatting sqref="A3228:A3235">
    <cfRule type="duplicateValues" dxfId="7666" priority="11121" stopIfTrue="1"/>
  </conditionalFormatting>
  <conditionalFormatting sqref="A3228:A3235">
    <cfRule type="duplicateValues" dxfId="7665" priority="11120"/>
  </conditionalFormatting>
  <conditionalFormatting sqref="A3228:A3235">
    <cfRule type="duplicateValues" dxfId="7664" priority="11119"/>
  </conditionalFormatting>
  <conditionalFormatting sqref="A3228:A3235">
    <cfRule type="duplicateValues" dxfId="7663" priority="11117"/>
    <cfRule type="duplicateValues" dxfId="7662" priority="11118"/>
  </conditionalFormatting>
  <conditionalFormatting sqref="A3228:A3235">
    <cfRule type="duplicateValues" dxfId="7661" priority="11116"/>
  </conditionalFormatting>
  <conditionalFormatting sqref="A3228:A3235">
    <cfRule type="duplicateValues" dxfId="7660" priority="11115"/>
  </conditionalFormatting>
  <conditionalFormatting sqref="A3228:A3235">
    <cfRule type="duplicateValues" dxfId="7659" priority="11113"/>
    <cfRule type="duplicateValues" dxfId="7658" priority="11114"/>
  </conditionalFormatting>
  <conditionalFormatting sqref="A3228:A3235">
    <cfRule type="duplicateValues" dxfId="7657" priority="11112"/>
  </conditionalFormatting>
  <conditionalFormatting sqref="A3228:A3235">
    <cfRule type="duplicateValues" dxfId="7656" priority="11111"/>
  </conditionalFormatting>
  <conditionalFormatting sqref="A3228:A3235">
    <cfRule type="duplicateValues" dxfId="7655" priority="11110"/>
  </conditionalFormatting>
  <conditionalFormatting sqref="A3228:A3235">
    <cfRule type="duplicateValues" dxfId="7654" priority="11109"/>
  </conditionalFormatting>
  <conditionalFormatting sqref="A3228:A3235">
    <cfRule type="duplicateValues" dxfId="7653" priority="11107"/>
    <cfRule type="duplicateValues" dxfId="7652" priority="11108"/>
  </conditionalFormatting>
  <conditionalFormatting sqref="A3228:A3235">
    <cfRule type="duplicateValues" dxfId="7651" priority="11106"/>
  </conditionalFormatting>
  <conditionalFormatting sqref="A3228:A3235">
    <cfRule type="duplicateValues" dxfId="7650" priority="11105"/>
  </conditionalFormatting>
  <conditionalFormatting sqref="A3228:A3235">
    <cfRule type="duplicateValues" dxfId="7649" priority="11104"/>
  </conditionalFormatting>
  <conditionalFormatting sqref="A3228:A3235 A3239:A3242">
    <cfRule type="duplicateValues" dxfId="7648" priority="11101"/>
    <cfRule type="duplicateValues" dxfId="7647" priority="11102"/>
    <cfRule type="duplicateValues" dxfId="7646" priority="11103"/>
  </conditionalFormatting>
  <conditionalFormatting sqref="A3228:A3235">
    <cfRule type="duplicateValues" dxfId="7645" priority="11100"/>
  </conditionalFormatting>
  <conditionalFormatting sqref="A3228:A3235">
    <cfRule type="duplicateValues" dxfId="7644" priority="11099"/>
  </conditionalFormatting>
  <conditionalFormatting sqref="A3228:A3235">
    <cfRule type="duplicateValues" dxfId="7643" priority="11098"/>
  </conditionalFormatting>
  <conditionalFormatting sqref="A3228:A3235">
    <cfRule type="duplicateValues" dxfId="7642" priority="11097"/>
  </conditionalFormatting>
  <conditionalFormatting sqref="A3228:A3235">
    <cfRule type="duplicateValues" dxfId="7641" priority="11096"/>
  </conditionalFormatting>
  <conditionalFormatting sqref="A3228:A3235">
    <cfRule type="duplicateValues" dxfId="7640" priority="11095"/>
  </conditionalFormatting>
  <conditionalFormatting sqref="A3228:A3235">
    <cfRule type="duplicateValues" dxfId="7639" priority="11094"/>
  </conditionalFormatting>
  <conditionalFormatting sqref="A3228:A3235">
    <cfRule type="duplicateValues" dxfId="7638" priority="11093"/>
  </conditionalFormatting>
  <conditionalFormatting sqref="A3228:A3235">
    <cfRule type="duplicateValues" dxfId="7637" priority="11092"/>
  </conditionalFormatting>
  <conditionalFormatting sqref="A3228:A3235">
    <cfRule type="duplicateValues" dxfId="7636" priority="11091"/>
  </conditionalFormatting>
  <conditionalFormatting sqref="A3228:A3235">
    <cfRule type="duplicateValues" dxfId="7635" priority="11090"/>
  </conditionalFormatting>
  <conditionalFormatting sqref="A3228:A3235">
    <cfRule type="duplicateValues" dxfId="7634" priority="11089"/>
  </conditionalFormatting>
  <conditionalFormatting sqref="A3228:A3235">
    <cfRule type="duplicateValues" dxfId="7633" priority="11088"/>
  </conditionalFormatting>
  <conditionalFormatting sqref="A3228:A3235">
    <cfRule type="duplicateValues" dxfId="7632" priority="11086"/>
    <cfRule type="duplicateValues" dxfId="7631" priority="11087"/>
  </conditionalFormatting>
  <conditionalFormatting sqref="A3228:A3235">
    <cfRule type="duplicateValues" dxfId="7630" priority="11084"/>
    <cfRule type="duplicateValues" dxfId="7629" priority="11085"/>
  </conditionalFormatting>
  <conditionalFormatting sqref="A3228:A3235">
    <cfRule type="duplicateValues" dxfId="7628" priority="11083"/>
  </conditionalFormatting>
  <conditionalFormatting sqref="A3228:A3235">
    <cfRule type="duplicateValues" dxfId="7627" priority="11082"/>
  </conditionalFormatting>
  <conditionalFormatting sqref="A3228:A3235">
    <cfRule type="duplicateValues" dxfId="7626" priority="11081"/>
  </conditionalFormatting>
  <conditionalFormatting sqref="A3337">
    <cfRule type="duplicateValues" dxfId="7625" priority="11080" stopIfTrue="1"/>
  </conditionalFormatting>
  <conditionalFormatting sqref="A3337">
    <cfRule type="duplicateValues" dxfId="7624" priority="11079" stopIfTrue="1"/>
  </conditionalFormatting>
  <conditionalFormatting sqref="A3337">
    <cfRule type="duplicateValues" dxfId="7623" priority="11076" stopIfTrue="1"/>
    <cfRule type="duplicateValues" dxfId="7622" priority="11077" stopIfTrue="1"/>
    <cfRule type="duplicateValues" dxfId="7621" priority="11078" stopIfTrue="1"/>
  </conditionalFormatting>
  <conditionalFormatting sqref="A3337">
    <cfRule type="duplicateValues" dxfId="7620" priority="11074" stopIfTrue="1"/>
    <cfRule type="duplicateValues" dxfId="7619" priority="11075" stopIfTrue="1"/>
  </conditionalFormatting>
  <conditionalFormatting sqref="A3337">
    <cfRule type="duplicateValues" dxfId="7618" priority="11071" stopIfTrue="1"/>
    <cfRule type="duplicateValues" dxfId="7617" priority="11072" stopIfTrue="1"/>
    <cfRule type="cellIs" dxfId="7616" priority="11073" stopIfTrue="1" operator="equal">
      <formula>25504</formula>
    </cfRule>
  </conditionalFormatting>
  <conditionalFormatting sqref="A3337">
    <cfRule type="duplicateValues" dxfId="7615" priority="11070"/>
  </conditionalFormatting>
  <conditionalFormatting sqref="A3337">
    <cfRule type="duplicateValues" dxfId="7614" priority="11068"/>
    <cfRule type="duplicateValues" dxfId="7613" priority="11069"/>
  </conditionalFormatting>
  <conditionalFormatting sqref="A3337">
    <cfRule type="duplicateValues" dxfId="7612" priority="11065"/>
    <cfRule type="duplicateValues" dxfId="7611" priority="11066"/>
    <cfRule type="duplicateValues" dxfId="7610" priority="11067"/>
  </conditionalFormatting>
  <conditionalFormatting sqref="A3337">
    <cfRule type="duplicateValues" dxfId="7609" priority="11064"/>
  </conditionalFormatting>
  <conditionalFormatting sqref="A3337">
    <cfRule type="duplicateValues" dxfId="7608" priority="11063"/>
  </conditionalFormatting>
  <conditionalFormatting sqref="A3337">
    <cfRule type="duplicateValues" dxfId="7607" priority="11062"/>
  </conditionalFormatting>
  <conditionalFormatting sqref="A3337">
    <cfRule type="duplicateValues" dxfId="7606" priority="11061"/>
  </conditionalFormatting>
  <conditionalFormatting sqref="A3337">
    <cfRule type="duplicateValues" dxfId="7605" priority="11060"/>
  </conditionalFormatting>
  <conditionalFormatting sqref="A3337">
    <cfRule type="duplicateValues" dxfId="7604" priority="11059"/>
  </conditionalFormatting>
  <conditionalFormatting sqref="A3337">
    <cfRule type="duplicateValues" dxfId="7603" priority="11058"/>
  </conditionalFormatting>
  <conditionalFormatting sqref="A3337">
    <cfRule type="duplicateValues" dxfId="7602" priority="11056"/>
    <cfRule type="duplicateValues" dxfId="7601" priority="11057"/>
  </conditionalFormatting>
  <conditionalFormatting sqref="A3337">
    <cfRule type="duplicateValues" dxfId="7600" priority="11055"/>
  </conditionalFormatting>
  <conditionalFormatting sqref="A3338">
    <cfRule type="duplicateValues" dxfId="7599" priority="11054" stopIfTrue="1"/>
  </conditionalFormatting>
  <conditionalFormatting sqref="A3338">
    <cfRule type="duplicateValues" dxfId="7598" priority="11053" stopIfTrue="1"/>
  </conditionalFormatting>
  <conditionalFormatting sqref="A3338">
    <cfRule type="duplicateValues" dxfId="7597" priority="11050" stopIfTrue="1"/>
    <cfRule type="duplicateValues" dxfId="7596" priority="11051" stopIfTrue="1"/>
    <cfRule type="duplicateValues" dxfId="7595" priority="11052" stopIfTrue="1"/>
  </conditionalFormatting>
  <conditionalFormatting sqref="A3338">
    <cfRule type="duplicateValues" dxfId="7594" priority="11048" stopIfTrue="1"/>
    <cfRule type="duplicateValues" dxfId="7593" priority="11049" stopIfTrue="1"/>
  </conditionalFormatting>
  <conditionalFormatting sqref="A3338">
    <cfRule type="duplicateValues" dxfId="7592" priority="11045" stopIfTrue="1"/>
    <cfRule type="duplicateValues" dxfId="7591" priority="11046" stopIfTrue="1"/>
    <cfRule type="cellIs" dxfId="7590" priority="11047" stopIfTrue="1" operator="equal">
      <formula>25504</formula>
    </cfRule>
  </conditionalFormatting>
  <conditionalFormatting sqref="A3338">
    <cfRule type="duplicateValues" dxfId="7589" priority="11044"/>
  </conditionalFormatting>
  <conditionalFormatting sqref="A3338">
    <cfRule type="duplicateValues" dxfId="7588" priority="11042"/>
    <cfRule type="duplicateValues" dxfId="7587" priority="11043"/>
  </conditionalFormatting>
  <conditionalFormatting sqref="A3338">
    <cfRule type="duplicateValues" dxfId="7586" priority="11039"/>
    <cfRule type="duplicateValues" dxfId="7585" priority="11040"/>
    <cfRule type="duplicateValues" dxfId="7584" priority="11041"/>
  </conditionalFormatting>
  <conditionalFormatting sqref="A3338">
    <cfRule type="duplicateValues" dxfId="7583" priority="11038"/>
  </conditionalFormatting>
  <conditionalFormatting sqref="A3338">
    <cfRule type="duplicateValues" dxfId="7582" priority="11037"/>
  </conditionalFormatting>
  <conditionalFormatting sqref="A3338">
    <cfRule type="duplicateValues" dxfId="7581" priority="11036"/>
  </conditionalFormatting>
  <conditionalFormatting sqref="A3338">
    <cfRule type="duplicateValues" dxfId="7580" priority="11035"/>
  </conditionalFormatting>
  <conditionalFormatting sqref="A3338">
    <cfRule type="duplicateValues" dxfId="7579" priority="11034"/>
  </conditionalFormatting>
  <conditionalFormatting sqref="A3338">
    <cfRule type="duplicateValues" dxfId="7578" priority="11033"/>
  </conditionalFormatting>
  <conditionalFormatting sqref="A3338">
    <cfRule type="duplicateValues" dxfId="7577" priority="11032"/>
  </conditionalFormatting>
  <conditionalFormatting sqref="A3338">
    <cfRule type="duplicateValues" dxfId="7576" priority="11030"/>
    <cfRule type="duplicateValues" dxfId="7575" priority="11031"/>
  </conditionalFormatting>
  <conditionalFormatting sqref="A3338">
    <cfRule type="duplicateValues" dxfId="7574" priority="11029"/>
  </conditionalFormatting>
  <conditionalFormatting sqref="A2623">
    <cfRule type="duplicateValues" dxfId="7573" priority="11026" stopIfTrue="1"/>
  </conditionalFormatting>
  <conditionalFormatting sqref="A2623">
    <cfRule type="duplicateValues" dxfId="7572" priority="11025"/>
  </conditionalFormatting>
  <conditionalFormatting sqref="B2623">
    <cfRule type="duplicateValues" dxfId="7571" priority="11024" stopIfTrue="1"/>
  </conditionalFormatting>
  <conditionalFormatting sqref="A2623">
    <cfRule type="duplicateValues" dxfId="7570" priority="11027"/>
    <cfRule type="duplicateValues" dxfId="7569" priority="11028"/>
  </conditionalFormatting>
  <conditionalFormatting sqref="A2623">
    <cfRule type="duplicateValues" dxfId="7568" priority="11022"/>
    <cfRule type="duplicateValues" dxfId="7567" priority="11023"/>
  </conditionalFormatting>
  <conditionalFormatting sqref="A2623">
    <cfRule type="duplicateValues" dxfId="7566" priority="11021"/>
  </conditionalFormatting>
  <conditionalFormatting sqref="A2623">
    <cfRule type="duplicateValues" dxfId="7565" priority="11020"/>
  </conditionalFormatting>
  <conditionalFormatting sqref="A2623">
    <cfRule type="duplicateValues" dxfId="7564" priority="11019"/>
  </conditionalFormatting>
  <conditionalFormatting sqref="A2623">
    <cfRule type="duplicateValues" dxfId="7563" priority="11018"/>
  </conditionalFormatting>
  <conditionalFormatting sqref="A2623">
    <cfRule type="duplicateValues" dxfId="7562" priority="11016"/>
    <cfRule type="duplicateValues" dxfId="7561" priority="11017"/>
  </conditionalFormatting>
  <conditionalFormatting sqref="A2623">
    <cfRule type="duplicateValues" dxfId="7560" priority="11015"/>
  </conditionalFormatting>
  <conditionalFormatting sqref="A2623">
    <cfRule type="duplicateValues" dxfId="7559" priority="11012"/>
    <cfRule type="duplicateValues" dxfId="7558" priority="11013"/>
    <cfRule type="duplicateValues" dxfId="7557" priority="11014"/>
  </conditionalFormatting>
  <conditionalFormatting sqref="A2623">
    <cfRule type="duplicateValues" dxfId="7556" priority="11011"/>
  </conditionalFormatting>
  <conditionalFormatting sqref="A2623">
    <cfRule type="duplicateValues" dxfId="7555" priority="11010"/>
  </conditionalFormatting>
  <conditionalFormatting sqref="A2623">
    <cfRule type="duplicateValues" dxfId="7554" priority="11009"/>
  </conditionalFormatting>
  <conditionalFormatting sqref="A2623">
    <cfRule type="duplicateValues" dxfId="7553" priority="11008"/>
  </conditionalFormatting>
  <conditionalFormatting sqref="A2623">
    <cfRule type="duplicateValues" dxfId="7552" priority="11007"/>
  </conditionalFormatting>
  <conditionalFormatting sqref="A2623">
    <cfRule type="duplicateValues" dxfId="7551" priority="11006"/>
  </conditionalFormatting>
  <conditionalFormatting sqref="A2623">
    <cfRule type="duplicateValues" dxfId="7550" priority="11005"/>
  </conditionalFormatting>
  <conditionalFormatting sqref="A2623">
    <cfRule type="duplicateValues" dxfId="7549" priority="11004"/>
  </conditionalFormatting>
  <conditionalFormatting sqref="A2623">
    <cfRule type="duplicateValues" dxfId="7548" priority="11003"/>
  </conditionalFormatting>
  <conditionalFormatting sqref="A2623">
    <cfRule type="duplicateValues" dxfId="7547" priority="11002"/>
  </conditionalFormatting>
  <conditionalFormatting sqref="A2623">
    <cfRule type="duplicateValues" dxfId="7546" priority="11001"/>
  </conditionalFormatting>
  <conditionalFormatting sqref="A2623">
    <cfRule type="duplicateValues" dxfId="7545" priority="10999"/>
    <cfRule type="duplicateValues" dxfId="7544" priority="11000"/>
  </conditionalFormatting>
  <conditionalFormatting sqref="A2623">
    <cfRule type="duplicateValues" dxfId="7543" priority="10998"/>
  </conditionalFormatting>
  <conditionalFormatting sqref="A3456 A3458">
    <cfRule type="duplicateValues" dxfId="7542" priority="10995" stopIfTrue="1"/>
    <cfRule type="duplicateValues" dxfId="7541" priority="10996" stopIfTrue="1"/>
    <cfRule type="duplicateValues" dxfId="7540" priority="10997" stopIfTrue="1"/>
  </conditionalFormatting>
  <conditionalFormatting sqref="A3456 A3458">
    <cfRule type="duplicateValues" dxfId="7539" priority="10994" stopIfTrue="1"/>
  </conditionalFormatting>
  <conditionalFormatting sqref="A3456 A3458">
    <cfRule type="duplicateValues" dxfId="7538" priority="10993" stopIfTrue="1"/>
  </conditionalFormatting>
  <conditionalFormatting sqref="A3456 A3458">
    <cfRule type="duplicateValues" dxfId="7537" priority="10991" stopIfTrue="1"/>
    <cfRule type="duplicateValues" dxfId="7536" priority="10992" stopIfTrue="1"/>
  </conditionalFormatting>
  <conditionalFormatting sqref="A3456 A3458">
    <cfRule type="duplicateValues" dxfId="7535" priority="10988" stopIfTrue="1"/>
    <cfRule type="duplicateValues" dxfId="7534" priority="10989" stopIfTrue="1"/>
    <cfRule type="cellIs" dxfId="7533" priority="10990" stopIfTrue="1" operator="equal">
      <formula>25504</formula>
    </cfRule>
  </conditionalFormatting>
  <conditionalFormatting sqref="A3456 A3458">
    <cfRule type="duplicateValues" dxfId="7532" priority="10987"/>
  </conditionalFormatting>
  <conditionalFormatting sqref="A3456 A3458">
    <cfRule type="duplicateValues" dxfId="7531" priority="10985"/>
    <cfRule type="duplicateValues" dxfId="7530" priority="10986"/>
  </conditionalFormatting>
  <conditionalFormatting sqref="A3456 A3458">
    <cfRule type="duplicateValues" dxfId="7529" priority="10982"/>
    <cfRule type="duplicateValues" dxfId="7528" priority="10983"/>
    <cfRule type="duplicateValues" dxfId="7527" priority="10984"/>
  </conditionalFormatting>
  <conditionalFormatting sqref="A3455 A3457 A3459">
    <cfRule type="duplicateValues" dxfId="7526" priority="10979" stopIfTrue="1"/>
    <cfRule type="duplicateValues" dxfId="7525" priority="10980" stopIfTrue="1"/>
    <cfRule type="duplicateValues" dxfId="7524" priority="10981" stopIfTrue="1"/>
  </conditionalFormatting>
  <conditionalFormatting sqref="A3455 A3457 A3459">
    <cfRule type="duplicateValues" dxfId="7523" priority="10978" stopIfTrue="1"/>
  </conditionalFormatting>
  <conditionalFormatting sqref="A3455 A3457 A3459">
    <cfRule type="duplicateValues" dxfId="7522" priority="10977" stopIfTrue="1"/>
  </conditionalFormatting>
  <conditionalFormatting sqref="A3455 A3457 A3459">
    <cfRule type="duplicateValues" dxfId="7521" priority="10975" stopIfTrue="1"/>
    <cfRule type="duplicateValues" dxfId="7520" priority="10976" stopIfTrue="1"/>
  </conditionalFormatting>
  <conditionalFormatting sqref="A3455 A3457 A3459">
    <cfRule type="duplicateValues" dxfId="7519" priority="10972" stopIfTrue="1"/>
    <cfRule type="duplicateValues" dxfId="7518" priority="10973" stopIfTrue="1"/>
    <cfRule type="cellIs" dxfId="7517" priority="10974" stopIfTrue="1" operator="equal">
      <formula>25504</formula>
    </cfRule>
  </conditionalFormatting>
  <conditionalFormatting sqref="A3455 A3457 A3459">
    <cfRule type="duplicateValues" dxfId="7516" priority="10971"/>
  </conditionalFormatting>
  <conditionalFormatting sqref="A3455 A3457 A3459">
    <cfRule type="duplicateValues" dxfId="7515" priority="10969"/>
    <cfRule type="duplicateValues" dxfId="7514" priority="10970"/>
  </conditionalFormatting>
  <conditionalFormatting sqref="A3455 A3457 A3459">
    <cfRule type="duplicateValues" dxfId="7513" priority="10966"/>
    <cfRule type="duplicateValues" dxfId="7512" priority="10967"/>
    <cfRule type="duplicateValues" dxfId="7511" priority="10968"/>
  </conditionalFormatting>
  <conditionalFormatting sqref="A3455:A3459">
    <cfRule type="duplicateValues" dxfId="7510" priority="10965"/>
  </conditionalFormatting>
  <conditionalFormatting sqref="A3460">
    <cfRule type="duplicateValues" dxfId="7509" priority="10962" stopIfTrue="1"/>
    <cfRule type="duplicateValues" dxfId="7508" priority="10963" stopIfTrue="1"/>
    <cfRule type="duplicateValues" dxfId="7507" priority="10964" stopIfTrue="1"/>
  </conditionalFormatting>
  <conditionalFormatting sqref="A3460">
    <cfRule type="duplicateValues" dxfId="7506" priority="10961" stopIfTrue="1"/>
  </conditionalFormatting>
  <conditionalFormatting sqref="A3460">
    <cfRule type="duplicateValues" dxfId="7505" priority="10960" stopIfTrue="1"/>
  </conditionalFormatting>
  <conditionalFormatting sqref="A3460">
    <cfRule type="duplicateValues" dxfId="7504" priority="10958" stopIfTrue="1"/>
    <cfRule type="duplicateValues" dxfId="7503" priority="10959" stopIfTrue="1"/>
  </conditionalFormatting>
  <conditionalFormatting sqref="A3460">
    <cfRule type="duplicateValues" dxfId="7502" priority="10955" stopIfTrue="1"/>
    <cfRule type="duplicateValues" dxfId="7501" priority="10956" stopIfTrue="1"/>
    <cfRule type="cellIs" dxfId="7500" priority="10957" stopIfTrue="1" operator="equal">
      <formula>25504</formula>
    </cfRule>
  </conditionalFormatting>
  <conditionalFormatting sqref="A3460">
    <cfRule type="duplicateValues" dxfId="7499" priority="10954"/>
  </conditionalFormatting>
  <conditionalFormatting sqref="A3460">
    <cfRule type="duplicateValues" dxfId="7498" priority="10952"/>
    <cfRule type="duplicateValues" dxfId="7497" priority="10953"/>
  </conditionalFormatting>
  <conditionalFormatting sqref="A3460">
    <cfRule type="duplicateValues" dxfId="7496" priority="10949"/>
    <cfRule type="duplicateValues" dxfId="7495" priority="10950"/>
    <cfRule type="duplicateValues" dxfId="7494" priority="10951"/>
  </conditionalFormatting>
  <conditionalFormatting sqref="A3460">
    <cfRule type="duplicateValues" dxfId="7493" priority="10948"/>
  </conditionalFormatting>
  <conditionalFormatting sqref="A3530:A1048576 A3356:A3428 A787:A946 A949:A997 A999:A1082 A1091:A1111 A1115:A1195 A1198:A1206 A1238:A1258 A1647:A1831 A2144:A2168 A2175:A2260 A2293:A2305 A2308:A2321 A2425:A2437 A2488:A2643 A2442:A2482 A3331:A3338 A1839:A2102 A3455:A3460 A3467:A3491 A707:A777 A1:A28 A1264:A1525 A1260 A1262 A2647:A3092 A3201:A3235 A1209:A1236 A3239:A3327 A1527:A1617 A31:A675 A2340:A2414 A1619:A1644">
    <cfRule type="duplicateValues" dxfId="7492" priority="10947"/>
  </conditionalFormatting>
  <conditionalFormatting sqref="A3530:A1048576 A3455:A3460 A2488:A2643 A2144:A2168 A787:A946 A949:A997 A999:A1082 A1091:A1111 A1115:A1195 A1198:A1206 A1238:A1258 A1647:A1831 A2175:A2260 A2293:A2305 A2308:A2321 A2425:A2437 A2442:A2482 A1839:A2102 A3467:A3491 A707:A777 A3331:A3338 A3356:A3428 A1:A28 A1264:A1525 A1260 A1262 A2647:A3092 A3201:A3235 A1209:A1236 A3239:A3327 A1527:A1617 A31:A675 A2340:A2414 A1619:A1644">
    <cfRule type="duplicateValues" dxfId="7491" priority="10854"/>
  </conditionalFormatting>
  <conditionalFormatting sqref="A778 A781 A784">
    <cfRule type="duplicateValues" dxfId="7490" priority="10851" stopIfTrue="1"/>
    <cfRule type="duplicateValues" dxfId="7489" priority="10852" stopIfTrue="1"/>
    <cfRule type="cellIs" dxfId="7488" priority="10853" stopIfTrue="1" operator="equal">
      <formula>25504</formula>
    </cfRule>
  </conditionalFormatting>
  <conditionalFormatting sqref="A778 A781 A784">
    <cfRule type="duplicateValues" dxfId="7487" priority="10850" stopIfTrue="1"/>
  </conditionalFormatting>
  <conditionalFormatting sqref="A778 A781 A784">
    <cfRule type="duplicateValues" dxfId="7486" priority="10848" stopIfTrue="1"/>
    <cfRule type="duplicateValues" dxfId="7485" priority="10849" stopIfTrue="1"/>
  </conditionalFormatting>
  <conditionalFormatting sqref="A778 A781 A784">
    <cfRule type="duplicateValues" dxfId="7484" priority="10847" stopIfTrue="1"/>
  </conditionalFormatting>
  <conditionalFormatting sqref="A778 A781 A784">
    <cfRule type="duplicateValues" dxfId="7483" priority="10844" stopIfTrue="1"/>
    <cfRule type="duplicateValues" dxfId="7482" priority="10845" stopIfTrue="1"/>
    <cfRule type="duplicateValues" dxfId="7481" priority="10846" stopIfTrue="1"/>
  </conditionalFormatting>
  <conditionalFormatting sqref="A778 A781 A784">
    <cfRule type="duplicateValues" dxfId="7480" priority="10843"/>
  </conditionalFormatting>
  <conditionalFormatting sqref="A778 A781 A784">
    <cfRule type="duplicateValues" dxfId="7479" priority="10841"/>
    <cfRule type="duplicateValues" dxfId="7478" priority="10842"/>
  </conditionalFormatting>
  <conditionalFormatting sqref="A778">
    <cfRule type="duplicateValues" dxfId="7477" priority="10840"/>
  </conditionalFormatting>
  <conditionalFormatting sqref="A778">
    <cfRule type="duplicateValues" dxfId="7476" priority="10838"/>
    <cfRule type="duplicateValues" dxfId="7475" priority="10839"/>
  </conditionalFormatting>
  <conditionalFormatting sqref="A778">
    <cfRule type="duplicateValues" dxfId="7474" priority="10837"/>
  </conditionalFormatting>
  <conditionalFormatting sqref="A778">
    <cfRule type="duplicateValues" dxfId="7473" priority="10836"/>
  </conditionalFormatting>
  <conditionalFormatting sqref="A778">
    <cfRule type="duplicateValues" dxfId="7472" priority="10835"/>
  </conditionalFormatting>
  <conditionalFormatting sqref="A778">
    <cfRule type="duplicateValues" dxfId="7471" priority="10834"/>
  </conditionalFormatting>
  <conditionalFormatting sqref="A778">
    <cfRule type="duplicateValues" dxfId="7470" priority="10832"/>
    <cfRule type="duplicateValues" dxfId="7469" priority="10833"/>
  </conditionalFormatting>
  <conditionalFormatting sqref="A778">
    <cfRule type="duplicateValues" dxfId="7468" priority="10831"/>
  </conditionalFormatting>
  <conditionalFormatting sqref="A778">
    <cfRule type="duplicateValues" dxfId="7467" priority="10830"/>
  </conditionalFormatting>
  <conditionalFormatting sqref="A778">
    <cfRule type="duplicateValues" dxfId="7466" priority="10829"/>
  </conditionalFormatting>
  <conditionalFormatting sqref="A778 A781 A784">
    <cfRule type="duplicateValues" dxfId="7465" priority="10826"/>
    <cfRule type="duplicateValues" dxfId="7464" priority="10827"/>
    <cfRule type="duplicateValues" dxfId="7463" priority="10828"/>
  </conditionalFormatting>
  <conditionalFormatting sqref="A778">
    <cfRule type="duplicateValues" dxfId="7462" priority="10825"/>
  </conditionalFormatting>
  <conditionalFormatting sqref="A778">
    <cfRule type="duplicateValues" dxfId="7461" priority="10824"/>
  </conditionalFormatting>
  <conditionalFormatting sqref="A778">
    <cfRule type="duplicateValues" dxfId="7460" priority="10823"/>
  </conditionalFormatting>
  <conditionalFormatting sqref="A778">
    <cfRule type="duplicateValues" dxfId="7459" priority="10822"/>
  </conditionalFormatting>
  <conditionalFormatting sqref="A778">
    <cfRule type="duplicateValues" dxfId="7458" priority="10820"/>
    <cfRule type="duplicateValues" dxfId="7457" priority="10821"/>
  </conditionalFormatting>
  <conditionalFormatting sqref="A778">
    <cfRule type="duplicateValues" dxfId="7456" priority="10819"/>
  </conditionalFormatting>
  <conditionalFormatting sqref="A778">
    <cfRule type="duplicateValues" dxfId="7455" priority="10818"/>
  </conditionalFormatting>
  <conditionalFormatting sqref="A778">
    <cfRule type="duplicateValues" dxfId="7454" priority="10817"/>
  </conditionalFormatting>
  <conditionalFormatting sqref="A779 A782 A785">
    <cfRule type="duplicateValues" dxfId="7453" priority="10814" stopIfTrue="1"/>
    <cfRule type="duplicateValues" dxfId="7452" priority="10815" stopIfTrue="1"/>
    <cfRule type="cellIs" dxfId="7451" priority="10816" stopIfTrue="1" operator="equal">
      <formula>25504</formula>
    </cfRule>
  </conditionalFormatting>
  <conditionalFormatting sqref="A779 A782 A785">
    <cfRule type="duplicateValues" dxfId="7450" priority="10813" stopIfTrue="1"/>
  </conditionalFormatting>
  <conditionalFormatting sqref="A779 A782 A785">
    <cfRule type="duplicateValues" dxfId="7449" priority="10811" stopIfTrue="1"/>
    <cfRule type="duplicateValues" dxfId="7448" priority="10812" stopIfTrue="1"/>
  </conditionalFormatting>
  <conditionalFormatting sqref="A779 A782 A785">
    <cfRule type="duplicateValues" dxfId="7447" priority="10810" stopIfTrue="1"/>
  </conditionalFormatting>
  <conditionalFormatting sqref="A779 A782 A785">
    <cfRule type="duplicateValues" dxfId="7446" priority="10807" stopIfTrue="1"/>
    <cfRule type="duplicateValues" dxfId="7445" priority="10808" stopIfTrue="1"/>
    <cfRule type="duplicateValues" dxfId="7444" priority="10809" stopIfTrue="1"/>
  </conditionalFormatting>
  <conditionalFormatting sqref="A779 A782 A785">
    <cfRule type="duplicateValues" dxfId="7443" priority="10806"/>
  </conditionalFormatting>
  <conditionalFormatting sqref="A779 A782 A785">
    <cfRule type="duplicateValues" dxfId="7442" priority="10804"/>
    <cfRule type="duplicateValues" dxfId="7441" priority="10805"/>
  </conditionalFormatting>
  <conditionalFormatting sqref="A779">
    <cfRule type="duplicateValues" dxfId="7440" priority="10803"/>
  </conditionalFormatting>
  <conditionalFormatting sqref="A779">
    <cfRule type="duplicateValues" dxfId="7439" priority="10801"/>
    <cfRule type="duplicateValues" dxfId="7438" priority="10802"/>
  </conditionalFormatting>
  <conditionalFormatting sqref="A779">
    <cfRule type="duplicateValues" dxfId="7437" priority="10800"/>
  </conditionalFormatting>
  <conditionalFormatting sqref="A779">
    <cfRule type="duplicateValues" dxfId="7436" priority="10799"/>
  </conditionalFormatting>
  <conditionalFormatting sqref="A779">
    <cfRule type="duplicateValues" dxfId="7435" priority="10798"/>
  </conditionalFormatting>
  <conditionalFormatting sqref="A779">
    <cfRule type="duplicateValues" dxfId="7434" priority="10797"/>
  </conditionalFormatting>
  <conditionalFormatting sqref="A779">
    <cfRule type="duplicateValues" dxfId="7433" priority="10795"/>
    <cfRule type="duplicateValues" dxfId="7432" priority="10796"/>
  </conditionalFormatting>
  <conditionalFormatting sqref="A779">
    <cfRule type="duplicateValues" dxfId="7431" priority="10794"/>
  </conditionalFormatting>
  <conditionalFormatting sqref="A779">
    <cfRule type="duplicateValues" dxfId="7430" priority="10793"/>
  </conditionalFormatting>
  <conditionalFormatting sqref="A779">
    <cfRule type="duplicateValues" dxfId="7429" priority="10792"/>
  </conditionalFormatting>
  <conditionalFormatting sqref="A779 A782 A785">
    <cfRule type="duplicateValues" dxfId="7428" priority="10789"/>
    <cfRule type="duplicateValues" dxfId="7427" priority="10790"/>
    <cfRule type="duplicateValues" dxfId="7426" priority="10791"/>
  </conditionalFormatting>
  <conditionalFormatting sqref="A779">
    <cfRule type="duplicateValues" dxfId="7425" priority="10788"/>
  </conditionalFormatting>
  <conditionalFormatting sqref="A779">
    <cfRule type="duplicateValues" dxfId="7424" priority="10787"/>
  </conditionalFormatting>
  <conditionalFormatting sqref="A779">
    <cfRule type="duplicateValues" dxfId="7423" priority="10786"/>
  </conditionalFormatting>
  <conditionalFormatting sqref="A779">
    <cfRule type="duplicateValues" dxfId="7422" priority="10785"/>
  </conditionalFormatting>
  <conditionalFormatting sqref="A779">
    <cfRule type="duplicateValues" dxfId="7421" priority="10783"/>
    <cfRule type="duplicateValues" dxfId="7420" priority="10784"/>
  </conditionalFormatting>
  <conditionalFormatting sqref="A779">
    <cfRule type="duplicateValues" dxfId="7419" priority="10782"/>
  </conditionalFormatting>
  <conditionalFormatting sqref="A779">
    <cfRule type="duplicateValues" dxfId="7418" priority="10781"/>
  </conditionalFormatting>
  <conditionalFormatting sqref="A779">
    <cfRule type="duplicateValues" dxfId="7417" priority="10780"/>
  </conditionalFormatting>
  <conditionalFormatting sqref="A780 A783 A786">
    <cfRule type="duplicateValues" dxfId="7416" priority="10777" stopIfTrue="1"/>
    <cfRule type="duplicateValues" dxfId="7415" priority="10778" stopIfTrue="1"/>
    <cfRule type="cellIs" dxfId="7414" priority="10779" stopIfTrue="1" operator="equal">
      <formula>25504</formula>
    </cfRule>
  </conditionalFormatting>
  <conditionalFormatting sqref="A780 A783 A786">
    <cfRule type="duplicateValues" dxfId="7413" priority="10776" stopIfTrue="1"/>
  </conditionalFormatting>
  <conditionalFormatting sqref="A780 A783 A786">
    <cfRule type="duplicateValues" dxfId="7412" priority="10774" stopIfTrue="1"/>
    <cfRule type="duplicateValues" dxfId="7411" priority="10775" stopIfTrue="1"/>
  </conditionalFormatting>
  <conditionalFormatting sqref="A780 A783 A786">
    <cfRule type="duplicateValues" dxfId="7410" priority="10773" stopIfTrue="1"/>
  </conditionalFormatting>
  <conditionalFormatting sqref="A780 A783 A786">
    <cfRule type="duplicateValues" dxfId="7409" priority="10770" stopIfTrue="1"/>
    <cfRule type="duplicateValues" dxfId="7408" priority="10771" stopIfTrue="1"/>
    <cfRule type="duplicateValues" dxfId="7407" priority="10772" stopIfTrue="1"/>
  </conditionalFormatting>
  <conditionalFormatting sqref="A780 A783 A786">
    <cfRule type="duplicateValues" dxfId="7406" priority="10769"/>
  </conditionalFormatting>
  <conditionalFormatting sqref="A780 A783 A786">
    <cfRule type="duplicateValues" dxfId="7405" priority="10767"/>
    <cfRule type="duplicateValues" dxfId="7404" priority="10768"/>
  </conditionalFormatting>
  <conditionalFormatting sqref="A780">
    <cfRule type="duplicateValues" dxfId="7403" priority="10766"/>
  </conditionalFormatting>
  <conditionalFormatting sqref="A780">
    <cfRule type="duplicateValues" dxfId="7402" priority="10764"/>
    <cfRule type="duplicateValues" dxfId="7401" priority="10765"/>
  </conditionalFormatting>
  <conditionalFormatting sqref="A780">
    <cfRule type="duplicateValues" dxfId="7400" priority="10763"/>
  </conditionalFormatting>
  <conditionalFormatting sqref="A780">
    <cfRule type="duplicateValues" dxfId="7399" priority="10762"/>
  </conditionalFormatting>
  <conditionalFormatting sqref="A780">
    <cfRule type="duplicateValues" dxfId="7398" priority="10761"/>
  </conditionalFormatting>
  <conditionalFormatting sqref="A780">
    <cfRule type="duplicateValues" dxfId="7397" priority="10760"/>
  </conditionalFormatting>
  <conditionalFormatting sqref="A780">
    <cfRule type="duplicateValues" dxfId="7396" priority="10758"/>
    <cfRule type="duplicateValues" dxfId="7395" priority="10759"/>
  </conditionalFormatting>
  <conditionalFormatting sqref="A780">
    <cfRule type="duplicateValues" dxfId="7394" priority="10757"/>
  </conditionalFormatting>
  <conditionalFormatting sqref="A780">
    <cfRule type="duplicateValues" dxfId="7393" priority="10756"/>
  </conditionalFormatting>
  <conditionalFormatting sqref="A780">
    <cfRule type="duplicateValues" dxfId="7392" priority="10755"/>
  </conditionalFormatting>
  <conditionalFormatting sqref="A780 A783 A786">
    <cfRule type="duplicateValues" dxfId="7391" priority="10752"/>
    <cfRule type="duplicateValues" dxfId="7390" priority="10753"/>
    <cfRule type="duplicateValues" dxfId="7389" priority="10754"/>
  </conditionalFormatting>
  <conditionalFormatting sqref="A780">
    <cfRule type="duplicateValues" dxfId="7388" priority="10751"/>
  </conditionalFormatting>
  <conditionalFormatting sqref="A780">
    <cfRule type="duplicateValues" dxfId="7387" priority="10750"/>
  </conditionalFormatting>
  <conditionalFormatting sqref="A780">
    <cfRule type="duplicateValues" dxfId="7386" priority="10749"/>
  </conditionalFormatting>
  <conditionalFormatting sqref="A780">
    <cfRule type="duplicateValues" dxfId="7385" priority="10748"/>
  </conditionalFormatting>
  <conditionalFormatting sqref="A780">
    <cfRule type="duplicateValues" dxfId="7384" priority="10746"/>
    <cfRule type="duplicateValues" dxfId="7383" priority="10747"/>
  </conditionalFormatting>
  <conditionalFormatting sqref="A780">
    <cfRule type="duplicateValues" dxfId="7382" priority="10745"/>
  </conditionalFormatting>
  <conditionalFormatting sqref="A780">
    <cfRule type="duplicateValues" dxfId="7381" priority="10744"/>
  </conditionalFormatting>
  <conditionalFormatting sqref="A780">
    <cfRule type="duplicateValues" dxfId="7380" priority="10743"/>
  </conditionalFormatting>
  <conditionalFormatting sqref="A778:A786">
    <cfRule type="duplicateValues" dxfId="7379" priority="10742"/>
  </conditionalFormatting>
  <conditionalFormatting sqref="A778:A786">
    <cfRule type="duplicateValues" dxfId="7378" priority="10741"/>
  </conditionalFormatting>
  <conditionalFormatting sqref="A778:A786">
    <cfRule type="duplicateValues" dxfId="7377" priority="10738"/>
    <cfRule type="duplicateValues" dxfId="7376" priority="10739"/>
    <cfRule type="duplicateValues" dxfId="7375" priority="10740"/>
  </conditionalFormatting>
  <conditionalFormatting sqref="A778:A786">
    <cfRule type="duplicateValues" dxfId="7374" priority="10737"/>
  </conditionalFormatting>
  <conditionalFormatting sqref="A778:A786">
    <cfRule type="duplicateValues" dxfId="7373" priority="10735"/>
    <cfRule type="duplicateValues" dxfId="7372" priority="10736"/>
  </conditionalFormatting>
  <conditionalFormatting sqref="A778:A786">
    <cfRule type="duplicateValues" dxfId="7371" priority="10734"/>
  </conditionalFormatting>
  <conditionalFormatting sqref="A778:A786">
    <cfRule type="duplicateValues" dxfId="7370" priority="10733"/>
  </conditionalFormatting>
  <conditionalFormatting sqref="A947">
    <cfRule type="duplicateValues" dxfId="7369" priority="10732" stopIfTrue="1"/>
  </conditionalFormatting>
  <conditionalFormatting sqref="A947">
    <cfRule type="duplicateValues" dxfId="7368" priority="10731" stopIfTrue="1"/>
  </conditionalFormatting>
  <conditionalFormatting sqref="A947">
    <cfRule type="duplicateValues" dxfId="7367" priority="10728" stopIfTrue="1"/>
    <cfRule type="duplicateValues" dxfId="7366" priority="10729" stopIfTrue="1"/>
    <cfRule type="duplicateValues" dxfId="7365" priority="10730" stopIfTrue="1"/>
  </conditionalFormatting>
  <conditionalFormatting sqref="A947">
    <cfRule type="duplicateValues" dxfId="7364" priority="10726" stopIfTrue="1"/>
    <cfRule type="duplicateValues" dxfId="7363" priority="10727" stopIfTrue="1"/>
  </conditionalFormatting>
  <conditionalFormatting sqref="A947">
    <cfRule type="duplicateValues" dxfId="7362" priority="10723" stopIfTrue="1"/>
    <cfRule type="duplicateValues" dxfId="7361" priority="10724" stopIfTrue="1"/>
    <cfRule type="cellIs" dxfId="7360" priority="10725" stopIfTrue="1" operator="equal">
      <formula>25504</formula>
    </cfRule>
  </conditionalFormatting>
  <conditionalFormatting sqref="A947">
    <cfRule type="duplicateValues" dxfId="7359" priority="10722"/>
  </conditionalFormatting>
  <conditionalFormatting sqref="A947">
    <cfRule type="duplicateValues" dxfId="7358" priority="10721"/>
  </conditionalFormatting>
  <conditionalFormatting sqref="A947">
    <cfRule type="duplicateValues" dxfId="7357" priority="10720"/>
  </conditionalFormatting>
  <conditionalFormatting sqref="A947">
    <cfRule type="duplicateValues" dxfId="7356" priority="10719"/>
  </conditionalFormatting>
  <conditionalFormatting sqref="A947">
    <cfRule type="duplicateValues" dxfId="7355" priority="10718"/>
  </conditionalFormatting>
  <conditionalFormatting sqref="A947">
    <cfRule type="duplicateValues" dxfId="7354" priority="10717"/>
  </conditionalFormatting>
  <conditionalFormatting sqref="A947">
    <cfRule type="duplicateValues" dxfId="7353" priority="10716"/>
  </conditionalFormatting>
  <conditionalFormatting sqref="A947">
    <cfRule type="duplicateValues" dxfId="7352" priority="10715"/>
  </conditionalFormatting>
  <conditionalFormatting sqref="A947">
    <cfRule type="duplicateValues" dxfId="7351" priority="10714"/>
  </conditionalFormatting>
  <conditionalFormatting sqref="A947">
    <cfRule type="duplicateValues" dxfId="7350" priority="10712"/>
    <cfRule type="duplicateValues" dxfId="7349" priority="10713"/>
  </conditionalFormatting>
  <conditionalFormatting sqref="A947">
    <cfRule type="duplicateValues" dxfId="7348" priority="10710"/>
    <cfRule type="duplicateValues" dxfId="7347" priority="10711"/>
  </conditionalFormatting>
  <conditionalFormatting sqref="A947">
    <cfRule type="duplicateValues" dxfId="7346" priority="10709"/>
  </conditionalFormatting>
  <conditionalFormatting sqref="A947">
    <cfRule type="duplicateValues" dxfId="7345" priority="10708"/>
  </conditionalFormatting>
  <conditionalFormatting sqref="A947">
    <cfRule type="duplicateValues" dxfId="7344" priority="10707"/>
  </conditionalFormatting>
  <conditionalFormatting sqref="A948">
    <cfRule type="duplicateValues" dxfId="7343" priority="10706" stopIfTrue="1"/>
  </conditionalFormatting>
  <conditionalFormatting sqref="A948">
    <cfRule type="duplicateValues" dxfId="7342" priority="10705" stopIfTrue="1"/>
  </conditionalFormatting>
  <conditionalFormatting sqref="A948">
    <cfRule type="duplicateValues" dxfId="7341" priority="10702" stopIfTrue="1"/>
    <cfRule type="duplicateValues" dxfId="7340" priority="10703" stopIfTrue="1"/>
    <cfRule type="duplicateValues" dxfId="7339" priority="10704" stopIfTrue="1"/>
  </conditionalFormatting>
  <conditionalFormatting sqref="A948">
    <cfRule type="duplicateValues" dxfId="7338" priority="10700" stopIfTrue="1"/>
    <cfRule type="duplicateValues" dxfId="7337" priority="10701" stopIfTrue="1"/>
  </conditionalFormatting>
  <conditionalFormatting sqref="A948">
    <cfRule type="duplicateValues" dxfId="7336" priority="10697" stopIfTrue="1"/>
    <cfRule type="duplicateValues" dxfId="7335" priority="10698" stopIfTrue="1"/>
    <cfRule type="cellIs" dxfId="7334" priority="10699" stopIfTrue="1" operator="equal">
      <formula>25504</formula>
    </cfRule>
  </conditionalFormatting>
  <conditionalFormatting sqref="A948">
    <cfRule type="duplicateValues" dxfId="7333" priority="10696"/>
  </conditionalFormatting>
  <conditionalFormatting sqref="A948">
    <cfRule type="duplicateValues" dxfId="7332" priority="10695"/>
  </conditionalFormatting>
  <conditionalFormatting sqref="A948">
    <cfRule type="duplicateValues" dxfId="7331" priority="10694"/>
  </conditionalFormatting>
  <conditionalFormatting sqref="A948">
    <cfRule type="duplicateValues" dxfId="7330" priority="10693"/>
  </conditionalFormatting>
  <conditionalFormatting sqref="A948">
    <cfRule type="duplicateValues" dxfId="7329" priority="10692"/>
  </conditionalFormatting>
  <conditionalFormatting sqref="A948">
    <cfRule type="duplicateValues" dxfId="7328" priority="10691"/>
  </conditionalFormatting>
  <conditionalFormatting sqref="A948">
    <cfRule type="duplicateValues" dxfId="7327" priority="10690"/>
  </conditionalFormatting>
  <conditionalFormatting sqref="A948">
    <cfRule type="duplicateValues" dxfId="7326" priority="10689"/>
  </conditionalFormatting>
  <conditionalFormatting sqref="A948">
    <cfRule type="duplicateValues" dxfId="7325" priority="10688"/>
  </conditionalFormatting>
  <conditionalFormatting sqref="A948">
    <cfRule type="duplicateValues" dxfId="7324" priority="10686"/>
    <cfRule type="duplicateValues" dxfId="7323" priority="10687"/>
  </conditionalFormatting>
  <conditionalFormatting sqref="A948">
    <cfRule type="duplicateValues" dxfId="7322" priority="10684"/>
    <cfRule type="duplicateValues" dxfId="7321" priority="10685"/>
  </conditionalFormatting>
  <conditionalFormatting sqref="A948">
    <cfRule type="duplicateValues" dxfId="7320" priority="10683"/>
  </conditionalFormatting>
  <conditionalFormatting sqref="A948">
    <cfRule type="duplicateValues" dxfId="7319" priority="10682"/>
  </conditionalFormatting>
  <conditionalFormatting sqref="A948">
    <cfRule type="duplicateValues" dxfId="7318" priority="10681"/>
  </conditionalFormatting>
  <conditionalFormatting sqref="A947:A948">
    <cfRule type="duplicateValues" dxfId="7317" priority="10680"/>
  </conditionalFormatting>
  <conditionalFormatting sqref="A947:A948">
    <cfRule type="duplicateValues" dxfId="7316" priority="10679"/>
  </conditionalFormatting>
  <conditionalFormatting sqref="A947:A948">
    <cfRule type="duplicateValues" dxfId="7315" priority="10676"/>
    <cfRule type="duplicateValues" dxfId="7314" priority="10677"/>
    <cfRule type="duplicateValues" dxfId="7313" priority="10678"/>
  </conditionalFormatting>
  <conditionalFormatting sqref="A947:A948">
    <cfRule type="duplicateValues" dxfId="7312" priority="10675"/>
  </conditionalFormatting>
  <conditionalFormatting sqref="A947:A948">
    <cfRule type="duplicateValues" dxfId="7311" priority="10673"/>
    <cfRule type="duplicateValues" dxfId="7310" priority="10674"/>
  </conditionalFormatting>
  <conditionalFormatting sqref="A947:A948">
    <cfRule type="duplicateValues" dxfId="7309" priority="10672"/>
  </conditionalFormatting>
  <conditionalFormatting sqref="A947:A948">
    <cfRule type="duplicateValues" dxfId="7308" priority="10671"/>
  </conditionalFormatting>
  <conditionalFormatting sqref="A998">
    <cfRule type="duplicateValues" dxfId="7307" priority="10670" stopIfTrue="1"/>
  </conditionalFormatting>
  <conditionalFormatting sqref="A998">
    <cfRule type="duplicateValues" dxfId="7306" priority="10669" stopIfTrue="1"/>
  </conditionalFormatting>
  <conditionalFormatting sqref="A998">
    <cfRule type="duplicateValues" dxfId="7305" priority="10668" stopIfTrue="1"/>
  </conditionalFormatting>
  <conditionalFormatting sqref="A998">
    <cfRule type="duplicateValues" dxfId="7304" priority="10667" stopIfTrue="1"/>
  </conditionalFormatting>
  <conditionalFormatting sqref="A998">
    <cfRule type="duplicateValues" dxfId="7303" priority="10666" stopIfTrue="1"/>
  </conditionalFormatting>
  <conditionalFormatting sqref="A998">
    <cfRule type="duplicateValues" dxfId="7302" priority="10665" stopIfTrue="1"/>
  </conditionalFormatting>
  <conditionalFormatting sqref="A998">
    <cfRule type="duplicateValues" dxfId="7301" priority="10662" stopIfTrue="1"/>
    <cfRule type="duplicateValues" dxfId="7300" priority="10663" stopIfTrue="1"/>
    <cfRule type="duplicateValues" dxfId="7299" priority="10664" stopIfTrue="1"/>
  </conditionalFormatting>
  <conditionalFormatting sqref="A998">
    <cfRule type="duplicateValues" dxfId="7298" priority="10661" stopIfTrue="1"/>
  </conditionalFormatting>
  <conditionalFormatting sqref="A998">
    <cfRule type="duplicateValues" dxfId="7297" priority="10660" stopIfTrue="1"/>
  </conditionalFormatting>
  <conditionalFormatting sqref="A998">
    <cfRule type="duplicateValues" dxfId="7296" priority="10658" stopIfTrue="1"/>
    <cfRule type="duplicateValues" dxfId="7295" priority="10659" stopIfTrue="1"/>
  </conditionalFormatting>
  <conditionalFormatting sqref="A998">
    <cfRule type="duplicateValues" dxfId="7294" priority="10655" stopIfTrue="1"/>
    <cfRule type="duplicateValues" dxfId="7293" priority="10656" stopIfTrue="1"/>
    <cfRule type="cellIs" dxfId="7292" priority="10657" stopIfTrue="1" operator="equal">
      <formula>25504</formula>
    </cfRule>
  </conditionalFormatting>
  <conditionalFormatting sqref="A998">
    <cfRule type="duplicateValues" dxfId="7291" priority="10654" stopIfTrue="1"/>
  </conditionalFormatting>
  <conditionalFormatting sqref="A998">
    <cfRule type="duplicateValues" dxfId="7290" priority="10652" stopIfTrue="1"/>
    <cfRule type="duplicateValues" dxfId="7289" priority="10653" stopIfTrue="1"/>
  </conditionalFormatting>
  <conditionalFormatting sqref="A998">
    <cfRule type="duplicateValues" dxfId="7288" priority="10651" stopIfTrue="1"/>
  </conditionalFormatting>
  <conditionalFormatting sqref="A998">
    <cfRule type="duplicateValues" dxfId="7287" priority="10650" stopIfTrue="1"/>
  </conditionalFormatting>
  <conditionalFormatting sqref="A998">
    <cfRule type="duplicateValues" dxfId="7286" priority="10649" stopIfTrue="1"/>
  </conditionalFormatting>
  <conditionalFormatting sqref="A998">
    <cfRule type="duplicateValues" dxfId="7285" priority="10648"/>
  </conditionalFormatting>
  <conditionalFormatting sqref="A998">
    <cfRule type="duplicateValues" dxfId="7284" priority="10647"/>
  </conditionalFormatting>
  <conditionalFormatting sqref="A998">
    <cfRule type="duplicateValues" dxfId="7283" priority="10645"/>
    <cfRule type="duplicateValues" dxfId="7282" priority="10646"/>
  </conditionalFormatting>
  <conditionalFormatting sqref="A998">
    <cfRule type="duplicateValues" dxfId="7281" priority="10644"/>
  </conditionalFormatting>
  <conditionalFormatting sqref="A998">
    <cfRule type="duplicateValues" dxfId="7280" priority="10643" stopIfTrue="1"/>
  </conditionalFormatting>
  <conditionalFormatting sqref="A998">
    <cfRule type="duplicateValues" dxfId="7279" priority="10640" stopIfTrue="1"/>
    <cfRule type="duplicateValues" dxfId="7278" priority="10641" stopIfTrue="1"/>
    <cfRule type="duplicateValues" dxfId="7277" priority="10642" stopIfTrue="1"/>
  </conditionalFormatting>
  <conditionalFormatting sqref="A998">
    <cfRule type="duplicateValues" dxfId="7276" priority="10639" stopIfTrue="1"/>
  </conditionalFormatting>
  <conditionalFormatting sqref="A998">
    <cfRule type="duplicateValues" dxfId="7275" priority="10638" stopIfTrue="1"/>
  </conditionalFormatting>
  <conditionalFormatting sqref="A998">
    <cfRule type="duplicateValues" dxfId="7274" priority="10637" stopIfTrue="1"/>
  </conditionalFormatting>
  <conditionalFormatting sqref="A998">
    <cfRule type="duplicateValues" dxfId="7273" priority="10636" stopIfTrue="1"/>
  </conditionalFormatting>
  <conditionalFormatting sqref="A998">
    <cfRule type="duplicateValues" dxfId="7272" priority="10634" stopIfTrue="1"/>
    <cfRule type="duplicateValues" dxfId="7271" priority="10635" stopIfTrue="1"/>
  </conditionalFormatting>
  <conditionalFormatting sqref="A998">
    <cfRule type="duplicateValues" dxfId="7270" priority="10633" stopIfTrue="1"/>
  </conditionalFormatting>
  <conditionalFormatting sqref="A998">
    <cfRule type="duplicateValues" dxfId="7269" priority="10632" stopIfTrue="1"/>
  </conditionalFormatting>
  <conditionalFormatting sqref="A998">
    <cfRule type="duplicateValues" dxfId="7268" priority="10631" stopIfTrue="1"/>
  </conditionalFormatting>
  <conditionalFormatting sqref="A998">
    <cfRule type="duplicateValues" dxfId="7267" priority="10628" stopIfTrue="1"/>
    <cfRule type="duplicateValues" dxfId="7266" priority="10629" stopIfTrue="1"/>
    <cfRule type="duplicateValues" dxfId="7265" priority="10630" stopIfTrue="1"/>
  </conditionalFormatting>
  <conditionalFormatting sqref="A998">
    <cfRule type="duplicateValues" dxfId="7264" priority="10627" stopIfTrue="1"/>
  </conditionalFormatting>
  <conditionalFormatting sqref="A998">
    <cfRule type="duplicateValues" dxfId="7263" priority="10625" stopIfTrue="1"/>
    <cfRule type="duplicateValues" dxfId="7262" priority="10626" stopIfTrue="1"/>
  </conditionalFormatting>
  <conditionalFormatting sqref="A998">
    <cfRule type="duplicateValues" dxfId="7261" priority="10624" stopIfTrue="1"/>
  </conditionalFormatting>
  <conditionalFormatting sqref="A998">
    <cfRule type="duplicateValues" dxfId="7260" priority="10623" stopIfTrue="1"/>
  </conditionalFormatting>
  <conditionalFormatting sqref="A998">
    <cfRule type="duplicateValues" dxfId="7259" priority="10622" stopIfTrue="1"/>
  </conditionalFormatting>
  <conditionalFormatting sqref="A998">
    <cfRule type="duplicateValues" dxfId="7258" priority="10621"/>
  </conditionalFormatting>
  <conditionalFormatting sqref="A998">
    <cfRule type="duplicateValues" dxfId="7257" priority="10620"/>
  </conditionalFormatting>
  <conditionalFormatting sqref="A998">
    <cfRule type="duplicateValues" dxfId="7256" priority="10618"/>
    <cfRule type="duplicateValues" dxfId="7255" priority="10619"/>
  </conditionalFormatting>
  <conditionalFormatting sqref="A998">
    <cfRule type="duplicateValues" dxfId="7254" priority="10617"/>
  </conditionalFormatting>
  <conditionalFormatting sqref="A998">
    <cfRule type="duplicateValues" dxfId="7253" priority="10616"/>
  </conditionalFormatting>
  <conditionalFormatting sqref="A998">
    <cfRule type="duplicateValues" dxfId="7252" priority="10614"/>
    <cfRule type="duplicateValues" dxfId="7251" priority="10615"/>
  </conditionalFormatting>
  <conditionalFormatting sqref="A998">
    <cfRule type="duplicateValues" dxfId="7250" priority="10613"/>
  </conditionalFormatting>
  <conditionalFormatting sqref="A998">
    <cfRule type="duplicateValues" dxfId="7249" priority="10612"/>
  </conditionalFormatting>
  <conditionalFormatting sqref="A998">
    <cfRule type="duplicateValues" dxfId="7248" priority="10611"/>
  </conditionalFormatting>
  <conditionalFormatting sqref="A998">
    <cfRule type="duplicateValues" dxfId="7247" priority="10610"/>
  </conditionalFormatting>
  <conditionalFormatting sqref="A998">
    <cfRule type="duplicateValues" dxfId="7246" priority="10608"/>
    <cfRule type="duplicateValues" dxfId="7245" priority="10609"/>
  </conditionalFormatting>
  <conditionalFormatting sqref="A998">
    <cfRule type="duplicateValues" dxfId="7244" priority="10607"/>
  </conditionalFormatting>
  <conditionalFormatting sqref="A998">
    <cfRule type="duplicateValues" dxfId="7243" priority="10606"/>
  </conditionalFormatting>
  <conditionalFormatting sqref="A998">
    <cfRule type="duplicateValues" dxfId="7242" priority="10605"/>
  </conditionalFormatting>
  <conditionalFormatting sqref="A998">
    <cfRule type="duplicateValues" dxfId="7241" priority="10602"/>
    <cfRule type="duplicateValues" dxfId="7240" priority="10603"/>
    <cfRule type="duplicateValues" dxfId="7239" priority="10604"/>
  </conditionalFormatting>
  <conditionalFormatting sqref="A998">
    <cfRule type="duplicateValues" dxfId="7238" priority="10601"/>
  </conditionalFormatting>
  <conditionalFormatting sqref="A998">
    <cfRule type="duplicateValues" dxfId="7237" priority="10600"/>
  </conditionalFormatting>
  <conditionalFormatting sqref="A998">
    <cfRule type="duplicateValues" dxfId="7236" priority="10599"/>
  </conditionalFormatting>
  <conditionalFormatting sqref="A998">
    <cfRule type="duplicateValues" dxfId="7235" priority="10598"/>
  </conditionalFormatting>
  <conditionalFormatting sqref="A998">
    <cfRule type="duplicateValues" dxfId="7234" priority="10597"/>
  </conditionalFormatting>
  <conditionalFormatting sqref="A998">
    <cfRule type="duplicateValues" dxfId="7233" priority="10596"/>
  </conditionalFormatting>
  <conditionalFormatting sqref="A998">
    <cfRule type="duplicateValues" dxfId="7232" priority="10595"/>
  </conditionalFormatting>
  <conditionalFormatting sqref="A998">
    <cfRule type="duplicateValues" dxfId="7231" priority="10594"/>
  </conditionalFormatting>
  <conditionalFormatting sqref="A998">
    <cfRule type="duplicateValues" dxfId="7230" priority="10593"/>
  </conditionalFormatting>
  <conditionalFormatting sqref="A998">
    <cfRule type="duplicateValues" dxfId="7229" priority="10592"/>
  </conditionalFormatting>
  <conditionalFormatting sqref="A998">
    <cfRule type="duplicateValues" dxfId="7228" priority="10591"/>
  </conditionalFormatting>
  <conditionalFormatting sqref="A998">
    <cfRule type="duplicateValues" dxfId="7227" priority="10590"/>
  </conditionalFormatting>
  <conditionalFormatting sqref="A998">
    <cfRule type="duplicateValues" dxfId="7226" priority="10589"/>
  </conditionalFormatting>
  <conditionalFormatting sqref="A998">
    <cfRule type="duplicateValues" dxfId="7225" priority="10587"/>
    <cfRule type="duplicateValues" dxfId="7224" priority="10588"/>
  </conditionalFormatting>
  <conditionalFormatting sqref="A998">
    <cfRule type="duplicateValues" dxfId="7223" priority="10585"/>
    <cfRule type="duplicateValues" dxfId="7222" priority="10586"/>
  </conditionalFormatting>
  <conditionalFormatting sqref="A998">
    <cfRule type="duplicateValues" dxfId="7221" priority="10584"/>
  </conditionalFormatting>
  <conditionalFormatting sqref="A998">
    <cfRule type="duplicateValues" dxfId="7220" priority="10583"/>
  </conditionalFormatting>
  <conditionalFormatting sqref="A998">
    <cfRule type="duplicateValues" dxfId="7219" priority="10582"/>
  </conditionalFormatting>
  <conditionalFormatting sqref="A998">
    <cfRule type="duplicateValues" dxfId="7218" priority="10581"/>
  </conditionalFormatting>
  <conditionalFormatting sqref="A998">
    <cfRule type="duplicateValues" dxfId="7217" priority="10580"/>
  </conditionalFormatting>
  <conditionalFormatting sqref="A998">
    <cfRule type="duplicateValues" dxfId="7216" priority="10577"/>
    <cfRule type="duplicateValues" dxfId="7215" priority="10578"/>
    <cfRule type="duplicateValues" dxfId="7214" priority="10579"/>
  </conditionalFormatting>
  <conditionalFormatting sqref="A998">
    <cfRule type="duplicateValues" dxfId="7213" priority="10576"/>
  </conditionalFormatting>
  <conditionalFormatting sqref="A998">
    <cfRule type="duplicateValues" dxfId="7212" priority="10574"/>
    <cfRule type="duplicateValues" dxfId="7211" priority="10575"/>
  </conditionalFormatting>
  <conditionalFormatting sqref="A998">
    <cfRule type="duplicateValues" dxfId="7210" priority="10573"/>
  </conditionalFormatting>
  <conditionalFormatting sqref="A998">
    <cfRule type="duplicateValues" dxfId="7209" priority="10572"/>
  </conditionalFormatting>
  <conditionalFormatting sqref="A1083 A1085">
    <cfRule type="duplicateValues" dxfId="7208" priority="10569" stopIfTrue="1"/>
    <cfRule type="duplicateValues" dxfId="7207" priority="10570" stopIfTrue="1"/>
    <cfRule type="cellIs" dxfId="7206" priority="10571" stopIfTrue="1" operator="equal">
      <formula>25504</formula>
    </cfRule>
  </conditionalFormatting>
  <conditionalFormatting sqref="A1083 A1085">
    <cfRule type="duplicateValues" dxfId="7205" priority="10568" stopIfTrue="1"/>
  </conditionalFormatting>
  <conditionalFormatting sqref="A1083 A1085">
    <cfRule type="duplicateValues" dxfId="7204" priority="10565" stopIfTrue="1"/>
    <cfRule type="duplicateValues" dxfId="7203" priority="10566" stopIfTrue="1"/>
    <cfRule type="duplicateValues" dxfId="7202" priority="10567" stopIfTrue="1"/>
  </conditionalFormatting>
  <conditionalFormatting sqref="A1083 A1085">
    <cfRule type="duplicateValues" dxfId="7201" priority="10563" stopIfTrue="1"/>
    <cfRule type="duplicateValues" dxfId="7200" priority="10564" stopIfTrue="1"/>
  </conditionalFormatting>
  <conditionalFormatting sqref="A1083 A1085">
    <cfRule type="duplicateValues" dxfId="7199" priority="10562"/>
  </conditionalFormatting>
  <conditionalFormatting sqref="A1083">
    <cfRule type="duplicateValues" dxfId="7198" priority="10561"/>
  </conditionalFormatting>
  <conditionalFormatting sqref="A1084 A1086">
    <cfRule type="duplicateValues" dxfId="7197" priority="10558" stopIfTrue="1"/>
    <cfRule type="duplicateValues" dxfId="7196" priority="10559" stopIfTrue="1"/>
    <cfRule type="cellIs" dxfId="7195" priority="10560" stopIfTrue="1" operator="equal">
      <formula>25504</formula>
    </cfRule>
  </conditionalFormatting>
  <conditionalFormatting sqref="A1084 A1086">
    <cfRule type="duplicateValues" dxfId="7194" priority="10557" stopIfTrue="1"/>
  </conditionalFormatting>
  <conditionalFormatting sqref="A1084 A1086">
    <cfRule type="duplicateValues" dxfId="7193" priority="10554" stopIfTrue="1"/>
    <cfRule type="duplicateValues" dxfId="7192" priority="10555" stopIfTrue="1"/>
    <cfRule type="duplicateValues" dxfId="7191" priority="10556" stopIfTrue="1"/>
  </conditionalFormatting>
  <conditionalFormatting sqref="A1084 A1086">
    <cfRule type="duplicateValues" dxfId="7190" priority="10552" stopIfTrue="1"/>
    <cfRule type="duplicateValues" dxfId="7189" priority="10553" stopIfTrue="1"/>
  </conditionalFormatting>
  <conditionalFormatting sqref="A1083:A1086">
    <cfRule type="duplicateValues" dxfId="7188" priority="10551"/>
  </conditionalFormatting>
  <conditionalFormatting sqref="A1083:A1086">
    <cfRule type="duplicateValues" dxfId="7187" priority="10550"/>
  </conditionalFormatting>
  <conditionalFormatting sqref="A1083:A1086">
    <cfRule type="duplicateValues" dxfId="7186" priority="10549"/>
  </conditionalFormatting>
  <conditionalFormatting sqref="A1083:A1086">
    <cfRule type="duplicateValues" dxfId="7185" priority="10548"/>
  </conditionalFormatting>
  <conditionalFormatting sqref="A1083:A1086">
    <cfRule type="duplicateValues" dxfId="7184" priority="10546"/>
    <cfRule type="duplicateValues" dxfId="7183" priority="10547"/>
  </conditionalFormatting>
  <conditionalFormatting sqref="A1083:A1086">
    <cfRule type="duplicateValues" dxfId="7182" priority="10544"/>
    <cfRule type="duplicateValues" dxfId="7181" priority="10545"/>
  </conditionalFormatting>
  <conditionalFormatting sqref="A1083:A1086">
    <cfRule type="duplicateValues" dxfId="7180" priority="10543"/>
  </conditionalFormatting>
  <conditionalFormatting sqref="A1083:A1086">
    <cfRule type="duplicateValues" dxfId="7179" priority="10542"/>
  </conditionalFormatting>
  <conditionalFormatting sqref="A1083:A1086">
    <cfRule type="duplicateValues" dxfId="7178" priority="10541"/>
  </conditionalFormatting>
  <conditionalFormatting sqref="A1083:A1086">
    <cfRule type="duplicateValues" dxfId="7177" priority="10540"/>
  </conditionalFormatting>
  <conditionalFormatting sqref="A1083:A1086">
    <cfRule type="duplicateValues" dxfId="7176" priority="10539"/>
  </conditionalFormatting>
  <conditionalFormatting sqref="A1083:A1086">
    <cfRule type="duplicateValues" dxfId="7175" priority="10536"/>
    <cfRule type="duplicateValues" dxfId="7174" priority="10537"/>
    <cfRule type="duplicateValues" dxfId="7173" priority="10538"/>
  </conditionalFormatting>
  <conditionalFormatting sqref="A1083:A1086">
    <cfRule type="duplicateValues" dxfId="7172" priority="10535"/>
  </conditionalFormatting>
  <conditionalFormatting sqref="A1083:A1086">
    <cfRule type="duplicateValues" dxfId="7171" priority="10533"/>
    <cfRule type="duplicateValues" dxfId="7170" priority="10534"/>
  </conditionalFormatting>
  <conditionalFormatting sqref="A1083:A1086">
    <cfRule type="duplicateValues" dxfId="7169" priority="10532"/>
  </conditionalFormatting>
  <conditionalFormatting sqref="A1083:A1086">
    <cfRule type="duplicateValues" dxfId="7168" priority="10531"/>
  </conditionalFormatting>
  <conditionalFormatting sqref="A1087 A1089">
    <cfRule type="duplicateValues" dxfId="7167" priority="10528" stopIfTrue="1"/>
    <cfRule type="duplicateValues" dxfId="7166" priority="10529" stopIfTrue="1"/>
    <cfRule type="cellIs" dxfId="7165" priority="10530" stopIfTrue="1" operator="equal">
      <formula>25504</formula>
    </cfRule>
  </conditionalFormatting>
  <conditionalFormatting sqref="A1087 A1089">
    <cfRule type="duplicateValues" dxfId="7164" priority="10527" stopIfTrue="1"/>
  </conditionalFormatting>
  <conditionalFormatting sqref="A1087 A1089">
    <cfRule type="duplicateValues" dxfId="7163" priority="10524" stopIfTrue="1"/>
    <cfRule type="duplicateValues" dxfId="7162" priority="10525" stopIfTrue="1"/>
    <cfRule type="duplicateValues" dxfId="7161" priority="10526" stopIfTrue="1"/>
  </conditionalFormatting>
  <conditionalFormatting sqref="A1087 A1089">
    <cfRule type="duplicateValues" dxfId="7160" priority="10522" stopIfTrue="1"/>
    <cfRule type="duplicateValues" dxfId="7159" priority="10523" stopIfTrue="1"/>
  </conditionalFormatting>
  <conditionalFormatting sqref="A1087 A1089">
    <cfRule type="duplicateValues" dxfId="7158" priority="10521"/>
  </conditionalFormatting>
  <conditionalFormatting sqref="A1087">
    <cfRule type="duplicateValues" dxfId="7157" priority="10520"/>
  </conditionalFormatting>
  <conditionalFormatting sqref="A1087 A1089">
    <cfRule type="duplicateValues" dxfId="7156" priority="10518"/>
    <cfRule type="duplicateValues" dxfId="7155" priority="10519"/>
  </conditionalFormatting>
  <conditionalFormatting sqref="A1087">
    <cfRule type="duplicateValues" dxfId="7154" priority="10517"/>
  </conditionalFormatting>
  <conditionalFormatting sqref="A1087">
    <cfRule type="duplicateValues" dxfId="7153" priority="10516" stopIfTrue="1"/>
  </conditionalFormatting>
  <conditionalFormatting sqref="A1087">
    <cfRule type="duplicateValues" dxfId="7152" priority="10515"/>
  </conditionalFormatting>
  <conditionalFormatting sqref="A1087">
    <cfRule type="duplicateValues" dxfId="7151" priority="10514"/>
  </conditionalFormatting>
  <conditionalFormatting sqref="A1087">
    <cfRule type="duplicateValues" dxfId="7150" priority="10512"/>
    <cfRule type="duplicateValues" dxfId="7149" priority="10513"/>
  </conditionalFormatting>
  <conditionalFormatting sqref="A1087">
    <cfRule type="duplicateValues" dxfId="7148" priority="10511"/>
  </conditionalFormatting>
  <conditionalFormatting sqref="A1087">
    <cfRule type="duplicateValues" dxfId="7147" priority="10510"/>
  </conditionalFormatting>
  <conditionalFormatting sqref="A1087">
    <cfRule type="duplicateValues" dxfId="7146" priority="10508"/>
    <cfRule type="duplicateValues" dxfId="7145" priority="10509"/>
  </conditionalFormatting>
  <conditionalFormatting sqref="A1087">
    <cfRule type="duplicateValues" dxfId="7144" priority="10507"/>
  </conditionalFormatting>
  <conditionalFormatting sqref="A1087">
    <cfRule type="duplicateValues" dxfId="7143" priority="10506"/>
  </conditionalFormatting>
  <conditionalFormatting sqref="A1087">
    <cfRule type="duplicateValues" dxfId="7142" priority="10505"/>
  </conditionalFormatting>
  <conditionalFormatting sqref="A1087">
    <cfRule type="duplicateValues" dxfId="7141" priority="10504"/>
  </conditionalFormatting>
  <conditionalFormatting sqref="A1087">
    <cfRule type="duplicateValues" dxfId="7140" priority="10502"/>
    <cfRule type="duplicateValues" dxfId="7139" priority="10503"/>
  </conditionalFormatting>
  <conditionalFormatting sqref="A1087">
    <cfRule type="duplicateValues" dxfId="7138" priority="10501"/>
  </conditionalFormatting>
  <conditionalFormatting sqref="A1087">
    <cfRule type="duplicateValues" dxfId="7137" priority="10500"/>
  </conditionalFormatting>
  <conditionalFormatting sqref="A1087">
    <cfRule type="duplicateValues" dxfId="7136" priority="10499"/>
  </conditionalFormatting>
  <conditionalFormatting sqref="A1087 A1089">
    <cfRule type="duplicateValues" dxfId="7135" priority="10496"/>
    <cfRule type="duplicateValues" dxfId="7134" priority="10497"/>
    <cfRule type="duplicateValues" dxfId="7133" priority="10498"/>
  </conditionalFormatting>
  <conditionalFormatting sqref="A1087">
    <cfRule type="duplicateValues" dxfId="7132" priority="10495"/>
  </conditionalFormatting>
  <conditionalFormatting sqref="A1087">
    <cfRule type="duplicateValues" dxfId="7131" priority="10494"/>
  </conditionalFormatting>
  <conditionalFormatting sqref="A1087">
    <cfRule type="duplicateValues" dxfId="7130" priority="10493"/>
  </conditionalFormatting>
  <conditionalFormatting sqref="A1087">
    <cfRule type="duplicateValues" dxfId="7129" priority="10492"/>
  </conditionalFormatting>
  <conditionalFormatting sqref="A1087">
    <cfRule type="duplicateValues" dxfId="7128" priority="10491"/>
  </conditionalFormatting>
  <conditionalFormatting sqref="A1087">
    <cfRule type="duplicateValues" dxfId="7127" priority="10490"/>
  </conditionalFormatting>
  <conditionalFormatting sqref="A1087">
    <cfRule type="duplicateValues" dxfId="7126" priority="10489"/>
  </conditionalFormatting>
  <conditionalFormatting sqref="A1087">
    <cfRule type="duplicateValues" dxfId="7125" priority="10488"/>
  </conditionalFormatting>
  <conditionalFormatting sqref="A1112:A1114">
    <cfRule type="duplicateValues" dxfId="7124" priority="10485" stopIfTrue="1"/>
    <cfRule type="duplicateValues" dxfId="7123" priority="10486" stopIfTrue="1"/>
    <cfRule type="cellIs" dxfId="7122" priority="10487" stopIfTrue="1" operator="equal">
      <formula>25504</formula>
    </cfRule>
  </conditionalFormatting>
  <conditionalFormatting sqref="A1112:A1114">
    <cfRule type="duplicateValues" dxfId="7121" priority="10484" stopIfTrue="1"/>
  </conditionalFormatting>
  <conditionalFormatting sqref="A1112:A1114">
    <cfRule type="duplicateValues" dxfId="7120" priority="10481" stopIfTrue="1"/>
    <cfRule type="duplicateValues" dxfId="7119" priority="10482" stopIfTrue="1"/>
    <cfRule type="duplicateValues" dxfId="7118" priority="10483" stopIfTrue="1"/>
  </conditionalFormatting>
  <conditionalFormatting sqref="A1112:A1114">
    <cfRule type="duplicateValues" dxfId="7117" priority="10479" stopIfTrue="1"/>
    <cfRule type="duplicateValues" dxfId="7116" priority="10480" stopIfTrue="1"/>
  </conditionalFormatting>
  <conditionalFormatting sqref="A1112:A1114">
    <cfRule type="duplicateValues" dxfId="7115" priority="10478"/>
  </conditionalFormatting>
  <conditionalFormatting sqref="A1112:A1114">
    <cfRule type="duplicateValues" dxfId="7114" priority="10477"/>
  </conditionalFormatting>
  <conditionalFormatting sqref="A1112:A1114">
    <cfRule type="duplicateValues" dxfId="7113" priority="10476"/>
  </conditionalFormatting>
  <conditionalFormatting sqref="A1112:A1114">
    <cfRule type="duplicateValues" dxfId="7112" priority="10475"/>
  </conditionalFormatting>
  <conditionalFormatting sqref="A1112:A1114">
    <cfRule type="duplicateValues" dxfId="7111" priority="10473"/>
    <cfRule type="duplicateValues" dxfId="7110" priority="10474"/>
  </conditionalFormatting>
  <conditionalFormatting sqref="A1112:A1114">
    <cfRule type="duplicateValues" dxfId="7109" priority="10471"/>
    <cfRule type="duplicateValues" dxfId="7108" priority="10472"/>
  </conditionalFormatting>
  <conditionalFormatting sqref="A1112:A1114">
    <cfRule type="duplicateValues" dxfId="7107" priority="10470"/>
  </conditionalFormatting>
  <conditionalFormatting sqref="A1112:A1114">
    <cfRule type="duplicateValues" dxfId="7106" priority="10469"/>
  </conditionalFormatting>
  <conditionalFormatting sqref="A1112:A1114">
    <cfRule type="duplicateValues" dxfId="7105" priority="10468"/>
  </conditionalFormatting>
  <conditionalFormatting sqref="A1112:A1114">
    <cfRule type="duplicateValues" dxfId="7104" priority="10467"/>
  </conditionalFormatting>
  <conditionalFormatting sqref="A1112:A1114">
    <cfRule type="duplicateValues" dxfId="7103" priority="10466"/>
  </conditionalFormatting>
  <conditionalFormatting sqref="A1112:A1114">
    <cfRule type="duplicateValues" dxfId="7102" priority="10463"/>
    <cfRule type="duplicateValues" dxfId="7101" priority="10464"/>
    <cfRule type="duplicateValues" dxfId="7100" priority="10465"/>
  </conditionalFormatting>
  <conditionalFormatting sqref="A1112:A1114">
    <cfRule type="duplicateValues" dxfId="7099" priority="10462"/>
  </conditionalFormatting>
  <conditionalFormatting sqref="A1112:A1114">
    <cfRule type="duplicateValues" dxfId="7098" priority="10460"/>
    <cfRule type="duplicateValues" dxfId="7097" priority="10461"/>
  </conditionalFormatting>
  <conditionalFormatting sqref="A1112:A1114">
    <cfRule type="duplicateValues" dxfId="7096" priority="10459"/>
  </conditionalFormatting>
  <conditionalFormatting sqref="A1112:A1114">
    <cfRule type="duplicateValues" dxfId="7095" priority="10458"/>
  </conditionalFormatting>
  <conditionalFormatting sqref="A1196:A1197">
    <cfRule type="duplicateValues" dxfId="7094" priority="10457" stopIfTrue="1"/>
  </conditionalFormatting>
  <conditionalFormatting sqref="A1196:A1197">
    <cfRule type="duplicateValues" dxfId="7093" priority="10456" stopIfTrue="1"/>
  </conditionalFormatting>
  <conditionalFormatting sqref="A1196:A1197">
    <cfRule type="duplicateValues" dxfId="7092" priority="10455" stopIfTrue="1"/>
  </conditionalFormatting>
  <conditionalFormatting sqref="A1196:A1197">
    <cfRule type="duplicateValues" dxfId="7091" priority="10454" stopIfTrue="1"/>
  </conditionalFormatting>
  <conditionalFormatting sqref="A1196:A1197">
    <cfRule type="duplicateValues" dxfId="7090" priority="10453" stopIfTrue="1"/>
  </conditionalFormatting>
  <conditionalFormatting sqref="A1196:A1197">
    <cfRule type="duplicateValues" dxfId="7089" priority="10452" stopIfTrue="1"/>
  </conditionalFormatting>
  <conditionalFormatting sqref="A1196:A1197">
    <cfRule type="duplicateValues" dxfId="7088" priority="10449" stopIfTrue="1"/>
    <cfRule type="duplicateValues" dxfId="7087" priority="10450" stopIfTrue="1"/>
    <cfRule type="duplicateValues" dxfId="7086" priority="10451" stopIfTrue="1"/>
  </conditionalFormatting>
  <conditionalFormatting sqref="A1196:A1197">
    <cfRule type="duplicateValues" dxfId="7085" priority="10448" stopIfTrue="1"/>
  </conditionalFormatting>
  <conditionalFormatting sqref="A1196:A1197">
    <cfRule type="duplicateValues" dxfId="7084" priority="10447" stopIfTrue="1"/>
  </conditionalFormatting>
  <conditionalFormatting sqref="A1196:A1197">
    <cfRule type="duplicateValues" dxfId="7083" priority="10445" stopIfTrue="1"/>
    <cfRule type="duplicateValues" dxfId="7082" priority="10446" stopIfTrue="1"/>
  </conditionalFormatting>
  <conditionalFormatting sqref="A1196:A1197">
    <cfRule type="duplicateValues" dxfId="7081" priority="10442" stopIfTrue="1"/>
    <cfRule type="duplicateValues" dxfId="7080" priority="10443" stopIfTrue="1"/>
    <cfRule type="cellIs" dxfId="7079" priority="10444" stopIfTrue="1" operator="equal">
      <formula>25504</formula>
    </cfRule>
  </conditionalFormatting>
  <conditionalFormatting sqref="A1196:A1197">
    <cfRule type="duplicateValues" dxfId="7078" priority="10441" stopIfTrue="1"/>
  </conditionalFormatting>
  <conditionalFormatting sqref="A1196:A1197">
    <cfRule type="duplicateValues" dxfId="7077" priority="10439" stopIfTrue="1"/>
    <cfRule type="duplicateValues" dxfId="7076" priority="10440" stopIfTrue="1"/>
  </conditionalFormatting>
  <conditionalFormatting sqref="A1196:A1197">
    <cfRule type="duplicateValues" dxfId="7075" priority="10438" stopIfTrue="1"/>
  </conditionalFormatting>
  <conditionalFormatting sqref="A1196:A1197">
    <cfRule type="duplicateValues" dxfId="7074" priority="10437" stopIfTrue="1"/>
  </conditionalFormatting>
  <conditionalFormatting sqref="A1196:A1197">
    <cfRule type="duplicateValues" dxfId="7073" priority="10436" stopIfTrue="1"/>
  </conditionalFormatting>
  <conditionalFormatting sqref="A1196:A1197">
    <cfRule type="duplicateValues" dxfId="7072" priority="10435"/>
  </conditionalFormatting>
  <conditionalFormatting sqref="A1196:A1197">
    <cfRule type="duplicateValues" dxfId="7071" priority="10434"/>
  </conditionalFormatting>
  <conditionalFormatting sqref="A1196:A1197">
    <cfRule type="duplicateValues" dxfId="7070" priority="10432"/>
    <cfRule type="duplicateValues" dxfId="7069" priority="10433"/>
  </conditionalFormatting>
  <conditionalFormatting sqref="A1196:A1197">
    <cfRule type="duplicateValues" dxfId="7068" priority="10431"/>
  </conditionalFormatting>
  <conditionalFormatting sqref="A1196:A1197">
    <cfRule type="duplicateValues" dxfId="7067" priority="10430" stopIfTrue="1"/>
  </conditionalFormatting>
  <conditionalFormatting sqref="A1196:A1197">
    <cfRule type="duplicateValues" dxfId="7066" priority="10427" stopIfTrue="1"/>
    <cfRule type="duplicateValues" dxfId="7065" priority="10428" stopIfTrue="1"/>
    <cfRule type="duplicateValues" dxfId="7064" priority="10429" stopIfTrue="1"/>
  </conditionalFormatting>
  <conditionalFormatting sqref="A1196:A1197">
    <cfRule type="duplicateValues" dxfId="7063" priority="10426" stopIfTrue="1"/>
  </conditionalFormatting>
  <conditionalFormatting sqref="A1196:A1197">
    <cfRule type="duplicateValues" dxfId="7062" priority="10425" stopIfTrue="1"/>
  </conditionalFormatting>
  <conditionalFormatting sqref="A1196:A1197">
    <cfRule type="duplicateValues" dxfId="7061" priority="10424" stopIfTrue="1"/>
  </conditionalFormatting>
  <conditionalFormatting sqref="A1196:A1197">
    <cfRule type="duplicateValues" dxfId="7060" priority="10423" stopIfTrue="1"/>
  </conditionalFormatting>
  <conditionalFormatting sqref="A1196:A1197">
    <cfRule type="duplicateValues" dxfId="7059" priority="10421" stopIfTrue="1"/>
    <cfRule type="duplicateValues" dxfId="7058" priority="10422" stopIfTrue="1"/>
  </conditionalFormatting>
  <conditionalFormatting sqref="A1196:A1197">
    <cfRule type="duplicateValues" dxfId="7057" priority="10420" stopIfTrue="1"/>
  </conditionalFormatting>
  <conditionalFormatting sqref="A1196:A1197">
    <cfRule type="duplicateValues" dxfId="7056" priority="10419" stopIfTrue="1"/>
  </conditionalFormatting>
  <conditionalFormatting sqref="A1196:A1197">
    <cfRule type="duplicateValues" dxfId="7055" priority="10418" stopIfTrue="1"/>
  </conditionalFormatting>
  <conditionalFormatting sqref="A1196:A1197">
    <cfRule type="duplicateValues" dxfId="7054" priority="10415" stopIfTrue="1"/>
    <cfRule type="duplicateValues" dxfId="7053" priority="10416" stopIfTrue="1"/>
    <cfRule type="duplicateValues" dxfId="7052" priority="10417" stopIfTrue="1"/>
  </conditionalFormatting>
  <conditionalFormatting sqref="A1196:A1197">
    <cfRule type="duplicateValues" dxfId="7051" priority="10414" stopIfTrue="1"/>
  </conditionalFormatting>
  <conditionalFormatting sqref="A1196:A1197">
    <cfRule type="duplicateValues" dxfId="7050" priority="10412" stopIfTrue="1"/>
    <cfRule type="duplicateValues" dxfId="7049" priority="10413" stopIfTrue="1"/>
  </conditionalFormatting>
  <conditionalFormatting sqref="A1196:A1197">
    <cfRule type="duplicateValues" dxfId="7048" priority="10411" stopIfTrue="1"/>
  </conditionalFormatting>
  <conditionalFormatting sqref="A1196:A1197">
    <cfRule type="duplicateValues" dxfId="7047" priority="10410" stopIfTrue="1"/>
  </conditionalFormatting>
  <conditionalFormatting sqref="A1196:A1197">
    <cfRule type="duplicateValues" dxfId="7046" priority="10409" stopIfTrue="1"/>
  </conditionalFormatting>
  <conditionalFormatting sqref="A1196:A1197">
    <cfRule type="duplicateValues" dxfId="7045" priority="10408"/>
  </conditionalFormatting>
  <conditionalFormatting sqref="A1196:A1197">
    <cfRule type="duplicateValues" dxfId="7044" priority="10407"/>
  </conditionalFormatting>
  <conditionalFormatting sqref="A1196:A1197">
    <cfRule type="duplicateValues" dxfId="7043" priority="10405"/>
    <cfRule type="duplicateValues" dxfId="7042" priority="10406"/>
  </conditionalFormatting>
  <conditionalFormatting sqref="A1196:A1197">
    <cfRule type="duplicateValues" dxfId="7041" priority="10404"/>
  </conditionalFormatting>
  <conditionalFormatting sqref="A1196:A1197">
    <cfRule type="duplicateValues" dxfId="7040" priority="10403"/>
  </conditionalFormatting>
  <conditionalFormatting sqref="A1196:A1197">
    <cfRule type="duplicateValues" dxfId="7039" priority="10401"/>
    <cfRule type="duplicateValues" dxfId="7038" priority="10402"/>
  </conditionalFormatting>
  <conditionalFormatting sqref="A1196:A1197">
    <cfRule type="duplicateValues" dxfId="7037" priority="10400"/>
  </conditionalFormatting>
  <conditionalFormatting sqref="A1196:A1197">
    <cfRule type="duplicateValues" dxfId="7036" priority="10399"/>
  </conditionalFormatting>
  <conditionalFormatting sqref="A1196:A1197">
    <cfRule type="duplicateValues" dxfId="7035" priority="10398"/>
  </conditionalFormatting>
  <conditionalFormatting sqref="A1196:A1197">
    <cfRule type="duplicateValues" dxfId="7034" priority="10397"/>
  </conditionalFormatting>
  <conditionalFormatting sqref="A1196:A1197">
    <cfRule type="duplicateValues" dxfId="7033" priority="10395"/>
    <cfRule type="duplicateValues" dxfId="7032" priority="10396"/>
  </conditionalFormatting>
  <conditionalFormatting sqref="A1196:A1197">
    <cfRule type="duplicateValues" dxfId="7031" priority="10394"/>
  </conditionalFormatting>
  <conditionalFormatting sqref="A1196:A1197">
    <cfRule type="duplicateValues" dxfId="7030" priority="10393"/>
  </conditionalFormatting>
  <conditionalFormatting sqref="A1196:A1197">
    <cfRule type="duplicateValues" dxfId="7029" priority="10392"/>
  </conditionalFormatting>
  <conditionalFormatting sqref="A1196:A1197">
    <cfRule type="duplicateValues" dxfId="7028" priority="10389"/>
    <cfRule type="duplicateValues" dxfId="7027" priority="10390"/>
    <cfRule type="duplicateValues" dxfId="7026" priority="10391"/>
  </conditionalFormatting>
  <conditionalFormatting sqref="A1196:A1197">
    <cfRule type="duplicateValues" dxfId="7025" priority="10388"/>
  </conditionalFormatting>
  <conditionalFormatting sqref="A1196:A1197">
    <cfRule type="duplicateValues" dxfId="7024" priority="10387"/>
  </conditionalFormatting>
  <conditionalFormatting sqref="A1196:A1197">
    <cfRule type="duplicateValues" dxfId="7023" priority="10386"/>
  </conditionalFormatting>
  <conditionalFormatting sqref="A1196:A1197">
    <cfRule type="duplicateValues" dxfId="7022" priority="10385"/>
  </conditionalFormatting>
  <conditionalFormatting sqref="A1196:A1197">
    <cfRule type="duplicateValues" dxfId="7021" priority="10384"/>
  </conditionalFormatting>
  <conditionalFormatting sqref="A1196:A1197">
    <cfRule type="duplicateValues" dxfId="7020" priority="10383"/>
  </conditionalFormatting>
  <conditionalFormatting sqref="A1196:A1197">
    <cfRule type="duplicateValues" dxfId="7019" priority="10382"/>
  </conditionalFormatting>
  <conditionalFormatting sqref="A1196:A1197">
    <cfRule type="duplicateValues" dxfId="7018" priority="10381"/>
  </conditionalFormatting>
  <conditionalFormatting sqref="A1196:A1197">
    <cfRule type="duplicateValues" dxfId="7017" priority="10380"/>
  </conditionalFormatting>
  <conditionalFormatting sqref="A1196:A1197">
    <cfRule type="duplicateValues" dxfId="7016" priority="10379"/>
  </conditionalFormatting>
  <conditionalFormatting sqref="A1196:A1197">
    <cfRule type="duplicateValues" dxfId="7015" priority="10378"/>
  </conditionalFormatting>
  <conditionalFormatting sqref="A1196:A1197">
    <cfRule type="duplicateValues" dxfId="7014" priority="10377"/>
  </conditionalFormatting>
  <conditionalFormatting sqref="A1196:A1197">
    <cfRule type="duplicateValues" dxfId="7013" priority="10376"/>
  </conditionalFormatting>
  <conditionalFormatting sqref="A1196:A1197">
    <cfRule type="duplicateValues" dxfId="7012" priority="10374"/>
    <cfRule type="duplicateValues" dxfId="7011" priority="10375"/>
  </conditionalFormatting>
  <conditionalFormatting sqref="A1196:A1197">
    <cfRule type="duplicateValues" dxfId="7010" priority="10372"/>
    <cfRule type="duplicateValues" dxfId="7009" priority="10373"/>
  </conditionalFormatting>
  <conditionalFormatting sqref="A1196:A1197">
    <cfRule type="duplicateValues" dxfId="7008" priority="10371"/>
  </conditionalFormatting>
  <conditionalFormatting sqref="A1196:A1197">
    <cfRule type="duplicateValues" dxfId="7007" priority="10370"/>
  </conditionalFormatting>
  <conditionalFormatting sqref="A1196:A1197">
    <cfRule type="duplicateValues" dxfId="7006" priority="10369"/>
  </conditionalFormatting>
  <conditionalFormatting sqref="A1196:A1197">
    <cfRule type="duplicateValues" dxfId="7005" priority="10368"/>
  </conditionalFormatting>
  <conditionalFormatting sqref="A1196:A1197">
    <cfRule type="duplicateValues" dxfId="7004" priority="10367"/>
  </conditionalFormatting>
  <conditionalFormatting sqref="A1196:A1197">
    <cfRule type="duplicateValues" dxfId="7003" priority="10364"/>
    <cfRule type="duplicateValues" dxfId="7002" priority="10365"/>
    <cfRule type="duplicateValues" dxfId="7001" priority="10366"/>
  </conditionalFormatting>
  <conditionalFormatting sqref="A1196:A1197">
    <cfRule type="duplicateValues" dxfId="7000" priority="10363"/>
  </conditionalFormatting>
  <conditionalFormatting sqref="A1196:A1197">
    <cfRule type="duplicateValues" dxfId="6999" priority="10361"/>
    <cfRule type="duplicateValues" dxfId="6998" priority="10362"/>
  </conditionalFormatting>
  <conditionalFormatting sqref="A1196:A1197">
    <cfRule type="duplicateValues" dxfId="6997" priority="10360"/>
  </conditionalFormatting>
  <conditionalFormatting sqref="A1196:A1197">
    <cfRule type="duplicateValues" dxfId="6996" priority="10359"/>
  </conditionalFormatting>
  <conditionalFormatting sqref="A1237">
    <cfRule type="duplicateValues" dxfId="6995" priority="10358" stopIfTrue="1"/>
  </conditionalFormatting>
  <conditionalFormatting sqref="A1237">
    <cfRule type="duplicateValues" dxfId="6994" priority="10357" stopIfTrue="1"/>
  </conditionalFormatting>
  <conditionalFormatting sqref="A1237">
    <cfRule type="duplicateValues" dxfId="6993" priority="10354" stopIfTrue="1"/>
    <cfRule type="duplicateValues" dxfId="6992" priority="10355" stopIfTrue="1"/>
    <cfRule type="duplicateValues" dxfId="6991" priority="10356" stopIfTrue="1"/>
  </conditionalFormatting>
  <conditionalFormatting sqref="A1237">
    <cfRule type="duplicateValues" dxfId="6990" priority="10352" stopIfTrue="1"/>
    <cfRule type="duplicateValues" dxfId="6989" priority="10353" stopIfTrue="1"/>
  </conditionalFormatting>
  <conditionalFormatting sqref="A1237">
    <cfRule type="duplicateValues" dxfId="6988" priority="10349" stopIfTrue="1"/>
    <cfRule type="duplicateValues" dxfId="6987" priority="10350" stopIfTrue="1"/>
    <cfRule type="cellIs" dxfId="6986" priority="10351" stopIfTrue="1" operator="equal">
      <formula>25504</formula>
    </cfRule>
  </conditionalFormatting>
  <conditionalFormatting sqref="A1237">
    <cfRule type="duplicateValues" dxfId="6985" priority="10348"/>
  </conditionalFormatting>
  <conditionalFormatting sqref="A1237">
    <cfRule type="duplicateValues" dxfId="6984" priority="10346"/>
    <cfRule type="duplicateValues" dxfId="6983" priority="10347"/>
  </conditionalFormatting>
  <conditionalFormatting sqref="A1237">
    <cfRule type="duplicateValues" dxfId="6982" priority="10343"/>
    <cfRule type="duplicateValues" dxfId="6981" priority="10344"/>
    <cfRule type="duplicateValues" dxfId="6980" priority="10345"/>
  </conditionalFormatting>
  <conditionalFormatting sqref="A1237">
    <cfRule type="duplicateValues" dxfId="6979" priority="10342"/>
  </conditionalFormatting>
  <conditionalFormatting sqref="A1237">
    <cfRule type="duplicateValues" dxfId="6978" priority="10341"/>
  </conditionalFormatting>
  <conditionalFormatting sqref="A1237">
    <cfRule type="duplicateValues" dxfId="6977" priority="10340"/>
  </conditionalFormatting>
  <conditionalFormatting sqref="A1237">
    <cfRule type="duplicateValues" dxfId="6976" priority="10339"/>
  </conditionalFormatting>
  <conditionalFormatting sqref="A1237">
    <cfRule type="duplicateValues" dxfId="6975" priority="10336"/>
    <cfRule type="duplicateValues" dxfId="6974" priority="10337"/>
    <cfRule type="duplicateValues" dxfId="6973" priority="10338"/>
  </conditionalFormatting>
  <conditionalFormatting sqref="A1237">
    <cfRule type="duplicateValues" dxfId="6972" priority="10335"/>
  </conditionalFormatting>
  <conditionalFormatting sqref="A1237">
    <cfRule type="duplicateValues" dxfId="6971" priority="10333"/>
    <cfRule type="duplicateValues" dxfId="6970" priority="10334"/>
  </conditionalFormatting>
  <conditionalFormatting sqref="A1237">
    <cfRule type="duplicateValues" dxfId="6969" priority="10332"/>
  </conditionalFormatting>
  <conditionalFormatting sqref="A1237">
    <cfRule type="duplicateValues" dxfId="6968" priority="10331"/>
  </conditionalFormatting>
  <conditionalFormatting sqref="A1526">
    <cfRule type="duplicateValues" dxfId="6967" priority="10330" stopIfTrue="1"/>
  </conditionalFormatting>
  <conditionalFormatting sqref="A1526">
    <cfRule type="duplicateValues" dxfId="6966" priority="10329" stopIfTrue="1"/>
  </conditionalFormatting>
  <conditionalFormatting sqref="A1526">
    <cfRule type="duplicateValues" dxfId="6965" priority="10326" stopIfTrue="1"/>
    <cfRule type="duplicateValues" dxfId="6964" priority="10327" stopIfTrue="1"/>
    <cfRule type="duplicateValues" dxfId="6963" priority="10328" stopIfTrue="1"/>
  </conditionalFormatting>
  <conditionalFormatting sqref="A1526">
    <cfRule type="duplicateValues" dxfId="6962" priority="10324" stopIfTrue="1"/>
    <cfRule type="duplicateValues" dxfId="6961" priority="10325" stopIfTrue="1"/>
  </conditionalFormatting>
  <conditionalFormatting sqref="A1526">
    <cfRule type="duplicateValues" dxfId="6960" priority="10321" stopIfTrue="1"/>
    <cfRule type="duplicateValues" dxfId="6959" priority="10322" stopIfTrue="1"/>
    <cfRule type="cellIs" dxfId="6958" priority="10323" stopIfTrue="1" operator="equal">
      <formula>25504</formula>
    </cfRule>
  </conditionalFormatting>
  <conditionalFormatting sqref="A1526">
    <cfRule type="duplicateValues" dxfId="6957" priority="10320"/>
  </conditionalFormatting>
  <conditionalFormatting sqref="A1526">
    <cfRule type="duplicateValues" dxfId="6956" priority="10319"/>
  </conditionalFormatting>
  <conditionalFormatting sqref="A1526">
    <cfRule type="duplicateValues" dxfId="6955" priority="10317"/>
    <cfRule type="duplicateValues" dxfId="6954" priority="10318"/>
  </conditionalFormatting>
  <conditionalFormatting sqref="A1526">
    <cfRule type="duplicateValues" dxfId="6953" priority="10315"/>
    <cfRule type="duplicateValues" dxfId="6952" priority="10316"/>
  </conditionalFormatting>
  <conditionalFormatting sqref="A1526">
    <cfRule type="duplicateValues" dxfId="6951" priority="10314"/>
  </conditionalFormatting>
  <conditionalFormatting sqref="A1526">
    <cfRule type="duplicateValues" dxfId="6950" priority="10313"/>
  </conditionalFormatting>
  <conditionalFormatting sqref="A1526">
    <cfRule type="duplicateValues" dxfId="6949" priority="10312"/>
  </conditionalFormatting>
  <conditionalFormatting sqref="A1526">
    <cfRule type="duplicateValues" dxfId="6948" priority="10311"/>
  </conditionalFormatting>
  <conditionalFormatting sqref="A1526">
    <cfRule type="duplicateValues" dxfId="6947" priority="10310"/>
  </conditionalFormatting>
  <conditionalFormatting sqref="A1526">
    <cfRule type="duplicateValues" dxfId="6946" priority="10307"/>
    <cfRule type="duplicateValues" dxfId="6945" priority="10308"/>
    <cfRule type="duplicateValues" dxfId="6944" priority="10309"/>
  </conditionalFormatting>
  <conditionalFormatting sqref="A1526">
    <cfRule type="duplicateValues" dxfId="6943" priority="10306"/>
  </conditionalFormatting>
  <conditionalFormatting sqref="A1526">
    <cfRule type="duplicateValues" dxfId="6942" priority="10304"/>
    <cfRule type="duplicateValues" dxfId="6941" priority="10305"/>
  </conditionalFormatting>
  <conditionalFormatting sqref="A1526">
    <cfRule type="duplicateValues" dxfId="6940" priority="10303"/>
  </conditionalFormatting>
  <conditionalFormatting sqref="A1526">
    <cfRule type="duplicateValues" dxfId="6939" priority="10302"/>
  </conditionalFormatting>
  <conditionalFormatting sqref="A1645">
    <cfRule type="duplicateValues" dxfId="6938" priority="10300"/>
    <cfRule type="duplicateValues" dxfId="6937" priority="10301"/>
  </conditionalFormatting>
  <conditionalFormatting sqref="A1645">
    <cfRule type="duplicateValues" dxfId="6936" priority="10299"/>
  </conditionalFormatting>
  <conditionalFormatting sqref="A1645">
    <cfRule type="duplicateValues" dxfId="6935" priority="10298" stopIfTrue="1"/>
  </conditionalFormatting>
  <conditionalFormatting sqref="A1645">
    <cfRule type="duplicateValues" dxfId="6934" priority="10295" stopIfTrue="1"/>
    <cfRule type="duplicateValues" dxfId="6933" priority="10296" stopIfTrue="1"/>
    <cfRule type="duplicateValues" dxfId="6932" priority="10297" stopIfTrue="1"/>
  </conditionalFormatting>
  <conditionalFormatting sqref="A1645">
    <cfRule type="duplicateValues" dxfId="6931" priority="10292" stopIfTrue="1"/>
    <cfRule type="duplicateValues" dxfId="6930" priority="10293" stopIfTrue="1"/>
    <cfRule type="cellIs" dxfId="6929" priority="10294" stopIfTrue="1" operator="equal">
      <formula>25504</formula>
    </cfRule>
  </conditionalFormatting>
  <conditionalFormatting sqref="A1645">
    <cfRule type="duplicateValues" dxfId="6928" priority="10291"/>
  </conditionalFormatting>
  <conditionalFormatting sqref="A1645">
    <cfRule type="duplicateValues" dxfId="6927" priority="10290"/>
  </conditionalFormatting>
  <conditionalFormatting sqref="A1645">
    <cfRule type="duplicateValues" dxfId="6926" priority="10289"/>
  </conditionalFormatting>
  <conditionalFormatting sqref="A1645">
    <cfRule type="duplicateValues" dxfId="6925" priority="10288"/>
  </conditionalFormatting>
  <conditionalFormatting sqref="A1645">
    <cfRule type="duplicateValues" dxfId="6924" priority="10287"/>
  </conditionalFormatting>
  <conditionalFormatting sqref="A1645">
    <cfRule type="duplicateValues" dxfId="6923" priority="10285"/>
    <cfRule type="duplicateValues" dxfId="6922" priority="10286"/>
  </conditionalFormatting>
  <conditionalFormatting sqref="A1645">
    <cfRule type="duplicateValues" dxfId="6921" priority="10283"/>
    <cfRule type="duplicateValues" dxfId="6920" priority="10284"/>
  </conditionalFormatting>
  <conditionalFormatting sqref="A1645">
    <cfRule type="duplicateValues" dxfId="6919" priority="10282"/>
  </conditionalFormatting>
  <conditionalFormatting sqref="A1645">
    <cfRule type="duplicateValues" dxfId="6918" priority="10281"/>
  </conditionalFormatting>
  <conditionalFormatting sqref="A1645">
    <cfRule type="duplicateValues" dxfId="6917" priority="10280"/>
  </conditionalFormatting>
  <conditionalFormatting sqref="A1646">
    <cfRule type="duplicateValues" dxfId="6916" priority="10278"/>
    <cfRule type="duplicateValues" dxfId="6915" priority="10279"/>
  </conditionalFormatting>
  <conditionalFormatting sqref="A1646">
    <cfRule type="duplicateValues" dxfId="6914" priority="10277"/>
  </conditionalFormatting>
  <conditionalFormatting sqref="A1646">
    <cfRule type="duplicateValues" dxfId="6913" priority="10276" stopIfTrue="1"/>
  </conditionalFormatting>
  <conditionalFormatting sqref="A1646">
    <cfRule type="duplicateValues" dxfId="6912" priority="10273" stopIfTrue="1"/>
    <cfRule type="duplicateValues" dxfId="6911" priority="10274" stopIfTrue="1"/>
    <cfRule type="duplicateValues" dxfId="6910" priority="10275" stopIfTrue="1"/>
  </conditionalFormatting>
  <conditionalFormatting sqref="A1646">
    <cfRule type="duplicateValues" dxfId="6909" priority="10270" stopIfTrue="1"/>
    <cfRule type="duplicateValues" dxfId="6908" priority="10271" stopIfTrue="1"/>
    <cfRule type="cellIs" dxfId="6907" priority="10272" stopIfTrue="1" operator="equal">
      <formula>25504</formula>
    </cfRule>
  </conditionalFormatting>
  <conditionalFormatting sqref="A1646">
    <cfRule type="duplicateValues" dxfId="6906" priority="10269"/>
  </conditionalFormatting>
  <conditionalFormatting sqref="A1646">
    <cfRule type="duplicateValues" dxfId="6905" priority="10268"/>
  </conditionalFormatting>
  <conditionalFormatting sqref="A1646">
    <cfRule type="duplicateValues" dxfId="6904" priority="10267"/>
  </conditionalFormatting>
  <conditionalFormatting sqref="A1646">
    <cfRule type="duplicateValues" dxfId="6903" priority="10266"/>
  </conditionalFormatting>
  <conditionalFormatting sqref="A1646">
    <cfRule type="duplicateValues" dxfId="6902" priority="10265"/>
  </conditionalFormatting>
  <conditionalFormatting sqref="A1646">
    <cfRule type="duplicateValues" dxfId="6901" priority="10263"/>
    <cfRule type="duplicateValues" dxfId="6900" priority="10264"/>
  </conditionalFormatting>
  <conditionalFormatting sqref="A1646">
    <cfRule type="duplicateValues" dxfId="6899" priority="10261"/>
    <cfRule type="duplicateValues" dxfId="6898" priority="10262"/>
  </conditionalFormatting>
  <conditionalFormatting sqref="A1646">
    <cfRule type="duplicateValues" dxfId="6897" priority="10260"/>
  </conditionalFormatting>
  <conditionalFormatting sqref="A1646">
    <cfRule type="duplicateValues" dxfId="6896" priority="10259"/>
  </conditionalFormatting>
  <conditionalFormatting sqref="A1646">
    <cfRule type="duplicateValues" dxfId="6895" priority="10258"/>
  </conditionalFormatting>
  <conditionalFormatting sqref="A1645:A1646">
    <cfRule type="duplicateValues" dxfId="6894" priority="10257"/>
  </conditionalFormatting>
  <conditionalFormatting sqref="A1645:A1646">
    <cfRule type="duplicateValues" dxfId="6893" priority="10256"/>
  </conditionalFormatting>
  <conditionalFormatting sqref="A1645:A1646">
    <cfRule type="duplicateValues" dxfId="6892" priority="10253"/>
    <cfRule type="duplicateValues" dxfId="6891" priority="10254"/>
    <cfRule type="duplicateValues" dxfId="6890" priority="10255"/>
  </conditionalFormatting>
  <conditionalFormatting sqref="A1645:A1646">
    <cfRule type="duplicateValues" dxfId="6889" priority="10252"/>
  </conditionalFormatting>
  <conditionalFormatting sqref="A1645:A1646">
    <cfRule type="duplicateValues" dxfId="6888" priority="10250"/>
    <cfRule type="duplicateValues" dxfId="6887" priority="10251"/>
  </conditionalFormatting>
  <conditionalFormatting sqref="A1645:A1646">
    <cfRule type="duplicateValues" dxfId="6886" priority="10249"/>
  </conditionalFormatting>
  <conditionalFormatting sqref="A1645:A1646">
    <cfRule type="duplicateValues" dxfId="6885" priority="10248"/>
  </conditionalFormatting>
  <conditionalFormatting sqref="A2104 A2107 A2110">
    <cfRule type="duplicateValues" dxfId="6884" priority="10247" stopIfTrue="1"/>
  </conditionalFormatting>
  <conditionalFormatting sqref="A2104 A2107 A2110">
    <cfRule type="duplicateValues" dxfId="6883" priority="10246" stopIfTrue="1"/>
  </conditionalFormatting>
  <conditionalFormatting sqref="A2104 A2107 A2110">
    <cfRule type="duplicateValues" dxfId="6882" priority="10243" stopIfTrue="1"/>
    <cfRule type="duplicateValues" dxfId="6881" priority="10244" stopIfTrue="1"/>
    <cfRule type="duplicateValues" dxfId="6880" priority="10245" stopIfTrue="1"/>
  </conditionalFormatting>
  <conditionalFormatting sqref="A2104 A2107 A2110">
    <cfRule type="duplicateValues" dxfId="6879" priority="10241" stopIfTrue="1"/>
    <cfRule type="duplicateValues" dxfId="6878" priority="10242" stopIfTrue="1"/>
  </conditionalFormatting>
  <conditionalFormatting sqref="A2104 A2107 A2110">
    <cfRule type="duplicateValues" dxfId="6877" priority="10238" stopIfTrue="1"/>
    <cfRule type="duplicateValues" dxfId="6876" priority="10239" stopIfTrue="1"/>
    <cfRule type="cellIs" dxfId="6875" priority="10240" stopIfTrue="1" operator="equal">
      <formula>25504</formula>
    </cfRule>
  </conditionalFormatting>
  <conditionalFormatting sqref="A2104">
    <cfRule type="duplicateValues" dxfId="6874" priority="10237" stopIfTrue="1"/>
  </conditionalFormatting>
  <conditionalFormatting sqref="V2110">
    <cfRule type="duplicateValues" dxfId="6873" priority="10209" stopIfTrue="1"/>
  </conditionalFormatting>
  <conditionalFormatting sqref="V2111">
    <cfRule type="duplicateValues" dxfId="6872" priority="10208" stopIfTrue="1"/>
  </conditionalFormatting>
  <conditionalFormatting sqref="A2103 A2105:A2106 A2108:A2109 A2111">
    <cfRule type="duplicateValues" dxfId="6871" priority="10207" stopIfTrue="1"/>
  </conditionalFormatting>
  <conditionalFormatting sqref="A2103 A2105:A2106 A2108:A2109 A2111">
    <cfRule type="duplicateValues" dxfId="6870" priority="10206" stopIfTrue="1"/>
  </conditionalFormatting>
  <conditionalFormatting sqref="A2103 A2105:A2106 A2108:A2109 A2111">
    <cfRule type="duplicateValues" dxfId="6869" priority="10203" stopIfTrue="1"/>
    <cfRule type="duplicateValues" dxfId="6868" priority="10204" stopIfTrue="1"/>
    <cfRule type="duplicateValues" dxfId="6867" priority="10205" stopIfTrue="1"/>
  </conditionalFormatting>
  <conditionalFormatting sqref="A2103 A2105:A2106 A2108:A2109 A2111">
    <cfRule type="duplicateValues" dxfId="6866" priority="10201" stopIfTrue="1"/>
    <cfRule type="duplicateValues" dxfId="6865" priority="10202" stopIfTrue="1"/>
  </conditionalFormatting>
  <conditionalFormatting sqref="A2103 A2105:A2106 A2108:A2109 A2111">
    <cfRule type="duplicateValues" dxfId="6864" priority="10198" stopIfTrue="1"/>
    <cfRule type="duplicateValues" dxfId="6863" priority="10199" stopIfTrue="1"/>
    <cfRule type="cellIs" dxfId="6862" priority="10200" stopIfTrue="1" operator="equal">
      <formula>25504</formula>
    </cfRule>
  </conditionalFormatting>
  <conditionalFormatting sqref="B2103:B2111">
    <cfRule type="duplicateValues" dxfId="6861" priority="10193" stopIfTrue="1"/>
  </conditionalFormatting>
  <conditionalFormatting sqref="B2103:B2111">
    <cfRule type="duplicateValues" dxfId="6860" priority="10192" stopIfTrue="1"/>
  </conditionalFormatting>
  <conditionalFormatting sqref="B2103:B2111">
    <cfRule type="duplicateValues" dxfId="6859" priority="10189" stopIfTrue="1"/>
    <cfRule type="duplicateValues" dxfId="6858" priority="10190" stopIfTrue="1"/>
    <cfRule type="duplicateValues" dxfId="6857" priority="10191" stopIfTrue="1"/>
  </conditionalFormatting>
  <conditionalFormatting sqref="B2103:B2111">
    <cfRule type="duplicateValues" dxfId="6856" priority="10187" stopIfTrue="1"/>
    <cfRule type="duplicateValues" dxfId="6855" priority="10188" stopIfTrue="1"/>
  </conditionalFormatting>
  <conditionalFormatting sqref="B2103:B2111">
    <cfRule type="duplicateValues" dxfId="6854" priority="10184" stopIfTrue="1"/>
    <cfRule type="duplicateValues" dxfId="6853" priority="10185" stopIfTrue="1"/>
    <cfRule type="cellIs" dxfId="6852" priority="10186" stopIfTrue="1" operator="equal">
      <formula>25504</formula>
    </cfRule>
  </conditionalFormatting>
  <conditionalFormatting sqref="V2112">
    <cfRule type="duplicateValues" dxfId="6851" priority="10183" stopIfTrue="1"/>
  </conditionalFormatting>
  <conditionalFormatting sqref="V2113">
    <cfRule type="duplicateValues" dxfId="6850" priority="10182" stopIfTrue="1"/>
  </conditionalFormatting>
  <conditionalFormatting sqref="A2104">
    <cfRule type="duplicateValues" dxfId="6849" priority="10181" stopIfTrue="1"/>
  </conditionalFormatting>
  <conditionalFormatting sqref="A2104">
    <cfRule type="duplicateValues" dxfId="6848" priority="10179" stopIfTrue="1"/>
    <cfRule type="duplicateValues" dxfId="6847" priority="10180" stopIfTrue="1"/>
  </conditionalFormatting>
  <conditionalFormatting sqref="A2104">
    <cfRule type="duplicateValues" dxfId="6846" priority="10178" stopIfTrue="1"/>
  </conditionalFormatting>
  <conditionalFormatting sqref="A2104">
    <cfRule type="duplicateValues" dxfId="6845" priority="10177" stopIfTrue="1"/>
  </conditionalFormatting>
  <conditionalFormatting sqref="A2103:A2111">
    <cfRule type="duplicateValues" dxfId="6844" priority="10176" stopIfTrue="1"/>
  </conditionalFormatting>
  <conditionalFormatting sqref="B2115">
    <cfRule type="duplicateValues" dxfId="6843" priority="10175" stopIfTrue="1"/>
  </conditionalFormatting>
  <conditionalFormatting sqref="B2115">
    <cfRule type="duplicateValues" dxfId="6842" priority="10174" stopIfTrue="1"/>
  </conditionalFormatting>
  <conditionalFormatting sqref="B2115">
    <cfRule type="duplicateValues" dxfId="6841" priority="10171" stopIfTrue="1"/>
    <cfRule type="duplicateValues" dxfId="6840" priority="10172" stopIfTrue="1"/>
    <cfRule type="duplicateValues" dxfId="6839" priority="10173" stopIfTrue="1"/>
  </conditionalFormatting>
  <conditionalFormatting sqref="B2115">
    <cfRule type="duplicateValues" dxfId="6838" priority="10169" stopIfTrue="1"/>
    <cfRule type="duplicateValues" dxfId="6837" priority="10170" stopIfTrue="1"/>
  </conditionalFormatting>
  <conditionalFormatting sqref="B2115">
    <cfRule type="duplicateValues" dxfId="6836" priority="10166" stopIfTrue="1"/>
    <cfRule type="duplicateValues" dxfId="6835" priority="10167" stopIfTrue="1"/>
    <cfRule type="cellIs" dxfId="6834" priority="10168" stopIfTrue="1" operator="equal">
      <formula>25504</formula>
    </cfRule>
  </conditionalFormatting>
  <conditionalFormatting sqref="B2116">
    <cfRule type="duplicateValues" dxfId="6833" priority="10165" stopIfTrue="1"/>
  </conditionalFormatting>
  <conditionalFormatting sqref="B2116">
    <cfRule type="duplicateValues" dxfId="6832" priority="10164" stopIfTrue="1"/>
  </conditionalFormatting>
  <conditionalFormatting sqref="B2116">
    <cfRule type="duplicateValues" dxfId="6831" priority="10161" stopIfTrue="1"/>
    <cfRule type="duplicateValues" dxfId="6830" priority="10162" stopIfTrue="1"/>
    <cfRule type="duplicateValues" dxfId="6829" priority="10163" stopIfTrue="1"/>
  </conditionalFormatting>
  <conditionalFormatting sqref="B2116">
    <cfRule type="duplicateValues" dxfId="6828" priority="10159" stopIfTrue="1"/>
    <cfRule type="duplicateValues" dxfId="6827" priority="10160" stopIfTrue="1"/>
  </conditionalFormatting>
  <conditionalFormatting sqref="B2116">
    <cfRule type="duplicateValues" dxfId="6826" priority="10156" stopIfTrue="1"/>
    <cfRule type="duplicateValues" dxfId="6825" priority="10157" stopIfTrue="1"/>
    <cfRule type="cellIs" dxfId="6824" priority="10158" stopIfTrue="1" operator="equal">
      <formula>25504</formula>
    </cfRule>
  </conditionalFormatting>
  <conditionalFormatting sqref="V2117">
    <cfRule type="duplicateValues" dxfId="6823" priority="10155" stopIfTrue="1"/>
  </conditionalFormatting>
  <conditionalFormatting sqref="B2117">
    <cfRule type="duplicateValues" dxfId="6822" priority="10154" stopIfTrue="1"/>
  </conditionalFormatting>
  <conditionalFormatting sqref="B2117">
    <cfRule type="duplicateValues" dxfId="6821" priority="10153" stopIfTrue="1"/>
  </conditionalFormatting>
  <conditionalFormatting sqref="B2117">
    <cfRule type="duplicateValues" dxfId="6820" priority="10150" stopIfTrue="1"/>
    <cfRule type="duplicateValues" dxfId="6819" priority="10151" stopIfTrue="1"/>
    <cfRule type="duplicateValues" dxfId="6818" priority="10152" stopIfTrue="1"/>
  </conditionalFormatting>
  <conditionalFormatting sqref="B2117">
    <cfRule type="duplicateValues" dxfId="6817" priority="10148" stopIfTrue="1"/>
    <cfRule type="duplicateValues" dxfId="6816" priority="10149" stopIfTrue="1"/>
  </conditionalFormatting>
  <conditionalFormatting sqref="B2117">
    <cfRule type="duplicateValues" dxfId="6815" priority="10145" stopIfTrue="1"/>
    <cfRule type="duplicateValues" dxfId="6814" priority="10146" stopIfTrue="1"/>
    <cfRule type="cellIs" dxfId="6813" priority="10147" stopIfTrue="1" operator="equal">
      <formula>25504</formula>
    </cfRule>
  </conditionalFormatting>
  <conditionalFormatting sqref="B2119">
    <cfRule type="duplicateValues" dxfId="6812" priority="10144" stopIfTrue="1"/>
  </conditionalFormatting>
  <conditionalFormatting sqref="B2119">
    <cfRule type="duplicateValues" dxfId="6811" priority="10143" stopIfTrue="1"/>
  </conditionalFormatting>
  <conditionalFormatting sqref="B2119">
    <cfRule type="duplicateValues" dxfId="6810" priority="10140" stopIfTrue="1"/>
    <cfRule type="duplicateValues" dxfId="6809" priority="10141" stopIfTrue="1"/>
    <cfRule type="duplicateValues" dxfId="6808" priority="10142" stopIfTrue="1"/>
  </conditionalFormatting>
  <conditionalFormatting sqref="B2119">
    <cfRule type="duplicateValues" dxfId="6807" priority="10138" stopIfTrue="1"/>
    <cfRule type="duplicateValues" dxfId="6806" priority="10139" stopIfTrue="1"/>
  </conditionalFormatting>
  <conditionalFormatting sqref="B2119">
    <cfRule type="duplicateValues" dxfId="6805" priority="10135" stopIfTrue="1"/>
    <cfRule type="duplicateValues" dxfId="6804" priority="10136" stopIfTrue="1"/>
    <cfRule type="cellIs" dxfId="6803" priority="10137" stopIfTrue="1" operator="equal">
      <formula>25504</formula>
    </cfRule>
  </conditionalFormatting>
  <conditionalFormatting sqref="V2114">
    <cfRule type="duplicateValues" dxfId="6802" priority="10134" stopIfTrue="1"/>
  </conditionalFormatting>
  <conditionalFormatting sqref="V2119">
    <cfRule type="duplicateValues" dxfId="6801" priority="10133" stopIfTrue="1"/>
  </conditionalFormatting>
  <conditionalFormatting sqref="B2125">
    <cfRule type="duplicateValues" dxfId="6800" priority="10128" stopIfTrue="1"/>
  </conditionalFormatting>
  <conditionalFormatting sqref="B2125">
    <cfRule type="duplicateValues" dxfId="6799" priority="10127" stopIfTrue="1"/>
  </conditionalFormatting>
  <conditionalFormatting sqref="B2125">
    <cfRule type="duplicateValues" dxfId="6798" priority="10124" stopIfTrue="1"/>
    <cfRule type="duplicateValues" dxfId="6797" priority="10125" stopIfTrue="1"/>
    <cfRule type="duplicateValues" dxfId="6796" priority="10126" stopIfTrue="1"/>
  </conditionalFormatting>
  <conditionalFormatting sqref="B2125">
    <cfRule type="duplicateValues" dxfId="6795" priority="10122" stopIfTrue="1"/>
    <cfRule type="duplicateValues" dxfId="6794" priority="10123" stopIfTrue="1"/>
  </conditionalFormatting>
  <conditionalFormatting sqref="B2125">
    <cfRule type="duplicateValues" dxfId="6793" priority="10119" stopIfTrue="1"/>
    <cfRule type="duplicateValues" dxfId="6792" priority="10120" stopIfTrue="1"/>
    <cfRule type="cellIs" dxfId="6791" priority="10121" stopIfTrue="1" operator="equal">
      <formula>25504</formula>
    </cfRule>
  </conditionalFormatting>
  <conditionalFormatting sqref="B2126">
    <cfRule type="duplicateValues" dxfId="6790" priority="10118" stopIfTrue="1"/>
  </conditionalFormatting>
  <conditionalFormatting sqref="B2126">
    <cfRule type="duplicateValues" dxfId="6789" priority="10117" stopIfTrue="1"/>
  </conditionalFormatting>
  <conditionalFormatting sqref="B2126">
    <cfRule type="duplicateValues" dxfId="6788" priority="10114" stopIfTrue="1"/>
    <cfRule type="duplicateValues" dxfId="6787" priority="10115" stopIfTrue="1"/>
    <cfRule type="duplicateValues" dxfId="6786" priority="10116" stopIfTrue="1"/>
  </conditionalFormatting>
  <conditionalFormatting sqref="B2126">
    <cfRule type="duplicateValues" dxfId="6785" priority="10112" stopIfTrue="1"/>
    <cfRule type="duplicateValues" dxfId="6784" priority="10113" stopIfTrue="1"/>
  </conditionalFormatting>
  <conditionalFormatting sqref="B2126">
    <cfRule type="duplicateValues" dxfId="6783" priority="10109" stopIfTrue="1"/>
    <cfRule type="duplicateValues" dxfId="6782" priority="10110" stopIfTrue="1"/>
    <cfRule type="cellIs" dxfId="6781" priority="10111" stopIfTrue="1" operator="equal">
      <formula>25504</formula>
    </cfRule>
  </conditionalFormatting>
  <conditionalFormatting sqref="B2120">
    <cfRule type="duplicateValues" dxfId="6780" priority="10108" stopIfTrue="1"/>
  </conditionalFormatting>
  <conditionalFormatting sqref="B2120">
    <cfRule type="duplicateValues" dxfId="6779" priority="10107" stopIfTrue="1"/>
  </conditionalFormatting>
  <conditionalFormatting sqref="B2120">
    <cfRule type="duplicateValues" dxfId="6778" priority="10104" stopIfTrue="1"/>
    <cfRule type="duplicateValues" dxfId="6777" priority="10105" stopIfTrue="1"/>
    <cfRule type="duplicateValues" dxfId="6776" priority="10106" stopIfTrue="1"/>
  </conditionalFormatting>
  <conditionalFormatting sqref="B2120">
    <cfRule type="duplicateValues" dxfId="6775" priority="10102" stopIfTrue="1"/>
    <cfRule type="duplicateValues" dxfId="6774" priority="10103" stopIfTrue="1"/>
  </conditionalFormatting>
  <conditionalFormatting sqref="B2120">
    <cfRule type="duplicateValues" dxfId="6773" priority="10099" stopIfTrue="1"/>
    <cfRule type="duplicateValues" dxfId="6772" priority="10100" stopIfTrue="1"/>
    <cfRule type="cellIs" dxfId="6771" priority="10101" stopIfTrue="1" operator="equal">
      <formula>25504</formula>
    </cfRule>
  </conditionalFormatting>
  <conditionalFormatting sqref="V2120">
    <cfRule type="duplicateValues" dxfId="6770" priority="10098" stopIfTrue="1"/>
  </conditionalFormatting>
  <conditionalFormatting sqref="B2133">
    <cfRule type="duplicateValues" dxfId="6769" priority="10093" stopIfTrue="1"/>
  </conditionalFormatting>
  <conditionalFormatting sqref="B2133">
    <cfRule type="duplicateValues" dxfId="6768" priority="10092" stopIfTrue="1"/>
  </conditionalFormatting>
  <conditionalFormatting sqref="B2133">
    <cfRule type="duplicateValues" dxfId="6767" priority="10089" stopIfTrue="1"/>
    <cfRule type="duplicateValues" dxfId="6766" priority="10090" stopIfTrue="1"/>
    <cfRule type="duplicateValues" dxfId="6765" priority="10091" stopIfTrue="1"/>
  </conditionalFormatting>
  <conditionalFormatting sqref="B2133">
    <cfRule type="duplicateValues" dxfId="6764" priority="10087" stopIfTrue="1"/>
    <cfRule type="duplicateValues" dxfId="6763" priority="10088" stopIfTrue="1"/>
  </conditionalFormatting>
  <conditionalFormatting sqref="B2133">
    <cfRule type="duplicateValues" dxfId="6762" priority="10084" stopIfTrue="1"/>
    <cfRule type="duplicateValues" dxfId="6761" priority="10085" stopIfTrue="1"/>
    <cfRule type="cellIs" dxfId="6760" priority="10086" stopIfTrue="1" operator="equal">
      <formula>25504</formula>
    </cfRule>
  </conditionalFormatting>
  <conditionalFormatting sqref="B2134">
    <cfRule type="duplicateValues" dxfId="6759" priority="10083" stopIfTrue="1"/>
  </conditionalFormatting>
  <conditionalFormatting sqref="B2134">
    <cfRule type="duplicateValues" dxfId="6758" priority="10082" stopIfTrue="1"/>
  </conditionalFormatting>
  <conditionalFormatting sqref="B2134">
    <cfRule type="duplicateValues" dxfId="6757" priority="10079" stopIfTrue="1"/>
    <cfRule type="duplicateValues" dxfId="6756" priority="10080" stopIfTrue="1"/>
    <cfRule type="duplicateValues" dxfId="6755" priority="10081" stopIfTrue="1"/>
  </conditionalFormatting>
  <conditionalFormatting sqref="B2134">
    <cfRule type="duplicateValues" dxfId="6754" priority="10077" stopIfTrue="1"/>
    <cfRule type="duplicateValues" dxfId="6753" priority="10078" stopIfTrue="1"/>
  </conditionalFormatting>
  <conditionalFormatting sqref="B2134">
    <cfRule type="duplicateValues" dxfId="6752" priority="10074" stopIfTrue="1"/>
    <cfRule type="duplicateValues" dxfId="6751" priority="10075" stopIfTrue="1"/>
    <cfRule type="cellIs" dxfId="6750" priority="10076" stopIfTrue="1" operator="equal">
      <formula>25504</formula>
    </cfRule>
  </conditionalFormatting>
  <conditionalFormatting sqref="B2135">
    <cfRule type="duplicateValues" dxfId="6749" priority="10073" stopIfTrue="1"/>
  </conditionalFormatting>
  <conditionalFormatting sqref="B2135">
    <cfRule type="duplicateValues" dxfId="6748" priority="10072" stopIfTrue="1"/>
  </conditionalFormatting>
  <conditionalFormatting sqref="B2135">
    <cfRule type="duplicateValues" dxfId="6747" priority="10069" stopIfTrue="1"/>
    <cfRule type="duplicateValues" dxfId="6746" priority="10070" stopIfTrue="1"/>
    <cfRule type="duplicateValues" dxfId="6745" priority="10071" stopIfTrue="1"/>
  </conditionalFormatting>
  <conditionalFormatting sqref="B2135">
    <cfRule type="duplicateValues" dxfId="6744" priority="10067" stopIfTrue="1"/>
    <cfRule type="duplicateValues" dxfId="6743" priority="10068" stopIfTrue="1"/>
  </conditionalFormatting>
  <conditionalFormatting sqref="B2135">
    <cfRule type="duplicateValues" dxfId="6742" priority="10064" stopIfTrue="1"/>
    <cfRule type="duplicateValues" dxfId="6741" priority="10065" stopIfTrue="1"/>
    <cfRule type="cellIs" dxfId="6740" priority="10066" stopIfTrue="1" operator="equal">
      <formula>25504</formula>
    </cfRule>
  </conditionalFormatting>
  <conditionalFormatting sqref="B2136">
    <cfRule type="duplicateValues" dxfId="6739" priority="10063" stopIfTrue="1"/>
  </conditionalFormatting>
  <conditionalFormatting sqref="B2136">
    <cfRule type="duplicateValues" dxfId="6738" priority="10062" stopIfTrue="1"/>
  </conditionalFormatting>
  <conditionalFormatting sqref="B2136">
    <cfRule type="duplicateValues" dxfId="6737" priority="10059" stopIfTrue="1"/>
    <cfRule type="duplicateValues" dxfId="6736" priority="10060" stopIfTrue="1"/>
    <cfRule type="duplicateValues" dxfId="6735" priority="10061" stopIfTrue="1"/>
  </conditionalFormatting>
  <conditionalFormatting sqref="B2136">
    <cfRule type="duplicateValues" dxfId="6734" priority="10057" stopIfTrue="1"/>
    <cfRule type="duplicateValues" dxfId="6733" priority="10058" stopIfTrue="1"/>
  </conditionalFormatting>
  <conditionalFormatting sqref="B2136">
    <cfRule type="duplicateValues" dxfId="6732" priority="10054" stopIfTrue="1"/>
    <cfRule type="duplicateValues" dxfId="6731" priority="10055" stopIfTrue="1"/>
    <cfRule type="cellIs" dxfId="6730" priority="10056" stopIfTrue="1" operator="equal">
      <formula>25504</formula>
    </cfRule>
  </conditionalFormatting>
  <conditionalFormatting sqref="B2127:B2130">
    <cfRule type="duplicateValues" dxfId="6729" priority="10053" stopIfTrue="1"/>
  </conditionalFormatting>
  <conditionalFormatting sqref="B2127:B2130">
    <cfRule type="duplicateValues" dxfId="6728" priority="10052" stopIfTrue="1"/>
  </conditionalFormatting>
  <conditionalFormatting sqref="B2127:B2130">
    <cfRule type="duplicateValues" dxfId="6727" priority="10049" stopIfTrue="1"/>
    <cfRule type="duplicateValues" dxfId="6726" priority="10050" stopIfTrue="1"/>
    <cfRule type="duplicateValues" dxfId="6725" priority="10051" stopIfTrue="1"/>
  </conditionalFormatting>
  <conditionalFormatting sqref="B2127:B2130">
    <cfRule type="duplicateValues" dxfId="6724" priority="10047" stopIfTrue="1"/>
    <cfRule type="duplicateValues" dxfId="6723" priority="10048" stopIfTrue="1"/>
  </conditionalFormatting>
  <conditionalFormatting sqref="B2127:B2130">
    <cfRule type="duplicateValues" dxfId="6722" priority="10044" stopIfTrue="1"/>
    <cfRule type="duplicateValues" dxfId="6721" priority="10045" stopIfTrue="1"/>
    <cfRule type="cellIs" dxfId="6720" priority="10046" stopIfTrue="1" operator="equal">
      <formula>25504</formula>
    </cfRule>
  </conditionalFormatting>
  <conditionalFormatting sqref="V2134">
    <cfRule type="duplicateValues" dxfId="6719" priority="10043" stopIfTrue="1"/>
  </conditionalFormatting>
  <conditionalFormatting sqref="V2140">
    <cfRule type="duplicateValues" dxfId="6718" priority="10008" stopIfTrue="1"/>
  </conditionalFormatting>
  <conditionalFormatting sqref="V2141">
    <cfRule type="duplicateValues" dxfId="6717" priority="10007" stopIfTrue="1"/>
  </conditionalFormatting>
  <conditionalFormatting sqref="A2140:A2142">
    <cfRule type="duplicateValues" dxfId="6716" priority="10006"/>
  </conditionalFormatting>
  <conditionalFormatting sqref="A2140:A2142">
    <cfRule type="duplicateValues" dxfId="6715" priority="10004"/>
    <cfRule type="duplicateValues" dxfId="6714" priority="10005"/>
  </conditionalFormatting>
  <conditionalFormatting sqref="A2140:A2142">
    <cfRule type="duplicateValues" dxfId="6713" priority="10003" stopIfTrue="1"/>
  </conditionalFormatting>
  <conditionalFormatting sqref="A2140:A2142">
    <cfRule type="duplicateValues" dxfId="6712" priority="10000" stopIfTrue="1"/>
    <cfRule type="duplicateValues" dxfId="6711" priority="10001" stopIfTrue="1"/>
    <cfRule type="duplicateValues" dxfId="6710" priority="10002" stopIfTrue="1"/>
  </conditionalFormatting>
  <conditionalFormatting sqref="A2140:A2142">
    <cfRule type="duplicateValues" dxfId="6709" priority="9997" stopIfTrue="1"/>
    <cfRule type="duplicateValues" dxfId="6708" priority="9998" stopIfTrue="1"/>
    <cfRule type="cellIs" dxfId="6707" priority="9999" stopIfTrue="1" operator="equal">
      <formula>25504</formula>
    </cfRule>
  </conditionalFormatting>
  <conditionalFormatting sqref="A2143">
    <cfRule type="duplicateValues" dxfId="6706" priority="9944" stopIfTrue="1"/>
  </conditionalFormatting>
  <conditionalFormatting sqref="A2143">
    <cfRule type="duplicateValues" dxfId="6705" priority="9943" stopIfTrue="1"/>
  </conditionalFormatting>
  <conditionalFormatting sqref="A2143">
    <cfRule type="duplicateValues" dxfId="6704" priority="9940" stopIfTrue="1"/>
    <cfRule type="duplicateValues" dxfId="6703" priority="9941" stopIfTrue="1"/>
    <cfRule type="duplicateValues" dxfId="6702" priority="9942" stopIfTrue="1"/>
  </conditionalFormatting>
  <conditionalFormatting sqref="A2143">
    <cfRule type="duplicateValues" dxfId="6701" priority="9938" stopIfTrue="1"/>
    <cfRule type="duplicateValues" dxfId="6700" priority="9939" stopIfTrue="1"/>
  </conditionalFormatting>
  <conditionalFormatting sqref="A2143">
    <cfRule type="duplicateValues" dxfId="6699" priority="9935" stopIfTrue="1"/>
    <cfRule type="duplicateValues" dxfId="6698" priority="9936" stopIfTrue="1"/>
    <cfRule type="cellIs" dxfId="6697" priority="9937" stopIfTrue="1" operator="equal">
      <formula>25504</formula>
    </cfRule>
  </conditionalFormatting>
  <conditionalFormatting sqref="A3530:A1048576 A3455:A3460 A2488:A2643 A2175:A2260 A2293:A2305 A2308:A2321 A2425:A2437 A2442:A2482 A1839:A2168 A3467:A3491 A3331:A3338 A3356:A3428 A707:A1087 A1:A28 A1260 A1262 A2647:A3092 A3201:A3235 A1209:A1258 A3239:A3327 A1264:A1617 A31:A675 A2340:A2414 A1091:A1206 A1089 A1619:A1831">
    <cfRule type="duplicateValues" dxfId="6696" priority="9916"/>
  </conditionalFormatting>
  <conditionalFormatting sqref="A2103:A2111">
    <cfRule type="duplicateValues" dxfId="6695" priority="335430"/>
  </conditionalFormatting>
  <conditionalFormatting sqref="A2103:A2111">
    <cfRule type="duplicateValues" dxfId="6694" priority="335431"/>
  </conditionalFormatting>
  <conditionalFormatting sqref="A2103:A2111">
    <cfRule type="duplicateValues" dxfId="6693" priority="335432"/>
    <cfRule type="duplicateValues" dxfId="6692" priority="335433"/>
  </conditionalFormatting>
  <conditionalFormatting sqref="A2103:A2139">
    <cfRule type="duplicateValues" dxfId="6691" priority="335435"/>
  </conditionalFormatting>
  <conditionalFormatting sqref="A2103:A2139">
    <cfRule type="duplicateValues" dxfId="6690" priority="335437"/>
    <cfRule type="duplicateValues" dxfId="6689" priority="335438"/>
  </conditionalFormatting>
  <conditionalFormatting sqref="A2112:A2139">
    <cfRule type="duplicateValues" dxfId="6688" priority="335445"/>
  </conditionalFormatting>
  <conditionalFormatting sqref="A2112:A2139">
    <cfRule type="duplicateValues" dxfId="6687" priority="335446" stopIfTrue="1"/>
  </conditionalFormatting>
  <conditionalFormatting sqref="A2112:A2139">
    <cfRule type="duplicateValues" dxfId="6686" priority="335447" stopIfTrue="1"/>
    <cfRule type="duplicateValues" dxfId="6685" priority="335448" stopIfTrue="1"/>
    <cfRule type="duplicateValues" dxfId="6684" priority="335449" stopIfTrue="1"/>
  </conditionalFormatting>
  <conditionalFormatting sqref="A2112:A2139">
    <cfRule type="duplicateValues" dxfId="6683" priority="335450" stopIfTrue="1"/>
    <cfRule type="duplicateValues" dxfId="6682" priority="335451" stopIfTrue="1"/>
  </conditionalFormatting>
  <conditionalFormatting sqref="A2112:A2139">
    <cfRule type="duplicateValues" dxfId="6681" priority="335452" stopIfTrue="1"/>
    <cfRule type="duplicateValues" dxfId="6680" priority="335453" stopIfTrue="1"/>
    <cfRule type="cellIs" dxfId="6679" priority="335454" stopIfTrue="1" operator="equal">
      <formula>25504</formula>
    </cfRule>
  </conditionalFormatting>
  <conditionalFormatting sqref="A2103:A2142">
    <cfRule type="duplicateValues" dxfId="6678" priority="335455"/>
  </conditionalFormatting>
  <conditionalFormatting sqref="A2103:A2142">
    <cfRule type="duplicateValues" dxfId="6677" priority="335459"/>
    <cfRule type="duplicateValues" dxfId="6676" priority="335460"/>
  </conditionalFormatting>
  <conditionalFormatting sqref="A2103:A2142">
    <cfRule type="duplicateValues" dxfId="6675" priority="335469"/>
    <cfRule type="duplicateValues" dxfId="6674" priority="335470"/>
    <cfRule type="duplicateValues" dxfId="6673" priority="335471"/>
  </conditionalFormatting>
  <conditionalFormatting sqref="A2144:A2145">
    <cfRule type="duplicateValues" dxfId="6672" priority="341820"/>
  </conditionalFormatting>
  <conditionalFormatting sqref="A2144:A2145">
    <cfRule type="duplicateValues" dxfId="6671" priority="341821" stopIfTrue="1"/>
  </conditionalFormatting>
  <conditionalFormatting sqref="A2144:A2145">
    <cfRule type="duplicateValues" dxfId="6670" priority="341822" stopIfTrue="1"/>
  </conditionalFormatting>
  <conditionalFormatting sqref="A2144:A2145">
    <cfRule type="duplicateValues" dxfId="6669" priority="341823" stopIfTrue="1"/>
    <cfRule type="duplicateValues" dxfId="6668" priority="341824" stopIfTrue="1"/>
    <cfRule type="duplicateValues" dxfId="6667" priority="341825" stopIfTrue="1"/>
  </conditionalFormatting>
  <conditionalFormatting sqref="A2144:A2145">
    <cfRule type="duplicateValues" dxfId="6666" priority="341826" stopIfTrue="1"/>
    <cfRule type="duplicateValues" dxfId="6665" priority="341827" stopIfTrue="1"/>
  </conditionalFormatting>
  <conditionalFormatting sqref="A2144:A2145">
    <cfRule type="duplicateValues" dxfId="6664" priority="341828" stopIfTrue="1"/>
    <cfRule type="duplicateValues" dxfId="6663" priority="341829" stopIfTrue="1"/>
    <cfRule type="cellIs" dxfId="6662" priority="341830" stopIfTrue="1" operator="equal">
      <formula>25504</formula>
    </cfRule>
  </conditionalFormatting>
  <conditionalFormatting sqref="A2144:A2145">
    <cfRule type="duplicateValues" dxfId="6661" priority="341831"/>
    <cfRule type="duplicateValues" dxfId="6660" priority="341832"/>
  </conditionalFormatting>
  <conditionalFormatting sqref="A2103:A2143">
    <cfRule type="duplicateValues" dxfId="6659" priority="348264"/>
  </conditionalFormatting>
  <conditionalFormatting sqref="A2103:A2143">
    <cfRule type="duplicateValues" dxfId="6658" priority="348266"/>
    <cfRule type="duplicateValues" dxfId="6657" priority="348267"/>
  </conditionalFormatting>
  <conditionalFormatting sqref="A2103:A2143">
    <cfRule type="duplicateValues" dxfId="6656" priority="348270"/>
    <cfRule type="duplicateValues" dxfId="6655" priority="348271"/>
    <cfRule type="duplicateValues" dxfId="6654" priority="348272"/>
  </conditionalFormatting>
  <conditionalFormatting sqref="A2170 A2172 A2174">
    <cfRule type="duplicateValues" dxfId="6653" priority="9915" stopIfTrue="1"/>
  </conditionalFormatting>
  <conditionalFormatting sqref="A2170 A2172 A2174">
    <cfRule type="duplicateValues" dxfId="6652" priority="9914" stopIfTrue="1"/>
  </conditionalFormatting>
  <conditionalFormatting sqref="A2170 A2172 A2174">
    <cfRule type="duplicateValues" dxfId="6651" priority="9911" stopIfTrue="1"/>
    <cfRule type="duplicateValues" dxfId="6650" priority="9912" stopIfTrue="1"/>
    <cfRule type="duplicateValues" dxfId="6649" priority="9913" stopIfTrue="1"/>
  </conditionalFormatting>
  <conditionalFormatting sqref="A2170 A2172 A2174">
    <cfRule type="duplicateValues" dxfId="6648" priority="9909" stopIfTrue="1"/>
    <cfRule type="duplicateValues" dxfId="6647" priority="9910" stopIfTrue="1"/>
  </conditionalFormatting>
  <conditionalFormatting sqref="A2170 A2172 A2174">
    <cfRule type="duplicateValues" dxfId="6646" priority="9906" stopIfTrue="1"/>
    <cfRule type="duplicateValues" dxfId="6645" priority="9907" stopIfTrue="1"/>
    <cfRule type="cellIs" dxfId="6644" priority="9908" stopIfTrue="1" operator="equal">
      <formula>25504</formula>
    </cfRule>
  </conditionalFormatting>
  <conditionalFormatting sqref="A2169 A2171 A2173">
    <cfRule type="duplicateValues" dxfId="6643" priority="9905" stopIfTrue="1"/>
  </conditionalFormatting>
  <conditionalFormatting sqref="A2169 A2171 A2173">
    <cfRule type="duplicateValues" dxfId="6642" priority="9904" stopIfTrue="1"/>
  </conditionalFormatting>
  <conditionalFormatting sqref="A2169 A2171 A2173">
    <cfRule type="duplicateValues" dxfId="6641" priority="9901" stopIfTrue="1"/>
    <cfRule type="duplicateValues" dxfId="6640" priority="9902" stopIfTrue="1"/>
    <cfRule type="duplicateValues" dxfId="6639" priority="9903" stopIfTrue="1"/>
  </conditionalFormatting>
  <conditionalFormatting sqref="A2169 A2171 A2173">
    <cfRule type="duplicateValues" dxfId="6638" priority="9899" stopIfTrue="1"/>
    <cfRule type="duplicateValues" dxfId="6637" priority="9900" stopIfTrue="1"/>
  </conditionalFormatting>
  <conditionalFormatting sqref="A2169 A2171 A2173">
    <cfRule type="duplicateValues" dxfId="6636" priority="9896" stopIfTrue="1"/>
    <cfRule type="duplicateValues" dxfId="6635" priority="9897" stopIfTrue="1"/>
    <cfRule type="cellIs" dxfId="6634" priority="9898" stopIfTrue="1" operator="equal">
      <formula>25504</formula>
    </cfRule>
  </conditionalFormatting>
  <conditionalFormatting sqref="A2169:A2174">
    <cfRule type="duplicateValues" dxfId="6633" priority="9895"/>
  </conditionalFormatting>
  <conditionalFormatting sqref="A2169:A2174">
    <cfRule type="duplicateValues" dxfId="6632" priority="9893"/>
    <cfRule type="duplicateValues" dxfId="6631" priority="9894"/>
  </conditionalFormatting>
  <conditionalFormatting sqref="A2169:A2174">
    <cfRule type="duplicateValues" dxfId="6630" priority="9890"/>
    <cfRule type="duplicateValues" dxfId="6629" priority="9891"/>
    <cfRule type="duplicateValues" dxfId="6628" priority="9892"/>
  </conditionalFormatting>
  <conditionalFormatting sqref="A2169:A2174">
    <cfRule type="duplicateValues" dxfId="6627" priority="9888"/>
    <cfRule type="duplicateValues" dxfId="6626" priority="9889"/>
  </conditionalFormatting>
  <conditionalFormatting sqref="A2169:A2174">
    <cfRule type="duplicateValues" dxfId="6625" priority="9886"/>
    <cfRule type="duplicateValues" dxfId="6624" priority="9887"/>
  </conditionalFormatting>
  <conditionalFormatting sqref="A2169:A2174">
    <cfRule type="duplicateValues" dxfId="6623" priority="9885"/>
  </conditionalFormatting>
  <conditionalFormatting sqref="A2169:A2174">
    <cfRule type="duplicateValues" dxfId="6622" priority="9884"/>
  </conditionalFormatting>
  <conditionalFormatting sqref="A2169:A2174">
    <cfRule type="duplicateValues" dxfId="6621" priority="9883"/>
  </conditionalFormatting>
  <conditionalFormatting sqref="A2169:A2174">
    <cfRule type="duplicateValues" dxfId="6620" priority="9882"/>
  </conditionalFormatting>
  <conditionalFormatting sqref="A2169:A2174">
    <cfRule type="duplicateValues" dxfId="6619" priority="9881"/>
  </conditionalFormatting>
  <conditionalFormatting sqref="A2169:A2174">
    <cfRule type="duplicateValues" dxfId="6618" priority="9878"/>
    <cfRule type="duplicateValues" dxfId="6617" priority="9879"/>
    <cfRule type="duplicateValues" dxfId="6616" priority="9880"/>
  </conditionalFormatting>
  <conditionalFormatting sqref="A2169:A2174">
    <cfRule type="duplicateValues" dxfId="6615" priority="9877"/>
  </conditionalFormatting>
  <conditionalFormatting sqref="A2169:A2174">
    <cfRule type="duplicateValues" dxfId="6614" priority="9875"/>
    <cfRule type="duplicateValues" dxfId="6613" priority="9876"/>
  </conditionalFormatting>
  <conditionalFormatting sqref="A2169:A2174">
    <cfRule type="duplicateValues" dxfId="6612" priority="9874"/>
  </conditionalFormatting>
  <conditionalFormatting sqref="A2169:A2174">
    <cfRule type="duplicateValues" dxfId="6611" priority="9873"/>
  </conditionalFormatting>
  <conditionalFormatting sqref="A2268:A2287">
    <cfRule type="duplicateValues" dxfId="6610" priority="9870" stopIfTrue="1"/>
    <cfRule type="duplicateValues" dxfId="6609" priority="9871" stopIfTrue="1"/>
    <cfRule type="duplicateValues" dxfId="6608" priority="9872" stopIfTrue="1"/>
  </conditionalFormatting>
  <conditionalFormatting sqref="A2268:A2287">
    <cfRule type="duplicateValues" dxfId="6607" priority="9869" stopIfTrue="1"/>
  </conditionalFormatting>
  <conditionalFormatting sqref="A2268:A2287">
    <cfRule type="duplicateValues" dxfId="6606" priority="9868" stopIfTrue="1"/>
  </conditionalFormatting>
  <conditionalFormatting sqref="A2268:A2287">
    <cfRule type="duplicateValues" dxfId="6605" priority="9866" stopIfTrue="1"/>
    <cfRule type="duplicateValues" dxfId="6604" priority="9867" stopIfTrue="1"/>
  </conditionalFormatting>
  <conditionalFormatting sqref="A2268:A2287">
    <cfRule type="duplicateValues" dxfId="6603" priority="9863" stopIfTrue="1"/>
    <cfRule type="duplicateValues" dxfId="6602" priority="9864" stopIfTrue="1"/>
    <cfRule type="cellIs" dxfId="6601" priority="9865" stopIfTrue="1" operator="equal">
      <formula>25504</formula>
    </cfRule>
  </conditionalFormatting>
  <conditionalFormatting sqref="A2268:A2287">
    <cfRule type="duplicateValues" dxfId="6600" priority="9862" stopIfTrue="1"/>
  </conditionalFormatting>
  <conditionalFormatting sqref="A2268:A2287">
    <cfRule type="duplicateValues" dxfId="6599" priority="9860" stopIfTrue="1"/>
    <cfRule type="duplicateValues" dxfId="6598" priority="9861" stopIfTrue="1"/>
  </conditionalFormatting>
  <conditionalFormatting sqref="A2268:A2287">
    <cfRule type="duplicateValues" dxfId="6597" priority="9859" stopIfTrue="1"/>
  </conditionalFormatting>
  <conditionalFormatting sqref="A2268:A2287">
    <cfRule type="duplicateValues" dxfId="6596" priority="9858" stopIfTrue="1"/>
  </conditionalFormatting>
  <conditionalFormatting sqref="A2268:A2287">
    <cfRule type="duplicateValues" dxfId="6595" priority="9857" stopIfTrue="1"/>
  </conditionalFormatting>
  <conditionalFormatting sqref="A2268:A2287">
    <cfRule type="duplicateValues" dxfId="6594" priority="9856"/>
  </conditionalFormatting>
  <conditionalFormatting sqref="A2268:A2287">
    <cfRule type="duplicateValues" dxfId="6593" priority="9855"/>
  </conditionalFormatting>
  <conditionalFormatting sqref="A2268:A2287">
    <cfRule type="duplicateValues" dxfId="6592" priority="9853"/>
    <cfRule type="duplicateValues" dxfId="6591" priority="9854"/>
  </conditionalFormatting>
  <conditionalFormatting sqref="A2268:A2287">
    <cfRule type="duplicateValues" dxfId="6590" priority="9852"/>
  </conditionalFormatting>
  <conditionalFormatting sqref="A2268:A2287">
    <cfRule type="duplicateValues" dxfId="6589" priority="9851" stopIfTrue="1"/>
  </conditionalFormatting>
  <conditionalFormatting sqref="A2268:A2287">
    <cfRule type="duplicateValues" dxfId="6588" priority="9848" stopIfTrue="1"/>
    <cfRule type="duplicateValues" dxfId="6587" priority="9849" stopIfTrue="1"/>
    <cfRule type="duplicateValues" dxfId="6586" priority="9850" stopIfTrue="1"/>
  </conditionalFormatting>
  <conditionalFormatting sqref="A2268:A2287">
    <cfRule type="duplicateValues" dxfId="6585" priority="9847" stopIfTrue="1"/>
  </conditionalFormatting>
  <conditionalFormatting sqref="A2268:A2287">
    <cfRule type="duplicateValues" dxfId="6584" priority="9846" stopIfTrue="1"/>
  </conditionalFormatting>
  <conditionalFormatting sqref="A2268:A2287">
    <cfRule type="duplicateValues" dxfId="6583" priority="9845" stopIfTrue="1"/>
  </conditionalFormatting>
  <conditionalFormatting sqref="A2268:A2287">
    <cfRule type="duplicateValues" dxfId="6582" priority="9844" stopIfTrue="1"/>
  </conditionalFormatting>
  <conditionalFormatting sqref="A2268:A2287">
    <cfRule type="duplicateValues" dxfId="6581" priority="9842" stopIfTrue="1"/>
    <cfRule type="duplicateValues" dxfId="6580" priority="9843" stopIfTrue="1"/>
  </conditionalFormatting>
  <conditionalFormatting sqref="A2268:A2287">
    <cfRule type="duplicateValues" dxfId="6579" priority="9841" stopIfTrue="1"/>
  </conditionalFormatting>
  <conditionalFormatting sqref="A2268:A2287">
    <cfRule type="duplicateValues" dxfId="6578" priority="9840" stopIfTrue="1"/>
  </conditionalFormatting>
  <conditionalFormatting sqref="A2268:A2287">
    <cfRule type="duplicateValues" dxfId="6577" priority="9839" stopIfTrue="1"/>
  </conditionalFormatting>
  <conditionalFormatting sqref="A2268:A2287">
    <cfRule type="duplicateValues" dxfId="6576" priority="9836" stopIfTrue="1"/>
    <cfRule type="duplicateValues" dxfId="6575" priority="9837" stopIfTrue="1"/>
    <cfRule type="duplicateValues" dxfId="6574" priority="9838" stopIfTrue="1"/>
  </conditionalFormatting>
  <conditionalFormatting sqref="A2268:A2287">
    <cfRule type="duplicateValues" dxfId="6573" priority="9835" stopIfTrue="1"/>
  </conditionalFormatting>
  <conditionalFormatting sqref="A2268:A2287">
    <cfRule type="duplicateValues" dxfId="6572" priority="9833" stopIfTrue="1"/>
    <cfRule type="duplicateValues" dxfId="6571" priority="9834" stopIfTrue="1"/>
  </conditionalFormatting>
  <conditionalFormatting sqref="A2268:A2287">
    <cfRule type="duplicateValues" dxfId="6570" priority="9832" stopIfTrue="1"/>
  </conditionalFormatting>
  <conditionalFormatting sqref="A2268:A2287">
    <cfRule type="duplicateValues" dxfId="6569" priority="9831" stopIfTrue="1"/>
  </conditionalFormatting>
  <conditionalFormatting sqref="A2268:A2287">
    <cfRule type="duplicateValues" dxfId="6568" priority="9830" stopIfTrue="1"/>
  </conditionalFormatting>
  <conditionalFormatting sqref="A2268:A2287">
    <cfRule type="duplicateValues" dxfId="6567" priority="9829"/>
  </conditionalFormatting>
  <conditionalFormatting sqref="A2268:A2287">
    <cfRule type="duplicateValues" dxfId="6566" priority="9828"/>
  </conditionalFormatting>
  <conditionalFormatting sqref="A2268:A2287">
    <cfRule type="duplicateValues" dxfId="6565" priority="9826"/>
    <cfRule type="duplicateValues" dxfId="6564" priority="9827"/>
  </conditionalFormatting>
  <conditionalFormatting sqref="A2268:A2287">
    <cfRule type="duplicateValues" dxfId="6563" priority="9825"/>
  </conditionalFormatting>
  <conditionalFormatting sqref="A2268:A2287">
    <cfRule type="duplicateValues" dxfId="6562" priority="9824"/>
  </conditionalFormatting>
  <conditionalFormatting sqref="A2268:A2287">
    <cfRule type="duplicateValues" dxfId="6561" priority="9822"/>
    <cfRule type="duplicateValues" dxfId="6560" priority="9823"/>
  </conditionalFormatting>
  <conditionalFormatting sqref="A2268:A2287">
    <cfRule type="duplicateValues" dxfId="6559" priority="9821"/>
  </conditionalFormatting>
  <conditionalFormatting sqref="A2268:A2287">
    <cfRule type="duplicateValues" dxfId="6558" priority="9820"/>
  </conditionalFormatting>
  <conditionalFormatting sqref="A2268:A2287">
    <cfRule type="duplicateValues" dxfId="6557" priority="9819"/>
  </conditionalFormatting>
  <conditionalFormatting sqref="A2268:A2287">
    <cfRule type="duplicateValues" dxfId="6556" priority="9818"/>
  </conditionalFormatting>
  <conditionalFormatting sqref="A2268:A2287">
    <cfRule type="duplicateValues" dxfId="6555" priority="9816"/>
    <cfRule type="duplicateValues" dxfId="6554" priority="9817"/>
  </conditionalFormatting>
  <conditionalFormatting sqref="A2268:A2287">
    <cfRule type="duplicateValues" dxfId="6553" priority="9815"/>
  </conditionalFormatting>
  <conditionalFormatting sqref="A2268:A2287">
    <cfRule type="duplicateValues" dxfId="6552" priority="9814"/>
  </conditionalFormatting>
  <conditionalFormatting sqref="A2268:A2287">
    <cfRule type="duplicateValues" dxfId="6551" priority="9813"/>
  </conditionalFormatting>
  <conditionalFormatting sqref="A2268:A2287">
    <cfRule type="duplicateValues" dxfId="6550" priority="9810"/>
    <cfRule type="duplicateValues" dxfId="6549" priority="9811"/>
    <cfRule type="duplicateValues" dxfId="6548" priority="9812"/>
  </conditionalFormatting>
  <conditionalFormatting sqref="A2268:A2287">
    <cfRule type="duplicateValues" dxfId="6547" priority="9809"/>
  </conditionalFormatting>
  <conditionalFormatting sqref="A2268:A2287">
    <cfRule type="duplicateValues" dxfId="6546" priority="9808"/>
  </conditionalFormatting>
  <conditionalFormatting sqref="A2268:A2287">
    <cfRule type="duplicateValues" dxfId="6545" priority="9807"/>
  </conditionalFormatting>
  <conditionalFormatting sqref="A2268:A2287">
    <cfRule type="duplicateValues" dxfId="6544" priority="9806"/>
  </conditionalFormatting>
  <conditionalFormatting sqref="A2268:A2287">
    <cfRule type="duplicateValues" dxfId="6543" priority="9805"/>
  </conditionalFormatting>
  <conditionalFormatting sqref="A2268:A2287">
    <cfRule type="duplicateValues" dxfId="6542" priority="9804"/>
  </conditionalFormatting>
  <conditionalFormatting sqref="A2268:A2287">
    <cfRule type="duplicateValues" dxfId="6541" priority="9803" stopIfTrue="1"/>
  </conditionalFormatting>
  <conditionalFormatting sqref="A2268:A2287">
    <cfRule type="duplicateValues" dxfId="6540" priority="9802" stopIfTrue="1"/>
  </conditionalFormatting>
  <conditionalFormatting sqref="A2269 A2271 A2273 A2275 A2277 A2279 A2281 A2283 A2285 A2287">
    <cfRule type="duplicateValues" dxfId="6539" priority="9801" stopIfTrue="1"/>
  </conditionalFormatting>
  <conditionalFormatting sqref="A2269 A2271 A2273 A2275 A2277 A2279 A2281 A2283 A2285 A2287">
    <cfRule type="duplicateValues" dxfId="6538" priority="9800" stopIfTrue="1"/>
  </conditionalFormatting>
  <conditionalFormatting sqref="A2268:A2287">
    <cfRule type="duplicateValues" dxfId="6537" priority="9799" stopIfTrue="1"/>
  </conditionalFormatting>
  <conditionalFormatting sqref="A2268:A2287">
    <cfRule type="duplicateValues" dxfId="6536" priority="9798" stopIfTrue="1"/>
  </conditionalFormatting>
  <conditionalFormatting sqref="A2268:A2287">
    <cfRule type="duplicateValues" dxfId="6535" priority="9797"/>
  </conditionalFormatting>
  <conditionalFormatting sqref="A2268:A2287">
    <cfRule type="duplicateValues" dxfId="6534" priority="9796"/>
  </conditionalFormatting>
  <conditionalFormatting sqref="A2268:A2287">
    <cfRule type="duplicateValues" dxfId="6533" priority="9795"/>
  </conditionalFormatting>
  <conditionalFormatting sqref="A2268:A2287">
    <cfRule type="duplicateValues" dxfId="6532" priority="9794"/>
  </conditionalFormatting>
  <conditionalFormatting sqref="A2268:A2287">
    <cfRule type="duplicateValues" dxfId="6531" priority="9793"/>
  </conditionalFormatting>
  <conditionalFormatting sqref="A2268:A2287">
    <cfRule type="duplicateValues" dxfId="6530" priority="9792"/>
  </conditionalFormatting>
  <conditionalFormatting sqref="A2268:A2287">
    <cfRule type="duplicateValues" dxfId="6529" priority="9791"/>
  </conditionalFormatting>
  <conditionalFormatting sqref="A2268:A2287">
    <cfRule type="duplicateValues" dxfId="6528" priority="9789"/>
    <cfRule type="duplicateValues" dxfId="6527" priority="9790"/>
  </conditionalFormatting>
  <conditionalFormatting sqref="A2268:A2287">
    <cfRule type="duplicateValues" dxfId="6526" priority="9787"/>
    <cfRule type="duplicateValues" dxfId="6525" priority="9788"/>
  </conditionalFormatting>
  <conditionalFormatting sqref="A2268:A2287">
    <cfRule type="duplicateValues" dxfId="6524" priority="9786"/>
  </conditionalFormatting>
  <conditionalFormatting sqref="A2268:A2287">
    <cfRule type="duplicateValues" dxfId="6523" priority="9785"/>
  </conditionalFormatting>
  <conditionalFormatting sqref="A2268:A2287">
    <cfRule type="duplicateValues" dxfId="6522" priority="9784"/>
  </conditionalFormatting>
  <conditionalFormatting sqref="A2268:A2287">
    <cfRule type="duplicateValues" dxfId="6521" priority="9783"/>
  </conditionalFormatting>
  <conditionalFormatting sqref="A2268:A2287">
    <cfRule type="duplicateValues" dxfId="6520" priority="9782"/>
  </conditionalFormatting>
  <conditionalFormatting sqref="A2268:A2287">
    <cfRule type="duplicateValues" dxfId="6519" priority="9779"/>
    <cfRule type="duplicateValues" dxfId="6518" priority="9780"/>
    <cfRule type="duplicateValues" dxfId="6517" priority="9781"/>
  </conditionalFormatting>
  <conditionalFormatting sqref="A2268:A2287">
    <cfRule type="duplicateValues" dxfId="6516" priority="9778"/>
  </conditionalFormatting>
  <conditionalFormatting sqref="A2268:A2287">
    <cfRule type="duplicateValues" dxfId="6515" priority="9776"/>
    <cfRule type="duplicateValues" dxfId="6514" priority="9777"/>
  </conditionalFormatting>
  <conditionalFormatting sqref="A2288:A2292">
    <cfRule type="duplicateValues" dxfId="6513" priority="9773" stopIfTrue="1"/>
    <cfRule type="duplicateValues" dxfId="6512" priority="9774" stopIfTrue="1"/>
    <cfRule type="duplicateValues" dxfId="6511" priority="9775" stopIfTrue="1"/>
  </conditionalFormatting>
  <conditionalFormatting sqref="A2288:A2292">
    <cfRule type="duplicateValues" dxfId="6510" priority="9772" stopIfTrue="1"/>
  </conditionalFormatting>
  <conditionalFormatting sqref="A2288:A2292">
    <cfRule type="duplicateValues" dxfId="6509" priority="9771" stopIfTrue="1"/>
  </conditionalFormatting>
  <conditionalFormatting sqref="A2288:A2292">
    <cfRule type="duplicateValues" dxfId="6508" priority="9769" stopIfTrue="1"/>
    <cfRule type="duplicateValues" dxfId="6507" priority="9770" stopIfTrue="1"/>
  </conditionalFormatting>
  <conditionalFormatting sqref="A2288:A2292">
    <cfRule type="duplicateValues" dxfId="6506" priority="9766" stopIfTrue="1"/>
    <cfRule type="duplicateValues" dxfId="6505" priority="9767" stopIfTrue="1"/>
    <cfRule type="cellIs" dxfId="6504" priority="9768" stopIfTrue="1" operator="equal">
      <formula>25504</formula>
    </cfRule>
  </conditionalFormatting>
  <conditionalFormatting sqref="A2288:A2292">
    <cfRule type="duplicateValues" dxfId="6503" priority="9765" stopIfTrue="1"/>
  </conditionalFormatting>
  <conditionalFormatting sqref="A2288:A2292">
    <cfRule type="duplicateValues" dxfId="6502" priority="9763" stopIfTrue="1"/>
    <cfRule type="duplicateValues" dxfId="6501" priority="9764" stopIfTrue="1"/>
  </conditionalFormatting>
  <conditionalFormatting sqref="A2288:A2292">
    <cfRule type="duplicateValues" dxfId="6500" priority="9762" stopIfTrue="1"/>
  </conditionalFormatting>
  <conditionalFormatting sqref="A2288:A2292">
    <cfRule type="duplicateValues" dxfId="6499" priority="9761" stopIfTrue="1"/>
  </conditionalFormatting>
  <conditionalFormatting sqref="A2288:A2292">
    <cfRule type="duplicateValues" dxfId="6498" priority="9760" stopIfTrue="1"/>
  </conditionalFormatting>
  <conditionalFormatting sqref="A2288:A2292">
    <cfRule type="duplicateValues" dxfId="6497" priority="9759"/>
  </conditionalFormatting>
  <conditionalFormatting sqref="A2288:A2292">
    <cfRule type="duplicateValues" dxfId="6496" priority="9758"/>
  </conditionalFormatting>
  <conditionalFormatting sqref="A2288:A2292">
    <cfRule type="duplicateValues" dxfId="6495" priority="9756"/>
    <cfRule type="duplicateValues" dxfId="6494" priority="9757"/>
  </conditionalFormatting>
  <conditionalFormatting sqref="A2288:A2292">
    <cfRule type="duplicateValues" dxfId="6493" priority="9755"/>
  </conditionalFormatting>
  <conditionalFormatting sqref="A2288:A2292">
    <cfRule type="duplicateValues" dxfId="6492" priority="9754" stopIfTrue="1"/>
  </conditionalFormatting>
  <conditionalFormatting sqref="A2288:A2292">
    <cfRule type="duplicateValues" dxfId="6491" priority="9751" stopIfTrue="1"/>
    <cfRule type="duplicateValues" dxfId="6490" priority="9752" stopIfTrue="1"/>
    <cfRule type="duplicateValues" dxfId="6489" priority="9753" stopIfTrue="1"/>
  </conditionalFormatting>
  <conditionalFormatting sqref="A2288:A2292">
    <cfRule type="duplicateValues" dxfId="6488" priority="9750" stopIfTrue="1"/>
  </conditionalFormatting>
  <conditionalFormatting sqref="A2288:A2292">
    <cfRule type="duplicateValues" dxfId="6487" priority="9749" stopIfTrue="1"/>
  </conditionalFormatting>
  <conditionalFormatting sqref="A2288:A2292">
    <cfRule type="duplicateValues" dxfId="6486" priority="9748" stopIfTrue="1"/>
  </conditionalFormatting>
  <conditionalFormatting sqref="A2288:A2292">
    <cfRule type="duplicateValues" dxfId="6485" priority="9747" stopIfTrue="1"/>
  </conditionalFormatting>
  <conditionalFormatting sqref="A2288:A2292">
    <cfRule type="duplicateValues" dxfId="6484" priority="9745" stopIfTrue="1"/>
    <cfRule type="duplicateValues" dxfId="6483" priority="9746" stopIfTrue="1"/>
  </conditionalFormatting>
  <conditionalFormatting sqref="A2288:A2292">
    <cfRule type="duplicateValues" dxfId="6482" priority="9744" stopIfTrue="1"/>
  </conditionalFormatting>
  <conditionalFormatting sqref="A2288:A2292">
    <cfRule type="duplicateValues" dxfId="6481" priority="9743" stopIfTrue="1"/>
  </conditionalFormatting>
  <conditionalFormatting sqref="A2288:A2292">
    <cfRule type="duplicateValues" dxfId="6480" priority="9742" stopIfTrue="1"/>
  </conditionalFormatting>
  <conditionalFormatting sqref="A2288:A2292">
    <cfRule type="duplicateValues" dxfId="6479" priority="9739" stopIfTrue="1"/>
    <cfRule type="duplicateValues" dxfId="6478" priority="9740" stopIfTrue="1"/>
    <cfRule type="duplicateValues" dxfId="6477" priority="9741" stopIfTrue="1"/>
  </conditionalFormatting>
  <conditionalFormatting sqref="A2288:A2292">
    <cfRule type="duplicateValues" dxfId="6476" priority="9738" stopIfTrue="1"/>
  </conditionalFormatting>
  <conditionalFormatting sqref="A2288:A2292">
    <cfRule type="duplicateValues" dxfId="6475" priority="9736" stopIfTrue="1"/>
    <cfRule type="duplicateValues" dxfId="6474" priority="9737" stopIfTrue="1"/>
  </conditionalFormatting>
  <conditionalFormatting sqref="A2288:A2292">
    <cfRule type="duplicateValues" dxfId="6473" priority="9735" stopIfTrue="1"/>
  </conditionalFormatting>
  <conditionalFormatting sqref="A2288:A2292">
    <cfRule type="duplicateValues" dxfId="6472" priority="9734" stopIfTrue="1"/>
  </conditionalFormatting>
  <conditionalFormatting sqref="A2288:A2292">
    <cfRule type="duplicateValues" dxfId="6471" priority="9733" stopIfTrue="1"/>
  </conditionalFormatting>
  <conditionalFormatting sqref="A2288:A2292">
    <cfRule type="duplicateValues" dxfId="6470" priority="9732"/>
  </conditionalFormatting>
  <conditionalFormatting sqref="A2288:A2292">
    <cfRule type="duplicateValues" dxfId="6469" priority="9731"/>
  </conditionalFormatting>
  <conditionalFormatting sqref="A2288:A2292">
    <cfRule type="duplicateValues" dxfId="6468" priority="9729"/>
    <cfRule type="duplicateValues" dxfId="6467" priority="9730"/>
  </conditionalFormatting>
  <conditionalFormatting sqref="A2288:A2292">
    <cfRule type="duplicateValues" dxfId="6466" priority="9728"/>
  </conditionalFormatting>
  <conditionalFormatting sqref="A2288:A2292">
    <cfRule type="duplicateValues" dxfId="6465" priority="9727"/>
  </conditionalFormatting>
  <conditionalFormatting sqref="A2288:A2292">
    <cfRule type="duplicateValues" dxfId="6464" priority="9725"/>
    <cfRule type="duplicateValues" dxfId="6463" priority="9726"/>
  </conditionalFormatting>
  <conditionalFormatting sqref="A2288:A2292">
    <cfRule type="duplicateValues" dxfId="6462" priority="9724"/>
  </conditionalFormatting>
  <conditionalFormatting sqref="A2288:A2292">
    <cfRule type="duplicateValues" dxfId="6461" priority="9723"/>
  </conditionalFormatting>
  <conditionalFormatting sqref="A2288:A2292">
    <cfRule type="duplicateValues" dxfId="6460" priority="9722"/>
  </conditionalFormatting>
  <conditionalFormatting sqref="A2288:A2292">
    <cfRule type="duplicateValues" dxfId="6459" priority="9721"/>
  </conditionalFormatting>
  <conditionalFormatting sqref="A2288:A2292">
    <cfRule type="duplicateValues" dxfId="6458" priority="9719"/>
    <cfRule type="duplicateValues" dxfId="6457" priority="9720"/>
  </conditionalFormatting>
  <conditionalFormatting sqref="A2288:A2292">
    <cfRule type="duplicateValues" dxfId="6456" priority="9718"/>
  </conditionalFormatting>
  <conditionalFormatting sqref="A2288:A2292">
    <cfRule type="duplicateValues" dxfId="6455" priority="9717"/>
  </conditionalFormatting>
  <conditionalFormatting sqref="A2288:A2292">
    <cfRule type="duplicateValues" dxfId="6454" priority="9716"/>
  </conditionalFormatting>
  <conditionalFormatting sqref="A2288:A2292">
    <cfRule type="duplicateValues" dxfId="6453" priority="9713"/>
    <cfRule type="duplicateValues" dxfId="6452" priority="9714"/>
    <cfRule type="duplicateValues" dxfId="6451" priority="9715"/>
  </conditionalFormatting>
  <conditionalFormatting sqref="A2288:A2292">
    <cfRule type="duplicateValues" dxfId="6450" priority="9712"/>
  </conditionalFormatting>
  <conditionalFormatting sqref="A2288:A2292">
    <cfRule type="duplicateValues" dxfId="6449" priority="9711"/>
  </conditionalFormatting>
  <conditionalFormatting sqref="A2288:A2292">
    <cfRule type="duplicateValues" dxfId="6448" priority="9710"/>
  </conditionalFormatting>
  <conditionalFormatting sqref="A2288:A2292">
    <cfRule type="duplicateValues" dxfId="6447" priority="9709"/>
  </conditionalFormatting>
  <conditionalFormatting sqref="A2288:A2292">
    <cfRule type="duplicateValues" dxfId="6446" priority="9708"/>
  </conditionalFormatting>
  <conditionalFormatting sqref="A2288:A2292">
    <cfRule type="duplicateValues" dxfId="6445" priority="9707"/>
  </conditionalFormatting>
  <conditionalFormatting sqref="A2288:A2292">
    <cfRule type="duplicateValues" dxfId="6444" priority="9706" stopIfTrue="1"/>
  </conditionalFormatting>
  <conditionalFormatting sqref="A2288:A2292">
    <cfRule type="duplicateValues" dxfId="6443" priority="9705" stopIfTrue="1"/>
  </conditionalFormatting>
  <conditionalFormatting sqref="A2288:A2292">
    <cfRule type="duplicateValues" dxfId="6442" priority="9704" stopIfTrue="1"/>
  </conditionalFormatting>
  <conditionalFormatting sqref="A2288:A2292">
    <cfRule type="duplicateValues" dxfId="6441" priority="9703" stopIfTrue="1"/>
  </conditionalFormatting>
  <conditionalFormatting sqref="A2288:A2292">
    <cfRule type="duplicateValues" dxfId="6440" priority="9702" stopIfTrue="1"/>
  </conditionalFormatting>
  <conditionalFormatting sqref="A2288:A2292">
    <cfRule type="duplicateValues" dxfId="6439" priority="9701" stopIfTrue="1"/>
  </conditionalFormatting>
  <conditionalFormatting sqref="A2288:A2292">
    <cfRule type="duplicateValues" dxfId="6438" priority="9700"/>
  </conditionalFormatting>
  <conditionalFormatting sqref="A2288:A2292">
    <cfRule type="duplicateValues" dxfId="6437" priority="9699"/>
  </conditionalFormatting>
  <conditionalFormatting sqref="A2288:A2292">
    <cfRule type="duplicateValues" dxfId="6436" priority="9698"/>
  </conditionalFormatting>
  <conditionalFormatting sqref="A2288:A2292">
    <cfRule type="duplicateValues" dxfId="6435" priority="9697"/>
  </conditionalFormatting>
  <conditionalFormatting sqref="A2288:A2292">
    <cfRule type="duplicateValues" dxfId="6434" priority="9696"/>
  </conditionalFormatting>
  <conditionalFormatting sqref="A2288:A2292">
    <cfRule type="duplicateValues" dxfId="6433" priority="9695"/>
  </conditionalFormatting>
  <conditionalFormatting sqref="A2288:A2292">
    <cfRule type="duplicateValues" dxfId="6432" priority="9694"/>
  </conditionalFormatting>
  <conditionalFormatting sqref="A2288:A2292">
    <cfRule type="duplicateValues" dxfId="6431" priority="9692"/>
    <cfRule type="duplicateValues" dxfId="6430" priority="9693"/>
  </conditionalFormatting>
  <conditionalFormatting sqref="A2288:A2292">
    <cfRule type="duplicateValues" dxfId="6429" priority="9690"/>
    <cfRule type="duplicateValues" dxfId="6428" priority="9691"/>
  </conditionalFormatting>
  <conditionalFormatting sqref="A2288:A2292">
    <cfRule type="duplicateValues" dxfId="6427" priority="9689"/>
  </conditionalFormatting>
  <conditionalFormatting sqref="A2288:A2292">
    <cfRule type="duplicateValues" dxfId="6426" priority="9688"/>
  </conditionalFormatting>
  <conditionalFormatting sqref="A2288:A2292">
    <cfRule type="duplicateValues" dxfId="6425" priority="9687"/>
  </conditionalFormatting>
  <conditionalFormatting sqref="A2288:A2292">
    <cfRule type="duplicateValues" dxfId="6424" priority="9686"/>
  </conditionalFormatting>
  <conditionalFormatting sqref="A2288:A2292">
    <cfRule type="duplicateValues" dxfId="6423" priority="9685"/>
  </conditionalFormatting>
  <conditionalFormatting sqref="A2288:A2292">
    <cfRule type="duplicateValues" dxfId="6422" priority="9682"/>
    <cfRule type="duplicateValues" dxfId="6421" priority="9683"/>
    <cfRule type="duplicateValues" dxfId="6420" priority="9684"/>
  </conditionalFormatting>
  <conditionalFormatting sqref="A2288:A2292">
    <cfRule type="duplicateValues" dxfId="6419" priority="9681"/>
  </conditionalFormatting>
  <conditionalFormatting sqref="A2288:A2292">
    <cfRule type="duplicateValues" dxfId="6418" priority="9679"/>
    <cfRule type="duplicateValues" dxfId="6417" priority="9680"/>
  </conditionalFormatting>
  <conditionalFormatting sqref="A2268:A2292">
    <cfRule type="duplicateValues" dxfId="6416" priority="9678"/>
  </conditionalFormatting>
  <conditionalFormatting sqref="A2268:A2292">
    <cfRule type="duplicateValues" dxfId="6415" priority="9677"/>
  </conditionalFormatting>
  <conditionalFormatting sqref="A2261:A2266">
    <cfRule type="duplicateValues" dxfId="6414" priority="9674" stopIfTrue="1"/>
    <cfRule type="duplicateValues" dxfId="6413" priority="9675" stopIfTrue="1"/>
    <cfRule type="duplicateValues" dxfId="6412" priority="9676" stopIfTrue="1"/>
  </conditionalFormatting>
  <conditionalFormatting sqref="A2261:A2266">
    <cfRule type="duplicateValues" dxfId="6411" priority="9673" stopIfTrue="1"/>
  </conditionalFormatting>
  <conditionalFormatting sqref="A2261:A2266">
    <cfRule type="duplicateValues" dxfId="6410" priority="9672" stopIfTrue="1"/>
  </conditionalFormatting>
  <conditionalFormatting sqref="A2261:A2266">
    <cfRule type="duplicateValues" dxfId="6409" priority="9670" stopIfTrue="1"/>
    <cfRule type="duplicateValues" dxfId="6408" priority="9671" stopIfTrue="1"/>
  </conditionalFormatting>
  <conditionalFormatting sqref="A2261:A2266">
    <cfRule type="duplicateValues" dxfId="6407" priority="9667" stopIfTrue="1"/>
    <cfRule type="duplicateValues" dxfId="6406" priority="9668" stopIfTrue="1"/>
    <cfRule type="cellIs" dxfId="6405" priority="9669" stopIfTrue="1" operator="equal">
      <formula>25504</formula>
    </cfRule>
  </conditionalFormatting>
  <conditionalFormatting sqref="A2261:A2266">
    <cfRule type="duplicateValues" dxfId="6404" priority="9666" stopIfTrue="1"/>
  </conditionalFormatting>
  <conditionalFormatting sqref="A2261:A2266">
    <cfRule type="duplicateValues" dxfId="6403" priority="9664" stopIfTrue="1"/>
    <cfRule type="duplicateValues" dxfId="6402" priority="9665" stopIfTrue="1"/>
  </conditionalFormatting>
  <conditionalFormatting sqref="A2261:A2266">
    <cfRule type="duplicateValues" dxfId="6401" priority="9663" stopIfTrue="1"/>
  </conditionalFormatting>
  <conditionalFormatting sqref="A2261:A2266">
    <cfRule type="duplicateValues" dxfId="6400" priority="9662" stopIfTrue="1"/>
  </conditionalFormatting>
  <conditionalFormatting sqref="A2261:A2266">
    <cfRule type="duplicateValues" dxfId="6399" priority="9661" stopIfTrue="1"/>
  </conditionalFormatting>
  <conditionalFormatting sqref="A2261:A2266">
    <cfRule type="duplicateValues" dxfId="6398" priority="9660"/>
  </conditionalFormatting>
  <conditionalFormatting sqref="A2261:A2266">
    <cfRule type="duplicateValues" dxfId="6397" priority="9659"/>
  </conditionalFormatting>
  <conditionalFormatting sqref="A2261:A2266">
    <cfRule type="duplicateValues" dxfId="6396" priority="9657"/>
    <cfRule type="duplicateValues" dxfId="6395" priority="9658"/>
  </conditionalFormatting>
  <conditionalFormatting sqref="A2261:A2266">
    <cfRule type="duplicateValues" dxfId="6394" priority="9656"/>
  </conditionalFormatting>
  <conditionalFormatting sqref="A2261:A2266">
    <cfRule type="duplicateValues" dxfId="6393" priority="9655" stopIfTrue="1"/>
  </conditionalFormatting>
  <conditionalFormatting sqref="A2261:A2266">
    <cfRule type="duplicateValues" dxfId="6392" priority="9652" stopIfTrue="1"/>
    <cfRule type="duplicateValues" dxfId="6391" priority="9653" stopIfTrue="1"/>
    <cfRule type="duplicateValues" dxfId="6390" priority="9654" stopIfTrue="1"/>
  </conditionalFormatting>
  <conditionalFormatting sqref="A2261:A2266">
    <cfRule type="duplicateValues" dxfId="6389" priority="9651" stopIfTrue="1"/>
  </conditionalFormatting>
  <conditionalFormatting sqref="A2261:A2266">
    <cfRule type="duplicateValues" dxfId="6388" priority="9650" stopIfTrue="1"/>
  </conditionalFormatting>
  <conditionalFormatting sqref="A2261:A2266">
    <cfRule type="duplicateValues" dxfId="6387" priority="9649" stopIfTrue="1"/>
  </conditionalFormatting>
  <conditionalFormatting sqref="A2261:A2266">
    <cfRule type="duplicateValues" dxfId="6386" priority="9648" stopIfTrue="1"/>
  </conditionalFormatting>
  <conditionalFormatting sqref="A2261:A2266">
    <cfRule type="duplicateValues" dxfId="6385" priority="9646" stopIfTrue="1"/>
    <cfRule type="duplicateValues" dxfId="6384" priority="9647" stopIfTrue="1"/>
  </conditionalFormatting>
  <conditionalFormatting sqref="A2261:A2266">
    <cfRule type="duplicateValues" dxfId="6383" priority="9645" stopIfTrue="1"/>
  </conditionalFormatting>
  <conditionalFormatting sqref="A2261:A2266">
    <cfRule type="duplicateValues" dxfId="6382" priority="9644" stopIfTrue="1"/>
  </conditionalFormatting>
  <conditionalFormatting sqref="A2261:A2266">
    <cfRule type="duplicateValues" dxfId="6381" priority="9643" stopIfTrue="1"/>
  </conditionalFormatting>
  <conditionalFormatting sqref="A2261:A2266">
    <cfRule type="duplicateValues" dxfId="6380" priority="9640" stopIfTrue="1"/>
    <cfRule type="duplicateValues" dxfId="6379" priority="9641" stopIfTrue="1"/>
    <cfRule type="duplicateValues" dxfId="6378" priority="9642" stopIfTrue="1"/>
  </conditionalFormatting>
  <conditionalFormatting sqref="A2261:A2266">
    <cfRule type="duplicateValues" dxfId="6377" priority="9639" stopIfTrue="1"/>
  </conditionalFormatting>
  <conditionalFormatting sqref="A2261:A2266">
    <cfRule type="duplicateValues" dxfId="6376" priority="9637" stopIfTrue="1"/>
    <cfRule type="duplicateValues" dxfId="6375" priority="9638" stopIfTrue="1"/>
  </conditionalFormatting>
  <conditionalFormatting sqref="A2261:A2266">
    <cfRule type="duplicateValues" dxfId="6374" priority="9636" stopIfTrue="1"/>
  </conditionalFormatting>
  <conditionalFormatting sqref="A2261:A2266">
    <cfRule type="duplicateValues" dxfId="6373" priority="9635" stopIfTrue="1"/>
  </conditionalFormatting>
  <conditionalFormatting sqref="A2261:A2266">
    <cfRule type="duplicateValues" dxfId="6372" priority="9634" stopIfTrue="1"/>
  </conditionalFormatting>
  <conditionalFormatting sqref="A2261:A2266">
    <cfRule type="duplicateValues" dxfId="6371" priority="9633"/>
  </conditionalFormatting>
  <conditionalFormatting sqref="A2261:A2266">
    <cfRule type="duplicateValues" dxfId="6370" priority="9632"/>
  </conditionalFormatting>
  <conditionalFormatting sqref="A2261:A2266">
    <cfRule type="duplicateValues" dxfId="6369" priority="9630"/>
    <cfRule type="duplicateValues" dxfId="6368" priority="9631"/>
  </conditionalFormatting>
  <conditionalFormatting sqref="A2261:A2266">
    <cfRule type="duplicateValues" dxfId="6367" priority="9629"/>
  </conditionalFormatting>
  <conditionalFormatting sqref="A2261:A2266">
    <cfRule type="duplicateValues" dxfId="6366" priority="9628"/>
  </conditionalFormatting>
  <conditionalFormatting sqref="A2261:A2266">
    <cfRule type="duplicateValues" dxfId="6365" priority="9626"/>
    <cfRule type="duplicateValues" dxfId="6364" priority="9627"/>
  </conditionalFormatting>
  <conditionalFormatting sqref="A2261:A2266">
    <cfRule type="duplicateValues" dxfId="6363" priority="9625"/>
  </conditionalFormatting>
  <conditionalFormatting sqref="A2261:A2266">
    <cfRule type="duplicateValues" dxfId="6362" priority="9624"/>
  </conditionalFormatting>
  <conditionalFormatting sqref="A2261:A2266">
    <cfRule type="duplicateValues" dxfId="6361" priority="9623"/>
  </conditionalFormatting>
  <conditionalFormatting sqref="A2261:A2266">
    <cfRule type="duplicateValues" dxfId="6360" priority="9622"/>
  </conditionalFormatting>
  <conditionalFormatting sqref="A2261:A2266">
    <cfRule type="duplicateValues" dxfId="6359" priority="9620"/>
    <cfRule type="duplicateValues" dxfId="6358" priority="9621"/>
  </conditionalFormatting>
  <conditionalFormatting sqref="A2261:A2266">
    <cfRule type="duplicateValues" dxfId="6357" priority="9619"/>
  </conditionalFormatting>
  <conditionalFormatting sqref="A2261:A2266">
    <cfRule type="duplicateValues" dxfId="6356" priority="9618"/>
  </conditionalFormatting>
  <conditionalFormatting sqref="A2261:A2266">
    <cfRule type="duplicateValues" dxfId="6355" priority="9617"/>
  </conditionalFormatting>
  <conditionalFormatting sqref="A2261:A2266">
    <cfRule type="duplicateValues" dxfId="6354" priority="9614"/>
    <cfRule type="duplicateValues" dxfId="6353" priority="9615"/>
    <cfRule type="duplicateValues" dxfId="6352" priority="9616"/>
  </conditionalFormatting>
  <conditionalFormatting sqref="A2261:A2266">
    <cfRule type="duplicateValues" dxfId="6351" priority="9613"/>
  </conditionalFormatting>
  <conditionalFormatting sqref="A2261:A2266">
    <cfRule type="duplicateValues" dxfId="6350" priority="9612"/>
  </conditionalFormatting>
  <conditionalFormatting sqref="A2261:A2266">
    <cfRule type="duplicateValues" dxfId="6349" priority="9611"/>
  </conditionalFormatting>
  <conditionalFormatting sqref="A2261:A2266">
    <cfRule type="duplicateValues" dxfId="6348" priority="9610"/>
  </conditionalFormatting>
  <conditionalFormatting sqref="A2261:A2266">
    <cfRule type="duplicateValues" dxfId="6347" priority="9609"/>
  </conditionalFormatting>
  <conditionalFormatting sqref="A2261:A2266">
    <cfRule type="duplicateValues" dxfId="6346" priority="9608"/>
  </conditionalFormatting>
  <conditionalFormatting sqref="A2261:A2266">
    <cfRule type="duplicateValues" dxfId="6345" priority="9607" stopIfTrue="1"/>
  </conditionalFormatting>
  <conditionalFormatting sqref="A2261:A2266">
    <cfRule type="duplicateValues" dxfId="6344" priority="9606" stopIfTrue="1"/>
  </conditionalFormatting>
  <conditionalFormatting sqref="A2262 A2264 A2266">
    <cfRule type="duplicateValues" dxfId="6343" priority="9605" stopIfTrue="1"/>
  </conditionalFormatting>
  <conditionalFormatting sqref="A2262 A2264 A2266">
    <cfRule type="duplicateValues" dxfId="6342" priority="9604" stopIfTrue="1"/>
  </conditionalFormatting>
  <conditionalFormatting sqref="A2261:A2266">
    <cfRule type="duplicateValues" dxfId="6341" priority="9603" stopIfTrue="1"/>
  </conditionalFormatting>
  <conditionalFormatting sqref="A2261:A2266">
    <cfRule type="duplicateValues" dxfId="6340" priority="9602" stopIfTrue="1"/>
  </conditionalFormatting>
  <conditionalFormatting sqref="A2261:A2266">
    <cfRule type="duplicateValues" dxfId="6339" priority="9601"/>
  </conditionalFormatting>
  <conditionalFormatting sqref="A2261:A2266">
    <cfRule type="duplicateValues" dxfId="6338" priority="9600"/>
  </conditionalFormatting>
  <conditionalFormatting sqref="A2261:A2266">
    <cfRule type="duplicateValues" dxfId="6337" priority="9599"/>
  </conditionalFormatting>
  <conditionalFormatting sqref="A2261:A2266">
    <cfRule type="duplicateValues" dxfId="6336" priority="9598"/>
  </conditionalFormatting>
  <conditionalFormatting sqref="A2261:A2266">
    <cfRule type="duplicateValues" dxfId="6335" priority="9597"/>
  </conditionalFormatting>
  <conditionalFormatting sqref="A2261:A2266">
    <cfRule type="duplicateValues" dxfId="6334" priority="9596"/>
  </conditionalFormatting>
  <conditionalFormatting sqref="A2261:A2266">
    <cfRule type="duplicateValues" dxfId="6333" priority="9595"/>
  </conditionalFormatting>
  <conditionalFormatting sqref="A2261:A2266">
    <cfRule type="duplicateValues" dxfId="6332" priority="9593"/>
    <cfRule type="duplicateValues" dxfId="6331" priority="9594"/>
  </conditionalFormatting>
  <conditionalFormatting sqref="A2261:A2266">
    <cfRule type="duplicateValues" dxfId="6330" priority="9591"/>
    <cfRule type="duplicateValues" dxfId="6329" priority="9592"/>
  </conditionalFormatting>
  <conditionalFormatting sqref="A2261:A2266">
    <cfRule type="duplicateValues" dxfId="6328" priority="9590"/>
  </conditionalFormatting>
  <conditionalFormatting sqref="A2261:A2266">
    <cfRule type="duplicateValues" dxfId="6327" priority="9589"/>
  </conditionalFormatting>
  <conditionalFormatting sqref="A2261:A2266">
    <cfRule type="duplicateValues" dxfId="6326" priority="9588"/>
  </conditionalFormatting>
  <conditionalFormatting sqref="A2261:A2266">
    <cfRule type="duplicateValues" dxfId="6325" priority="9587"/>
  </conditionalFormatting>
  <conditionalFormatting sqref="A2261:A2266">
    <cfRule type="duplicateValues" dxfId="6324" priority="9586"/>
  </conditionalFormatting>
  <conditionalFormatting sqref="A2261:A2266">
    <cfRule type="duplicateValues" dxfId="6323" priority="9583"/>
    <cfRule type="duplicateValues" dxfId="6322" priority="9584"/>
    <cfRule type="duplicateValues" dxfId="6321" priority="9585"/>
  </conditionalFormatting>
  <conditionalFormatting sqref="A2267">
    <cfRule type="duplicateValues" dxfId="6320" priority="9580" stopIfTrue="1"/>
    <cfRule type="duplicateValues" dxfId="6319" priority="9581" stopIfTrue="1"/>
    <cfRule type="duplicateValues" dxfId="6318" priority="9582" stopIfTrue="1"/>
  </conditionalFormatting>
  <conditionalFormatting sqref="A2267">
    <cfRule type="duplicateValues" dxfId="6317" priority="9579" stopIfTrue="1"/>
  </conditionalFormatting>
  <conditionalFormatting sqref="A2267">
    <cfRule type="duplicateValues" dxfId="6316" priority="9578" stopIfTrue="1"/>
  </conditionalFormatting>
  <conditionalFormatting sqref="A2267">
    <cfRule type="duplicateValues" dxfId="6315" priority="9576" stopIfTrue="1"/>
    <cfRule type="duplicateValues" dxfId="6314" priority="9577" stopIfTrue="1"/>
  </conditionalFormatting>
  <conditionalFormatting sqref="A2267">
    <cfRule type="duplicateValues" dxfId="6313" priority="9573" stopIfTrue="1"/>
    <cfRule type="duplicateValues" dxfId="6312" priority="9574" stopIfTrue="1"/>
    <cfRule type="cellIs" dxfId="6311" priority="9575" stopIfTrue="1" operator="equal">
      <formula>25504</formula>
    </cfRule>
  </conditionalFormatting>
  <conditionalFormatting sqref="A2267">
    <cfRule type="duplicateValues" dxfId="6310" priority="9572" stopIfTrue="1"/>
  </conditionalFormatting>
  <conditionalFormatting sqref="A2267">
    <cfRule type="duplicateValues" dxfId="6309" priority="9570" stopIfTrue="1"/>
    <cfRule type="duplicateValues" dxfId="6308" priority="9571" stopIfTrue="1"/>
  </conditionalFormatting>
  <conditionalFormatting sqref="A2267">
    <cfRule type="duplicateValues" dxfId="6307" priority="9569" stopIfTrue="1"/>
  </conditionalFormatting>
  <conditionalFormatting sqref="A2267">
    <cfRule type="duplicateValues" dxfId="6306" priority="9568" stopIfTrue="1"/>
  </conditionalFormatting>
  <conditionalFormatting sqref="A2267">
    <cfRule type="duplicateValues" dxfId="6305" priority="9567" stopIfTrue="1"/>
  </conditionalFormatting>
  <conditionalFormatting sqref="A2267">
    <cfRule type="duplicateValues" dxfId="6304" priority="9566"/>
  </conditionalFormatting>
  <conditionalFormatting sqref="A2267">
    <cfRule type="duplicateValues" dxfId="6303" priority="9565"/>
  </conditionalFormatting>
  <conditionalFormatting sqref="A2267">
    <cfRule type="duplicateValues" dxfId="6302" priority="9563"/>
    <cfRule type="duplicateValues" dxfId="6301" priority="9564"/>
  </conditionalFormatting>
  <conditionalFormatting sqref="A2267">
    <cfRule type="duplicateValues" dxfId="6300" priority="9562"/>
  </conditionalFormatting>
  <conditionalFormatting sqref="A2267">
    <cfRule type="duplicateValues" dxfId="6299" priority="9561" stopIfTrue="1"/>
  </conditionalFormatting>
  <conditionalFormatting sqref="A2267">
    <cfRule type="duplicateValues" dxfId="6298" priority="9558" stopIfTrue="1"/>
    <cfRule type="duplicateValues" dxfId="6297" priority="9559" stopIfTrue="1"/>
    <cfRule type="duplicateValues" dxfId="6296" priority="9560" stopIfTrue="1"/>
  </conditionalFormatting>
  <conditionalFormatting sqref="A2267">
    <cfRule type="duplicateValues" dxfId="6295" priority="9557" stopIfTrue="1"/>
  </conditionalFormatting>
  <conditionalFormatting sqref="A2267">
    <cfRule type="duplicateValues" dxfId="6294" priority="9556" stopIfTrue="1"/>
  </conditionalFormatting>
  <conditionalFormatting sqref="A2267">
    <cfRule type="duplicateValues" dxfId="6293" priority="9555" stopIfTrue="1"/>
  </conditionalFormatting>
  <conditionalFormatting sqref="A2267">
    <cfRule type="duplicateValues" dxfId="6292" priority="9554" stopIfTrue="1"/>
  </conditionalFormatting>
  <conditionalFormatting sqref="A2267">
    <cfRule type="duplicateValues" dxfId="6291" priority="9552" stopIfTrue="1"/>
    <cfRule type="duplicateValues" dxfId="6290" priority="9553" stopIfTrue="1"/>
  </conditionalFormatting>
  <conditionalFormatting sqref="A2267">
    <cfRule type="duplicateValues" dxfId="6289" priority="9551" stopIfTrue="1"/>
  </conditionalFormatting>
  <conditionalFormatting sqref="A2267">
    <cfRule type="duplicateValues" dxfId="6288" priority="9550" stopIfTrue="1"/>
  </conditionalFormatting>
  <conditionalFormatting sqref="A2267">
    <cfRule type="duplicateValues" dxfId="6287" priority="9549" stopIfTrue="1"/>
  </conditionalFormatting>
  <conditionalFormatting sqref="A2267">
    <cfRule type="duplicateValues" dxfId="6286" priority="9546" stopIfTrue="1"/>
    <cfRule type="duplicateValues" dxfId="6285" priority="9547" stopIfTrue="1"/>
    <cfRule type="duplicateValues" dxfId="6284" priority="9548" stopIfTrue="1"/>
  </conditionalFormatting>
  <conditionalFormatting sqref="A2267">
    <cfRule type="duplicateValues" dxfId="6283" priority="9545" stopIfTrue="1"/>
  </conditionalFormatting>
  <conditionalFormatting sqref="A2267">
    <cfRule type="duplicateValues" dxfId="6282" priority="9543" stopIfTrue="1"/>
    <cfRule type="duplicateValues" dxfId="6281" priority="9544" stopIfTrue="1"/>
  </conditionalFormatting>
  <conditionalFormatting sqref="A2267">
    <cfRule type="duplicateValues" dxfId="6280" priority="9542" stopIfTrue="1"/>
  </conditionalFormatting>
  <conditionalFormatting sqref="A2267">
    <cfRule type="duplicateValues" dxfId="6279" priority="9541" stopIfTrue="1"/>
  </conditionalFormatting>
  <conditionalFormatting sqref="A2267">
    <cfRule type="duplicateValues" dxfId="6278" priority="9540" stopIfTrue="1"/>
  </conditionalFormatting>
  <conditionalFormatting sqref="A2267">
    <cfRule type="duplicateValues" dxfId="6277" priority="9539"/>
  </conditionalFormatting>
  <conditionalFormatting sqref="A2267">
    <cfRule type="duplicateValues" dxfId="6276" priority="9538"/>
  </conditionalFormatting>
  <conditionalFormatting sqref="A2267">
    <cfRule type="duplicateValues" dxfId="6275" priority="9536"/>
    <cfRule type="duplicateValues" dxfId="6274" priority="9537"/>
  </conditionalFormatting>
  <conditionalFormatting sqref="A2267">
    <cfRule type="duplicateValues" dxfId="6273" priority="9535"/>
  </conditionalFormatting>
  <conditionalFormatting sqref="A2267">
    <cfRule type="duplicateValues" dxfId="6272" priority="9534"/>
  </conditionalFormatting>
  <conditionalFormatting sqref="A2267">
    <cfRule type="duplicateValues" dxfId="6271" priority="9532"/>
    <cfRule type="duplicateValues" dxfId="6270" priority="9533"/>
  </conditionalFormatting>
  <conditionalFormatting sqref="A2267">
    <cfRule type="duplicateValues" dxfId="6269" priority="9531"/>
  </conditionalFormatting>
  <conditionalFormatting sqref="A2267">
    <cfRule type="duplicateValues" dxfId="6268" priority="9530"/>
  </conditionalFormatting>
  <conditionalFormatting sqref="A2267">
    <cfRule type="duplicateValues" dxfId="6267" priority="9529"/>
  </conditionalFormatting>
  <conditionalFormatting sqref="A2267">
    <cfRule type="duplicateValues" dxfId="6266" priority="9528"/>
  </conditionalFormatting>
  <conditionalFormatting sqref="A2267">
    <cfRule type="duplicateValues" dxfId="6265" priority="9526"/>
    <cfRule type="duplicateValues" dxfId="6264" priority="9527"/>
  </conditionalFormatting>
  <conditionalFormatting sqref="A2267">
    <cfRule type="duplicateValues" dxfId="6263" priority="9525"/>
  </conditionalFormatting>
  <conditionalFormatting sqref="A2267">
    <cfRule type="duplicateValues" dxfId="6262" priority="9524"/>
  </conditionalFormatting>
  <conditionalFormatting sqref="A2267">
    <cfRule type="duplicateValues" dxfId="6261" priority="9523"/>
  </conditionalFormatting>
  <conditionalFormatting sqref="A2267">
    <cfRule type="duplicateValues" dxfId="6260" priority="9520"/>
    <cfRule type="duplicateValues" dxfId="6259" priority="9521"/>
    <cfRule type="duplicateValues" dxfId="6258" priority="9522"/>
  </conditionalFormatting>
  <conditionalFormatting sqref="A2267">
    <cfRule type="duplicateValues" dxfId="6257" priority="9519"/>
  </conditionalFormatting>
  <conditionalFormatting sqref="A2267">
    <cfRule type="duplicateValues" dxfId="6256" priority="9518"/>
  </conditionalFormatting>
  <conditionalFormatting sqref="A2267">
    <cfRule type="duplicateValues" dxfId="6255" priority="9517"/>
  </conditionalFormatting>
  <conditionalFormatting sqref="A2267">
    <cfRule type="duplicateValues" dxfId="6254" priority="9516"/>
  </conditionalFormatting>
  <conditionalFormatting sqref="A2267">
    <cfRule type="duplicateValues" dxfId="6253" priority="9515"/>
  </conditionalFormatting>
  <conditionalFormatting sqref="A2267">
    <cfRule type="duplicateValues" dxfId="6252" priority="9514"/>
  </conditionalFormatting>
  <conditionalFormatting sqref="A2267">
    <cfRule type="duplicateValues" dxfId="6251" priority="9513" stopIfTrue="1"/>
  </conditionalFormatting>
  <conditionalFormatting sqref="A2267">
    <cfRule type="duplicateValues" dxfId="6250" priority="9512" stopIfTrue="1"/>
  </conditionalFormatting>
  <conditionalFormatting sqref="A2267">
    <cfRule type="duplicateValues" dxfId="6249" priority="9511" stopIfTrue="1"/>
  </conditionalFormatting>
  <conditionalFormatting sqref="A2267">
    <cfRule type="duplicateValues" dxfId="6248" priority="9510" stopIfTrue="1"/>
  </conditionalFormatting>
  <conditionalFormatting sqref="A2267">
    <cfRule type="duplicateValues" dxfId="6247" priority="9509" stopIfTrue="1"/>
  </conditionalFormatting>
  <conditionalFormatting sqref="A2267">
    <cfRule type="duplicateValues" dxfId="6246" priority="9508" stopIfTrue="1"/>
  </conditionalFormatting>
  <conditionalFormatting sqref="A2267">
    <cfRule type="duplicateValues" dxfId="6245" priority="9507"/>
  </conditionalFormatting>
  <conditionalFormatting sqref="A2267">
    <cfRule type="duplicateValues" dxfId="6244" priority="9506"/>
  </conditionalFormatting>
  <conditionalFormatting sqref="A2267">
    <cfRule type="duplicateValues" dxfId="6243" priority="9505"/>
  </conditionalFormatting>
  <conditionalFormatting sqref="A2267">
    <cfRule type="duplicateValues" dxfId="6242" priority="9504"/>
  </conditionalFormatting>
  <conditionalFormatting sqref="A2267">
    <cfRule type="duplicateValues" dxfId="6241" priority="9503"/>
  </conditionalFormatting>
  <conditionalFormatting sqref="A2267">
    <cfRule type="duplicateValues" dxfId="6240" priority="9502"/>
  </conditionalFormatting>
  <conditionalFormatting sqref="A2267">
    <cfRule type="duplicateValues" dxfId="6239" priority="9501"/>
  </conditionalFormatting>
  <conditionalFormatting sqref="A2267">
    <cfRule type="duplicateValues" dxfId="6238" priority="9499"/>
    <cfRule type="duplicateValues" dxfId="6237" priority="9500"/>
  </conditionalFormatting>
  <conditionalFormatting sqref="A2267">
    <cfRule type="duplicateValues" dxfId="6236" priority="9497"/>
    <cfRule type="duplicateValues" dxfId="6235" priority="9498"/>
  </conditionalFormatting>
  <conditionalFormatting sqref="A2267">
    <cfRule type="duplicateValues" dxfId="6234" priority="9496"/>
  </conditionalFormatting>
  <conditionalFormatting sqref="A2267">
    <cfRule type="duplicateValues" dxfId="6233" priority="9495"/>
  </conditionalFormatting>
  <conditionalFormatting sqref="A2267">
    <cfRule type="duplicateValues" dxfId="6232" priority="9494"/>
  </conditionalFormatting>
  <conditionalFormatting sqref="A2267">
    <cfRule type="duplicateValues" dxfId="6231" priority="9493"/>
  </conditionalFormatting>
  <conditionalFormatting sqref="A2267">
    <cfRule type="duplicateValues" dxfId="6230" priority="9492"/>
  </conditionalFormatting>
  <conditionalFormatting sqref="A2267">
    <cfRule type="duplicateValues" dxfId="6229" priority="9489"/>
    <cfRule type="duplicateValues" dxfId="6228" priority="9490"/>
    <cfRule type="duplicateValues" dxfId="6227" priority="9491"/>
  </conditionalFormatting>
  <conditionalFormatting sqref="A2261:A2267">
    <cfRule type="duplicateValues" dxfId="6226" priority="9488"/>
  </conditionalFormatting>
  <conditionalFormatting sqref="A2261:A2267">
    <cfRule type="duplicateValues" dxfId="6225" priority="9486"/>
    <cfRule type="duplicateValues" dxfId="6224" priority="9487"/>
  </conditionalFormatting>
  <conditionalFormatting sqref="A2261:A2267">
    <cfRule type="duplicateValues" dxfId="6223" priority="9485"/>
  </conditionalFormatting>
  <conditionalFormatting sqref="A2261:A2267">
    <cfRule type="duplicateValues" dxfId="6222" priority="9484"/>
  </conditionalFormatting>
  <conditionalFormatting sqref="A2322:A2323">
    <cfRule type="duplicateValues" dxfId="6221" priority="9482"/>
    <cfRule type="duplicateValues" dxfId="6220" priority="9483"/>
  </conditionalFormatting>
  <conditionalFormatting sqref="A2322">
    <cfRule type="duplicateValues" dxfId="6219" priority="9481" stopIfTrue="1"/>
  </conditionalFormatting>
  <conditionalFormatting sqref="A2322">
    <cfRule type="duplicateValues" dxfId="6218" priority="9480" stopIfTrue="1"/>
  </conditionalFormatting>
  <conditionalFormatting sqref="A2322">
    <cfRule type="duplicateValues" dxfId="6217" priority="9477" stopIfTrue="1"/>
    <cfRule type="duplicateValues" dxfId="6216" priority="9478" stopIfTrue="1"/>
    <cfRule type="duplicateValues" dxfId="6215" priority="9479" stopIfTrue="1"/>
  </conditionalFormatting>
  <conditionalFormatting sqref="A2322">
    <cfRule type="duplicateValues" dxfId="6214" priority="9475" stopIfTrue="1"/>
    <cfRule type="duplicateValues" dxfId="6213" priority="9476" stopIfTrue="1"/>
  </conditionalFormatting>
  <conditionalFormatting sqref="A2322">
    <cfRule type="duplicateValues" dxfId="6212" priority="9472" stopIfTrue="1"/>
    <cfRule type="duplicateValues" dxfId="6211" priority="9473" stopIfTrue="1"/>
    <cfRule type="cellIs" dxfId="6210" priority="9474" stopIfTrue="1" operator="equal">
      <formula>25504</formula>
    </cfRule>
  </conditionalFormatting>
  <conditionalFormatting sqref="A2323">
    <cfRule type="duplicateValues" dxfId="6209" priority="9471" stopIfTrue="1"/>
  </conditionalFormatting>
  <conditionalFormatting sqref="A2323">
    <cfRule type="duplicateValues" dxfId="6208" priority="9470" stopIfTrue="1"/>
  </conditionalFormatting>
  <conditionalFormatting sqref="A2323">
    <cfRule type="duplicateValues" dxfId="6207" priority="9467" stopIfTrue="1"/>
    <cfRule type="duplicateValues" dxfId="6206" priority="9468" stopIfTrue="1"/>
    <cfRule type="duplicateValues" dxfId="6205" priority="9469" stopIfTrue="1"/>
  </conditionalFormatting>
  <conditionalFormatting sqref="A2323">
    <cfRule type="duplicateValues" dxfId="6204" priority="9465" stopIfTrue="1"/>
    <cfRule type="duplicateValues" dxfId="6203" priority="9466" stopIfTrue="1"/>
  </conditionalFormatting>
  <conditionalFormatting sqref="A2323">
    <cfRule type="duplicateValues" dxfId="6202" priority="9462" stopIfTrue="1"/>
    <cfRule type="duplicateValues" dxfId="6201" priority="9463" stopIfTrue="1"/>
    <cfRule type="cellIs" dxfId="6200" priority="9464" stopIfTrue="1" operator="equal">
      <formula>25504</formula>
    </cfRule>
  </conditionalFormatting>
  <conditionalFormatting sqref="A2322:A2323">
    <cfRule type="duplicateValues" dxfId="6199" priority="9461"/>
  </conditionalFormatting>
  <conditionalFormatting sqref="A2322:A2323">
    <cfRule type="duplicateValues" dxfId="6198" priority="9460"/>
  </conditionalFormatting>
  <conditionalFormatting sqref="A2322:A2323">
    <cfRule type="duplicateValues" dxfId="6197" priority="9458"/>
    <cfRule type="duplicateValues" dxfId="6196" priority="9459"/>
  </conditionalFormatting>
  <conditionalFormatting sqref="A2322:A2323">
    <cfRule type="duplicateValues" dxfId="6195" priority="9457"/>
  </conditionalFormatting>
  <conditionalFormatting sqref="A2322:A2323">
    <cfRule type="duplicateValues" dxfId="6194" priority="9456"/>
  </conditionalFormatting>
  <conditionalFormatting sqref="A2322:A2323">
    <cfRule type="duplicateValues" dxfId="6193" priority="9455"/>
  </conditionalFormatting>
  <conditionalFormatting sqref="A2322:A2323">
    <cfRule type="duplicateValues" dxfId="6192" priority="9454"/>
  </conditionalFormatting>
  <conditionalFormatting sqref="A2322:A2323">
    <cfRule type="duplicateValues" dxfId="6191" priority="9452"/>
    <cfRule type="duplicateValues" dxfId="6190" priority="9453"/>
  </conditionalFormatting>
  <conditionalFormatting sqref="A2322:A2323">
    <cfRule type="duplicateValues" dxfId="6189" priority="9451"/>
  </conditionalFormatting>
  <conditionalFormatting sqref="A2322:A2323">
    <cfRule type="duplicateValues" dxfId="6188" priority="9450"/>
  </conditionalFormatting>
  <conditionalFormatting sqref="A2322:A2323">
    <cfRule type="duplicateValues" dxfId="6187" priority="9449"/>
  </conditionalFormatting>
  <conditionalFormatting sqref="A2322:A2323">
    <cfRule type="duplicateValues" dxfId="6186" priority="9446"/>
    <cfRule type="duplicateValues" dxfId="6185" priority="9447"/>
    <cfRule type="duplicateValues" dxfId="6184" priority="9448"/>
  </conditionalFormatting>
  <conditionalFormatting sqref="A2322:A2323">
    <cfRule type="duplicateValues" dxfId="6183" priority="9445"/>
  </conditionalFormatting>
  <conditionalFormatting sqref="A2322:A2323">
    <cfRule type="duplicateValues" dxfId="6182" priority="9444"/>
  </conditionalFormatting>
  <conditionalFormatting sqref="A2322:A2323">
    <cfRule type="duplicateValues" dxfId="6181" priority="9443"/>
  </conditionalFormatting>
  <conditionalFormatting sqref="A2322:A2323">
    <cfRule type="duplicateValues" dxfId="6180" priority="9442"/>
  </conditionalFormatting>
  <conditionalFormatting sqref="A2322:A2323">
    <cfRule type="duplicateValues" dxfId="6179" priority="9441"/>
  </conditionalFormatting>
  <conditionalFormatting sqref="A2322:A2323">
    <cfRule type="duplicateValues" dxfId="6178" priority="9440"/>
  </conditionalFormatting>
  <conditionalFormatting sqref="A2322:A2323">
    <cfRule type="duplicateValues" dxfId="6177" priority="9439"/>
  </conditionalFormatting>
  <conditionalFormatting sqref="A2322:A2323">
    <cfRule type="duplicateValues" dxfId="6176" priority="9438"/>
  </conditionalFormatting>
  <conditionalFormatting sqref="A2322:A2323">
    <cfRule type="duplicateValues" dxfId="6175" priority="9437"/>
  </conditionalFormatting>
  <conditionalFormatting sqref="A2322:A2323">
    <cfRule type="duplicateValues" dxfId="6174" priority="9436"/>
  </conditionalFormatting>
  <conditionalFormatting sqref="A2322:A2323">
    <cfRule type="duplicateValues" dxfId="6173" priority="9435"/>
  </conditionalFormatting>
  <conditionalFormatting sqref="A2322:A2323">
    <cfRule type="duplicateValues" dxfId="6172" priority="9434"/>
  </conditionalFormatting>
  <conditionalFormatting sqref="A2322:A2323">
    <cfRule type="duplicateValues" dxfId="6171" priority="9433"/>
  </conditionalFormatting>
  <conditionalFormatting sqref="A2322:A2323">
    <cfRule type="duplicateValues" dxfId="6170" priority="9431"/>
    <cfRule type="duplicateValues" dxfId="6169" priority="9432"/>
  </conditionalFormatting>
  <conditionalFormatting sqref="A2322:A2323">
    <cfRule type="duplicateValues" dxfId="6168" priority="9429"/>
    <cfRule type="duplicateValues" dxfId="6167" priority="9430"/>
  </conditionalFormatting>
  <conditionalFormatting sqref="A2322:A2323">
    <cfRule type="duplicateValues" dxfId="6166" priority="9428"/>
  </conditionalFormatting>
  <conditionalFormatting sqref="A2322:A2323">
    <cfRule type="duplicateValues" dxfId="6165" priority="9427"/>
  </conditionalFormatting>
  <conditionalFormatting sqref="A2322:A2323">
    <cfRule type="duplicateValues" dxfId="6164" priority="9426"/>
  </conditionalFormatting>
  <conditionalFormatting sqref="A2322:A2323">
    <cfRule type="duplicateValues" dxfId="6163" priority="9425"/>
  </conditionalFormatting>
  <conditionalFormatting sqref="A2322:A2323">
    <cfRule type="duplicateValues" dxfId="6162" priority="9424"/>
  </conditionalFormatting>
  <conditionalFormatting sqref="A2322:A2323">
    <cfRule type="duplicateValues" dxfId="6161" priority="9421"/>
    <cfRule type="duplicateValues" dxfId="6160" priority="9422"/>
    <cfRule type="duplicateValues" dxfId="6159" priority="9423"/>
  </conditionalFormatting>
  <conditionalFormatting sqref="A2327">
    <cfRule type="duplicateValues" dxfId="6158" priority="9419"/>
    <cfRule type="duplicateValues" dxfId="6157" priority="9420"/>
  </conditionalFormatting>
  <conditionalFormatting sqref="A2327">
    <cfRule type="duplicateValues" dxfId="6156" priority="9418"/>
  </conditionalFormatting>
  <conditionalFormatting sqref="A2327">
    <cfRule type="duplicateValues" dxfId="6155" priority="9417"/>
  </conditionalFormatting>
  <conditionalFormatting sqref="A2327">
    <cfRule type="duplicateValues" dxfId="6154" priority="9415"/>
    <cfRule type="duplicateValues" dxfId="6153" priority="9416"/>
  </conditionalFormatting>
  <conditionalFormatting sqref="A2327">
    <cfRule type="duplicateValues" dxfId="6152" priority="9414"/>
  </conditionalFormatting>
  <conditionalFormatting sqref="A2327">
    <cfRule type="duplicateValues" dxfId="6151" priority="9413"/>
  </conditionalFormatting>
  <conditionalFormatting sqref="A2327">
    <cfRule type="duplicateValues" dxfId="6150" priority="9412"/>
  </conditionalFormatting>
  <conditionalFormatting sqref="A2327">
    <cfRule type="duplicateValues" dxfId="6149" priority="9411"/>
  </conditionalFormatting>
  <conditionalFormatting sqref="A2327">
    <cfRule type="duplicateValues" dxfId="6148" priority="9409"/>
    <cfRule type="duplicateValues" dxfId="6147" priority="9410"/>
  </conditionalFormatting>
  <conditionalFormatting sqref="A2327">
    <cfRule type="duplicateValues" dxfId="6146" priority="9408"/>
  </conditionalFormatting>
  <conditionalFormatting sqref="A2327">
    <cfRule type="duplicateValues" dxfId="6145" priority="9407"/>
  </conditionalFormatting>
  <conditionalFormatting sqref="A2327">
    <cfRule type="duplicateValues" dxfId="6144" priority="9406"/>
  </conditionalFormatting>
  <conditionalFormatting sqref="A2327">
    <cfRule type="duplicateValues" dxfId="6143" priority="9403"/>
    <cfRule type="duplicateValues" dxfId="6142" priority="9404"/>
    <cfRule type="duplicateValues" dxfId="6141" priority="9405"/>
  </conditionalFormatting>
  <conditionalFormatting sqref="A2327">
    <cfRule type="duplicateValues" dxfId="6140" priority="9402"/>
  </conditionalFormatting>
  <conditionalFormatting sqref="A2327">
    <cfRule type="duplicateValues" dxfId="6139" priority="9401"/>
  </conditionalFormatting>
  <conditionalFormatting sqref="A2327">
    <cfRule type="duplicateValues" dxfId="6138" priority="9400"/>
  </conditionalFormatting>
  <conditionalFormatting sqref="A2327">
    <cfRule type="duplicateValues" dxfId="6137" priority="9399"/>
  </conditionalFormatting>
  <conditionalFormatting sqref="A2326">
    <cfRule type="duplicateValues" dxfId="6136" priority="9397"/>
    <cfRule type="duplicateValues" dxfId="6135" priority="9398"/>
  </conditionalFormatting>
  <conditionalFormatting sqref="A2326">
    <cfRule type="duplicateValues" dxfId="6134" priority="9396" stopIfTrue="1"/>
  </conditionalFormatting>
  <conditionalFormatting sqref="A2326">
    <cfRule type="duplicateValues" dxfId="6133" priority="9395" stopIfTrue="1"/>
  </conditionalFormatting>
  <conditionalFormatting sqref="A2326">
    <cfRule type="duplicateValues" dxfId="6132" priority="9392" stopIfTrue="1"/>
    <cfRule type="duplicateValues" dxfId="6131" priority="9393" stopIfTrue="1"/>
    <cfRule type="duplicateValues" dxfId="6130" priority="9394" stopIfTrue="1"/>
  </conditionalFormatting>
  <conditionalFormatting sqref="A2326">
    <cfRule type="duplicateValues" dxfId="6129" priority="9390" stopIfTrue="1"/>
    <cfRule type="duplicateValues" dxfId="6128" priority="9391" stopIfTrue="1"/>
  </conditionalFormatting>
  <conditionalFormatting sqref="A2326">
    <cfRule type="duplicateValues" dxfId="6127" priority="9387" stopIfTrue="1"/>
    <cfRule type="duplicateValues" dxfId="6126" priority="9388" stopIfTrue="1"/>
    <cfRule type="cellIs" dxfId="6125" priority="9389" stopIfTrue="1" operator="equal">
      <formula>25504</formula>
    </cfRule>
  </conditionalFormatting>
  <conditionalFormatting sqref="A2326">
    <cfRule type="duplicateValues" dxfId="6124" priority="9386"/>
  </conditionalFormatting>
  <conditionalFormatting sqref="A2326">
    <cfRule type="duplicateValues" dxfId="6123" priority="9383"/>
    <cfRule type="duplicateValues" dxfId="6122" priority="9384"/>
    <cfRule type="duplicateValues" dxfId="6121" priority="9385"/>
  </conditionalFormatting>
  <conditionalFormatting sqref="A2326:A2327">
    <cfRule type="duplicateValues" dxfId="6120" priority="9382"/>
  </conditionalFormatting>
  <conditionalFormatting sqref="A2326:A2327">
    <cfRule type="duplicateValues" dxfId="6119" priority="9381"/>
  </conditionalFormatting>
  <conditionalFormatting sqref="A2327">
    <cfRule type="duplicateValues" dxfId="6118" priority="9380" stopIfTrue="1"/>
  </conditionalFormatting>
  <conditionalFormatting sqref="A2327">
    <cfRule type="duplicateValues" dxfId="6117" priority="9379" stopIfTrue="1"/>
  </conditionalFormatting>
  <conditionalFormatting sqref="A2327">
    <cfRule type="duplicateValues" dxfId="6116" priority="9376" stopIfTrue="1"/>
    <cfRule type="duplicateValues" dxfId="6115" priority="9377" stopIfTrue="1"/>
    <cfRule type="duplicateValues" dxfId="6114" priority="9378" stopIfTrue="1"/>
  </conditionalFormatting>
  <conditionalFormatting sqref="A2327">
    <cfRule type="duplicateValues" dxfId="6113" priority="9374" stopIfTrue="1"/>
    <cfRule type="duplicateValues" dxfId="6112" priority="9375" stopIfTrue="1"/>
  </conditionalFormatting>
  <conditionalFormatting sqref="A2327">
    <cfRule type="duplicateValues" dxfId="6111" priority="9371" stopIfTrue="1"/>
    <cfRule type="duplicateValues" dxfId="6110" priority="9372" stopIfTrue="1"/>
    <cfRule type="cellIs" dxfId="6109" priority="9373" stopIfTrue="1" operator="equal">
      <formula>25504</formula>
    </cfRule>
  </conditionalFormatting>
  <conditionalFormatting sqref="A2326:A2327">
    <cfRule type="duplicateValues" dxfId="6108" priority="9370"/>
  </conditionalFormatting>
  <conditionalFormatting sqref="A2326:A2327 A2322:A2323">
    <cfRule type="duplicateValues" dxfId="6107" priority="9369"/>
  </conditionalFormatting>
  <conditionalFormatting sqref="A2326:A2327 A2322:A2323">
    <cfRule type="duplicateValues" dxfId="6106" priority="9367"/>
    <cfRule type="duplicateValues" dxfId="6105" priority="9368"/>
  </conditionalFormatting>
  <conditionalFormatting sqref="A2326:A2327">
    <cfRule type="duplicateValues" dxfId="6104" priority="9366"/>
  </conditionalFormatting>
  <conditionalFormatting sqref="A2325">
    <cfRule type="duplicateValues" dxfId="6103" priority="9364"/>
    <cfRule type="duplicateValues" dxfId="6102" priority="9365"/>
  </conditionalFormatting>
  <conditionalFormatting sqref="A2325">
    <cfRule type="duplicateValues" dxfId="6101" priority="9363" stopIfTrue="1"/>
  </conditionalFormatting>
  <conditionalFormatting sqref="A2325">
    <cfRule type="duplicateValues" dxfId="6100" priority="9362" stopIfTrue="1"/>
  </conditionalFormatting>
  <conditionalFormatting sqref="A2325">
    <cfRule type="duplicateValues" dxfId="6099" priority="9359" stopIfTrue="1"/>
    <cfRule type="duplicateValues" dxfId="6098" priority="9360" stopIfTrue="1"/>
    <cfRule type="duplicateValues" dxfId="6097" priority="9361" stopIfTrue="1"/>
  </conditionalFormatting>
  <conditionalFormatting sqref="A2325">
    <cfRule type="duplicateValues" dxfId="6096" priority="9357" stopIfTrue="1"/>
    <cfRule type="duplicateValues" dxfId="6095" priority="9358" stopIfTrue="1"/>
  </conditionalFormatting>
  <conditionalFormatting sqref="A2325">
    <cfRule type="duplicateValues" dxfId="6094" priority="9354" stopIfTrue="1"/>
    <cfRule type="duplicateValues" dxfId="6093" priority="9355" stopIfTrue="1"/>
    <cfRule type="cellIs" dxfId="6092" priority="9356" stopIfTrue="1" operator="equal">
      <formula>25504</formula>
    </cfRule>
  </conditionalFormatting>
  <conditionalFormatting sqref="A2325">
    <cfRule type="duplicateValues" dxfId="6091" priority="9353"/>
  </conditionalFormatting>
  <conditionalFormatting sqref="A2325">
    <cfRule type="duplicateValues" dxfId="6090" priority="9350"/>
    <cfRule type="duplicateValues" dxfId="6089" priority="9351"/>
    <cfRule type="duplicateValues" dxfId="6088" priority="9352"/>
  </conditionalFormatting>
  <conditionalFormatting sqref="A2325">
    <cfRule type="duplicateValues" dxfId="6087" priority="9349"/>
  </conditionalFormatting>
  <conditionalFormatting sqref="A2325">
    <cfRule type="duplicateValues" dxfId="6086" priority="9348"/>
  </conditionalFormatting>
  <conditionalFormatting sqref="A2325">
    <cfRule type="duplicateValues" dxfId="6085" priority="9347"/>
  </conditionalFormatting>
  <conditionalFormatting sqref="A2325">
    <cfRule type="duplicateValues" dxfId="6084" priority="9346"/>
  </conditionalFormatting>
  <conditionalFormatting sqref="A2325">
    <cfRule type="duplicateValues" dxfId="6083" priority="9344"/>
    <cfRule type="duplicateValues" dxfId="6082" priority="9345"/>
  </conditionalFormatting>
  <conditionalFormatting sqref="A2325">
    <cfRule type="duplicateValues" dxfId="6081" priority="9343"/>
  </conditionalFormatting>
  <conditionalFormatting sqref="A2324">
    <cfRule type="duplicateValues" dxfId="6080" priority="9341"/>
    <cfRule type="duplicateValues" dxfId="6079" priority="9342"/>
  </conditionalFormatting>
  <conditionalFormatting sqref="A2324">
    <cfRule type="duplicateValues" dxfId="6078" priority="9340"/>
  </conditionalFormatting>
  <conditionalFormatting sqref="A2324">
    <cfRule type="duplicateValues" dxfId="6077" priority="9339"/>
  </conditionalFormatting>
  <conditionalFormatting sqref="A2324">
    <cfRule type="duplicateValues" dxfId="6076" priority="9337"/>
    <cfRule type="duplicateValues" dxfId="6075" priority="9338"/>
  </conditionalFormatting>
  <conditionalFormatting sqref="A2324">
    <cfRule type="duplicateValues" dxfId="6074" priority="9336"/>
  </conditionalFormatting>
  <conditionalFormatting sqref="A2324">
    <cfRule type="duplicateValues" dxfId="6073" priority="9335"/>
  </conditionalFormatting>
  <conditionalFormatting sqref="A2324">
    <cfRule type="duplicateValues" dxfId="6072" priority="9334"/>
  </conditionalFormatting>
  <conditionalFormatting sqref="A2324">
    <cfRule type="duplicateValues" dxfId="6071" priority="9333"/>
  </conditionalFormatting>
  <conditionalFormatting sqref="A2324">
    <cfRule type="duplicateValues" dxfId="6070" priority="9331"/>
    <cfRule type="duplicateValues" dxfId="6069" priority="9332"/>
  </conditionalFormatting>
  <conditionalFormatting sqref="A2324">
    <cfRule type="duplicateValues" dxfId="6068" priority="9330"/>
  </conditionalFormatting>
  <conditionalFormatting sqref="A2324">
    <cfRule type="duplicateValues" dxfId="6067" priority="9329"/>
  </conditionalFormatting>
  <conditionalFormatting sqref="A2324">
    <cfRule type="duplicateValues" dxfId="6066" priority="9328"/>
  </conditionalFormatting>
  <conditionalFormatting sqref="A2324">
    <cfRule type="duplicateValues" dxfId="6065" priority="9325"/>
    <cfRule type="duplicateValues" dxfId="6064" priority="9326"/>
    <cfRule type="duplicateValues" dxfId="6063" priority="9327"/>
  </conditionalFormatting>
  <conditionalFormatting sqref="A2324">
    <cfRule type="duplicateValues" dxfId="6062" priority="9324"/>
  </conditionalFormatting>
  <conditionalFormatting sqref="A2324">
    <cfRule type="duplicateValues" dxfId="6061" priority="9323"/>
  </conditionalFormatting>
  <conditionalFormatting sqref="A2324">
    <cfRule type="duplicateValues" dxfId="6060" priority="9322"/>
  </conditionalFormatting>
  <conditionalFormatting sqref="A2324">
    <cfRule type="duplicateValues" dxfId="6059" priority="9321"/>
  </conditionalFormatting>
  <conditionalFormatting sqref="A2324">
    <cfRule type="duplicateValues" dxfId="6058" priority="9320"/>
  </conditionalFormatting>
  <conditionalFormatting sqref="A2324">
    <cfRule type="duplicateValues" dxfId="6057" priority="9319"/>
  </conditionalFormatting>
  <conditionalFormatting sqref="A2324">
    <cfRule type="duplicateValues" dxfId="6056" priority="9318" stopIfTrue="1"/>
  </conditionalFormatting>
  <conditionalFormatting sqref="A2324">
    <cfRule type="duplicateValues" dxfId="6055" priority="9317" stopIfTrue="1"/>
  </conditionalFormatting>
  <conditionalFormatting sqref="A2324">
    <cfRule type="duplicateValues" dxfId="6054" priority="9314" stopIfTrue="1"/>
    <cfRule type="duplicateValues" dxfId="6053" priority="9315" stopIfTrue="1"/>
    <cfRule type="duplicateValues" dxfId="6052" priority="9316" stopIfTrue="1"/>
  </conditionalFormatting>
  <conditionalFormatting sqref="A2324">
    <cfRule type="duplicateValues" dxfId="6051" priority="9312" stopIfTrue="1"/>
    <cfRule type="duplicateValues" dxfId="6050" priority="9313" stopIfTrue="1"/>
  </conditionalFormatting>
  <conditionalFormatting sqref="A2324">
    <cfRule type="duplicateValues" dxfId="6049" priority="9309" stopIfTrue="1"/>
    <cfRule type="duplicateValues" dxfId="6048" priority="9310" stopIfTrue="1"/>
    <cfRule type="cellIs" dxfId="6047" priority="9311" stopIfTrue="1" operator="equal">
      <formula>25504</formula>
    </cfRule>
  </conditionalFormatting>
  <conditionalFormatting sqref="A2324">
    <cfRule type="duplicateValues" dxfId="6046" priority="9308"/>
  </conditionalFormatting>
  <conditionalFormatting sqref="A2330 A2333:A2334">
    <cfRule type="duplicateValues" dxfId="6045" priority="9306"/>
    <cfRule type="duplicateValues" dxfId="6044" priority="9307"/>
  </conditionalFormatting>
  <conditionalFormatting sqref="A2330 A2333:A2334">
    <cfRule type="duplicateValues" dxfId="6043" priority="9305"/>
  </conditionalFormatting>
  <conditionalFormatting sqref="A2330">
    <cfRule type="duplicateValues" dxfId="6042" priority="9304"/>
  </conditionalFormatting>
  <conditionalFormatting sqref="A2330">
    <cfRule type="duplicateValues" dxfId="6041" priority="9302"/>
    <cfRule type="duplicateValues" dxfId="6040" priority="9303"/>
  </conditionalFormatting>
  <conditionalFormatting sqref="A2330">
    <cfRule type="duplicateValues" dxfId="6039" priority="9301"/>
  </conditionalFormatting>
  <conditionalFormatting sqref="A2330">
    <cfRule type="duplicateValues" dxfId="6038" priority="9300"/>
  </conditionalFormatting>
  <conditionalFormatting sqref="A2330">
    <cfRule type="duplicateValues" dxfId="6037" priority="9299"/>
  </conditionalFormatting>
  <conditionalFormatting sqref="A2330">
    <cfRule type="duplicateValues" dxfId="6036" priority="9298"/>
  </conditionalFormatting>
  <conditionalFormatting sqref="A2330">
    <cfRule type="duplicateValues" dxfId="6035" priority="9296"/>
    <cfRule type="duplicateValues" dxfId="6034" priority="9297"/>
  </conditionalFormatting>
  <conditionalFormatting sqref="A2330">
    <cfRule type="duplicateValues" dxfId="6033" priority="9295"/>
  </conditionalFormatting>
  <conditionalFormatting sqref="A2330">
    <cfRule type="duplicateValues" dxfId="6032" priority="9294"/>
  </conditionalFormatting>
  <conditionalFormatting sqref="A2330">
    <cfRule type="duplicateValues" dxfId="6031" priority="9293"/>
  </conditionalFormatting>
  <conditionalFormatting sqref="A2330 A2333:A2334">
    <cfRule type="duplicateValues" dxfId="6030" priority="9290"/>
    <cfRule type="duplicateValues" dxfId="6029" priority="9291"/>
    <cfRule type="duplicateValues" dxfId="6028" priority="9292"/>
  </conditionalFormatting>
  <conditionalFormatting sqref="A2330">
    <cfRule type="duplicateValues" dxfId="6027" priority="9289"/>
  </conditionalFormatting>
  <conditionalFormatting sqref="A2330">
    <cfRule type="duplicateValues" dxfId="6026" priority="9288"/>
  </conditionalFormatting>
  <conditionalFormatting sqref="A2330">
    <cfRule type="duplicateValues" dxfId="6025" priority="9287"/>
  </conditionalFormatting>
  <conditionalFormatting sqref="A2330">
    <cfRule type="duplicateValues" dxfId="6024" priority="9286"/>
  </conditionalFormatting>
  <conditionalFormatting sqref="A2328:A2329 A2331:A2332">
    <cfRule type="duplicateValues" dxfId="6023" priority="9284"/>
    <cfRule type="duplicateValues" dxfId="6022" priority="9285"/>
  </conditionalFormatting>
  <conditionalFormatting sqref="A2328 A2331">
    <cfRule type="duplicateValues" dxfId="6021" priority="9283" stopIfTrue="1"/>
  </conditionalFormatting>
  <conditionalFormatting sqref="A2328 A2331">
    <cfRule type="duplicateValues" dxfId="6020" priority="9282" stopIfTrue="1"/>
  </conditionalFormatting>
  <conditionalFormatting sqref="A2328 A2331">
    <cfRule type="duplicateValues" dxfId="6019" priority="9279" stopIfTrue="1"/>
    <cfRule type="duplicateValues" dxfId="6018" priority="9280" stopIfTrue="1"/>
    <cfRule type="duplicateValues" dxfId="6017" priority="9281" stopIfTrue="1"/>
  </conditionalFormatting>
  <conditionalFormatting sqref="A2328 A2331">
    <cfRule type="duplicateValues" dxfId="6016" priority="9277" stopIfTrue="1"/>
    <cfRule type="duplicateValues" dxfId="6015" priority="9278" stopIfTrue="1"/>
  </conditionalFormatting>
  <conditionalFormatting sqref="A2328 A2331">
    <cfRule type="duplicateValues" dxfId="6014" priority="9274" stopIfTrue="1"/>
    <cfRule type="duplicateValues" dxfId="6013" priority="9275" stopIfTrue="1"/>
    <cfRule type="cellIs" dxfId="6012" priority="9276" stopIfTrue="1" operator="equal">
      <formula>25504</formula>
    </cfRule>
  </conditionalFormatting>
  <conditionalFormatting sqref="A2329 A2332">
    <cfRule type="duplicateValues" dxfId="6011" priority="9273" stopIfTrue="1"/>
  </conditionalFormatting>
  <conditionalFormatting sqref="A2329 A2332">
    <cfRule type="duplicateValues" dxfId="6010" priority="9272" stopIfTrue="1"/>
  </conditionalFormatting>
  <conditionalFormatting sqref="A2329 A2332">
    <cfRule type="duplicateValues" dxfId="6009" priority="9269" stopIfTrue="1"/>
    <cfRule type="duplicateValues" dxfId="6008" priority="9270" stopIfTrue="1"/>
    <cfRule type="duplicateValues" dxfId="6007" priority="9271" stopIfTrue="1"/>
  </conditionalFormatting>
  <conditionalFormatting sqref="A2329 A2332">
    <cfRule type="duplicateValues" dxfId="6006" priority="9267" stopIfTrue="1"/>
    <cfRule type="duplicateValues" dxfId="6005" priority="9268" stopIfTrue="1"/>
  </conditionalFormatting>
  <conditionalFormatting sqref="A2329 A2332">
    <cfRule type="duplicateValues" dxfId="6004" priority="9264" stopIfTrue="1"/>
    <cfRule type="duplicateValues" dxfId="6003" priority="9265" stopIfTrue="1"/>
    <cfRule type="cellIs" dxfId="6002" priority="9266" stopIfTrue="1" operator="equal">
      <formula>25504</formula>
    </cfRule>
  </conditionalFormatting>
  <conditionalFormatting sqref="A2328:A2329 A2331:A2332">
    <cfRule type="duplicateValues" dxfId="6001" priority="9263"/>
  </conditionalFormatting>
  <conditionalFormatting sqref="A2328:A2329 A2331:A2332">
    <cfRule type="duplicateValues" dxfId="6000" priority="9260"/>
    <cfRule type="duplicateValues" dxfId="5999" priority="9261"/>
    <cfRule type="duplicateValues" dxfId="5998" priority="9262"/>
  </conditionalFormatting>
  <conditionalFormatting sqref="A2328:A2334">
    <cfRule type="duplicateValues" dxfId="5997" priority="9259"/>
  </conditionalFormatting>
  <conditionalFormatting sqref="A2328:A2334">
    <cfRule type="duplicateValues" dxfId="5996" priority="9258"/>
  </conditionalFormatting>
  <conditionalFormatting sqref="A2330 A2333:A2334">
    <cfRule type="duplicateValues" dxfId="5995" priority="9257" stopIfTrue="1"/>
  </conditionalFormatting>
  <conditionalFormatting sqref="A2330 A2333:A2334">
    <cfRule type="duplicateValues" dxfId="5994" priority="9256" stopIfTrue="1"/>
  </conditionalFormatting>
  <conditionalFormatting sqref="A2330 A2333:A2334">
    <cfRule type="duplicateValues" dxfId="5993" priority="9253" stopIfTrue="1"/>
    <cfRule type="duplicateValues" dxfId="5992" priority="9254" stopIfTrue="1"/>
    <cfRule type="duplicateValues" dxfId="5991" priority="9255" stopIfTrue="1"/>
  </conditionalFormatting>
  <conditionalFormatting sqref="A2330 A2333:A2334">
    <cfRule type="duplicateValues" dxfId="5990" priority="9251" stopIfTrue="1"/>
    <cfRule type="duplicateValues" dxfId="5989" priority="9252" stopIfTrue="1"/>
  </conditionalFormatting>
  <conditionalFormatting sqref="A2330 A2333:A2334">
    <cfRule type="duplicateValues" dxfId="5988" priority="9248" stopIfTrue="1"/>
    <cfRule type="duplicateValues" dxfId="5987" priority="9249" stopIfTrue="1"/>
    <cfRule type="cellIs" dxfId="5986" priority="9250" stopIfTrue="1" operator="equal">
      <formula>25504</formula>
    </cfRule>
  </conditionalFormatting>
  <conditionalFormatting sqref="A2328:A2334">
    <cfRule type="duplicateValues" dxfId="5985" priority="9247"/>
  </conditionalFormatting>
  <conditionalFormatting sqref="A2322:A2334">
    <cfRule type="duplicateValues" dxfId="5984" priority="9246"/>
  </conditionalFormatting>
  <conditionalFormatting sqref="A2306">
    <cfRule type="duplicateValues" dxfId="5983" priority="9244" stopIfTrue="1"/>
    <cfRule type="duplicateValues" dxfId="5982" priority="9245" stopIfTrue="1"/>
  </conditionalFormatting>
  <conditionalFormatting sqref="A2306">
    <cfRule type="duplicateValues" dxfId="5981" priority="9243" stopIfTrue="1"/>
  </conditionalFormatting>
  <conditionalFormatting sqref="A2306">
    <cfRule type="duplicateValues" dxfId="5980" priority="9242" stopIfTrue="1"/>
  </conditionalFormatting>
  <conditionalFormatting sqref="A2306">
    <cfRule type="duplicateValues" dxfId="5979" priority="9241" stopIfTrue="1"/>
  </conditionalFormatting>
  <conditionalFormatting sqref="A2306">
    <cfRule type="duplicateValues" dxfId="5978" priority="9240"/>
  </conditionalFormatting>
  <conditionalFormatting sqref="A2306">
    <cfRule type="duplicateValues" dxfId="5977" priority="9239"/>
  </conditionalFormatting>
  <conditionalFormatting sqref="A2306">
    <cfRule type="duplicateValues" dxfId="5976" priority="9237"/>
    <cfRule type="duplicateValues" dxfId="5975" priority="9238"/>
  </conditionalFormatting>
  <conditionalFormatting sqref="A2306">
    <cfRule type="duplicateValues" dxfId="5974" priority="9236"/>
  </conditionalFormatting>
  <conditionalFormatting sqref="A2306">
    <cfRule type="duplicateValues" dxfId="5973" priority="9235" stopIfTrue="1"/>
  </conditionalFormatting>
  <conditionalFormatting sqref="A2306">
    <cfRule type="duplicateValues" dxfId="5972" priority="9234" stopIfTrue="1"/>
  </conditionalFormatting>
  <conditionalFormatting sqref="A2306">
    <cfRule type="duplicateValues" dxfId="5971" priority="9231" stopIfTrue="1"/>
    <cfRule type="duplicateValues" dxfId="5970" priority="9232" stopIfTrue="1"/>
    <cfRule type="duplicateValues" dxfId="5969" priority="9233" stopIfTrue="1"/>
  </conditionalFormatting>
  <conditionalFormatting sqref="A2306">
    <cfRule type="duplicateValues" dxfId="5968" priority="9230" stopIfTrue="1"/>
  </conditionalFormatting>
  <conditionalFormatting sqref="A2306">
    <cfRule type="duplicateValues" dxfId="5967" priority="9228" stopIfTrue="1"/>
    <cfRule type="duplicateValues" dxfId="5966" priority="9229" stopIfTrue="1"/>
  </conditionalFormatting>
  <conditionalFormatting sqref="A2306">
    <cfRule type="duplicateValues" dxfId="5965" priority="9227" stopIfTrue="1"/>
  </conditionalFormatting>
  <conditionalFormatting sqref="A2306">
    <cfRule type="duplicateValues" dxfId="5964" priority="9226" stopIfTrue="1"/>
  </conditionalFormatting>
  <conditionalFormatting sqref="A2306">
    <cfRule type="duplicateValues" dxfId="5963" priority="9225" stopIfTrue="1"/>
  </conditionalFormatting>
  <conditionalFormatting sqref="A2306">
    <cfRule type="duplicateValues" dxfId="5962" priority="9224"/>
  </conditionalFormatting>
  <conditionalFormatting sqref="A2306:A2307">
    <cfRule type="duplicateValues" dxfId="5961" priority="9223"/>
  </conditionalFormatting>
  <conditionalFormatting sqref="A2306:A2307">
    <cfRule type="duplicateValues" dxfId="5960" priority="9221"/>
    <cfRule type="duplicateValues" dxfId="5959" priority="9222"/>
  </conditionalFormatting>
  <conditionalFormatting sqref="A2306:A2307">
    <cfRule type="duplicateValues" dxfId="5958" priority="9220"/>
  </conditionalFormatting>
  <conditionalFormatting sqref="A2306">
    <cfRule type="duplicateValues" dxfId="5957" priority="9219" stopIfTrue="1"/>
  </conditionalFormatting>
  <conditionalFormatting sqref="A2306">
    <cfRule type="duplicateValues" dxfId="5956" priority="9218" stopIfTrue="1"/>
  </conditionalFormatting>
  <conditionalFormatting sqref="A2306">
    <cfRule type="duplicateValues" dxfId="5955" priority="9215" stopIfTrue="1"/>
    <cfRule type="duplicateValues" dxfId="5954" priority="9216" stopIfTrue="1"/>
    <cfRule type="duplicateValues" dxfId="5953" priority="9217" stopIfTrue="1"/>
  </conditionalFormatting>
  <conditionalFormatting sqref="A2306">
    <cfRule type="duplicateValues" dxfId="5952" priority="9213" stopIfTrue="1"/>
    <cfRule type="duplicateValues" dxfId="5951" priority="9214" stopIfTrue="1"/>
  </conditionalFormatting>
  <conditionalFormatting sqref="A2306">
    <cfRule type="duplicateValues" dxfId="5950" priority="9210" stopIfTrue="1"/>
    <cfRule type="duplicateValues" dxfId="5949" priority="9211" stopIfTrue="1"/>
    <cfRule type="cellIs" dxfId="5948" priority="9212" stopIfTrue="1" operator="equal">
      <formula>25504</formula>
    </cfRule>
  </conditionalFormatting>
  <conditionalFormatting sqref="A2307">
    <cfRule type="duplicateValues" dxfId="5947" priority="9209" stopIfTrue="1"/>
  </conditionalFormatting>
  <conditionalFormatting sqref="A2307">
    <cfRule type="duplicateValues" dxfId="5946" priority="9208" stopIfTrue="1"/>
  </conditionalFormatting>
  <conditionalFormatting sqref="A2307">
    <cfRule type="duplicateValues" dxfId="5945" priority="9205" stopIfTrue="1"/>
    <cfRule type="duplicateValues" dxfId="5944" priority="9206" stopIfTrue="1"/>
    <cfRule type="duplicateValues" dxfId="5943" priority="9207" stopIfTrue="1"/>
  </conditionalFormatting>
  <conditionalFormatting sqref="A2307">
    <cfRule type="duplicateValues" dxfId="5942" priority="9203" stopIfTrue="1"/>
    <cfRule type="duplicateValues" dxfId="5941" priority="9204" stopIfTrue="1"/>
  </conditionalFormatting>
  <conditionalFormatting sqref="A2307">
    <cfRule type="duplicateValues" dxfId="5940" priority="9200" stopIfTrue="1"/>
    <cfRule type="duplicateValues" dxfId="5939" priority="9201" stopIfTrue="1"/>
    <cfRule type="cellIs" dxfId="5938" priority="9202" stopIfTrue="1" operator="equal">
      <formula>25504</formula>
    </cfRule>
  </conditionalFormatting>
  <conditionalFormatting sqref="A2306:A2307">
    <cfRule type="duplicateValues" dxfId="5937" priority="9199"/>
  </conditionalFormatting>
  <conditionalFormatting sqref="A2306:A2307">
    <cfRule type="duplicateValues" dxfId="5936" priority="9197"/>
    <cfRule type="duplicateValues" dxfId="5935" priority="9198"/>
  </conditionalFormatting>
  <conditionalFormatting sqref="A2306:A2307">
    <cfRule type="duplicateValues" dxfId="5934" priority="9196"/>
  </conditionalFormatting>
  <conditionalFormatting sqref="A2306:A2307">
    <cfRule type="duplicateValues" dxfId="5933" priority="9195"/>
  </conditionalFormatting>
  <conditionalFormatting sqref="A2306:A2307">
    <cfRule type="duplicateValues" dxfId="5932" priority="9194"/>
  </conditionalFormatting>
  <conditionalFormatting sqref="A2306:A2307">
    <cfRule type="duplicateValues" dxfId="5931" priority="9193"/>
  </conditionalFormatting>
  <conditionalFormatting sqref="A2306:A2307">
    <cfRule type="duplicateValues" dxfId="5930" priority="9191"/>
    <cfRule type="duplicateValues" dxfId="5929" priority="9192"/>
  </conditionalFormatting>
  <conditionalFormatting sqref="A2306:A2307">
    <cfRule type="duplicateValues" dxfId="5928" priority="9190"/>
  </conditionalFormatting>
  <conditionalFormatting sqref="A2306:A2307">
    <cfRule type="duplicateValues" dxfId="5927" priority="9189"/>
  </conditionalFormatting>
  <conditionalFormatting sqref="A2306:A2307">
    <cfRule type="duplicateValues" dxfId="5926" priority="9188"/>
  </conditionalFormatting>
  <conditionalFormatting sqref="A2306:A2307">
    <cfRule type="duplicateValues" dxfId="5925" priority="9185"/>
    <cfRule type="duplicateValues" dxfId="5924" priority="9186"/>
    <cfRule type="duplicateValues" dxfId="5923" priority="9187"/>
  </conditionalFormatting>
  <conditionalFormatting sqref="A2306:A2307">
    <cfRule type="duplicateValues" dxfId="5922" priority="9184"/>
  </conditionalFormatting>
  <conditionalFormatting sqref="A2306:A2307">
    <cfRule type="duplicateValues" dxfId="5921" priority="9183"/>
  </conditionalFormatting>
  <conditionalFormatting sqref="A2306:A2307">
    <cfRule type="duplicateValues" dxfId="5920" priority="9182"/>
  </conditionalFormatting>
  <conditionalFormatting sqref="A2306:A2307">
    <cfRule type="duplicateValues" dxfId="5919" priority="9181"/>
  </conditionalFormatting>
  <conditionalFormatting sqref="A2306:A2307">
    <cfRule type="duplicateValues" dxfId="5918" priority="9180"/>
  </conditionalFormatting>
  <conditionalFormatting sqref="A2306:A2307">
    <cfRule type="duplicateValues" dxfId="5917" priority="9179"/>
  </conditionalFormatting>
  <conditionalFormatting sqref="A2306:A2307">
    <cfRule type="duplicateValues" dxfId="5916" priority="9178"/>
  </conditionalFormatting>
  <conditionalFormatting sqref="A2306:A2307">
    <cfRule type="duplicateValues" dxfId="5915" priority="9177"/>
  </conditionalFormatting>
  <conditionalFormatting sqref="A2306:A2307">
    <cfRule type="duplicateValues" dxfId="5914" priority="9176"/>
  </conditionalFormatting>
  <conditionalFormatting sqref="A2306:A2307">
    <cfRule type="duplicateValues" dxfId="5913" priority="9175"/>
  </conditionalFormatting>
  <conditionalFormatting sqref="A2306:A2307">
    <cfRule type="duplicateValues" dxfId="5912" priority="9174"/>
  </conditionalFormatting>
  <conditionalFormatting sqref="A2306:A2307">
    <cfRule type="duplicateValues" dxfId="5911" priority="9173"/>
  </conditionalFormatting>
  <conditionalFormatting sqref="A2306:A2307">
    <cfRule type="duplicateValues" dxfId="5910" priority="9172"/>
  </conditionalFormatting>
  <conditionalFormatting sqref="A2306:A2307">
    <cfRule type="duplicateValues" dxfId="5909" priority="9170"/>
    <cfRule type="duplicateValues" dxfId="5908" priority="9171"/>
  </conditionalFormatting>
  <conditionalFormatting sqref="A2306:A2307">
    <cfRule type="duplicateValues" dxfId="5907" priority="9168"/>
    <cfRule type="duplicateValues" dxfId="5906" priority="9169"/>
  </conditionalFormatting>
  <conditionalFormatting sqref="A2306:A2307">
    <cfRule type="duplicateValues" dxfId="5905" priority="9167"/>
  </conditionalFormatting>
  <conditionalFormatting sqref="A2306:A2307">
    <cfRule type="duplicateValues" dxfId="5904" priority="9166"/>
  </conditionalFormatting>
  <conditionalFormatting sqref="A2306:A2307">
    <cfRule type="duplicateValues" dxfId="5903" priority="9165"/>
  </conditionalFormatting>
  <conditionalFormatting sqref="A2306:A2307">
    <cfRule type="duplicateValues" dxfId="5902" priority="9164"/>
  </conditionalFormatting>
  <conditionalFormatting sqref="A2306:A2307">
    <cfRule type="duplicateValues" dxfId="5901" priority="9163"/>
  </conditionalFormatting>
  <conditionalFormatting sqref="A2306:A2307">
    <cfRule type="duplicateValues" dxfId="5900" priority="9160"/>
    <cfRule type="duplicateValues" dxfId="5899" priority="9161"/>
    <cfRule type="duplicateValues" dxfId="5898" priority="9162"/>
  </conditionalFormatting>
  <conditionalFormatting sqref="A2306:A2307">
    <cfRule type="duplicateValues" dxfId="5897" priority="9159"/>
  </conditionalFormatting>
  <conditionalFormatting sqref="A2306:A2307">
    <cfRule type="duplicateValues" dxfId="5896" priority="9157"/>
    <cfRule type="duplicateValues" dxfId="5895" priority="9158"/>
  </conditionalFormatting>
  <conditionalFormatting sqref="A2306:A2307">
    <cfRule type="duplicateValues" dxfId="5894" priority="9156"/>
  </conditionalFormatting>
  <conditionalFormatting sqref="A2306:A2307">
    <cfRule type="duplicateValues" dxfId="5893" priority="9155"/>
  </conditionalFormatting>
  <conditionalFormatting sqref="A2415:A2418">
    <cfRule type="duplicateValues" dxfId="5892" priority="9153" stopIfTrue="1"/>
    <cfRule type="duplicateValues" dxfId="5891" priority="9154" stopIfTrue="1"/>
  </conditionalFormatting>
  <conditionalFormatting sqref="A2415:A2418">
    <cfRule type="duplicateValues" dxfId="5890" priority="9152" stopIfTrue="1"/>
  </conditionalFormatting>
  <conditionalFormatting sqref="A2415:A2418">
    <cfRule type="duplicateValues" dxfId="5889" priority="9151" stopIfTrue="1"/>
  </conditionalFormatting>
  <conditionalFormatting sqref="A2415:A2418">
    <cfRule type="duplicateValues" dxfId="5888" priority="9150" stopIfTrue="1"/>
  </conditionalFormatting>
  <conditionalFormatting sqref="A2415:A2418">
    <cfRule type="duplicateValues" dxfId="5887" priority="9149"/>
  </conditionalFormatting>
  <conditionalFormatting sqref="A2415:A2418">
    <cfRule type="duplicateValues" dxfId="5886" priority="9148"/>
  </conditionalFormatting>
  <conditionalFormatting sqref="A2415:A2418">
    <cfRule type="duplicateValues" dxfId="5885" priority="9146"/>
    <cfRule type="duplicateValues" dxfId="5884" priority="9147"/>
  </conditionalFormatting>
  <conditionalFormatting sqref="A2415:A2418">
    <cfRule type="duplicateValues" dxfId="5883" priority="9145"/>
  </conditionalFormatting>
  <conditionalFormatting sqref="A2415:A2418">
    <cfRule type="duplicateValues" dxfId="5882" priority="9144" stopIfTrue="1"/>
  </conditionalFormatting>
  <conditionalFormatting sqref="A2415:A2418">
    <cfRule type="duplicateValues" dxfId="5881" priority="9142" stopIfTrue="1"/>
    <cfRule type="duplicateValues" dxfId="5880" priority="9143" stopIfTrue="1"/>
  </conditionalFormatting>
  <conditionalFormatting sqref="A2415:A2418">
    <cfRule type="duplicateValues" dxfId="5879" priority="9141" stopIfTrue="1"/>
  </conditionalFormatting>
  <conditionalFormatting sqref="A2415:A2418">
    <cfRule type="duplicateValues" dxfId="5878" priority="9140" stopIfTrue="1"/>
  </conditionalFormatting>
  <conditionalFormatting sqref="A2415:A2418">
    <cfRule type="duplicateValues" dxfId="5877" priority="9139" stopIfTrue="1"/>
  </conditionalFormatting>
  <conditionalFormatting sqref="A2415:A2418">
    <cfRule type="duplicateValues" dxfId="5876" priority="9138"/>
  </conditionalFormatting>
  <conditionalFormatting sqref="A2415:A2418">
    <cfRule type="duplicateValues" dxfId="5875" priority="9137"/>
  </conditionalFormatting>
  <conditionalFormatting sqref="A2415:A2418">
    <cfRule type="duplicateValues" dxfId="5874" priority="9135"/>
    <cfRule type="duplicateValues" dxfId="5873" priority="9136"/>
  </conditionalFormatting>
  <conditionalFormatting sqref="A2415:A2418">
    <cfRule type="duplicateValues" dxfId="5872" priority="9134"/>
  </conditionalFormatting>
  <conditionalFormatting sqref="A2415:A2418">
    <cfRule type="duplicateValues" dxfId="5871" priority="9133"/>
  </conditionalFormatting>
  <conditionalFormatting sqref="A2415:A2418">
    <cfRule type="duplicateValues" dxfId="5870" priority="9131"/>
    <cfRule type="duplicateValues" dxfId="5869" priority="9132"/>
  </conditionalFormatting>
  <conditionalFormatting sqref="A2415:A2418">
    <cfRule type="duplicateValues" dxfId="5868" priority="9130"/>
  </conditionalFormatting>
  <conditionalFormatting sqref="A2415:A2418">
    <cfRule type="duplicateValues" dxfId="5867" priority="9129"/>
  </conditionalFormatting>
  <conditionalFormatting sqref="A2415:A2418">
    <cfRule type="duplicateValues" dxfId="5866" priority="9128"/>
  </conditionalFormatting>
  <conditionalFormatting sqref="A2415:A2418">
    <cfRule type="duplicateValues" dxfId="5865" priority="9127"/>
  </conditionalFormatting>
  <conditionalFormatting sqref="A2415:A2418">
    <cfRule type="duplicateValues" dxfId="5864" priority="9125"/>
    <cfRule type="duplicateValues" dxfId="5863" priority="9126"/>
  </conditionalFormatting>
  <conditionalFormatting sqref="A2415:A2418">
    <cfRule type="duplicateValues" dxfId="5862" priority="9124"/>
  </conditionalFormatting>
  <conditionalFormatting sqref="A2415:A2418">
    <cfRule type="duplicateValues" dxfId="5861" priority="9123"/>
  </conditionalFormatting>
  <conditionalFormatting sqref="A2415:A2418">
    <cfRule type="duplicateValues" dxfId="5860" priority="9122"/>
  </conditionalFormatting>
  <conditionalFormatting sqref="A2415:A2418">
    <cfRule type="duplicateValues" dxfId="5859" priority="9119"/>
    <cfRule type="duplicateValues" dxfId="5858" priority="9120"/>
    <cfRule type="duplicateValues" dxfId="5857" priority="9121"/>
  </conditionalFormatting>
  <conditionalFormatting sqref="A2415:A2418">
    <cfRule type="duplicateValues" dxfId="5856" priority="9118"/>
  </conditionalFormatting>
  <conditionalFormatting sqref="A2415:A2418">
    <cfRule type="duplicateValues" dxfId="5855" priority="9117"/>
  </conditionalFormatting>
  <conditionalFormatting sqref="A2415:A2418">
    <cfRule type="duplicateValues" dxfId="5854" priority="9116"/>
  </conditionalFormatting>
  <conditionalFormatting sqref="A2415:A2418">
    <cfRule type="duplicateValues" dxfId="5853" priority="9115"/>
  </conditionalFormatting>
  <conditionalFormatting sqref="A2415:A2418">
    <cfRule type="duplicateValues" dxfId="5852" priority="9114"/>
  </conditionalFormatting>
  <conditionalFormatting sqref="A2415:A2418">
    <cfRule type="duplicateValues" dxfId="5851" priority="9113"/>
  </conditionalFormatting>
  <conditionalFormatting sqref="A2415:A2418">
    <cfRule type="duplicateValues" dxfId="5850" priority="9112"/>
  </conditionalFormatting>
  <conditionalFormatting sqref="A2415:A2418">
    <cfRule type="duplicateValues" dxfId="5849" priority="9111"/>
  </conditionalFormatting>
  <conditionalFormatting sqref="A2415:A2418">
    <cfRule type="duplicateValues" dxfId="5848" priority="9110"/>
  </conditionalFormatting>
  <conditionalFormatting sqref="A2415:A2418">
    <cfRule type="duplicateValues" dxfId="5847" priority="9109"/>
  </conditionalFormatting>
  <conditionalFormatting sqref="A2415:A2418">
    <cfRule type="duplicateValues" dxfId="5846" priority="9108"/>
  </conditionalFormatting>
  <conditionalFormatting sqref="A2415:A2418">
    <cfRule type="duplicateValues" dxfId="5845" priority="9107"/>
  </conditionalFormatting>
  <conditionalFormatting sqref="A2415:A2418">
    <cfRule type="duplicateValues" dxfId="5844" priority="9106"/>
  </conditionalFormatting>
  <conditionalFormatting sqref="A2415:A2418">
    <cfRule type="duplicateValues" dxfId="5843" priority="9104"/>
    <cfRule type="duplicateValues" dxfId="5842" priority="9105"/>
  </conditionalFormatting>
  <conditionalFormatting sqref="A2415:A2418">
    <cfRule type="duplicateValues" dxfId="5841" priority="9102"/>
    <cfRule type="duplicateValues" dxfId="5840" priority="9103"/>
  </conditionalFormatting>
  <conditionalFormatting sqref="A2415:A2418">
    <cfRule type="duplicateValues" dxfId="5839" priority="9101"/>
  </conditionalFormatting>
  <conditionalFormatting sqref="A2415:A2418">
    <cfRule type="duplicateValues" dxfId="5838" priority="9100"/>
  </conditionalFormatting>
  <conditionalFormatting sqref="A2415:A2418">
    <cfRule type="duplicateValues" dxfId="5837" priority="9099"/>
  </conditionalFormatting>
  <conditionalFormatting sqref="B2415:B2418">
    <cfRule type="duplicateValues" dxfId="5836" priority="9098" stopIfTrue="1"/>
  </conditionalFormatting>
  <conditionalFormatting sqref="B2415:B2418">
    <cfRule type="duplicateValues" dxfId="5835" priority="9097" stopIfTrue="1"/>
  </conditionalFormatting>
  <conditionalFormatting sqref="B2415:B2418">
    <cfRule type="duplicateValues" dxfId="5834" priority="9094" stopIfTrue="1"/>
    <cfRule type="duplicateValues" dxfId="5833" priority="9095" stopIfTrue="1"/>
    <cfRule type="duplicateValues" dxfId="5832" priority="9096" stopIfTrue="1"/>
  </conditionalFormatting>
  <conditionalFormatting sqref="B2415:B2418">
    <cfRule type="duplicateValues" dxfId="5831" priority="9092" stopIfTrue="1"/>
    <cfRule type="duplicateValues" dxfId="5830" priority="9093" stopIfTrue="1"/>
  </conditionalFormatting>
  <conditionalFormatting sqref="B2415:B2418">
    <cfRule type="duplicateValues" dxfId="5829" priority="9089" stopIfTrue="1"/>
    <cfRule type="duplicateValues" dxfId="5828" priority="9090" stopIfTrue="1"/>
    <cfRule type="cellIs" dxfId="5827" priority="9091" stopIfTrue="1" operator="equal">
      <formula>25504</formula>
    </cfRule>
  </conditionalFormatting>
  <conditionalFormatting sqref="A2419:A2420 A2422">
    <cfRule type="duplicateValues" dxfId="5826" priority="9087" stopIfTrue="1"/>
    <cfRule type="duplicateValues" dxfId="5825" priority="9088" stopIfTrue="1"/>
  </conditionalFormatting>
  <conditionalFormatting sqref="A2419:A2420 A2422">
    <cfRule type="duplicateValues" dxfId="5824" priority="9086" stopIfTrue="1"/>
  </conditionalFormatting>
  <conditionalFormatting sqref="A2419:A2420">
    <cfRule type="duplicateValues" dxfId="5823" priority="9085" stopIfTrue="1"/>
  </conditionalFormatting>
  <conditionalFormatting sqref="A2419:A2420">
    <cfRule type="duplicateValues" dxfId="5822" priority="9084" stopIfTrue="1"/>
  </conditionalFormatting>
  <conditionalFormatting sqref="A2419:A2420 A2422">
    <cfRule type="duplicateValues" dxfId="5821" priority="9083"/>
  </conditionalFormatting>
  <conditionalFormatting sqref="A2419:A2420">
    <cfRule type="duplicateValues" dxfId="5820" priority="9082"/>
  </conditionalFormatting>
  <conditionalFormatting sqref="A2419:A2420 A2422">
    <cfRule type="duplicateValues" dxfId="5819" priority="9080"/>
    <cfRule type="duplicateValues" dxfId="5818" priority="9081"/>
  </conditionalFormatting>
  <conditionalFormatting sqref="A2419:A2420">
    <cfRule type="duplicateValues" dxfId="5817" priority="9079"/>
  </conditionalFormatting>
  <conditionalFormatting sqref="A2419:A2420">
    <cfRule type="duplicateValues" dxfId="5816" priority="9078" stopIfTrue="1"/>
  </conditionalFormatting>
  <conditionalFormatting sqref="A2419:A2420">
    <cfRule type="duplicateValues" dxfId="5815" priority="9076" stopIfTrue="1"/>
    <cfRule type="duplicateValues" dxfId="5814" priority="9077" stopIfTrue="1"/>
  </conditionalFormatting>
  <conditionalFormatting sqref="A2419:A2420">
    <cfRule type="duplicateValues" dxfId="5813" priority="9075" stopIfTrue="1"/>
  </conditionalFormatting>
  <conditionalFormatting sqref="A2419:A2420">
    <cfRule type="duplicateValues" dxfId="5812" priority="9074" stopIfTrue="1"/>
  </conditionalFormatting>
  <conditionalFormatting sqref="A2419:A2420">
    <cfRule type="duplicateValues" dxfId="5811" priority="9073" stopIfTrue="1"/>
  </conditionalFormatting>
  <conditionalFormatting sqref="A2419:A2420">
    <cfRule type="duplicateValues" dxfId="5810" priority="9072"/>
  </conditionalFormatting>
  <conditionalFormatting sqref="A2419:A2420">
    <cfRule type="duplicateValues" dxfId="5809" priority="9071"/>
  </conditionalFormatting>
  <conditionalFormatting sqref="A2419:A2420">
    <cfRule type="duplicateValues" dxfId="5808" priority="9069"/>
    <cfRule type="duplicateValues" dxfId="5807" priority="9070"/>
  </conditionalFormatting>
  <conditionalFormatting sqref="A2419:A2420">
    <cfRule type="duplicateValues" dxfId="5806" priority="9068"/>
  </conditionalFormatting>
  <conditionalFormatting sqref="A2419:A2420">
    <cfRule type="duplicateValues" dxfId="5805" priority="9067"/>
  </conditionalFormatting>
  <conditionalFormatting sqref="A2419:A2420">
    <cfRule type="duplicateValues" dxfId="5804" priority="9065"/>
    <cfRule type="duplicateValues" dxfId="5803" priority="9066"/>
  </conditionalFormatting>
  <conditionalFormatting sqref="A2419:A2420">
    <cfRule type="duplicateValues" dxfId="5802" priority="9064"/>
  </conditionalFormatting>
  <conditionalFormatting sqref="A2419:A2420">
    <cfRule type="duplicateValues" dxfId="5801" priority="9063"/>
  </conditionalFormatting>
  <conditionalFormatting sqref="A2419:A2420">
    <cfRule type="duplicateValues" dxfId="5800" priority="9062"/>
  </conditionalFormatting>
  <conditionalFormatting sqref="A2419:A2420">
    <cfRule type="duplicateValues" dxfId="5799" priority="9061"/>
  </conditionalFormatting>
  <conditionalFormatting sqref="A2419:A2420">
    <cfRule type="duplicateValues" dxfId="5798" priority="9059"/>
    <cfRule type="duplicateValues" dxfId="5797" priority="9060"/>
  </conditionalFormatting>
  <conditionalFormatting sqref="A2419:A2420">
    <cfRule type="duplicateValues" dxfId="5796" priority="9058"/>
  </conditionalFormatting>
  <conditionalFormatting sqref="A2419:A2420">
    <cfRule type="duplicateValues" dxfId="5795" priority="9057"/>
  </conditionalFormatting>
  <conditionalFormatting sqref="A2419:A2420">
    <cfRule type="duplicateValues" dxfId="5794" priority="9056"/>
  </conditionalFormatting>
  <conditionalFormatting sqref="A2419:A2420 A2422">
    <cfRule type="duplicateValues" dxfId="5793" priority="9053"/>
    <cfRule type="duplicateValues" dxfId="5792" priority="9054"/>
    <cfRule type="duplicateValues" dxfId="5791" priority="9055"/>
  </conditionalFormatting>
  <conditionalFormatting sqref="A2419:A2420">
    <cfRule type="duplicateValues" dxfId="5790" priority="9052"/>
  </conditionalFormatting>
  <conditionalFormatting sqref="A2419:A2420">
    <cfRule type="duplicateValues" dxfId="5789" priority="9051"/>
  </conditionalFormatting>
  <conditionalFormatting sqref="A2419:A2420">
    <cfRule type="duplicateValues" dxfId="5788" priority="9050"/>
  </conditionalFormatting>
  <conditionalFormatting sqref="A2419:A2420">
    <cfRule type="duplicateValues" dxfId="5787" priority="9049"/>
  </conditionalFormatting>
  <conditionalFormatting sqref="A2419:A2420">
    <cfRule type="duplicateValues" dxfId="5786" priority="9048"/>
  </conditionalFormatting>
  <conditionalFormatting sqref="A2419:A2420">
    <cfRule type="duplicateValues" dxfId="5785" priority="9047"/>
  </conditionalFormatting>
  <conditionalFormatting sqref="A2419:A2420">
    <cfRule type="duplicateValues" dxfId="5784" priority="9046"/>
  </conditionalFormatting>
  <conditionalFormatting sqref="A2419:A2420">
    <cfRule type="duplicateValues" dxfId="5783" priority="9045"/>
  </conditionalFormatting>
  <conditionalFormatting sqref="A2419:A2420">
    <cfRule type="duplicateValues" dxfId="5782" priority="9044"/>
  </conditionalFormatting>
  <conditionalFormatting sqref="A2419:A2420">
    <cfRule type="duplicateValues" dxfId="5781" priority="9043"/>
  </conditionalFormatting>
  <conditionalFormatting sqref="A2419:A2420">
    <cfRule type="duplicateValues" dxfId="5780" priority="9042"/>
  </conditionalFormatting>
  <conditionalFormatting sqref="A2419:A2420">
    <cfRule type="duplicateValues" dxfId="5779" priority="9041"/>
  </conditionalFormatting>
  <conditionalFormatting sqref="A2419:A2420">
    <cfRule type="duplicateValues" dxfId="5778" priority="9040"/>
  </conditionalFormatting>
  <conditionalFormatting sqref="A2419:A2420">
    <cfRule type="duplicateValues" dxfId="5777" priority="9038"/>
    <cfRule type="duplicateValues" dxfId="5776" priority="9039"/>
  </conditionalFormatting>
  <conditionalFormatting sqref="A2419:A2420">
    <cfRule type="duplicateValues" dxfId="5775" priority="9036"/>
    <cfRule type="duplicateValues" dxfId="5774" priority="9037"/>
  </conditionalFormatting>
  <conditionalFormatting sqref="A2419:A2420">
    <cfRule type="duplicateValues" dxfId="5773" priority="9035"/>
  </conditionalFormatting>
  <conditionalFormatting sqref="A2419:A2420">
    <cfRule type="duplicateValues" dxfId="5772" priority="9034"/>
  </conditionalFormatting>
  <conditionalFormatting sqref="A2419:A2420">
    <cfRule type="duplicateValues" dxfId="5771" priority="9033"/>
  </conditionalFormatting>
  <conditionalFormatting sqref="B2419:B2420">
    <cfRule type="duplicateValues" dxfId="5770" priority="9032" stopIfTrue="1"/>
  </conditionalFormatting>
  <conditionalFormatting sqref="B2419:B2420">
    <cfRule type="duplicateValues" dxfId="5769" priority="9031" stopIfTrue="1"/>
  </conditionalFormatting>
  <conditionalFormatting sqref="B2419:B2420">
    <cfRule type="duplicateValues" dxfId="5768" priority="9028" stopIfTrue="1"/>
    <cfRule type="duplicateValues" dxfId="5767" priority="9029" stopIfTrue="1"/>
    <cfRule type="duplicateValues" dxfId="5766" priority="9030" stopIfTrue="1"/>
  </conditionalFormatting>
  <conditionalFormatting sqref="B2419:B2420">
    <cfRule type="duplicateValues" dxfId="5765" priority="9026" stopIfTrue="1"/>
    <cfRule type="duplicateValues" dxfId="5764" priority="9027" stopIfTrue="1"/>
  </conditionalFormatting>
  <conditionalFormatting sqref="B2419:B2420">
    <cfRule type="duplicateValues" dxfId="5763" priority="9023" stopIfTrue="1"/>
    <cfRule type="duplicateValues" dxfId="5762" priority="9024" stopIfTrue="1"/>
    <cfRule type="cellIs" dxfId="5761" priority="9025" stopIfTrue="1" operator="equal">
      <formula>25504</formula>
    </cfRule>
  </conditionalFormatting>
  <conditionalFormatting sqref="A2421">
    <cfRule type="duplicateValues" dxfId="5760" priority="9021" stopIfTrue="1"/>
    <cfRule type="duplicateValues" dxfId="5759" priority="9022" stopIfTrue="1"/>
  </conditionalFormatting>
  <conditionalFormatting sqref="A2421">
    <cfRule type="duplicateValues" dxfId="5758" priority="9020" stopIfTrue="1"/>
  </conditionalFormatting>
  <conditionalFormatting sqref="A2421">
    <cfRule type="duplicateValues" dxfId="5757" priority="9019" stopIfTrue="1"/>
  </conditionalFormatting>
  <conditionalFormatting sqref="A2421">
    <cfRule type="duplicateValues" dxfId="5756" priority="9018" stopIfTrue="1"/>
  </conditionalFormatting>
  <conditionalFormatting sqref="A2421">
    <cfRule type="duplicateValues" dxfId="5755" priority="9017"/>
  </conditionalFormatting>
  <conditionalFormatting sqref="A2421">
    <cfRule type="duplicateValues" dxfId="5754" priority="9016"/>
  </conditionalFormatting>
  <conditionalFormatting sqref="A2421">
    <cfRule type="duplicateValues" dxfId="5753" priority="9014"/>
    <cfRule type="duplicateValues" dxfId="5752" priority="9015"/>
  </conditionalFormatting>
  <conditionalFormatting sqref="A2421">
    <cfRule type="duplicateValues" dxfId="5751" priority="9013"/>
  </conditionalFormatting>
  <conditionalFormatting sqref="A2421">
    <cfRule type="duplicateValues" dxfId="5750" priority="9012" stopIfTrue="1"/>
  </conditionalFormatting>
  <conditionalFormatting sqref="A2421">
    <cfRule type="duplicateValues" dxfId="5749" priority="9010" stopIfTrue="1"/>
    <cfRule type="duplicateValues" dxfId="5748" priority="9011" stopIfTrue="1"/>
  </conditionalFormatting>
  <conditionalFormatting sqref="A2421">
    <cfRule type="duplicateValues" dxfId="5747" priority="9009" stopIfTrue="1"/>
  </conditionalFormatting>
  <conditionalFormatting sqref="A2421">
    <cfRule type="duplicateValues" dxfId="5746" priority="9008" stopIfTrue="1"/>
  </conditionalFormatting>
  <conditionalFormatting sqref="A2421">
    <cfRule type="duplicateValues" dxfId="5745" priority="9007" stopIfTrue="1"/>
  </conditionalFormatting>
  <conditionalFormatting sqref="A2421">
    <cfRule type="duplicateValues" dxfId="5744" priority="9006"/>
  </conditionalFormatting>
  <conditionalFormatting sqref="A2421">
    <cfRule type="duplicateValues" dxfId="5743" priority="9005"/>
  </conditionalFormatting>
  <conditionalFormatting sqref="A2421">
    <cfRule type="duplicateValues" dxfId="5742" priority="9003"/>
    <cfRule type="duplicateValues" dxfId="5741" priority="9004"/>
  </conditionalFormatting>
  <conditionalFormatting sqref="A2421">
    <cfRule type="duplicateValues" dxfId="5740" priority="9002"/>
  </conditionalFormatting>
  <conditionalFormatting sqref="A2421">
    <cfRule type="duplicateValues" dxfId="5739" priority="9001"/>
  </conditionalFormatting>
  <conditionalFormatting sqref="A2421">
    <cfRule type="duplicateValues" dxfId="5738" priority="8999"/>
    <cfRule type="duplicateValues" dxfId="5737" priority="9000"/>
  </conditionalFormatting>
  <conditionalFormatting sqref="A2421">
    <cfRule type="duplicateValues" dxfId="5736" priority="8998"/>
  </conditionalFormatting>
  <conditionalFormatting sqref="A2421">
    <cfRule type="duplicateValues" dxfId="5735" priority="8997"/>
  </conditionalFormatting>
  <conditionalFormatting sqref="A2421">
    <cfRule type="duplicateValues" dxfId="5734" priority="8996"/>
  </conditionalFormatting>
  <conditionalFormatting sqref="A2421">
    <cfRule type="duplicateValues" dxfId="5733" priority="8995"/>
  </conditionalFormatting>
  <conditionalFormatting sqref="A2421">
    <cfRule type="duplicateValues" dxfId="5732" priority="8993"/>
    <cfRule type="duplicateValues" dxfId="5731" priority="8994"/>
  </conditionalFormatting>
  <conditionalFormatting sqref="A2421">
    <cfRule type="duplicateValues" dxfId="5730" priority="8992"/>
  </conditionalFormatting>
  <conditionalFormatting sqref="A2421">
    <cfRule type="duplicateValues" dxfId="5729" priority="8991"/>
  </conditionalFormatting>
  <conditionalFormatting sqref="A2421">
    <cfRule type="duplicateValues" dxfId="5728" priority="8990"/>
  </conditionalFormatting>
  <conditionalFormatting sqref="A2421">
    <cfRule type="duplicateValues" dxfId="5727" priority="8987"/>
    <cfRule type="duplicateValues" dxfId="5726" priority="8988"/>
    <cfRule type="duplicateValues" dxfId="5725" priority="8989"/>
  </conditionalFormatting>
  <conditionalFormatting sqref="A2421">
    <cfRule type="duplicateValues" dxfId="5724" priority="8986"/>
  </conditionalFormatting>
  <conditionalFormatting sqref="A2421">
    <cfRule type="duplicateValues" dxfId="5723" priority="8985"/>
  </conditionalFormatting>
  <conditionalFormatting sqref="A2421">
    <cfRule type="duplicateValues" dxfId="5722" priority="8984"/>
  </conditionalFormatting>
  <conditionalFormatting sqref="A2421">
    <cfRule type="duplicateValues" dxfId="5721" priority="8983"/>
  </conditionalFormatting>
  <conditionalFormatting sqref="A2421">
    <cfRule type="duplicateValues" dxfId="5720" priority="8982"/>
  </conditionalFormatting>
  <conditionalFormatting sqref="A2421">
    <cfRule type="duplicateValues" dxfId="5719" priority="8981"/>
  </conditionalFormatting>
  <conditionalFormatting sqref="A2421">
    <cfRule type="duplicateValues" dxfId="5718" priority="8980"/>
  </conditionalFormatting>
  <conditionalFormatting sqref="A2421">
    <cfRule type="duplicateValues" dxfId="5717" priority="8979"/>
  </conditionalFormatting>
  <conditionalFormatting sqref="A2421">
    <cfRule type="duplicateValues" dxfId="5716" priority="8978"/>
  </conditionalFormatting>
  <conditionalFormatting sqref="A2421">
    <cfRule type="duplicateValues" dxfId="5715" priority="8977"/>
  </conditionalFormatting>
  <conditionalFormatting sqref="A2421">
    <cfRule type="duplicateValues" dxfId="5714" priority="8976"/>
  </conditionalFormatting>
  <conditionalFormatting sqref="A2421">
    <cfRule type="duplicateValues" dxfId="5713" priority="8975"/>
  </conditionalFormatting>
  <conditionalFormatting sqref="A2421">
    <cfRule type="duplicateValues" dxfId="5712" priority="8974"/>
  </conditionalFormatting>
  <conditionalFormatting sqref="A2421">
    <cfRule type="duplicateValues" dxfId="5711" priority="8972"/>
    <cfRule type="duplicateValues" dxfId="5710" priority="8973"/>
  </conditionalFormatting>
  <conditionalFormatting sqref="A2421">
    <cfRule type="duplicateValues" dxfId="5709" priority="8970"/>
    <cfRule type="duplicateValues" dxfId="5708" priority="8971"/>
  </conditionalFormatting>
  <conditionalFormatting sqref="A2421">
    <cfRule type="duplicateValues" dxfId="5707" priority="8969"/>
  </conditionalFormatting>
  <conditionalFormatting sqref="A2421">
    <cfRule type="duplicateValues" dxfId="5706" priority="8968"/>
  </conditionalFormatting>
  <conditionalFormatting sqref="A2421">
    <cfRule type="duplicateValues" dxfId="5705" priority="8967"/>
  </conditionalFormatting>
  <conditionalFormatting sqref="B2421">
    <cfRule type="duplicateValues" dxfId="5704" priority="8966" stopIfTrue="1"/>
  </conditionalFormatting>
  <conditionalFormatting sqref="B2421">
    <cfRule type="duplicateValues" dxfId="5703" priority="8965" stopIfTrue="1"/>
  </conditionalFormatting>
  <conditionalFormatting sqref="B2421">
    <cfRule type="duplicateValues" dxfId="5702" priority="8962" stopIfTrue="1"/>
    <cfRule type="duplicateValues" dxfId="5701" priority="8963" stopIfTrue="1"/>
    <cfRule type="duplicateValues" dxfId="5700" priority="8964" stopIfTrue="1"/>
  </conditionalFormatting>
  <conditionalFormatting sqref="B2421">
    <cfRule type="duplicateValues" dxfId="5699" priority="8960" stopIfTrue="1"/>
    <cfRule type="duplicateValues" dxfId="5698" priority="8961" stopIfTrue="1"/>
  </conditionalFormatting>
  <conditionalFormatting sqref="B2421">
    <cfRule type="duplicateValues" dxfId="5697" priority="8957" stopIfTrue="1"/>
    <cfRule type="duplicateValues" dxfId="5696" priority="8958" stopIfTrue="1"/>
    <cfRule type="cellIs" dxfId="5695" priority="8959" stopIfTrue="1" operator="equal">
      <formula>25504</formula>
    </cfRule>
  </conditionalFormatting>
  <conditionalFormatting sqref="B2422">
    <cfRule type="duplicateValues" dxfId="5694" priority="8956" stopIfTrue="1"/>
  </conditionalFormatting>
  <conditionalFormatting sqref="B2422">
    <cfRule type="duplicateValues" dxfId="5693" priority="8955" stopIfTrue="1"/>
  </conditionalFormatting>
  <conditionalFormatting sqref="B2422">
    <cfRule type="duplicateValues" dxfId="5692" priority="8952" stopIfTrue="1"/>
    <cfRule type="duplicateValues" dxfId="5691" priority="8953" stopIfTrue="1"/>
    <cfRule type="duplicateValues" dxfId="5690" priority="8954" stopIfTrue="1"/>
  </conditionalFormatting>
  <conditionalFormatting sqref="B2422">
    <cfRule type="duplicateValues" dxfId="5689" priority="8950" stopIfTrue="1"/>
    <cfRule type="duplicateValues" dxfId="5688" priority="8951" stopIfTrue="1"/>
  </conditionalFormatting>
  <conditionalFormatting sqref="B2422">
    <cfRule type="duplicateValues" dxfId="5687" priority="8947" stopIfTrue="1"/>
    <cfRule type="duplicateValues" dxfId="5686" priority="8948" stopIfTrue="1"/>
    <cfRule type="cellIs" dxfId="5685" priority="8949" stopIfTrue="1" operator="equal">
      <formula>25504</formula>
    </cfRule>
  </conditionalFormatting>
  <conditionalFormatting sqref="A2423">
    <cfRule type="duplicateValues" dxfId="5684" priority="8945" stopIfTrue="1"/>
    <cfRule type="duplicateValues" dxfId="5683" priority="8946" stopIfTrue="1"/>
  </conditionalFormatting>
  <conditionalFormatting sqref="A2423">
    <cfRule type="duplicateValues" dxfId="5682" priority="8944" stopIfTrue="1"/>
  </conditionalFormatting>
  <conditionalFormatting sqref="A2423">
    <cfRule type="duplicateValues" dxfId="5681" priority="8943" stopIfTrue="1"/>
  </conditionalFormatting>
  <conditionalFormatting sqref="A2423">
    <cfRule type="duplicateValues" dxfId="5680" priority="8942" stopIfTrue="1"/>
  </conditionalFormatting>
  <conditionalFormatting sqref="A2423">
    <cfRule type="duplicateValues" dxfId="5679" priority="8941"/>
  </conditionalFormatting>
  <conditionalFormatting sqref="A2423">
    <cfRule type="duplicateValues" dxfId="5678" priority="8940"/>
  </conditionalFormatting>
  <conditionalFormatting sqref="A2423">
    <cfRule type="duplicateValues" dxfId="5677" priority="8938"/>
    <cfRule type="duplicateValues" dxfId="5676" priority="8939"/>
  </conditionalFormatting>
  <conditionalFormatting sqref="A2423">
    <cfRule type="duplicateValues" dxfId="5675" priority="8937"/>
  </conditionalFormatting>
  <conditionalFormatting sqref="A2423">
    <cfRule type="duplicateValues" dxfId="5674" priority="8936" stopIfTrue="1"/>
  </conditionalFormatting>
  <conditionalFormatting sqref="A2423">
    <cfRule type="duplicateValues" dxfId="5673" priority="8934" stopIfTrue="1"/>
    <cfRule type="duplicateValues" dxfId="5672" priority="8935" stopIfTrue="1"/>
  </conditionalFormatting>
  <conditionalFormatting sqref="A2423">
    <cfRule type="duplicateValues" dxfId="5671" priority="8933" stopIfTrue="1"/>
  </conditionalFormatting>
  <conditionalFormatting sqref="A2423">
    <cfRule type="duplicateValues" dxfId="5670" priority="8932" stopIfTrue="1"/>
  </conditionalFormatting>
  <conditionalFormatting sqref="A2423">
    <cfRule type="duplicateValues" dxfId="5669" priority="8931" stopIfTrue="1"/>
  </conditionalFormatting>
  <conditionalFormatting sqref="A2423">
    <cfRule type="duplicateValues" dxfId="5668" priority="8930"/>
  </conditionalFormatting>
  <conditionalFormatting sqref="A2423">
    <cfRule type="duplicateValues" dxfId="5667" priority="8929"/>
  </conditionalFormatting>
  <conditionalFormatting sqref="A2423">
    <cfRule type="duplicateValues" dxfId="5666" priority="8927"/>
    <cfRule type="duplicateValues" dxfId="5665" priority="8928"/>
  </conditionalFormatting>
  <conditionalFormatting sqref="A2423">
    <cfRule type="duplicateValues" dxfId="5664" priority="8926"/>
  </conditionalFormatting>
  <conditionalFormatting sqref="A2423">
    <cfRule type="duplicateValues" dxfId="5663" priority="8925"/>
  </conditionalFormatting>
  <conditionalFormatting sqref="A2423">
    <cfRule type="duplicateValues" dxfId="5662" priority="8923"/>
    <cfRule type="duplicateValues" dxfId="5661" priority="8924"/>
  </conditionalFormatting>
  <conditionalFormatting sqref="A2423">
    <cfRule type="duplicateValues" dxfId="5660" priority="8922"/>
  </conditionalFormatting>
  <conditionalFormatting sqref="A2423">
    <cfRule type="duplicateValues" dxfId="5659" priority="8921"/>
  </conditionalFormatting>
  <conditionalFormatting sqref="A2423">
    <cfRule type="duplicateValues" dxfId="5658" priority="8920"/>
  </conditionalFormatting>
  <conditionalFormatting sqref="A2423">
    <cfRule type="duplicateValues" dxfId="5657" priority="8919"/>
  </conditionalFormatting>
  <conditionalFormatting sqref="A2423">
    <cfRule type="duplicateValues" dxfId="5656" priority="8917"/>
    <cfRule type="duplicateValues" dxfId="5655" priority="8918"/>
  </conditionalFormatting>
  <conditionalFormatting sqref="A2423">
    <cfRule type="duplicateValues" dxfId="5654" priority="8916"/>
  </conditionalFormatting>
  <conditionalFormatting sqref="A2423">
    <cfRule type="duplicateValues" dxfId="5653" priority="8915"/>
  </conditionalFormatting>
  <conditionalFormatting sqref="A2423">
    <cfRule type="duplicateValues" dxfId="5652" priority="8914"/>
  </conditionalFormatting>
  <conditionalFormatting sqref="A2423">
    <cfRule type="duplicateValues" dxfId="5651" priority="8911"/>
    <cfRule type="duplicateValues" dxfId="5650" priority="8912"/>
    <cfRule type="duplicateValues" dxfId="5649" priority="8913"/>
  </conditionalFormatting>
  <conditionalFormatting sqref="A2423">
    <cfRule type="duplicateValues" dxfId="5648" priority="8910"/>
  </conditionalFormatting>
  <conditionalFormatting sqref="A2423">
    <cfRule type="duplicateValues" dxfId="5647" priority="8909"/>
  </conditionalFormatting>
  <conditionalFormatting sqref="A2423">
    <cfRule type="duplicateValues" dxfId="5646" priority="8908"/>
  </conditionalFormatting>
  <conditionalFormatting sqref="A2423">
    <cfRule type="duplicateValues" dxfId="5645" priority="8907"/>
  </conditionalFormatting>
  <conditionalFormatting sqref="A2423">
    <cfRule type="duplicateValues" dxfId="5644" priority="8906"/>
  </conditionalFormatting>
  <conditionalFormatting sqref="A2423">
    <cfRule type="duplicateValues" dxfId="5643" priority="8905"/>
  </conditionalFormatting>
  <conditionalFormatting sqref="A2423">
    <cfRule type="duplicateValues" dxfId="5642" priority="8904"/>
  </conditionalFormatting>
  <conditionalFormatting sqref="A2423">
    <cfRule type="duplicateValues" dxfId="5641" priority="8903"/>
  </conditionalFormatting>
  <conditionalFormatting sqref="A2423">
    <cfRule type="duplicateValues" dxfId="5640" priority="8902"/>
  </conditionalFormatting>
  <conditionalFormatting sqref="A2423">
    <cfRule type="duplicateValues" dxfId="5639" priority="8901"/>
  </conditionalFormatting>
  <conditionalFormatting sqref="A2423">
    <cfRule type="duplicateValues" dxfId="5638" priority="8900"/>
  </conditionalFormatting>
  <conditionalFormatting sqref="A2423">
    <cfRule type="duplicateValues" dxfId="5637" priority="8899"/>
  </conditionalFormatting>
  <conditionalFormatting sqref="A2423">
    <cfRule type="duplicateValues" dxfId="5636" priority="8898"/>
  </conditionalFormatting>
  <conditionalFormatting sqref="A2423">
    <cfRule type="duplicateValues" dxfId="5635" priority="8896"/>
    <cfRule type="duplicateValues" dxfId="5634" priority="8897"/>
  </conditionalFormatting>
  <conditionalFormatting sqref="A2423">
    <cfRule type="duplicateValues" dxfId="5633" priority="8894"/>
    <cfRule type="duplicateValues" dxfId="5632" priority="8895"/>
  </conditionalFormatting>
  <conditionalFormatting sqref="A2423">
    <cfRule type="duplicateValues" dxfId="5631" priority="8893"/>
  </conditionalFormatting>
  <conditionalFormatting sqref="A2423">
    <cfRule type="duplicateValues" dxfId="5630" priority="8892"/>
  </conditionalFormatting>
  <conditionalFormatting sqref="A2423">
    <cfRule type="duplicateValues" dxfId="5629" priority="8891"/>
  </conditionalFormatting>
  <conditionalFormatting sqref="B2423">
    <cfRule type="duplicateValues" dxfId="5628" priority="8890" stopIfTrue="1"/>
  </conditionalFormatting>
  <conditionalFormatting sqref="B2423">
    <cfRule type="duplicateValues" dxfId="5627" priority="8889" stopIfTrue="1"/>
  </conditionalFormatting>
  <conditionalFormatting sqref="B2423">
    <cfRule type="duplicateValues" dxfId="5626" priority="8886" stopIfTrue="1"/>
    <cfRule type="duplicateValues" dxfId="5625" priority="8887" stopIfTrue="1"/>
    <cfRule type="duplicateValues" dxfId="5624" priority="8888" stopIfTrue="1"/>
  </conditionalFormatting>
  <conditionalFormatting sqref="B2423">
    <cfRule type="duplicateValues" dxfId="5623" priority="8884" stopIfTrue="1"/>
    <cfRule type="duplicateValues" dxfId="5622" priority="8885" stopIfTrue="1"/>
  </conditionalFormatting>
  <conditionalFormatting sqref="B2423">
    <cfRule type="duplicateValues" dxfId="5621" priority="8881" stopIfTrue="1"/>
    <cfRule type="duplicateValues" dxfId="5620" priority="8882" stopIfTrue="1"/>
    <cfRule type="cellIs" dxfId="5619" priority="8883" stopIfTrue="1" operator="equal">
      <formula>25504</formula>
    </cfRule>
  </conditionalFormatting>
  <conditionalFormatting sqref="A2415:A2423">
    <cfRule type="duplicateValues" dxfId="5618" priority="8880"/>
  </conditionalFormatting>
  <conditionalFormatting sqref="A2424">
    <cfRule type="duplicateValues" dxfId="5617" priority="8878" stopIfTrue="1"/>
    <cfRule type="duplicateValues" dxfId="5616" priority="8879" stopIfTrue="1"/>
  </conditionalFormatting>
  <conditionalFormatting sqref="A2424">
    <cfRule type="duplicateValues" dxfId="5615" priority="8877" stopIfTrue="1"/>
  </conditionalFormatting>
  <conditionalFormatting sqref="A2424">
    <cfRule type="duplicateValues" dxfId="5614" priority="8876" stopIfTrue="1"/>
  </conditionalFormatting>
  <conditionalFormatting sqref="A2424">
    <cfRule type="duplicateValues" dxfId="5613" priority="8875" stopIfTrue="1"/>
  </conditionalFormatting>
  <conditionalFormatting sqref="A2424">
    <cfRule type="duplicateValues" dxfId="5612" priority="8874"/>
  </conditionalFormatting>
  <conditionalFormatting sqref="A2424">
    <cfRule type="duplicateValues" dxfId="5611" priority="8873"/>
  </conditionalFormatting>
  <conditionalFormatting sqref="A2424">
    <cfRule type="duplicateValues" dxfId="5610" priority="8871"/>
    <cfRule type="duplicateValues" dxfId="5609" priority="8872"/>
  </conditionalFormatting>
  <conditionalFormatting sqref="A2424">
    <cfRule type="duplicateValues" dxfId="5608" priority="8870"/>
  </conditionalFormatting>
  <conditionalFormatting sqref="A2424">
    <cfRule type="duplicateValues" dxfId="5607" priority="8869" stopIfTrue="1"/>
  </conditionalFormatting>
  <conditionalFormatting sqref="A2424">
    <cfRule type="duplicateValues" dxfId="5606" priority="8867" stopIfTrue="1"/>
    <cfRule type="duplicateValues" dxfId="5605" priority="8868" stopIfTrue="1"/>
  </conditionalFormatting>
  <conditionalFormatting sqref="A2424">
    <cfRule type="duplicateValues" dxfId="5604" priority="8866" stopIfTrue="1"/>
  </conditionalFormatting>
  <conditionalFormatting sqref="A2424">
    <cfRule type="duplicateValues" dxfId="5603" priority="8865" stopIfTrue="1"/>
  </conditionalFormatting>
  <conditionalFormatting sqref="A2424">
    <cfRule type="duplicateValues" dxfId="5602" priority="8864" stopIfTrue="1"/>
  </conditionalFormatting>
  <conditionalFormatting sqref="A2424">
    <cfRule type="duplicateValues" dxfId="5601" priority="8863"/>
  </conditionalFormatting>
  <conditionalFormatting sqref="A2424">
    <cfRule type="duplicateValues" dxfId="5600" priority="8862"/>
  </conditionalFormatting>
  <conditionalFormatting sqref="A2424">
    <cfRule type="duplicateValues" dxfId="5599" priority="8860"/>
    <cfRule type="duplicateValues" dxfId="5598" priority="8861"/>
  </conditionalFormatting>
  <conditionalFormatting sqref="A2424">
    <cfRule type="duplicateValues" dxfId="5597" priority="8859"/>
  </conditionalFormatting>
  <conditionalFormatting sqref="A2424">
    <cfRule type="duplicateValues" dxfId="5596" priority="8858"/>
  </conditionalFormatting>
  <conditionalFormatting sqref="A2424">
    <cfRule type="duplicateValues" dxfId="5595" priority="8856"/>
    <cfRule type="duplicateValues" dxfId="5594" priority="8857"/>
  </conditionalFormatting>
  <conditionalFormatting sqref="A2424">
    <cfRule type="duplicateValues" dxfId="5593" priority="8855"/>
  </conditionalFormatting>
  <conditionalFormatting sqref="A2424">
    <cfRule type="duplicateValues" dxfId="5592" priority="8854"/>
  </conditionalFormatting>
  <conditionalFormatting sqref="A2424">
    <cfRule type="duplicateValues" dxfId="5591" priority="8853"/>
  </conditionalFormatting>
  <conditionalFormatting sqref="A2424">
    <cfRule type="duplicateValues" dxfId="5590" priority="8852"/>
  </conditionalFormatting>
  <conditionalFormatting sqref="A2424">
    <cfRule type="duplicateValues" dxfId="5589" priority="8850"/>
    <cfRule type="duplicateValues" dxfId="5588" priority="8851"/>
  </conditionalFormatting>
  <conditionalFormatting sqref="A2424">
    <cfRule type="duplicateValues" dxfId="5587" priority="8849"/>
  </conditionalFormatting>
  <conditionalFormatting sqref="A2424">
    <cfRule type="duplicateValues" dxfId="5586" priority="8848"/>
  </conditionalFormatting>
  <conditionalFormatting sqref="A2424">
    <cfRule type="duplicateValues" dxfId="5585" priority="8847"/>
  </conditionalFormatting>
  <conditionalFormatting sqref="A2424">
    <cfRule type="duplicateValues" dxfId="5584" priority="8844"/>
    <cfRule type="duplicateValues" dxfId="5583" priority="8845"/>
    <cfRule type="duplicateValues" dxfId="5582" priority="8846"/>
  </conditionalFormatting>
  <conditionalFormatting sqref="A2424">
    <cfRule type="duplicateValues" dxfId="5581" priority="8843"/>
  </conditionalFormatting>
  <conditionalFormatting sqref="A2424">
    <cfRule type="duplicateValues" dxfId="5580" priority="8842"/>
  </conditionalFormatting>
  <conditionalFormatting sqref="A2424">
    <cfRule type="duplicateValues" dxfId="5579" priority="8841"/>
  </conditionalFormatting>
  <conditionalFormatting sqref="A2424">
    <cfRule type="duplicateValues" dxfId="5578" priority="8840"/>
  </conditionalFormatting>
  <conditionalFormatting sqref="A2424">
    <cfRule type="duplicateValues" dxfId="5577" priority="8839"/>
  </conditionalFormatting>
  <conditionalFormatting sqref="A2424">
    <cfRule type="duplicateValues" dxfId="5576" priority="8838"/>
  </conditionalFormatting>
  <conditionalFormatting sqref="A2424">
    <cfRule type="duplicateValues" dxfId="5575" priority="8837"/>
  </conditionalFormatting>
  <conditionalFormatting sqref="A2424">
    <cfRule type="duplicateValues" dxfId="5574" priority="8836"/>
  </conditionalFormatting>
  <conditionalFormatting sqref="A2424">
    <cfRule type="duplicateValues" dxfId="5573" priority="8835"/>
  </conditionalFormatting>
  <conditionalFormatting sqref="A2424">
    <cfRule type="duplicateValues" dxfId="5572" priority="8834"/>
  </conditionalFormatting>
  <conditionalFormatting sqref="A2424">
    <cfRule type="duplicateValues" dxfId="5571" priority="8833"/>
  </conditionalFormatting>
  <conditionalFormatting sqref="A2424">
    <cfRule type="duplicateValues" dxfId="5570" priority="8832"/>
  </conditionalFormatting>
  <conditionalFormatting sqref="A2424">
    <cfRule type="duplicateValues" dxfId="5569" priority="8831"/>
  </conditionalFormatting>
  <conditionalFormatting sqref="A2424">
    <cfRule type="duplicateValues" dxfId="5568" priority="8829"/>
    <cfRule type="duplicateValues" dxfId="5567" priority="8830"/>
  </conditionalFormatting>
  <conditionalFormatting sqref="A2424">
    <cfRule type="duplicateValues" dxfId="5566" priority="8827"/>
    <cfRule type="duplicateValues" dxfId="5565" priority="8828"/>
  </conditionalFormatting>
  <conditionalFormatting sqref="A2424">
    <cfRule type="duplicateValues" dxfId="5564" priority="8826"/>
  </conditionalFormatting>
  <conditionalFormatting sqref="A2424">
    <cfRule type="duplicateValues" dxfId="5563" priority="8825"/>
  </conditionalFormatting>
  <conditionalFormatting sqref="A2424">
    <cfRule type="duplicateValues" dxfId="5562" priority="8824"/>
  </conditionalFormatting>
  <conditionalFormatting sqref="B2424">
    <cfRule type="duplicateValues" dxfId="5561" priority="8823" stopIfTrue="1"/>
  </conditionalFormatting>
  <conditionalFormatting sqref="B2424">
    <cfRule type="duplicateValues" dxfId="5560" priority="8822" stopIfTrue="1"/>
  </conditionalFormatting>
  <conditionalFormatting sqref="B2424">
    <cfRule type="duplicateValues" dxfId="5559" priority="8819" stopIfTrue="1"/>
    <cfRule type="duplicateValues" dxfId="5558" priority="8820" stopIfTrue="1"/>
    <cfRule type="duplicateValues" dxfId="5557" priority="8821" stopIfTrue="1"/>
  </conditionalFormatting>
  <conditionalFormatting sqref="B2424">
    <cfRule type="duplicateValues" dxfId="5556" priority="8817" stopIfTrue="1"/>
    <cfRule type="duplicateValues" dxfId="5555" priority="8818" stopIfTrue="1"/>
  </conditionalFormatting>
  <conditionalFormatting sqref="B2424">
    <cfRule type="duplicateValues" dxfId="5554" priority="8814" stopIfTrue="1"/>
    <cfRule type="duplicateValues" dxfId="5553" priority="8815" stopIfTrue="1"/>
    <cfRule type="cellIs" dxfId="5552" priority="8816" stopIfTrue="1" operator="equal">
      <formula>25504</formula>
    </cfRule>
  </conditionalFormatting>
  <conditionalFormatting sqref="A2424">
    <cfRule type="duplicateValues" dxfId="5551" priority="8813"/>
  </conditionalFormatting>
  <conditionalFormatting sqref="A2415:A2424">
    <cfRule type="duplicateValues" dxfId="5550" priority="8812"/>
  </conditionalFormatting>
  <conditionalFormatting sqref="A2415:A2424">
    <cfRule type="duplicateValues" dxfId="5549" priority="8809"/>
    <cfRule type="duplicateValues" dxfId="5548" priority="8810"/>
    <cfRule type="duplicateValues" dxfId="5547" priority="8811"/>
  </conditionalFormatting>
  <conditionalFormatting sqref="A2415:A2424">
    <cfRule type="duplicateValues" dxfId="5546" priority="8808"/>
  </conditionalFormatting>
  <conditionalFormatting sqref="A2415:A2424">
    <cfRule type="duplicateValues" dxfId="5545" priority="8806"/>
    <cfRule type="duplicateValues" dxfId="5544" priority="8807"/>
  </conditionalFormatting>
  <conditionalFormatting sqref="A2415:A2424">
    <cfRule type="duplicateValues" dxfId="5543" priority="8805"/>
  </conditionalFormatting>
  <conditionalFormatting sqref="A2415:A2424">
    <cfRule type="duplicateValues" dxfId="5542" priority="8804"/>
  </conditionalFormatting>
  <conditionalFormatting sqref="A2483 A2485 A2487">
    <cfRule type="duplicateValues" dxfId="5541" priority="8803" stopIfTrue="1"/>
  </conditionalFormatting>
  <conditionalFormatting sqref="A2483 A2485 A2487">
    <cfRule type="duplicateValues" dxfId="5540" priority="8802" stopIfTrue="1"/>
  </conditionalFormatting>
  <conditionalFormatting sqref="A2483 A2485 A2487">
    <cfRule type="duplicateValues" dxfId="5539" priority="8799" stopIfTrue="1"/>
    <cfRule type="duplicateValues" dxfId="5538" priority="8800" stopIfTrue="1"/>
    <cfRule type="duplicateValues" dxfId="5537" priority="8801" stopIfTrue="1"/>
  </conditionalFormatting>
  <conditionalFormatting sqref="A2483 A2485 A2487">
    <cfRule type="duplicateValues" dxfId="5536" priority="8797" stopIfTrue="1"/>
    <cfRule type="duplicateValues" dxfId="5535" priority="8798" stopIfTrue="1"/>
  </conditionalFormatting>
  <conditionalFormatting sqref="A2483 A2485 A2487">
    <cfRule type="duplicateValues" dxfId="5534" priority="8794" stopIfTrue="1"/>
    <cfRule type="duplicateValues" dxfId="5533" priority="8795" stopIfTrue="1"/>
    <cfRule type="cellIs" dxfId="5532" priority="8796" stopIfTrue="1" operator="equal">
      <formula>25504</formula>
    </cfRule>
  </conditionalFormatting>
  <conditionalFormatting sqref="A2483 A2485 A2487">
    <cfRule type="duplicateValues" dxfId="5531" priority="8792"/>
    <cfRule type="duplicateValues" dxfId="5530" priority="8793"/>
  </conditionalFormatting>
  <conditionalFormatting sqref="A2483 A2485 A2487">
    <cfRule type="duplicateValues" dxfId="5529" priority="8791"/>
  </conditionalFormatting>
  <conditionalFormatting sqref="A2483">
    <cfRule type="duplicateValues" dxfId="5528" priority="8790"/>
  </conditionalFormatting>
  <conditionalFormatting sqref="A2483">
    <cfRule type="duplicateValues" dxfId="5527" priority="8789"/>
  </conditionalFormatting>
  <conditionalFormatting sqref="A2483">
    <cfRule type="duplicateValues" dxfId="5526" priority="8788"/>
  </conditionalFormatting>
  <conditionalFormatting sqref="A2483">
    <cfRule type="duplicateValues" dxfId="5525" priority="8786"/>
    <cfRule type="duplicateValues" dxfId="5524" priority="8787"/>
  </conditionalFormatting>
  <conditionalFormatting sqref="A2483">
    <cfRule type="duplicateValues" dxfId="5523" priority="8785"/>
  </conditionalFormatting>
  <conditionalFormatting sqref="A2483">
    <cfRule type="duplicateValues" dxfId="5522" priority="8784"/>
  </conditionalFormatting>
  <conditionalFormatting sqref="A2483">
    <cfRule type="duplicateValues" dxfId="5521" priority="8783"/>
  </conditionalFormatting>
  <conditionalFormatting sqref="A2483 A2485 A2487">
    <cfRule type="duplicateValues" dxfId="5520" priority="8780"/>
    <cfRule type="duplicateValues" dxfId="5519" priority="8781"/>
    <cfRule type="duplicateValues" dxfId="5518" priority="8782"/>
  </conditionalFormatting>
  <conditionalFormatting sqref="A2483">
    <cfRule type="duplicateValues" dxfId="5517" priority="8779"/>
  </conditionalFormatting>
  <conditionalFormatting sqref="A2483">
    <cfRule type="duplicateValues" dxfId="5516" priority="8778"/>
  </conditionalFormatting>
  <conditionalFormatting sqref="A2483">
    <cfRule type="duplicateValues" dxfId="5515" priority="8777"/>
  </conditionalFormatting>
  <conditionalFormatting sqref="A2483">
    <cfRule type="duplicateValues" dxfId="5514" priority="8776"/>
  </conditionalFormatting>
  <conditionalFormatting sqref="A2483">
    <cfRule type="duplicateValues" dxfId="5513" priority="8775"/>
  </conditionalFormatting>
  <conditionalFormatting sqref="A2483">
    <cfRule type="duplicateValues" dxfId="5512" priority="8774"/>
  </conditionalFormatting>
  <conditionalFormatting sqref="A2483">
    <cfRule type="duplicateValues" dxfId="5511" priority="8773"/>
  </conditionalFormatting>
  <conditionalFormatting sqref="A2483">
    <cfRule type="duplicateValues" dxfId="5510" priority="8772"/>
  </conditionalFormatting>
  <conditionalFormatting sqref="A2483">
    <cfRule type="duplicateValues" dxfId="5509" priority="8771"/>
  </conditionalFormatting>
  <conditionalFormatting sqref="A2484 A2486">
    <cfRule type="duplicateValues" dxfId="5508" priority="8770" stopIfTrue="1"/>
  </conditionalFormatting>
  <conditionalFormatting sqref="A2484 A2486">
    <cfRule type="duplicateValues" dxfId="5507" priority="8769" stopIfTrue="1"/>
  </conditionalFormatting>
  <conditionalFormatting sqref="A2484 A2486">
    <cfRule type="duplicateValues" dxfId="5506" priority="8766" stopIfTrue="1"/>
    <cfRule type="duplicateValues" dxfId="5505" priority="8767" stopIfTrue="1"/>
    <cfRule type="duplicateValues" dxfId="5504" priority="8768" stopIfTrue="1"/>
  </conditionalFormatting>
  <conditionalFormatting sqref="A2484 A2486">
    <cfRule type="duplicateValues" dxfId="5503" priority="8764" stopIfTrue="1"/>
    <cfRule type="duplicateValues" dxfId="5502" priority="8765" stopIfTrue="1"/>
  </conditionalFormatting>
  <conditionalFormatting sqref="A2484 A2486">
    <cfRule type="duplicateValues" dxfId="5501" priority="8761" stopIfTrue="1"/>
    <cfRule type="duplicateValues" dxfId="5500" priority="8762" stopIfTrue="1"/>
    <cfRule type="cellIs" dxfId="5499" priority="8763" stopIfTrue="1" operator="equal">
      <formula>25504</formula>
    </cfRule>
  </conditionalFormatting>
  <conditionalFormatting sqref="A2483:A2487">
    <cfRule type="duplicateValues" dxfId="5498" priority="8760"/>
  </conditionalFormatting>
  <conditionalFormatting sqref="A2483:A2487">
    <cfRule type="duplicateValues" dxfId="5497" priority="8759"/>
  </conditionalFormatting>
  <conditionalFormatting sqref="A2483:A2487">
    <cfRule type="duplicateValues" dxfId="5496" priority="8758"/>
  </conditionalFormatting>
  <conditionalFormatting sqref="A2483:A2487">
    <cfRule type="duplicateValues" dxfId="5495" priority="8757"/>
  </conditionalFormatting>
  <conditionalFormatting sqref="A2483:A2487">
    <cfRule type="duplicateValues" dxfId="5494" priority="8755"/>
    <cfRule type="duplicateValues" dxfId="5493" priority="8756"/>
  </conditionalFormatting>
  <conditionalFormatting sqref="A2483:A2487">
    <cfRule type="duplicateValues" dxfId="5492" priority="8753"/>
    <cfRule type="duplicateValues" dxfId="5491" priority="8754"/>
  </conditionalFormatting>
  <conditionalFormatting sqref="A2483:A2487">
    <cfRule type="duplicateValues" dxfId="5490" priority="8752"/>
  </conditionalFormatting>
  <conditionalFormatting sqref="A2483:A2487">
    <cfRule type="duplicateValues" dxfId="5489" priority="8751"/>
  </conditionalFormatting>
  <conditionalFormatting sqref="A2483:A2487">
    <cfRule type="duplicateValues" dxfId="5488" priority="8750"/>
  </conditionalFormatting>
  <conditionalFormatting sqref="A2483:A2487">
    <cfRule type="duplicateValues" dxfId="5487" priority="8749"/>
  </conditionalFormatting>
  <conditionalFormatting sqref="A2483:A2487">
    <cfRule type="duplicateValues" dxfId="5486" priority="8748"/>
  </conditionalFormatting>
  <conditionalFormatting sqref="A2483:A2487">
    <cfRule type="duplicateValues" dxfId="5485" priority="8745"/>
    <cfRule type="duplicateValues" dxfId="5484" priority="8746"/>
    <cfRule type="duplicateValues" dxfId="5483" priority="8747"/>
  </conditionalFormatting>
  <conditionalFormatting sqref="A2483:A2487">
    <cfRule type="duplicateValues" dxfId="5482" priority="8744"/>
  </conditionalFormatting>
  <conditionalFormatting sqref="A2483:A2487">
    <cfRule type="duplicateValues" dxfId="5481" priority="8742"/>
    <cfRule type="duplicateValues" dxfId="5480" priority="8743"/>
  </conditionalFormatting>
  <conditionalFormatting sqref="A2483:A2487">
    <cfRule type="duplicateValues" dxfId="5479" priority="8741"/>
  </conditionalFormatting>
  <conditionalFormatting sqref="A2483:A2487">
    <cfRule type="duplicateValues" dxfId="5478" priority="8740"/>
  </conditionalFormatting>
  <conditionalFormatting sqref="A2645">
    <cfRule type="duplicateValues" dxfId="5477" priority="8739" stopIfTrue="1"/>
  </conditionalFormatting>
  <conditionalFormatting sqref="A2645">
    <cfRule type="duplicateValues" dxfId="5476" priority="8738" stopIfTrue="1"/>
  </conditionalFormatting>
  <conditionalFormatting sqref="A2645">
    <cfRule type="duplicateValues" dxfId="5475" priority="8735" stopIfTrue="1"/>
    <cfRule type="duplicateValues" dxfId="5474" priority="8736" stopIfTrue="1"/>
    <cfRule type="duplicateValues" dxfId="5473" priority="8737" stopIfTrue="1"/>
  </conditionalFormatting>
  <conditionalFormatting sqref="A2645">
    <cfRule type="duplicateValues" dxfId="5472" priority="8733" stopIfTrue="1"/>
    <cfRule type="duplicateValues" dxfId="5471" priority="8734" stopIfTrue="1"/>
  </conditionalFormatting>
  <conditionalFormatting sqref="A2645">
    <cfRule type="duplicateValues" dxfId="5470" priority="8730" stopIfTrue="1"/>
    <cfRule type="duplicateValues" dxfId="5469" priority="8731" stopIfTrue="1"/>
    <cfRule type="cellIs" dxfId="5468" priority="8732" stopIfTrue="1" operator="equal">
      <formula>25504</formula>
    </cfRule>
  </conditionalFormatting>
  <conditionalFormatting sqref="A2644 A2646">
    <cfRule type="duplicateValues" dxfId="5467" priority="8729" stopIfTrue="1"/>
  </conditionalFormatting>
  <conditionalFormatting sqref="A2644 A2646">
    <cfRule type="duplicateValues" dxfId="5466" priority="8726" stopIfTrue="1"/>
    <cfRule type="duplicateValues" dxfId="5465" priority="8727" stopIfTrue="1"/>
    <cfRule type="duplicateValues" dxfId="5464" priority="8728" stopIfTrue="1"/>
  </conditionalFormatting>
  <conditionalFormatting sqref="A2644 A2646">
    <cfRule type="duplicateValues" dxfId="5463" priority="8725" stopIfTrue="1"/>
  </conditionalFormatting>
  <conditionalFormatting sqref="A2644">
    <cfRule type="duplicateValues" dxfId="5462" priority="8724" stopIfTrue="1"/>
  </conditionalFormatting>
  <conditionalFormatting sqref="A2644 A2646">
    <cfRule type="duplicateValues" dxfId="5461" priority="8722" stopIfTrue="1"/>
    <cfRule type="duplicateValues" dxfId="5460" priority="8723" stopIfTrue="1"/>
  </conditionalFormatting>
  <conditionalFormatting sqref="A2644 A2646">
    <cfRule type="duplicateValues" dxfId="5459" priority="8719" stopIfTrue="1"/>
    <cfRule type="duplicateValues" dxfId="5458" priority="8720" stopIfTrue="1"/>
    <cfRule type="cellIs" dxfId="5457" priority="8721" stopIfTrue="1" operator="equal">
      <formula>25504</formula>
    </cfRule>
  </conditionalFormatting>
  <conditionalFormatting sqref="A2644">
    <cfRule type="duplicateValues" dxfId="5456" priority="8717" stopIfTrue="1"/>
    <cfRule type="duplicateValues" dxfId="5455" priority="8718" stopIfTrue="1"/>
  </conditionalFormatting>
  <conditionalFormatting sqref="A2644">
    <cfRule type="duplicateValues" dxfId="5454" priority="8714" stopIfTrue="1"/>
    <cfRule type="duplicateValues" dxfId="5453" priority="8715" stopIfTrue="1"/>
    <cfRule type="duplicateValues" dxfId="5452" priority="8716" stopIfTrue="1"/>
  </conditionalFormatting>
  <conditionalFormatting sqref="A2644:A2646">
    <cfRule type="duplicateValues" dxfId="5451" priority="8712"/>
    <cfRule type="duplicateValues" dxfId="5450" priority="8713"/>
  </conditionalFormatting>
  <conditionalFormatting sqref="A2644:A2646">
    <cfRule type="duplicateValues" dxfId="5449" priority="8710"/>
    <cfRule type="duplicateValues" dxfId="5448" priority="8711"/>
  </conditionalFormatting>
  <conditionalFormatting sqref="A2644:A2646">
    <cfRule type="duplicateValues" dxfId="5447" priority="8709"/>
  </conditionalFormatting>
  <conditionalFormatting sqref="A2644:A2646">
    <cfRule type="duplicateValues" dxfId="5446" priority="8708"/>
  </conditionalFormatting>
  <conditionalFormatting sqref="A2644:A2646">
    <cfRule type="duplicateValues" dxfId="5445" priority="8707"/>
  </conditionalFormatting>
  <conditionalFormatting sqref="A2644:A2646">
    <cfRule type="duplicateValues" dxfId="5444" priority="8706"/>
  </conditionalFormatting>
  <conditionalFormatting sqref="A2644:A2646">
    <cfRule type="duplicateValues" dxfId="5443" priority="8705"/>
  </conditionalFormatting>
  <conditionalFormatting sqref="A2644:A2646">
    <cfRule type="duplicateValues" dxfId="5442" priority="8702"/>
    <cfRule type="duplicateValues" dxfId="5441" priority="8703"/>
    <cfRule type="duplicateValues" dxfId="5440" priority="8704"/>
  </conditionalFormatting>
  <conditionalFormatting sqref="A2644:A2646">
    <cfRule type="duplicateValues" dxfId="5439" priority="8701"/>
  </conditionalFormatting>
  <conditionalFormatting sqref="A2644:A2646">
    <cfRule type="duplicateValues" dxfId="5438" priority="8699"/>
    <cfRule type="duplicateValues" dxfId="5437" priority="8700"/>
  </conditionalFormatting>
  <conditionalFormatting sqref="A2644:A2646">
    <cfRule type="duplicateValues" dxfId="5436" priority="8698"/>
  </conditionalFormatting>
  <conditionalFormatting sqref="A2644:A2646">
    <cfRule type="duplicateValues" dxfId="5435" priority="8697"/>
  </conditionalFormatting>
  <conditionalFormatting sqref="A2438:A2441">
    <cfRule type="duplicateValues" dxfId="5434" priority="8696" stopIfTrue="1"/>
  </conditionalFormatting>
  <conditionalFormatting sqref="A2438:A2441">
    <cfRule type="duplicateValues" dxfId="5433" priority="8695" stopIfTrue="1"/>
  </conditionalFormatting>
  <conditionalFormatting sqref="A2438:A2441">
    <cfRule type="duplicateValues" dxfId="5432" priority="8692" stopIfTrue="1"/>
    <cfRule type="duplicateValues" dxfId="5431" priority="8693" stopIfTrue="1"/>
    <cfRule type="duplicateValues" dxfId="5430" priority="8694" stopIfTrue="1"/>
  </conditionalFormatting>
  <conditionalFormatting sqref="A2438:A2441">
    <cfRule type="duplicateValues" dxfId="5429" priority="8690" stopIfTrue="1"/>
    <cfRule type="duplicateValues" dxfId="5428" priority="8691" stopIfTrue="1"/>
  </conditionalFormatting>
  <conditionalFormatting sqref="A2438:A2441">
    <cfRule type="duplicateValues" dxfId="5427" priority="8687" stopIfTrue="1"/>
    <cfRule type="duplicateValues" dxfId="5426" priority="8688" stopIfTrue="1"/>
    <cfRule type="cellIs" dxfId="5425" priority="8689" stopIfTrue="1" operator="equal">
      <formula>25504</formula>
    </cfRule>
  </conditionalFormatting>
  <conditionalFormatting sqref="A2438:A2441">
    <cfRule type="duplicateValues" dxfId="5424" priority="8685"/>
    <cfRule type="duplicateValues" dxfId="5423" priority="8686"/>
  </conditionalFormatting>
  <conditionalFormatting sqref="A2438:A2441">
    <cfRule type="duplicateValues" dxfId="5422" priority="8683"/>
    <cfRule type="duplicateValues" dxfId="5421" priority="8684"/>
  </conditionalFormatting>
  <conditionalFormatting sqref="A2438:A2441">
    <cfRule type="duplicateValues" dxfId="5420" priority="8682"/>
  </conditionalFormatting>
  <conditionalFormatting sqref="A2438:A2441">
    <cfRule type="duplicateValues" dxfId="5419" priority="8681"/>
  </conditionalFormatting>
  <conditionalFormatting sqref="A2438:A2441">
    <cfRule type="duplicateValues" dxfId="5418" priority="8680"/>
  </conditionalFormatting>
  <conditionalFormatting sqref="A2438:A2441">
    <cfRule type="duplicateValues" dxfId="5417" priority="8679"/>
  </conditionalFormatting>
  <conditionalFormatting sqref="A2438:A2441">
    <cfRule type="duplicateValues" dxfId="5416" priority="8678"/>
  </conditionalFormatting>
  <conditionalFormatting sqref="A2438:A2441">
    <cfRule type="duplicateValues" dxfId="5415" priority="8675"/>
    <cfRule type="duplicateValues" dxfId="5414" priority="8676"/>
    <cfRule type="duplicateValues" dxfId="5413" priority="8677"/>
  </conditionalFormatting>
  <conditionalFormatting sqref="A2438:A2441">
    <cfRule type="duplicateValues" dxfId="5412" priority="8674"/>
  </conditionalFormatting>
  <conditionalFormatting sqref="A2438:A2441">
    <cfRule type="duplicateValues" dxfId="5411" priority="8672"/>
    <cfRule type="duplicateValues" dxfId="5410" priority="8673"/>
  </conditionalFormatting>
  <conditionalFormatting sqref="A2438:A2441">
    <cfRule type="duplicateValues" dxfId="5409" priority="8671"/>
  </conditionalFormatting>
  <conditionalFormatting sqref="A2438:A2441">
    <cfRule type="duplicateValues" dxfId="5408" priority="8670"/>
  </conditionalFormatting>
  <conditionalFormatting sqref="A3329">
    <cfRule type="duplicateValues" dxfId="5407" priority="8669"/>
  </conditionalFormatting>
  <conditionalFormatting sqref="A3329">
    <cfRule type="duplicateValues" dxfId="5406" priority="8667"/>
    <cfRule type="duplicateValues" dxfId="5405" priority="8668"/>
  </conditionalFormatting>
  <conditionalFormatting sqref="A3329">
    <cfRule type="duplicateValues" dxfId="5404" priority="8666" stopIfTrue="1"/>
  </conditionalFormatting>
  <conditionalFormatting sqref="A3329">
    <cfRule type="duplicateValues" dxfId="5403" priority="8663" stopIfTrue="1"/>
    <cfRule type="duplicateValues" dxfId="5402" priority="8664" stopIfTrue="1"/>
    <cfRule type="duplicateValues" dxfId="5401" priority="8665" stopIfTrue="1"/>
  </conditionalFormatting>
  <conditionalFormatting sqref="A3329">
    <cfRule type="duplicateValues" dxfId="5400" priority="8660" stopIfTrue="1"/>
    <cfRule type="duplicateValues" dxfId="5399" priority="8661" stopIfTrue="1"/>
    <cfRule type="cellIs" dxfId="5398" priority="8662" stopIfTrue="1" operator="equal">
      <formula>25504</formula>
    </cfRule>
  </conditionalFormatting>
  <conditionalFormatting sqref="A3329">
    <cfRule type="duplicateValues" dxfId="5397" priority="8659"/>
  </conditionalFormatting>
  <conditionalFormatting sqref="A3329">
    <cfRule type="duplicateValues" dxfId="5396" priority="8658"/>
  </conditionalFormatting>
  <conditionalFormatting sqref="A3329">
    <cfRule type="duplicateValues" dxfId="5395" priority="8657"/>
  </conditionalFormatting>
  <conditionalFormatting sqref="A3328 A3330">
    <cfRule type="duplicateValues" dxfId="5394" priority="8656" stopIfTrue="1"/>
  </conditionalFormatting>
  <conditionalFormatting sqref="A3328 A3330">
    <cfRule type="duplicateValues" dxfId="5393" priority="8655" stopIfTrue="1"/>
  </conditionalFormatting>
  <conditionalFormatting sqref="A3328 A3330">
    <cfRule type="duplicateValues" dxfId="5392" priority="8652" stopIfTrue="1"/>
    <cfRule type="duplicateValues" dxfId="5391" priority="8653" stopIfTrue="1"/>
    <cfRule type="duplicateValues" dxfId="5390" priority="8654" stopIfTrue="1"/>
  </conditionalFormatting>
  <conditionalFormatting sqref="A3328 A3330">
    <cfRule type="duplicateValues" dxfId="5389" priority="8650" stopIfTrue="1"/>
    <cfRule type="duplicateValues" dxfId="5388" priority="8651" stopIfTrue="1"/>
  </conditionalFormatting>
  <conditionalFormatting sqref="A3328 A3330">
    <cfRule type="duplicateValues" dxfId="5387" priority="8647" stopIfTrue="1"/>
    <cfRule type="duplicateValues" dxfId="5386" priority="8648" stopIfTrue="1"/>
    <cfRule type="cellIs" dxfId="5385" priority="8649" stopIfTrue="1" operator="equal">
      <formula>25504</formula>
    </cfRule>
  </conditionalFormatting>
  <conditionalFormatting sqref="A3328">
    <cfRule type="duplicateValues" dxfId="5384" priority="8645" stopIfTrue="1"/>
    <cfRule type="duplicateValues" dxfId="5383" priority="8646" stopIfTrue="1"/>
  </conditionalFormatting>
  <conditionalFormatting sqref="A3328">
    <cfRule type="duplicateValues" dxfId="5382" priority="8644" stopIfTrue="1"/>
  </conditionalFormatting>
  <conditionalFormatting sqref="A3328">
    <cfRule type="duplicateValues" dxfId="5381" priority="8641" stopIfTrue="1"/>
    <cfRule type="duplicateValues" dxfId="5380" priority="8642" stopIfTrue="1"/>
    <cfRule type="duplicateValues" dxfId="5379" priority="8643" stopIfTrue="1"/>
  </conditionalFormatting>
  <conditionalFormatting sqref="A3328:A3330">
    <cfRule type="duplicateValues" dxfId="5378" priority="8640"/>
  </conditionalFormatting>
  <conditionalFormatting sqref="A3328:A3330">
    <cfRule type="duplicateValues" dxfId="5377" priority="8639"/>
  </conditionalFormatting>
  <conditionalFormatting sqref="A3328:A3330">
    <cfRule type="duplicateValues" dxfId="5376" priority="8638"/>
  </conditionalFormatting>
  <conditionalFormatting sqref="A3328:A3330">
    <cfRule type="duplicateValues" dxfId="5375" priority="8637"/>
  </conditionalFormatting>
  <conditionalFormatting sqref="A3328:A3330">
    <cfRule type="duplicateValues" dxfId="5374" priority="8636"/>
  </conditionalFormatting>
  <conditionalFormatting sqref="A3328:A3330">
    <cfRule type="duplicateValues" dxfId="5373" priority="8635"/>
  </conditionalFormatting>
  <conditionalFormatting sqref="A3328:A3330">
    <cfRule type="duplicateValues" dxfId="5372" priority="8634"/>
  </conditionalFormatting>
  <conditionalFormatting sqref="A3328:A3330">
    <cfRule type="duplicateValues" dxfId="5371" priority="8633"/>
  </conditionalFormatting>
  <conditionalFormatting sqref="A3328:A3330">
    <cfRule type="duplicateValues" dxfId="5370" priority="8632"/>
  </conditionalFormatting>
  <conditionalFormatting sqref="A3328:A3330">
    <cfRule type="duplicateValues" dxfId="5369" priority="8630"/>
    <cfRule type="duplicateValues" dxfId="5368" priority="8631"/>
  </conditionalFormatting>
  <conditionalFormatting sqref="A3328:A3330">
    <cfRule type="duplicateValues" dxfId="5367" priority="8628"/>
    <cfRule type="duplicateValues" dxfId="5366" priority="8629"/>
  </conditionalFormatting>
  <conditionalFormatting sqref="A3328:A3330">
    <cfRule type="duplicateValues" dxfId="5365" priority="8627"/>
  </conditionalFormatting>
  <conditionalFormatting sqref="A3328:A3330">
    <cfRule type="duplicateValues" dxfId="5364" priority="8626"/>
  </conditionalFormatting>
  <conditionalFormatting sqref="A3328:A3330">
    <cfRule type="duplicateValues" dxfId="5363" priority="8625"/>
  </conditionalFormatting>
  <conditionalFormatting sqref="B3329">
    <cfRule type="duplicateValues" dxfId="5362" priority="8624" stopIfTrue="1"/>
  </conditionalFormatting>
  <conditionalFormatting sqref="A3328:A3330">
    <cfRule type="duplicateValues" dxfId="5361" priority="8623"/>
  </conditionalFormatting>
  <conditionalFormatting sqref="A3328:A3330">
    <cfRule type="duplicateValues" dxfId="5360" priority="8622"/>
  </conditionalFormatting>
  <conditionalFormatting sqref="B3330">
    <cfRule type="duplicateValues" dxfId="5359" priority="8621" stopIfTrue="1"/>
  </conditionalFormatting>
  <conditionalFormatting sqref="A3328:A3330">
    <cfRule type="duplicateValues" dxfId="5358" priority="8618"/>
    <cfRule type="duplicateValues" dxfId="5357" priority="8619"/>
    <cfRule type="duplicateValues" dxfId="5356" priority="8620"/>
  </conditionalFormatting>
  <conditionalFormatting sqref="A3328:A3330">
    <cfRule type="duplicateValues" dxfId="5355" priority="8617"/>
  </conditionalFormatting>
  <conditionalFormatting sqref="A3328:A3330">
    <cfRule type="duplicateValues" dxfId="5354" priority="8615"/>
    <cfRule type="duplicateValues" dxfId="5353" priority="8616"/>
  </conditionalFormatting>
  <conditionalFormatting sqref="A3328:A3330">
    <cfRule type="duplicateValues" dxfId="5352" priority="8614"/>
  </conditionalFormatting>
  <conditionalFormatting sqref="A3328:A3330">
    <cfRule type="duplicateValues" dxfId="5351" priority="8613"/>
  </conditionalFormatting>
  <conditionalFormatting sqref="A1833">
    <cfRule type="duplicateValues" dxfId="5350" priority="8612" stopIfTrue="1"/>
  </conditionalFormatting>
  <conditionalFormatting sqref="A1833">
    <cfRule type="duplicateValues" dxfId="5349" priority="8611" stopIfTrue="1"/>
  </conditionalFormatting>
  <conditionalFormatting sqref="A1833">
    <cfRule type="duplicateValues" dxfId="5348" priority="8608" stopIfTrue="1"/>
    <cfRule type="duplicateValues" dxfId="5347" priority="8609" stopIfTrue="1"/>
    <cfRule type="duplicateValues" dxfId="5346" priority="8610" stopIfTrue="1"/>
  </conditionalFormatting>
  <conditionalFormatting sqref="A1833">
    <cfRule type="duplicateValues" dxfId="5345" priority="8606" stopIfTrue="1"/>
    <cfRule type="duplicateValues" dxfId="5344" priority="8607" stopIfTrue="1"/>
  </conditionalFormatting>
  <conditionalFormatting sqref="A1833">
    <cfRule type="duplicateValues" dxfId="5343" priority="8603" stopIfTrue="1"/>
    <cfRule type="duplicateValues" dxfId="5342" priority="8604" stopIfTrue="1"/>
    <cfRule type="cellIs" dxfId="5341" priority="8605" stopIfTrue="1" operator="equal">
      <formula>25504</formula>
    </cfRule>
  </conditionalFormatting>
  <conditionalFormatting sqref="A1833">
    <cfRule type="duplicateValues" dxfId="5340" priority="8602"/>
  </conditionalFormatting>
  <conditionalFormatting sqref="A1833">
    <cfRule type="duplicateValues" dxfId="5339" priority="8600"/>
    <cfRule type="duplicateValues" dxfId="5338" priority="8601"/>
  </conditionalFormatting>
  <conditionalFormatting sqref="A1833">
    <cfRule type="duplicateValues" dxfId="5337" priority="8597"/>
    <cfRule type="duplicateValues" dxfId="5336" priority="8598"/>
    <cfRule type="duplicateValues" dxfId="5335" priority="8599"/>
  </conditionalFormatting>
  <conditionalFormatting sqref="A1832">
    <cfRule type="duplicateValues" dxfId="5334" priority="8596" stopIfTrue="1"/>
  </conditionalFormatting>
  <conditionalFormatting sqref="A1832">
    <cfRule type="duplicateValues" dxfId="5333" priority="8595" stopIfTrue="1"/>
  </conditionalFormatting>
  <conditionalFormatting sqref="A1832">
    <cfRule type="duplicateValues" dxfId="5332" priority="8592" stopIfTrue="1"/>
    <cfRule type="duplicateValues" dxfId="5331" priority="8593" stopIfTrue="1"/>
    <cfRule type="duplicateValues" dxfId="5330" priority="8594" stopIfTrue="1"/>
  </conditionalFormatting>
  <conditionalFormatting sqref="A1832">
    <cfRule type="duplicateValues" dxfId="5329" priority="8590" stopIfTrue="1"/>
    <cfRule type="duplicateValues" dxfId="5328" priority="8591" stopIfTrue="1"/>
  </conditionalFormatting>
  <conditionalFormatting sqref="A1832">
    <cfRule type="duplicateValues" dxfId="5327" priority="8587" stopIfTrue="1"/>
    <cfRule type="duplicateValues" dxfId="5326" priority="8588" stopIfTrue="1"/>
    <cfRule type="cellIs" dxfId="5325" priority="8589" stopIfTrue="1" operator="equal">
      <formula>25504</formula>
    </cfRule>
  </conditionalFormatting>
  <conditionalFormatting sqref="A1832">
    <cfRule type="duplicateValues" dxfId="5324" priority="8586"/>
  </conditionalFormatting>
  <conditionalFormatting sqref="A1832">
    <cfRule type="duplicateValues" dxfId="5323" priority="8584"/>
    <cfRule type="duplicateValues" dxfId="5322" priority="8585"/>
  </conditionalFormatting>
  <conditionalFormatting sqref="A1832">
    <cfRule type="duplicateValues" dxfId="5321" priority="8581"/>
    <cfRule type="duplicateValues" dxfId="5320" priority="8582"/>
    <cfRule type="duplicateValues" dxfId="5319" priority="8583"/>
  </conditionalFormatting>
  <conditionalFormatting sqref="V1834">
    <cfRule type="duplicateValues" dxfId="5318" priority="8580" stopIfTrue="1"/>
  </conditionalFormatting>
  <conditionalFormatting sqref="A1834">
    <cfRule type="duplicateValues" dxfId="5317" priority="8579"/>
  </conditionalFormatting>
  <conditionalFormatting sqref="A1834">
    <cfRule type="duplicateValues" dxfId="5316" priority="8578"/>
  </conditionalFormatting>
  <conditionalFormatting sqref="A1834">
    <cfRule type="duplicateValues" dxfId="5315" priority="8576"/>
    <cfRule type="duplicateValues" dxfId="5314" priority="8577"/>
  </conditionalFormatting>
  <conditionalFormatting sqref="A1834">
    <cfRule type="duplicateValues" dxfId="5313" priority="8574"/>
    <cfRule type="duplicateValues" dxfId="5312" priority="8575"/>
  </conditionalFormatting>
  <conditionalFormatting sqref="A1834">
    <cfRule type="duplicateValues" dxfId="5311" priority="8573" stopIfTrue="1"/>
  </conditionalFormatting>
  <conditionalFormatting sqref="A1834">
    <cfRule type="duplicateValues" dxfId="5310" priority="8570" stopIfTrue="1"/>
    <cfRule type="duplicateValues" dxfId="5309" priority="8571" stopIfTrue="1"/>
    <cfRule type="duplicateValues" dxfId="5308" priority="8572" stopIfTrue="1"/>
  </conditionalFormatting>
  <conditionalFormatting sqref="A1834">
    <cfRule type="duplicateValues" dxfId="5307" priority="8567" stopIfTrue="1"/>
    <cfRule type="duplicateValues" dxfId="5306" priority="8568" stopIfTrue="1"/>
    <cfRule type="cellIs" dxfId="5305" priority="8569" stopIfTrue="1" operator="equal">
      <formula>25504</formula>
    </cfRule>
  </conditionalFormatting>
  <conditionalFormatting sqref="A1834">
    <cfRule type="duplicateValues" dxfId="5304" priority="8566"/>
  </conditionalFormatting>
  <conditionalFormatting sqref="A1834">
    <cfRule type="duplicateValues" dxfId="5303" priority="8565"/>
  </conditionalFormatting>
  <conditionalFormatting sqref="A1834">
    <cfRule type="duplicateValues" dxfId="5302" priority="8564"/>
  </conditionalFormatting>
  <conditionalFormatting sqref="A1834">
    <cfRule type="duplicateValues" dxfId="5301" priority="8561"/>
    <cfRule type="duplicateValues" dxfId="5300" priority="8562"/>
    <cfRule type="duplicateValues" dxfId="5299" priority="8563"/>
  </conditionalFormatting>
  <conditionalFormatting sqref="A1834">
    <cfRule type="duplicateValues" dxfId="5298" priority="8560"/>
  </conditionalFormatting>
  <conditionalFormatting sqref="A1834">
    <cfRule type="duplicateValues" dxfId="5297" priority="8559"/>
  </conditionalFormatting>
  <conditionalFormatting sqref="A1834">
    <cfRule type="duplicateValues" dxfId="5296" priority="8558"/>
  </conditionalFormatting>
  <conditionalFormatting sqref="A1834">
    <cfRule type="duplicateValues" dxfId="5295" priority="8557"/>
  </conditionalFormatting>
  <conditionalFormatting sqref="A1834">
    <cfRule type="duplicateValues" dxfId="5294" priority="8556"/>
  </conditionalFormatting>
  <conditionalFormatting sqref="A1834">
    <cfRule type="duplicateValues" dxfId="5293" priority="8555"/>
  </conditionalFormatting>
  <conditionalFormatting sqref="A1834">
    <cfRule type="duplicateValues" dxfId="5292" priority="8554"/>
  </conditionalFormatting>
  <conditionalFormatting sqref="A1834">
    <cfRule type="duplicateValues" dxfId="5291" priority="8553"/>
  </conditionalFormatting>
  <conditionalFormatting sqref="A1834">
    <cfRule type="duplicateValues" dxfId="5290" priority="8552"/>
  </conditionalFormatting>
  <conditionalFormatting sqref="A1834">
    <cfRule type="duplicateValues" dxfId="5289" priority="8551"/>
  </conditionalFormatting>
  <conditionalFormatting sqref="A1834">
    <cfRule type="duplicateValues" dxfId="5288" priority="8550"/>
  </conditionalFormatting>
  <conditionalFormatting sqref="A1834">
    <cfRule type="duplicateValues" dxfId="5287" priority="8549"/>
  </conditionalFormatting>
  <conditionalFormatting sqref="A1834">
    <cfRule type="duplicateValues" dxfId="5286" priority="8548"/>
  </conditionalFormatting>
  <conditionalFormatting sqref="A1834">
    <cfRule type="duplicateValues" dxfId="5285" priority="8546"/>
    <cfRule type="duplicateValues" dxfId="5284" priority="8547"/>
  </conditionalFormatting>
  <conditionalFormatting sqref="A1834">
    <cfRule type="duplicateValues" dxfId="5283" priority="8544"/>
    <cfRule type="duplicateValues" dxfId="5282" priority="8545"/>
  </conditionalFormatting>
  <conditionalFormatting sqref="A1834">
    <cfRule type="duplicateValues" dxfId="5281" priority="8543"/>
  </conditionalFormatting>
  <conditionalFormatting sqref="A1834">
    <cfRule type="duplicateValues" dxfId="5280" priority="8542"/>
  </conditionalFormatting>
  <conditionalFormatting sqref="A1834">
    <cfRule type="duplicateValues" dxfId="5279" priority="8541"/>
  </conditionalFormatting>
  <conditionalFormatting sqref="A1834">
    <cfRule type="duplicateValues" dxfId="5278" priority="8540"/>
  </conditionalFormatting>
  <conditionalFormatting sqref="A1834">
    <cfRule type="duplicateValues" dxfId="5277" priority="8539"/>
  </conditionalFormatting>
  <conditionalFormatting sqref="A1832:A1834">
    <cfRule type="duplicateValues" dxfId="5276" priority="8536"/>
    <cfRule type="duplicateValues" dxfId="5275" priority="8537"/>
    <cfRule type="duplicateValues" dxfId="5274" priority="8538"/>
  </conditionalFormatting>
  <conditionalFormatting sqref="V1835">
    <cfRule type="duplicateValues" dxfId="5273" priority="8535" stopIfTrue="1"/>
  </conditionalFormatting>
  <conditionalFormatting sqref="A1835">
    <cfRule type="duplicateValues" dxfId="5272" priority="8534"/>
  </conditionalFormatting>
  <conditionalFormatting sqref="A1835">
    <cfRule type="duplicateValues" dxfId="5271" priority="8533"/>
  </conditionalFormatting>
  <conditionalFormatting sqref="A1835">
    <cfRule type="duplicateValues" dxfId="5270" priority="8531"/>
    <cfRule type="duplicateValues" dxfId="5269" priority="8532"/>
  </conditionalFormatting>
  <conditionalFormatting sqref="A1835">
    <cfRule type="duplicateValues" dxfId="5268" priority="8529"/>
    <cfRule type="duplicateValues" dxfId="5267" priority="8530"/>
  </conditionalFormatting>
  <conditionalFormatting sqref="A1835">
    <cfRule type="duplicateValues" dxfId="5266" priority="8528" stopIfTrue="1"/>
  </conditionalFormatting>
  <conditionalFormatting sqref="A1835">
    <cfRule type="duplicateValues" dxfId="5265" priority="8525" stopIfTrue="1"/>
    <cfRule type="duplicateValues" dxfId="5264" priority="8526" stopIfTrue="1"/>
    <cfRule type="duplicateValues" dxfId="5263" priority="8527" stopIfTrue="1"/>
  </conditionalFormatting>
  <conditionalFormatting sqref="A1835">
    <cfRule type="duplicateValues" dxfId="5262" priority="8522" stopIfTrue="1"/>
    <cfRule type="duplicateValues" dxfId="5261" priority="8523" stopIfTrue="1"/>
    <cfRule type="cellIs" dxfId="5260" priority="8524" stopIfTrue="1" operator="equal">
      <formula>25504</formula>
    </cfRule>
  </conditionalFormatting>
  <conditionalFormatting sqref="A1835">
    <cfRule type="duplicateValues" dxfId="5259" priority="8521"/>
  </conditionalFormatting>
  <conditionalFormatting sqref="A1835">
    <cfRule type="duplicateValues" dxfId="5258" priority="8520"/>
  </conditionalFormatting>
  <conditionalFormatting sqref="A1835">
    <cfRule type="duplicateValues" dxfId="5257" priority="8519"/>
  </conditionalFormatting>
  <conditionalFormatting sqref="A1835">
    <cfRule type="duplicateValues" dxfId="5256" priority="8516"/>
    <cfRule type="duplicateValues" dxfId="5255" priority="8517"/>
    <cfRule type="duplicateValues" dxfId="5254" priority="8518"/>
  </conditionalFormatting>
  <conditionalFormatting sqref="A1835">
    <cfRule type="duplicateValues" dxfId="5253" priority="8515"/>
  </conditionalFormatting>
  <conditionalFormatting sqref="A1835">
    <cfRule type="duplicateValues" dxfId="5252" priority="8514"/>
  </conditionalFormatting>
  <conditionalFormatting sqref="A1835">
    <cfRule type="duplicateValues" dxfId="5251" priority="8513"/>
  </conditionalFormatting>
  <conditionalFormatting sqref="A1835">
    <cfRule type="duplicateValues" dxfId="5250" priority="8512"/>
  </conditionalFormatting>
  <conditionalFormatting sqref="A1835">
    <cfRule type="duplicateValues" dxfId="5249" priority="8511"/>
  </conditionalFormatting>
  <conditionalFormatting sqref="A1835">
    <cfRule type="duplicateValues" dxfId="5248" priority="8510"/>
  </conditionalFormatting>
  <conditionalFormatting sqref="A1835">
    <cfRule type="duplicateValues" dxfId="5247" priority="8509"/>
  </conditionalFormatting>
  <conditionalFormatting sqref="A1835">
    <cfRule type="duplicateValues" dxfId="5246" priority="8508"/>
  </conditionalFormatting>
  <conditionalFormatting sqref="A1835">
    <cfRule type="duplicateValues" dxfId="5245" priority="8507"/>
  </conditionalFormatting>
  <conditionalFormatting sqref="A1835">
    <cfRule type="duplicateValues" dxfId="5244" priority="8506"/>
  </conditionalFormatting>
  <conditionalFormatting sqref="A1835">
    <cfRule type="duplicateValues" dxfId="5243" priority="8505"/>
  </conditionalFormatting>
  <conditionalFormatting sqref="A1835">
    <cfRule type="duplicateValues" dxfId="5242" priority="8504"/>
  </conditionalFormatting>
  <conditionalFormatting sqref="A1835">
    <cfRule type="duplicateValues" dxfId="5241" priority="8503"/>
  </conditionalFormatting>
  <conditionalFormatting sqref="A1835">
    <cfRule type="duplicateValues" dxfId="5240" priority="8501"/>
    <cfRule type="duplicateValues" dxfId="5239" priority="8502"/>
  </conditionalFormatting>
  <conditionalFormatting sqref="A1835">
    <cfRule type="duplicateValues" dxfId="5238" priority="8499"/>
    <cfRule type="duplicateValues" dxfId="5237" priority="8500"/>
  </conditionalFormatting>
  <conditionalFormatting sqref="A1835">
    <cfRule type="duplicateValues" dxfId="5236" priority="8498"/>
  </conditionalFormatting>
  <conditionalFormatting sqref="A1835">
    <cfRule type="duplicateValues" dxfId="5235" priority="8497"/>
  </conditionalFormatting>
  <conditionalFormatting sqref="A1835">
    <cfRule type="duplicateValues" dxfId="5234" priority="8496"/>
  </conditionalFormatting>
  <conditionalFormatting sqref="A1835">
    <cfRule type="duplicateValues" dxfId="5233" priority="8495"/>
  </conditionalFormatting>
  <conditionalFormatting sqref="A1835">
    <cfRule type="duplicateValues" dxfId="5232" priority="8494"/>
  </conditionalFormatting>
  <conditionalFormatting sqref="A1835">
    <cfRule type="duplicateValues" dxfId="5231" priority="8491"/>
    <cfRule type="duplicateValues" dxfId="5230" priority="8492"/>
    <cfRule type="duplicateValues" dxfId="5229" priority="8493"/>
  </conditionalFormatting>
  <conditionalFormatting sqref="A1832:A1835">
    <cfRule type="duplicateValues" dxfId="5228" priority="8490"/>
  </conditionalFormatting>
  <conditionalFormatting sqref="A1832:A1835">
    <cfRule type="duplicateValues" dxfId="5227" priority="8488"/>
    <cfRule type="duplicateValues" dxfId="5226" priority="8489"/>
  </conditionalFormatting>
  <conditionalFormatting sqref="A1832:A1835">
    <cfRule type="duplicateValues" dxfId="5225" priority="8487"/>
  </conditionalFormatting>
  <conditionalFormatting sqref="A1832:A1835">
    <cfRule type="duplicateValues" dxfId="5224" priority="8486"/>
  </conditionalFormatting>
  <conditionalFormatting sqref="A3429">
    <cfRule type="duplicateValues" dxfId="5223" priority="8485" stopIfTrue="1"/>
  </conditionalFormatting>
  <conditionalFormatting sqref="A3429">
    <cfRule type="duplicateValues" dxfId="5222" priority="8484" stopIfTrue="1"/>
  </conditionalFormatting>
  <conditionalFormatting sqref="A3429">
    <cfRule type="duplicateValues" dxfId="5221" priority="8481" stopIfTrue="1"/>
    <cfRule type="duplicateValues" dxfId="5220" priority="8482" stopIfTrue="1"/>
    <cfRule type="duplicateValues" dxfId="5219" priority="8483" stopIfTrue="1"/>
  </conditionalFormatting>
  <conditionalFormatting sqref="A3429">
    <cfRule type="duplicateValues" dxfId="5218" priority="8479" stopIfTrue="1"/>
    <cfRule type="duplicateValues" dxfId="5217" priority="8480" stopIfTrue="1"/>
  </conditionalFormatting>
  <conditionalFormatting sqref="A3429">
    <cfRule type="duplicateValues" dxfId="5216" priority="8476" stopIfTrue="1"/>
    <cfRule type="duplicateValues" dxfId="5215" priority="8477" stopIfTrue="1"/>
    <cfRule type="cellIs" dxfId="5214" priority="8478" stopIfTrue="1" operator="equal">
      <formula>25504</formula>
    </cfRule>
  </conditionalFormatting>
  <conditionalFormatting sqref="A3430:A3437 A3439 A3441 A3443 A3445">
    <cfRule type="duplicateValues" dxfId="5213" priority="8475" stopIfTrue="1"/>
  </conditionalFormatting>
  <conditionalFormatting sqref="A3430:A3437 A3439 A3441 A3443 A3445">
    <cfRule type="duplicateValues" dxfId="5212" priority="8474" stopIfTrue="1"/>
  </conditionalFormatting>
  <conditionalFormatting sqref="A3430:A3437 A3439 A3441 A3443 A3445">
    <cfRule type="duplicateValues" dxfId="5211" priority="8471" stopIfTrue="1"/>
    <cfRule type="duplicateValues" dxfId="5210" priority="8472" stopIfTrue="1"/>
    <cfRule type="duplicateValues" dxfId="5209" priority="8473" stopIfTrue="1"/>
  </conditionalFormatting>
  <conditionalFormatting sqref="A3430:A3437 A3439 A3441 A3443 A3445">
    <cfRule type="duplicateValues" dxfId="5208" priority="8469" stopIfTrue="1"/>
    <cfRule type="duplicateValues" dxfId="5207" priority="8470" stopIfTrue="1"/>
  </conditionalFormatting>
  <conditionalFormatting sqref="A3430:A3437 A3439 A3441 A3443 A3445">
    <cfRule type="duplicateValues" dxfId="5206" priority="8466" stopIfTrue="1"/>
    <cfRule type="duplicateValues" dxfId="5205" priority="8467" stopIfTrue="1"/>
    <cfRule type="cellIs" dxfId="5204" priority="8468" stopIfTrue="1" operator="equal">
      <formula>25504</formula>
    </cfRule>
  </conditionalFormatting>
  <conditionalFormatting sqref="A3438 A3440 A3442 A3444">
    <cfRule type="duplicateValues" dxfId="5203" priority="8465" stopIfTrue="1"/>
  </conditionalFormatting>
  <conditionalFormatting sqref="A3438 A3440 A3442 A3444">
    <cfRule type="duplicateValues" dxfId="5202" priority="8464" stopIfTrue="1"/>
  </conditionalFormatting>
  <conditionalFormatting sqref="A3438 A3440 A3442 A3444">
    <cfRule type="duplicateValues" dxfId="5201" priority="8461" stopIfTrue="1"/>
    <cfRule type="duplicateValues" dxfId="5200" priority="8462" stopIfTrue="1"/>
    <cfRule type="duplicateValues" dxfId="5199" priority="8463" stopIfTrue="1"/>
  </conditionalFormatting>
  <conditionalFormatting sqref="A3438 A3440 A3442 A3444">
    <cfRule type="duplicateValues" dxfId="5198" priority="8459" stopIfTrue="1"/>
    <cfRule type="duplicateValues" dxfId="5197" priority="8460" stopIfTrue="1"/>
  </conditionalFormatting>
  <conditionalFormatting sqref="A3438 A3440 A3442 A3444">
    <cfRule type="duplicateValues" dxfId="5196" priority="8456" stopIfTrue="1"/>
    <cfRule type="duplicateValues" dxfId="5195" priority="8457" stopIfTrue="1"/>
    <cfRule type="cellIs" dxfId="5194" priority="8458" stopIfTrue="1" operator="equal">
      <formula>25504</formula>
    </cfRule>
  </conditionalFormatting>
  <conditionalFormatting sqref="A3438">
    <cfRule type="duplicateValues" dxfId="5193" priority="8455" stopIfTrue="1"/>
  </conditionalFormatting>
  <conditionalFormatting sqref="A3438">
    <cfRule type="duplicateValues" dxfId="5192" priority="8452" stopIfTrue="1"/>
    <cfRule type="duplicateValues" dxfId="5191" priority="8453" stopIfTrue="1"/>
    <cfRule type="duplicateValues" dxfId="5190" priority="8454" stopIfTrue="1"/>
  </conditionalFormatting>
  <conditionalFormatting sqref="A3438">
    <cfRule type="duplicateValues" dxfId="5189" priority="8451" stopIfTrue="1"/>
  </conditionalFormatting>
  <conditionalFormatting sqref="A3438">
    <cfRule type="duplicateValues" dxfId="5188" priority="8449" stopIfTrue="1"/>
    <cfRule type="duplicateValues" dxfId="5187" priority="8450" stopIfTrue="1"/>
  </conditionalFormatting>
  <conditionalFormatting sqref="A3438">
    <cfRule type="duplicateValues" dxfId="5186" priority="8446" stopIfTrue="1"/>
    <cfRule type="duplicateValues" dxfId="5185" priority="8447" stopIfTrue="1"/>
    <cfRule type="cellIs" dxfId="5184" priority="8448" stopIfTrue="1" operator="equal">
      <formula>25504</formula>
    </cfRule>
  </conditionalFormatting>
  <conditionalFormatting sqref="A3446">
    <cfRule type="duplicateValues" dxfId="5183" priority="8445" stopIfTrue="1"/>
  </conditionalFormatting>
  <conditionalFormatting sqref="A3446">
    <cfRule type="duplicateValues" dxfId="5182" priority="8444" stopIfTrue="1"/>
  </conditionalFormatting>
  <conditionalFormatting sqref="A3446">
    <cfRule type="duplicateValues" dxfId="5181" priority="8441" stopIfTrue="1"/>
    <cfRule type="duplicateValues" dxfId="5180" priority="8442" stopIfTrue="1"/>
    <cfRule type="duplicateValues" dxfId="5179" priority="8443" stopIfTrue="1"/>
  </conditionalFormatting>
  <conditionalFormatting sqref="A3446">
    <cfRule type="duplicateValues" dxfId="5178" priority="8439" stopIfTrue="1"/>
    <cfRule type="duplicateValues" dxfId="5177" priority="8440" stopIfTrue="1"/>
  </conditionalFormatting>
  <conditionalFormatting sqref="A3446">
    <cfRule type="duplicateValues" dxfId="5176" priority="8436" stopIfTrue="1"/>
    <cfRule type="duplicateValues" dxfId="5175" priority="8437" stopIfTrue="1"/>
    <cfRule type="cellIs" dxfId="5174" priority="8438" stopIfTrue="1" operator="equal">
      <formula>25504</formula>
    </cfRule>
  </conditionalFormatting>
  <conditionalFormatting sqref="A3429:A3447">
    <cfRule type="duplicateValues" dxfId="5173" priority="8434"/>
    <cfRule type="duplicateValues" dxfId="5172" priority="8435"/>
  </conditionalFormatting>
  <conditionalFormatting sqref="A3429:A3447">
    <cfRule type="duplicateValues" dxfId="5171" priority="8432"/>
    <cfRule type="duplicateValues" dxfId="5170" priority="8433"/>
  </conditionalFormatting>
  <conditionalFormatting sqref="A3429:A3447">
    <cfRule type="duplicateValues" dxfId="5169" priority="8431"/>
  </conditionalFormatting>
  <conditionalFormatting sqref="A3429:A3447">
    <cfRule type="duplicateValues" dxfId="5168" priority="8430"/>
  </conditionalFormatting>
  <conditionalFormatting sqref="A3429:A3447">
    <cfRule type="duplicateValues" dxfId="5167" priority="8429"/>
  </conditionalFormatting>
  <conditionalFormatting sqref="A3447">
    <cfRule type="duplicateValues" dxfId="5166" priority="8428" stopIfTrue="1"/>
  </conditionalFormatting>
  <conditionalFormatting sqref="A3447">
    <cfRule type="duplicateValues" dxfId="5165" priority="8427" stopIfTrue="1"/>
  </conditionalFormatting>
  <conditionalFormatting sqref="A3447">
    <cfRule type="duplicateValues" dxfId="5164" priority="8424" stopIfTrue="1"/>
    <cfRule type="duplicateValues" dxfId="5163" priority="8425" stopIfTrue="1"/>
    <cfRule type="duplicateValues" dxfId="5162" priority="8426" stopIfTrue="1"/>
  </conditionalFormatting>
  <conditionalFormatting sqref="A3447">
    <cfRule type="duplicateValues" dxfId="5161" priority="8422" stopIfTrue="1"/>
    <cfRule type="duplicateValues" dxfId="5160" priority="8423" stopIfTrue="1"/>
  </conditionalFormatting>
  <conditionalFormatting sqref="A3447">
    <cfRule type="duplicateValues" dxfId="5159" priority="8419" stopIfTrue="1"/>
    <cfRule type="duplicateValues" dxfId="5158" priority="8420" stopIfTrue="1"/>
    <cfRule type="cellIs" dxfId="5157" priority="8421" stopIfTrue="1" operator="equal">
      <formula>25504</formula>
    </cfRule>
  </conditionalFormatting>
  <conditionalFormatting sqref="A3429:A3447">
    <cfRule type="duplicateValues" dxfId="5156" priority="8418"/>
  </conditionalFormatting>
  <conditionalFormatting sqref="A3429:A3447">
    <cfRule type="duplicateValues" dxfId="5155" priority="8417"/>
  </conditionalFormatting>
  <conditionalFormatting sqref="A3429:A3447">
    <cfRule type="duplicateValues" dxfId="5154" priority="8414"/>
    <cfRule type="duplicateValues" dxfId="5153" priority="8415"/>
    <cfRule type="duplicateValues" dxfId="5152" priority="8416"/>
  </conditionalFormatting>
  <conditionalFormatting sqref="A3429:A3447">
    <cfRule type="duplicateValues" dxfId="5151" priority="8413"/>
  </conditionalFormatting>
  <conditionalFormatting sqref="A3429:A3447">
    <cfRule type="duplicateValues" dxfId="5150" priority="8411"/>
    <cfRule type="duplicateValues" dxfId="5149" priority="8412"/>
  </conditionalFormatting>
  <conditionalFormatting sqref="A3429:A3447">
    <cfRule type="duplicateValues" dxfId="5148" priority="8410"/>
  </conditionalFormatting>
  <conditionalFormatting sqref="A3429:A3447">
    <cfRule type="duplicateValues" dxfId="5147" priority="8409"/>
  </conditionalFormatting>
  <conditionalFormatting sqref="A3452">
    <cfRule type="duplicateValues" dxfId="5146" priority="8406" stopIfTrue="1"/>
    <cfRule type="duplicateValues" dxfId="5145" priority="8407" stopIfTrue="1"/>
    <cfRule type="duplicateValues" dxfId="5144" priority="8408" stopIfTrue="1"/>
  </conditionalFormatting>
  <conditionalFormatting sqref="A3452">
    <cfRule type="duplicateValues" dxfId="5143" priority="8405" stopIfTrue="1"/>
  </conditionalFormatting>
  <conditionalFormatting sqref="A3452">
    <cfRule type="duplicateValues" dxfId="5142" priority="8404" stopIfTrue="1"/>
  </conditionalFormatting>
  <conditionalFormatting sqref="A3452">
    <cfRule type="duplicateValues" dxfId="5141" priority="8402" stopIfTrue="1"/>
    <cfRule type="duplicateValues" dxfId="5140" priority="8403" stopIfTrue="1"/>
  </conditionalFormatting>
  <conditionalFormatting sqref="A3452">
    <cfRule type="duplicateValues" dxfId="5139" priority="8399" stopIfTrue="1"/>
    <cfRule type="duplicateValues" dxfId="5138" priority="8400" stopIfTrue="1"/>
    <cfRule type="cellIs" dxfId="5137" priority="8401" stopIfTrue="1" operator="equal">
      <formula>25504</formula>
    </cfRule>
  </conditionalFormatting>
  <conditionalFormatting sqref="A3452">
    <cfRule type="duplicateValues" dxfId="5136" priority="8398"/>
  </conditionalFormatting>
  <conditionalFormatting sqref="A3452">
    <cfRule type="duplicateValues" dxfId="5135" priority="8396"/>
    <cfRule type="duplicateValues" dxfId="5134" priority="8397"/>
  </conditionalFormatting>
  <conditionalFormatting sqref="A3452">
    <cfRule type="duplicateValues" dxfId="5133" priority="8393"/>
    <cfRule type="duplicateValues" dxfId="5132" priority="8394"/>
    <cfRule type="duplicateValues" dxfId="5131" priority="8395"/>
  </conditionalFormatting>
  <conditionalFormatting sqref="A3451 A3453:A3454">
    <cfRule type="duplicateValues" dxfId="5130" priority="8390" stopIfTrue="1"/>
    <cfRule type="duplicateValues" dxfId="5129" priority="8391" stopIfTrue="1"/>
    <cfRule type="duplicateValues" dxfId="5128" priority="8392" stopIfTrue="1"/>
  </conditionalFormatting>
  <conditionalFormatting sqref="A3451 A3453:A3454">
    <cfRule type="duplicateValues" dxfId="5127" priority="8389" stopIfTrue="1"/>
  </conditionalFormatting>
  <conditionalFormatting sqref="A3451 A3453:A3454">
    <cfRule type="duplicateValues" dxfId="5126" priority="8388" stopIfTrue="1"/>
  </conditionalFormatting>
  <conditionalFormatting sqref="A3451 A3453:A3454">
    <cfRule type="duplicateValues" dxfId="5125" priority="8386" stopIfTrue="1"/>
    <cfRule type="duplicateValues" dxfId="5124" priority="8387" stopIfTrue="1"/>
  </conditionalFormatting>
  <conditionalFormatting sqref="A3451 A3453:A3454">
    <cfRule type="duplicateValues" dxfId="5123" priority="8383" stopIfTrue="1"/>
    <cfRule type="duplicateValues" dxfId="5122" priority="8384" stopIfTrue="1"/>
    <cfRule type="cellIs" dxfId="5121" priority="8385" stopIfTrue="1" operator="equal">
      <formula>25504</formula>
    </cfRule>
  </conditionalFormatting>
  <conditionalFormatting sqref="A3451 A3453:A3454">
    <cfRule type="duplicateValues" dxfId="5120" priority="8382"/>
  </conditionalFormatting>
  <conditionalFormatting sqref="A3451 A3453:A3454">
    <cfRule type="duplicateValues" dxfId="5119" priority="8380"/>
    <cfRule type="duplicateValues" dxfId="5118" priority="8381"/>
  </conditionalFormatting>
  <conditionalFormatting sqref="A3451 A3453:A3454">
    <cfRule type="duplicateValues" dxfId="5117" priority="8377"/>
    <cfRule type="duplicateValues" dxfId="5116" priority="8378"/>
    <cfRule type="duplicateValues" dxfId="5115" priority="8379"/>
  </conditionalFormatting>
  <conditionalFormatting sqref="A3451:A3454">
    <cfRule type="duplicateValues" dxfId="5114" priority="8376"/>
  </conditionalFormatting>
  <conditionalFormatting sqref="A3451:A3454">
    <cfRule type="duplicateValues" dxfId="5113" priority="8375"/>
  </conditionalFormatting>
  <conditionalFormatting sqref="A3450">
    <cfRule type="duplicateValues" dxfId="5112" priority="8372" stopIfTrue="1"/>
    <cfRule type="duplicateValues" dxfId="5111" priority="8373" stopIfTrue="1"/>
    <cfRule type="duplicateValues" dxfId="5110" priority="8374" stopIfTrue="1"/>
  </conditionalFormatting>
  <conditionalFormatting sqref="A3450">
    <cfRule type="duplicateValues" dxfId="5109" priority="8371" stopIfTrue="1"/>
  </conditionalFormatting>
  <conditionalFormatting sqref="A3450">
    <cfRule type="duplicateValues" dxfId="5108" priority="8370" stopIfTrue="1"/>
  </conditionalFormatting>
  <conditionalFormatting sqref="A3450">
    <cfRule type="duplicateValues" dxfId="5107" priority="8368" stopIfTrue="1"/>
    <cfRule type="duplicateValues" dxfId="5106" priority="8369" stopIfTrue="1"/>
  </conditionalFormatting>
  <conditionalFormatting sqref="A3450">
    <cfRule type="duplicateValues" dxfId="5105" priority="8365" stopIfTrue="1"/>
    <cfRule type="duplicateValues" dxfId="5104" priority="8366" stopIfTrue="1"/>
    <cfRule type="cellIs" dxfId="5103" priority="8367" stopIfTrue="1" operator="equal">
      <formula>25504</formula>
    </cfRule>
  </conditionalFormatting>
  <conditionalFormatting sqref="A3450">
    <cfRule type="duplicateValues" dxfId="5102" priority="8364"/>
  </conditionalFormatting>
  <conditionalFormatting sqref="A3450">
    <cfRule type="duplicateValues" dxfId="5101" priority="8362"/>
    <cfRule type="duplicateValues" dxfId="5100" priority="8363"/>
  </conditionalFormatting>
  <conditionalFormatting sqref="A3450">
    <cfRule type="duplicateValues" dxfId="5099" priority="8359"/>
    <cfRule type="duplicateValues" dxfId="5098" priority="8360"/>
    <cfRule type="duplicateValues" dxfId="5097" priority="8361"/>
  </conditionalFormatting>
  <conditionalFormatting sqref="A3450">
    <cfRule type="duplicateValues" dxfId="5096" priority="8358"/>
  </conditionalFormatting>
  <conditionalFormatting sqref="A3450">
    <cfRule type="duplicateValues" dxfId="5095" priority="8357"/>
  </conditionalFormatting>
  <conditionalFormatting sqref="A3530:A1048576 A3467:A3491 A3356:A3447 A707:A1087 A3450:A3460 A1:A28 A1260 A1262 A3201:A3235 A1209:A1258 A3239:A3338 A1264:A1617 A1839:A2334 A31:A675 A2340:A3092 A1091:A1206 A1089 A1619:A1835">
    <cfRule type="duplicateValues" dxfId="5094" priority="8356"/>
  </conditionalFormatting>
  <conditionalFormatting sqref="A3462">
    <cfRule type="duplicateValues" dxfId="5093" priority="8353" stopIfTrue="1"/>
    <cfRule type="duplicateValues" dxfId="5092" priority="8354" stopIfTrue="1"/>
    <cfRule type="duplicateValues" dxfId="5091" priority="8355" stopIfTrue="1"/>
  </conditionalFormatting>
  <conditionalFormatting sqref="A3462">
    <cfRule type="duplicateValues" dxfId="5090" priority="8352" stopIfTrue="1"/>
  </conditionalFormatting>
  <conditionalFormatting sqref="A3462">
    <cfRule type="duplicateValues" dxfId="5089" priority="8351" stopIfTrue="1"/>
  </conditionalFormatting>
  <conditionalFormatting sqref="A3462">
    <cfRule type="duplicateValues" dxfId="5088" priority="8349" stopIfTrue="1"/>
    <cfRule type="duplicateValues" dxfId="5087" priority="8350" stopIfTrue="1"/>
  </conditionalFormatting>
  <conditionalFormatting sqref="A3462">
    <cfRule type="duplicateValues" dxfId="5086" priority="8346" stopIfTrue="1"/>
    <cfRule type="duplicateValues" dxfId="5085" priority="8347" stopIfTrue="1"/>
    <cfRule type="cellIs" dxfId="5084" priority="8348" stopIfTrue="1" operator="equal">
      <formula>25504</formula>
    </cfRule>
  </conditionalFormatting>
  <conditionalFormatting sqref="A3462">
    <cfRule type="duplicateValues" dxfId="5083" priority="8345"/>
  </conditionalFormatting>
  <conditionalFormatting sqref="A3462">
    <cfRule type="duplicateValues" dxfId="5082" priority="8343"/>
    <cfRule type="duplicateValues" dxfId="5081" priority="8344"/>
  </conditionalFormatting>
  <conditionalFormatting sqref="A3462">
    <cfRule type="duplicateValues" dxfId="5080" priority="8340"/>
    <cfRule type="duplicateValues" dxfId="5079" priority="8341"/>
    <cfRule type="duplicateValues" dxfId="5078" priority="8342"/>
  </conditionalFormatting>
  <conditionalFormatting sqref="A3461 A3463:A3464">
    <cfRule type="duplicateValues" dxfId="5077" priority="8337" stopIfTrue="1"/>
    <cfRule type="duplicateValues" dxfId="5076" priority="8338" stopIfTrue="1"/>
    <cfRule type="duplicateValues" dxfId="5075" priority="8339" stopIfTrue="1"/>
  </conditionalFormatting>
  <conditionalFormatting sqref="A3461 A3463:A3464">
    <cfRule type="duplicateValues" dxfId="5074" priority="8336" stopIfTrue="1"/>
  </conditionalFormatting>
  <conditionalFormatting sqref="A3461 A3463:A3464">
    <cfRule type="duplicateValues" dxfId="5073" priority="8335" stopIfTrue="1"/>
  </conditionalFormatting>
  <conditionalFormatting sqref="A3461 A3463:A3464">
    <cfRule type="duplicateValues" dxfId="5072" priority="8333" stopIfTrue="1"/>
    <cfRule type="duplicateValues" dxfId="5071" priority="8334" stopIfTrue="1"/>
  </conditionalFormatting>
  <conditionalFormatting sqref="A3461 A3463:A3464">
    <cfRule type="duplicateValues" dxfId="5070" priority="8330" stopIfTrue="1"/>
    <cfRule type="duplicateValues" dxfId="5069" priority="8331" stopIfTrue="1"/>
    <cfRule type="cellIs" dxfId="5068" priority="8332" stopIfTrue="1" operator="equal">
      <formula>25504</formula>
    </cfRule>
  </conditionalFormatting>
  <conditionalFormatting sqref="A3461 A3463:A3464">
    <cfRule type="duplicateValues" dxfId="5067" priority="8329"/>
  </conditionalFormatting>
  <conditionalFormatting sqref="A3461 A3463:A3464">
    <cfRule type="duplicateValues" dxfId="5066" priority="8327"/>
    <cfRule type="duplicateValues" dxfId="5065" priority="8328"/>
  </conditionalFormatting>
  <conditionalFormatting sqref="A3461 A3463:A3464">
    <cfRule type="duplicateValues" dxfId="5064" priority="8324"/>
    <cfRule type="duplicateValues" dxfId="5063" priority="8325"/>
    <cfRule type="duplicateValues" dxfId="5062" priority="8326"/>
  </conditionalFormatting>
  <conditionalFormatting sqref="A3461:A3464">
    <cfRule type="duplicateValues" dxfId="5061" priority="8323"/>
  </conditionalFormatting>
  <conditionalFormatting sqref="A3461:A3464">
    <cfRule type="duplicateValues" dxfId="5060" priority="8322"/>
  </conditionalFormatting>
  <conditionalFormatting sqref="A3461:A3464">
    <cfRule type="duplicateValues" dxfId="5059" priority="8319"/>
    <cfRule type="duplicateValues" dxfId="5058" priority="8320"/>
    <cfRule type="duplicateValues" dxfId="5057" priority="8321"/>
  </conditionalFormatting>
  <conditionalFormatting sqref="A3461:A3464">
    <cfRule type="duplicateValues" dxfId="5056" priority="8318"/>
  </conditionalFormatting>
  <conditionalFormatting sqref="A3461:A3464">
    <cfRule type="duplicateValues" dxfId="5055" priority="8316"/>
    <cfRule type="duplicateValues" dxfId="5054" priority="8317"/>
  </conditionalFormatting>
  <conditionalFormatting sqref="A3461:A3464">
    <cfRule type="duplicateValues" dxfId="5053" priority="8315"/>
  </conditionalFormatting>
  <conditionalFormatting sqref="A3461:A3464">
    <cfRule type="duplicateValues" dxfId="5052" priority="8314"/>
  </conditionalFormatting>
  <conditionalFormatting sqref="A3465">
    <cfRule type="duplicateValues" dxfId="5051" priority="8311" stopIfTrue="1"/>
    <cfRule type="duplicateValues" dxfId="5050" priority="8312" stopIfTrue="1"/>
    <cfRule type="duplicateValues" dxfId="5049" priority="8313" stopIfTrue="1"/>
  </conditionalFormatting>
  <conditionalFormatting sqref="A3465">
    <cfRule type="duplicateValues" dxfId="5048" priority="8310" stopIfTrue="1"/>
  </conditionalFormatting>
  <conditionalFormatting sqref="A3465">
    <cfRule type="duplicateValues" dxfId="5047" priority="8309" stopIfTrue="1"/>
  </conditionalFormatting>
  <conditionalFormatting sqref="A3465">
    <cfRule type="duplicateValues" dxfId="5046" priority="8307" stopIfTrue="1"/>
    <cfRule type="duplicateValues" dxfId="5045" priority="8308" stopIfTrue="1"/>
  </conditionalFormatting>
  <conditionalFormatting sqref="A3465">
    <cfRule type="duplicateValues" dxfId="5044" priority="8304" stopIfTrue="1"/>
    <cfRule type="duplicateValues" dxfId="5043" priority="8305" stopIfTrue="1"/>
    <cfRule type="cellIs" dxfId="5042" priority="8306" stopIfTrue="1" operator="equal">
      <formula>25504</formula>
    </cfRule>
  </conditionalFormatting>
  <conditionalFormatting sqref="A3465">
    <cfRule type="duplicateValues" dxfId="5041" priority="8303"/>
  </conditionalFormatting>
  <conditionalFormatting sqref="A3465">
    <cfRule type="duplicateValues" dxfId="5040" priority="8301"/>
    <cfRule type="duplicateValues" dxfId="5039" priority="8302"/>
  </conditionalFormatting>
  <conditionalFormatting sqref="A3465">
    <cfRule type="duplicateValues" dxfId="5038" priority="8298"/>
    <cfRule type="duplicateValues" dxfId="5037" priority="8299"/>
    <cfRule type="duplicateValues" dxfId="5036" priority="8300"/>
  </conditionalFormatting>
  <conditionalFormatting sqref="A3465">
    <cfRule type="duplicateValues" dxfId="5035" priority="8297"/>
  </conditionalFormatting>
  <conditionalFormatting sqref="A3466">
    <cfRule type="duplicateValues" dxfId="5034" priority="8294" stopIfTrue="1"/>
    <cfRule type="duplicateValues" dxfId="5033" priority="8295" stopIfTrue="1"/>
    <cfRule type="duplicateValues" dxfId="5032" priority="8296" stopIfTrue="1"/>
  </conditionalFormatting>
  <conditionalFormatting sqref="A3466">
    <cfRule type="duplicateValues" dxfId="5031" priority="8293" stopIfTrue="1"/>
  </conditionalFormatting>
  <conditionalFormatting sqref="A3466">
    <cfRule type="duplicateValues" dxfId="5030" priority="8292" stopIfTrue="1"/>
  </conditionalFormatting>
  <conditionalFormatting sqref="A3466">
    <cfRule type="duplicateValues" dxfId="5029" priority="8290" stopIfTrue="1"/>
    <cfRule type="duplicateValues" dxfId="5028" priority="8291" stopIfTrue="1"/>
  </conditionalFormatting>
  <conditionalFormatting sqref="A3466">
    <cfRule type="duplicateValues" dxfId="5027" priority="8287" stopIfTrue="1"/>
    <cfRule type="duplicateValues" dxfId="5026" priority="8288" stopIfTrue="1"/>
    <cfRule type="cellIs" dxfId="5025" priority="8289" stopIfTrue="1" operator="equal">
      <formula>25504</formula>
    </cfRule>
  </conditionalFormatting>
  <conditionalFormatting sqref="A3466">
    <cfRule type="duplicateValues" dxfId="5024" priority="8286"/>
  </conditionalFormatting>
  <conditionalFormatting sqref="A3466">
    <cfRule type="duplicateValues" dxfId="5023" priority="8284"/>
    <cfRule type="duplicateValues" dxfId="5022" priority="8285"/>
  </conditionalFormatting>
  <conditionalFormatting sqref="A3466">
    <cfRule type="duplicateValues" dxfId="5021" priority="8281"/>
    <cfRule type="duplicateValues" dxfId="5020" priority="8282"/>
    <cfRule type="duplicateValues" dxfId="5019" priority="8283"/>
  </conditionalFormatting>
  <conditionalFormatting sqref="A3465:A3466">
    <cfRule type="duplicateValues" dxfId="5018" priority="8280"/>
  </conditionalFormatting>
  <conditionalFormatting sqref="A3512">
    <cfRule type="duplicateValues" dxfId="5017" priority="8279" stopIfTrue="1"/>
  </conditionalFormatting>
  <conditionalFormatting sqref="A3512">
    <cfRule type="duplicateValues" dxfId="5016" priority="8278" stopIfTrue="1"/>
  </conditionalFormatting>
  <conditionalFormatting sqref="A3512">
    <cfRule type="duplicateValues" dxfId="5015" priority="8275" stopIfTrue="1"/>
    <cfRule type="duplicateValues" dxfId="5014" priority="8276" stopIfTrue="1"/>
    <cfRule type="duplicateValues" dxfId="5013" priority="8277" stopIfTrue="1"/>
  </conditionalFormatting>
  <conditionalFormatting sqref="A3512">
    <cfRule type="duplicateValues" dxfId="5012" priority="8273" stopIfTrue="1"/>
    <cfRule type="duplicateValues" dxfId="5011" priority="8274" stopIfTrue="1"/>
  </conditionalFormatting>
  <conditionalFormatting sqref="A3512">
    <cfRule type="duplicateValues" dxfId="5010" priority="8270" stopIfTrue="1"/>
    <cfRule type="duplicateValues" dxfId="5009" priority="8271" stopIfTrue="1"/>
    <cfRule type="cellIs" dxfId="5008" priority="8272" stopIfTrue="1" operator="equal">
      <formula>25504</formula>
    </cfRule>
  </conditionalFormatting>
  <conditionalFormatting sqref="A3512">
    <cfRule type="duplicateValues" dxfId="5007" priority="8268" stopIfTrue="1"/>
    <cfRule type="duplicateValues" dxfId="5006" priority="8269" stopIfTrue="1"/>
  </conditionalFormatting>
  <conditionalFormatting sqref="A3512">
    <cfRule type="duplicateValues" dxfId="5005" priority="8267" stopIfTrue="1"/>
  </conditionalFormatting>
  <conditionalFormatting sqref="A3512">
    <cfRule type="duplicateValues" dxfId="5004" priority="8266" stopIfTrue="1"/>
  </conditionalFormatting>
  <conditionalFormatting sqref="A3512">
    <cfRule type="duplicateValues" dxfId="5003" priority="8265" stopIfTrue="1"/>
  </conditionalFormatting>
  <conditionalFormatting sqref="A3512">
    <cfRule type="duplicateValues" dxfId="5002" priority="8264"/>
  </conditionalFormatting>
  <conditionalFormatting sqref="A3512">
    <cfRule type="duplicateValues" dxfId="5001" priority="8263"/>
  </conditionalFormatting>
  <conditionalFormatting sqref="A3512">
    <cfRule type="duplicateValues" dxfId="5000" priority="8261"/>
    <cfRule type="duplicateValues" dxfId="4999" priority="8262"/>
  </conditionalFormatting>
  <conditionalFormatting sqref="A3512">
    <cfRule type="duplicateValues" dxfId="4998" priority="8260"/>
  </conditionalFormatting>
  <conditionalFormatting sqref="A3512">
    <cfRule type="duplicateValues" dxfId="4997" priority="8257" stopIfTrue="1"/>
    <cfRule type="duplicateValues" dxfId="4996" priority="8258" stopIfTrue="1"/>
    <cfRule type="duplicateValues" dxfId="4995" priority="8259" stopIfTrue="1"/>
  </conditionalFormatting>
  <conditionalFormatting sqref="A3512">
    <cfRule type="duplicateValues" dxfId="4994" priority="8256" stopIfTrue="1"/>
  </conditionalFormatting>
  <conditionalFormatting sqref="A3512">
    <cfRule type="duplicateValues" dxfId="4993" priority="8254" stopIfTrue="1"/>
    <cfRule type="duplicateValues" dxfId="4992" priority="8255" stopIfTrue="1"/>
  </conditionalFormatting>
  <conditionalFormatting sqref="A3512">
    <cfRule type="duplicateValues" dxfId="4991" priority="8253" stopIfTrue="1"/>
  </conditionalFormatting>
  <conditionalFormatting sqref="A3512">
    <cfRule type="duplicateValues" dxfId="4990" priority="8252" stopIfTrue="1"/>
  </conditionalFormatting>
  <conditionalFormatting sqref="A3512">
    <cfRule type="duplicateValues" dxfId="4989" priority="8251" stopIfTrue="1"/>
  </conditionalFormatting>
  <conditionalFormatting sqref="A3512">
    <cfRule type="duplicateValues" dxfId="4988" priority="8250"/>
  </conditionalFormatting>
  <conditionalFormatting sqref="A3512">
    <cfRule type="duplicateValues" dxfId="4987" priority="8249"/>
  </conditionalFormatting>
  <conditionalFormatting sqref="A3512">
    <cfRule type="duplicateValues" dxfId="4986" priority="8247"/>
    <cfRule type="duplicateValues" dxfId="4985" priority="8248"/>
  </conditionalFormatting>
  <conditionalFormatting sqref="A3512">
    <cfRule type="duplicateValues" dxfId="4984" priority="8246"/>
  </conditionalFormatting>
  <conditionalFormatting sqref="A3512">
    <cfRule type="duplicateValues" dxfId="4983" priority="8245"/>
  </conditionalFormatting>
  <conditionalFormatting sqref="A3512">
    <cfRule type="duplicateValues" dxfId="4982" priority="8243"/>
    <cfRule type="duplicateValues" dxfId="4981" priority="8244"/>
  </conditionalFormatting>
  <conditionalFormatting sqref="A3512">
    <cfRule type="duplicateValues" dxfId="4980" priority="8242"/>
  </conditionalFormatting>
  <conditionalFormatting sqref="A3512">
    <cfRule type="duplicateValues" dxfId="4979" priority="8241"/>
  </conditionalFormatting>
  <conditionalFormatting sqref="A3512">
    <cfRule type="duplicateValues" dxfId="4978" priority="8240"/>
  </conditionalFormatting>
  <conditionalFormatting sqref="A3512">
    <cfRule type="duplicateValues" dxfId="4977" priority="8239"/>
  </conditionalFormatting>
  <conditionalFormatting sqref="A3512">
    <cfRule type="duplicateValues" dxfId="4976" priority="8237"/>
    <cfRule type="duplicateValues" dxfId="4975" priority="8238"/>
  </conditionalFormatting>
  <conditionalFormatting sqref="A3512">
    <cfRule type="duplicateValues" dxfId="4974" priority="8236"/>
  </conditionalFormatting>
  <conditionalFormatting sqref="A3512">
    <cfRule type="duplicateValues" dxfId="4973" priority="8235"/>
  </conditionalFormatting>
  <conditionalFormatting sqref="A3512">
    <cfRule type="duplicateValues" dxfId="4972" priority="8234"/>
  </conditionalFormatting>
  <conditionalFormatting sqref="A3512">
    <cfRule type="duplicateValues" dxfId="4971" priority="8231"/>
    <cfRule type="duplicateValues" dxfId="4970" priority="8232"/>
    <cfRule type="duplicateValues" dxfId="4969" priority="8233"/>
  </conditionalFormatting>
  <conditionalFormatting sqref="A3512">
    <cfRule type="duplicateValues" dxfId="4968" priority="8230"/>
  </conditionalFormatting>
  <conditionalFormatting sqref="A3512">
    <cfRule type="duplicateValues" dxfId="4967" priority="8229"/>
  </conditionalFormatting>
  <conditionalFormatting sqref="A3512">
    <cfRule type="duplicateValues" dxfId="4966" priority="8228"/>
  </conditionalFormatting>
  <conditionalFormatting sqref="A3512">
    <cfRule type="duplicateValues" dxfId="4965" priority="8227"/>
  </conditionalFormatting>
  <conditionalFormatting sqref="A3512">
    <cfRule type="duplicateValues" dxfId="4964" priority="8226"/>
  </conditionalFormatting>
  <conditionalFormatting sqref="A3512">
    <cfRule type="duplicateValues" dxfId="4963" priority="8225"/>
  </conditionalFormatting>
  <conditionalFormatting sqref="A3512">
    <cfRule type="duplicateValues" dxfId="4962" priority="8224"/>
  </conditionalFormatting>
  <conditionalFormatting sqref="A3512">
    <cfRule type="duplicateValues" dxfId="4961" priority="8223"/>
  </conditionalFormatting>
  <conditionalFormatting sqref="A3512">
    <cfRule type="duplicateValues" dxfId="4960" priority="8222"/>
  </conditionalFormatting>
  <conditionalFormatting sqref="A3512">
    <cfRule type="duplicateValues" dxfId="4959" priority="8221"/>
  </conditionalFormatting>
  <conditionalFormatting sqref="A3512">
    <cfRule type="duplicateValues" dxfId="4958" priority="8220"/>
  </conditionalFormatting>
  <conditionalFormatting sqref="A3512">
    <cfRule type="duplicateValues" dxfId="4957" priority="8219"/>
  </conditionalFormatting>
  <conditionalFormatting sqref="A3512">
    <cfRule type="duplicateValues" dxfId="4956" priority="8218"/>
  </conditionalFormatting>
  <conditionalFormatting sqref="A3512">
    <cfRule type="duplicateValues" dxfId="4955" priority="8216"/>
    <cfRule type="duplicateValues" dxfId="4954" priority="8217"/>
  </conditionalFormatting>
  <conditionalFormatting sqref="A3512">
    <cfRule type="duplicateValues" dxfId="4953" priority="8214"/>
    <cfRule type="duplicateValues" dxfId="4952" priority="8215"/>
  </conditionalFormatting>
  <conditionalFormatting sqref="A3512">
    <cfRule type="duplicateValues" dxfId="4951" priority="8213"/>
  </conditionalFormatting>
  <conditionalFormatting sqref="A3512">
    <cfRule type="duplicateValues" dxfId="4950" priority="8212"/>
  </conditionalFormatting>
  <conditionalFormatting sqref="A3512">
    <cfRule type="duplicateValues" dxfId="4949" priority="8211"/>
  </conditionalFormatting>
  <conditionalFormatting sqref="A3513 A3515">
    <cfRule type="duplicateValues" dxfId="4948" priority="8210" stopIfTrue="1"/>
  </conditionalFormatting>
  <conditionalFormatting sqref="A3513 A3515">
    <cfRule type="duplicateValues" dxfId="4947" priority="8209" stopIfTrue="1"/>
  </conditionalFormatting>
  <conditionalFormatting sqref="A3513 A3515">
    <cfRule type="duplicateValues" dxfId="4946" priority="8206" stopIfTrue="1"/>
    <cfRule type="duplicateValues" dxfId="4945" priority="8207" stopIfTrue="1"/>
    <cfRule type="duplicateValues" dxfId="4944" priority="8208" stopIfTrue="1"/>
  </conditionalFormatting>
  <conditionalFormatting sqref="A3513 A3515">
    <cfRule type="duplicateValues" dxfId="4943" priority="8204" stopIfTrue="1"/>
    <cfRule type="duplicateValues" dxfId="4942" priority="8205" stopIfTrue="1"/>
  </conditionalFormatting>
  <conditionalFormatting sqref="A3513 A3515">
    <cfRule type="duplicateValues" dxfId="4941" priority="8201" stopIfTrue="1"/>
    <cfRule type="duplicateValues" dxfId="4940" priority="8202" stopIfTrue="1"/>
    <cfRule type="cellIs" dxfId="4939" priority="8203" stopIfTrue="1" operator="equal">
      <formula>25504</formula>
    </cfRule>
  </conditionalFormatting>
  <conditionalFormatting sqref="A3513">
    <cfRule type="duplicateValues" dxfId="4938" priority="8199" stopIfTrue="1"/>
    <cfRule type="duplicateValues" dxfId="4937" priority="8200" stopIfTrue="1"/>
  </conditionalFormatting>
  <conditionalFormatting sqref="A3513">
    <cfRule type="duplicateValues" dxfId="4936" priority="8198" stopIfTrue="1"/>
  </conditionalFormatting>
  <conditionalFormatting sqref="A3513">
    <cfRule type="duplicateValues" dxfId="4935" priority="8197" stopIfTrue="1"/>
  </conditionalFormatting>
  <conditionalFormatting sqref="A3513">
    <cfRule type="duplicateValues" dxfId="4934" priority="8196" stopIfTrue="1"/>
  </conditionalFormatting>
  <conditionalFormatting sqref="A3513 A3515">
    <cfRule type="duplicateValues" dxfId="4933" priority="8195"/>
  </conditionalFormatting>
  <conditionalFormatting sqref="A3513">
    <cfRule type="duplicateValues" dxfId="4932" priority="8194"/>
  </conditionalFormatting>
  <conditionalFormatting sqref="A3513 A3515">
    <cfRule type="duplicateValues" dxfId="4931" priority="8192"/>
    <cfRule type="duplicateValues" dxfId="4930" priority="8193"/>
  </conditionalFormatting>
  <conditionalFormatting sqref="A3513">
    <cfRule type="duplicateValues" dxfId="4929" priority="8191"/>
  </conditionalFormatting>
  <conditionalFormatting sqref="A3513">
    <cfRule type="duplicateValues" dxfId="4928" priority="8188" stopIfTrue="1"/>
    <cfRule type="duplicateValues" dxfId="4927" priority="8189" stopIfTrue="1"/>
    <cfRule type="duplicateValues" dxfId="4926" priority="8190" stopIfTrue="1"/>
  </conditionalFormatting>
  <conditionalFormatting sqref="A3513">
    <cfRule type="duplicateValues" dxfId="4925" priority="8187" stopIfTrue="1"/>
  </conditionalFormatting>
  <conditionalFormatting sqref="A3513">
    <cfRule type="duplicateValues" dxfId="4924" priority="8185" stopIfTrue="1"/>
    <cfRule type="duplicateValues" dxfId="4923" priority="8186" stopIfTrue="1"/>
  </conditionalFormatting>
  <conditionalFormatting sqref="A3513">
    <cfRule type="duplicateValues" dxfId="4922" priority="8184" stopIfTrue="1"/>
  </conditionalFormatting>
  <conditionalFormatting sqref="A3513">
    <cfRule type="duplicateValues" dxfId="4921" priority="8183" stopIfTrue="1"/>
  </conditionalFormatting>
  <conditionalFormatting sqref="A3513">
    <cfRule type="duplicateValues" dxfId="4920" priority="8182" stopIfTrue="1"/>
  </conditionalFormatting>
  <conditionalFormatting sqref="A3513">
    <cfRule type="duplicateValues" dxfId="4919" priority="8181"/>
  </conditionalFormatting>
  <conditionalFormatting sqref="A3513">
    <cfRule type="duplicateValues" dxfId="4918" priority="8180"/>
  </conditionalFormatting>
  <conditionalFormatting sqref="A3513">
    <cfRule type="duplicateValues" dxfId="4917" priority="8178"/>
    <cfRule type="duplicateValues" dxfId="4916" priority="8179"/>
  </conditionalFormatting>
  <conditionalFormatting sqref="A3513">
    <cfRule type="duplicateValues" dxfId="4915" priority="8177"/>
  </conditionalFormatting>
  <conditionalFormatting sqref="A3513">
    <cfRule type="duplicateValues" dxfId="4914" priority="8176"/>
  </conditionalFormatting>
  <conditionalFormatting sqref="A3513">
    <cfRule type="duplicateValues" dxfId="4913" priority="8174"/>
    <cfRule type="duplicateValues" dxfId="4912" priority="8175"/>
  </conditionalFormatting>
  <conditionalFormatting sqref="A3513">
    <cfRule type="duplicateValues" dxfId="4911" priority="8173"/>
  </conditionalFormatting>
  <conditionalFormatting sqref="A3513">
    <cfRule type="duplicateValues" dxfId="4910" priority="8172"/>
  </conditionalFormatting>
  <conditionalFormatting sqref="A3513">
    <cfRule type="duplicateValues" dxfId="4909" priority="8171"/>
  </conditionalFormatting>
  <conditionalFormatting sqref="A3513">
    <cfRule type="duplicateValues" dxfId="4908" priority="8170"/>
  </conditionalFormatting>
  <conditionalFormatting sqref="A3513">
    <cfRule type="duplicateValues" dxfId="4907" priority="8168"/>
    <cfRule type="duplicateValues" dxfId="4906" priority="8169"/>
  </conditionalFormatting>
  <conditionalFormatting sqref="A3513">
    <cfRule type="duplicateValues" dxfId="4905" priority="8167"/>
  </conditionalFormatting>
  <conditionalFormatting sqref="A3513">
    <cfRule type="duplicateValues" dxfId="4904" priority="8166"/>
  </conditionalFormatting>
  <conditionalFormatting sqref="A3513">
    <cfRule type="duplicateValues" dxfId="4903" priority="8165"/>
  </conditionalFormatting>
  <conditionalFormatting sqref="A3513 A3515">
    <cfRule type="duplicateValues" dxfId="4902" priority="8162"/>
    <cfRule type="duplicateValues" dxfId="4901" priority="8163"/>
    <cfRule type="duplicateValues" dxfId="4900" priority="8164"/>
  </conditionalFormatting>
  <conditionalFormatting sqref="A3513">
    <cfRule type="duplicateValues" dxfId="4899" priority="8161"/>
  </conditionalFormatting>
  <conditionalFormatting sqref="A3513">
    <cfRule type="duplicateValues" dxfId="4898" priority="8160"/>
  </conditionalFormatting>
  <conditionalFormatting sqref="A3513">
    <cfRule type="duplicateValues" dxfId="4897" priority="8159"/>
  </conditionalFormatting>
  <conditionalFormatting sqref="A3513">
    <cfRule type="duplicateValues" dxfId="4896" priority="8158"/>
  </conditionalFormatting>
  <conditionalFormatting sqref="A3513">
    <cfRule type="duplicateValues" dxfId="4895" priority="8157"/>
  </conditionalFormatting>
  <conditionalFormatting sqref="A3513">
    <cfRule type="duplicateValues" dxfId="4894" priority="8156"/>
  </conditionalFormatting>
  <conditionalFormatting sqref="A3513">
    <cfRule type="duplicateValues" dxfId="4893" priority="8155"/>
  </conditionalFormatting>
  <conditionalFormatting sqref="A3513">
    <cfRule type="duplicateValues" dxfId="4892" priority="8154"/>
  </conditionalFormatting>
  <conditionalFormatting sqref="A3513">
    <cfRule type="duplicateValues" dxfId="4891" priority="8153"/>
  </conditionalFormatting>
  <conditionalFormatting sqref="A3513">
    <cfRule type="duplicateValues" dxfId="4890" priority="8152"/>
  </conditionalFormatting>
  <conditionalFormatting sqref="A3513">
    <cfRule type="duplicateValues" dxfId="4889" priority="8151"/>
  </conditionalFormatting>
  <conditionalFormatting sqref="A3513">
    <cfRule type="duplicateValues" dxfId="4888" priority="8150"/>
  </conditionalFormatting>
  <conditionalFormatting sqref="A3513">
    <cfRule type="duplicateValues" dxfId="4887" priority="8149"/>
  </conditionalFormatting>
  <conditionalFormatting sqref="A3513">
    <cfRule type="duplicateValues" dxfId="4886" priority="8147"/>
    <cfRule type="duplicateValues" dxfId="4885" priority="8148"/>
  </conditionalFormatting>
  <conditionalFormatting sqref="A3513">
    <cfRule type="duplicateValues" dxfId="4884" priority="8145"/>
    <cfRule type="duplicateValues" dxfId="4883" priority="8146"/>
  </conditionalFormatting>
  <conditionalFormatting sqref="A3513">
    <cfRule type="duplicateValues" dxfId="4882" priority="8144"/>
  </conditionalFormatting>
  <conditionalFormatting sqref="A3513">
    <cfRule type="duplicateValues" dxfId="4881" priority="8143"/>
  </conditionalFormatting>
  <conditionalFormatting sqref="A3513">
    <cfRule type="duplicateValues" dxfId="4880" priority="8142"/>
  </conditionalFormatting>
  <conditionalFormatting sqref="A3512:A3513 A3515">
    <cfRule type="duplicateValues" dxfId="4879" priority="8141"/>
  </conditionalFormatting>
  <conditionalFormatting sqref="A3512:A3513">
    <cfRule type="duplicateValues" dxfId="4878" priority="8140"/>
  </conditionalFormatting>
  <conditionalFormatting sqref="A3512:A3513 A3515">
    <cfRule type="duplicateValues" dxfId="4877" priority="8137"/>
    <cfRule type="duplicateValues" dxfId="4876" priority="8138"/>
    <cfRule type="duplicateValues" dxfId="4875" priority="8139"/>
  </conditionalFormatting>
  <conditionalFormatting sqref="A3512:A3513">
    <cfRule type="duplicateValues" dxfId="4874" priority="8136"/>
  </conditionalFormatting>
  <conditionalFormatting sqref="A3512:A3513 A3515">
    <cfRule type="duplicateValues" dxfId="4873" priority="8134"/>
    <cfRule type="duplicateValues" dxfId="4872" priority="8135"/>
  </conditionalFormatting>
  <conditionalFormatting sqref="A3512:A3513">
    <cfRule type="duplicateValues" dxfId="4871" priority="8133"/>
  </conditionalFormatting>
  <conditionalFormatting sqref="A3512:A3513">
    <cfRule type="duplicateValues" dxfId="4870" priority="8132"/>
  </conditionalFormatting>
  <conditionalFormatting sqref="A3516">
    <cfRule type="duplicateValues" dxfId="4869" priority="8131" stopIfTrue="1"/>
  </conditionalFormatting>
  <conditionalFormatting sqref="A3516">
    <cfRule type="duplicateValues" dxfId="4868" priority="8130" stopIfTrue="1"/>
  </conditionalFormatting>
  <conditionalFormatting sqref="A3516">
    <cfRule type="duplicateValues" dxfId="4867" priority="8127" stopIfTrue="1"/>
    <cfRule type="duplicateValues" dxfId="4866" priority="8128" stopIfTrue="1"/>
    <cfRule type="duplicateValues" dxfId="4865" priority="8129" stopIfTrue="1"/>
  </conditionalFormatting>
  <conditionalFormatting sqref="A3516">
    <cfRule type="duplicateValues" dxfId="4864" priority="8125" stopIfTrue="1"/>
    <cfRule type="duplicateValues" dxfId="4863" priority="8126" stopIfTrue="1"/>
  </conditionalFormatting>
  <conditionalFormatting sqref="A3516">
    <cfRule type="duplicateValues" dxfId="4862" priority="8122" stopIfTrue="1"/>
    <cfRule type="duplicateValues" dxfId="4861" priority="8123" stopIfTrue="1"/>
    <cfRule type="cellIs" dxfId="4860" priority="8124" stopIfTrue="1" operator="equal">
      <formula>25504</formula>
    </cfRule>
  </conditionalFormatting>
  <conditionalFormatting sqref="A3516">
    <cfRule type="duplicateValues" dxfId="4859" priority="8120" stopIfTrue="1"/>
    <cfRule type="duplicateValues" dxfId="4858" priority="8121" stopIfTrue="1"/>
  </conditionalFormatting>
  <conditionalFormatting sqref="A3516">
    <cfRule type="duplicateValues" dxfId="4857" priority="8119" stopIfTrue="1"/>
  </conditionalFormatting>
  <conditionalFormatting sqref="A3516">
    <cfRule type="duplicateValues" dxfId="4856" priority="8118" stopIfTrue="1"/>
  </conditionalFormatting>
  <conditionalFormatting sqref="A3516">
    <cfRule type="duplicateValues" dxfId="4855" priority="8117" stopIfTrue="1"/>
  </conditionalFormatting>
  <conditionalFormatting sqref="A3516">
    <cfRule type="duplicateValues" dxfId="4854" priority="8116"/>
  </conditionalFormatting>
  <conditionalFormatting sqref="A3516">
    <cfRule type="duplicateValues" dxfId="4853" priority="8115"/>
  </conditionalFormatting>
  <conditionalFormatting sqref="A3516">
    <cfRule type="duplicateValues" dxfId="4852" priority="8113"/>
    <cfRule type="duplicateValues" dxfId="4851" priority="8114"/>
  </conditionalFormatting>
  <conditionalFormatting sqref="A3516">
    <cfRule type="duplicateValues" dxfId="4850" priority="8112"/>
  </conditionalFormatting>
  <conditionalFormatting sqref="A3516">
    <cfRule type="duplicateValues" dxfId="4849" priority="8109" stopIfTrue="1"/>
    <cfRule type="duplicateValues" dxfId="4848" priority="8110" stopIfTrue="1"/>
    <cfRule type="duplicateValues" dxfId="4847" priority="8111" stopIfTrue="1"/>
  </conditionalFormatting>
  <conditionalFormatting sqref="A3516">
    <cfRule type="duplicateValues" dxfId="4846" priority="8108" stopIfTrue="1"/>
  </conditionalFormatting>
  <conditionalFormatting sqref="A3516">
    <cfRule type="duplicateValues" dxfId="4845" priority="8106" stopIfTrue="1"/>
    <cfRule type="duplicateValues" dxfId="4844" priority="8107" stopIfTrue="1"/>
  </conditionalFormatting>
  <conditionalFormatting sqref="A3516">
    <cfRule type="duplicateValues" dxfId="4843" priority="8105" stopIfTrue="1"/>
  </conditionalFormatting>
  <conditionalFormatting sqref="A3516">
    <cfRule type="duplicateValues" dxfId="4842" priority="8104" stopIfTrue="1"/>
  </conditionalFormatting>
  <conditionalFormatting sqref="A3516">
    <cfRule type="duplicateValues" dxfId="4841" priority="8103" stopIfTrue="1"/>
  </conditionalFormatting>
  <conditionalFormatting sqref="A3516">
    <cfRule type="duplicateValues" dxfId="4840" priority="8102"/>
  </conditionalFormatting>
  <conditionalFormatting sqref="A3516">
    <cfRule type="duplicateValues" dxfId="4839" priority="8101"/>
  </conditionalFormatting>
  <conditionalFormatting sqref="A3516">
    <cfRule type="duplicateValues" dxfId="4838" priority="8099"/>
    <cfRule type="duplicateValues" dxfId="4837" priority="8100"/>
  </conditionalFormatting>
  <conditionalFormatting sqref="A3516">
    <cfRule type="duplicateValues" dxfId="4836" priority="8098"/>
  </conditionalFormatting>
  <conditionalFormatting sqref="A3516">
    <cfRule type="duplicateValues" dxfId="4835" priority="8097"/>
  </conditionalFormatting>
  <conditionalFormatting sqref="A3516">
    <cfRule type="duplicateValues" dxfId="4834" priority="8095"/>
    <cfRule type="duplicateValues" dxfId="4833" priority="8096"/>
  </conditionalFormatting>
  <conditionalFormatting sqref="A3516">
    <cfRule type="duplicateValues" dxfId="4832" priority="8094"/>
  </conditionalFormatting>
  <conditionalFormatting sqref="A3516">
    <cfRule type="duplicateValues" dxfId="4831" priority="8093"/>
  </conditionalFormatting>
  <conditionalFormatting sqref="A3516">
    <cfRule type="duplicateValues" dxfId="4830" priority="8092"/>
  </conditionalFormatting>
  <conditionalFormatting sqref="A3516">
    <cfRule type="duplicateValues" dxfId="4829" priority="8091"/>
  </conditionalFormatting>
  <conditionalFormatting sqref="A3516">
    <cfRule type="duplicateValues" dxfId="4828" priority="8089"/>
    <cfRule type="duplicateValues" dxfId="4827" priority="8090"/>
  </conditionalFormatting>
  <conditionalFormatting sqref="A3516">
    <cfRule type="duplicateValues" dxfId="4826" priority="8088"/>
  </conditionalFormatting>
  <conditionalFormatting sqref="A3516">
    <cfRule type="duplicateValues" dxfId="4825" priority="8087"/>
  </conditionalFormatting>
  <conditionalFormatting sqref="A3516">
    <cfRule type="duplicateValues" dxfId="4824" priority="8086"/>
  </conditionalFormatting>
  <conditionalFormatting sqref="A3516">
    <cfRule type="duplicateValues" dxfId="4823" priority="8083"/>
    <cfRule type="duplicateValues" dxfId="4822" priority="8084"/>
    <cfRule type="duplicateValues" dxfId="4821" priority="8085"/>
  </conditionalFormatting>
  <conditionalFormatting sqref="A3516">
    <cfRule type="duplicateValues" dxfId="4820" priority="8082"/>
  </conditionalFormatting>
  <conditionalFormatting sqref="A3516">
    <cfRule type="duplicateValues" dxfId="4819" priority="8081"/>
  </conditionalFormatting>
  <conditionalFormatting sqref="A3516">
    <cfRule type="duplicateValues" dxfId="4818" priority="8080"/>
  </conditionalFormatting>
  <conditionalFormatting sqref="A3516">
    <cfRule type="duplicateValues" dxfId="4817" priority="8079"/>
  </conditionalFormatting>
  <conditionalFormatting sqref="A3516">
    <cfRule type="duplicateValues" dxfId="4816" priority="8078"/>
  </conditionalFormatting>
  <conditionalFormatting sqref="A3516">
    <cfRule type="duplicateValues" dxfId="4815" priority="8077"/>
  </conditionalFormatting>
  <conditionalFormatting sqref="A3516">
    <cfRule type="duplicateValues" dxfId="4814" priority="8076"/>
  </conditionalFormatting>
  <conditionalFormatting sqref="A3516">
    <cfRule type="duplicateValues" dxfId="4813" priority="8075"/>
  </conditionalFormatting>
  <conditionalFormatting sqref="A3516">
    <cfRule type="duplicateValues" dxfId="4812" priority="8074"/>
  </conditionalFormatting>
  <conditionalFormatting sqref="A3516">
    <cfRule type="duplicateValues" dxfId="4811" priority="8073"/>
  </conditionalFormatting>
  <conditionalFormatting sqref="A3516">
    <cfRule type="duplicateValues" dxfId="4810" priority="8072"/>
  </conditionalFormatting>
  <conditionalFormatting sqref="A3516">
    <cfRule type="duplicateValues" dxfId="4809" priority="8071"/>
  </conditionalFormatting>
  <conditionalFormatting sqref="A3516">
    <cfRule type="duplicateValues" dxfId="4808" priority="8070"/>
  </conditionalFormatting>
  <conditionalFormatting sqref="A3516">
    <cfRule type="duplicateValues" dxfId="4807" priority="8068"/>
    <cfRule type="duplicateValues" dxfId="4806" priority="8069"/>
  </conditionalFormatting>
  <conditionalFormatting sqref="A3516">
    <cfRule type="duplicateValues" dxfId="4805" priority="8066"/>
    <cfRule type="duplicateValues" dxfId="4804" priority="8067"/>
  </conditionalFormatting>
  <conditionalFormatting sqref="A3516">
    <cfRule type="duplicateValues" dxfId="4803" priority="8065"/>
  </conditionalFormatting>
  <conditionalFormatting sqref="A3516">
    <cfRule type="duplicateValues" dxfId="4802" priority="8064"/>
  </conditionalFormatting>
  <conditionalFormatting sqref="A3516">
    <cfRule type="duplicateValues" dxfId="4801" priority="8063"/>
  </conditionalFormatting>
  <conditionalFormatting sqref="A3516">
    <cfRule type="duplicateValues" dxfId="4800" priority="8062"/>
  </conditionalFormatting>
  <conditionalFormatting sqref="A3516">
    <cfRule type="duplicateValues" dxfId="4799" priority="8061"/>
  </conditionalFormatting>
  <conditionalFormatting sqref="A3516">
    <cfRule type="duplicateValues" dxfId="4798" priority="8058"/>
    <cfRule type="duplicateValues" dxfId="4797" priority="8059"/>
    <cfRule type="duplicateValues" dxfId="4796" priority="8060"/>
  </conditionalFormatting>
  <conditionalFormatting sqref="A3516">
    <cfRule type="duplicateValues" dxfId="4795" priority="8057"/>
  </conditionalFormatting>
  <conditionalFormatting sqref="A3516">
    <cfRule type="duplicateValues" dxfId="4794" priority="8055"/>
    <cfRule type="duplicateValues" dxfId="4793" priority="8056"/>
  </conditionalFormatting>
  <conditionalFormatting sqref="A3516">
    <cfRule type="duplicateValues" dxfId="4792" priority="8054"/>
  </conditionalFormatting>
  <conditionalFormatting sqref="A3516">
    <cfRule type="duplicateValues" dxfId="4791" priority="8053"/>
  </conditionalFormatting>
  <conditionalFormatting sqref="A3514">
    <cfRule type="duplicateValues" dxfId="4790" priority="8052" stopIfTrue="1"/>
  </conditionalFormatting>
  <conditionalFormatting sqref="A3514">
    <cfRule type="duplicateValues" dxfId="4789" priority="8051" stopIfTrue="1"/>
  </conditionalFormatting>
  <conditionalFormatting sqref="A3514">
    <cfRule type="duplicateValues" dxfId="4788" priority="8048" stopIfTrue="1"/>
    <cfRule type="duplicateValues" dxfId="4787" priority="8049" stopIfTrue="1"/>
    <cfRule type="duplicateValues" dxfId="4786" priority="8050" stopIfTrue="1"/>
  </conditionalFormatting>
  <conditionalFormatting sqref="A3514">
    <cfRule type="duplicateValues" dxfId="4785" priority="8046" stopIfTrue="1"/>
    <cfRule type="duplicateValues" dxfId="4784" priority="8047" stopIfTrue="1"/>
  </conditionalFormatting>
  <conditionalFormatting sqref="A3514">
    <cfRule type="duplicateValues" dxfId="4783" priority="8043" stopIfTrue="1"/>
    <cfRule type="duplicateValues" dxfId="4782" priority="8044" stopIfTrue="1"/>
    <cfRule type="cellIs" dxfId="4781" priority="8045" stopIfTrue="1" operator="equal">
      <formula>25504</formula>
    </cfRule>
  </conditionalFormatting>
  <conditionalFormatting sqref="A3514">
    <cfRule type="duplicateValues" dxfId="4780" priority="8042"/>
  </conditionalFormatting>
  <conditionalFormatting sqref="A3514">
    <cfRule type="duplicateValues" dxfId="4779" priority="8040"/>
    <cfRule type="duplicateValues" dxfId="4778" priority="8041"/>
  </conditionalFormatting>
  <conditionalFormatting sqref="A3514">
    <cfRule type="duplicateValues" dxfId="4777" priority="8037"/>
    <cfRule type="duplicateValues" dxfId="4776" priority="8038"/>
    <cfRule type="duplicateValues" dxfId="4775" priority="8039"/>
  </conditionalFormatting>
  <conditionalFormatting sqref="A3514">
    <cfRule type="duplicateValues" dxfId="4774" priority="8035"/>
    <cfRule type="duplicateValues" dxfId="4773" priority="8036"/>
  </conditionalFormatting>
  <conditionalFormatting sqref="A3514">
    <cfRule type="duplicateValues" dxfId="4772" priority="8034"/>
  </conditionalFormatting>
  <conditionalFormatting sqref="A3514">
    <cfRule type="duplicateValues" dxfId="4771" priority="8033"/>
  </conditionalFormatting>
  <conditionalFormatting sqref="A3514">
    <cfRule type="duplicateValues" dxfId="4770" priority="8032"/>
  </conditionalFormatting>
  <conditionalFormatting sqref="A3514">
    <cfRule type="duplicateValues" dxfId="4769" priority="8031"/>
  </conditionalFormatting>
  <conditionalFormatting sqref="A3514">
    <cfRule type="duplicateValues" dxfId="4768" priority="8030"/>
  </conditionalFormatting>
  <conditionalFormatting sqref="A3514">
    <cfRule type="duplicateValues" dxfId="4767" priority="8027"/>
    <cfRule type="duplicateValues" dxfId="4766" priority="8028"/>
    <cfRule type="duplicateValues" dxfId="4765" priority="8029"/>
  </conditionalFormatting>
  <conditionalFormatting sqref="A3514">
    <cfRule type="duplicateValues" dxfId="4764" priority="8026"/>
  </conditionalFormatting>
  <conditionalFormatting sqref="A3514">
    <cfRule type="duplicateValues" dxfId="4763" priority="8024"/>
    <cfRule type="duplicateValues" dxfId="4762" priority="8025"/>
  </conditionalFormatting>
  <conditionalFormatting sqref="A3514">
    <cfRule type="duplicateValues" dxfId="4761" priority="8023"/>
  </conditionalFormatting>
  <conditionalFormatting sqref="A3514">
    <cfRule type="duplicateValues" dxfId="4760" priority="8022"/>
  </conditionalFormatting>
  <conditionalFormatting sqref="A676:A706">
    <cfRule type="duplicateValues" dxfId="4759" priority="7977" stopIfTrue="1"/>
    <cfRule type="duplicateValues" dxfId="4758" priority="7978" stopIfTrue="1"/>
  </conditionalFormatting>
  <conditionalFormatting sqref="A676:A706">
    <cfRule type="duplicateValues" dxfId="4757" priority="7976" stopIfTrue="1"/>
  </conditionalFormatting>
  <conditionalFormatting sqref="A676:A706">
    <cfRule type="duplicateValues" dxfId="4756" priority="7975"/>
  </conditionalFormatting>
  <conditionalFormatting sqref="A676:A706">
    <cfRule type="duplicateValues" dxfId="4755" priority="7973"/>
    <cfRule type="duplicateValues" dxfId="4754" priority="7974"/>
  </conditionalFormatting>
  <conditionalFormatting sqref="A676:A706">
    <cfRule type="duplicateValues" dxfId="4753" priority="7972" stopIfTrue="1"/>
  </conditionalFormatting>
  <conditionalFormatting sqref="A676:A706">
    <cfRule type="duplicateValues" dxfId="4752" priority="7969" stopIfTrue="1"/>
    <cfRule type="duplicateValues" dxfId="4751" priority="7970" stopIfTrue="1"/>
    <cfRule type="duplicateValues" dxfId="4750" priority="7971" stopIfTrue="1"/>
  </conditionalFormatting>
  <conditionalFormatting sqref="A676:A706">
    <cfRule type="duplicateValues" dxfId="4749" priority="7966" stopIfTrue="1"/>
    <cfRule type="duplicateValues" dxfId="4748" priority="7967" stopIfTrue="1"/>
    <cfRule type="cellIs" dxfId="4747" priority="7968" stopIfTrue="1" operator="equal">
      <formula>25504</formula>
    </cfRule>
  </conditionalFormatting>
  <conditionalFormatting sqref="A676:A706">
    <cfRule type="duplicateValues" dxfId="4746" priority="7954"/>
    <cfRule type="duplicateValues" dxfId="4745" priority="7955"/>
    <cfRule type="duplicateValues" dxfId="4744" priority="7956"/>
  </conditionalFormatting>
  <conditionalFormatting sqref="A3340 A3343 A3346 A3349">
    <cfRule type="duplicateValues" dxfId="4743" priority="7596" stopIfTrue="1"/>
  </conditionalFormatting>
  <conditionalFormatting sqref="A3340 A3343 A3346 A3349">
    <cfRule type="duplicateValues" dxfId="4742" priority="7597"/>
  </conditionalFormatting>
  <conditionalFormatting sqref="A3340">
    <cfRule type="duplicateValues" dxfId="4741" priority="7598"/>
  </conditionalFormatting>
  <conditionalFormatting sqref="A3340 A3343 A3346 A3349">
    <cfRule type="duplicateValues" dxfId="4740" priority="7599"/>
    <cfRule type="duplicateValues" dxfId="4739" priority="7600"/>
    <cfRule type="duplicateValues" dxfId="4738" priority="7601"/>
    <cfRule type="duplicateValues" dxfId="4737" priority="7602"/>
  </conditionalFormatting>
  <conditionalFormatting sqref="A3340">
    <cfRule type="duplicateValues" dxfId="4736" priority="7595"/>
  </conditionalFormatting>
  <conditionalFormatting sqref="A3340">
    <cfRule type="duplicateValues" dxfId="4735" priority="7603" stopIfTrue="1"/>
  </conditionalFormatting>
  <conditionalFormatting sqref="A3340">
    <cfRule type="duplicateValues" dxfId="4734" priority="7604" stopIfTrue="1"/>
  </conditionalFormatting>
  <conditionalFormatting sqref="A3340">
    <cfRule type="duplicateValues" dxfId="4733" priority="7605" stopIfTrue="1"/>
  </conditionalFormatting>
  <conditionalFormatting sqref="A3340">
    <cfRule type="duplicateValues" dxfId="4732" priority="7606" stopIfTrue="1"/>
  </conditionalFormatting>
  <conditionalFormatting sqref="A3340">
    <cfRule type="duplicateValues" dxfId="4731" priority="7607" stopIfTrue="1"/>
  </conditionalFormatting>
  <conditionalFormatting sqref="A3340">
    <cfRule type="duplicateValues" dxfId="4730" priority="7608" stopIfTrue="1"/>
  </conditionalFormatting>
  <conditionalFormatting sqref="A3340">
    <cfRule type="duplicateValues" dxfId="4729" priority="7609" stopIfTrue="1"/>
  </conditionalFormatting>
  <conditionalFormatting sqref="A3340">
    <cfRule type="duplicateValues" dxfId="4728" priority="7610" stopIfTrue="1"/>
  </conditionalFormatting>
  <conditionalFormatting sqref="A3340">
    <cfRule type="duplicateValues" dxfId="4727" priority="7611" stopIfTrue="1"/>
  </conditionalFormatting>
  <conditionalFormatting sqref="A3340 A3343 A3346 A3349">
    <cfRule type="duplicateValues" dxfId="4726" priority="7612"/>
    <cfRule type="duplicateValues" dxfId="4725" priority="7613"/>
  </conditionalFormatting>
  <conditionalFormatting sqref="A3340">
    <cfRule type="duplicateValues" dxfId="4724" priority="7593"/>
    <cfRule type="duplicateValues" dxfId="4723" priority="7594"/>
  </conditionalFormatting>
  <conditionalFormatting sqref="A3340">
    <cfRule type="duplicateValues" dxfId="4722" priority="7591"/>
    <cfRule type="duplicateValues" dxfId="4721" priority="7592"/>
  </conditionalFormatting>
  <conditionalFormatting sqref="A3339 A3341:A3342 A3344:A3345 A3347:A3348 A3350:A3351">
    <cfRule type="duplicateValues" dxfId="4720" priority="7614"/>
  </conditionalFormatting>
  <conditionalFormatting sqref="A3339 A3341:A3342 A3344:A3345 A3347:A3348 A3350:A3351">
    <cfRule type="duplicateValues" dxfId="4719" priority="7615" stopIfTrue="1"/>
  </conditionalFormatting>
  <conditionalFormatting sqref="A3339 A3341:A3342 A3344:A3345 A3347:A3348 A3350:A3351">
    <cfRule type="duplicateValues" dxfId="4718" priority="7616"/>
    <cfRule type="duplicateValues" dxfId="4717" priority="7617"/>
  </conditionalFormatting>
  <conditionalFormatting sqref="A3339">
    <cfRule type="duplicateValues" dxfId="4716" priority="7618" stopIfTrue="1"/>
  </conditionalFormatting>
  <conditionalFormatting sqref="A3339">
    <cfRule type="duplicateValues" dxfId="4715" priority="7619"/>
  </conditionalFormatting>
  <conditionalFormatting sqref="A3339 A3341:A3342 A3344:A3345 A3347:A3348 A3350:A3351">
    <cfRule type="duplicateValues" dxfId="4714" priority="7620"/>
    <cfRule type="duplicateValues" dxfId="4713" priority="7621"/>
    <cfRule type="duplicateValues" dxfId="4712" priority="7622"/>
    <cfRule type="duplicateValues" dxfId="4711" priority="7623"/>
  </conditionalFormatting>
  <conditionalFormatting sqref="A3339">
    <cfRule type="duplicateValues" dxfId="4710" priority="7624"/>
    <cfRule type="duplicateValues" dxfId="4709" priority="7625"/>
  </conditionalFormatting>
  <conditionalFormatting sqref="A3492 A3494 A3496:A3497 A3499 A3501">
    <cfRule type="duplicateValues" dxfId="4708" priority="7590" stopIfTrue="1"/>
  </conditionalFormatting>
  <conditionalFormatting sqref="A3492 A3494 A3496:A3497 A3499 A3501">
    <cfRule type="duplicateValues" dxfId="4707" priority="7589" stopIfTrue="1"/>
  </conditionalFormatting>
  <conditionalFormatting sqref="A3492 A3494 A3496:A3497 A3499 A3501">
    <cfRule type="duplicateValues" dxfId="4706" priority="7586" stopIfTrue="1"/>
    <cfRule type="duplicateValues" dxfId="4705" priority="7587" stopIfTrue="1"/>
    <cfRule type="duplicateValues" dxfId="4704" priority="7588" stopIfTrue="1"/>
  </conditionalFormatting>
  <conditionalFormatting sqref="A3492 A3494 A3496:A3497 A3499 A3501">
    <cfRule type="duplicateValues" dxfId="4703" priority="7584" stopIfTrue="1"/>
    <cfRule type="duplicateValues" dxfId="4702" priority="7585" stopIfTrue="1"/>
  </conditionalFormatting>
  <conditionalFormatting sqref="A3492 A3494 A3496:A3497 A3499 A3501">
    <cfRule type="duplicateValues" dxfId="4701" priority="7581" stopIfTrue="1"/>
    <cfRule type="duplicateValues" dxfId="4700" priority="7582" stopIfTrue="1"/>
    <cfRule type="cellIs" dxfId="4699" priority="7583" stopIfTrue="1" operator="equal">
      <formula>25504</formula>
    </cfRule>
  </conditionalFormatting>
  <conditionalFormatting sqref="A3492 A3497">
    <cfRule type="duplicateValues" dxfId="4698" priority="7579" stopIfTrue="1"/>
    <cfRule type="duplicateValues" dxfId="4697" priority="7580" stopIfTrue="1"/>
  </conditionalFormatting>
  <conditionalFormatting sqref="A3492 A3497">
    <cfRule type="duplicateValues" dxfId="4696" priority="7578" stopIfTrue="1"/>
  </conditionalFormatting>
  <conditionalFormatting sqref="A3492">
    <cfRule type="duplicateValues" dxfId="4695" priority="7577" stopIfTrue="1"/>
  </conditionalFormatting>
  <conditionalFormatting sqref="A3492">
    <cfRule type="duplicateValues" dxfId="4694" priority="7576" stopIfTrue="1"/>
  </conditionalFormatting>
  <conditionalFormatting sqref="A3492 A3494 A3496:A3497 A3499 A3501">
    <cfRule type="duplicateValues" dxfId="4693" priority="7575"/>
  </conditionalFormatting>
  <conditionalFormatting sqref="A3492 A3497">
    <cfRule type="duplicateValues" dxfId="4692" priority="7574"/>
  </conditionalFormatting>
  <conditionalFormatting sqref="A3492 A3494 A3496:A3497 A3499 A3501">
    <cfRule type="duplicateValues" dxfId="4691" priority="7572"/>
    <cfRule type="duplicateValues" dxfId="4690" priority="7573"/>
  </conditionalFormatting>
  <conditionalFormatting sqref="A3492">
    <cfRule type="duplicateValues" dxfId="4689" priority="7571"/>
  </conditionalFormatting>
  <conditionalFormatting sqref="A3492 A3497">
    <cfRule type="duplicateValues" dxfId="4688" priority="7568" stopIfTrue="1"/>
    <cfRule type="duplicateValues" dxfId="4687" priority="7569" stopIfTrue="1"/>
    <cfRule type="duplicateValues" dxfId="4686" priority="7570" stopIfTrue="1"/>
  </conditionalFormatting>
  <conditionalFormatting sqref="A3492">
    <cfRule type="duplicateValues" dxfId="4685" priority="7567" stopIfTrue="1"/>
  </conditionalFormatting>
  <conditionalFormatting sqref="A3492">
    <cfRule type="duplicateValues" dxfId="4684" priority="7565" stopIfTrue="1"/>
    <cfRule type="duplicateValues" dxfId="4683" priority="7566" stopIfTrue="1"/>
  </conditionalFormatting>
  <conditionalFormatting sqref="A3492">
    <cfRule type="duplicateValues" dxfId="4682" priority="7564" stopIfTrue="1"/>
  </conditionalFormatting>
  <conditionalFormatting sqref="A3492">
    <cfRule type="duplicateValues" dxfId="4681" priority="7563" stopIfTrue="1"/>
  </conditionalFormatting>
  <conditionalFormatting sqref="A3492">
    <cfRule type="duplicateValues" dxfId="4680" priority="7562" stopIfTrue="1"/>
  </conditionalFormatting>
  <conditionalFormatting sqref="A3492">
    <cfRule type="duplicateValues" dxfId="4679" priority="7561"/>
  </conditionalFormatting>
  <conditionalFormatting sqref="A3492">
    <cfRule type="duplicateValues" dxfId="4678" priority="7560"/>
  </conditionalFormatting>
  <conditionalFormatting sqref="A3492 A3497">
    <cfRule type="duplicateValues" dxfId="4677" priority="7558"/>
    <cfRule type="duplicateValues" dxfId="4676" priority="7559"/>
  </conditionalFormatting>
  <conditionalFormatting sqref="A3492">
    <cfRule type="duplicateValues" dxfId="4675" priority="7557"/>
  </conditionalFormatting>
  <conditionalFormatting sqref="A3492">
    <cfRule type="duplicateValues" dxfId="4674" priority="7556"/>
  </conditionalFormatting>
  <conditionalFormatting sqref="A3492">
    <cfRule type="duplicateValues" dxfId="4673" priority="7554"/>
    <cfRule type="duplicateValues" dxfId="4672" priority="7555"/>
  </conditionalFormatting>
  <conditionalFormatting sqref="A3492">
    <cfRule type="duplicateValues" dxfId="4671" priority="7553"/>
  </conditionalFormatting>
  <conditionalFormatting sqref="A3492">
    <cfRule type="duplicateValues" dxfId="4670" priority="7552"/>
  </conditionalFormatting>
  <conditionalFormatting sqref="A3492">
    <cfRule type="duplicateValues" dxfId="4669" priority="7551"/>
  </conditionalFormatting>
  <conditionalFormatting sqref="A3492">
    <cfRule type="duplicateValues" dxfId="4668" priority="7550"/>
  </conditionalFormatting>
  <conditionalFormatting sqref="A3492">
    <cfRule type="duplicateValues" dxfId="4667" priority="7548"/>
    <cfRule type="duplicateValues" dxfId="4666" priority="7549"/>
  </conditionalFormatting>
  <conditionalFormatting sqref="A3492">
    <cfRule type="duplicateValues" dxfId="4665" priority="7547"/>
  </conditionalFormatting>
  <conditionalFormatting sqref="A3492">
    <cfRule type="duplicateValues" dxfId="4664" priority="7546"/>
  </conditionalFormatting>
  <conditionalFormatting sqref="A3492">
    <cfRule type="duplicateValues" dxfId="4663" priority="7545"/>
  </conditionalFormatting>
  <conditionalFormatting sqref="A3492 A3494 A3496:A3497 A3499 A3501">
    <cfRule type="duplicateValues" dxfId="4662" priority="7542"/>
    <cfRule type="duplicateValues" dxfId="4661" priority="7543"/>
    <cfRule type="duplicateValues" dxfId="4660" priority="7544"/>
  </conditionalFormatting>
  <conditionalFormatting sqref="A3492">
    <cfRule type="duplicateValues" dxfId="4659" priority="7541"/>
  </conditionalFormatting>
  <conditionalFormatting sqref="A3492">
    <cfRule type="duplicateValues" dxfId="4658" priority="7540"/>
  </conditionalFormatting>
  <conditionalFormatting sqref="A3492">
    <cfRule type="duplicateValues" dxfId="4657" priority="7539"/>
  </conditionalFormatting>
  <conditionalFormatting sqref="A3492">
    <cfRule type="duplicateValues" dxfId="4656" priority="7538"/>
  </conditionalFormatting>
  <conditionalFormatting sqref="A3492">
    <cfRule type="duplicateValues" dxfId="4655" priority="7537"/>
  </conditionalFormatting>
  <conditionalFormatting sqref="A3492">
    <cfRule type="duplicateValues" dxfId="4654" priority="7536"/>
  </conditionalFormatting>
  <conditionalFormatting sqref="A3492">
    <cfRule type="duplicateValues" dxfId="4653" priority="7535"/>
  </conditionalFormatting>
  <conditionalFormatting sqref="A3492">
    <cfRule type="duplicateValues" dxfId="4652" priority="7534"/>
  </conditionalFormatting>
  <conditionalFormatting sqref="A3492">
    <cfRule type="duplicateValues" dxfId="4651" priority="7533"/>
  </conditionalFormatting>
  <conditionalFormatting sqref="A3492">
    <cfRule type="duplicateValues" dxfId="4650" priority="7532"/>
  </conditionalFormatting>
  <conditionalFormatting sqref="A3492">
    <cfRule type="duplicateValues" dxfId="4649" priority="7531"/>
  </conditionalFormatting>
  <conditionalFormatting sqref="A3492">
    <cfRule type="duplicateValues" dxfId="4648" priority="7530"/>
  </conditionalFormatting>
  <conditionalFormatting sqref="A3492">
    <cfRule type="duplicateValues" dxfId="4647" priority="7529"/>
  </conditionalFormatting>
  <conditionalFormatting sqref="A3492">
    <cfRule type="duplicateValues" dxfId="4646" priority="7527"/>
    <cfRule type="duplicateValues" dxfId="4645" priority="7528"/>
  </conditionalFormatting>
  <conditionalFormatting sqref="A3492">
    <cfRule type="duplicateValues" dxfId="4644" priority="7525"/>
    <cfRule type="duplicateValues" dxfId="4643" priority="7526"/>
  </conditionalFormatting>
  <conditionalFormatting sqref="A3492">
    <cfRule type="duplicateValues" dxfId="4642" priority="7524"/>
  </conditionalFormatting>
  <conditionalFormatting sqref="A3492">
    <cfRule type="duplicateValues" dxfId="4641" priority="7523"/>
  </conditionalFormatting>
  <conditionalFormatting sqref="A3492">
    <cfRule type="duplicateValues" dxfId="4640" priority="7522"/>
  </conditionalFormatting>
  <conditionalFormatting sqref="A3492">
    <cfRule type="duplicateValues" dxfId="4639" priority="7521"/>
  </conditionalFormatting>
  <conditionalFormatting sqref="A3492">
    <cfRule type="duplicateValues" dxfId="4638" priority="7520"/>
  </conditionalFormatting>
  <conditionalFormatting sqref="A3492 A3497">
    <cfRule type="duplicateValues" dxfId="4637" priority="7517"/>
    <cfRule type="duplicateValues" dxfId="4636" priority="7518"/>
    <cfRule type="duplicateValues" dxfId="4635" priority="7519"/>
  </conditionalFormatting>
  <conditionalFormatting sqref="A3492">
    <cfRule type="duplicateValues" dxfId="4634" priority="7516"/>
  </conditionalFormatting>
  <conditionalFormatting sqref="A3492">
    <cfRule type="duplicateValues" dxfId="4633" priority="7514"/>
    <cfRule type="duplicateValues" dxfId="4632" priority="7515"/>
  </conditionalFormatting>
  <conditionalFormatting sqref="A3492">
    <cfRule type="duplicateValues" dxfId="4631" priority="7513"/>
  </conditionalFormatting>
  <conditionalFormatting sqref="A3492">
    <cfRule type="duplicateValues" dxfId="4630" priority="7512"/>
  </conditionalFormatting>
  <conditionalFormatting sqref="A3493 A3495 A3498 A3500">
    <cfRule type="duplicateValues" dxfId="4629" priority="7511" stopIfTrue="1"/>
  </conditionalFormatting>
  <conditionalFormatting sqref="A3493 A3495 A3498 A3500">
    <cfRule type="duplicateValues" dxfId="4628" priority="7510" stopIfTrue="1"/>
  </conditionalFormatting>
  <conditionalFormatting sqref="A3493 A3495 A3498 A3500">
    <cfRule type="duplicateValues" dxfId="4627" priority="7507" stopIfTrue="1"/>
    <cfRule type="duplicateValues" dxfId="4626" priority="7508" stopIfTrue="1"/>
    <cfRule type="duplicateValues" dxfId="4625" priority="7509" stopIfTrue="1"/>
  </conditionalFormatting>
  <conditionalFormatting sqref="A3493 A3495 A3498 A3500">
    <cfRule type="duplicateValues" dxfId="4624" priority="7505" stopIfTrue="1"/>
    <cfRule type="duplicateValues" dxfId="4623" priority="7506" stopIfTrue="1"/>
  </conditionalFormatting>
  <conditionalFormatting sqref="A3493 A3495 A3498 A3500">
    <cfRule type="duplicateValues" dxfId="4622" priority="7502" stopIfTrue="1"/>
    <cfRule type="duplicateValues" dxfId="4621" priority="7503" stopIfTrue="1"/>
    <cfRule type="cellIs" dxfId="4620" priority="7504" stopIfTrue="1" operator="equal">
      <formula>25504</formula>
    </cfRule>
  </conditionalFormatting>
  <conditionalFormatting sqref="A3493 A3498">
    <cfRule type="duplicateValues" dxfId="4619" priority="7500" stopIfTrue="1"/>
    <cfRule type="duplicateValues" dxfId="4618" priority="7501" stopIfTrue="1"/>
  </conditionalFormatting>
  <conditionalFormatting sqref="A3493 A3498">
    <cfRule type="duplicateValues" dxfId="4617" priority="7499" stopIfTrue="1"/>
  </conditionalFormatting>
  <conditionalFormatting sqref="A3493">
    <cfRule type="duplicateValues" dxfId="4616" priority="7498" stopIfTrue="1"/>
  </conditionalFormatting>
  <conditionalFormatting sqref="A3493">
    <cfRule type="duplicateValues" dxfId="4615" priority="7497" stopIfTrue="1"/>
  </conditionalFormatting>
  <conditionalFormatting sqref="A3493 A3495 A3498 A3500">
    <cfRule type="duplicateValues" dxfId="4614" priority="7496"/>
  </conditionalFormatting>
  <conditionalFormatting sqref="A3493 A3498">
    <cfRule type="duplicateValues" dxfId="4613" priority="7495"/>
  </conditionalFormatting>
  <conditionalFormatting sqref="A3493 A3495 A3498 A3500">
    <cfRule type="duplicateValues" dxfId="4612" priority="7493"/>
    <cfRule type="duplicateValues" dxfId="4611" priority="7494"/>
  </conditionalFormatting>
  <conditionalFormatting sqref="A3493">
    <cfRule type="duplicateValues" dxfId="4610" priority="7492"/>
  </conditionalFormatting>
  <conditionalFormatting sqref="A3493 A3498">
    <cfRule type="duplicateValues" dxfId="4609" priority="7489" stopIfTrue="1"/>
    <cfRule type="duplicateValues" dxfId="4608" priority="7490" stopIfTrue="1"/>
    <cfRule type="duplicateValues" dxfId="4607" priority="7491" stopIfTrue="1"/>
  </conditionalFormatting>
  <conditionalFormatting sqref="A3493">
    <cfRule type="duplicateValues" dxfId="4606" priority="7488" stopIfTrue="1"/>
  </conditionalFormatting>
  <conditionalFormatting sqref="A3493">
    <cfRule type="duplicateValues" dxfId="4605" priority="7486" stopIfTrue="1"/>
    <cfRule type="duplicateValues" dxfId="4604" priority="7487" stopIfTrue="1"/>
  </conditionalFormatting>
  <conditionalFormatting sqref="A3493">
    <cfRule type="duplicateValues" dxfId="4603" priority="7485" stopIfTrue="1"/>
  </conditionalFormatting>
  <conditionalFormatting sqref="A3493">
    <cfRule type="duplicateValues" dxfId="4602" priority="7484" stopIfTrue="1"/>
  </conditionalFormatting>
  <conditionalFormatting sqref="A3493">
    <cfRule type="duplicateValues" dxfId="4601" priority="7483" stopIfTrue="1"/>
  </conditionalFormatting>
  <conditionalFormatting sqref="A3493">
    <cfRule type="duplicateValues" dxfId="4600" priority="7482"/>
  </conditionalFormatting>
  <conditionalFormatting sqref="A3493">
    <cfRule type="duplicateValues" dxfId="4599" priority="7481"/>
  </conditionalFormatting>
  <conditionalFormatting sqref="A3493 A3498">
    <cfRule type="duplicateValues" dxfId="4598" priority="7479"/>
    <cfRule type="duplicateValues" dxfId="4597" priority="7480"/>
  </conditionalFormatting>
  <conditionalFormatting sqref="A3493">
    <cfRule type="duplicateValues" dxfId="4596" priority="7478"/>
  </conditionalFormatting>
  <conditionalFormatting sqref="A3493">
    <cfRule type="duplicateValues" dxfId="4595" priority="7477"/>
  </conditionalFormatting>
  <conditionalFormatting sqref="A3493">
    <cfRule type="duplicateValues" dxfId="4594" priority="7475"/>
    <cfRule type="duplicateValues" dxfId="4593" priority="7476"/>
  </conditionalFormatting>
  <conditionalFormatting sqref="A3493">
    <cfRule type="duplicateValues" dxfId="4592" priority="7474"/>
  </conditionalFormatting>
  <conditionalFormatting sqref="A3493">
    <cfRule type="duplicateValues" dxfId="4591" priority="7473"/>
  </conditionalFormatting>
  <conditionalFormatting sqref="A3493">
    <cfRule type="duplicateValues" dxfId="4590" priority="7472"/>
  </conditionalFormatting>
  <conditionalFormatting sqref="A3493">
    <cfRule type="duplicateValues" dxfId="4589" priority="7471"/>
  </conditionalFormatting>
  <conditionalFormatting sqref="A3493">
    <cfRule type="duplicateValues" dxfId="4588" priority="7469"/>
    <cfRule type="duplicateValues" dxfId="4587" priority="7470"/>
  </conditionalFormatting>
  <conditionalFormatting sqref="A3493">
    <cfRule type="duplicateValues" dxfId="4586" priority="7468"/>
  </conditionalFormatting>
  <conditionalFormatting sqref="A3493">
    <cfRule type="duplicateValues" dxfId="4585" priority="7467"/>
  </conditionalFormatting>
  <conditionalFormatting sqref="A3493">
    <cfRule type="duplicateValues" dxfId="4584" priority="7466"/>
  </conditionalFormatting>
  <conditionalFormatting sqref="A3493 A3495 A3498 A3500">
    <cfRule type="duplicateValues" dxfId="4583" priority="7463"/>
    <cfRule type="duplicateValues" dxfId="4582" priority="7464"/>
    <cfRule type="duplicateValues" dxfId="4581" priority="7465"/>
  </conditionalFormatting>
  <conditionalFormatting sqref="A3493">
    <cfRule type="duplicateValues" dxfId="4580" priority="7462"/>
  </conditionalFormatting>
  <conditionalFormatting sqref="A3493">
    <cfRule type="duplicateValues" dxfId="4579" priority="7461"/>
  </conditionalFormatting>
  <conditionalFormatting sqref="A3493">
    <cfRule type="duplicateValues" dxfId="4578" priority="7460"/>
  </conditionalFormatting>
  <conditionalFormatting sqref="A3493">
    <cfRule type="duplicateValues" dxfId="4577" priority="7459"/>
  </conditionalFormatting>
  <conditionalFormatting sqref="A3493">
    <cfRule type="duplicateValues" dxfId="4576" priority="7458"/>
  </conditionalFormatting>
  <conditionalFormatting sqref="A3493">
    <cfRule type="duplicateValues" dxfId="4575" priority="7457"/>
  </conditionalFormatting>
  <conditionalFormatting sqref="A3493">
    <cfRule type="duplicateValues" dxfId="4574" priority="7456"/>
  </conditionalFormatting>
  <conditionalFormatting sqref="A3493">
    <cfRule type="duplicateValues" dxfId="4573" priority="7455"/>
  </conditionalFormatting>
  <conditionalFormatting sqref="A3493">
    <cfRule type="duplicateValues" dxfId="4572" priority="7454"/>
  </conditionalFormatting>
  <conditionalFormatting sqref="A3493">
    <cfRule type="duplicateValues" dxfId="4571" priority="7453"/>
  </conditionalFormatting>
  <conditionalFormatting sqref="A3493">
    <cfRule type="duplicateValues" dxfId="4570" priority="7452"/>
  </conditionalFormatting>
  <conditionalFormatting sqref="A3493">
    <cfRule type="duplicateValues" dxfId="4569" priority="7451"/>
  </conditionalFormatting>
  <conditionalFormatting sqref="A3493">
    <cfRule type="duplicateValues" dxfId="4568" priority="7450"/>
  </conditionalFormatting>
  <conditionalFormatting sqref="A3493">
    <cfRule type="duplicateValues" dxfId="4567" priority="7448"/>
    <cfRule type="duplicateValues" dxfId="4566" priority="7449"/>
  </conditionalFormatting>
  <conditionalFormatting sqref="A3493">
    <cfRule type="duplicateValues" dxfId="4565" priority="7446"/>
    <cfRule type="duplicateValues" dxfId="4564" priority="7447"/>
  </conditionalFormatting>
  <conditionalFormatting sqref="A3493">
    <cfRule type="duplicateValues" dxfId="4563" priority="7445"/>
  </conditionalFormatting>
  <conditionalFormatting sqref="A3493">
    <cfRule type="duplicateValues" dxfId="4562" priority="7444"/>
  </conditionalFormatting>
  <conditionalFormatting sqref="A3493">
    <cfRule type="duplicateValues" dxfId="4561" priority="7443"/>
  </conditionalFormatting>
  <conditionalFormatting sqref="A3493">
    <cfRule type="duplicateValues" dxfId="4560" priority="7442"/>
  </conditionalFormatting>
  <conditionalFormatting sqref="A3493">
    <cfRule type="duplicateValues" dxfId="4559" priority="7441"/>
  </conditionalFormatting>
  <conditionalFormatting sqref="A3493 A3498">
    <cfRule type="duplicateValues" dxfId="4558" priority="7438"/>
    <cfRule type="duplicateValues" dxfId="4557" priority="7439"/>
    <cfRule type="duplicateValues" dxfId="4556" priority="7440"/>
  </conditionalFormatting>
  <conditionalFormatting sqref="A3493">
    <cfRule type="duplicateValues" dxfId="4555" priority="7437"/>
  </conditionalFormatting>
  <conditionalFormatting sqref="A3493">
    <cfRule type="duplicateValues" dxfId="4554" priority="7435"/>
    <cfRule type="duplicateValues" dxfId="4553" priority="7436"/>
  </conditionalFormatting>
  <conditionalFormatting sqref="A3493">
    <cfRule type="duplicateValues" dxfId="4552" priority="7434"/>
  </conditionalFormatting>
  <conditionalFormatting sqref="A3493">
    <cfRule type="duplicateValues" dxfId="4551" priority="7433"/>
  </conditionalFormatting>
  <conditionalFormatting sqref="AA31:AA34">
    <cfRule type="duplicateValues" dxfId="4550" priority="6599" stopIfTrue="1"/>
  </conditionalFormatting>
  <conditionalFormatting sqref="AA31:AA34">
    <cfRule type="duplicateValues" dxfId="4549" priority="6598" stopIfTrue="1"/>
  </conditionalFormatting>
  <conditionalFormatting sqref="AA31:AA34">
    <cfRule type="duplicateValues" dxfId="4548" priority="6597" stopIfTrue="1"/>
  </conditionalFormatting>
  <conditionalFormatting sqref="AA31:AA34">
    <cfRule type="duplicateValues" dxfId="4547" priority="6596" stopIfTrue="1"/>
  </conditionalFormatting>
  <conditionalFormatting sqref="AA31:AA34">
    <cfRule type="duplicateValues" dxfId="4546" priority="6595" stopIfTrue="1"/>
  </conditionalFormatting>
  <conditionalFormatting sqref="AA31:AA34">
    <cfRule type="duplicateValues" dxfId="4545" priority="6594" stopIfTrue="1"/>
  </conditionalFormatting>
  <conditionalFormatting sqref="AA31:AA34">
    <cfRule type="duplicateValues" dxfId="4544" priority="6591" stopIfTrue="1"/>
    <cfRule type="duplicateValues" dxfId="4543" priority="6592" stopIfTrue="1"/>
    <cfRule type="duplicateValues" dxfId="4542" priority="6593" stopIfTrue="1"/>
  </conditionalFormatting>
  <conditionalFormatting sqref="AA31:AA34">
    <cfRule type="duplicateValues" dxfId="4541" priority="6590" stopIfTrue="1"/>
  </conditionalFormatting>
  <conditionalFormatting sqref="AA31:AA34">
    <cfRule type="duplicateValues" dxfId="4540" priority="6589" stopIfTrue="1"/>
  </conditionalFormatting>
  <conditionalFormatting sqref="AA31:AA34">
    <cfRule type="duplicateValues" dxfId="4539" priority="6587" stopIfTrue="1"/>
    <cfRule type="duplicateValues" dxfId="4538" priority="6588" stopIfTrue="1"/>
  </conditionalFormatting>
  <conditionalFormatting sqref="AA31:AA34">
    <cfRule type="duplicateValues" dxfId="4537" priority="6584" stopIfTrue="1"/>
    <cfRule type="duplicateValues" dxfId="4536" priority="6585" stopIfTrue="1"/>
    <cfRule type="cellIs" dxfId="4535" priority="6586" stopIfTrue="1" operator="equal">
      <formula>25504</formula>
    </cfRule>
  </conditionalFormatting>
  <conditionalFormatting sqref="AA31:AA34">
    <cfRule type="duplicateValues" dxfId="4534" priority="6583" stopIfTrue="1"/>
  </conditionalFormatting>
  <conditionalFormatting sqref="AA31:AA34">
    <cfRule type="duplicateValues" dxfId="4533" priority="6581" stopIfTrue="1"/>
    <cfRule type="duplicateValues" dxfId="4532" priority="6582" stopIfTrue="1"/>
  </conditionalFormatting>
  <conditionalFormatting sqref="AA31:AA34">
    <cfRule type="duplicateValues" dxfId="4531" priority="6580" stopIfTrue="1"/>
  </conditionalFormatting>
  <conditionalFormatting sqref="AA31:AA34">
    <cfRule type="duplicateValues" dxfId="4530" priority="6579" stopIfTrue="1"/>
  </conditionalFormatting>
  <conditionalFormatting sqref="AA31:AA34">
    <cfRule type="duplicateValues" dxfId="4529" priority="6578" stopIfTrue="1"/>
  </conditionalFormatting>
  <conditionalFormatting sqref="AA31:AA34">
    <cfRule type="duplicateValues" dxfId="4528" priority="6577"/>
  </conditionalFormatting>
  <conditionalFormatting sqref="AA31:AA34">
    <cfRule type="duplicateValues" dxfId="4527" priority="6576"/>
  </conditionalFormatting>
  <conditionalFormatting sqref="AA31:AA34">
    <cfRule type="duplicateValues" dxfId="4526" priority="6574"/>
    <cfRule type="duplicateValues" dxfId="4525" priority="6575"/>
  </conditionalFormatting>
  <conditionalFormatting sqref="AA31:AA34">
    <cfRule type="duplicateValues" dxfId="4524" priority="6573"/>
  </conditionalFormatting>
  <conditionalFormatting sqref="AA31:AA34">
    <cfRule type="duplicateValues" dxfId="4523" priority="6572" stopIfTrue="1"/>
  </conditionalFormatting>
  <conditionalFormatting sqref="AA31:AA34">
    <cfRule type="duplicateValues" dxfId="4522" priority="6569" stopIfTrue="1"/>
    <cfRule type="duplicateValues" dxfId="4521" priority="6570" stopIfTrue="1"/>
    <cfRule type="duplicateValues" dxfId="4520" priority="6571" stopIfTrue="1"/>
  </conditionalFormatting>
  <conditionalFormatting sqref="AA31:AA34">
    <cfRule type="duplicateValues" dxfId="4519" priority="6568" stopIfTrue="1"/>
  </conditionalFormatting>
  <conditionalFormatting sqref="AA31:AA34">
    <cfRule type="duplicateValues" dxfId="4518" priority="6567" stopIfTrue="1"/>
  </conditionalFormatting>
  <conditionalFormatting sqref="AA31:AA34">
    <cfRule type="duplicateValues" dxfId="4517" priority="6566" stopIfTrue="1"/>
  </conditionalFormatting>
  <conditionalFormatting sqref="AA31:AA34">
    <cfRule type="duplicateValues" dxfId="4516" priority="6565" stopIfTrue="1"/>
  </conditionalFormatting>
  <conditionalFormatting sqref="AA31:AA34">
    <cfRule type="duplicateValues" dxfId="4515" priority="6563" stopIfTrue="1"/>
    <cfRule type="duplicateValues" dxfId="4514" priority="6564" stopIfTrue="1"/>
  </conditionalFormatting>
  <conditionalFormatting sqref="AA31:AA34">
    <cfRule type="duplicateValues" dxfId="4513" priority="6562" stopIfTrue="1"/>
  </conditionalFormatting>
  <conditionalFormatting sqref="AA31:AA34">
    <cfRule type="duplicateValues" dxfId="4512" priority="6561" stopIfTrue="1"/>
  </conditionalFormatting>
  <conditionalFormatting sqref="AA31:AA34">
    <cfRule type="duplicateValues" dxfId="4511" priority="6560" stopIfTrue="1"/>
  </conditionalFormatting>
  <conditionalFormatting sqref="AA31:AA34">
    <cfRule type="duplicateValues" dxfId="4510" priority="6557" stopIfTrue="1"/>
    <cfRule type="duplicateValues" dxfId="4509" priority="6558" stopIfTrue="1"/>
    <cfRule type="duplicateValues" dxfId="4508" priority="6559" stopIfTrue="1"/>
  </conditionalFormatting>
  <conditionalFormatting sqref="AA31:AA34">
    <cfRule type="duplicateValues" dxfId="4507" priority="6556" stopIfTrue="1"/>
  </conditionalFormatting>
  <conditionalFormatting sqref="AA31:AA34">
    <cfRule type="duplicateValues" dxfId="4506" priority="6554" stopIfTrue="1"/>
    <cfRule type="duplicateValues" dxfId="4505" priority="6555" stopIfTrue="1"/>
  </conditionalFormatting>
  <conditionalFormatting sqref="AA31:AA34">
    <cfRule type="duplicateValues" dxfId="4504" priority="6553" stopIfTrue="1"/>
  </conditionalFormatting>
  <conditionalFormatting sqref="AA31:AA34">
    <cfRule type="duplicateValues" dxfId="4503" priority="6552" stopIfTrue="1"/>
  </conditionalFormatting>
  <conditionalFormatting sqref="AA31:AA34">
    <cfRule type="duplicateValues" dxfId="4502" priority="6551" stopIfTrue="1"/>
  </conditionalFormatting>
  <conditionalFormatting sqref="AA31:AA34">
    <cfRule type="duplicateValues" dxfId="4501" priority="6550"/>
  </conditionalFormatting>
  <conditionalFormatting sqref="AA31:AA34">
    <cfRule type="duplicateValues" dxfId="4500" priority="6549"/>
  </conditionalFormatting>
  <conditionalFormatting sqref="AA31:AA34">
    <cfRule type="duplicateValues" dxfId="4499" priority="6547"/>
    <cfRule type="duplicateValues" dxfId="4498" priority="6548"/>
  </conditionalFormatting>
  <conditionalFormatting sqref="AA31:AA34">
    <cfRule type="duplicateValues" dxfId="4497" priority="6546"/>
  </conditionalFormatting>
  <conditionalFormatting sqref="AA31:AA34">
    <cfRule type="duplicateValues" dxfId="4496" priority="6545"/>
  </conditionalFormatting>
  <conditionalFormatting sqref="AA31:AA34">
    <cfRule type="duplicateValues" dxfId="4495" priority="6543"/>
    <cfRule type="duplicateValues" dxfId="4494" priority="6544"/>
  </conditionalFormatting>
  <conditionalFormatting sqref="AA31:AA34">
    <cfRule type="duplicateValues" dxfId="4493" priority="6542"/>
  </conditionalFormatting>
  <conditionalFormatting sqref="AA31:AA34">
    <cfRule type="duplicateValues" dxfId="4492" priority="6541"/>
  </conditionalFormatting>
  <conditionalFormatting sqref="AA31:AA34">
    <cfRule type="duplicateValues" dxfId="4491" priority="6540"/>
  </conditionalFormatting>
  <conditionalFormatting sqref="AA31:AA34">
    <cfRule type="duplicateValues" dxfId="4490" priority="6539"/>
  </conditionalFormatting>
  <conditionalFormatting sqref="AA31:AA34">
    <cfRule type="duplicateValues" dxfId="4489" priority="6537"/>
    <cfRule type="duplicateValues" dxfId="4488" priority="6538"/>
  </conditionalFormatting>
  <conditionalFormatting sqref="AA31:AA34">
    <cfRule type="duplicateValues" dxfId="4487" priority="6536"/>
  </conditionalFormatting>
  <conditionalFormatting sqref="AA31:AA34">
    <cfRule type="duplicateValues" dxfId="4486" priority="6533"/>
    <cfRule type="duplicateValues" dxfId="4485" priority="6534"/>
    <cfRule type="duplicateValues" dxfId="4484" priority="6535"/>
  </conditionalFormatting>
  <conditionalFormatting sqref="AA31:AA34">
    <cfRule type="duplicateValues" dxfId="4483" priority="6532"/>
  </conditionalFormatting>
  <conditionalFormatting sqref="AA31:AA34">
    <cfRule type="duplicateValues" dxfId="4482" priority="6531"/>
  </conditionalFormatting>
  <conditionalFormatting sqref="AA31:AA34">
    <cfRule type="duplicateValues" dxfId="4481" priority="6530"/>
  </conditionalFormatting>
  <conditionalFormatting sqref="AA31:AA34">
    <cfRule type="duplicateValues" dxfId="4480" priority="6529"/>
  </conditionalFormatting>
  <conditionalFormatting sqref="AA31:AA34">
    <cfRule type="duplicateValues" dxfId="4479" priority="6528"/>
  </conditionalFormatting>
  <conditionalFormatting sqref="AA31:AA34">
    <cfRule type="duplicateValues" dxfId="4478" priority="6527"/>
  </conditionalFormatting>
  <conditionalFormatting sqref="AA31:AA34">
    <cfRule type="duplicateValues" dxfId="4477" priority="6526"/>
  </conditionalFormatting>
  <conditionalFormatting sqref="AA31:AA34">
    <cfRule type="duplicateValues" dxfId="4476" priority="6525"/>
  </conditionalFormatting>
  <conditionalFormatting sqref="AA31:AA34">
    <cfRule type="duplicateValues" dxfId="4475" priority="6524"/>
  </conditionalFormatting>
  <conditionalFormatting sqref="AA31:AA34">
    <cfRule type="duplicateValues" dxfId="4474" priority="6523"/>
  </conditionalFormatting>
  <conditionalFormatting sqref="AA31:AA34">
    <cfRule type="duplicateValues" dxfId="4473" priority="6522"/>
  </conditionalFormatting>
  <conditionalFormatting sqref="AA31:AA34">
    <cfRule type="duplicateValues" dxfId="4472" priority="6520"/>
    <cfRule type="duplicateValues" dxfId="4471" priority="6521"/>
  </conditionalFormatting>
  <conditionalFormatting sqref="AA31:AA34">
    <cfRule type="duplicateValues" dxfId="4470" priority="6519"/>
  </conditionalFormatting>
  <conditionalFormatting sqref="AA31:AA34">
    <cfRule type="duplicateValues" dxfId="4469" priority="6518"/>
  </conditionalFormatting>
  <conditionalFormatting sqref="AA31:AA34">
    <cfRule type="duplicateValues" dxfId="4468" priority="6517"/>
  </conditionalFormatting>
  <conditionalFormatting sqref="AA31:AA34">
    <cfRule type="duplicateValues" dxfId="4467" priority="6516"/>
  </conditionalFormatting>
  <conditionalFormatting sqref="AA31:AA34">
    <cfRule type="duplicateValues" dxfId="4466" priority="6515"/>
  </conditionalFormatting>
  <conditionalFormatting sqref="AA155:AA168">
    <cfRule type="duplicateValues" dxfId="4465" priority="6514" stopIfTrue="1"/>
  </conditionalFormatting>
  <conditionalFormatting sqref="AA155:AA168">
    <cfRule type="duplicateValues" dxfId="4464" priority="6513" stopIfTrue="1"/>
  </conditionalFormatting>
  <conditionalFormatting sqref="AA155:AA168">
    <cfRule type="duplicateValues" dxfId="4463" priority="6512" stopIfTrue="1"/>
  </conditionalFormatting>
  <conditionalFormatting sqref="AA155:AA168">
    <cfRule type="duplicateValues" dxfId="4462" priority="6511" stopIfTrue="1"/>
  </conditionalFormatting>
  <conditionalFormatting sqref="AA155:AA168">
    <cfRule type="duplicateValues" dxfId="4461" priority="6510" stopIfTrue="1"/>
  </conditionalFormatting>
  <conditionalFormatting sqref="AA155:AA168">
    <cfRule type="duplicateValues" dxfId="4460" priority="6509" stopIfTrue="1"/>
  </conditionalFormatting>
  <conditionalFormatting sqref="AA155:AA168">
    <cfRule type="duplicateValues" dxfId="4459" priority="6506" stopIfTrue="1"/>
    <cfRule type="duplicateValues" dxfId="4458" priority="6507" stopIfTrue="1"/>
    <cfRule type="duplicateValues" dxfId="4457" priority="6508" stopIfTrue="1"/>
  </conditionalFormatting>
  <conditionalFormatting sqref="AA155:AA168">
    <cfRule type="duplicateValues" dxfId="4456" priority="6505" stopIfTrue="1"/>
  </conditionalFormatting>
  <conditionalFormatting sqref="AA155:AA168">
    <cfRule type="duplicateValues" dxfId="4455" priority="6504" stopIfTrue="1"/>
  </conditionalFormatting>
  <conditionalFormatting sqref="AA155:AA168">
    <cfRule type="duplicateValues" dxfId="4454" priority="6502" stopIfTrue="1"/>
    <cfRule type="duplicateValues" dxfId="4453" priority="6503" stopIfTrue="1"/>
  </conditionalFormatting>
  <conditionalFormatting sqref="AA155:AA168">
    <cfRule type="duplicateValues" dxfId="4452" priority="6499" stopIfTrue="1"/>
    <cfRule type="duplicateValues" dxfId="4451" priority="6500" stopIfTrue="1"/>
    <cfRule type="cellIs" dxfId="4450" priority="6501" stopIfTrue="1" operator="equal">
      <formula>25504</formula>
    </cfRule>
  </conditionalFormatting>
  <conditionalFormatting sqref="AA155:AA168">
    <cfRule type="duplicateValues" dxfId="4449" priority="6498" stopIfTrue="1"/>
  </conditionalFormatting>
  <conditionalFormatting sqref="AA155:AA168">
    <cfRule type="duplicateValues" dxfId="4448" priority="6496" stopIfTrue="1"/>
    <cfRule type="duplicateValues" dxfId="4447" priority="6497" stopIfTrue="1"/>
  </conditionalFormatting>
  <conditionalFormatting sqref="AA155:AA168">
    <cfRule type="duplicateValues" dxfId="4446" priority="6495" stopIfTrue="1"/>
  </conditionalFormatting>
  <conditionalFormatting sqref="AA155:AA168">
    <cfRule type="duplicateValues" dxfId="4445" priority="6494" stopIfTrue="1"/>
  </conditionalFormatting>
  <conditionalFormatting sqref="AA155:AA168">
    <cfRule type="duplicateValues" dxfId="4444" priority="6493" stopIfTrue="1"/>
  </conditionalFormatting>
  <conditionalFormatting sqref="AA155:AA168">
    <cfRule type="duplicateValues" dxfId="4443" priority="6492"/>
  </conditionalFormatting>
  <conditionalFormatting sqref="AA155:AA168">
    <cfRule type="duplicateValues" dxfId="4442" priority="6491"/>
  </conditionalFormatting>
  <conditionalFormatting sqref="AA155:AA168">
    <cfRule type="duplicateValues" dxfId="4441" priority="6489"/>
    <cfRule type="duplicateValues" dxfId="4440" priority="6490"/>
  </conditionalFormatting>
  <conditionalFormatting sqref="AA155:AA168">
    <cfRule type="duplicateValues" dxfId="4439" priority="6488"/>
  </conditionalFormatting>
  <conditionalFormatting sqref="AA155:AA168">
    <cfRule type="duplicateValues" dxfId="4438" priority="6487" stopIfTrue="1"/>
  </conditionalFormatting>
  <conditionalFormatting sqref="AA155:AA168">
    <cfRule type="duplicateValues" dxfId="4437" priority="6484" stopIfTrue="1"/>
    <cfRule type="duplicateValues" dxfId="4436" priority="6485" stopIfTrue="1"/>
    <cfRule type="duplicateValues" dxfId="4435" priority="6486" stopIfTrue="1"/>
  </conditionalFormatting>
  <conditionalFormatting sqref="AA155:AA168">
    <cfRule type="duplicateValues" dxfId="4434" priority="6483" stopIfTrue="1"/>
  </conditionalFormatting>
  <conditionalFormatting sqref="AA155:AA168">
    <cfRule type="duplicateValues" dxfId="4433" priority="6482" stopIfTrue="1"/>
  </conditionalFormatting>
  <conditionalFormatting sqref="AA155:AA168">
    <cfRule type="duplicateValues" dxfId="4432" priority="6481" stopIfTrue="1"/>
  </conditionalFormatting>
  <conditionalFormatting sqref="AA155:AA168">
    <cfRule type="duplicateValues" dxfId="4431" priority="6480" stopIfTrue="1"/>
  </conditionalFormatting>
  <conditionalFormatting sqref="AA155:AA168">
    <cfRule type="duplicateValues" dxfId="4430" priority="6478" stopIfTrue="1"/>
    <cfRule type="duplicateValues" dxfId="4429" priority="6479" stopIfTrue="1"/>
  </conditionalFormatting>
  <conditionalFormatting sqref="AA155:AA168">
    <cfRule type="duplicateValues" dxfId="4428" priority="6477" stopIfTrue="1"/>
  </conditionalFormatting>
  <conditionalFormatting sqref="AA155:AA168">
    <cfRule type="duplicateValues" dxfId="4427" priority="6476" stopIfTrue="1"/>
  </conditionalFormatting>
  <conditionalFormatting sqref="AA155:AA168">
    <cfRule type="duplicateValues" dxfId="4426" priority="6475" stopIfTrue="1"/>
  </conditionalFormatting>
  <conditionalFormatting sqref="AA155:AA168">
    <cfRule type="duplicateValues" dxfId="4425" priority="6472" stopIfTrue="1"/>
    <cfRule type="duplicateValues" dxfId="4424" priority="6473" stopIfTrue="1"/>
    <cfRule type="duplicateValues" dxfId="4423" priority="6474" stopIfTrue="1"/>
  </conditionalFormatting>
  <conditionalFormatting sqref="AA155:AA168">
    <cfRule type="duplicateValues" dxfId="4422" priority="6471" stopIfTrue="1"/>
  </conditionalFormatting>
  <conditionalFormatting sqref="AA155:AA168">
    <cfRule type="duplicateValues" dxfId="4421" priority="6469" stopIfTrue="1"/>
    <cfRule type="duplicateValues" dxfId="4420" priority="6470" stopIfTrue="1"/>
  </conditionalFormatting>
  <conditionalFormatting sqref="AA155:AA168">
    <cfRule type="duplicateValues" dxfId="4419" priority="6468" stopIfTrue="1"/>
  </conditionalFormatting>
  <conditionalFormatting sqref="AA155:AA168">
    <cfRule type="duplicateValues" dxfId="4418" priority="6467" stopIfTrue="1"/>
  </conditionalFormatting>
  <conditionalFormatting sqref="AA155:AA168">
    <cfRule type="duplicateValues" dxfId="4417" priority="6466" stopIfTrue="1"/>
  </conditionalFormatting>
  <conditionalFormatting sqref="AA155:AA168">
    <cfRule type="duplicateValues" dxfId="4416" priority="6465"/>
  </conditionalFormatting>
  <conditionalFormatting sqref="AA155:AA168">
    <cfRule type="duplicateValues" dxfId="4415" priority="6464"/>
  </conditionalFormatting>
  <conditionalFormatting sqref="AA155:AA168">
    <cfRule type="duplicateValues" dxfId="4414" priority="6462"/>
    <cfRule type="duplicateValues" dxfId="4413" priority="6463"/>
  </conditionalFormatting>
  <conditionalFormatting sqref="AA155:AA168">
    <cfRule type="duplicateValues" dxfId="4412" priority="6461"/>
  </conditionalFormatting>
  <conditionalFormatting sqref="AA155:AA168">
    <cfRule type="duplicateValues" dxfId="4411" priority="6460"/>
  </conditionalFormatting>
  <conditionalFormatting sqref="AA155:AA168">
    <cfRule type="duplicateValues" dxfId="4410" priority="6458"/>
    <cfRule type="duplicateValues" dxfId="4409" priority="6459"/>
  </conditionalFormatting>
  <conditionalFormatting sqref="AA155:AA168">
    <cfRule type="duplicateValues" dxfId="4408" priority="6457"/>
  </conditionalFormatting>
  <conditionalFormatting sqref="AA155:AA168">
    <cfRule type="duplicateValues" dxfId="4407" priority="6456"/>
  </conditionalFormatting>
  <conditionalFormatting sqref="AA155:AA168">
    <cfRule type="duplicateValues" dxfId="4406" priority="6455"/>
  </conditionalFormatting>
  <conditionalFormatting sqref="AA155:AA168">
    <cfRule type="duplicateValues" dxfId="4405" priority="6454"/>
  </conditionalFormatting>
  <conditionalFormatting sqref="AA155:AA168">
    <cfRule type="duplicateValues" dxfId="4404" priority="6452"/>
    <cfRule type="duplicateValues" dxfId="4403" priority="6453"/>
  </conditionalFormatting>
  <conditionalFormatting sqref="AA155:AA168">
    <cfRule type="duplicateValues" dxfId="4402" priority="6451"/>
  </conditionalFormatting>
  <conditionalFormatting sqref="AA155:AA168">
    <cfRule type="duplicateValues" dxfId="4401" priority="6448"/>
    <cfRule type="duplicateValues" dxfId="4400" priority="6449"/>
    <cfRule type="duplicateValues" dxfId="4399" priority="6450"/>
  </conditionalFormatting>
  <conditionalFormatting sqref="AA155:AA168">
    <cfRule type="duplicateValues" dxfId="4398" priority="6447"/>
  </conditionalFormatting>
  <conditionalFormatting sqref="AA155:AA168">
    <cfRule type="duplicateValues" dxfId="4397" priority="6446"/>
  </conditionalFormatting>
  <conditionalFormatting sqref="AA155:AA168">
    <cfRule type="duplicateValues" dxfId="4396" priority="6445"/>
  </conditionalFormatting>
  <conditionalFormatting sqref="AA155:AA168">
    <cfRule type="duplicateValues" dxfId="4395" priority="6444"/>
  </conditionalFormatting>
  <conditionalFormatting sqref="AA155:AA168">
    <cfRule type="duplicateValues" dxfId="4394" priority="6443"/>
  </conditionalFormatting>
  <conditionalFormatting sqref="AA155:AA168">
    <cfRule type="duplicateValues" dxfId="4393" priority="6442"/>
  </conditionalFormatting>
  <conditionalFormatting sqref="AA155:AA168">
    <cfRule type="duplicateValues" dxfId="4392" priority="6441"/>
  </conditionalFormatting>
  <conditionalFormatting sqref="AA155:AA168">
    <cfRule type="duplicateValues" dxfId="4391" priority="6440"/>
  </conditionalFormatting>
  <conditionalFormatting sqref="AA155:AA168">
    <cfRule type="duplicateValues" dxfId="4390" priority="6439"/>
  </conditionalFormatting>
  <conditionalFormatting sqref="AA155:AA168">
    <cfRule type="duplicateValues" dxfId="4389" priority="6438"/>
  </conditionalFormatting>
  <conditionalFormatting sqref="AA155:AA168">
    <cfRule type="duplicateValues" dxfId="4388" priority="6437"/>
  </conditionalFormatting>
  <conditionalFormatting sqref="AA155:AA168">
    <cfRule type="duplicateValues" dxfId="4387" priority="6435"/>
    <cfRule type="duplicateValues" dxfId="4386" priority="6436"/>
  </conditionalFormatting>
  <conditionalFormatting sqref="AA155:AA168">
    <cfRule type="duplicateValues" dxfId="4385" priority="6434"/>
  </conditionalFormatting>
  <conditionalFormatting sqref="AA155:AA168">
    <cfRule type="duplicateValues" dxfId="4384" priority="6433"/>
  </conditionalFormatting>
  <conditionalFormatting sqref="AA155:AA168">
    <cfRule type="duplicateValues" dxfId="4383" priority="6432"/>
  </conditionalFormatting>
  <conditionalFormatting sqref="AA155:AA168">
    <cfRule type="duplicateValues" dxfId="4382" priority="6431"/>
  </conditionalFormatting>
  <conditionalFormatting sqref="AA155:AA168">
    <cfRule type="duplicateValues" dxfId="4381" priority="6430"/>
  </conditionalFormatting>
  <conditionalFormatting sqref="AA186:AA199">
    <cfRule type="duplicateValues" dxfId="4380" priority="6429" stopIfTrue="1"/>
  </conditionalFormatting>
  <conditionalFormatting sqref="AA186:AA199">
    <cfRule type="duplicateValues" dxfId="4379" priority="6428" stopIfTrue="1"/>
  </conditionalFormatting>
  <conditionalFormatting sqref="AA186:AA199">
    <cfRule type="duplicateValues" dxfId="4378" priority="6427" stopIfTrue="1"/>
  </conditionalFormatting>
  <conditionalFormatting sqref="AA186:AA199">
    <cfRule type="duplicateValues" dxfId="4377" priority="6426" stopIfTrue="1"/>
  </conditionalFormatting>
  <conditionalFormatting sqref="AA186:AA199">
    <cfRule type="duplicateValues" dxfId="4376" priority="6425" stopIfTrue="1"/>
  </conditionalFormatting>
  <conditionalFormatting sqref="AA186:AA199">
    <cfRule type="duplicateValues" dxfId="4375" priority="6424" stopIfTrue="1"/>
  </conditionalFormatting>
  <conditionalFormatting sqref="AA186:AA199">
    <cfRule type="duplicateValues" dxfId="4374" priority="6421" stopIfTrue="1"/>
    <cfRule type="duplicateValues" dxfId="4373" priority="6422" stopIfTrue="1"/>
    <cfRule type="duplicateValues" dxfId="4372" priority="6423" stopIfTrue="1"/>
  </conditionalFormatting>
  <conditionalFormatting sqref="AA186:AA199">
    <cfRule type="duplicateValues" dxfId="4371" priority="6420" stopIfTrue="1"/>
  </conditionalFormatting>
  <conditionalFormatting sqref="AA186:AA199">
    <cfRule type="duplicateValues" dxfId="4370" priority="6419" stopIfTrue="1"/>
  </conditionalFormatting>
  <conditionalFormatting sqref="AA186:AA199">
    <cfRule type="duplicateValues" dxfId="4369" priority="6417" stopIfTrue="1"/>
    <cfRule type="duplicateValues" dxfId="4368" priority="6418" stopIfTrue="1"/>
  </conditionalFormatting>
  <conditionalFormatting sqref="AA186:AA199">
    <cfRule type="duplicateValues" dxfId="4367" priority="6414" stopIfTrue="1"/>
    <cfRule type="duplicateValues" dxfId="4366" priority="6415" stopIfTrue="1"/>
    <cfRule type="cellIs" dxfId="4365" priority="6416" stopIfTrue="1" operator="equal">
      <formula>25504</formula>
    </cfRule>
  </conditionalFormatting>
  <conditionalFormatting sqref="AA186:AA199">
    <cfRule type="duplicateValues" dxfId="4364" priority="6413" stopIfTrue="1"/>
  </conditionalFormatting>
  <conditionalFormatting sqref="AA186:AA199">
    <cfRule type="duplicateValues" dxfId="4363" priority="6411" stopIfTrue="1"/>
    <cfRule type="duplicateValues" dxfId="4362" priority="6412" stopIfTrue="1"/>
  </conditionalFormatting>
  <conditionalFormatting sqref="AA186:AA199">
    <cfRule type="duplicateValues" dxfId="4361" priority="6410" stopIfTrue="1"/>
  </conditionalFormatting>
  <conditionalFormatting sqref="AA186:AA199">
    <cfRule type="duplicateValues" dxfId="4360" priority="6409" stopIfTrue="1"/>
  </conditionalFormatting>
  <conditionalFormatting sqref="AA186:AA199">
    <cfRule type="duplicateValues" dxfId="4359" priority="6408" stopIfTrue="1"/>
  </conditionalFormatting>
  <conditionalFormatting sqref="AA186:AA199">
    <cfRule type="duplicateValues" dxfId="4358" priority="6407"/>
  </conditionalFormatting>
  <conditionalFormatting sqref="AA186:AA199">
    <cfRule type="duplicateValues" dxfId="4357" priority="6406"/>
  </conditionalFormatting>
  <conditionalFormatting sqref="AA186:AA199">
    <cfRule type="duplicateValues" dxfId="4356" priority="6404"/>
    <cfRule type="duplicateValues" dxfId="4355" priority="6405"/>
  </conditionalFormatting>
  <conditionalFormatting sqref="AA186:AA199">
    <cfRule type="duplicateValues" dxfId="4354" priority="6403"/>
  </conditionalFormatting>
  <conditionalFormatting sqref="AA186:AA199">
    <cfRule type="duplicateValues" dxfId="4353" priority="6402" stopIfTrue="1"/>
  </conditionalFormatting>
  <conditionalFormatting sqref="AA186:AA199">
    <cfRule type="duplicateValues" dxfId="4352" priority="6399" stopIfTrue="1"/>
    <cfRule type="duplicateValues" dxfId="4351" priority="6400" stopIfTrue="1"/>
    <cfRule type="duplicateValues" dxfId="4350" priority="6401" stopIfTrue="1"/>
  </conditionalFormatting>
  <conditionalFormatting sqref="AA186:AA199">
    <cfRule type="duplicateValues" dxfId="4349" priority="6398" stopIfTrue="1"/>
  </conditionalFormatting>
  <conditionalFormatting sqref="AA186:AA199">
    <cfRule type="duplicateValues" dxfId="4348" priority="6397" stopIfTrue="1"/>
  </conditionalFormatting>
  <conditionalFormatting sqref="AA186:AA199">
    <cfRule type="duplicateValues" dxfId="4347" priority="6396" stopIfTrue="1"/>
  </conditionalFormatting>
  <conditionalFormatting sqref="AA186:AA199">
    <cfRule type="duplicateValues" dxfId="4346" priority="6395" stopIfTrue="1"/>
  </conditionalFormatting>
  <conditionalFormatting sqref="AA186:AA199">
    <cfRule type="duplicateValues" dxfId="4345" priority="6393" stopIfTrue="1"/>
    <cfRule type="duplicateValues" dxfId="4344" priority="6394" stopIfTrue="1"/>
  </conditionalFormatting>
  <conditionalFormatting sqref="AA186:AA199">
    <cfRule type="duplicateValues" dxfId="4343" priority="6392" stopIfTrue="1"/>
  </conditionalFormatting>
  <conditionalFormatting sqref="AA186:AA199">
    <cfRule type="duplicateValues" dxfId="4342" priority="6391" stopIfTrue="1"/>
  </conditionalFormatting>
  <conditionalFormatting sqref="AA186:AA199">
    <cfRule type="duplicateValues" dxfId="4341" priority="6390" stopIfTrue="1"/>
  </conditionalFormatting>
  <conditionalFormatting sqref="AA186:AA199">
    <cfRule type="duplicateValues" dxfId="4340" priority="6387" stopIfTrue="1"/>
    <cfRule type="duplicateValues" dxfId="4339" priority="6388" stopIfTrue="1"/>
    <cfRule type="duplicateValues" dxfId="4338" priority="6389" stopIfTrue="1"/>
  </conditionalFormatting>
  <conditionalFormatting sqref="AA186:AA199">
    <cfRule type="duplicateValues" dxfId="4337" priority="6386" stopIfTrue="1"/>
  </conditionalFormatting>
  <conditionalFormatting sqref="AA186:AA199">
    <cfRule type="duplicateValues" dxfId="4336" priority="6384" stopIfTrue="1"/>
    <cfRule type="duplicateValues" dxfId="4335" priority="6385" stopIfTrue="1"/>
  </conditionalFormatting>
  <conditionalFormatting sqref="AA186:AA199">
    <cfRule type="duplicateValues" dxfId="4334" priority="6383" stopIfTrue="1"/>
  </conditionalFormatting>
  <conditionalFormatting sqref="AA186:AA199">
    <cfRule type="duplicateValues" dxfId="4333" priority="6382" stopIfTrue="1"/>
  </conditionalFormatting>
  <conditionalFormatting sqref="AA186:AA199">
    <cfRule type="duplicateValues" dxfId="4332" priority="6381" stopIfTrue="1"/>
  </conditionalFormatting>
  <conditionalFormatting sqref="AA186:AA199">
    <cfRule type="duplicateValues" dxfId="4331" priority="6380"/>
  </conditionalFormatting>
  <conditionalFormatting sqref="AA186:AA199">
    <cfRule type="duplicateValues" dxfId="4330" priority="6379"/>
  </conditionalFormatting>
  <conditionalFormatting sqref="AA186:AA199">
    <cfRule type="duplicateValues" dxfId="4329" priority="6377"/>
    <cfRule type="duplicateValues" dxfId="4328" priority="6378"/>
  </conditionalFormatting>
  <conditionalFormatting sqref="AA186:AA199">
    <cfRule type="duplicateValues" dxfId="4327" priority="6376"/>
  </conditionalFormatting>
  <conditionalFormatting sqref="AA186:AA199">
    <cfRule type="duplicateValues" dxfId="4326" priority="6375"/>
  </conditionalFormatting>
  <conditionalFormatting sqref="AA186:AA199">
    <cfRule type="duplicateValues" dxfId="4325" priority="6373"/>
    <cfRule type="duplicateValues" dxfId="4324" priority="6374"/>
  </conditionalFormatting>
  <conditionalFormatting sqref="AA186:AA199">
    <cfRule type="duplicateValues" dxfId="4323" priority="6372"/>
  </conditionalFormatting>
  <conditionalFormatting sqref="AA186:AA199">
    <cfRule type="duplicateValues" dxfId="4322" priority="6371"/>
  </conditionalFormatting>
  <conditionalFormatting sqref="AA186:AA199">
    <cfRule type="duplicateValues" dxfId="4321" priority="6370"/>
  </conditionalFormatting>
  <conditionalFormatting sqref="AA186:AA199">
    <cfRule type="duplicateValues" dxfId="4320" priority="6369"/>
  </conditionalFormatting>
  <conditionalFormatting sqref="AA186:AA199">
    <cfRule type="duplicateValues" dxfId="4319" priority="6367"/>
    <cfRule type="duplicateValues" dxfId="4318" priority="6368"/>
  </conditionalFormatting>
  <conditionalFormatting sqref="AA186:AA199">
    <cfRule type="duplicateValues" dxfId="4317" priority="6366"/>
  </conditionalFormatting>
  <conditionalFormatting sqref="AA186:AA199">
    <cfRule type="duplicateValues" dxfId="4316" priority="6363"/>
    <cfRule type="duplicateValues" dxfId="4315" priority="6364"/>
    <cfRule type="duplicateValues" dxfId="4314" priority="6365"/>
  </conditionalFormatting>
  <conditionalFormatting sqref="AA186:AA199">
    <cfRule type="duplicateValues" dxfId="4313" priority="6362"/>
  </conditionalFormatting>
  <conditionalFormatting sqref="AA186:AA199">
    <cfRule type="duplicateValues" dxfId="4312" priority="6361"/>
  </conditionalFormatting>
  <conditionalFormatting sqref="AA186:AA199">
    <cfRule type="duplicateValues" dxfId="4311" priority="6360"/>
  </conditionalFormatting>
  <conditionalFormatting sqref="AA186:AA199">
    <cfRule type="duplicateValues" dxfId="4310" priority="6359"/>
  </conditionalFormatting>
  <conditionalFormatting sqref="AA186:AA199">
    <cfRule type="duplicateValues" dxfId="4309" priority="6358"/>
  </conditionalFormatting>
  <conditionalFormatting sqref="AA186:AA199">
    <cfRule type="duplicateValues" dxfId="4308" priority="6357"/>
  </conditionalFormatting>
  <conditionalFormatting sqref="AA186:AA199">
    <cfRule type="duplicateValues" dxfId="4307" priority="6356"/>
  </conditionalFormatting>
  <conditionalFormatting sqref="AA186:AA199">
    <cfRule type="duplicateValues" dxfId="4306" priority="6355"/>
  </conditionalFormatting>
  <conditionalFormatting sqref="AA186:AA199">
    <cfRule type="duplicateValues" dxfId="4305" priority="6354"/>
  </conditionalFormatting>
  <conditionalFormatting sqref="AA186:AA199">
    <cfRule type="duplicateValues" dxfId="4304" priority="6353"/>
  </conditionalFormatting>
  <conditionalFormatting sqref="AA186:AA199">
    <cfRule type="duplicateValues" dxfId="4303" priority="6352"/>
  </conditionalFormatting>
  <conditionalFormatting sqref="AA186:AA199">
    <cfRule type="duplicateValues" dxfId="4302" priority="6350"/>
    <cfRule type="duplicateValues" dxfId="4301" priority="6351"/>
  </conditionalFormatting>
  <conditionalFormatting sqref="AA186:AA199">
    <cfRule type="duplicateValues" dxfId="4300" priority="6349"/>
  </conditionalFormatting>
  <conditionalFormatting sqref="AA186:AA199">
    <cfRule type="duplicateValues" dxfId="4299" priority="6348"/>
  </conditionalFormatting>
  <conditionalFormatting sqref="AA186:AA199">
    <cfRule type="duplicateValues" dxfId="4298" priority="6347"/>
  </conditionalFormatting>
  <conditionalFormatting sqref="AA186:AA199">
    <cfRule type="duplicateValues" dxfId="4297" priority="6346"/>
  </conditionalFormatting>
  <conditionalFormatting sqref="AA186:AA199">
    <cfRule type="duplicateValues" dxfId="4296" priority="6345"/>
  </conditionalFormatting>
  <conditionalFormatting sqref="A3448">
    <cfRule type="duplicateValues" dxfId="4295" priority="6344" stopIfTrue="1"/>
  </conditionalFormatting>
  <conditionalFormatting sqref="A3448">
    <cfRule type="duplicateValues" dxfId="4294" priority="6343" stopIfTrue="1"/>
  </conditionalFormatting>
  <conditionalFormatting sqref="A3448">
    <cfRule type="duplicateValues" dxfId="4293" priority="6340" stopIfTrue="1"/>
    <cfRule type="duplicateValues" dxfId="4292" priority="6341" stopIfTrue="1"/>
    <cfRule type="duplicateValues" dxfId="4291" priority="6342" stopIfTrue="1"/>
  </conditionalFormatting>
  <conditionalFormatting sqref="A3448">
    <cfRule type="duplicateValues" dxfId="4290" priority="6338" stopIfTrue="1"/>
    <cfRule type="duplicateValues" dxfId="4289" priority="6339" stopIfTrue="1"/>
  </conditionalFormatting>
  <conditionalFormatting sqref="A3448">
    <cfRule type="duplicateValues" dxfId="4288" priority="6335" stopIfTrue="1"/>
    <cfRule type="duplicateValues" dxfId="4287" priority="6336" stopIfTrue="1"/>
    <cfRule type="cellIs" dxfId="4286" priority="6337" stopIfTrue="1" operator="equal">
      <formula>25504</formula>
    </cfRule>
  </conditionalFormatting>
  <conditionalFormatting sqref="A3448">
    <cfRule type="duplicateValues" dxfId="4285" priority="6334" stopIfTrue="1"/>
  </conditionalFormatting>
  <conditionalFormatting sqref="A3448">
    <cfRule type="duplicateValues" dxfId="4284" priority="6331" stopIfTrue="1"/>
    <cfRule type="duplicateValues" dxfId="4283" priority="6332" stopIfTrue="1"/>
    <cfRule type="duplicateValues" dxfId="4282" priority="6333" stopIfTrue="1"/>
  </conditionalFormatting>
  <conditionalFormatting sqref="A3448">
    <cfRule type="duplicateValues" dxfId="4281" priority="6330" stopIfTrue="1"/>
  </conditionalFormatting>
  <conditionalFormatting sqref="A3448">
    <cfRule type="duplicateValues" dxfId="4280" priority="6328" stopIfTrue="1"/>
    <cfRule type="duplicateValues" dxfId="4279" priority="6329" stopIfTrue="1"/>
  </conditionalFormatting>
  <conditionalFormatting sqref="A3448">
    <cfRule type="duplicateValues" dxfId="4278" priority="6325" stopIfTrue="1"/>
    <cfRule type="duplicateValues" dxfId="4277" priority="6326" stopIfTrue="1"/>
    <cfRule type="cellIs" dxfId="4276" priority="6327" stopIfTrue="1" operator="equal">
      <formula>25504</formula>
    </cfRule>
  </conditionalFormatting>
  <conditionalFormatting sqref="A3448">
    <cfRule type="duplicateValues" dxfId="4275" priority="6323"/>
    <cfRule type="duplicateValues" dxfId="4274" priority="6324"/>
  </conditionalFormatting>
  <conditionalFormatting sqref="A3448">
    <cfRule type="duplicateValues" dxfId="4273" priority="6321"/>
    <cfRule type="duplicateValues" dxfId="4272" priority="6322"/>
  </conditionalFormatting>
  <conditionalFormatting sqref="A3448">
    <cfRule type="duplicateValues" dxfId="4271" priority="6320"/>
  </conditionalFormatting>
  <conditionalFormatting sqref="A3448">
    <cfRule type="duplicateValues" dxfId="4270" priority="6319"/>
  </conditionalFormatting>
  <conditionalFormatting sqref="A3448">
    <cfRule type="duplicateValues" dxfId="4269" priority="6318"/>
  </conditionalFormatting>
  <conditionalFormatting sqref="A3448">
    <cfRule type="duplicateValues" dxfId="4268" priority="6317"/>
  </conditionalFormatting>
  <conditionalFormatting sqref="A3448">
    <cfRule type="duplicateValues" dxfId="4267" priority="6316"/>
  </conditionalFormatting>
  <conditionalFormatting sqref="A3448">
    <cfRule type="duplicateValues" dxfId="4266" priority="6313"/>
    <cfRule type="duplicateValues" dxfId="4265" priority="6314"/>
    <cfRule type="duplicateValues" dxfId="4264" priority="6315"/>
  </conditionalFormatting>
  <conditionalFormatting sqref="A3448">
    <cfRule type="duplicateValues" dxfId="4263" priority="6312"/>
  </conditionalFormatting>
  <conditionalFormatting sqref="A3448">
    <cfRule type="duplicateValues" dxfId="4262" priority="6310"/>
    <cfRule type="duplicateValues" dxfId="4261" priority="6311"/>
  </conditionalFormatting>
  <conditionalFormatting sqref="A3448">
    <cfRule type="duplicateValues" dxfId="4260" priority="6309"/>
  </conditionalFormatting>
  <conditionalFormatting sqref="A3448">
    <cfRule type="duplicateValues" dxfId="4259" priority="6308"/>
  </conditionalFormatting>
  <conditionalFormatting sqref="A3448">
    <cfRule type="duplicateValues" dxfId="4258" priority="6307"/>
  </conditionalFormatting>
  <conditionalFormatting sqref="A3530:A1048576 A3512:A3516 A3356:A3448 A1260 A1262 A3201:A3235 A1209:A1258 A3450:A3501 A3239:A3351 A1264:A1617 A1839:A2334 A1:A28 A31:A1087 A2340:A3092 A1091:A1206 A1089 A1619:A1835">
    <cfRule type="duplicateValues" dxfId="4257" priority="6306"/>
  </conditionalFormatting>
  <conditionalFormatting sqref="A1259 A1261 A1263">
    <cfRule type="duplicateValues" dxfId="4256" priority="6219" stopIfTrue="1"/>
  </conditionalFormatting>
  <conditionalFormatting sqref="A1259 A1261 A1263">
    <cfRule type="duplicateValues" dxfId="4255" priority="6218" stopIfTrue="1"/>
  </conditionalFormatting>
  <conditionalFormatting sqref="A1259 A1261 A1263">
    <cfRule type="duplicateValues" dxfId="4254" priority="6215" stopIfTrue="1"/>
    <cfRule type="duplicateValues" dxfId="4253" priority="6216" stopIfTrue="1"/>
    <cfRule type="duplicateValues" dxfId="4252" priority="6217" stopIfTrue="1"/>
  </conditionalFormatting>
  <conditionalFormatting sqref="A1259 A1261 A1263">
    <cfRule type="duplicateValues" dxfId="4251" priority="6213" stopIfTrue="1"/>
    <cfRule type="duplicateValues" dxfId="4250" priority="6214" stopIfTrue="1"/>
  </conditionalFormatting>
  <conditionalFormatting sqref="A1259 A1261 A1263">
    <cfRule type="duplicateValues" dxfId="4249" priority="6210" stopIfTrue="1"/>
    <cfRule type="duplicateValues" dxfId="4248" priority="6211" stopIfTrue="1"/>
    <cfRule type="cellIs" dxfId="4247" priority="6212" stopIfTrue="1" operator="equal">
      <formula>25504</formula>
    </cfRule>
  </conditionalFormatting>
  <conditionalFormatting sqref="A1259">
    <cfRule type="duplicateValues" dxfId="4246" priority="6208" stopIfTrue="1"/>
    <cfRule type="duplicateValues" dxfId="4245" priority="6209" stopIfTrue="1"/>
  </conditionalFormatting>
  <conditionalFormatting sqref="A1259">
    <cfRule type="duplicateValues" dxfId="4244" priority="6207" stopIfTrue="1"/>
  </conditionalFormatting>
  <conditionalFormatting sqref="A1259">
    <cfRule type="duplicateValues" dxfId="4243" priority="6206" stopIfTrue="1"/>
  </conditionalFormatting>
  <conditionalFormatting sqref="A1259">
    <cfRule type="duplicateValues" dxfId="4242" priority="6205" stopIfTrue="1"/>
  </conditionalFormatting>
  <conditionalFormatting sqref="A1259 A1261 A1263">
    <cfRule type="duplicateValues" dxfId="4241" priority="6204"/>
  </conditionalFormatting>
  <conditionalFormatting sqref="A1259">
    <cfRule type="duplicateValues" dxfId="4240" priority="6203"/>
  </conditionalFormatting>
  <conditionalFormatting sqref="A1259 A1261 A1263">
    <cfRule type="duplicateValues" dxfId="4239" priority="6201"/>
    <cfRule type="duplicateValues" dxfId="4238" priority="6202"/>
  </conditionalFormatting>
  <conditionalFormatting sqref="A1259">
    <cfRule type="duplicateValues" dxfId="4237" priority="6200"/>
  </conditionalFormatting>
  <conditionalFormatting sqref="A1259">
    <cfRule type="duplicateValues" dxfId="4236" priority="6199" stopIfTrue="1"/>
  </conditionalFormatting>
  <conditionalFormatting sqref="A1259">
    <cfRule type="duplicateValues" dxfId="4235" priority="6198" stopIfTrue="1"/>
  </conditionalFormatting>
  <conditionalFormatting sqref="A1259">
    <cfRule type="duplicateValues" dxfId="4234" priority="6197" stopIfTrue="1"/>
  </conditionalFormatting>
  <conditionalFormatting sqref="A1259">
    <cfRule type="duplicateValues" dxfId="4233" priority="6195" stopIfTrue="1"/>
    <cfRule type="duplicateValues" dxfId="4232" priority="6196" stopIfTrue="1"/>
  </conditionalFormatting>
  <conditionalFormatting sqref="A1259">
    <cfRule type="duplicateValues" dxfId="4231" priority="6194" stopIfTrue="1"/>
  </conditionalFormatting>
  <conditionalFormatting sqref="A1259">
    <cfRule type="duplicateValues" dxfId="4230" priority="6193" stopIfTrue="1"/>
  </conditionalFormatting>
  <conditionalFormatting sqref="A1259">
    <cfRule type="duplicateValues" dxfId="4229" priority="6192" stopIfTrue="1"/>
  </conditionalFormatting>
  <conditionalFormatting sqref="A1259">
    <cfRule type="duplicateValues" dxfId="4228" priority="6189" stopIfTrue="1"/>
    <cfRule type="duplicateValues" dxfId="4227" priority="6190" stopIfTrue="1"/>
    <cfRule type="duplicateValues" dxfId="4226" priority="6191" stopIfTrue="1"/>
  </conditionalFormatting>
  <conditionalFormatting sqref="A1259">
    <cfRule type="duplicateValues" dxfId="4225" priority="6188" stopIfTrue="1"/>
  </conditionalFormatting>
  <conditionalFormatting sqref="A1259">
    <cfRule type="duplicateValues" dxfId="4224" priority="6186" stopIfTrue="1"/>
    <cfRule type="duplicateValues" dxfId="4223" priority="6187" stopIfTrue="1"/>
  </conditionalFormatting>
  <conditionalFormatting sqref="A1259">
    <cfRule type="duplicateValues" dxfId="4222" priority="6185" stopIfTrue="1"/>
  </conditionalFormatting>
  <conditionalFormatting sqref="A1259">
    <cfRule type="duplicateValues" dxfId="4221" priority="6184" stopIfTrue="1"/>
  </conditionalFormatting>
  <conditionalFormatting sqref="A1259">
    <cfRule type="duplicateValues" dxfId="4220" priority="6183" stopIfTrue="1"/>
  </conditionalFormatting>
  <conditionalFormatting sqref="A1259">
    <cfRule type="duplicateValues" dxfId="4219" priority="6182"/>
  </conditionalFormatting>
  <conditionalFormatting sqref="A1259">
    <cfRule type="duplicateValues" dxfId="4218" priority="6181"/>
  </conditionalFormatting>
  <conditionalFormatting sqref="A1259">
    <cfRule type="duplicateValues" dxfId="4217" priority="6179"/>
    <cfRule type="duplicateValues" dxfId="4216" priority="6180"/>
  </conditionalFormatting>
  <conditionalFormatting sqref="A1259">
    <cfRule type="duplicateValues" dxfId="4215" priority="6178"/>
  </conditionalFormatting>
  <conditionalFormatting sqref="A1259">
    <cfRule type="duplicateValues" dxfId="4214" priority="6177"/>
  </conditionalFormatting>
  <conditionalFormatting sqref="A1259">
    <cfRule type="duplicateValues" dxfId="4213" priority="6175"/>
    <cfRule type="duplicateValues" dxfId="4212" priority="6176"/>
  </conditionalFormatting>
  <conditionalFormatting sqref="A1259">
    <cfRule type="duplicateValues" dxfId="4211" priority="6174"/>
  </conditionalFormatting>
  <conditionalFormatting sqref="A1259">
    <cfRule type="duplicateValues" dxfId="4210" priority="6173"/>
  </conditionalFormatting>
  <conditionalFormatting sqref="A1259">
    <cfRule type="duplicateValues" dxfId="4209" priority="6172"/>
  </conditionalFormatting>
  <conditionalFormatting sqref="A1259">
    <cfRule type="duplicateValues" dxfId="4208" priority="6171"/>
  </conditionalFormatting>
  <conditionalFormatting sqref="A1259">
    <cfRule type="duplicateValues" dxfId="4207" priority="6169"/>
    <cfRule type="duplicateValues" dxfId="4206" priority="6170"/>
  </conditionalFormatting>
  <conditionalFormatting sqref="A1259">
    <cfRule type="duplicateValues" dxfId="4205" priority="6168"/>
  </conditionalFormatting>
  <conditionalFormatting sqref="A1259 A1261 A1263">
    <cfRule type="duplicateValues" dxfId="4204" priority="6165"/>
    <cfRule type="duplicateValues" dxfId="4203" priority="6166"/>
    <cfRule type="duplicateValues" dxfId="4202" priority="6167"/>
  </conditionalFormatting>
  <conditionalFormatting sqref="A1259">
    <cfRule type="duplicateValues" dxfId="4201" priority="6164"/>
  </conditionalFormatting>
  <conditionalFormatting sqref="A1259">
    <cfRule type="duplicateValues" dxfId="4200" priority="6163"/>
  </conditionalFormatting>
  <conditionalFormatting sqref="A1259">
    <cfRule type="duplicateValues" dxfId="4199" priority="6162"/>
  </conditionalFormatting>
  <conditionalFormatting sqref="A1259">
    <cfRule type="duplicateValues" dxfId="4198" priority="6161"/>
  </conditionalFormatting>
  <conditionalFormatting sqref="A1259">
    <cfRule type="duplicateValues" dxfId="4197" priority="6160"/>
  </conditionalFormatting>
  <conditionalFormatting sqref="A1259">
    <cfRule type="duplicateValues" dxfId="4196" priority="6159"/>
  </conditionalFormatting>
  <conditionalFormatting sqref="A1259">
    <cfRule type="duplicateValues" dxfId="4195" priority="6158"/>
  </conditionalFormatting>
  <conditionalFormatting sqref="A1259">
    <cfRule type="duplicateValues" dxfId="4194" priority="6157"/>
  </conditionalFormatting>
  <conditionalFormatting sqref="A1259">
    <cfRule type="duplicateValues" dxfId="4193" priority="6156"/>
  </conditionalFormatting>
  <conditionalFormatting sqref="A1259">
    <cfRule type="duplicateValues" dxfId="4192" priority="6155"/>
  </conditionalFormatting>
  <conditionalFormatting sqref="A1259">
    <cfRule type="duplicateValues" dxfId="4191" priority="6154"/>
  </conditionalFormatting>
  <conditionalFormatting sqref="A1259">
    <cfRule type="duplicateValues" dxfId="4190" priority="6152"/>
    <cfRule type="duplicateValues" dxfId="4189" priority="6153"/>
  </conditionalFormatting>
  <conditionalFormatting sqref="A1259">
    <cfRule type="duplicateValues" dxfId="4188" priority="6151"/>
  </conditionalFormatting>
  <conditionalFormatting sqref="A1259">
    <cfRule type="duplicateValues" dxfId="4187" priority="6150"/>
  </conditionalFormatting>
  <conditionalFormatting sqref="A1259">
    <cfRule type="duplicateValues" dxfId="4186" priority="6149"/>
  </conditionalFormatting>
  <conditionalFormatting sqref="A1259">
    <cfRule type="duplicateValues" dxfId="4185" priority="6148"/>
  </conditionalFormatting>
  <conditionalFormatting sqref="A1259">
    <cfRule type="duplicateValues" dxfId="4184" priority="6147"/>
  </conditionalFormatting>
  <conditionalFormatting sqref="A1259">
    <cfRule type="duplicateValues" dxfId="4183" priority="6146"/>
  </conditionalFormatting>
  <conditionalFormatting sqref="A3352">
    <cfRule type="duplicateValues" dxfId="4182" priority="6064"/>
  </conditionalFormatting>
  <conditionalFormatting sqref="A3352">
    <cfRule type="duplicateValues" dxfId="4181" priority="6065" stopIfTrue="1"/>
  </conditionalFormatting>
  <conditionalFormatting sqref="A3352">
    <cfRule type="duplicateValues" dxfId="4180" priority="6066"/>
    <cfRule type="duplicateValues" dxfId="4179" priority="6067"/>
  </conditionalFormatting>
  <conditionalFormatting sqref="A3352">
    <cfRule type="duplicateValues" dxfId="4178" priority="6068"/>
    <cfRule type="duplicateValues" dxfId="4177" priority="6069"/>
    <cfRule type="duplicateValues" dxfId="4176" priority="6070"/>
    <cfRule type="duplicateValues" dxfId="4175" priority="6071"/>
  </conditionalFormatting>
  <conditionalFormatting sqref="A3352">
    <cfRule type="duplicateValues" dxfId="4174" priority="6063"/>
  </conditionalFormatting>
  <conditionalFormatting sqref="A3093 A3095 A3097 A3099:A3100">
    <cfRule type="duplicateValues" dxfId="4173" priority="6062" stopIfTrue="1"/>
  </conditionalFormatting>
  <conditionalFormatting sqref="A3093 A3095 A3097 A3099:A3100">
    <cfRule type="duplicateValues" dxfId="4172" priority="6061" stopIfTrue="1"/>
  </conditionalFormatting>
  <conditionalFormatting sqref="A3093">
    <cfRule type="duplicateValues" dxfId="4171" priority="6060" stopIfTrue="1"/>
  </conditionalFormatting>
  <conditionalFormatting sqref="A3093">
    <cfRule type="duplicateValues" dxfId="4170" priority="6059" stopIfTrue="1"/>
  </conditionalFormatting>
  <conditionalFormatting sqref="A3093">
    <cfRule type="duplicateValues" dxfId="4169" priority="6058" stopIfTrue="1"/>
  </conditionalFormatting>
  <conditionalFormatting sqref="A3093">
    <cfRule type="duplicateValues" dxfId="4168" priority="6057" stopIfTrue="1"/>
  </conditionalFormatting>
  <conditionalFormatting sqref="A3093 A3095 A3097 A3099:A3100">
    <cfRule type="duplicateValues" dxfId="4167" priority="6054" stopIfTrue="1"/>
    <cfRule type="duplicateValues" dxfId="4166" priority="6055" stopIfTrue="1"/>
    <cfRule type="duplicateValues" dxfId="4165" priority="6056" stopIfTrue="1"/>
  </conditionalFormatting>
  <conditionalFormatting sqref="A3093">
    <cfRule type="duplicateValues" dxfId="4164" priority="6053" stopIfTrue="1"/>
  </conditionalFormatting>
  <conditionalFormatting sqref="A3093">
    <cfRule type="duplicateValues" dxfId="4163" priority="6052" stopIfTrue="1"/>
  </conditionalFormatting>
  <conditionalFormatting sqref="A3093 A3095 A3097 A3099:A3100">
    <cfRule type="duplicateValues" dxfId="4162" priority="6050" stopIfTrue="1"/>
    <cfRule type="duplicateValues" dxfId="4161" priority="6051" stopIfTrue="1"/>
  </conditionalFormatting>
  <conditionalFormatting sqref="A3093 A3095 A3097 A3099:A3100">
    <cfRule type="duplicateValues" dxfId="4160" priority="6047" stopIfTrue="1"/>
    <cfRule type="duplicateValues" dxfId="4159" priority="6048" stopIfTrue="1"/>
    <cfRule type="cellIs" dxfId="4158" priority="6049" stopIfTrue="1" operator="equal">
      <formula>25504</formula>
    </cfRule>
  </conditionalFormatting>
  <conditionalFormatting sqref="A3093">
    <cfRule type="duplicateValues" dxfId="4157" priority="6046" stopIfTrue="1"/>
  </conditionalFormatting>
  <conditionalFormatting sqref="A3093">
    <cfRule type="duplicateValues" dxfId="4156" priority="6044" stopIfTrue="1"/>
    <cfRule type="duplicateValues" dxfId="4155" priority="6045" stopIfTrue="1"/>
  </conditionalFormatting>
  <conditionalFormatting sqref="A3093">
    <cfRule type="duplicateValues" dxfId="4154" priority="6043" stopIfTrue="1"/>
  </conditionalFormatting>
  <conditionalFormatting sqref="A3093">
    <cfRule type="duplicateValues" dxfId="4153" priority="6042" stopIfTrue="1"/>
  </conditionalFormatting>
  <conditionalFormatting sqref="A3093">
    <cfRule type="duplicateValues" dxfId="4152" priority="6041" stopIfTrue="1"/>
  </conditionalFormatting>
  <conditionalFormatting sqref="A3093 A3095 A3097 A3099:A3100">
    <cfRule type="duplicateValues" dxfId="4151" priority="6040"/>
  </conditionalFormatting>
  <conditionalFormatting sqref="A3093">
    <cfRule type="duplicateValues" dxfId="4150" priority="6039"/>
  </conditionalFormatting>
  <conditionalFormatting sqref="A3093 A3095 A3097 A3099:A3100">
    <cfRule type="duplicateValues" dxfId="4149" priority="6037"/>
    <cfRule type="duplicateValues" dxfId="4148" priority="6038"/>
  </conditionalFormatting>
  <conditionalFormatting sqref="A3093">
    <cfRule type="duplicateValues" dxfId="4147" priority="6036"/>
  </conditionalFormatting>
  <conditionalFormatting sqref="A3093">
    <cfRule type="duplicateValues" dxfId="4146" priority="6035" stopIfTrue="1"/>
  </conditionalFormatting>
  <conditionalFormatting sqref="A3093">
    <cfRule type="duplicateValues" dxfId="4145" priority="6032" stopIfTrue="1"/>
    <cfRule type="duplicateValues" dxfId="4144" priority="6033" stopIfTrue="1"/>
    <cfRule type="duplicateValues" dxfId="4143" priority="6034" stopIfTrue="1"/>
  </conditionalFormatting>
  <conditionalFormatting sqref="A3093">
    <cfRule type="duplicateValues" dxfId="4142" priority="6031" stopIfTrue="1"/>
  </conditionalFormatting>
  <conditionalFormatting sqref="A3093">
    <cfRule type="duplicateValues" dxfId="4141" priority="6030" stopIfTrue="1"/>
  </conditionalFormatting>
  <conditionalFormatting sqref="A3093">
    <cfRule type="duplicateValues" dxfId="4140" priority="6029" stopIfTrue="1"/>
  </conditionalFormatting>
  <conditionalFormatting sqref="A3093">
    <cfRule type="duplicateValues" dxfId="4139" priority="6028" stopIfTrue="1"/>
  </conditionalFormatting>
  <conditionalFormatting sqref="A3093">
    <cfRule type="duplicateValues" dxfId="4138" priority="6026" stopIfTrue="1"/>
    <cfRule type="duplicateValues" dxfId="4137" priority="6027" stopIfTrue="1"/>
  </conditionalFormatting>
  <conditionalFormatting sqref="A3093">
    <cfRule type="duplicateValues" dxfId="4136" priority="6025" stopIfTrue="1"/>
  </conditionalFormatting>
  <conditionalFormatting sqref="A3093">
    <cfRule type="duplicateValues" dxfId="4135" priority="6024" stopIfTrue="1"/>
  </conditionalFormatting>
  <conditionalFormatting sqref="A3093">
    <cfRule type="duplicateValues" dxfId="4134" priority="6023" stopIfTrue="1"/>
  </conditionalFormatting>
  <conditionalFormatting sqref="A3093">
    <cfRule type="duplicateValues" dxfId="4133" priority="6020" stopIfTrue="1"/>
    <cfRule type="duplicateValues" dxfId="4132" priority="6021" stopIfTrue="1"/>
    <cfRule type="duplicateValues" dxfId="4131" priority="6022" stopIfTrue="1"/>
  </conditionalFormatting>
  <conditionalFormatting sqref="A3093">
    <cfRule type="duplicateValues" dxfId="4130" priority="6019" stopIfTrue="1"/>
  </conditionalFormatting>
  <conditionalFormatting sqref="A3093">
    <cfRule type="duplicateValues" dxfId="4129" priority="6017" stopIfTrue="1"/>
    <cfRule type="duplicateValues" dxfId="4128" priority="6018" stopIfTrue="1"/>
  </conditionalFormatting>
  <conditionalFormatting sqref="A3093">
    <cfRule type="duplicateValues" dxfId="4127" priority="6016" stopIfTrue="1"/>
  </conditionalFormatting>
  <conditionalFormatting sqref="A3093">
    <cfRule type="duplicateValues" dxfId="4126" priority="6015" stopIfTrue="1"/>
  </conditionalFormatting>
  <conditionalFormatting sqref="A3093">
    <cfRule type="duplicateValues" dxfId="4125" priority="6014" stopIfTrue="1"/>
  </conditionalFormatting>
  <conditionalFormatting sqref="A3093">
    <cfRule type="duplicateValues" dxfId="4124" priority="6013"/>
  </conditionalFormatting>
  <conditionalFormatting sqref="A3093">
    <cfRule type="duplicateValues" dxfId="4123" priority="6012"/>
  </conditionalFormatting>
  <conditionalFormatting sqref="A3093">
    <cfRule type="duplicateValues" dxfId="4122" priority="6010"/>
    <cfRule type="duplicateValues" dxfId="4121" priority="6011"/>
  </conditionalFormatting>
  <conditionalFormatting sqref="A3093">
    <cfRule type="duplicateValues" dxfId="4120" priority="6009"/>
  </conditionalFormatting>
  <conditionalFormatting sqref="A3093">
    <cfRule type="duplicateValues" dxfId="4119" priority="6008"/>
  </conditionalFormatting>
  <conditionalFormatting sqref="A3093">
    <cfRule type="duplicateValues" dxfId="4118" priority="6006"/>
    <cfRule type="duplicateValues" dxfId="4117" priority="6007"/>
  </conditionalFormatting>
  <conditionalFormatting sqref="A3093">
    <cfRule type="duplicateValues" dxfId="4116" priority="6005"/>
  </conditionalFormatting>
  <conditionalFormatting sqref="A3093">
    <cfRule type="duplicateValues" dxfId="4115" priority="6004"/>
  </conditionalFormatting>
  <conditionalFormatting sqref="A3093">
    <cfRule type="duplicateValues" dxfId="4114" priority="6003"/>
  </conditionalFormatting>
  <conditionalFormatting sqref="A3093">
    <cfRule type="duplicateValues" dxfId="4113" priority="6002"/>
  </conditionalFormatting>
  <conditionalFormatting sqref="A3093">
    <cfRule type="duplicateValues" dxfId="4112" priority="6000"/>
    <cfRule type="duplicateValues" dxfId="4111" priority="6001"/>
  </conditionalFormatting>
  <conditionalFormatting sqref="A3093">
    <cfRule type="duplicateValues" dxfId="4110" priority="5999"/>
  </conditionalFormatting>
  <conditionalFormatting sqref="A3093 A3095 A3097 A3099:A3100">
    <cfRule type="duplicateValues" dxfId="4109" priority="5996"/>
    <cfRule type="duplicateValues" dxfId="4108" priority="5997"/>
    <cfRule type="duplicateValues" dxfId="4107" priority="5998"/>
  </conditionalFormatting>
  <conditionalFormatting sqref="A3093">
    <cfRule type="duplicateValues" dxfId="4106" priority="5995"/>
  </conditionalFormatting>
  <conditionalFormatting sqref="A3093">
    <cfRule type="duplicateValues" dxfId="4105" priority="5994"/>
  </conditionalFormatting>
  <conditionalFormatting sqref="A3093">
    <cfRule type="duplicateValues" dxfId="4104" priority="5993"/>
  </conditionalFormatting>
  <conditionalFormatting sqref="A3093">
    <cfRule type="duplicateValues" dxfId="4103" priority="5992"/>
  </conditionalFormatting>
  <conditionalFormatting sqref="A3093">
    <cfRule type="duplicateValues" dxfId="4102" priority="5991"/>
  </conditionalFormatting>
  <conditionalFormatting sqref="A3093">
    <cfRule type="duplicateValues" dxfId="4101" priority="5990"/>
  </conditionalFormatting>
  <conditionalFormatting sqref="A3093">
    <cfRule type="duplicateValues" dxfId="4100" priority="5989"/>
  </conditionalFormatting>
  <conditionalFormatting sqref="A3093">
    <cfRule type="duplicateValues" dxfId="4099" priority="5988"/>
  </conditionalFormatting>
  <conditionalFormatting sqref="A3093">
    <cfRule type="duplicateValues" dxfId="4098" priority="5987"/>
  </conditionalFormatting>
  <conditionalFormatting sqref="A3093">
    <cfRule type="duplicateValues" dxfId="4097" priority="5986"/>
  </conditionalFormatting>
  <conditionalFormatting sqref="A3093">
    <cfRule type="duplicateValues" dxfId="4096" priority="5985"/>
  </conditionalFormatting>
  <conditionalFormatting sqref="A3093">
    <cfRule type="duplicateValues" dxfId="4095" priority="5983"/>
    <cfRule type="duplicateValues" dxfId="4094" priority="5984"/>
  </conditionalFormatting>
  <conditionalFormatting sqref="A3093">
    <cfRule type="duplicateValues" dxfId="4093" priority="5982"/>
  </conditionalFormatting>
  <conditionalFormatting sqref="A3093">
    <cfRule type="duplicateValues" dxfId="4092" priority="5981"/>
  </conditionalFormatting>
  <conditionalFormatting sqref="A3093">
    <cfRule type="duplicateValues" dxfId="4091" priority="5980"/>
  </conditionalFormatting>
  <conditionalFormatting sqref="A3093">
    <cfRule type="duplicateValues" dxfId="4090" priority="5979"/>
  </conditionalFormatting>
  <conditionalFormatting sqref="A3093">
    <cfRule type="duplicateValues" dxfId="4089" priority="5978"/>
  </conditionalFormatting>
  <conditionalFormatting sqref="A3093">
    <cfRule type="duplicateValues" dxfId="4088" priority="5977"/>
  </conditionalFormatting>
  <conditionalFormatting sqref="A3094 A3096 A3098 A3101">
    <cfRule type="duplicateValues" dxfId="4087" priority="5976" stopIfTrue="1"/>
  </conditionalFormatting>
  <conditionalFormatting sqref="A3094 A3096 A3098 A3101">
    <cfRule type="duplicateValues" dxfId="4086" priority="5975" stopIfTrue="1"/>
  </conditionalFormatting>
  <conditionalFormatting sqref="A3094">
    <cfRule type="duplicateValues" dxfId="4085" priority="5974" stopIfTrue="1"/>
  </conditionalFormatting>
  <conditionalFormatting sqref="A3094">
    <cfRule type="duplicateValues" dxfId="4084" priority="5973" stopIfTrue="1"/>
  </conditionalFormatting>
  <conditionalFormatting sqref="A3094">
    <cfRule type="duplicateValues" dxfId="4083" priority="5972" stopIfTrue="1"/>
  </conditionalFormatting>
  <conditionalFormatting sqref="A3094">
    <cfRule type="duplicateValues" dxfId="4082" priority="5971" stopIfTrue="1"/>
  </conditionalFormatting>
  <conditionalFormatting sqref="A3094 A3096 A3098 A3101">
    <cfRule type="duplicateValues" dxfId="4081" priority="5968" stopIfTrue="1"/>
    <cfRule type="duplicateValues" dxfId="4080" priority="5969" stopIfTrue="1"/>
    <cfRule type="duplicateValues" dxfId="4079" priority="5970" stopIfTrue="1"/>
  </conditionalFormatting>
  <conditionalFormatting sqref="A3094">
    <cfRule type="duplicateValues" dxfId="4078" priority="5967" stopIfTrue="1"/>
  </conditionalFormatting>
  <conditionalFormatting sqref="A3094">
    <cfRule type="duplicateValues" dxfId="4077" priority="5966" stopIfTrue="1"/>
  </conditionalFormatting>
  <conditionalFormatting sqref="A3094 A3096 A3098 A3101">
    <cfRule type="duplicateValues" dxfId="4076" priority="5964" stopIfTrue="1"/>
    <cfRule type="duplicateValues" dxfId="4075" priority="5965" stopIfTrue="1"/>
  </conditionalFormatting>
  <conditionalFormatting sqref="A3094 A3096 A3098 A3101">
    <cfRule type="duplicateValues" dxfId="4074" priority="5961" stopIfTrue="1"/>
    <cfRule type="duplicateValues" dxfId="4073" priority="5962" stopIfTrue="1"/>
    <cfRule type="cellIs" dxfId="4072" priority="5963" stopIfTrue="1" operator="equal">
      <formula>25504</formula>
    </cfRule>
  </conditionalFormatting>
  <conditionalFormatting sqref="A3094">
    <cfRule type="duplicateValues" dxfId="4071" priority="5960" stopIfTrue="1"/>
  </conditionalFormatting>
  <conditionalFormatting sqref="A3094">
    <cfRule type="duplicateValues" dxfId="4070" priority="5958" stopIfTrue="1"/>
    <cfRule type="duplicateValues" dxfId="4069" priority="5959" stopIfTrue="1"/>
  </conditionalFormatting>
  <conditionalFormatting sqref="A3094">
    <cfRule type="duplicateValues" dxfId="4068" priority="5957" stopIfTrue="1"/>
  </conditionalFormatting>
  <conditionalFormatting sqref="A3094">
    <cfRule type="duplicateValues" dxfId="4067" priority="5956" stopIfTrue="1"/>
  </conditionalFormatting>
  <conditionalFormatting sqref="A3094">
    <cfRule type="duplicateValues" dxfId="4066" priority="5955" stopIfTrue="1"/>
  </conditionalFormatting>
  <conditionalFormatting sqref="A3094 A3096 A3098 A3101">
    <cfRule type="duplicateValues" dxfId="4065" priority="5954"/>
  </conditionalFormatting>
  <conditionalFormatting sqref="A3094">
    <cfRule type="duplicateValues" dxfId="4064" priority="5953"/>
  </conditionalFormatting>
  <conditionalFormatting sqref="A3094 A3096 A3098 A3101">
    <cfRule type="duplicateValues" dxfId="4063" priority="5951"/>
    <cfRule type="duplicateValues" dxfId="4062" priority="5952"/>
  </conditionalFormatting>
  <conditionalFormatting sqref="A3094">
    <cfRule type="duplicateValues" dxfId="4061" priority="5950"/>
  </conditionalFormatting>
  <conditionalFormatting sqref="A3094">
    <cfRule type="duplicateValues" dxfId="4060" priority="5949" stopIfTrue="1"/>
  </conditionalFormatting>
  <conditionalFormatting sqref="A3094">
    <cfRule type="duplicateValues" dxfId="4059" priority="5946" stopIfTrue="1"/>
    <cfRule type="duplicateValues" dxfId="4058" priority="5947" stopIfTrue="1"/>
    <cfRule type="duplicateValues" dxfId="4057" priority="5948" stopIfTrue="1"/>
  </conditionalFormatting>
  <conditionalFormatting sqref="A3094">
    <cfRule type="duplicateValues" dxfId="4056" priority="5945" stopIfTrue="1"/>
  </conditionalFormatting>
  <conditionalFormatting sqref="A3094">
    <cfRule type="duplicateValues" dxfId="4055" priority="5944" stopIfTrue="1"/>
  </conditionalFormatting>
  <conditionalFormatting sqref="A3094">
    <cfRule type="duplicateValues" dxfId="4054" priority="5943" stopIfTrue="1"/>
  </conditionalFormatting>
  <conditionalFormatting sqref="A3094">
    <cfRule type="duplicateValues" dxfId="4053" priority="5942" stopIfTrue="1"/>
  </conditionalFormatting>
  <conditionalFormatting sqref="A3094">
    <cfRule type="duplicateValues" dxfId="4052" priority="5940" stopIfTrue="1"/>
    <cfRule type="duplicateValues" dxfId="4051" priority="5941" stopIfTrue="1"/>
  </conditionalFormatting>
  <conditionalFormatting sqref="A3094">
    <cfRule type="duplicateValues" dxfId="4050" priority="5939" stopIfTrue="1"/>
  </conditionalFormatting>
  <conditionalFormatting sqref="A3094">
    <cfRule type="duplicateValues" dxfId="4049" priority="5938" stopIfTrue="1"/>
  </conditionalFormatting>
  <conditionalFormatting sqref="A3094">
    <cfRule type="duplicateValues" dxfId="4048" priority="5937" stopIfTrue="1"/>
  </conditionalFormatting>
  <conditionalFormatting sqref="A3094">
    <cfRule type="duplicateValues" dxfId="4047" priority="5934" stopIfTrue="1"/>
    <cfRule type="duplicateValues" dxfId="4046" priority="5935" stopIfTrue="1"/>
    <cfRule type="duplicateValues" dxfId="4045" priority="5936" stopIfTrue="1"/>
  </conditionalFormatting>
  <conditionalFormatting sqref="A3094">
    <cfRule type="duplicateValues" dxfId="4044" priority="5933" stopIfTrue="1"/>
  </conditionalFormatting>
  <conditionalFormatting sqref="A3094">
    <cfRule type="duplicateValues" dxfId="4043" priority="5931" stopIfTrue="1"/>
    <cfRule type="duplicateValues" dxfId="4042" priority="5932" stopIfTrue="1"/>
  </conditionalFormatting>
  <conditionalFormatting sqref="A3094">
    <cfRule type="duplicateValues" dxfId="4041" priority="5930" stopIfTrue="1"/>
  </conditionalFormatting>
  <conditionalFormatting sqref="A3094">
    <cfRule type="duplicateValues" dxfId="4040" priority="5929" stopIfTrue="1"/>
  </conditionalFormatting>
  <conditionalFormatting sqref="A3094">
    <cfRule type="duplicateValues" dxfId="4039" priority="5928" stopIfTrue="1"/>
  </conditionalFormatting>
  <conditionalFormatting sqref="A3094">
    <cfRule type="duplicateValues" dxfId="4038" priority="5927"/>
  </conditionalFormatting>
  <conditionalFormatting sqref="A3094">
    <cfRule type="duplicateValues" dxfId="4037" priority="5926"/>
  </conditionalFormatting>
  <conditionalFormatting sqref="A3094">
    <cfRule type="duplicateValues" dxfId="4036" priority="5924"/>
    <cfRule type="duplicateValues" dxfId="4035" priority="5925"/>
  </conditionalFormatting>
  <conditionalFormatting sqref="A3094">
    <cfRule type="duplicateValues" dxfId="4034" priority="5923"/>
  </conditionalFormatting>
  <conditionalFormatting sqref="A3094">
    <cfRule type="duplicateValues" dxfId="4033" priority="5922"/>
  </conditionalFormatting>
  <conditionalFormatting sqref="A3094">
    <cfRule type="duplicateValues" dxfId="4032" priority="5920"/>
    <cfRule type="duplicateValues" dxfId="4031" priority="5921"/>
  </conditionalFormatting>
  <conditionalFormatting sqref="A3094">
    <cfRule type="duplicateValues" dxfId="4030" priority="5919"/>
  </conditionalFormatting>
  <conditionalFormatting sqref="A3094">
    <cfRule type="duplicateValues" dxfId="4029" priority="5918"/>
  </conditionalFormatting>
  <conditionalFormatting sqref="A3094">
    <cfRule type="duplicateValues" dxfId="4028" priority="5917"/>
  </conditionalFormatting>
  <conditionalFormatting sqref="A3094">
    <cfRule type="duplicateValues" dxfId="4027" priority="5916"/>
  </conditionalFormatting>
  <conditionalFormatting sqref="A3094">
    <cfRule type="duplicateValues" dxfId="4026" priority="5914"/>
    <cfRule type="duplicateValues" dxfId="4025" priority="5915"/>
  </conditionalFormatting>
  <conditionalFormatting sqref="A3094">
    <cfRule type="duplicateValues" dxfId="4024" priority="5913"/>
  </conditionalFormatting>
  <conditionalFormatting sqref="A3094 A3096 A3098 A3101">
    <cfRule type="duplicateValues" dxfId="4023" priority="5910"/>
    <cfRule type="duplicateValues" dxfId="4022" priority="5911"/>
    <cfRule type="duplicateValues" dxfId="4021" priority="5912"/>
  </conditionalFormatting>
  <conditionalFormatting sqref="A3094">
    <cfRule type="duplicateValues" dxfId="4020" priority="5909"/>
  </conditionalFormatting>
  <conditionalFormatting sqref="A3094">
    <cfRule type="duplicateValues" dxfId="4019" priority="5908"/>
  </conditionalFormatting>
  <conditionalFormatting sqref="A3094">
    <cfRule type="duplicateValues" dxfId="4018" priority="5907"/>
  </conditionalFormatting>
  <conditionalFormatting sqref="A3094">
    <cfRule type="duplicateValues" dxfId="4017" priority="5906"/>
  </conditionalFormatting>
  <conditionalFormatting sqref="A3094">
    <cfRule type="duplicateValues" dxfId="4016" priority="5905"/>
  </conditionalFormatting>
  <conditionalFormatting sqref="A3094">
    <cfRule type="duplicateValues" dxfId="4015" priority="5904"/>
  </conditionalFormatting>
  <conditionalFormatting sqref="A3094">
    <cfRule type="duplicateValues" dxfId="4014" priority="5903"/>
  </conditionalFormatting>
  <conditionalFormatting sqref="A3094">
    <cfRule type="duplicateValues" dxfId="4013" priority="5902"/>
  </conditionalFormatting>
  <conditionalFormatting sqref="A3094">
    <cfRule type="duplicateValues" dxfId="4012" priority="5901"/>
  </conditionalFormatting>
  <conditionalFormatting sqref="A3094">
    <cfRule type="duplicateValues" dxfId="4011" priority="5900"/>
  </conditionalFormatting>
  <conditionalFormatting sqref="A3094">
    <cfRule type="duplicateValues" dxfId="4010" priority="5899"/>
  </conditionalFormatting>
  <conditionalFormatting sqref="A3094">
    <cfRule type="duplicateValues" dxfId="4009" priority="5897"/>
    <cfRule type="duplicateValues" dxfId="4008" priority="5898"/>
  </conditionalFormatting>
  <conditionalFormatting sqref="A3094">
    <cfRule type="duplicateValues" dxfId="4007" priority="5896"/>
  </conditionalFormatting>
  <conditionalFormatting sqref="A3094">
    <cfRule type="duplicateValues" dxfId="4006" priority="5895"/>
  </conditionalFormatting>
  <conditionalFormatting sqref="A3094">
    <cfRule type="duplicateValues" dxfId="4005" priority="5894"/>
  </conditionalFormatting>
  <conditionalFormatting sqref="A3094">
    <cfRule type="duplicateValues" dxfId="4004" priority="5893"/>
  </conditionalFormatting>
  <conditionalFormatting sqref="A3094">
    <cfRule type="duplicateValues" dxfId="4003" priority="5892"/>
  </conditionalFormatting>
  <conditionalFormatting sqref="A3094">
    <cfRule type="duplicateValues" dxfId="4002" priority="5891"/>
  </conditionalFormatting>
  <conditionalFormatting sqref="A3102 A3104 A3106 A3108 A3110">
    <cfRule type="duplicateValues" dxfId="4001" priority="5288" stopIfTrue="1"/>
  </conditionalFormatting>
  <conditionalFormatting sqref="A3102 A3104 A3106 A3108 A3110">
    <cfRule type="duplicateValues" dxfId="4000" priority="5287" stopIfTrue="1"/>
  </conditionalFormatting>
  <conditionalFormatting sqref="A3102">
    <cfRule type="duplicateValues" dxfId="3999" priority="5286" stopIfTrue="1"/>
  </conditionalFormatting>
  <conditionalFormatting sqref="A3102">
    <cfRule type="duplicateValues" dxfId="3998" priority="5285" stopIfTrue="1"/>
  </conditionalFormatting>
  <conditionalFormatting sqref="A3102">
    <cfRule type="duplicateValues" dxfId="3997" priority="5284" stopIfTrue="1"/>
  </conditionalFormatting>
  <conditionalFormatting sqref="A3102">
    <cfRule type="duplicateValues" dxfId="3996" priority="5283" stopIfTrue="1"/>
  </conditionalFormatting>
  <conditionalFormatting sqref="A3102 A3104 A3106 A3108 A3110">
    <cfRule type="duplicateValues" dxfId="3995" priority="5280" stopIfTrue="1"/>
    <cfRule type="duplicateValues" dxfId="3994" priority="5281" stopIfTrue="1"/>
    <cfRule type="duplicateValues" dxfId="3993" priority="5282" stopIfTrue="1"/>
  </conditionalFormatting>
  <conditionalFormatting sqref="A3102">
    <cfRule type="duplicateValues" dxfId="3992" priority="5279" stopIfTrue="1"/>
  </conditionalFormatting>
  <conditionalFormatting sqref="A3102">
    <cfRule type="duplicateValues" dxfId="3991" priority="5278" stopIfTrue="1"/>
  </conditionalFormatting>
  <conditionalFormatting sqref="A3102 A3104 A3106 A3108 A3110">
    <cfRule type="duplicateValues" dxfId="3990" priority="5276" stopIfTrue="1"/>
    <cfRule type="duplicateValues" dxfId="3989" priority="5277" stopIfTrue="1"/>
  </conditionalFormatting>
  <conditionalFormatting sqref="A3102 A3104 A3106 A3108 A3110">
    <cfRule type="duplicateValues" dxfId="3988" priority="5273" stopIfTrue="1"/>
    <cfRule type="duplicateValues" dxfId="3987" priority="5274" stopIfTrue="1"/>
    <cfRule type="cellIs" dxfId="3986" priority="5275" stopIfTrue="1" operator="equal">
      <formula>25504</formula>
    </cfRule>
  </conditionalFormatting>
  <conditionalFormatting sqref="A3102">
    <cfRule type="duplicateValues" dxfId="3985" priority="5272" stopIfTrue="1"/>
  </conditionalFormatting>
  <conditionalFormatting sqref="A3102">
    <cfRule type="duplicateValues" dxfId="3984" priority="5270" stopIfTrue="1"/>
    <cfRule type="duplicateValues" dxfId="3983" priority="5271" stopIfTrue="1"/>
  </conditionalFormatting>
  <conditionalFormatting sqref="A3102">
    <cfRule type="duplicateValues" dxfId="3982" priority="5269" stopIfTrue="1"/>
  </conditionalFormatting>
  <conditionalFormatting sqref="A3102">
    <cfRule type="duplicateValues" dxfId="3981" priority="5268" stopIfTrue="1"/>
  </conditionalFormatting>
  <conditionalFormatting sqref="A3102">
    <cfRule type="duplicateValues" dxfId="3980" priority="5267" stopIfTrue="1"/>
  </conditionalFormatting>
  <conditionalFormatting sqref="A3102 A3104 A3106 A3108 A3110">
    <cfRule type="duplicateValues" dxfId="3979" priority="5266"/>
  </conditionalFormatting>
  <conditionalFormatting sqref="A3102">
    <cfRule type="duplicateValues" dxfId="3978" priority="5265"/>
  </conditionalFormatting>
  <conditionalFormatting sqref="A3102 A3104 A3106 A3108 A3110">
    <cfRule type="duplicateValues" dxfId="3977" priority="5263"/>
    <cfRule type="duplicateValues" dxfId="3976" priority="5264"/>
  </conditionalFormatting>
  <conditionalFormatting sqref="A3102">
    <cfRule type="duplicateValues" dxfId="3975" priority="5262"/>
  </conditionalFormatting>
  <conditionalFormatting sqref="A3102">
    <cfRule type="duplicateValues" dxfId="3974" priority="5261" stopIfTrue="1"/>
  </conditionalFormatting>
  <conditionalFormatting sqref="A3102">
    <cfRule type="duplicateValues" dxfId="3973" priority="5258" stopIfTrue="1"/>
    <cfRule type="duplicateValues" dxfId="3972" priority="5259" stopIfTrue="1"/>
    <cfRule type="duplicateValues" dxfId="3971" priority="5260" stopIfTrue="1"/>
  </conditionalFormatting>
  <conditionalFormatting sqref="A3102">
    <cfRule type="duplicateValues" dxfId="3970" priority="5257" stopIfTrue="1"/>
  </conditionalFormatting>
  <conditionalFormatting sqref="A3102">
    <cfRule type="duplicateValues" dxfId="3969" priority="5256" stopIfTrue="1"/>
  </conditionalFormatting>
  <conditionalFormatting sqref="A3102">
    <cfRule type="duplicateValues" dxfId="3968" priority="5255" stopIfTrue="1"/>
  </conditionalFormatting>
  <conditionalFormatting sqref="A3102">
    <cfRule type="duplicateValues" dxfId="3967" priority="5254" stopIfTrue="1"/>
  </conditionalFormatting>
  <conditionalFormatting sqref="A3102">
    <cfRule type="duplicateValues" dxfId="3966" priority="5252" stopIfTrue="1"/>
    <cfRule type="duplicateValues" dxfId="3965" priority="5253" stopIfTrue="1"/>
  </conditionalFormatting>
  <conditionalFormatting sqref="A3102">
    <cfRule type="duplicateValues" dxfId="3964" priority="5251" stopIfTrue="1"/>
  </conditionalFormatting>
  <conditionalFormatting sqref="A3102">
    <cfRule type="duplicateValues" dxfId="3963" priority="5250" stopIfTrue="1"/>
  </conditionalFormatting>
  <conditionalFormatting sqref="A3102">
    <cfRule type="duplicateValues" dxfId="3962" priority="5249" stopIfTrue="1"/>
  </conditionalFormatting>
  <conditionalFormatting sqref="A3102">
    <cfRule type="duplicateValues" dxfId="3961" priority="5246" stopIfTrue="1"/>
    <cfRule type="duplicateValues" dxfId="3960" priority="5247" stopIfTrue="1"/>
    <cfRule type="duplicateValues" dxfId="3959" priority="5248" stopIfTrue="1"/>
  </conditionalFormatting>
  <conditionalFormatting sqref="A3102">
    <cfRule type="duplicateValues" dxfId="3958" priority="5245" stopIfTrue="1"/>
  </conditionalFormatting>
  <conditionalFormatting sqref="A3102">
    <cfRule type="duplicateValues" dxfId="3957" priority="5243" stopIfTrue="1"/>
    <cfRule type="duplicateValues" dxfId="3956" priority="5244" stopIfTrue="1"/>
  </conditionalFormatting>
  <conditionalFormatting sqref="A3102">
    <cfRule type="duplicateValues" dxfId="3955" priority="5242" stopIfTrue="1"/>
  </conditionalFormatting>
  <conditionalFormatting sqref="A3102">
    <cfRule type="duplicateValues" dxfId="3954" priority="5241" stopIfTrue="1"/>
  </conditionalFormatting>
  <conditionalFormatting sqref="A3102">
    <cfRule type="duplicateValues" dxfId="3953" priority="5240" stopIfTrue="1"/>
  </conditionalFormatting>
  <conditionalFormatting sqref="A3102">
    <cfRule type="duplicateValues" dxfId="3952" priority="5239"/>
  </conditionalFormatting>
  <conditionalFormatting sqref="A3102">
    <cfRule type="duplicateValues" dxfId="3951" priority="5238"/>
  </conditionalFormatting>
  <conditionalFormatting sqref="A3102">
    <cfRule type="duplicateValues" dxfId="3950" priority="5236"/>
    <cfRule type="duplicateValues" dxfId="3949" priority="5237"/>
  </conditionalFormatting>
  <conditionalFormatting sqref="A3102">
    <cfRule type="duplicateValues" dxfId="3948" priority="5235"/>
  </conditionalFormatting>
  <conditionalFormatting sqref="A3102">
    <cfRule type="duplicateValues" dxfId="3947" priority="5234"/>
  </conditionalFormatting>
  <conditionalFormatting sqref="A3102">
    <cfRule type="duplicateValues" dxfId="3946" priority="5232"/>
    <cfRule type="duplicateValues" dxfId="3945" priority="5233"/>
  </conditionalFormatting>
  <conditionalFormatting sqref="A3102">
    <cfRule type="duplicateValues" dxfId="3944" priority="5231"/>
  </conditionalFormatting>
  <conditionalFormatting sqref="A3102">
    <cfRule type="duplicateValues" dxfId="3943" priority="5230"/>
  </conditionalFormatting>
  <conditionalFormatting sqref="A3102">
    <cfRule type="duplicateValues" dxfId="3942" priority="5229"/>
  </conditionalFormatting>
  <conditionalFormatting sqref="A3102">
    <cfRule type="duplicateValues" dxfId="3941" priority="5228"/>
  </conditionalFormatting>
  <conditionalFormatting sqref="A3102">
    <cfRule type="duplicateValues" dxfId="3940" priority="5226"/>
    <cfRule type="duplicateValues" dxfId="3939" priority="5227"/>
  </conditionalFormatting>
  <conditionalFormatting sqref="A3102">
    <cfRule type="duplicateValues" dxfId="3938" priority="5225"/>
  </conditionalFormatting>
  <conditionalFormatting sqref="A3102 A3104 A3106 A3108 A3110">
    <cfRule type="duplicateValues" dxfId="3937" priority="5222"/>
    <cfRule type="duplicateValues" dxfId="3936" priority="5223"/>
    <cfRule type="duplicateValues" dxfId="3935" priority="5224"/>
  </conditionalFormatting>
  <conditionalFormatting sqref="A3102">
    <cfRule type="duplicateValues" dxfId="3934" priority="5221"/>
  </conditionalFormatting>
  <conditionalFormatting sqref="A3102">
    <cfRule type="duplicateValues" dxfId="3933" priority="5220"/>
  </conditionalFormatting>
  <conditionalFormatting sqref="A3102">
    <cfRule type="duplicateValues" dxfId="3932" priority="5219"/>
  </conditionalFormatting>
  <conditionalFormatting sqref="A3102">
    <cfRule type="duplicateValues" dxfId="3931" priority="5218"/>
  </conditionalFormatting>
  <conditionalFormatting sqref="A3102">
    <cfRule type="duplicateValues" dxfId="3930" priority="5217"/>
  </conditionalFormatting>
  <conditionalFormatting sqref="A3102">
    <cfRule type="duplicateValues" dxfId="3929" priority="5216"/>
  </conditionalFormatting>
  <conditionalFormatting sqref="A3102">
    <cfRule type="duplicateValues" dxfId="3928" priority="5215"/>
  </conditionalFormatting>
  <conditionalFormatting sqref="A3102">
    <cfRule type="duplicateValues" dxfId="3927" priority="5214"/>
  </conditionalFormatting>
  <conditionalFormatting sqref="A3102">
    <cfRule type="duplicateValues" dxfId="3926" priority="5213"/>
  </conditionalFormatting>
  <conditionalFormatting sqref="A3102">
    <cfRule type="duplicateValues" dxfId="3925" priority="5212"/>
  </conditionalFormatting>
  <conditionalFormatting sqref="A3102">
    <cfRule type="duplicateValues" dxfId="3924" priority="5211"/>
  </conditionalFormatting>
  <conditionalFormatting sqref="A3102">
    <cfRule type="duplicateValues" dxfId="3923" priority="5209"/>
    <cfRule type="duplicateValues" dxfId="3922" priority="5210"/>
  </conditionalFormatting>
  <conditionalFormatting sqref="A3102">
    <cfRule type="duplicateValues" dxfId="3921" priority="5208"/>
  </conditionalFormatting>
  <conditionalFormatting sqref="A3102">
    <cfRule type="duplicateValues" dxfId="3920" priority="5207"/>
  </conditionalFormatting>
  <conditionalFormatting sqref="A3102">
    <cfRule type="duplicateValues" dxfId="3919" priority="5206"/>
  </conditionalFormatting>
  <conditionalFormatting sqref="A3102">
    <cfRule type="duplicateValues" dxfId="3918" priority="5205"/>
  </conditionalFormatting>
  <conditionalFormatting sqref="A3102">
    <cfRule type="duplicateValues" dxfId="3917" priority="5204"/>
  </conditionalFormatting>
  <conditionalFormatting sqref="A3102">
    <cfRule type="duplicateValues" dxfId="3916" priority="5203"/>
  </conditionalFormatting>
  <conditionalFormatting sqref="A3103 A3105 A3107 A3109">
    <cfRule type="duplicateValues" dxfId="3915" priority="5202" stopIfTrue="1"/>
  </conditionalFormatting>
  <conditionalFormatting sqref="A3103 A3105 A3107 A3109">
    <cfRule type="duplicateValues" dxfId="3914" priority="5201" stopIfTrue="1"/>
  </conditionalFormatting>
  <conditionalFormatting sqref="A3103">
    <cfRule type="duplicateValues" dxfId="3913" priority="5200" stopIfTrue="1"/>
  </conditionalFormatting>
  <conditionalFormatting sqref="A3103">
    <cfRule type="duplicateValues" dxfId="3912" priority="5199" stopIfTrue="1"/>
  </conditionalFormatting>
  <conditionalFormatting sqref="A3103">
    <cfRule type="duplicateValues" dxfId="3911" priority="5198" stopIfTrue="1"/>
  </conditionalFormatting>
  <conditionalFormatting sqref="A3103">
    <cfRule type="duplicateValues" dxfId="3910" priority="5197" stopIfTrue="1"/>
  </conditionalFormatting>
  <conditionalFormatting sqref="A3103 A3105 A3107 A3109">
    <cfRule type="duplicateValues" dxfId="3909" priority="5194" stopIfTrue="1"/>
    <cfRule type="duplicateValues" dxfId="3908" priority="5195" stopIfTrue="1"/>
    <cfRule type="duplicateValues" dxfId="3907" priority="5196" stopIfTrue="1"/>
  </conditionalFormatting>
  <conditionalFormatting sqref="A3103">
    <cfRule type="duplicateValues" dxfId="3906" priority="5193" stopIfTrue="1"/>
  </conditionalFormatting>
  <conditionalFormatting sqref="A3103">
    <cfRule type="duplicateValues" dxfId="3905" priority="5192" stopIfTrue="1"/>
  </conditionalFormatting>
  <conditionalFormatting sqref="A3103 A3105 A3107 A3109">
    <cfRule type="duplicateValues" dxfId="3904" priority="5190" stopIfTrue="1"/>
    <cfRule type="duplicateValues" dxfId="3903" priority="5191" stopIfTrue="1"/>
  </conditionalFormatting>
  <conditionalFormatting sqref="A3103 A3105 A3107 A3109">
    <cfRule type="duplicateValues" dxfId="3902" priority="5187" stopIfTrue="1"/>
    <cfRule type="duplicateValues" dxfId="3901" priority="5188" stopIfTrue="1"/>
    <cfRule type="cellIs" dxfId="3900" priority="5189" stopIfTrue="1" operator="equal">
      <formula>25504</formula>
    </cfRule>
  </conditionalFormatting>
  <conditionalFormatting sqref="A3103">
    <cfRule type="duplicateValues" dxfId="3899" priority="5186" stopIfTrue="1"/>
  </conditionalFormatting>
  <conditionalFormatting sqref="A3103">
    <cfRule type="duplicateValues" dxfId="3898" priority="5184" stopIfTrue="1"/>
    <cfRule type="duplicateValues" dxfId="3897" priority="5185" stopIfTrue="1"/>
  </conditionalFormatting>
  <conditionalFormatting sqref="A3103">
    <cfRule type="duplicateValues" dxfId="3896" priority="5183" stopIfTrue="1"/>
  </conditionalFormatting>
  <conditionalFormatting sqref="A3103">
    <cfRule type="duplicateValues" dxfId="3895" priority="5182" stopIfTrue="1"/>
  </conditionalFormatting>
  <conditionalFormatting sqref="A3103">
    <cfRule type="duplicateValues" dxfId="3894" priority="5181" stopIfTrue="1"/>
  </conditionalFormatting>
  <conditionalFormatting sqref="A3103 A3105 A3107 A3109">
    <cfRule type="duplicateValues" dxfId="3893" priority="5180"/>
  </conditionalFormatting>
  <conditionalFormatting sqref="A3103">
    <cfRule type="duplicateValues" dxfId="3892" priority="5179"/>
  </conditionalFormatting>
  <conditionalFormatting sqref="A3103 A3105 A3107 A3109">
    <cfRule type="duplicateValues" dxfId="3891" priority="5177"/>
    <cfRule type="duplicateValues" dxfId="3890" priority="5178"/>
  </conditionalFormatting>
  <conditionalFormatting sqref="A3103">
    <cfRule type="duplicateValues" dxfId="3889" priority="5176"/>
  </conditionalFormatting>
  <conditionalFormatting sqref="A3103">
    <cfRule type="duplicateValues" dxfId="3888" priority="5175" stopIfTrue="1"/>
  </conditionalFormatting>
  <conditionalFormatting sqref="A3103">
    <cfRule type="duplicateValues" dxfId="3887" priority="5172" stopIfTrue="1"/>
    <cfRule type="duplicateValues" dxfId="3886" priority="5173" stopIfTrue="1"/>
    <cfRule type="duplicateValues" dxfId="3885" priority="5174" stopIfTrue="1"/>
  </conditionalFormatting>
  <conditionalFormatting sqref="A3103">
    <cfRule type="duplicateValues" dxfId="3884" priority="5171" stopIfTrue="1"/>
  </conditionalFormatting>
  <conditionalFormatting sqref="A3103">
    <cfRule type="duplicateValues" dxfId="3883" priority="5170" stopIfTrue="1"/>
  </conditionalFormatting>
  <conditionalFormatting sqref="A3103">
    <cfRule type="duplicateValues" dxfId="3882" priority="5169" stopIfTrue="1"/>
  </conditionalFormatting>
  <conditionalFormatting sqref="A3103">
    <cfRule type="duplicateValues" dxfId="3881" priority="5168" stopIfTrue="1"/>
  </conditionalFormatting>
  <conditionalFormatting sqref="A3103">
    <cfRule type="duplicateValues" dxfId="3880" priority="5166" stopIfTrue="1"/>
    <cfRule type="duplicateValues" dxfId="3879" priority="5167" stopIfTrue="1"/>
  </conditionalFormatting>
  <conditionalFormatting sqref="A3103">
    <cfRule type="duplicateValues" dxfId="3878" priority="5165" stopIfTrue="1"/>
  </conditionalFormatting>
  <conditionalFormatting sqref="A3103">
    <cfRule type="duplicateValues" dxfId="3877" priority="5164" stopIfTrue="1"/>
  </conditionalFormatting>
  <conditionalFormatting sqref="A3103">
    <cfRule type="duplicateValues" dxfId="3876" priority="5163" stopIfTrue="1"/>
  </conditionalFormatting>
  <conditionalFormatting sqref="A3103">
    <cfRule type="duplicateValues" dxfId="3875" priority="5160" stopIfTrue="1"/>
    <cfRule type="duplicateValues" dxfId="3874" priority="5161" stopIfTrue="1"/>
    <cfRule type="duplicateValues" dxfId="3873" priority="5162" stopIfTrue="1"/>
  </conditionalFormatting>
  <conditionalFormatting sqref="A3103">
    <cfRule type="duplicateValues" dxfId="3872" priority="5159" stopIfTrue="1"/>
  </conditionalFormatting>
  <conditionalFormatting sqref="A3103">
    <cfRule type="duplicateValues" dxfId="3871" priority="5157" stopIfTrue="1"/>
    <cfRule type="duplicateValues" dxfId="3870" priority="5158" stopIfTrue="1"/>
  </conditionalFormatting>
  <conditionalFormatting sqref="A3103">
    <cfRule type="duplicateValues" dxfId="3869" priority="5156" stopIfTrue="1"/>
  </conditionalFormatting>
  <conditionalFormatting sqref="A3103">
    <cfRule type="duplicateValues" dxfId="3868" priority="5155" stopIfTrue="1"/>
  </conditionalFormatting>
  <conditionalFormatting sqref="A3103">
    <cfRule type="duplicateValues" dxfId="3867" priority="5154" stopIfTrue="1"/>
  </conditionalFormatting>
  <conditionalFormatting sqref="A3103">
    <cfRule type="duplicateValues" dxfId="3866" priority="5153"/>
  </conditionalFormatting>
  <conditionalFormatting sqref="A3103">
    <cfRule type="duplicateValues" dxfId="3865" priority="5152"/>
  </conditionalFormatting>
  <conditionalFormatting sqref="A3103">
    <cfRule type="duplicateValues" dxfId="3864" priority="5150"/>
    <cfRule type="duplicateValues" dxfId="3863" priority="5151"/>
  </conditionalFormatting>
  <conditionalFormatting sqref="A3103">
    <cfRule type="duplicateValues" dxfId="3862" priority="5149"/>
  </conditionalFormatting>
  <conditionalFormatting sqref="A3103">
    <cfRule type="duplicateValues" dxfId="3861" priority="5148"/>
  </conditionalFormatting>
  <conditionalFormatting sqref="A3103">
    <cfRule type="duplicateValues" dxfId="3860" priority="5146"/>
    <cfRule type="duplicateValues" dxfId="3859" priority="5147"/>
  </conditionalFormatting>
  <conditionalFormatting sqref="A3103">
    <cfRule type="duplicateValues" dxfId="3858" priority="5145"/>
  </conditionalFormatting>
  <conditionalFormatting sqref="A3103">
    <cfRule type="duplicateValues" dxfId="3857" priority="5144"/>
  </conditionalFormatting>
  <conditionalFormatting sqref="A3103">
    <cfRule type="duplicateValues" dxfId="3856" priority="5143"/>
  </conditionalFormatting>
  <conditionalFormatting sqref="A3103">
    <cfRule type="duplicateValues" dxfId="3855" priority="5142"/>
  </conditionalFormatting>
  <conditionalFormatting sqref="A3103">
    <cfRule type="duplicateValues" dxfId="3854" priority="5140"/>
    <cfRule type="duplicateValues" dxfId="3853" priority="5141"/>
  </conditionalFormatting>
  <conditionalFormatting sqref="A3103">
    <cfRule type="duplicateValues" dxfId="3852" priority="5139"/>
  </conditionalFormatting>
  <conditionalFormatting sqref="A3103 A3105 A3107 A3109">
    <cfRule type="duplicateValues" dxfId="3851" priority="5136"/>
    <cfRule type="duplicateValues" dxfId="3850" priority="5137"/>
    <cfRule type="duplicateValues" dxfId="3849" priority="5138"/>
  </conditionalFormatting>
  <conditionalFormatting sqref="A3103">
    <cfRule type="duplicateValues" dxfId="3848" priority="5135"/>
  </conditionalFormatting>
  <conditionalFormatting sqref="A3103">
    <cfRule type="duplicateValues" dxfId="3847" priority="5134"/>
  </conditionalFormatting>
  <conditionalFormatting sqref="A3103">
    <cfRule type="duplicateValues" dxfId="3846" priority="5133"/>
  </conditionalFormatting>
  <conditionalFormatting sqref="A3103">
    <cfRule type="duplicateValues" dxfId="3845" priority="5132"/>
  </conditionalFormatting>
  <conditionalFormatting sqref="A3103">
    <cfRule type="duplicateValues" dxfId="3844" priority="5131"/>
  </conditionalFormatting>
  <conditionalFormatting sqref="A3103">
    <cfRule type="duplicateValues" dxfId="3843" priority="5130"/>
  </conditionalFormatting>
  <conditionalFormatting sqref="A3103">
    <cfRule type="duplicateValues" dxfId="3842" priority="5129"/>
  </conditionalFormatting>
  <conditionalFormatting sqref="A3103">
    <cfRule type="duplicateValues" dxfId="3841" priority="5128"/>
  </conditionalFormatting>
  <conditionalFormatting sqref="A3103">
    <cfRule type="duplicateValues" dxfId="3840" priority="5127"/>
  </conditionalFormatting>
  <conditionalFormatting sqref="A3103">
    <cfRule type="duplicateValues" dxfId="3839" priority="5126"/>
  </conditionalFormatting>
  <conditionalFormatting sqref="A3103">
    <cfRule type="duplicateValues" dxfId="3838" priority="5125"/>
  </conditionalFormatting>
  <conditionalFormatting sqref="A3103">
    <cfRule type="duplicateValues" dxfId="3837" priority="5123"/>
    <cfRule type="duplicateValues" dxfId="3836" priority="5124"/>
  </conditionalFormatting>
  <conditionalFormatting sqref="A3103">
    <cfRule type="duplicateValues" dxfId="3835" priority="5122"/>
  </conditionalFormatting>
  <conditionalFormatting sqref="A3103">
    <cfRule type="duplicateValues" dxfId="3834" priority="5121"/>
  </conditionalFormatting>
  <conditionalFormatting sqref="A3103">
    <cfRule type="duplicateValues" dxfId="3833" priority="5120"/>
  </conditionalFormatting>
  <conditionalFormatting sqref="A3103">
    <cfRule type="duplicateValues" dxfId="3832" priority="5119"/>
  </conditionalFormatting>
  <conditionalFormatting sqref="A3103">
    <cfRule type="duplicateValues" dxfId="3831" priority="5118"/>
  </conditionalFormatting>
  <conditionalFormatting sqref="A3103">
    <cfRule type="duplicateValues" dxfId="3830" priority="5117"/>
  </conditionalFormatting>
  <conditionalFormatting sqref="A3111 A3113 A3115 A3117 A3119">
    <cfRule type="duplicateValues" dxfId="3829" priority="5116" stopIfTrue="1"/>
  </conditionalFormatting>
  <conditionalFormatting sqref="A3111 A3113 A3115 A3117 A3119">
    <cfRule type="duplicateValues" dxfId="3828" priority="5115" stopIfTrue="1"/>
  </conditionalFormatting>
  <conditionalFormatting sqref="A3111">
    <cfRule type="duplicateValues" dxfId="3827" priority="5114" stopIfTrue="1"/>
  </conditionalFormatting>
  <conditionalFormatting sqref="A3111">
    <cfRule type="duplicateValues" dxfId="3826" priority="5113" stopIfTrue="1"/>
  </conditionalFormatting>
  <conditionalFormatting sqref="A3111">
    <cfRule type="duplicateValues" dxfId="3825" priority="5112" stopIfTrue="1"/>
  </conditionalFormatting>
  <conditionalFormatting sqref="A3111">
    <cfRule type="duplicateValues" dxfId="3824" priority="5111" stopIfTrue="1"/>
  </conditionalFormatting>
  <conditionalFormatting sqref="A3111 A3113 A3115 A3117 A3119">
    <cfRule type="duplicateValues" dxfId="3823" priority="5108" stopIfTrue="1"/>
    <cfRule type="duplicateValues" dxfId="3822" priority="5109" stopIfTrue="1"/>
    <cfRule type="duplicateValues" dxfId="3821" priority="5110" stopIfTrue="1"/>
  </conditionalFormatting>
  <conditionalFormatting sqref="A3111">
    <cfRule type="duplicateValues" dxfId="3820" priority="5107" stopIfTrue="1"/>
  </conditionalFormatting>
  <conditionalFormatting sqref="A3111">
    <cfRule type="duplicateValues" dxfId="3819" priority="5106" stopIfTrue="1"/>
  </conditionalFormatting>
  <conditionalFormatting sqref="A3111 A3113 A3115 A3117 A3119">
    <cfRule type="duplicateValues" dxfId="3818" priority="5104" stopIfTrue="1"/>
    <cfRule type="duplicateValues" dxfId="3817" priority="5105" stopIfTrue="1"/>
  </conditionalFormatting>
  <conditionalFormatting sqref="A3111 A3113 A3115 A3117 A3119">
    <cfRule type="duplicateValues" dxfId="3816" priority="5101" stopIfTrue="1"/>
    <cfRule type="duplicateValues" dxfId="3815" priority="5102" stopIfTrue="1"/>
    <cfRule type="cellIs" dxfId="3814" priority="5103" stopIfTrue="1" operator="equal">
      <formula>25504</formula>
    </cfRule>
  </conditionalFormatting>
  <conditionalFormatting sqref="A3111">
    <cfRule type="duplicateValues" dxfId="3813" priority="5100" stopIfTrue="1"/>
  </conditionalFormatting>
  <conditionalFormatting sqref="A3111">
    <cfRule type="duplicateValues" dxfId="3812" priority="5098" stopIfTrue="1"/>
    <cfRule type="duplicateValues" dxfId="3811" priority="5099" stopIfTrue="1"/>
  </conditionalFormatting>
  <conditionalFormatting sqref="A3111">
    <cfRule type="duplicateValues" dxfId="3810" priority="5097" stopIfTrue="1"/>
  </conditionalFormatting>
  <conditionalFormatting sqref="A3111">
    <cfRule type="duplicateValues" dxfId="3809" priority="5096" stopIfTrue="1"/>
  </conditionalFormatting>
  <conditionalFormatting sqref="A3111">
    <cfRule type="duplicateValues" dxfId="3808" priority="5095" stopIfTrue="1"/>
  </conditionalFormatting>
  <conditionalFormatting sqref="A3111 A3113 A3115 A3117 A3119">
    <cfRule type="duplicateValues" dxfId="3807" priority="5094"/>
  </conditionalFormatting>
  <conditionalFormatting sqref="A3111">
    <cfRule type="duplicateValues" dxfId="3806" priority="5093"/>
  </conditionalFormatting>
  <conditionalFormatting sqref="A3111 A3113 A3115 A3117 A3119">
    <cfRule type="duplicateValues" dxfId="3805" priority="5091"/>
    <cfRule type="duplicateValues" dxfId="3804" priority="5092"/>
  </conditionalFormatting>
  <conditionalFormatting sqref="A3111">
    <cfRule type="duplicateValues" dxfId="3803" priority="5090"/>
  </conditionalFormatting>
  <conditionalFormatting sqref="A3111">
    <cfRule type="duplicateValues" dxfId="3802" priority="5089" stopIfTrue="1"/>
  </conditionalFormatting>
  <conditionalFormatting sqref="A3111">
    <cfRule type="duplicateValues" dxfId="3801" priority="5086" stopIfTrue="1"/>
    <cfRule type="duplicateValues" dxfId="3800" priority="5087" stopIfTrue="1"/>
    <cfRule type="duplicateValues" dxfId="3799" priority="5088" stopIfTrue="1"/>
  </conditionalFormatting>
  <conditionalFormatting sqref="A3111">
    <cfRule type="duplicateValues" dxfId="3798" priority="5085" stopIfTrue="1"/>
  </conditionalFormatting>
  <conditionalFormatting sqref="A3111">
    <cfRule type="duplicateValues" dxfId="3797" priority="5084" stopIfTrue="1"/>
  </conditionalFormatting>
  <conditionalFormatting sqref="A3111">
    <cfRule type="duplicateValues" dxfId="3796" priority="5083" stopIfTrue="1"/>
  </conditionalFormatting>
  <conditionalFormatting sqref="A3111">
    <cfRule type="duplicateValues" dxfId="3795" priority="5082" stopIfTrue="1"/>
  </conditionalFormatting>
  <conditionalFormatting sqref="A3111">
    <cfRule type="duplicateValues" dxfId="3794" priority="5080" stopIfTrue="1"/>
    <cfRule type="duplicateValues" dxfId="3793" priority="5081" stopIfTrue="1"/>
  </conditionalFormatting>
  <conditionalFormatting sqref="A3111">
    <cfRule type="duplicateValues" dxfId="3792" priority="5079" stopIfTrue="1"/>
  </conditionalFormatting>
  <conditionalFormatting sqref="A3111">
    <cfRule type="duplicateValues" dxfId="3791" priority="5078" stopIfTrue="1"/>
  </conditionalFormatting>
  <conditionalFormatting sqref="A3111">
    <cfRule type="duplicateValues" dxfId="3790" priority="5077" stopIfTrue="1"/>
  </conditionalFormatting>
  <conditionalFormatting sqref="A3111">
    <cfRule type="duplicateValues" dxfId="3789" priority="5074" stopIfTrue="1"/>
    <cfRule type="duplicateValues" dxfId="3788" priority="5075" stopIfTrue="1"/>
    <cfRule type="duplicateValues" dxfId="3787" priority="5076" stopIfTrue="1"/>
  </conditionalFormatting>
  <conditionalFormatting sqref="A3111">
    <cfRule type="duplicateValues" dxfId="3786" priority="5073" stopIfTrue="1"/>
  </conditionalFormatting>
  <conditionalFormatting sqref="A3111">
    <cfRule type="duplicateValues" dxfId="3785" priority="5071" stopIfTrue="1"/>
    <cfRule type="duplicateValues" dxfId="3784" priority="5072" stopIfTrue="1"/>
  </conditionalFormatting>
  <conditionalFormatting sqref="A3111">
    <cfRule type="duplicateValues" dxfId="3783" priority="5070" stopIfTrue="1"/>
  </conditionalFormatting>
  <conditionalFormatting sqref="A3111">
    <cfRule type="duplicateValues" dxfId="3782" priority="5069" stopIfTrue="1"/>
  </conditionalFormatting>
  <conditionalFormatting sqref="A3111">
    <cfRule type="duplicateValues" dxfId="3781" priority="5068" stopIfTrue="1"/>
  </conditionalFormatting>
  <conditionalFormatting sqref="A3111">
    <cfRule type="duplicateValues" dxfId="3780" priority="5067"/>
  </conditionalFormatting>
  <conditionalFormatting sqref="A3111">
    <cfRule type="duplicateValues" dxfId="3779" priority="5066"/>
  </conditionalFormatting>
  <conditionalFormatting sqref="A3111">
    <cfRule type="duplicateValues" dxfId="3778" priority="5064"/>
    <cfRule type="duplicateValues" dxfId="3777" priority="5065"/>
  </conditionalFormatting>
  <conditionalFormatting sqref="A3111">
    <cfRule type="duplicateValues" dxfId="3776" priority="5063"/>
  </conditionalFormatting>
  <conditionalFormatting sqref="A3111">
    <cfRule type="duplicateValues" dxfId="3775" priority="5062"/>
  </conditionalFormatting>
  <conditionalFormatting sqref="A3111">
    <cfRule type="duplicateValues" dxfId="3774" priority="5060"/>
    <cfRule type="duplicateValues" dxfId="3773" priority="5061"/>
  </conditionalFormatting>
  <conditionalFormatting sqref="A3111">
    <cfRule type="duplicateValues" dxfId="3772" priority="5059"/>
  </conditionalFormatting>
  <conditionalFormatting sqref="A3111">
    <cfRule type="duplicateValues" dxfId="3771" priority="5058"/>
  </conditionalFormatting>
  <conditionalFormatting sqref="A3111">
    <cfRule type="duplicateValues" dxfId="3770" priority="5057"/>
  </conditionalFormatting>
  <conditionalFormatting sqref="A3111">
    <cfRule type="duplicateValues" dxfId="3769" priority="5056"/>
  </conditionalFormatting>
  <conditionalFormatting sqref="A3111">
    <cfRule type="duplicateValues" dxfId="3768" priority="5054"/>
    <cfRule type="duplicateValues" dxfId="3767" priority="5055"/>
  </conditionalFormatting>
  <conditionalFormatting sqref="A3111">
    <cfRule type="duplicateValues" dxfId="3766" priority="5053"/>
  </conditionalFormatting>
  <conditionalFormatting sqref="A3111 A3113 A3115 A3117 A3119">
    <cfRule type="duplicateValues" dxfId="3765" priority="5050"/>
    <cfRule type="duplicateValues" dxfId="3764" priority="5051"/>
    <cfRule type="duplicateValues" dxfId="3763" priority="5052"/>
  </conditionalFormatting>
  <conditionalFormatting sqref="A3111">
    <cfRule type="duplicateValues" dxfId="3762" priority="5049"/>
  </conditionalFormatting>
  <conditionalFormatting sqref="A3111">
    <cfRule type="duplicateValues" dxfId="3761" priority="5048"/>
  </conditionalFormatting>
  <conditionalFormatting sqref="A3111">
    <cfRule type="duplicateValues" dxfId="3760" priority="5047"/>
  </conditionalFormatting>
  <conditionalFormatting sqref="A3111">
    <cfRule type="duplicateValues" dxfId="3759" priority="5046"/>
  </conditionalFormatting>
  <conditionalFormatting sqref="A3111">
    <cfRule type="duplicateValues" dxfId="3758" priority="5045"/>
  </conditionalFormatting>
  <conditionalFormatting sqref="A3111">
    <cfRule type="duplicateValues" dxfId="3757" priority="5044"/>
  </conditionalFormatting>
  <conditionalFormatting sqref="A3111">
    <cfRule type="duplicateValues" dxfId="3756" priority="5043"/>
  </conditionalFormatting>
  <conditionalFormatting sqref="A3111">
    <cfRule type="duplicateValues" dxfId="3755" priority="5042"/>
  </conditionalFormatting>
  <conditionalFormatting sqref="A3111">
    <cfRule type="duplicateValues" dxfId="3754" priority="5041"/>
  </conditionalFormatting>
  <conditionalFormatting sqref="A3111">
    <cfRule type="duplicateValues" dxfId="3753" priority="5040"/>
  </conditionalFormatting>
  <conditionalFormatting sqref="A3111">
    <cfRule type="duplicateValues" dxfId="3752" priority="5039"/>
  </conditionalFormatting>
  <conditionalFormatting sqref="A3111">
    <cfRule type="duplicateValues" dxfId="3751" priority="5037"/>
    <cfRule type="duplicateValues" dxfId="3750" priority="5038"/>
  </conditionalFormatting>
  <conditionalFormatting sqref="A3111">
    <cfRule type="duplicateValues" dxfId="3749" priority="5036"/>
  </conditionalFormatting>
  <conditionalFormatting sqref="A3111">
    <cfRule type="duplicateValues" dxfId="3748" priority="5035"/>
  </conditionalFormatting>
  <conditionalFormatting sqref="A3111">
    <cfRule type="duplicateValues" dxfId="3747" priority="5034"/>
  </conditionalFormatting>
  <conditionalFormatting sqref="A3111">
    <cfRule type="duplicateValues" dxfId="3746" priority="5033"/>
  </conditionalFormatting>
  <conditionalFormatting sqref="A3111">
    <cfRule type="duplicateValues" dxfId="3745" priority="5032"/>
  </conditionalFormatting>
  <conditionalFormatting sqref="A3111">
    <cfRule type="duplicateValues" dxfId="3744" priority="5031"/>
  </conditionalFormatting>
  <conditionalFormatting sqref="A3112 A3114 A3116 A3118">
    <cfRule type="duplicateValues" dxfId="3743" priority="5030" stopIfTrue="1"/>
  </conditionalFormatting>
  <conditionalFormatting sqref="A3112 A3114 A3116 A3118">
    <cfRule type="duplicateValues" dxfId="3742" priority="5029" stopIfTrue="1"/>
  </conditionalFormatting>
  <conditionalFormatting sqref="A3112">
    <cfRule type="duplicateValues" dxfId="3741" priority="5028" stopIfTrue="1"/>
  </conditionalFormatting>
  <conditionalFormatting sqref="A3112">
    <cfRule type="duplicateValues" dxfId="3740" priority="5027" stopIfTrue="1"/>
  </conditionalFormatting>
  <conditionalFormatting sqref="A3112">
    <cfRule type="duplicateValues" dxfId="3739" priority="5026" stopIfTrue="1"/>
  </conditionalFormatting>
  <conditionalFormatting sqref="A3112">
    <cfRule type="duplicateValues" dxfId="3738" priority="5025" stopIfTrue="1"/>
  </conditionalFormatting>
  <conditionalFormatting sqref="A3112 A3114 A3116 A3118">
    <cfRule type="duplicateValues" dxfId="3737" priority="5022" stopIfTrue="1"/>
    <cfRule type="duplicateValues" dxfId="3736" priority="5023" stopIfTrue="1"/>
    <cfRule type="duplicateValues" dxfId="3735" priority="5024" stopIfTrue="1"/>
  </conditionalFormatting>
  <conditionalFormatting sqref="A3112">
    <cfRule type="duplicateValues" dxfId="3734" priority="5021" stopIfTrue="1"/>
  </conditionalFormatting>
  <conditionalFormatting sqref="A3112">
    <cfRule type="duplicateValues" dxfId="3733" priority="5020" stopIfTrue="1"/>
  </conditionalFormatting>
  <conditionalFormatting sqref="A3112 A3114 A3116 A3118">
    <cfRule type="duplicateValues" dxfId="3732" priority="5018" stopIfTrue="1"/>
    <cfRule type="duplicateValues" dxfId="3731" priority="5019" stopIfTrue="1"/>
  </conditionalFormatting>
  <conditionalFormatting sqref="A3112 A3114 A3116 A3118">
    <cfRule type="duplicateValues" dxfId="3730" priority="5015" stopIfTrue="1"/>
    <cfRule type="duplicateValues" dxfId="3729" priority="5016" stopIfTrue="1"/>
    <cfRule type="cellIs" dxfId="3728" priority="5017" stopIfTrue="1" operator="equal">
      <formula>25504</formula>
    </cfRule>
  </conditionalFormatting>
  <conditionalFormatting sqref="A3112">
    <cfRule type="duplicateValues" dxfId="3727" priority="5014" stopIfTrue="1"/>
  </conditionalFormatting>
  <conditionalFormatting sqref="A3112">
    <cfRule type="duplicateValues" dxfId="3726" priority="5012" stopIfTrue="1"/>
    <cfRule type="duplicateValues" dxfId="3725" priority="5013" stopIfTrue="1"/>
  </conditionalFormatting>
  <conditionalFormatting sqref="A3112">
    <cfRule type="duplicateValues" dxfId="3724" priority="5011" stopIfTrue="1"/>
  </conditionalFormatting>
  <conditionalFormatting sqref="A3112">
    <cfRule type="duplicateValues" dxfId="3723" priority="5010" stopIfTrue="1"/>
  </conditionalFormatting>
  <conditionalFormatting sqref="A3112">
    <cfRule type="duplicateValues" dxfId="3722" priority="5009" stopIfTrue="1"/>
  </conditionalFormatting>
  <conditionalFormatting sqref="A3112 A3114 A3116 A3118">
    <cfRule type="duplicateValues" dxfId="3721" priority="5008"/>
  </conditionalFormatting>
  <conditionalFormatting sqref="A3112">
    <cfRule type="duplicateValues" dxfId="3720" priority="5007"/>
  </conditionalFormatting>
  <conditionalFormatting sqref="A3112 A3114 A3116 A3118">
    <cfRule type="duplicateValues" dxfId="3719" priority="5005"/>
    <cfRule type="duplicateValues" dxfId="3718" priority="5006"/>
  </conditionalFormatting>
  <conditionalFormatting sqref="A3112">
    <cfRule type="duplicateValues" dxfId="3717" priority="5004"/>
  </conditionalFormatting>
  <conditionalFormatting sqref="A3112">
    <cfRule type="duplicateValues" dxfId="3716" priority="5003" stopIfTrue="1"/>
  </conditionalFormatting>
  <conditionalFormatting sqref="A3112">
    <cfRule type="duplicateValues" dxfId="3715" priority="5000" stopIfTrue="1"/>
    <cfRule type="duplicateValues" dxfId="3714" priority="5001" stopIfTrue="1"/>
    <cfRule type="duplicateValues" dxfId="3713" priority="5002" stopIfTrue="1"/>
  </conditionalFormatting>
  <conditionalFormatting sqref="A3112">
    <cfRule type="duplicateValues" dxfId="3712" priority="4999" stopIfTrue="1"/>
  </conditionalFormatting>
  <conditionalFormatting sqref="A3112">
    <cfRule type="duplicateValues" dxfId="3711" priority="4998" stopIfTrue="1"/>
  </conditionalFormatting>
  <conditionalFormatting sqref="A3112">
    <cfRule type="duplicateValues" dxfId="3710" priority="4997" stopIfTrue="1"/>
  </conditionalFormatting>
  <conditionalFormatting sqref="A3112">
    <cfRule type="duplicateValues" dxfId="3709" priority="4996" stopIfTrue="1"/>
  </conditionalFormatting>
  <conditionalFormatting sqref="A3112">
    <cfRule type="duplicateValues" dxfId="3708" priority="4994" stopIfTrue="1"/>
    <cfRule type="duplicateValues" dxfId="3707" priority="4995" stopIfTrue="1"/>
  </conditionalFormatting>
  <conditionalFormatting sqref="A3112">
    <cfRule type="duplicateValues" dxfId="3706" priority="4993" stopIfTrue="1"/>
  </conditionalFormatting>
  <conditionalFormatting sqref="A3112">
    <cfRule type="duplicateValues" dxfId="3705" priority="4992" stopIfTrue="1"/>
  </conditionalFormatting>
  <conditionalFormatting sqref="A3112">
    <cfRule type="duplicateValues" dxfId="3704" priority="4991" stopIfTrue="1"/>
  </conditionalFormatting>
  <conditionalFormatting sqref="A3112">
    <cfRule type="duplicateValues" dxfId="3703" priority="4988" stopIfTrue="1"/>
    <cfRule type="duplicateValues" dxfId="3702" priority="4989" stopIfTrue="1"/>
    <cfRule type="duplicateValues" dxfId="3701" priority="4990" stopIfTrue="1"/>
  </conditionalFormatting>
  <conditionalFormatting sqref="A3112">
    <cfRule type="duplicateValues" dxfId="3700" priority="4987" stopIfTrue="1"/>
  </conditionalFormatting>
  <conditionalFormatting sqref="A3112">
    <cfRule type="duplicateValues" dxfId="3699" priority="4985" stopIfTrue="1"/>
    <cfRule type="duplicateValues" dxfId="3698" priority="4986" stopIfTrue="1"/>
  </conditionalFormatting>
  <conditionalFormatting sqref="A3112">
    <cfRule type="duplicateValues" dxfId="3697" priority="4984" stopIfTrue="1"/>
  </conditionalFormatting>
  <conditionalFormatting sqref="A3112">
    <cfRule type="duplicateValues" dxfId="3696" priority="4983" stopIfTrue="1"/>
  </conditionalFormatting>
  <conditionalFormatting sqref="A3112">
    <cfRule type="duplicateValues" dxfId="3695" priority="4982" stopIfTrue="1"/>
  </conditionalFormatting>
  <conditionalFormatting sqref="A3112">
    <cfRule type="duplicateValues" dxfId="3694" priority="4981"/>
  </conditionalFormatting>
  <conditionalFormatting sqref="A3112">
    <cfRule type="duplicateValues" dxfId="3693" priority="4980"/>
  </conditionalFormatting>
  <conditionalFormatting sqref="A3112">
    <cfRule type="duplicateValues" dxfId="3692" priority="4978"/>
    <cfRule type="duplicateValues" dxfId="3691" priority="4979"/>
  </conditionalFormatting>
  <conditionalFormatting sqref="A3112">
    <cfRule type="duplicateValues" dxfId="3690" priority="4977"/>
  </conditionalFormatting>
  <conditionalFormatting sqref="A3112">
    <cfRule type="duplicateValues" dxfId="3689" priority="4976"/>
  </conditionalFormatting>
  <conditionalFormatting sqref="A3112">
    <cfRule type="duplicateValues" dxfId="3688" priority="4974"/>
    <cfRule type="duplicateValues" dxfId="3687" priority="4975"/>
  </conditionalFormatting>
  <conditionalFormatting sqref="A3112">
    <cfRule type="duplicateValues" dxfId="3686" priority="4973"/>
  </conditionalFormatting>
  <conditionalFormatting sqref="A3112">
    <cfRule type="duplicateValues" dxfId="3685" priority="4972"/>
  </conditionalFormatting>
  <conditionalFormatting sqref="A3112">
    <cfRule type="duplicateValues" dxfId="3684" priority="4971"/>
  </conditionalFormatting>
  <conditionalFormatting sqref="A3112">
    <cfRule type="duplicateValues" dxfId="3683" priority="4970"/>
  </conditionalFormatting>
  <conditionalFormatting sqref="A3112">
    <cfRule type="duplicateValues" dxfId="3682" priority="4968"/>
    <cfRule type="duplicateValues" dxfId="3681" priority="4969"/>
  </conditionalFormatting>
  <conditionalFormatting sqref="A3112">
    <cfRule type="duplicateValues" dxfId="3680" priority="4967"/>
  </conditionalFormatting>
  <conditionalFormatting sqref="A3112 A3114 A3116 A3118">
    <cfRule type="duplicateValues" dxfId="3679" priority="4964"/>
    <cfRule type="duplicateValues" dxfId="3678" priority="4965"/>
    <cfRule type="duplicateValues" dxfId="3677" priority="4966"/>
  </conditionalFormatting>
  <conditionalFormatting sqref="A3112">
    <cfRule type="duplicateValues" dxfId="3676" priority="4963"/>
  </conditionalFormatting>
  <conditionalFormatting sqref="A3112">
    <cfRule type="duplicateValues" dxfId="3675" priority="4962"/>
  </conditionalFormatting>
  <conditionalFormatting sqref="A3112">
    <cfRule type="duplicateValues" dxfId="3674" priority="4961"/>
  </conditionalFormatting>
  <conditionalFormatting sqref="A3112">
    <cfRule type="duplicateValues" dxfId="3673" priority="4960"/>
  </conditionalFormatting>
  <conditionalFormatting sqref="A3112">
    <cfRule type="duplicateValues" dxfId="3672" priority="4959"/>
  </conditionalFormatting>
  <conditionalFormatting sqref="A3112">
    <cfRule type="duplicateValues" dxfId="3671" priority="4958"/>
  </conditionalFormatting>
  <conditionalFormatting sqref="A3112">
    <cfRule type="duplicateValues" dxfId="3670" priority="4957"/>
  </conditionalFormatting>
  <conditionalFormatting sqref="A3112">
    <cfRule type="duplicateValues" dxfId="3669" priority="4956"/>
  </conditionalFormatting>
  <conditionalFormatting sqref="A3112">
    <cfRule type="duplicateValues" dxfId="3668" priority="4955"/>
  </conditionalFormatting>
  <conditionalFormatting sqref="A3112">
    <cfRule type="duplicateValues" dxfId="3667" priority="4954"/>
  </conditionalFormatting>
  <conditionalFormatting sqref="A3112">
    <cfRule type="duplicateValues" dxfId="3666" priority="4953"/>
  </conditionalFormatting>
  <conditionalFormatting sqref="A3112">
    <cfRule type="duplicateValues" dxfId="3665" priority="4951"/>
    <cfRule type="duplicateValues" dxfId="3664" priority="4952"/>
  </conditionalFormatting>
  <conditionalFormatting sqref="A3112">
    <cfRule type="duplicateValues" dxfId="3663" priority="4950"/>
  </conditionalFormatting>
  <conditionalFormatting sqref="A3112">
    <cfRule type="duplicateValues" dxfId="3662" priority="4949"/>
  </conditionalFormatting>
  <conditionalFormatting sqref="A3112">
    <cfRule type="duplicateValues" dxfId="3661" priority="4948"/>
  </conditionalFormatting>
  <conditionalFormatting sqref="A3112">
    <cfRule type="duplicateValues" dxfId="3660" priority="4947"/>
  </conditionalFormatting>
  <conditionalFormatting sqref="A3112">
    <cfRule type="duplicateValues" dxfId="3659" priority="4946"/>
  </conditionalFormatting>
  <conditionalFormatting sqref="A3112">
    <cfRule type="duplicateValues" dxfId="3658" priority="4945"/>
  </conditionalFormatting>
  <conditionalFormatting sqref="A3120 A3122 A3124 A3126 A3128">
    <cfRule type="duplicateValues" dxfId="3657" priority="4944" stopIfTrue="1"/>
  </conditionalFormatting>
  <conditionalFormatting sqref="A3120 A3122 A3124 A3126 A3128">
    <cfRule type="duplicateValues" dxfId="3656" priority="4943" stopIfTrue="1"/>
  </conditionalFormatting>
  <conditionalFormatting sqref="A3120">
    <cfRule type="duplicateValues" dxfId="3655" priority="4942" stopIfTrue="1"/>
  </conditionalFormatting>
  <conditionalFormatting sqref="A3120">
    <cfRule type="duplicateValues" dxfId="3654" priority="4941" stopIfTrue="1"/>
  </conditionalFormatting>
  <conditionalFormatting sqref="A3120">
    <cfRule type="duplicateValues" dxfId="3653" priority="4940" stopIfTrue="1"/>
  </conditionalFormatting>
  <conditionalFormatting sqref="A3120">
    <cfRule type="duplicateValues" dxfId="3652" priority="4939" stopIfTrue="1"/>
  </conditionalFormatting>
  <conditionalFormatting sqref="A3120 A3122 A3124 A3126 A3128">
    <cfRule type="duplicateValues" dxfId="3651" priority="4936" stopIfTrue="1"/>
    <cfRule type="duplicateValues" dxfId="3650" priority="4937" stopIfTrue="1"/>
    <cfRule type="duplicateValues" dxfId="3649" priority="4938" stopIfTrue="1"/>
  </conditionalFormatting>
  <conditionalFormatting sqref="A3120">
    <cfRule type="duplicateValues" dxfId="3648" priority="4935" stopIfTrue="1"/>
  </conditionalFormatting>
  <conditionalFormatting sqref="A3120">
    <cfRule type="duplicateValues" dxfId="3647" priority="4934" stopIfTrue="1"/>
  </conditionalFormatting>
  <conditionalFormatting sqref="A3120 A3122 A3124 A3126 A3128">
    <cfRule type="duplicateValues" dxfId="3646" priority="4932" stopIfTrue="1"/>
    <cfRule type="duplicateValues" dxfId="3645" priority="4933" stopIfTrue="1"/>
  </conditionalFormatting>
  <conditionalFormatting sqref="A3120 A3122 A3124 A3126 A3128">
    <cfRule type="duplicateValues" dxfId="3644" priority="4929" stopIfTrue="1"/>
    <cfRule type="duplicateValues" dxfId="3643" priority="4930" stopIfTrue="1"/>
    <cfRule type="cellIs" dxfId="3642" priority="4931" stopIfTrue="1" operator="equal">
      <formula>25504</formula>
    </cfRule>
  </conditionalFormatting>
  <conditionalFormatting sqref="A3120">
    <cfRule type="duplicateValues" dxfId="3641" priority="4928" stopIfTrue="1"/>
  </conditionalFormatting>
  <conditionalFormatting sqref="A3120">
    <cfRule type="duplicateValues" dxfId="3640" priority="4926" stopIfTrue="1"/>
    <cfRule type="duplicateValues" dxfId="3639" priority="4927" stopIfTrue="1"/>
  </conditionalFormatting>
  <conditionalFormatting sqref="A3120">
    <cfRule type="duplicateValues" dxfId="3638" priority="4925" stopIfTrue="1"/>
  </conditionalFormatting>
  <conditionalFormatting sqref="A3120">
    <cfRule type="duplicateValues" dxfId="3637" priority="4924" stopIfTrue="1"/>
  </conditionalFormatting>
  <conditionalFormatting sqref="A3120">
    <cfRule type="duplicateValues" dxfId="3636" priority="4923" stopIfTrue="1"/>
  </conditionalFormatting>
  <conditionalFormatting sqref="A3120 A3122 A3124 A3126 A3128">
    <cfRule type="duplicateValues" dxfId="3635" priority="4922"/>
  </conditionalFormatting>
  <conditionalFormatting sqref="A3120">
    <cfRule type="duplicateValues" dxfId="3634" priority="4921"/>
  </conditionalFormatting>
  <conditionalFormatting sqref="A3120 A3122 A3124 A3126 A3128">
    <cfRule type="duplicateValues" dxfId="3633" priority="4919"/>
    <cfRule type="duplicateValues" dxfId="3632" priority="4920"/>
  </conditionalFormatting>
  <conditionalFormatting sqref="A3120">
    <cfRule type="duplicateValues" dxfId="3631" priority="4918"/>
  </conditionalFormatting>
  <conditionalFormatting sqref="A3120">
    <cfRule type="duplicateValues" dxfId="3630" priority="4917" stopIfTrue="1"/>
  </conditionalFormatting>
  <conditionalFormatting sqref="A3120">
    <cfRule type="duplicateValues" dxfId="3629" priority="4914" stopIfTrue="1"/>
    <cfRule type="duplicateValues" dxfId="3628" priority="4915" stopIfTrue="1"/>
    <cfRule type="duplicateValues" dxfId="3627" priority="4916" stopIfTrue="1"/>
  </conditionalFormatting>
  <conditionalFormatting sqref="A3120">
    <cfRule type="duplicateValues" dxfId="3626" priority="4913" stopIfTrue="1"/>
  </conditionalFormatting>
  <conditionalFormatting sqref="A3120">
    <cfRule type="duplicateValues" dxfId="3625" priority="4912" stopIfTrue="1"/>
  </conditionalFormatting>
  <conditionalFormatting sqref="A3120">
    <cfRule type="duplicateValues" dxfId="3624" priority="4911" stopIfTrue="1"/>
  </conditionalFormatting>
  <conditionalFormatting sqref="A3120">
    <cfRule type="duplicateValues" dxfId="3623" priority="4910" stopIfTrue="1"/>
  </conditionalFormatting>
  <conditionalFormatting sqref="A3120">
    <cfRule type="duplicateValues" dxfId="3622" priority="4908" stopIfTrue="1"/>
    <cfRule type="duplicateValues" dxfId="3621" priority="4909" stopIfTrue="1"/>
  </conditionalFormatting>
  <conditionalFormatting sqref="A3120">
    <cfRule type="duplicateValues" dxfId="3620" priority="4907" stopIfTrue="1"/>
  </conditionalFormatting>
  <conditionalFormatting sqref="A3120">
    <cfRule type="duplicateValues" dxfId="3619" priority="4906" stopIfTrue="1"/>
  </conditionalFormatting>
  <conditionalFormatting sqref="A3120">
    <cfRule type="duplicateValues" dxfId="3618" priority="4905" stopIfTrue="1"/>
  </conditionalFormatting>
  <conditionalFormatting sqref="A3120">
    <cfRule type="duplicateValues" dxfId="3617" priority="4902" stopIfTrue="1"/>
    <cfRule type="duplicateValues" dxfId="3616" priority="4903" stopIfTrue="1"/>
    <cfRule type="duplicateValues" dxfId="3615" priority="4904" stopIfTrue="1"/>
  </conditionalFormatting>
  <conditionalFormatting sqref="A3120">
    <cfRule type="duplicateValues" dxfId="3614" priority="4901" stopIfTrue="1"/>
  </conditionalFormatting>
  <conditionalFormatting sqref="A3120">
    <cfRule type="duplicateValues" dxfId="3613" priority="4899" stopIfTrue="1"/>
    <cfRule type="duplicateValues" dxfId="3612" priority="4900" stopIfTrue="1"/>
  </conditionalFormatting>
  <conditionalFormatting sqref="A3120">
    <cfRule type="duplicateValues" dxfId="3611" priority="4898" stopIfTrue="1"/>
  </conditionalFormatting>
  <conditionalFormatting sqref="A3120">
    <cfRule type="duplicateValues" dxfId="3610" priority="4897" stopIfTrue="1"/>
  </conditionalFormatting>
  <conditionalFormatting sqref="A3120">
    <cfRule type="duplicateValues" dxfId="3609" priority="4896" stopIfTrue="1"/>
  </conditionalFormatting>
  <conditionalFormatting sqref="A3120">
    <cfRule type="duplicateValues" dxfId="3608" priority="4895"/>
  </conditionalFormatting>
  <conditionalFormatting sqref="A3120">
    <cfRule type="duplicateValues" dxfId="3607" priority="4894"/>
  </conditionalFormatting>
  <conditionalFormatting sqref="A3120">
    <cfRule type="duplicateValues" dxfId="3606" priority="4892"/>
    <cfRule type="duplicateValues" dxfId="3605" priority="4893"/>
  </conditionalFormatting>
  <conditionalFormatting sqref="A3120">
    <cfRule type="duplicateValues" dxfId="3604" priority="4891"/>
  </conditionalFormatting>
  <conditionalFormatting sqref="A3120">
    <cfRule type="duplicateValues" dxfId="3603" priority="4890"/>
  </conditionalFormatting>
  <conditionalFormatting sqref="A3120">
    <cfRule type="duplicateValues" dxfId="3602" priority="4888"/>
    <cfRule type="duplicateValues" dxfId="3601" priority="4889"/>
  </conditionalFormatting>
  <conditionalFormatting sqref="A3120">
    <cfRule type="duplicateValues" dxfId="3600" priority="4887"/>
  </conditionalFormatting>
  <conditionalFormatting sqref="A3120">
    <cfRule type="duplicateValues" dxfId="3599" priority="4886"/>
  </conditionalFormatting>
  <conditionalFormatting sqref="A3120">
    <cfRule type="duplicateValues" dxfId="3598" priority="4885"/>
  </conditionalFormatting>
  <conditionalFormatting sqref="A3120">
    <cfRule type="duplicateValues" dxfId="3597" priority="4884"/>
  </conditionalFormatting>
  <conditionalFormatting sqref="A3120">
    <cfRule type="duplicateValues" dxfId="3596" priority="4882"/>
    <cfRule type="duplicateValues" dxfId="3595" priority="4883"/>
  </conditionalFormatting>
  <conditionalFormatting sqref="A3120">
    <cfRule type="duplicateValues" dxfId="3594" priority="4881"/>
  </conditionalFormatting>
  <conditionalFormatting sqref="A3120 A3122 A3124 A3126 A3128">
    <cfRule type="duplicateValues" dxfId="3593" priority="4878"/>
    <cfRule type="duplicateValues" dxfId="3592" priority="4879"/>
    <cfRule type="duplicateValues" dxfId="3591" priority="4880"/>
  </conditionalFormatting>
  <conditionalFormatting sqref="A3120">
    <cfRule type="duplicateValues" dxfId="3590" priority="4877"/>
  </conditionalFormatting>
  <conditionalFormatting sqref="A3120">
    <cfRule type="duplicateValues" dxfId="3589" priority="4876"/>
  </conditionalFormatting>
  <conditionalFormatting sqref="A3120">
    <cfRule type="duplicateValues" dxfId="3588" priority="4875"/>
  </conditionalFormatting>
  <conditionalFormatting sqref="A3120">
    <cfRule type="duplicateValues" dxfId="3587" priority="4874"/>
  </conditionalFormatting>
  <conditionalFormatting sqref="A3120">
    <cfRule type="duplicateValues" dxfId="3586" priority="4873"/>
  </conditionalFormatting>
  <conditionalFormatting sqref="A3120">
    <cfRule type="duplicateValues" dxfId="3585" priority="4872"/>
  </conditionalFormatting>
  <conditionalFormatting sqref="A3120">
    <cfRule type="duplicateValues" dxfId="3584" priority="4871"/>
  </conditionalFormatting>
  <conditionalFormatting sqref="A3120">
    <cfRule type="duplicateValues" dxfId="3583" priority="4870"/>
  </conditionalFormatting>
  <conditionalFormatting sqref="A3120">
    <cfRule type="duplicateValues" dxfId="3582" priority="4869"/>
  </conditionalFormatting>
  <conditionalFormatting sqref="A3120">
    <cfRule type="duplicateValues" dxfId="3581" priority="4868"/>
  </conditionalFormatting>
  <conditionalFormatting sqref="A3120">
    <cfRule type="duplicateValues" dxfId="3580" priority="4867"/>
  </conditionalFormatting>
  <conditionalFormatting sqref="A3120">
    <cfRule type="duplicateValues" dxfId="3579" priority="4865"/>
    <cfRule type="duplicateValues" dxfId="3578" priority="4866"/>
  </conditionalFormatting>
  <conditionalFormatting sqref="A3120">
    <cfRule type="duplicateValues" dxfId="3577" priority="4864"/>
  </conditionalFormatting>
  <conditionalFormatting sqref="A3120">
    <cfRule type="duplicateValues" dxfId="3576" priority="4863"/>
  </conditionalFormatting>
  <conditionalFormatting sqref="A3120">
    <cfRule type="duplicateValues" dxfId="3575" priority="4862"/>
  </conditionalFormatting>
  <conditionalFormatting sqref="A3120">
    <cfRule type="duplicateValues" dxfId="3574" priority="4861"/>
  </conditionalFormatting>
  <conditionalFormatting sqref="A3120">
    <cfRule type="duplicateValues" dxfId="3573" priority="4860"/>
  </conditionalFormatting>
  <conditionalFormatting sqref="A3120">
    <cfRule type="duplicateValues" dxfId="3572" priority="4859"/>
  </conditionalFormatting>
  <conditionalFormatting sqref="A3121 A3123 A3125 A3127">
    <cfRule type="duplicateValues" dxfId="3571" priority="4858" stopIfTrue="1"/>
  </conditionalFormatting>
  <conditionalFormatting sqref="A3121 A3123 A3125 A3127">
    <cfRule type="duplicateValues" dxfId="3570" priority="4857" stopIfTrue="1"/>
  </conditionalFormatting>
  <conditionalFormatting sqref="A3121">
    <cfRule type="duplicateValues" dxfId="3569" priority="4856" stopIfTrue="1"/>
  </conditionalFormatting>
  <conditionalFormatting sqref="A3121">
    <cfRule type="duplicateValues" dxfId="3568" priority="4855" stopIfTrue="1"/>
  </conditionalFormatting>
  <conditionalFormatting sqref="A3121">
    <cfRule type="duplicateValues" dxfId="3567" priority="4854" stopIfTrue="1"/>
  </conditionalFormatting>
  <conditionalFormatting sqref="A3121">
    <cfRule type="duplicateValues" dxfId="3566" priority="4853" stopIfTrue="1"/>
  </conditionalFormatting>
  <conditionalFormatting sqref="A3121 A3123 A3125 A3127">
    <cfRule type="duplicateValues" dxfId="3565" priority="4850" stopIfTrue="1"/>
    <cfRule type="duplicateValues" dxfId="3564" priority="4851" stopIfTrue="1"/>
    <cfRule type="duplicateValues" dxfId="3563" priority="4852" stopIfTrue="1"/>
  </conditionalFormatting>
  <conditionalFormatting sqref="A3121">
    <cfRule type="duplicateValues" dxfId="3562" priority="4849" stopIfTrue="1"/>
  </conditionalFormatting>
  <conditionalFormatting sqref="A3121">
    <cfRule type="duplicateValues" dxfId="3561" priority="4848" stopIfTrue="1"/>
  </conditionalFormatting>
  <conditionalFormatting sqref="A3121 A3123 A3125 A3127">
    <cfRule type="duplicateValues" dxfId="3560" priority="4846" stopIfTrue="1"/>
    <cfRule type="duplicateValues" dxfId="3559" priority="4847" stopIfTrue="1"/>
  </conditionalFormatting>
  <conditionalFormatting sqref="A3121 A3123 A3125 A3127">
    <cfRule type="duplicateValues" dxfId="3558" priority="4843" stopIfTrue="1"/>
    <cfRule type="duplicateValues" dxfId="3557" priority="4844" stopIfTrue="1"/>
    <cfRule type="cellIs" dxfId="3556" priority="4845" stopIfTrue="1" operator="equal">
      <formula>25504</formula>
    </cfRule>
  </conditionalFormatting>
  <conditionalFormatting sqref="A3121">
    <cfRule type="duplicateValues" dxfId="3555" priority="4842" stopIfTrue="1"/>
  </conditionalFormatting>
  <conditionalFormatting sqref="A3121">
    <cfRule type="duplicateValues" dxfId="3554" priority="4840" stopIfTrue="1"/>
    <cfRule type="duplicateValues" dxfId="3553" priority="4841" stopIfTrue="1"/>
  </conditionalFormatting>
  <conditionalFormatting sqref="A3121">
    <cfRule type="duplicateValues" dxfId="3552" priority="4839" stopIfTrue="1"/>
  </conditionalFormatting>
  <conditionalFormatting sqref="A3121">
    <cfRule type="duplicateValues" dxfId="3551" priority="4838" stopIfTrue="1"/>
  </conditionalFormatting>
  <conditionalFormatting sqref="A3121">
    <cfRule type="duplicateValues" dxfId="3550" priority="4837" stopIfTrue="1"/>
  </conditionalFormatting>
  <conditionalFormatting sqref="A3121 A3123 A3125 A3127">
    <cfRule type="duplicateValues" dxfId="3549" priority="4836"/>
  </conditionalFormatting>
  <conditionalFormatting sqref="A3121">
    <cfRule type="duplicateValues" dxfId="3548" priority="4835"/>
  </conditionalFormatting>
  <conditionalFormatting sqref="A3121 A3123 A3125 A3127">
    <cfRule type="duplicateValues" dxfId="3547" priority="4833"/>
    <cfRule type="duplicateValues" dxfId="3546" priority="4834"/>
  </conditionalFormatting>
  <conditionalFormatting sqref="A3121">
    <cfRule type="duplicateValues" dxfId="3545" priority="4832"/>
  </conditionalFormatting>
  <conditionalFormatting sqref="A3121">
    <cfRule type="duplicateValues" dxfId="3544" priority="4831" stopIfTrue="1"/>
  </conditionalFormatting>
  <conditionalFormatting sqref="A3121">
    <cfRule type="duplicateValues" dxfId="3543" priority="4828" stopIfTrue="1"/>
    <cfRule type="duplicateValues" dxfId="3542" priority="4829" stopIfTrue="1"/>
    <cfRule type="duplicateValues" dxfId="3541" priority="4830" stopIfTrue="1"/>
  </conditionalFormatting>
  <conditionalFormatting sqref="A3121">
    <cfRule type="duplicateValues" dxfId="3540" priority="4827" stopIfTrue="1"/>
  </conditionalFormatting>
  <conditionalFormatting sqref="A3121">
    <cfRule type="duplicateValues" dxfId="3539" priority="4826" stopIfTrue="1"/>
  </conditionalFormatting>
  <conditionalFormatting sqref="A3121">
    <cfRule type="duplicateValues" dxfId="3538" priority="4825" stopIfTrue="1"/>
  </conditionalFormatting>
  <conditionalFormatting sqref="A3121">
    <cfRule type="duplicateValues" dxfId="3537" priority="4824" stopIfTrue="1"/>
  </conditionalFormatting>
  <conditionalFormatting sqref="A3121">
    <cfRule type="duplicateValues" dxfId="3536" priority="4822" stopIfTrue="1"/>
    <cfRule type="duplicateValues" dxfId="3535" priority="4823" stopIfTrue="1"/>
  </conditionalFormatting>
  <conditionalFormatting sqref="A3121">
    <cfRule type="duplicateValues" dxfId="3534" priority="4821" stopIfTrue="1"/>
  </conditionalFormatting>
  <conditionalFormatting sqref="A3121">
    <cfRule type="duplicateValues" dxfId="3533" priority="4820" stopIfTrue="1"/>
  </conditionalFormatting>
  <conditionalFormatting sqref="A3121">
    <cfRule type="duplicateValues" dxfId="3532" priority="4819" stopIfTrue="1"/>
  </conditionalFormatting>
  <conditionalFormatting sqref="A3121">
    <cfRule type="duplicateValues" dxfId="3531" priority="4816" stopIfTrue="1"/>
    <cfRule type="duplicateValues" dxfId="3530" priority="4817" stopIfTrue="1"/>
    <cfRule type="duplicateValues" dxfId="3529" priority="4818" stopIfTrue="1"/>
  </conditionalFormatting>
  <conditionalFormatting sqref="A3121">
    <cfRule type="duplicateValues" dxfId="3528" priority="4815" stopIfTrue="1"/>
  </conditionalFormatting>
  <conditionalFormatting sqref="A3121">
    <cfRule type="duplicateValues" dxfId="3527" priority="4813" stopIfTrue="1"/>
    <cfRule type="duplicateValues" dxfId="3526" priority="4814" stopIfTrue="1"/>
  </conditionalFormatting>
  <conditionalFormatting sqref="A3121">
    <cfRule type="duplicateValues" dxfId="3525" priority="4812" stopIfTrue="1"/>
  </conditionalFormatting>
  <conditionalFormatting sqref="A3121">
    <cfRule type="duplicateValues" dxfId="3524" priority="4811" stopIfTrue="1"/>
  </conditionalFormatting>
  <conditionalFormatting sqref="A3121">
    <cfRule type="duplicateValues" dxfId="3523" priority="4810" stopIfTrue="1"/>
  </conditionalFormatting>
  <conditionalFormatting sqref="A3121">
    <cfRule type="duplicateValues" dxfId="3522" priority="4809"/>
  </conditionalFormatting>
  <conditionalFormatting sqref="A3121">
    <cfRule type="duplicateValues" dxfId="3521" priority="4808"/>
  </conditionalFormatting>
  <conditionalFormatting sqref="A3121">
    <cfRule type="duplicateValues" dxfId="3520" priority="4806"/>
    <cfRule type="duplicateValues" dxfId="3519" priority="4807"/>
  </conditionalFormatting>
  <conditionalFormatting sqref="A3121">
    <cfRule type="duplicateValues" dxfId="3518" priority="4805"/>
  </conditionalFormatting>
  <conditionalFormatting sqref="A3121">
    <cfRule type="duplicateValues" dxfId="3517" priority="4804"/>
  </conditionalFormatting>
  <conditionalFormatting sqref="A3121">
    <cfRule type="duplicateValues" dxfId="3516" priority="4802"/>
    <cfRule type="duplicateValues" dxfId="3515" priority="4803"/>
  </conditionalFormatting>
  <conditionalFormatting sqref="A3121">
    <cfRule type="duplicateValues" dxfId="3514" priority="4801"/>
  </conditionalFormatting>
  <conditionalFormatting sqref="A3121">
    <cfRule type="duplicateValues" dxfId="3513" priority="4800"/>
  </conditionalFormatting>
  <conditionalFormatting sqref="A3121">
    <cfRule type="duplicateValues" dxfId="3512" priority="4799"/>
  </conditionalFormatting>
  <conditionalFormatting sqref="A3121">
    <cfRule type="duplicateValues" dxfId="3511" priority="4798"/>
  </conditionalFormatting>
  <conditionalFormatting sqref="A3121">
    <cfRule type="duplicateValues" dxfId="3510" priority="4796"/>
    <cfRule type="duplicateValues" dxfId="3509" priority="4797"/>
  </conditionalFormatting>
  <conditionalFormatting sqref="A3121">
    <cfRule type="duplicateValues" dxfId="3508" priority="4795"/>
  </conditionalFormatting>
  <conditionalFormatting sqref="A3121 A3123 A3125 A3127">
    <cfRule type="duplicateValues" dxfId="3507" priority="4792"/>
    <cfRule type="duplicateValues" dxfId="3506" priority="4793"/>
    <cfRule type="duplicateValues" dxfId="3505" priority="4794"/>
  </conditionalFormatting>
  <conditionalFormatting sqref="A3121">
    <cfRule type="duplicateValues" dxfId="3504" priority="4791"/>
  </conditionalFormatting>
  <conditionalFormatting sqref="A3121">
    <cfRule type="duplicateValues" dxfId="3503" priority="4790"/>
  </conditionalFormatting>
  <conditionalFormatting sqref="A3121">
    <cfRule type="duplicateValues" dxfId="3502" priority="4789"/>
  </conditionalFormatting>
  <conditionalFormatting sqref="A3121">
    <cfRule type="duplicateValues" dxfId="3501" priority="4788"/>
  </conditionalFormatting>
  <conditionalFormatting sqref="A3121">
    <cfRule type="duplicateValues" dxfId="3500" priority="4787"/>
  </conditionalFormatting>
  <conditionalFormatting sqref="A3121">
    <cfRule type="duplicateValues" dxfId="3499" priority="4786"/>
  </conditionalFormatting>
  <conditionalFormatting sqref="A3121">
    <cfRule type="duplicateValues" dxfId="3498" priority="4785"/>
  </conditionalFormatting>
  <conditionalFormatting sqref="A3121">
    <cfRule type="duplicateValues" dxfId="3497" priority="4784"/>
  </conditionalFormatting>
  <conditionalFormatting sqref="A3121">
    <cfRule type="duplicateValues" dxfId="3496" priority="4783"/>
  </conditionalFormatting>
  <conditionalFormatting sqref="A3121">
    <cfRule type="duplicateValues" dxfId="3495" priority="4782"/>
  </conditionalFormatting>
  <conditionalFormatting sqref="A3121">
    <cfRule type="duplicateValues" dxfId="3494" priority="4781"/>
  </conditionalFormatting>
  <conditionalFormatting sqref="A3121">
    <cfRule type="duplicateValues" dxfId="3493" priority="4779"/>
    <cfRule type="duplicateValues" dxfId="3492" priority="4780"/>
  </conditionalFormatting>
  <conditionalFormatting sqref="A3121">
    <cfRule type="duplicateValues" dxfId="3491" priority="4778"/>
  </conditionalFormatting>
  <conditionalFormatting sqref="A3121">
    <cfRule type="duplicateValues" dxfId="3490" priority="4777"/>
  </conditionalFormatting>
  <conditionalFormatting sqref="A3121">
    <cfRule type="duplicateValues" dxfId="3489" priority="4776"/>
  </conditionalFormatting>
  <conditionalFormatting sqref="A3121">
    <cfRule type="duplicateValues" dxfId="3488" priority="4775"/>
  </conditionalFormatting>
  <conditionalFormatting sqref="A3121">
    <cfRule type="duplicateValues" dxfId="3487" priority="4774"/>
  </conditionalFormatting>
  <conditionalFormatting sqref="A3121">
    <cfRule type="duplicateValues" dxfId="3486" priority="4773"/>
  </conditionalFormatting>
  <conditionalFormatting sqref="A3129 A3131 A3133 A3135 A3137">
    <cfRule type="duplicateValues" dxfId="3485" priority="4772" stopIfTrue="1"/>
  </conditionalFormatting>
  <conditionalFormatting sqref="A3129 A3131 A3133 A3135 A3137">
    <cfRule type="duplicateValues" dxfId="3484" priority="4771" stopIfTrue="1"/>
  </conditionalFormatting>
  <conditionalFormatting sqref="A3129">
    <cfRule type="duplicateValues" dxfId="3483" priority="4770" stopIfTrue="1"/>
  </conditionalFormatting>
  <conditionalFormatting sqref="A3129">
    <cfRule type="duplicateValues" dxfId="3482" priority="4769" stopIfTrue="1"/>
  </conditionalFormatting>
  <conditionalFormatting sqref="A3129">
    <cfRule type="duplicateValues" dxfId="3481" priority="4768" stopIfTrue="1"/>
  </conditionalFormatting>
  <conditionalFormatting sqref="A3129">
    <cfRule type="duplicateValues" dxfId="3480" priority="4767" stopIfTrue="1"/>
  </conditionalFormatting>
  <conditionalFormatting sqref="A3129 A3131 A3133 A3135 A3137">
    <cfRule type="duplicateValues" dxfId="3479" priority="4764" stopIfTrue="1"/>
    <cfRule type="duplicateValues" dxfId="3478" priority="4765" stopIfTrue="1"/>
    <cfRule type="duplicateValues" dxfId="3477" priority="4766" stopIfTrue="1"/>
  </conditionalFormatting>
  <conditionalFormatting sqref="A3129">
    <cfRule type="duplicateValues" dxfId="3476" priority="4763" stopIfTrue="1"/>
  </conditionalFormatting>
  <conditionalFormatting sqref="A3129">
    <cfRule type="duplicateValues" dxfId="3475" priority="4762" stopIfTrue="1"/>
  </conditionalFormatting>
  <conditionalFormatting sqref="A3129 A3131 A3133 A3135 A3137">
    <cfRule type="duplicateValues" dxfId="3474" priority="4760" stopIfTrue="1"/>
    <cfRule type="duplicateValues" dxfId="3473" priority="4761" stopIfTrue="1"/>
  </conditionalFormatting>
  <conditionalFormatting sqref="A3129 A3131 A3133 A3135 A3137">
    <cfRule type="duplicateValues" dxfId="3472" priority="4757" stopIfTrue="1"/>
    <cfRule type="duplicateValues" dxfId="3471" priority="4758" stopIfTrue="1"/>
    <cfRule type="cellIs" dxfId="3470" priority="4759" stopIfTrue="1" operator="equal">
      <formula>25504</formula>
    </cfRule>
  </conditionalFormatting>
  <conditionalFormatting sqref="A3129">
    <cfRule type="duplicateValues" dxfId="3469" priority="4756" stopIfTrue="1"/>
  </conditionalFormatting>
  <conditionalFormatting sqref="A3129">
    <cfRule type="duplicateValues" dxfId="3468" priority="4754" stopIfTrue="1"/>
    <cfRule type="duplicateValues" dxfId="3467" priority="4755" stopIfTrue="1"/>
  </conditionalFormatting>
  <conditionalFormatting sqref="A3129">
    <cfRule type="duplicateValues" dxfId="3466" priority="4753" stopIfTrue="1"/>
  </conditionalFormatting>
  <conditionalFormatting sqref="A3129">
    <cfRule type="duplicateValues" dxfId="3465" priority="4752" stopIfTrue="1"/>
  </conditionalFormatting>
  <conditionalFormatting sqref="A3129">
    <cfRule type="duplicateValues" dxfId="3464" priority="4751" stopIfTrue="1"/>
  </conditionalFormatting>
  <conditionalFormatting sqref="A3129 A3131 A3133 A3135 A3137">
    <cfRule type="duplicateValues" dxfId="3463" priority="4750"/>
  </conditionalFormatting>
  <conditionalFormatting sqref="A3129">
    <cfRule type="duplicateValues" dxfId="3462" priority="4749"/>
  </conditionalFormatting>
  <conditionalFormatting sqref="A3129 A3131 A3133 A3135 A3137">
    <cfRule type="duplicateValues" dxfId="3461" priority="4747"/>
    <cfRule type="duplicateValues" dxfId="3460" priority="4748"/>
  </conditionalFormatting>
  <conditionalFormatting sqref="A3129">
    <cfRule type="duplicateValues" dxfId="3459" priority="4746"/>
  </conditionalFormatting>
  <conditionalFormatting sqref="A3129">
    <cfRule type="duplicateValues" dxfId="3458" priority="4745" stopIfTrue="1"/>
  </conditionalFormatting>
  <conditionalFormatting sqref="A3129">
    <cfRule type="duplicateValues" dxfId="3457" priority="4742" stopIfTrue="1"/>
    <cfRule type="duplicateValues" dxfId="3456" priority="4743" stopIfTrue="1"/>
    <cfRule type="duplicateValues" dxfId="3455" priority="4744" stopIfTrue="1"/>
  </conditionalFormatting>
  <conditionalFormatting sqref="A3129">
    <cfRule type="duplicateValues" dxfId="3454" priority="4741" stopIfTrue="1"/>
  </conditionalFormatting>
  <conditionalFormatting sqref="A3129">
    <cfRule type="duplicateValues" dxfId="3453" priority="4740" stopIfTrue="1"/>
  </conditionalFormatting>
  <conditionalFormatting sqref="A3129">
    <cfRule type="duplicateValues" dxfId="3452" priority="4739" stopIfTrue="1"/>
  </conditionalFormatting>
  <conditionalFormatting sqref="A3129">
    <cfRule type="duplicateValues" dxfId="3451" priority="4738" stopIfTrue="1"/>
  </conditionalFormatting>
  <conditionalFormatting sqref="A3129">
    <cfRule type="duplicateValues" dxfId="3450" priority="4736" stopIfTrue="1"/>
    <cfRule type="duplicateValues" dxfId="3449" priority="4737" stopIfTrue="1"/>
  </conditionalFormatting>
  <conditionalFormatting sqref="A3129">
    <cfRule type="duplicateValues" dxfId="3448" priority="4735" stopIfTrue="1"/>
  </conditionalFormatting>
  <conditionalFormatting sqref="A3129">
    <cfRule type="duplicateValues" dxfId="3447" priority="4734" stopIfTrue="1"/>
  </conditionalFormatting>
  <conditionalFormatting sqref="A3129">
    <cfRule type="duplicateValues" dxfId="3446" priority="4733" stopIfTrue="1"/>
  </conditionalFormatting>
  <conditionalFormatting sqref="A3129">
    <cfRule type="duplicateValues" dxfId="3445" priority="4730" stopIfTrue="1"/>
    <cfRule type="duplicateValues" dxfId="3444" priority="4731" stopIfTrue="1"/>
    <cfRule type="duplicateValues" dxfId="3443" priority="4732" stopIfTrue="1"/>
  </conditionalFormatting>
  <conditionalFormatting sqref="A3129">
    <cfRule type="duplicateValues" dxfId="3442" priority="4729" stopIfTrue="1"/>
  </conditionalFormatting>
  <conditionalFormatting sqref="A3129">
    <cfRule type="duplicateValues" dxfId="3441" priority="4727" stopIfTrue="1"/>
    <cfRule type="duplicateValues" dxfId="3440" priority="4728" stopIfTrue="1"/>
  </conditionalFormatting>
  <conditionalFormatting sqref="A3129">
    <cfRule type="duplicateValues" dxfId="3439" priority="4726" stopIfTrue="1"/>
  </conditionalFormatting>
  <conditionalFormatting sqref="A3129">
    <cfRule type="duplicateValues" dxfId="3438" priority="4725" stopIfTrue="1"/>
  </conditionalFormatting>
  <conditionalFormatting sqref="A3129">
    <cfRule type="duplicateValues" dxfId="3437" priority="4724" stopIfTrue="1"/>
  </conditionalFormatting>
  <conditionalFormatting sqref="A3129">
    <cfRule type="duplicateValues" dxfId="3436" priority="4723"/>
  </conditionalFormatting>
  <conditionalFormatting sqref="A3129">
    <cfRule type="duplicateValues" dxfId="3435" priority="4722"/>
  </conditionalFormatting>
  <conditionalFormatting sqref="A3129">
    <cfRule type="duplicateValues" dxfId="3434" priority="4720"/>
    <cfRule type="duplicateValues" dxfId="3433" priority="4721"/>
  </conditionalFormatting>
  <conditionalFormatting sqref="A3129">
    <cfRule type="duplicateValues" dxfId="3432" priority="4719"/>
  </conditionalFormatting>
  <conditionalFormatting sqref="A3129">
    <cfRule type="duplicateValues" dxfId="3431" priority="4718"/>
  </conditionalFormatting>
  <conditionalFormatting sqref="A3129">
    <cfRule type="duplicateValues" dxfId="3430" priority="4716"/>
    <cfRule type="duplicateValues" dxfId="3429" priority="4717"/>
  </conditionalFormatting>
  <conditionalFormatting sqref="A3129">
    <cfRule type="duplicateValues" dxfId="3428" priority="4715"/>
  </conditionalFormatting>
  <conditionalFormatting sqref="A3129">
    <cfRule type="duplicateValues" dxfId="3427" priority="4714"/>
  </conditionalFormatting>
  <conditionalFormatting sqref="A3129">
    <cfRule type="duplicateValues" dxfId="3426" priority="4713"/>
  </conditionalFormatting>
  <conditionalFormatting sqref="A3129">
    <cfRule type="duplicateValues" dxfId="3425" priority="4712"/>
  </conditionalFormatting>
  <conditionalFormatting sqref="A3129">
    <cfRule type="duplicateValues" dxfId="3424" priority="4710"/>
    <cfRule type="duplicateValues" dxfId="3423" priority="4711"/>
  </conditionalFormatting>
  <conditionalFormatting sqref="A3129">
    <cfRule type="duplicateValues" dxfId="3422" priority="4709"/>
  </conditionalFormatting>
  <conditionalFormatting sqref="A3129 A3131 A3133 A3135 A3137">
    <cfRule type="duplicateValues" dxfId="3421" priority="4706"/>
    <cfRule type="duplicateValues" dxfId="3420" priority="4707"/>
    <cfRule type="duplicateValues" dxfId="3419" priority="4708"/>
  </conditionalFormatting>
  <conditionalFormatting sqref="A3129">
    <cfRule type="duplicateValues" dxfId="3418" priority="4705"/>
  </conditionalFormatting>
  <conditionalFormatting sqref="A3129">
    <cfRule type="duplicateValues" dxfId="3417" priority="4704"/>
  </conditionalFormatting>
  <conditionalFormatting sqref="A3129">
    <cfRule type="duplicateValues" dxfId="3416" priority="4703"/>
  </conditionalFormatting>
  <conditionalFormatting sqref="A3129">
    <cfRule type="duplicateValues" dxfId="3415" priority="4702"/>
  </conditionalFormatting>
  <conditionalFormatting sqref="A3129">
    <cfRule type="duplicateValues" dxfId="3414" priority="4701"/>
  </conditionalFormatting>
  <conditionalFormatting sqref="A3129">
    <cfRule type="duplicateValues" dxfId="3413" priority="4700"/>
  </conditionalFormatting>
  <conditionalFormatting sqref="A3129">
    <cfRule type="duplicateValues" dxfId="3412" priority="4699"/>
  </conditionalFormatting>
  <conditionalFormatting sqref="A3129">
    <cfRule type="duplicateValues" dxfId="3411" priority="4698"/>
  </conditionalFormatting>
  <conditionalFormatting sqref="A3129">
    <cfRule type="duplicateValues" dxfId="3410" priority="4697"/>
  </conditionalFormatting>
  <conditionalFormatting sqref="A3129">
    <cfRule type="duplicateValues" dxfId="3409" priority="4696"/>
  </conditionalFormatting>
  <conditionalFormatting sqref="A3129">
    <cfRule type="duplicateValues" dxfId="3408" priority="4695"/>
  </conditionalFormatting>
  <conditionalFormatting sqref="A3129">
    <cfRule type="duplicateValues" dxfId="3407" priority="4693"/>
    <cfRule type="duplicateValues" dxfId="3406" priority="4694"/>
  </conditionalFormatting>
  <conditionalFormatting sqref="A3129">
    <cfRule type="duplicateValues" dxfId="3405" priority="4692"/>
  </conditionalFormatting>
  <conditionalFormatting sqref="A3129">
    <cfRule type="duplicateValues" dxfId="3404" priority="4691"/>
  </conditionalFormatting>
  <conditionalFormatting sqref="A3129">
    <cfRule type="duplicateValues" dxfId="3403" priority="4690"/>
  </conditionalFormatting>
  <conditionalFormatting sqref="A3129">
    <cfRule type="duplicateValues" dxfId="3402" priority="4689"/>
  </conditionalFormatting>
  <conditionalFormatting sqref="A3129">
    <cfRule type="duplicateValues" dxfId="3401" priority="4688"/>
  </conditionalFormatting>
  <conditionalFormatting sqref="A3129">
    <cfRule type="duplicateValues" dxfId="3400" priority="4687"/>
  </conditionalFormatting>
  <conditionalFormatting sqref="A3130 A3132 A3134 A3136">
    <cfRule type="duplicateValues" dxfId="3399" priority="4686" stopIfTrue="1"/>
  </conditionalFormatting>
  <conditionalFormatting sqref="A3130 A3132 A3134 A3136">
    <cfRule type="duplicateValues" dxfId="3398" priority="4685" stopIfTrue="1"/>
  </conditionalFormatting>
  <conditionalFormatting sqref="A3130">
    <cfRule type="duplicateValues" dxfId="3397" priority="4684" stopIfTrue="1"/>
  </conditionalFormatting>
  <conditionalFormatting sqref="A3130">
    <cfRule type="duplicateValues" dxfId="3396" priority="4683" stopIfTrue="1"/>
  </conditionalFormatting>
  <conditionalFormatting sqref="A3130">
    <cfRule type="duplicateValues" dxfId="3395" priority="4682" stopIfTrue="1"/>
  </conditionalFormatting>
  <conditionalFormatting sqref="A3130">
    <cfRule type="duplicateValues" dxfId="3394" priority="4681" stopIfTrue="1"/>
  </conditionalFormatting>
  <conditionalFormatting sqref="A3130 A3132 A3134 A3136">
    <cfRule type="duplicateValues" dxfId="3393" priority="4678" stopIfTrue="1"/>
    <cfRule type="duplicateValues" dxfId="3392" priority="4679" stopIfTrue="1"/>
    <cfRule type="duplicateValues" dxfId="3391" priority="4680" stopIfTrue="1"/>
  </conditionalFormatting>
  <conditionalFormatting sqref="A3130">
    <cfRule type="duplicateValues" dxfId="3390" priority="4677" stopIfTrue="1"/>
  </conditionalFormatting>
  <conditionalFormatting sqref="A3130">
    <cfRule type="duplicateValues" dxfId="3389" priority="4676" stopIfTrue="1"/>
  </conditionalFormatting>
  <conditionalFormatting sqref="A3130 A3132 A3134 A3136">
    <cfRule type="duplicateValues" dxfId="3388" priority="4674" stopIfTrue="1"/>
    <cfRule type="duplicateValues" dxfId="3387" priority="4675" stopIfTrue="1"/>
  </conditionalFormatting>
  <conditionalFormatting sqref="A3130 A3132 A3134 A3136">
    <cfRule type="duplicateValues" dxfId="3386" priority="4671" stopIfTrue="1"/>
    <cfRule type="duplicateValues" dxfId="3385" priority="4672" stopIfTrue="1"/>
    <cfRule type="cellIs" dxfId="3384" priority="4673" stopIfTrue="1" operator="equal">
      <formula>25504</formula>
    </cfRule>
  </conditionalFormatting>
  <conditionalFormatting sqref="A3130">
    <cfRule type="duplicateValues" dxfId="3383" priority="4670" stopIfTrue="1"/>
  </conditionalFormatting>
  <conditionalFormatting sqref="A3130">
    <cfRule type="duplicateValues" dxfId="3382" priority="4668" stopIfTrue="1"/>
    <cfRule type="duplicateValues" dxfId="3381" priority="4669" stopIfTrue="1"/>
  </conditionalFormatting>
  <conditionalFormatting sqref="A3130">
    <cfRule type="duplicateValues" dxfId="3380" priority="4667" stopIfTrue="1"/>
  </conditionalFormatting>
  <conditionalFormatting sqref="A3130">
    <cfRule type="duplicateValues" dxfId="3379" priority="4666" stopIfTrue="1"/>
  </conditionalFormatting>
  <conditionalFormatting sqref="A3130">
    <cfRule type="duplicateValues" dxfId="3378" priority="4665" stopIfTrue="1"/>
  </conditionalFormatting>
  <conditionalFormatting sqref="A3130 A3132 A3134 A3136">
    <cfRule type="duplicateValues" dxfId="3377" priority="4664"/>
  </conditionalFormatting>
  <conditionalFormatting sqref="A3130">
    <cfRule type="duplicateValues" dxfId="3376" priority="4663"/>
  </conditionalFormatting>
  <conditionalFormatting sqref="A3130 A3132 A3134 A3136">
    <cfRule type="duplicateValues" dxfId="3375" priority="4661"/>
    <cfRule type="duplicateValues" dxfId="3374" priority="4662"/>
  </conditionalFormatting>
  <conditionalFormatting sqref="A3130">
    <cfRule type="duplicateValues" dxfId="3373" priority="4660"/>
  </conditionalFormatting>
  <conditionalFormatting sqref="A3130">
    <cfRule type="duplicateValues" dxfId="3372" priority="4659" stopIfTrue="1"/>
  </conditionalFormatting>
  <conditionalFormatting sqref="A3130">
    <cfRule type="duplicateValues" dxfId="3371" priority="4656" stopIfTrue="1"/>
    <cfRule type="duplicateValues" dxfId="3370" priority="4657" stopIfTrue="1"/>
    <cfRule type="duplicateValues" dxfId="3369" priority="4658" stopIfTrue="1"/>
  </conditionalFormatting>
  <conditionalFormatting sqref="A3130">
    <cfRule type="duplicateValues" dxfId="3368" priority="4655" stopIfTrue="1"/>
  </conditionalFormatting>
  <conditionalFormatting sqref="A3130">
    <cfRule type="duplicateValues" dxfId="3367" priority="4654" stopIfTrue="1"/>
  </conditionalFormatting>
  <conditionalFormatting sqref="A3130">
    <cfRule type="duplicateValues" dxfId="3366" priority="4653" stopIfTrue="1"/>
  </conditionalFormatting>
  <conditionalFormatting sqref="A3130">
    <cfRule type="duplicateValues" dxfId="3365" priority="4652" stopIfTrue="1"/>
  </conditionalFormatting>
  <conditionalFormatting sqref="A3130">
    <cfRule type="duplicateValues" dxfId="3364" priority="4650" stopIfTrue="1"/>
    <cfRule type="duplicateValues" dxfId="3363" priority="4651" stopIfTrue="1"/>
  </conditionalFormatting>
  <conditionalFormatting sqref="A3130">
    <cfRule type="duplicateValues" dxfId="3362" priority="4649" stopIfTrue="1"/>
  </conditionalFormatting>
  <conditionalFormatting sqref="A3130">
    <cfRule type="duplicateValues" dxfId="3361" priority="4648" stopIfTrue="1"/>
  </conditionalFormatting>
  <conditionalFormatting sqref="A3130">
    <cfRule type="duplicateValues" dxfId="3360" priority="4647" stopIfTrue="1"/>
  </conditionalFormatting>
  <conditionalFormatting sqref="A3130">
    <cfRule type="duplicateValues" dxfId="3359" priority="4644" stopIfTrue="1"/>
    <cfRule type="duplicateValues" dxfId="3358" priority="4645" stopIfTrue="1"/>
    <cfRule type="duplicateValues" dxfId="3357" priority="4646" stopIfTrue="1"/>
  </conditionalFormatting>
  <conditionalFormatting sqref="A3130">
    <cfRule type="duplicateValues" dxfId="3356" priority="4643" stopIfTrue="1"/>
  </conditionalFormatting>
  <conditionalFormatting sqref="A3130">
    <cfRule type="duplicateValues" dxfId="3355" priority="4641" stopIfTrue="1"/>
    <cfRule type="duplicateValues" dxfId="3354" priority="4642" stopIfTrue="1"/>
  </conditionalFormatting>
  <conditionalFormatting sqref="A3130">
    <cfRule type="duplicateValues" dxfId="3353" priority="4640" stopIfTrue="1"/>
  </conditionalFormatting>
  <conditionalFormatting sqref="A3130">
    <cfRule type="duplicateValues" dxfId="3352" priority="4639" stopIfTrue="1"/>
  </conditionalFormatting>
  <conditionalFormatting sqref="A3130">
    <cfRule type="duplicateValues" dxfId="3351" priority="4638" stopIfTrue="1"/>
  </conditionalFormatting>
  <conditionalFormatting sqref="A3130">
    <cfRule type="duplicateValues" dxfId="3350" priority="4637"/>
  </conditionalFormatting>
  <conditionalFormatting sqref="A3130">
    <cfRule type="duplicateValues" dxfId="3349" priority="4636"/>
  </conditionalFormatting>
  <conditionalFormatting sqref="A3130">
    <cfRule type="duplicateValues" dxfId="3348" priority="4634"/>
    <cfRule type="duplicateValues" dxfId="3347" priority="4635"/>
  </conditionalFormatting>
  <conditionalFormatting sqref="A3130">
    <cfRule type="duplicateValues" dxfId="3346" priority="4633"/>
  </conditionalFormatting>
  <conditionalFormatting sqref="A3130">
    <cfRule type="duplicateValues" dxfId="3345" priority="4632"/>
  </conditionalFormatting>
  <conditionalFormatting sqref="A3130">
    <cfRule type="duplicateValues" dxfId="3344" priority="4630"/>
    <cfRule type="duplicateValues" dxfId="3343" priority="4631"/>
  </conditionalFormatting>
  <conditionalFormatting sqref="A3130">
    <cfRule type="duplicateValues" dxfId="3342" priority="4629"/>
  </conditionalFormatting>
  <conditionalFormatting sqref="A3130">
    <cfRule type="duplicateValues" dxfId="3341" priority="4628"/>
  </conditionalFormatting>
  <conditionalFormatting sqref="A3130">
    <cfRule type="duplicateValues" dxfId="3340" priority="4627"/>
  </conditionalFormatting>
  <conditionalFormatting sqref="A3130">
    <cfRule type="duplicateValues" dxfId="3339" priority="4626"/>
  </conditionalFormatting>
  <conditionalFormatting sqref="A3130">
    <cfRule type="duplicateValues" dxfId="3338" priority="4624"/>
    <cfRule type="duplicateValues" dxfId="3337" priority="4625"/>
  </conditionalFormatting>
  <conditionalFormatting sqref="A3130">
    <cfRule type="duplicateValues" dxfId="3336" priority="4623"/>
  </conditionalFormatting>
  <conditionalFormatting sqref="A3130 A3132 A3134 A3136">
    <cfRule type="duplicateValues" dxfId="3335" priority="4620"/>
    <cfRule type="duplicateValues" dxfId="3334" priority="4621"/>
    <cfRule type="duplicateValues" dxfId="3333" priority="4622"/>
  </conditionalFormatting>
  <conditionalFormatting sqref="A3130">
    <cfRule type="duplicateValues" dxfId="3332" priority="4619"/>
  </conditionalFormatting>
  <conditionalFormatting sqref="A3130">
    <cfRule type="duplicateValues" dxfId="3331" priority="4618"/>
  </conditionalFormatting>
  <conditionalFormatting sqref="A3130">
    <cfRule type="duplicateValues" dxfId="3330" priority="4617"/>
  </conditionalFormatting>
  <conditionalFormatting sqref="A3130">
    <cfRule type="duplicateValues" dxfId="3329" priority="4616"/>
  </conditionalFormatting>
  <conditionalFormatting sqref="A3130">
    <cfRule type="duplicateValues" dxfId="3328" priority="4615"/>
  </conditionalFormatting>
  <conditionalFormatting sqref="A3130">
    <cfRule type="duplicateValues" dxfId="3327" priority="4614"/>
  </conditionalFormatting>
  <conditionalFormatting sqref="A3130">
    <cfRule type="duplicateValues" dxfId="3326" priority="4613"/>
  </conditionalFormatting>
  <conditionalFormatting sqref="A3130">
    <cfRule type="duplicateValues" dxfId="3325" priority="4612"/>
  </conditionalFormatting>
  <conditionalFormatting sqref="A3130">
    <cfRule type="duplicateValues" dxfId="3324" priority="4611"/>
  </conditionalFormatting>
  <conditionalFormatting sqref="A3130">
    <cfRule type="duplicateValues" dxfId="3323" priority="4610"/>
  </conditionalFormatting>
  <conditionalFormatting sqref="A3130">
    <cfRule type="duplicateValues" dxfId="3322" priority="4609"/>
  </conditionalFormatting>
  <conditionalFormatting sqref="A3130">
    <cfRule type="duplicateValues" dxfId="3321" priority="4607"/>
    <cfRule type="duplicateValues" dxfId="3320" priority="4608"/>
  </conditionalFormatting>
  <conditionalFormatting sqref="A3130">
    <cfRule type="duplicateValues" dxfId="3319" priority="4606"/>
  </conditionalFormatting>
  <conditionalFormatting sqref="A3130">
    <cfRule type="duplicateValues" dxfId="3318" priority="4605"/>
  </conditionalFormatting>
  <conditionalFormatting sqref="A3130">
    <cfRule type="duplicateValues" dxfId="3317" priority="4604"/>
  </conditionalFormatting>
  <conditionalFormatting sqref="A3130">
    <cfRule type="duplicateValues" dxfId="3316" priority="4603"/>
  </conditionalFormatting>
  <conditionalFormatting sqref="A3130">
    <cfRule type="duplicateValues" dxfId="3315" priority="4602"/>
  </conditionalFormatting>
  <conditionalFormatting sqref="A3130">
    <cfRule type="duplicateValues" dxfId="3314" priority="4601"/>
  </conditionalFormatting>
  <conditionalFormatting sqref="A3138 A3140 A3142 A3144:A3145">
    <cfRule type="duplicateValues" dxfId="3313" priority="4600" stopIfTrue="1"/>
  </conditionalFormatting>
  <conditionalFormatting sqref="A3138 A3140 A3142 A3144:A3145">
    <cfRule type="duplicateValues" dxfId="3312" priority="4599" stopIfTrue="1"/>
  </conditionalFormatting>
  <conditionalFormatting sqref="A3138">
    <cfRule type="duplicateValues" dxfId="3311" priority="4598" stopIfTrue="1"/>
  </conditionalFormatting>
  <conditionalFormatting sqref="A3138">
    <cfRule type="duplicateValues" dxfId="3310" priority="4597" stopIfTrue="1"/>
  </conditionalFormatting>
  <conditionalFormatting sqref="A3138">
    <cfRule type="duplicateValues" dxfId="3309" priority="4596" stopIfTrue="1"/>
  </conditionalFormatting>
  <conditionalFormatting sqref="A3138">
    <cfRule type="duplicateValues" dxfId="3308" priority="4595" stopIfTrue="1"/>
  </conditionalFormatting>
  <conditionalFormatting sqref="A3138 A3140 A3142 A3144:A3145">
    <cfRule type="duplicateValues" dxfId="3307" priority="4592" stopIfTrue="1"/>
    <cfRule type="duplicateValues" dxfId="3306" priority="4593" stopIfTrue="1"/>
    <cfRule type="duplicateValues" dxfId="3305" priority="4594" stopIfTrue="1"/>
  </conditionalFormatting>
  <conditionalFormatting sqref="A3138">
    <cfRule type="duplicateValues" dxfId="3304" priority="4591" stopIfTrue="1"/>
  </conditionalFormatting>
  <conditionalFormatting sqref="A3138">
    <cfRule type="duplicateValues" dxfId="3303" priority="4590" stopIfTrue="1"/>
  </conditionalFormatting>
  <conditionalFormatting sqref="A3138 A3140 A3142 A3144:A3145">
    <cfRule type="duplicateValues" dxfId="3302" priority="4588" stopIfTrue="1"/>
    <cfRule type="duplicateValues" dxfId="3301" priority="4589" stopIfTrue="1"/>
  </conditionalFormatting>
  <conditionalFormatting sqref="A3138 A3140 A3142 A3144:A3145">
    <cfRule type="duplicateValues" dxfId="3300" priority="4585" stopIfTrue="1"/>
    <cfRule type="duplicateValues" dxfId="3299" priority="4586" stopIfTrue="1"/>
    <cfRule type="cellIs" dxfId="3298" priority="4587" stopIfTrue="1" operator="equal">
      <formula>25504</formula>
    </cfRule>
  </conditionalFormatting>
  <conditionalFormatting sqref="A3138">
    <cfRule type="duplicateValues" dxfId="3297" priority="4584" stopIfTrue="1"/>
  </conditionalFormatting>
  <conditionalFormatting sqref="A3138">
    <cfRule type="duplicateValues" dxfId="3296" priority="4582" stopIfTrue="1"/>
    <cfRule type="duplicateValues" dxfId="3295" priority="4583" stopIfTrue="1"/>
  </conditionalFormatting>
  <conditionalFormatting sqref="A3138">
    <cfRule type="duplicateValues" dxfId="3294" priority="4581" stopIfTrue="1"/>
  </conditionalFormatting>
  <conditionalFormatting sqref="A3138">
    <cfRule type="duplicateValues" dxfId="3293" priority="4580" stopIfTrue="1"/>
  </conditionalFormatting>
  <conditionalFormatting sqref="A3138">
    <cfRule type="duplicateValues" dxfId="3292" priority="4579" stopIfTrue="1"/>
  </conditionalFormatting>
  <conditionalFormatting sqref="A3138 A3140 A3142 A3144:A3145">
    <cfRule type="duplicateValues" dxfId="3291" priority="4578"/>
  </conditionalFormatting>
  <conditionalFormatting sqref="A3138">
    <cfRule type="duplicateValues" dxfId="3290" priority="4577"/>
  </conditionalFormatting>
  <conditionalFormatting sqref="A3138 A3140 A3142 A3144:A3145">
    <cfRule type="duplicateValues" dxfId="3289" priority="4575"/>
    <cfRule type="duplicateValues" dxfId="3288" priority="4576"/>
  </conditionalFormatting>
  <conditionalFormatting sqref="A3138">
    <cfRule type="duplicateValues" dxfId="3287" priority="4574"/>
  </conditionalFormatting>
  <conditionalFormatting sqref="A3138">
    <cfRule type="duplicateValues" dxfId="3286" priority="4573" stopIfTrue="1"/>
  </conditionalFormatting>
  <conditionalFormatting sqref="A3138">
    <cfRule type="duplicateValues" dxfId="3285" priority="4570" stopIfTrue="1"/>
    <cfRule type="duplicateValues" dxfId="3284" priority="4571" stopIfTrue="1"/>
    <cfRule type="duplicateValues" dxfId="3283" priority="4572" stopIfTrue="1"/>
  </conditionalFormatting>
  <conditionalFormatting sqref="A3138">
    <cfRule type="duplicateValues" dxfId="3282" priority="4569" stopIfTrue="1"/>
  </conditionalFormatting>
  <conditionalFormatting sqref="A3138">
    <cfRule type="duplicateValues" dxfId="3281" priority="4568" stopIfTrue="1"/>
  </conditionalFormatting>
  <conditionalFormatting sqref="A3138">
    <cfRule type="duplicateValues" dxfId="3280" priority="4567" stopIfTrue="1"/>
  </conditionalFormatting>
  <conditionalFormatting sqref="A3138">
    <cfRule type="duplicateValues" dxfId="3279" priority="4566" stopIfTrue="1"/>
  </conditionalFormatting>
  <conditionalFormatting sqref="A3138">
    <cfRule type="duplicateValues" dxfId="3278" priority="4564" stopIfTrue="1"/>
    <cfRule type="duplicateValues" dxfId="3277" priority="4565" stopIfTrue="1"/>
  </conditionalFormatting>
  <conditionalFormatting sqref="A3138">
    <cfRule type="duplicateValues" dxfId="3276" priority="4563" stopIfTrue="1"/>
  </conditionalFormatting>
  <conditionalFormatting sqref="A3138">
    <cfRule type="duplicateValues" dxfId="3275" priority="4562" stopIfTrue="1"/>
  </conditionalFormatting>
  <conditionalFormatting sqref="A3138">
    <cfRule type="duplicateValues" dxfId="3274" priority="4561" stopIfTrue="1"/>
  </conditionalFormatting>
  <conditionalFormatting sqref="A3138">
    <cfRule type="duplicateValues" dxfId="3273" priority="4558" stopIfTrue="1"/>
    <cfRule type="duplicateValues" dxfId="3272" priority="4559" stopIfTrue="1"/>
    <cfRule type="duplicateValues" dxfId="3271" priority="4560" stopIfTrue="1"/>
  </conditionalFormatting>
  <conditionalFormatting sqref="A3138">
    <cfRule type="duplicateValues" dxfId="3270" priority="4557" stopIfTrue="1"/>
  </conditionalFormatting>
  <conditionalFormatting sqref="A3138">
    <cfRule type="duplicateValues" dxfId="3269" priority="4555" stopIfTrue="1"/>
    <cfRule type="duplicateValues" dxfId="3268" priority="4556" stopIfTrue="1"/>
  </conditionalFormatting>
  <conditionalFormatting sqref="A3138">
    <cfRule type="duplicateValues" dxfId="3267" priority="4554" stopIfTrue="1"/>
  </conditionalFormatting>
  <conditionalFormatting sqref="A3138">
    <cfRule type="duplicateValues" dxfId="3266" priority="4553" stopIfTrue="1"/>
  </conditionalFormatting>
  <conditionalFormatting sqref="A3138">
    <cfRule type="duplicateValues" dxfId="3265" priority="4552" stopIfTrue="1"/>
  </conditionalFormatting>
  <conditionalFormatting sqref="A3138">
    <cfRule type="duplicateValues" dxfId="3264" priority="4551"/>
  </conditionalFormatting>
  <conditionalFormatting sqref="A3138">
    <cfRule type="duplicateValues" dxfId="3263" priority="4550"/>
  </conditionalFormatting>
  <conditionalFormatting sqref="A3138">
    <cfRule type="duplicateValues" dxfId="3262" priority="4548"/>
    <cfRule type="duplicateValues" dxfId="3261" priority="4549"/>
  </conditionalFormatting>
  <conditionalFormatting sqref="A3138">
    <cfRule type="duplicateValues" dxfId="3260" priority="4547"/>
  </conditionalFormatting>
  <conditionalFormatting sqref="A3138">
    <cfRule type="duplicateValues" dxfId="3259" priority="4546"/>
  </conditionalFormatting>
  <conditionalFormatting sqref="A3138">
    <cfRule type="duplicateValues" dxfId="3258" priority="4544"/>
    <cfRule type="duplicateValues" dxfId="3257" priority="4545"/>
  </conditionalFormatting>
  <conditionalFormatting sqref="A3138">
    <cfRule type="duplicateValues" dxfId="3256" priority="4543"/>
  </conditionalFormatting>
  <conditionalFormatting sqref="A3138">
    <cfRule type="duplicateValues" dxfId="3255" priority="4542"/>
  </conditionalFormatting>
  <conditionalFormatting sqref="A3138">
    <cfRule type="duplicateValues" dxfId="3254" priority="4541"/>
  </conditionalFormatting>
  <conditionalFormatting sqref="A3138">
    <cfRule type="duplicateValues" dxfId="3253" priority="4540"/>
  </conditionalFormatting>
  <conditionalFormatting sqref="A3138">
    <cfRule type="duplicateValues" dxfId="3252" priority="4538"/>
    <cfRule type="duplicateValues" dxfId="3251" priority="4539"/>
  </conditionalFormatting>
  <conditionalFormatting sqref="A3138">
    <cfRule type="duplicateValues" dxfId="3250" priority="4537"/>
  </conditionalFormatting>
  <conditionalFormatting sqref="A3138 A3140 A3142 A3144:A3145">
    <cfRule type="duplicateValues" dxfId="3249" priority="4534"/>
    <cfRule type="duplicateValues" dxfId="3248" priority="4535"/>
    <cfRule type="duplicateValues" dxfId="3247" priority="4536"/>
  </conditionalFormatting>
  <conditionalFormatting sqref="A3138">
    <cfRule type="duplicateValues" dxfId="3246" priority="4533"/>
  </conditionalFormatting>
  <conditionalFormatting sqref="A3138">
    <cfRule type="duplicateValues" dxfId="3245" priority="4532"/>
  </conditionalFormatting>
  <conditionalFormatting sqref="A3138">
    <cfRule type="duplicateValues" dxfId="3244" priority="4531"/>
  </conditionalFormatting>
  <conditionalFormatting sqref="A3138">
    <cfRule type="duplicateValues" dxfId="3243" priority="4530"/>
  </conditionalFormatting>
  <conditionalFormatting sqref="A3138">
    <cfRule type="duplicateValues" dxfId="3242" priority="4529"/>
  </conditionalFormatting>
  <conditionalFormatting sqref="A3138">
    <cfRule type="duplicateValues" dxfId="3241" priority="4528"/>
  </conditionalFormatting>
  <conditionalFormatting sqref="A3138">
    <cfRule type="duplicateValues" dxfId="3240" priority="4527"/>
  </conditionalFormatting>
  <conditionalFormatting sqref="A3138">
    <cfRule type="duplicateValues" dxfId="3239" priority="4526"/>
  </conditionalFormatting>
  <conditionalFormatting sqref="A3138">
    <cfRule type="duplicateValues" dxfId="3238" priority="4525"/>
  </conditionalFormatting>
  <conditionalFormatting sqref="A3138">
    <cfRule type="duplicateValues" dxfId="3237" priority="4524"/>
  </conditionalFormatting>
  <conditionalFormatting sqref="A3138">
    <cfRule type="duplicateValues" dxfId="3236" priority="4523"/>
  </conditionalFormatting>
  <conditionalFormatting sqref="A3138">
    <cfRule type="duplicateValues" dxfId="3235" priority="4521"/>
    <cfRule type="duplicateValues" dxfId="3234" priority="4522"/>
  </conditionalFormatting>
  <conditionalFormatting sqref="A3138">
    <cfRule type="duplicateValues" dxfId="3233" priority="4520"/>
  </conditionalFormatting>
  <conditionalFormatting sqref="A3138">
    <cfRule type="duplicateValues" dxfId="3232" priority="4519"/>
  </conditionalFormatting>
  <conditionalFormatting sqref="A3138">
    <cfRule type="duplicateValues" dxfId="3231" priority="4518"/>
  </conditionalFormatting>
  <conditionalFormatting sqref="A3138">
    <cfRule type="duplicateValues" dxfId="3230" priority="4517"/>
  </conditionalFormatting>
  <conditionalFormatting sqref="A3138">
    <cfRule type="duplicateValues" dxfId="3229" priority="4516"/>
  </conditionalFormatting>
  <conditionalFormatting sqref="A3138">
    <cfRule type="duplicateValues" dxfId="3228" priority="4515"/>
  </conditionalFormatting>
  <conditionalFormatting sqref="A3139 A3141 A3143 A3146">
    <cfRule type="duplicateValues" dxfId="3227" priority="4514" stopIfTrue="1"/>
  </conditionalFormatting>
  <conditionalFormatting sqref="A3139 A3141 A3143 A3146">
    <cfRule type="duplicateValues" dxfId="3226" priority="4513" stopIfTrue="1"/>
  </conditionalFormatting>
  <conditionalFormatting sqref="A3139">
    <cfRule type="duplicateValues" dxfId="3225" priority="4512" stopIfTrue="1"/>
  </conditionalFormatting>
  <conditionalFormatting sqref="A3139">
    <cfRule type="duplicateValues" dxfId="3224" priority="4511" stopIfTrue="1"/>
  </conditionalFormatting>
  <conditionalFormatting sqref="A3139">
    <cfRule type="duplicateValues" dxfId="3223" priority="4510" stopIfTrue="1"/>
  </conditionalFormatting>
  <conditionalFormatting sqref="A3139">
    <cfRule type="duplicateValues" dxfId="3222" priority="4509" stopIfTrue="1"/>
  </conditionalFormatting>
  <conditionalFormatting sqref="A3139 A3141 A3143 A3146">
    <cfRule type="duplicateValues" dxfId="3221" priority="4506" stopIfTrue="1"/>
    <cfRule type="duplicateValues" dxfId="3220" priority="4507" stopIfTrue="1"/>
    <cfRule type="duplicateValues" dxfId="3219" priority="4508" stopIfTrue="1"/>
  </conditionalFormatting>
  <conditionalFormatting sqref="A3139">
    <cfRule type="duplicateValues" dxfId="3218" priority="4505" stopIfTrue="1"/>
  </conditionalFormatting>
  <conditionalFormatting sqref="A3139">
    <cfRule type="duplicateValues" dxfId="3217" priority="4504" stopIfTrue="1"/>
  </conditionalFormatting>
  <conditionalFormatting sqref="A3139 A3141 A3143 A3146">
    <cfRule type="duplicateValues" dxfId="3216" priority="4502" stopIfTrue="1"/>
    <cfRule type="duplicateValues" dxfId="3215" priority="4503" stopIfTrue="1"/>
  </conditionalFormatting>
  <conditionalFormatting sqref="A3139 A3141 A3143 A3146">
    <cfRule type="duplicateValues" dxfId="3214" priority="4499" stopIfTrue="1"/>
    <cfRule type="duplicateValues" dxfId="3213" priority="4500" stopIfTrue="1"/>
    <cfRule type="cellIs" dxfId="3212" priority="4501" stopIfTrue="1" operator="equal">
      <formula>25504</formula>
    </cfRule>
  </conditionalFormatting>
  <conditionalFormatting sqref="A3139">
    <cfRule type="duplicateValues" dxfId="3211" priority="4498" stopIfTrue="1"/>
  </conditionalFormatting>
  <conditionalFormatting sqref="A3139">
    <cfRule type="duplicateValues" dxfId="3210" priority="4496" stopIfTrue="1"/>
    <cfRule type="duplicateValues" dxfId="3209" priority="4497" stopIfTrue="1"/>
  </conditionalFormatting>
  <conditionalFormatting sqref="A3139">
    <cfRule type="duplicateValues" dxfId="3208" priority="4495" stopIfTrue="1"/>
  </conditionalFormatting>
  <conditionalFormatting sqref="A3139">
    <cfRule type="duplicateValues" dxfId="3207" priority="4494" stopIfTrue="1"/>
  </conditionalFormatting>
  <conditionalFormatting sqref="A3139">
    <cfRule type="duplicateValues" dxfId="3206" priority="4493" stopIfTrue="1"/>
  </conditionalFormatting>
  <conditionalFormatting sqref="A3139 A3141 A3143 A3146">
    <cfRule type="duplicateValues" dxfId="3205" priority="4492"/>
  </conditionalFormatting>
  <conditionalFormatting sqref="A3139">
    <cfRule type="duplicateValues" dxfId="3204" priority="4491"/>
  </conditionalFormatting>
  <conditionalFormatting sqref="A3139 A3141 A3143 A3146">
    <cfRule type="duplicateValues" dxfId="3203" priority="4489"/>
    <cfRule type="duplicateValues" dxfId="3202" priority="4490"/>
  </conditionalFormatting>
  <conditionalFormatting sqref="A3139">
    <cfRule type="duplicateValues" dxfId="3201" priority="4488"/>
  </conditionalFormatting>
  <conditionalFormatting sqref="A3139">
    <cfRule type="duplicateValues" dxfId="3200" priority="4487" stopIfTrue="1"/>
  </conditionalFormatting>
  <conditionalFormatting sqref="A3139">
    <cfRule type="duplicateValues" dxfId="3199" priority="4484" stopIfTrue="1"/>
    <cfRule type="duplicateValues" dxfId="3198" priority="4485" stopIfTrue="1"/>
    <cfRule type="duplicateValues" dxfId="3197" priority="4486" stopIfTrue="1"/>
  </conditionalFormatting>
  <conditionalFormatting sqref="A3139">
    <cfRule type="duplicateValues" dxfId="3196" priority="4483" stopIfTrue="1"/>
  </conditionalFormatting>
  <conditionalFormatting sqref="A3139">
    <cfRule type="duplicateValues" dxfId="3195" priority="4482" stopIfTrue="1"/>
  </conditionalFormatting>
  <conditionalFormatting sqref="A3139">
    <cfRule type="duplicateValues" dxfId="3194" priority="4481" stopIfTrue="1"/>
  </conditionalFormatting>
  <conditionalFormatting sqref="A3139">
    <cfRule type="duplicateValues" dxfId="3193" priority="4480" stopIfTrue="1"/>
  </conditionalFormatting>
  <conditionalFormatting sqref="A3139">
    <cfRule type="duplicateValues" dxfId="3192" priority="4478" stopIfTrue="1"/>
    <cfRule type="duplicateValues" dxfId="3191" priority="4479" stopIfTrue="1"/>
  </conditionalFormatting>
  <conditionalFormatting sqref="A3139">
    <cfRule type="duplicateValues" dxfId="3190" priority="4477" stopIfTrue="1"/>
  </conditionalFormatting>
  <conditionalFormatting sqref="A3139">
    <cfRule type="duplicateValues" dxfId="3189" priority="4476" stopIfTrue="1"/>
  </conditionalFormatting>
  <conditionalFormatting sqref="A3139">
    <cfRule type="duplicateValues" dxfId="3188" priority="4475" stopIfTrue="1"/>
  </conditionalFormatting>
  <conditionalFormatting sqref="A3139">
    <cfRule type="duplicateValues" dxfId="3187" priority="4472" stopIfTrue="1"/>
    <cfRule type="duplicateValues" dxfId="3186" priority="4473" stopIfTrue="1"/>
    <cfRule type="duplicateValues" dxfId="3185" priority="4474" stopIfTrue="1"/>
  </conditionalFormatting>
  <conditionalFormatting sqref="A3139">
    <cfRule type="duplicateValues" dxfId="3184" priority="4471" stopIfTrue="1"/>
  </conditionalFormatting>
  <conditionalFormatting sqref="A3139">
    <cfRule type="duplicateValues" dxfId="3183" priority="4469" stopIfTrue="1"/>
    <cfRule type="duplicateValues" dxfId="3182" priority="4470" stopIfTrue="1"/>
  </conditionalFormatting>
  <conditionalFormatting sqref="A3139">
    <cfRule type="duplicateValues" dxfId="3181" priority="4468" stopIfTrue="1"/>
  </conditionalFormatting>
  <conditionalFormatting sqref="A3139">
    <cfRule type="duplicateValues" dxfId="3180" priority="4467" stopIfTrue="1"/>
  </conditionalFormatting>
  <conditionalFormatting sqref="A3139">
    <cfRule type="duplicateValues" dxfId="3179" priority="4466" stopIfTrue="1"/>
  </conditionalFormatting>
  <conditionalFormatting sqref="A3139">
    <cfRule type="duplicateValues" dxfId="3178" priority="4465"/>
  </conditionalFormatting>
  <conditionalFormatting sqref="A3139">
    <cfRule type="duplicateValues" dxfId="3177" priority="4464"/>
  </conditionalFormatting>
  <conditionalFormatting sqref="A3139">
    <cfRule type="duplicateValues" dxfId="3176" priority="4462"/>
    <cfRule type="duplicateValues" dxfId="3175" priority="4463"/>
  </conditionalFormatting>
  <conditionalFormatting sqref="A3139">
    <cfRule type="duplicateValues" dxfId="3174" priority="4461"/>
  </conditionalFormatting>
  <conditionalFormatting sqref="A3139">
    <cfRule type="duplicateValues" dxfId="3173" priority="4460"/>
  </conditionalFormatting>
  <conditionalFormatting sqref="A3139">
    <cfRule type="duplicateValues" dxfId="3172" priority="4458"/>
    <cfRule type="duplicateValues" dxfId="3171" priority="4459"/>
  </conditionalFormatting>
  <conditionalFormatting sqref="A3139">
    <cfRule type="duplicateValues" dxfId="3170" priority="4457"/>
  </conditionalFormatting>
  <conditionalFormatting sqref="A3139">
    <cfRule type="duplicateValues" dxfId="3169" priority="4456"/>
  </conditionalFormatting>
  <conditionalFormatting sqref="A3139">
    <cfRule type="duplicateValues" dxfId="3168" priority="4455"/>
  </conditionalFormatting>
  <conditionalFormatting sqref="A3139">
    <cfRule type="duplicateValues" dxfId="3167" priority="4454"/>
  </conditionalFormatting>
  <conditionalFormatting sqref="A3139">
    <cfRule type="duplicateValues" dxfId="3166" priority="4452"/>
    <cfRule type="duplicateValues" dxfId="3165" priority="4453"/>
  </conditionalFormatting>
  <conditionalFormatting sqref="A3139">
    <cfRule type="duplicateValues" dxfId="3164" priority="4451"/>
  </conditionalFormatting>
  <conditionalFormatting sqref="A3139 A3141 A3143 A3146">
    <cfRule type="duplicateValues" dxfId="3163" priority="4448"/>
    <cfRule type="duplicateValues" dxfId="3162" priority="4449"/>
    <cfRule type="duplicateValues" dxfId="3161" priority="4450"/>
  </conditionalFormatting>
  <conditionalFormatting sqref="A3139">
    <cfRule type="duplicateValues" dxfId="3160" priority="4447"/>
  </conditionalFormatting>
  <conditionalFormatting sqref="A3139">
    <cfRule type="duplicateValues" dxfId="3159" priority="4446"/>
  </conditionalFormatting>
  <conditionalFormatting sqref="A3139">
    <cfRule type="duplicateValues" dxfId="3158" priority="4445"/>
  </conditionalFormatting>
  <conditionalFormatting sqref="A3139">
    <cfRule type="duplicateValues" dxfId="3157" priority="4444"/>
  </conditionalFormatting>
  <conditionalFormatting sqref="A3139">
    <cfRule type="duplicateValues" dxfId="3156" priority="4443"/>
  </conditionalFormatting>
  <conditionalFormatting sqref="A3139">
    <cfRule type="duplicateValues" dxfId="3155" priority="4442"/>
  </conditionalFormatting>
  <conditionalFormatting sqref="A3139">
    <cfRule type="duplicateValues" dxfId="3154" priority="4441"/>
  </conditionalFormatting>
  <conditionalFormatting sqref="A3139">
    <cfRule type="duplicateValues" dxfId="3153" priority="4440"/>
  </conditionalFormatting>
  <conditionalFormatting sqref="A3139">
    <cfRule type="duplicateValues" dxfId="3152" priority="4439"/>
  </conditionalFormatting>
  <conditionalFormatting sqref="A3139">
    <cfRule type="duplicateValues" dxfId="3151" priority="4438"/>
  </conditionalFormatting>
  <conditionalFormatting sqref="A3139">
    <cfRule type="duplicateValues" dxfId="3150" priority="4437"/>
  </conditionalFormatting>
  <conditionalFormatting sqref="A3139">
    <cfRule type="duplicateValues" dxfId="3149" priority="4435"/>
    <cfRule type="duplicateValues" dxfId="3148" priority="4436"/>
  </conditionalFormatting>
  <conditionalFormatting sqref="A3139">
    <cfRule type="duplicateValues" dxfId="3147" priority="4434"/>
  </conditionalFormatting>
  <conditionalFormatting sqref="A3139">
    <cfRule type="duplicateValues" dxfId="3146" priority="4433"/>
  </conditionalFormatting>
  <conditionalFormatting sqref="A3139">
    <cfRule type="duplicateValues" dxfId="3145" priority="4432"/>
  </conditionalFormatting>
  <conditionalFormatting sqref="A3139">
    <cfRule type="duplicateValues" dxfId="3144" priority="4431"/>
  </conditionalFormatting>
  <conditionalFormatting sqref="A3139">
    <cfRule type="duplicateValues" dxfId="3143" priority="4430"/>
  </conditionalFormatting>
  <conditionalFormatting sqref="A3139">
    <cfRule type="duplicateValues" dxfId="3142" priority="4429"/>
  </conditionalFormatting>
  <conditionalFormatting sqref="A3147 A3149 A3151 A3153:A3154">
    <cfRule type="duplicateValues" dxfId="3141" priority="4428" stopIfTrue="1"/>
  </conditionalFormatting>
  <conditionalFormatting sqref="A3147 A3149 A3151 A3153:A3154">
    <cfRule type="duplicateValues" dxfId="3140" priority="4427" stopIfTrue="1"/>
  </conditionalFormatting>
  <conditionalFormatting sqref="A3147">
    <cfRule type="duplicateValues" dxfId="3139" priority="4426" stopIfTrue="1"/>
  </conditionalFormatting>
  <conditionalFormatting sqref="A3147">
    <cfRule type="duplicateValues" dxfId="3138" priority="4425" stopIfTrue="1"/>
  </conditionalFormatting>
  <conditionalFormatting sqref="A3147">
    <cfRule type="duplicateValues" dxfId="3137" priority="4424" stopIfTrue="1"/>
  </conditionalFormatting>
  <conditionalFormatting sqref="A3147">
    <cfRule type="duplicateValues" dxfId="3136" priority="4423" stopIfTrue="1"/>
  </conditionalFormatting>
  <conditionalFormatting sqref="A3147 A3149 A3151 A3153:A3154">
    <cfRule type="duplicateValues" dxfId="3135" priority="4420" stopIfTrue="1"/>
    <cfRule type="duplicateValues" dxfId="3134" priority="4421" stopIfTrue="1"/>
    <cfRule type="duplicateValues" dxfId="3133" priority="4422" stopIfTrue="1"/>
  </conditionalFormatting>
  <conditionalFormatting sqref="A3147">
    <cfRule type="duplicateValues" dxfId="3132" priority="4419" stopIfTrue="1"/>
  </conditionalFormatting>
  <conditionalFormatting sqref="A3147">
    <cfRule type="duplicateValues" dxfId="3131" priority="4418" stopIfTrue="1"/>
  </conditionalFormatting>
  <conditionalFormatting sqref="A3147 A3149 A3151 A3153:A3154">
    <cfRule type="duplicateValues" dxfId="3130" priority="4416" stopIfTrue="1"/>
    <cfRule type="duplicateValues" dxfId="3129" priority="4417" stopIfTrue="1"/>
  </conditionalFormatting>
  <conditionalFormatting sqref="A3147 A3149 A3151 A3153:A3154">
    <cfRule type="duplicateValues" dxfId="3128" priority="4413" stopIfTrue="1"/>
    <cfRule type="duplicateValues" dxfId="3127" priority="4414" stopIfTrue="1"/>
    <cfRule type="cellIs" dxfId="3126" priority="4415" stopIfTrue="1" operator="equal">
      <formula>25504</formula>
    </cfRule>
  </conditionalFormatting>
  <conditionalFormatting sqref="A3147">
    <cfRule type="duplicateValues" dxfId="3125" priority="4412" stopIfTrue="1"/>
  </conditionalFormatting>
  <conditionalFormatting sqref="A3147">
    <cfRule type="duplicateValues" dxfId="3124" priority="4410" stopIfTrue="1"/>
    <cfRule type="duplicateValues" dxfId="3123" priority="4411" stopIfTrue="1"/>
  </conditionalFormatting>
  <conditionalFormatting sqref="A3147">
    <cfRule type="duplicateValues" dxfId="3122" priority="4409" stopIfTrue="1"/>
  </conditionalFormatting>
  <conditionalFormatting sqref="A3147">
    <cfRule type="duplicateValues" dxfId="3121" priority="4408" stopIfTrue="1"/>
  </conditionalFormatting>
  <conditionalFormatting sqref="A3147">
    <cfRule type="duplicateValues" dxfId="3120" priority="4407" stopIfTrue="1"/>
  </conditionalFormatting>
  <conditionalFormatting sqref="A3147 A3149 A3151 A3153:A3154">
    <cfRule type="duplicateValues" dxfId="3119" priority="4406"/>
  </conditionalFormatting>
  <conditionalFormatting sqref="A3147">
    <cfRule type="duplicateValues" dxfId="3118" priority="4405"/>
  </conditionalFormatting>
  <conditionalFormatting sqref="A3147 A3149 A3151 A3153:A3154">
    <cfRule type="duplicateValues" dxfId="3117" priority="4403"/>
    <cfRule type="duplicateValues" dxfId="3116" priority="4404"/>
  </conditionalFormatting>
  <conditionalFormatting sqref="A3147">
    <cfRule type="duplicateValues" dxfId="3115" priority="4402"/>
  </conditionalFormatting>
  <conditionalFormatting sqref="A3147">
    <cfRule type="duplicateValues" dxfId="3114" priority="4401" stopIfTrue="1"/>
  </conditionalFormatting>
  <conditionalFormatting sqref="A3147">
    <cfRule type="duplicateValues" dxfId="3113" priority="4398" stopIfTrue="1"/>
    <cfRule type="duplicateValues" dxfId="3112" priority="4399" stopIfTrue="1"/>
    <cfRule type="duplicateValues" dxfId="3111" priority="4400" stopIfTrue="1"/>
  </conditionalFormatting>
  <conditionalFormatting sqref="A3147">
    <cfRule type="duplicateValues" dxfId="3110" priority="4397" stopIfTrue="1"/>
  </conditionalFormatting>
  <conditionalFormatting sqref="A3147">
    <cfRule type="duplicateValues" dxfId="3109" priority="4396" stopIfTrue="1"/>
  </conditionalFormatting>
  <conditionalFormatting sqref="A3147">
    <cfRule type="duplicateValues" dxfId="3108" priority="4395" stopIfTrue="1"/>
  </conditionalFormatting>
  <conditionalFormatting sqref="A3147">
    <cfRule type="duplicateValues" dxfId="3107" priority="4394" stopIfTrue="1"/>
  </conditionalFormatting>
  <conditionalFormatting sqref="A3147">
    <cfRule type="duplicateValues" dxfId="3106" priority="4392" stopIfTrue="1"/>
    <cfRule type="duplicateValues" dxfId="3105" priority="4393" stopIfTrue="1"/>
  </conditionalFormatting>
  <conditionalFormatting sqref="A3147">
    <cfRule type="duplicateValues" dxfId="3104" priority="4391" stopIfTrue="1"/>
  </conditionalFormatting>
  <conditionalFormatting sqref="A3147">
    <cfRule type="duplicateValues" dxfId="3103" priority="4390" stopIfTrue="1"/>
  </conditionalFormatting>
  <conditionalFormatting sqref="A3147">
    <cfRule type="duplicateValues" dxfId="3102" priority="4389" stopIfTrue="1"/>
  </conditionalFormatting>
  <conditionalFormatting sqref="A3147">
    <cfRule type="duplicateValues" dxfId="3101" priority="4386" stopIfTrue="1"/>
    <cfRule type="duplicateValues" dxfId="3100" priority="4387" stopIfTrue="1"/>
    <cfRule type="duplicateValues" dxfId="3099" priority="4388" stopIfTrue="1"/>
  </conditionalFormatting>
  <conditionalFormatting sqref="A3147">
    <cfRule type="duplicateValues" dxfId="3098" priority="4385" stopIfTrue="1"/>
  </conditionalFormatting>
  <conditionalFormatting sqref="A3147">
    <cfRule type="duplicateValues" dxfId="3097" priority="4383" stopIfTrue="1"/>
    <cfRule type="duplicateValues" dxfId="3096" priority="4384" stopIfTrue="1"/>
  </conditionalFormatting>
  <conditionalFormatting sqref="A3147">
    <cfRule type="duplicateValues" dxfId="3095" priority="4382" stopIfTrue="1"/>
  </conditionalFormatting>
  <conditionalFormatting sqref="A3147">
    <cfRule type="duplicateValues" dxfId="3094" priority="4381" stopIfTrue="1"/>
  </conditionalFormatting>
  <conditionalFormatting sqref="A3147">
    <cfRule type="duplicateValues" dxfId="3093" priority="4380" stopIfTrue="1"/>
  </conditionalFormatting>
  <conditionalFormatting sqref="A3147">
    <cfRule type="duplicateValues" dxfId="3092" priority="4379"/>
  </conditionalFormatting>
  <conditionalFormatting sqref="A3147">
    <cfRule type="duplicateValues" dxfId="3091" priority="4378"/>
  </conditionalFormatting>
  <conditionalFormatting sqref="A3147">
    <cfRule type="duplicateValues" dxfId="3090" priority="4376"/>
    <cfRule type="duplicateValues" dxfId="3089" priority="4377"/>
  </conditionalFormatting>
  <conditionalFormatting sqref="A3147">
    <cfRule type="duplicateValues" dxfId="3088" priority="4375"/>
  </conditionalFormatting>
  <conditionalFormatting sqref="A3147">
    <cfRule type="duplicateValues" dxfId="3087" priority="4374"/>
  </conditionalFormatting>
  <conditionalFormatting sqref="A3147">
    <cfRule type="duplicateValues" dxfId="3086" priority="4372"/>
    <cfRule type="duplicateValues" dxfId="3085" priority="4373"/>
  </conditionalFormatting>
  <conditionalFormatting sqref="A3147">
    <cfRule type="duplicateValues" dxfId="3084" priority="4371"/>
  </conditionalFormatting>
  <conditionalFormatting sqref="A3147">
    <cfRule type="duplicateValues" dxfId="3083" priority="4370"/>
  </conditionalFormatting>
  <conditionalFormatting sqref="A3147">
    <cfRule type="duplicateValues" dxfId="3082" priority="4369"/>
  </conditionalFormatting>
  <conditionalFormatting sqref="A3147">
    <cfRule type="duplicateValues" dxfId="3081" priority="4368"/>
  </conditionalFormatting>
  <conditionalFormatting sqref="A3147">
    <cfRule type="duplicateValues" dxfId="3080" priority="4366"/>
    <cfRule type="duplicateValues" dxfId="3079" priority="4367"/>
  </conditionalFormatting>
  <conditionalFormatting sqref="A3147">
    <cfRule type="duplicateValues" dxfId="3078" priority="4365"/>
  </conditionalFormatting>
  <conditionalFormatting sqref="A3147 A3149 A3151 A3153:A3154">
    <cfRule type="duplicateValues" dxfId="3077" priority="4362"/>
    <cfRule type="duplicateValues" dxfId="3076" priority="4363"/>
    <cfRule type="duplicateValues" dxfId="3075" priority="4364"/>
  </conditionalFormatting>
  <conditionalFormatting sqref="A3147">
    <cfRule type="duplicateValues" dxfId="3074" priority="4361"/>
  </conditionalFormatting>
  <conditionalFormatting sqref="A3147">
    <cfRule type="duplicateValues" dxfId="3073" priority="4360"/>
  </conditionalFormatting>
  <conditionalFormatting sqref="A3147">
    <cfRule type="duplicateValues" dxfId="3072" priority="4359"/>
  </conditionalFormatting>
  <conditionalFormatting sqref="A3147">
    <cfRule type="duplicateValues" dxfId="3071" priority="4358"/>
  </conditionalFormatting>
  <conditionalFormatting sqref="A3147">
    <cfRule type="duplicateValues" dxfId="3070" priority="4357"/>
  </conditionalFormatting>
  <conditionalFormatting sqref="A3147">
    <cfRule type="duplicateValues" dxfId="3069" priority="4356"/>
  </conditionalFormatting>
  <conditionalFormatting sqref="A3147">
    <cfRule type="duplicateValues" dxfId="3068" priority="4355"/>
  </conditionalFormatting>
  <conditionalFormatting sqref="A3147">
    <cfRule type="duplicateValues" dxfId="3067" priority="4354"/>
  </conditionalFormatting>
  <conditionalFormatting sqref="A3147">
    <cfRule type="duplicateValues" dxfId="3066" priority="4353"/>
  </conditionalFormatting>
  <conditionalFormatting sqref="A3147">
    <cfRule type="duplicateValues" dxfId="3065" priority="4352"/>
  </conditionalFormatting>
  <conditionalFormatting sqref="A3147">
    <cfRule type="duplicateValues" dxfId="3064" priority="4351"/>
  </conditionalFormatting>
  <conditionalFormatting sqref="A3147">
    <cfRule type="duplicateValues" dxfId="3063" priority="4349"/>
    <cfRule type="duplicateValues" dxfId="3062" priority="4350"/>
  </conditionalFormatting>
  <conditionalFormatting sqref="A3147">
    <cfRule type="duplicateValues" dxfId="3061" priority="4348"/>
  </conditionalFormatting>
  <conditionalFormatting sqref="A3147">
    <cfRule type="duplicateValues" dxfId="3060" priority="4347"/>
  </conditionalFormatting>
  <conditionalFormatting sqref="A3147">
    <cfRule type="duplicateValues" dxfId="3059" priority="4346"/>
  </conditionalFormatting>
  <conditionalFormatting sqref="A3147">
    <cfRule type="duplicateValues" dxfId="3058" priority="4345"/>
  </conditionalFormatting>
  <conditionalFormatting sqref="A3147">
    <cfRule type="duplicateValues" dxfId="3057" priority="4344"/>
  </conditionalFormatting>
  <conditionalFormatting sqref="A3147">
    <cfRule type="duplicateValues" dxfId="3056" priority="4343"/>
  </conditionalFormatting>
  <conditionalFormatting sqref="A3148 A3150 A3152 A3155">
    <cfRule type="duplicateValues" dxfId="3055" priority="4342" stopIfTrue="1"/>
  </conditionalFormatting>
  <conditionalFormatting sqref="A3148 A3150 A3152 A3155">
    <cfRule type="duplicateValues" dxfId="3054" priority="4341" stopIfTrue="1"/>
  </conditionalFormatting>
  <conditionalFormatting sqref="A3148">
    <cfRule type="duplicateValues" dxfId="3053" priority="4340" stopIfTrue="1"/>
  </conditionalFormatting>
  <conditionalFormatting sqref="A3148">
    <cfRule type="duplicateValues" dxfId="3052" priority="4339" stopIfTrue="1"/>
  </conditionalFormatting>
  <conditionalFormatting sqref="A3148">
    <cfRule type="duplicateValues" dxfId="3051" priority="4338" stopIfTrue="1"/>
  </conditionalFormatting>
  <conditionalFormatting sqref="A3148">
    <cfRule type="duplicateValues" dxfId="3050" priority="4337" stopIfTrue="1"/>
  </conditionalFormatting>
  <conditionalFormatting sqref="A3148 A3150 A3152 A3155">
    <cfRule type="duplicateValues" dxfId="3049" priority="4334" stopIfTrue="1"/>
    <cfRule type="duplicateValues" dxfId="3048" priority="4335" stopIfTrue="1"/>
    <cfRule type="duplicateValues" dxfId="3047" priority="4336" stopIfTrue="1"/>
  </conditionalFormatting>
  <conditionalFormatting sqref="A3148">
    <cfRule type="duplicateValues" dxfId="3046" priority="4333" stopIfTrue="1"/>
  </conditionalFormatting>
  <conditionalFormatting sqref="A3148">
    <cfRule type="duplicateValues" dxfId="3045" priority="4332" stopIfTrue="1"/>
  </conditionalFormatting>
  <conditionalFormatting sqref="A3148 A3150 A3152 A3155">
    <cfRule type="duplicateValues" dxfId="3044" priority="4330" stopIfTrue="1"/>
    <cfRule type="duplicateValues" dxfId="3043" priority="4331" stopIfTrue="1"/>
  </conditionalFormatting>
  <conditionalFormatting sqref="A3148 A3150 A3152 A3155">
    <cfRule type="duplicateValues" dxfId="3042" priority="4327" stopIfTrue="1"/>
    <cfRule type="duplicateValues" dxfId="3041" priority="4328" stopIfTrue="1"/>
    <cfRule type="cellIs" dxfId="3040" priority="4329" stopIfTrue="1" operator="equal">
      <formula>25504</formula>
    </cfRule>
  </conditionalFormatting>
  <conditionalFormatting sqref="A3148">
    <cfRule type="duplicateValues" dxfId="3039" priority="4326" stopIfTrue="1"/>
  </conditionalFormatting>
  <conditionalFormatting sqref="A3148">
    <cfRule type="duplicateValues" dxfId="3038" priority="4324" stopIfTrue="1"/>
    <cfRule type="duplicateValues" dxfId="3037" priority="4325" stopIfTrue="1"/>
  </conditionalFormatting>
  <conditionalFormatting sqref="A3148">
    <cfRule type="duplicateValues" dxfId="3036" priority="4323" stopIfTrue="1"/>
  </conditionalFormatting>
  <conditionalFormatting sqref="A3148">
    <cfRule type="duplicateValues" dxfId="3035" priority="4322" stopIfTrue="1"/>
  </conditionalFormatting>
  <conditionalFormatting sqref="A3148">
    <cfRule type="duplicateValues" dxfId="3034" priority="4321" stopIfTrue="1"/>
  </conditionalFormatting>
  <conditionalFormatting sqref="A3148 A3150 A3152 A3155">
    <cfRule type="duplicateValues" dxfId="3033" priority="4320"/>
  </conditionalFormatting>
  <conditionalFormatting sqref="A3148">
    <cfRule type="duplicateValues" dxfId="3032" priority="4319"/>
  </conditionalFormatting>
  <conditionalFormatting sqref="A3148 A3150 A3152 A3155">
    <cfRule type="duplicateValues" dxfId="3031" priority="4317"/>
    <cfRule type="duplicateValues" dxfId="3030" priority="4318"/>
  </conditionalFormatting>
  <conditionalFormatting sqref="A3148">
    <cfRule type="duplicateValues" dxfId="3029" priority="4316"/>
  </conditionalFormatting>
  <conditionalFormatting sqref="A3148">
    <cfRule type="duplicateValues" dxfId="3028" priority="4315" stopIfTrue="1"/>
  </conditionalFormatting>
  <conditionalFormatting sqref="A3148">
    <cfRule type="duplicateValues" dxfId="3027" priority="4312" stopIfTrue="1"/>
    <cfRule type="duplicateValues" dxfId="3026" priority="4313" stopIfTrue="1"/>
    <cfRule type="duplicateValues" dxfId="3025" priority="4314" stopIfTrue="1"/>
  </conditionalFormatting>
  <conditionalFormatting sqref="A3148">
    <cfRule type="duplicateValues" dxfId="3024" priority="4311" stopIfTrue="1"/>
  </conditionalFormatting>
  <conditionalFormatting sqref="A3148">
    <cfRule type="duplicateValues" dxfId="3023" priority="4310" stopIfTrue="1"/>
  </conditionalFormatting>
  <conditionalFormatting sqref="A3148">
    <cfRule type="duplicateValues" dxfId="3022" priority="4309" stopIfTrue="1"/>
  </conditionalFormatting>
  <conditionalFormatting sqref="A3148">
    <cfRule type="duplicateValues" dxfId="3021" priority="4308" stopIfTrue="1"/>
  </conditionalFormatting>
  <conditionalFormatting sqref="A3148">
    <cfRule type="duplicateValues" dxfId="3020" priority="4306" stopIfTrue="1"/>
    <cfRule type="duplicateValues" dxfId="3019" priority="4307" stopIfTrue="1"/>
  </conditionalFormatting>
  <conditionalFormatting sqref="A3148">
    <cfRule type="duplicateValues" dxfId="3018" priority="4305" stopIfTrue="1"/>
  </conditionalFormatting>
  <conditionalFormatting sqref="A3148">
    <cfRule type="duplicateValues" dxfId="3017" priority="4304" stopIfTrue="1"/>
  </conditionalFormatting>
  <conditionalFormatting sqref="A3148">
    <cfRule type="duplicateValues" dxfId="3016" priority="4303" stopIfTrue="1"/>
  </conditionalFormatting>
  <conditionalFormatting sqref="A3148">
    <cfRule type="duplicateValues" dxfId="3015" priority="4300" stopIfTrue="1"/>
    <cfRule type="duplicateValues" dxfId="3014" priority="4301" stopIfTrue="1"/>
    <cfRule type="duplicateValues" dxfId="3013" priority="4302" stopIfTrue="1"/>
  </conditionalFormatting>
  <conditionalFormatting sqref="A3148">
    <cfRule type="duplicateValues" dxfId="3012" priority="4299" stopIfTrue="1"/>
  </conditionalFormatting>
  <conditionalFormatting sqref="A3148">
    <cfRule type="duplicateValues" dxfId="3011" priority="4297" stopIfTrue="1"/>
    <cfRule type="duplicateValues" dxfId="3010" priority="4298" stopIfTrue="1"/>
  </conditionalFormatting>
  <conditionalFormatting sqref="A3148">
    <cfRule type="duplicateValues" dxfId="3009" priority="4296" stopIfTrue="1"/>
  </conditionalFormatting>
  <conditionalFormatting sqref="A3148">
    <cfRule type="duplicateValues" dxfId="3008" priority="4295" stopIfTrue="1"/>
  </conditionalFormatting>
  <conditionalFormatting sqref="A3148">
    <cfRule type="duplicateValues" dxfId="3007" priority="4294" stopIfTrue="1"/>
  </conditionalFormatting>
  <conditionalFormatting sqref="A3148">
    <cfRule type="duplicateValues" dxfId="3006" priority="4293"/>
  </conditionalFormatting>
  <conditionalFormatting sqref="A3148">
    <cfRule type="duplicateValues" dxfId="3005" priority="4292"/>
  </conditionalFormatting>
  <conditionalFormatting sqref="A3148">
    <cfRule type="duplicateValues" dxfId="3004" priority="4290"/>
    <cfRule type="duplicateValues" dxfId="3003" priority="4291"/>
  </conditionalFormatting>
  <conditionalFormatting sqref="A3148">
    <cfRule type="duplicateValues" dxfId="3002" priority="4289"/>
  </conditionalFormatting>
  <conditionalFormatting sqref="A3148">
    <cfRule type="duplicateValues" dxfId="3001" priority="4288"/>
  </conditionalFormatting>
  <conditionalFormatting sqref="A3148">
    <cfRule type="duplicateValues" dxfId="3000" priority="4286"/>
    <cfRule type="duplicateValues" dxfId="2999" priority="4287"/>
  </conditionalFormatting>
  <conditionalFormatting sqref="A3148">
    <cfRule type="duplicateValues" dxfId="2998" priority="4285"/>
  </conditionalFormatting>
  <conditionalFormatting sqref="A3148">
    <cfRule type="duplicateValues" dxfId="2997" priority="4284"/>
  </conditionalFormatting>
  <conditionalFormatting sqref="A3148">
    <cfRule type="duplicateValues" dxfId="2996" priority="4283"/>
  </conditionalFormatting>
  <conditionalFormatting sqref="A3148">
    <cfRule type="duplicateValues" dxfId="2995" priority="4282"/>
  </conditionalFormatting>
  <conditionalFormatting sqref="A3148">
    <cfRule type="duplicateValues" dxfId="2994" priority="4280"/>
    <cfRule type="duplicateValues" dxfId="2993" priority="4281"/>
  </conditionalFormatting>
  <conditionalFormatting sqref="A3148">
    <cfRule type="duplicateValues" dxfId="2992" priority="4279"/>
  </conditionalFormatting>
  <conditionalFormatting sqref="A3148 A3150 A3152 A3155">
    <cfRule type="duplicateValues" dxfId="2991" priority="4276"/>
    <cfRule type="duplicateValues" dxfId="2990" priority="4277"/>
    <cfRule type="duplicateValues" dxfId="2989" priority="4278"/>
  </conditionalFormatting>
  <conditionalFormatting sqref="A3148">
    <cfRule type="duplicateValues" dxfId="2988" priority="4275"/>
  </conditionalFormatting>
  <conditionalFormatting sqref="A3148">
    <cfRule type="duplicateValues" dxfId="2987" priority="4274"/>
  </conditionalFormatting>
  <conditionalFormatting sqref="A3148">
    <cfRule type="duplicateValues" dxfId="2986" priority="4273"/>
  </conditionalFormatting>
  <conditionalFormatting sqref="A3148">
    <cfRule type="duplicateValues" dxfId="2985" priority="4272"/>
  </conditionalFormatting>
  <conditionalFormatting sqref="A3148">
    <cfRule type="duplicateValues" dxfId="2984" priority="4271"/>
  </conditionalFormatting>
  <conditionalFormatting sqref="A3148">
    <cfRule type="duplicateValues" dxfId="2983" priority="4270"/>
  </conditionalFormatting>
  <conditionalFormatting sqref="A3148">
    <cfRule type="duplicateValues" dxfId="2982" priority="4269"/>
  </conditionalFormatting>
  <conditionalFormatting sqref="A3148">
    <cfRule type="duplicateValues" dxfId="2981" priority="4268"/>
  </conditionalFormatting>
  <conditionalFormatting sqref="A3148">
    <cfRule type="duplicateValues" dxfId="2980" priority="4267"/>
  </conditionalFormatting>
  <conditionalFormatting sqref="A3148">
    <cfRule type="duplicateValues" dxfId="2979" priority="4266"/>
  </conditionalFormatting>
  <conditionalFormatting sqref="A3148">
    <cfRule type="duplicateValues" dxfId="2978" priority="4265"/>
  </conditionalFormatting>
  <conditionalFormatting sqref="A3148">
    <cfRule type="duplicateValues" dxfId="2977" priority="4263"/>
    <cfRule type="duplicateValues" dxfId="2976" priority="4264"/>
  </conditionalFormatting>
  <conditionalFormatting sqref="A3148">
    <cfRule type="duplicateValues" dxfId="2975" priority="4262"/>
  </conditionalFormatting>
  <conditionalFormatting sqref="A3148">
    <cfRule type="duplicateValues" dxfId="2974" priority="4261"/>
  </conditionalFormatting>
  <conditionalFormatting sqref="A3148">
    <cfRule type="duplicateValues" dxfId="2973" priority="4260"/>
  </conditionalFormatting>
  <conditionalFormatting sqref="A3148">
    <cfRule type="duplicateValues" dxfId="2972" priority="4259"/>
  </conditionalFormatting>
  <conditionalFormatting sqref="A3148">
    <cfRule type="duplicateValues" dxfId="2971" priority="4258"/>
  </conditionalFormatting>
  <conditionalFormatting sqref="A3148">
    <cfRule type="duplicateValues" dxfId="2970" priority="4257"/>
  </conditionalFormatting>
  <conditionalFormatting sqref="A3156 A3158 A3160 A3162:A3163">
    <cfRule type="duplicateValues" dxfId="2969" priority="4256" stopIfTrue="1"/>
  </conditionalFormatting>
  <conditionalFormatting sqref="A3156 A3158 A3160 A3162:A3163">
    <cfRule type="duplicateValues" dxfId="2968" priority="4255" stopIfTrue="1"/>
  </conditionalFormatting>
  <conditionalFormatting sqref="A3156">
    <cfRule type="duplicateValues" dxfId="2967" priority="4254" stopIfTrue="1"/>
  </conditionalFormatting>
  <conditionalFormatting sqref="A3156">
    <cfRule type="duplicateValues" dxfId="2966" priority="4253" stopIfTrue="1"/>
  </conditionalFormatting>
  <conditionalFormatting sqref="A3156">
    <cfRule type="duplicateValues" dxfId="2965" priority="4252" stopIfTrue="1"/>
  </conditionalFormatting>
  <conditionalFormatting sqref="A3156">
    <cfRule type="duplicateValues" dxfId="2964" priority="4251" stopIfTrue="1"/>
  </conditionalFormatting>
  <conditionalFormatting sqref="A3156 A3158 A3160 A3162:A3163">
    <cfRule type="duplicateValues" dxfId="2963" priority="4248" stopIfTrue="1"/>
    <cfRule type="duplicateValues" dxfId="2962" priority="4249" stopIfTrue="1"/>
    <cfRule type="duplicateValues" dxfId="2961" priority="4250" stopIfTrue="1"/>
  </conditionalFormatting>
  <conditionalFormatting sqref="A3156">
    <cfRule type="duplicateValues" dxfId="2960" priority="4247" stopIfTrue="1"/>
  </conditionalFormatting>
  <conditionalFormatting sqref="A3156">
    <cfRule type="duplicateValues" dxfId="2959" priority="4246" stopIfTrue="1"/>
  </conditionalFormatting>
  <conditionalFormatting sqref="A3156 A3158 A3160 A3162:A3163">
    <cfRule type="duplicateValues" dxfId="2958" priority="4244" stopIfTrue="1"/>
    <cfRule type="duplicateValues" dxfId="2957" priority="4245" stopIfTrue="1"/>
  </conditionalFormatting>
  <conditionalFormatting sqref="A3156 A3158 A3160 A3162:A3163">
    <cfRule type="duplicateValues" dxfId="2956" priority="4241" stopIfTrue="1"/>
    <cfRule type="duplicateValues" dxfId="2955" priority="4242" stopIfTrue="1"/>
    <cfRule type="cellIs" dxfId="2954" priority="4243" stopIfTrue="1" operator="equal">
      <formula>25504</formula>
    </cfRule>
  </conditionalFormatting>
  <conditionalFormatting sqref="A3156">
    <cfRule type="duplicateValues" dxfId="2953" priority="4240" stopIfTrue="1"/>
  </conditionalFormatting>
  <conditionalFormatting sqref="A3156">
    <cfRule type="duplicateValues" dxfId="2952" priority="4238" stopIfTrue="1"/>
    <cfRule type="duplicateValues" dxfId="2951" priority="4239" stopIfTrue="1"/>
  </conditionalFormatting>
  <conditionalFormatting sqref="A3156">
    <cfRule type="duplicateValues" dxfId="2950" priority="4237" stopIfTrue="1"/>
  </conditionalFormatting>
  <conditionalFormatting sqref="A3156">
    <cfRule type="duplicateValues" dxfId="2949" priority="4236" stopIfTrue="1"/>
  </conditionalFormatting>
  <conditionalFormatting sqref="A3156">
    <cfRule type="duplicateValues" dxfId="2948" priority="4235" stopIfTrue="1"/>
  </conditionalFormatting>
  <conditionalFormatting sqref="A3156 A3158 A3160 A3162:A3163">
    <cfRule type="duplicateValues" dxfId="2947" priority="4234"/>
  </conditionalFormatting>
  <conditionalFormatting sqref="A3156">
    <cfRule type="duplicateValues" dxfId="2946" priority="4233"/>
  </conditionalFormatting>
  <conditionalFormatting sqref="A3156 A3158 A3160 A3162:A3163">
    <cfRule type="duplicateValues" dxfId="2945" priority="4231"/>
    <cfRule type="duplicateValues" dxfId="2944" priority="4232"/>
  </conditionalFormatting>
  <conditionalFormatting sqref="A3156">
    <cfRule type="duplicateValues" dxfId="2943" priority="4230"/>
  </conditionalFormatting>
  <conditionalFormatting sqref="A3156">
    <cfRule type="duplicateValues" dxfId="2942" priority="4229" stopIfTrue="1"/>
  </conditionalFormatting>
  <conditionalFormatting sqref="A3156">
    <cfRule type="duplicateValues" dxfId="2941" priority="4226" stopIfTrue="1"/>
    <cfRule type="duplicateValues" dxfId="2940" priority="4227" stopIfTrue="1"/>
    <cfRule type="duplicateValues" dxfId="2939" priority="4228" stopIfTrue="1"/>
  </conditionalFormatting>
  <conditionalFormatting sqref="A3156">
    <cfRule type="duplicateValues" dxfId="2938" priority="4225" stopIfTrue="1"/>
  </conditionalFormatting>
  <conditionalFormatting sqref="A3156">
    <cfRule type="duplicateValues" dxfId="2937" priority="4224" stopIfTrue="1"/>
  </conditionalFormatting>
  <conditionalFormatting sqref="A3156">
    <cfRule type="duplicateValues" dxfId="2936" priority="4223" stopIfTrue="1"/>
  </conditionalFormatting>
  <conditionalFormatting sqref="A3156">
    <cfRule type="duplicateValues" dxfId="2935" priority="4222" stopIfTrue="1"/>
  </conditionalFormatting>
  <conditionalFormatting sqref="A3156">
    <cfRule type="duplicateValues" dxfId="2934" priority="4220" stopIfTrue="1"/>
    <cfRule type="duplicateValues" dxfId="2933" priority="4221" stopIfTrue="1"/>
  </conditionalFormatting>
  <conditionalFormatting sqref="A3156">
    <cfRule type="duplicateValues" dxfId="2932" priority="4219" stopIfTrue="1"/>
  </conditionalFormatting>
  <conditionalFormatting sqref="A3156">
    <cfRule type="duplicateValues" dxfId="2931" priority="4218" stopIfTrue="1"/>
  </conditionalFormatting>
  <conditionalFormatting sqref="A3156">
    <cfRule type="duplicateValues" dxfId="2930" priority="4217" stopIfTrue="1"/>
  </conditionalFormatting>
  <conditionalFormatting sqref="A3156">
    <cfRule type="duplicateValues" dxfId="2929" priority="4214" stopIfTrue="1"/>
    <cfRule type="duplicateValues" dxfId="2928" priority="4215" stopIfTrue="1"/>
    <cfRule type="duplicateValues" dxfId="2927" priority="4216" stopIfTrue="1"/>
  </conditionalFormatting>
  <conditionalFormatting sqref="A3156">
    <cfRule type="duplicateValues" dxfId="2926" priority="4213" stopIfTrue="1"/>
  </conditionalFormatting>
  <conditionalFormatting sqref="A3156">
    <cfRule type="duplicateValues" dxfId="2925" priority="4211" stopIfTrue="1"/>
    <cfRule type="duplicateValues" dxfId="2924" priority="4212" stopIfTrue="1"/>
  </conditionalFormatting>
  <conditionalFormatting sqref="A3156">
    <cfRule type="duplicateValues" dxfId="2923" priority="4210" stopIfTrue="1"/>
  </conditionalFormatting>
  <conditionalFormatting sqref="A3156">
    <cfRule type="duplicateValues" dxfId="2922" priority="4209" stopIfTrue="1"/>
  </conditionalFormatting>
  <conditionalFormatting sqref="A3156">
    <cfRule type="duplicateValues" dxfId="2921" priority="4208" stopIfTrue="1"/>
  </conditionalFormatting>
  <conditionalFormatting sqref="A3156">
    <cfRule type="duplicateValues" dxfId="2920" priority="4207"/>
  </conditionalFormatting>
  <conditionalFormatting sqref="A3156">
    <cfRule type="duplicateValues" dxfId="2919" priority="4206"/>
  </conditionalFormatting>
  <conditionalFormatting sqref="A3156">
    <cfRule type="duplicateValues" dxfId="2918" priority="4204"/>
    <cfRule type="duplicateValues" dxfId="2917" priority="4205"/>
  </conditionalFormatting>
  <conditionalFormatting sqref="A3156">
    <cfRule type="duplicateValues" dxfId="2916" priority="4203"/>
  </conditionalFormatting>
  <conditionalFormatting sqref="A3156">
    <cfRule type="duplicateValues" dxfId="2915" priority="4202"/>
  </conditionalFormatting>
  <conditionalFormatting sqref="A3156">
    <cfRule type="duplicateValues" dxfId="2914" priority="4200"/>
    <cfRule type="duplicateValues" dxfId="2913" priority="4201"/>
  </conditionalFormatting>
  <conditionalFormatting sqref="A3156">
    <cfRule type="duplicateValues" dxfId="2912" priority="4199"/>
  </conditionalFormatting>
  <conditionalFormatting sqref="A3156">
    <cfRule type="duplicateValues" dxfId="2911" priority="4198"/>
  </conditionalFormatting>
  <conditionalFormatting sqref="A3156">
    <cfRule type="duplicateValues" dxfId="2910" priority="4197"/>
  </conditionalFormatting>
  <conditionalFormatting sqref="A3156">
    <cfRule type="duplicateValues" dxfId="2909" priority="4196"/>
  </conditionalFormatting>
  <conditionalFormatting sqref="A3156">
    <cfRule type="duplicateValues" dxfId="2908" priority="4194"/>
    <cfRule type="duplicateValues" dxfId="2907" priority="4195"/>
  </conditionalFormatting>
  <conditionalFormatting sqref="A3156">
    <cfRule type="duplicateValues" dxfId="2906" priority="4193"/>
  </conditionalFormatting>
  <conditionalFormatting sqref="A3156 A3158 A3160 A3162:A3163">
    <cfRule type="duplicateValues" dxfId="2905" priority="4190"/>
    <cfRule type="duplicateValues" dxfId="2904" priority="4191"/>
    <cfRule type="duplicateValues" dxfId="2903" priority="4192"/>
  </conditionalFormatting>
  <conditionalFormatting sqref="A3156">
    <cfRule type="duplicateValues" dxfId="2902" priority="4189"/>
  </conditionalFormatting>
  <conditionalFormatting sqref="A3156">
    <cfRule type="duplicateValues" dxfId="2901" priority="4188"/>
  </conditionalFormatting>
  <conditionalFormatting sqref="A3156">
    <cfRule type="duplicateValues" dxfId="2900" priority="4187"/>
  </conditionalFormatting>
  <conditionalFormatting sqref="A3156">
    <cfRule type="duplicateValues" dxfId="2899" priority="4186"/>
  </conditionalFormatting>
  <conditionalFormatting sqref="A3156">
    <cfRule type="duplicateValues" dxfId="2898" priority="4185"/>
  </conditionalFormatting>
  <conditionalFormatting sqref="A3156">
    <cfRule type="duplicateValues" dxfId="2897" priority="4184"/>
  </conditionalFormatting>
  <conditionalFormatting sqref="A3156">
    <cfRule type="duplicateValues" dxfId="2896" priority="4183"/>
  </conditionalFormatting>
  <conditionalFormatting sqref="A3156">
    <cfRule type="duplicateValues" dxfId="2895" priority="4182"/>
  </conditionalFormatting>
  <conditionalFormatting sqref="A3156">
    <cfRule type="duplicateValues" dxfId="2894" priority="4181"/>
  </conditionalFormatting>
  <conditionalFormatting sqref="A3156">
    <cfRule type="duplicateValues" dxfId="2893" priority="4180"/>
  </conditionalFormatting>
  <conditionalFormatting sqref="A3156">
    <cfRule type="duplicateValues" dxfId="2892" priority="4179"/>
  </conditionalFormatting>
  <conditionalFormatting sqref="A3156">
    <cfRule type="duplicateValues" dxfId="2891" priority="4177"/>
    <cfRule type="duplicateValues" dxfId="2890" priority="4178"/>
  </conditionalFormatting>
  <conditionalFormatting sqref="A3156">
    <cfRule type="duplicateValues" dxfId="2889" priority="4176"/>
  </conditionalFormatting>
  <conditionalFormatting sqref="A3156">
    <cfRule type="duplicateValues" dxfId="2888" priority="4175"/>
  </conditionalFormatting>
  <conditionalFormatting sqref="A3156">
    <cfRule type="duplicateValues" dxfId="2887" priority="4174"/>
  </conditionalFormatting>
  <conditionalFormatting sqref="A3156">
    <cfRule type="duplicateValues" dxfId="2886" priority="4173"/>
  </conditionalFormatting>
  <conditionalFormatting sqref="A3156">
    <cfRule type="duplicateValues" dxfId="2885" priority="4172"/>
  </conditionalFormatting>
  <conditionalFormatting sqref="A3156">
    <cfRule type="duplicateValues" dxfId="2884" priority="4171"/>
  </conditionalFormatting>
  <conditionalFormatting sqref="A3157 A3159 A3161 A3164">
    <cfRule type="duplicateValues" dxfId="2883" priority="4170" stopIfTrue="1"/>
  </conditionalFormatting>
  <conditionalFormatting sqref="A3157 A3159 A3161 A3164">
    <cfRule type="duplicateValues" dxfId="2882" priority="4169" stopIfTrue="1"/>
  </conditionalFormatting>
  <conditionalFormatting sqref="A3157">
    <cfRule type="duplicateValues" dxfId="2881" priority="4168" stopIfTrue="1"/>
  </conditionalFormatting>
  <conditionalFormatting sqref="A3157">
    <cfRule type="duplicateValues" dxfId="2880" priority="4167" stopIfTrue="1"/>
  </conditionalFormatting>
  <conditionalFormatting sqref="A3157">
    <cfRule type="duplicateValues" dxfId="2879" priority="4166" stopIfTrue="1"/>
  </conditionalFormatting>
  <conditionalFormatting sqref="A3157">
    <cfRule type="duplicateValues" dxfId="2878" priority="4165" stopIfTrue="1"/>
  </conditionalFormatting>
  <conditionalFormatting sqref="A3157 A3159 A3161 A3164">
    <cfRule type="duplicateValues" dxfId="2877" priority="4162" stopIfTrue="1"/>
    <cfRule type="duplicateValues" dxfId="2876" priority="4163" stopIfTrue="1"/>
    <cfRule type="duplicateValues" dxfId="2875" priority="4164" stopIfTrue="1"/>
  </conditionalFormatting>
  <conditionalFormatting sqref="A3157">
    <cfRule type="duplicateValues" dxfId="2874" priority="4161" stopIfTrue="1"/>
  </conditionalFormatting>
  <conditionalFormatting sqref="A3157">
    <cfRule type="duplicateValues" dxfId="2873" priority="4160" stopIfTrue="1"/>
  </conditionalFormatting>
  <conditionalFormatting sqref="A3157 A3159 A3161 A3164">
    <cfRule type="duplicateValues" dxfId="2872" priority="4158" stopIfTrue="1"/>
    <cfRule type="duplicateValues" dxfId="2871" priority="4159" stopIfTrue="1"/>
  </conditionalFormatting>
  <conditionalFormatting sqref="A3157 A3159 A3161 A3164">
    <cfRule type="duplicateValues" dxfId="2870" priority="4155" stopIfTrue="1"/>
    <cfRule type="duplicateValues" dxfId="2869" priority="4156" stopIfTrue="1"/>
    <cfRule type="cellIs" dxfId="2868" priority="4157" stopIfTrue="1" operator="equal">
      <formula>25504</formula>
    </cfRule>
  </conditionalFormatting>
  <conditionalFormatting sqref="A3157">
    <cfRule type="duplicateValues" dxfId="2867" priority="4154" stopIfTrue="1"/>
  </conditionalFormatting>
  <conditionalFormatting sqref="A3157">
    <cfRule type="duplicateValues" dxfId="2866" priority="4152" stopIfTrue="1"/>
    <cfRule type="duplicateValues" dxfId="2865" priority="4153" stopIfTrue="1"/>
  </conditionalFormatting>
  <conditionalFormatting sqref="A3157">
    <cfRule type="duplicateValues" dxfId="2864" priority="4151" stopIfTrue="1"/>
  </conditionalFormatting>
  <conditionalFormatting sqref="A3157">
    <cfRule type="duplicateValues" dxfId="2863" priority="4150" stopIfTrue="1"/>
  </conditionalFormatting>
  <conditionalFormatting sqref="A3157">
    <cfRule type="duplicateValues" dxfId="2862" priority="4149" stopIfTrue="1"/>
  </conditionalFormatting>
  <conditionalFormatting sqref="A3157 A3159 A3161 A3164">
    <cfRule type="duplicateValues" dxfId="2861" priority="4148"/>
  </conditionalFormatting>
  <conditionalFormatting sqref="A3157">
    <cfRule type="duplicateValues" dxfId="2860" priority="4147"/>
  </conditionalFormatting>
  <conditionalFormatting sqref="A3157 A3159 A3161 A3164">
    <cfRule type="duplicateValues" dxfId="2859" priority="4145"/>
    <cfRule type="duplicateValues" dxfId="2858" priority="4146"/>
  </conditionalFormatting>
  <conditionalFormatting sqref="A3157">
    <cfRule type="duplicateValues" dxfId="2857" priority="4144"/>
  </conditionalFormatting>
  <conditionalFormatting sqref="A3157">
    <cfRule type="duplicateValues" dxfId="2856" priority="4143" stopIfTrue="1"/>
  </conditionalFormatting>
  <conditionalFormatting sqref="A3157">
    <cfRule type="duplicateValues" dxfId="2855" priority="4140" stopIfTrue="1"/>
    <cfRule type="duplicateValues" dxfId="2854" priority="4141" stopIfTrue="1"/>
    <cfRule type="duplicateValues" dxfId="2853" priority="4142" stopIfTrue="1"/>
  </conditionalFormatting>
  <conditionalFormatting sqref="A3157">
    <cfRule type="duplicateValues" dxfId="2852" priority="4139" stopIfTrue="1"/>
  </conditionalFormatting>
  <conditionalFormatting sqref="A3157">
    <cfRule type="duplicateValues" dxfId="2851" priority="4138" stopIfTrue="1"/>
  </conditionalFormatting>
  <conditionalFormatting sqref="A3157">
    <cfRule type="duplicateValues" dxfId="2850" priority="4137" stopIfTrue="1"/>
  </conditionalFormatting>
  <conditionalFormatting sqref="A3157">
    <cfRule type="duplicateValues" dxfId="2849" priority="4136" stopIfTrue="1"/>
  </conditionalFormatting>
  <conditionalFormatting sqref="A3157">
    <cfRule type="duplicateValues" dxfId="2848" priority="4134" stopIfTrue="1"/>
    <cfRule type="duplicateValues" dxfId="2847" priority="4135" stopIfTrue="1"/>
  </conditionalFormatting>
  <conditionalFormatting sqref="A3157">
    <cfRule type="duplicateValues" dxfId="2846" priority="4133" stopIfTrue="1"/>
  </conditionalFormatting>
  <conditionalFormatting sqref="A3157">
    <cfRule type="duplicateValues" dxfId="2845" priority="4132" stopIfTrue="1"/>
  </conditionalFormatting>
  <conditionalFormatting sqref="A3157">
    <cfRule type="duplicateValues" dxfId="2844" priority="4131" stopIfTrue="1"/>
  </conditionalFormatting>
  <conditionalFormatting sqref="A3157">
    <cfRule type="duplicateValues" dxfId="2843" priority="4128" stopIfTrue="1"/>
    <cfRule type="duplicateValues" dxfId="2842" priority="4129" stopIfTrue="1"/>
    <cfRule type="duplicateValues" dxfId="2841" priority="4130" stopIfTrue="1"/>
  </conditionalFormatting>
  <conditionalFormatting sqref="A3157">
    <cfRule type="duplicateValues" dxfId="2840" priority="4127" stopIfTrue="1"/>
  </conditionalFormatting>
  <conditionalFormatting sqref="A3157">
    <cfRule type="duplicateValues" dxfId="2839" priority="4125" stopIfTrue="1"/>
    <cfRule type="duplicateValues" dxfId="2838" priority="4126" stopIfTrue="1"/>
  </conditionalFormatting>
  <conditionalFormatting sqref="A3157">
    <cfRule type="duplicateValues" dxfId="2837" priority="4124" stopIfTrue="1"/>
  </conditionalFormatting>
  <conditionalFormatting sqref="A3157">
    <cfRule type="duplicateValues" dxfId="2836" priority="4123" stopIfTrue="1"/>
  </conditionalFormatting>
  <conditionalFormatting sqref="A3157">
    <cfRule type="duplicateValues" dxfId="2835" priority="4122" stopIfTrue="1"/>
  </conditionalFormatting>
  <conditionalFormatting sqref="A3157">
    <cfRule type="duplicateValues" dxfId="2834" priority="4121"/>
  </conditionalFormatting>
  <conditionalFormatting sqref="A3157">
    <cfRule type="duplicateValues" dxfId="2833" priority="4120"/>
  </conditionalFormatting>
  <conditionalFormatting sqref="A3157">
    <cfRule type="duplicateValues" dxfId="2832" priority="4118"/>
    <cfRule type="duplicateValues" dxfId="2831" priority="4119"/>
  </conditionalFormatting>
  <conditionalFormatting sqref="A3157">
    <cfRule type="duplicateValues" dxfId="2830" priority="4117"/>
  </conditionalFormatting>
  <conditionalFormatting sqref="A3157">
    <cfRule type="duplicateValues" dxfId="2829" priority="4116"/>
  </conditionalFormatting>
  <conditionalFormatting sqref="A3157">
    <cfRule type="duplicateValues" dxfId="2828" priority="4114"/>
    <cfRule type="duplicateValues" dxfId="2827" priority="4115"/>
  </conditionalFormatting>
  <conditionalFormatting sqref="A3157">
    <cfRule type="duplicateValues" dxfId="2826" priority="4113"/>
  </conditionalFormatting>
  <conditionalFormatting sqref="A3157">
    <cfRule type="duplicateValues" dxfId="2825" priority="4112"/>
  </conditionalFormatting>
  <conditionalFormatting sqref="A3157">
    <cfRule type="duplicateValues" dxfId="2824" priority="4111"/>
  </conditionalFormatting>
  <conditionalFormatting sqref="A3157">
    <cfRule type="duplicateValues" dxfId="2823" priority="4110"/>
  </conditionalFormatting>
  <conditionalFormatting sqref="A3157">
    <cfRule type="duplicateValues" dxfId="2822" priority="4108"/>
    <cfRule type="duplicateValues" dxfId="2821" priority="4109"/>
  </conditionalFormatting>
  <conditionalFormatting sqref="A3157">
    <cfRule type="duplicateValues" dxfId="2820" priority="4107"/>
  </conditionalFormatting>
  <conditionalFormatting sqref="A3157 A3159 A3161 A3164">
    <cfRule type="duplicateValues" dxfId="2819" priority="4104"/>
    <cfRule type="duplicateValues" dxfId="2818" priority="4105"/>
    <cfRule type="duplicateValues" dxfId="2817" priority="4106"/>
  </conditionalFormatting>
  <conditionalFormatting sqref="A3157">
    <cfRule type="duplicateValues" dxfId="2816" priority="4103"/>
  </conditionalFormatting>
  <conditionalFormatting sqref="A3157">
    <cfRule type="duplicateValues" dxfId="2815" priority="4102"/>
  </conditionalFormatting>
  <conditionalFormatting sqref="A3157">
    <cfRule type="duplicateValues" dxfId="2814" priority="4101"/>
  </conditionalFormatting>
  <conditionalFormatting sqref="A3157">
    <cfRule type="duplicateValues" dxfId="2813" priority="4100"/>
  </conditionalFormatting>
  <conditionalFormatting sqref="A3157">
    <cfRule type="duplicateValues" dxfId="2812" priority="4099"/>
  </conditionalFormatting>
  <conditionalFormatting sqref="A3157">
    <cfRule type="duplicateValues" dxfId="2811" priority="4098"/>
  </conditionalFormatting>
  <conditionalFormatting sqref="A3157">
    <cfRule type="duplicateValues" dxfId="2810" priority="4097"/>
  </conditionalFormatting>
  <conditionalFormatting sqref="A3157">
    <cfRule type="duplicateValues" dxfId="2809" priority="4096"/>
  </conditionalFormatting>
  <conditionalFormatting sqref="A3157">
    <cfRule type="duplicateValues" dxfId="2808" priority="4095"/>
  </conditionalFormatting>
  <conditionalFormatting sqref="A3157">
    <cfRule type="duplicateValues" dxfId="2807" priority="4094"/>
  </conditionalFormatting>
  <conditionalFormatting sqref="A3157">
    <cfRule type="duplicateValues" dxfId="2806" priority="4093"/>
  </conditionalFormatting>
  <conditionalFormatting sqref="A3157">
    <cfRule type="duplicateValues" dxfId="2805" priority="4091"/>
    <cfRule type="duplicateValues" dxfId="2804" priority="4092"/>
  </conditionalFormatting>
  <conditionalFormatting sqref="A3157">
    <cfRule type="duplicateValues" dxfId="2803" priority="4090"/>
  </conditionalFormatting>
  <conditionalFormatting sqref="A3157">
    <cfRule type="duplicateValues" dxfId="2802" priority="4089"/>
  </conditionalFormatting>
  <conditionalFormatting sqref="A3157">
    <cfRule type="duplicateValues" dxfId="2801" priority="4088"/>
  </conditionalFormatting>
  <conditionalFormatting sqref="A3157">
    <cfRule type="duplicateValues" dxfId="2800" priority="4087"/>
  </conditionalFormatting>
  <conditionalFormatting sqref="A3157">
    <cfRule type="duplicateValues" dxfId="2799" priority="4086"/>
  </conditionalFormatting>
  <conditionalFormatting sqref="A3157">
    <cfRule type="duplicateValues" dxfId="2798" priority="4085"/>
  </conditionalFormatting>
  <conditionalFormatting sqref="A3165 A3167 A3169 A3171:A3172">
    <cfRule type="duplicateValues" dxfId="2797" priority="4084" stopIfTrue="1"/>
  </conditionalFormatting>
  <conditionalFormatting sqref="A3165 A3167 A3169 A3171:A3172">
    <cfRule type="duplicateValues" dxfId="2796" priority="4083" stopIfTrue="1"/>
  </conditionalFormatting>
  <conditionalFormatting sqref="A3165">
    <cfRule type="duplicateValues" dxfId="2795" priority="4082" stopIfTrue="1"/>
  </conditionalFormatting>
  <conditionalFormatting sqref="A3165">
    <cfRule type="duplicateValues" dxfId="2794" priority="4081" stopIfTrue="1"/>
  </conditionalFormatting>
  <conditionalFormatting sqref="A3165">
    <cfRule type="duplicateValues" dxfId="2793" priority="4080" stopIfTrue="1"/>
  </conditionalFormatting>
  <conditionalFormatting sqref="A3165">
    <cfRule type="duplicateValues" dxfId="2792" priority="4079" stopIfTrue="1"/>
  </conditionalFormatting>
  <conditionalFormatting sqref="A3165 A3167 A3169 A3171:A3172">
    <cfRule type="duplicateValues" dxfId="2791" priority="4076" stopIfTrue="1"/>
    <cfRule type="duplicateValues" dxfId="2790" priority="4077" stopIfTrue="1"/>
    <cfRule type="duplicateValues" dxfId="2789" priority="4078" stopIfTrue="1"/>
  </conditionalFormatting>
  <conditionalFormatting sqref="A3165">
    <cfRule type="duplicateValues" dxfId="2788" priority="4075" stopIfTrue="1"/>
  </conditionalFormatting>
  <conditionalFormatting sqref="A3165">
    <cfRule type="duplicateValues" dxfId="2787" priority="4074" stopIfTrue="1"/>
  </conditionalFormatting>
  <conditionalFormatting sqref="A3165 A3167 A3169 A3171:A3172">
    <cfRule type="duplicateValues" dxfId="2786" priority="4072" stopIfTrue="1"/>
    <cfRule type="duplicateValues" dxfId="2785" priority="4073" stopIfTrue="1"/>
  </conditionalFormatting>
  <conditionalFormatting sqref="A3165 A3167 A3169 A3171:A3172">
    <cfRule type="duplicateValues" dxfId="2784" priority="4069" stopIfTrue="1"/>
    <cfRule type="duplicateValues" dxfId="2783" priority="4070" stopIfTrue="1"/>
    <cfRule type="cellIs" dxfId="2782" priority="4071" stopIfTrue="1" operator="equal">
      <formula>25504</formula>
    </cfRule>
  </conditionalFormatting>
  <conditionalFormatting sqref="A3165">
    <cfRule type="duplicateValues" dxfId="2781" priority="4068" stopIfTrue="1"/>
  </conditionalFormatting>
  <conditionalFormatting sqref="A3165">
    <cfRule type="duplicateValues" dxfId="2780" priority="4066" stopIfTrue="1"/>
    <cfRule type="duplicateValues" dxfId="2779" priority="4067" stopIfTrue="1"/>
  </conditionalFormatting>
  <conditionalFormatting sqref="A3165">
    <cfRule type="duplicateValues" dxfId="2778" priority="4065" stopIfTrue="1"/>
  </conditionalFormatting>
  <conditionalFormatting sqref="A3165">
    <cfRule type="duplicateValues" dxfId="2777" priority="4064" stopIfTrue="1"/>
  </conditionalFormatting>
  <conditionalFormatting sqref="A3165">
    <cfRule type="duplicateValues" dxfId="2776" priority="4063" stopIfTrue="1"/>
  </conditionalFormatting>
  <conditionalFormatting sqref="A3165 A3167 A3169 A3171:A3172">
    <cfRule type="duplicateValues" dxfId="2775" priority="4062"/>
  </conditionalFormatting>
  <conditionalFormatting sqref="A3165">
    <cfRule type="duplicateValues" dxfId="2774" priority="4061"/>
  </conditionalFormatting>
  <conditionalFormatting sqref="A3165 A3167 A3169 A3171:A3172">
    <cfRule type="duplicateValues" dxfId="2773" priority="4059"/>
    <cfRule type="duplicateValues" dxfId="2772" priority="4060"/>
  </conditionalFormatting>
  <conditionalFormatting sqref="A3165">
    <cfRule type="duplicateValues" dxfId="2771" priority="4058"/>
  </conditionalFormatting>
  <conditionalFormatting sqref="A3165">
    <cfRule type="duplicateValues" dxfId="2770" priority="4057" stopIfTrue="1"/>
  </conditionalFormatting>
  <conditionalFormatting sqref="A3165">
    <cfRule type="duplicateValues" dxfId="2769" priority="4054" stopIfTrue="1"/>
    <cfRule type="duplicateValues" dxfId="2768" priority="4055" stopIfTrue="1"/>
    <cfRule type="duplicateValues" dxfId="2767" priority="4056" stopIfTrue="1"/>
  </conditionalFormatting>
  <conditionalFormatting sqref="A3165">
    <cfRule type="duplicateValues" dxfId="2766" priority="4053" stopIfTrue="1"/>
  </conditionalFormatting>
  <conditionalFormatting sqref="A3165">
    <cfRule type="duplicateValues" dxfId="2765" priority="4052" stopIfTrue="1"/>
  </conditionalFormatting>
  <conditionalFormatting sqref="A3165">
    <cfRule type="duplicateValues" dxfId="2764" priority="4051" stopIfTrue="1"/>
  </conditionalFormatting>
  <conditionalFormatting sqref="A3165">
    <cfRule type="duplicateValues" dxfId="2763" priority="4050" stopIfTrue="1"/>
  </conditionalFormatting>
  <conditionalFormatting sqref="A3165">
    <cfRule type="duplicateValues" dxfId="2762" priority="4048" stopIfTrue="1"/>
    <cfRule type="duplicateValues" dxfId="2761" priority="4049" stopIfTrue="1"/>
  </conditionalFormatting>
  <conditionalFormatting sqref="A3165">
    <cfRule type="duplicateValues" dxfId="2760" priority="4047" stopIfTrue="1"/>
  </conditionalFormatting>
  <conditionalFormatting sqref="A3165">
    <cfRule type="duplicateValues" dxfId="2759" priority="4046" stopIfTrue="1"/>
  </conditionalFormatting>
  <conditionalFormatting sqref="A3165">
    <cfRule type="duplicateValues" dxfId="2758" priority="4045" stopIfTrue="1"/>
  </conditionalFormatting>
  <conditionalFormatting sqref="A3165">
    <cfRule type="duplicateValues" dxfId="2757" priority="4042" stopIfTrue="1"/>
    <cfRule type="duplicateValues" dxfId="2756" priority="4043" stopIfTrue="1"/>
    <cfRule type="duplicateValues" dxfId="2755" priority="4044" stopIfTrue="1"/>
  </conditionalFormatting>
  <conditionalFormatting sqref="A3165">
    <cfRule type="duplicateValues" dxfId="2754" priority="4041" stopIfTrue="1"/>
  </conditionalFormatting>
  <conditionalFormatting sqref="A3165">
    <cfRule type="duplicateValues" dxfId="2753" priority="4039" stopIfTrue="1"/>
    <cfRule type="duplicateValues" dxfId="2752" priority="4040" stopIfTrue="1"/>
  </conditionalFormatting>
  <conditionalFormatting sqref="A3165">
    <cfRule type="duplicateValues" dxfId="2751" priority="4038" stopIfTrue="1"/>
  </conditionalFormatting>
  <conditionalFormatting sqref="A3165">
    <cfRule type="duplicateValues" dxfId="2750" priority="4037" stopIfTrue="1"/>
  </conditionalFormatting>
  <conditionalFormatting sqref="A3165">
    <cfRule type="duplicateValues" dxfId="2749" priority="4036" stopIfTrue="1"/>
  </conditionalFormatting>
  <conditionalFormatting sqref="A3165">
    <cfRule type="duplicateValues" dxfId="2748" priority="4035"/>
  </conditionalFormatting>
  <conditionalFormatting sqref="A3165">
    <cfRule type="duplicateValues" dxfId="2747" priority="4034"/>
  </conditionalFormatting>
  <conditionalFormatting sqref="A3165">
    <cfRule type="duplicateValues" dxfId="2746" priority="4032"/>
    <cfRule type="duplicateValues" dxfId="2745" priority="4033"/>
  </conditionalFormatting>
  <conditionalFormatting sqref="A3165">
    <cfRule type="duplicateValues" dxfId="2744" priority="4031"/>
  </conditionalFormatting>
  <conditionalFormatting sqref="A3165">
    <cfRule type="duplicateValues" dxfId="2743" priority="4030"/>
  </conditionalFormatting>
  <conditionalFormatting sqref="A3165">
    <cfRule type="duplicateValues" dxfId="2742" priority="4028"/>
    <cfRule type="duplicateValues" dxfId="2741" priority="4029"/>
  </conditionalFormatting>
  <conditionalFormatting sqref="A3165">
    <cfRule type="duplicateValues" dxfId="2740" priority="4027"/>
  </conditionalFormatting>
  <conditionalFormatting sqref="A3165">
    <cfRule type="duplicateValues" dxfId="2739" priority="4026"/>
  </conditionalFormatting>
  <conditionalFormatting sqref="A3165">
    <cfRule type="duplicateValues" dxfId="2738" priority="4025"/>
  </conditionalFormatting>
  <conditionalFormatting sqref="A3165">
    <cfRule type="duplicateValues" dxfId="2737" priority="4024"/>
  </conditionalFormatting>
  <conditionalFormatting sqref="A3165">
    <cfRule type="duplicateValues" dxfId="2736" priority="4022"/>
    <cfRule type="duplicateValues" dxfId="2735" priority="4023"/>
  </conditionalFormatting>
  <conditionalFormatting sqref="A3165">
    <cfRule type="duplicateValues" dxfId="2734" priority="4021"/>
  </conditionalFormatting>
  <conditionalFormatting sqref="A3165 A3167 A3169 A3171:A3172">
    <cfRule type="duplicateValues" dxfId="2733" priority="4018"/>
    <cfRule type="duplicateValues" dxfId="2732" priority="4019"/>
    <cfRule type="duplicateValues" dxfId="2731" priority="4020"/>
  </conditionalFormatting>
  <conditionalFormatting sqref="A3165">
    <cfRule type="duplicateValues" dxfId="2730" priority="4017"/>
  </conditionalFormatting>
  <conditionalFormatting sqref="A3165">
    <cfRule type="duplicateValues" dxfId="2729" priority="4016"/>
  </conditionalFormatting>
  <conditionalFormatting sqref="A3165">
    <cfRule type="duplicateValues" dxfId="2728" priority="4015"/>
  </conditionalFormatting>
  <conditionalFormatting sqref="A3165">
    <cfRule type="duplicateValues" dxfId="2727" priority="4014"/>
  </conditionalFormatting>
  <conditionalFormatting sqref="A3165">
    <cfRule type="duplicateValues" dxfId="2726" priority="4013"/>
  </conditionalFormatting>
  <conditionalFormatting sqref="A3165">
    <cfRule type="duplicateValues" dxfId="2725" priority="4012"/>
  </conditionalFormatting>
  <conditionalFormatting sqref="A3165">
    <cfRule type="duplicateValues" dxfId="2724" priority="4011"/>
  </conditionalFormatting>
  <conditionalFormatting sqref="A3165">
    <cfRule type="duplicateValues" dxfId="2723" priority="4010"/>
  </conditionalFormatting>
  <conditionalFormatting sqref="A3165">
    <cfRule type="duplicateValues" dxfId="2722" priority="4009"/>
  </conditionalFormatting>
  <conditionalFormatting sqref="A3165">
    <cfRule type="duplicateValues" dxfId="2721" priority="4008"/>
  </conditionalFormatting>
  <conditionalFormatting sqref="A3165">
    <cfRule type="duplicateValues" dxfId="2720" priority="4007"/>
  </conditionalFormatting>
  <conditionalFormatting sqref="A3165">
    <cfRule type="duplicateValues" dxfId="2719" priority="4005"/>
    <cfRule type="duplicateValues" dxfId="2718" priority="4006"/>
  </conditionalFormatting>
  <conditionalFormatting sqref="A3165">
    <cfRule type="duplicateValues" dxfId="2717" priority="4004"/>
  </conditionalFormatting>
  <conditionalFormatting sqref="A3165">
    <cfRule type="duplicateValues" dxfId="2716" priority="4003"/>
  </conditionalFormatting>
  <conditionalFormatting sqref="A3165">
    <cfRule type="duplicateValues" dxfId="2715" priority="4002"/>
  </conditionalFormatting>
  <conditionalFormatting sqref="A3165">
    <cfRule type="duplicateValues" dxfId="2714" priority="4001"/>
  </conditionalFormatting>
  <conditionalFormatting sqref="A3165">
    <cfRule type="duplicateValues" dxfId="2713" priority="4000"/>
  </conditionalFormatting>
  <conditionalFormatting sqref="A3165">
    <cfRule type="duplicateValues" dxfId="2712" priority="3999"/>
  </conditionalFormatting>
  <conditionalFormatting sqref="A3166 A3168 A3170 A3173">
    <cfRule type="duplicateValues" dxfId="2711" priority="3998" stopIfTrue="1"/>
  </conditionalFormatting>
  <conditionalFormatting sqref="A3166 A3168 A3170 A3173">
    <cfRule type="duplicateValues" dxfId="2710" priority="3997" stopIfTrue="1"/>
  </conditionalFormatting>
  <conditionalFormatting sqref="A3166">
    <cfRule type="duplicateValues" dxfId="2709" priority="3996" stopIfTrue="1"/>
  </conditionalFormatting>
  <conditionalFormatting sqref="A3166">
    <cfRule type="duplicateValues" dxfId="2708" priority="3995" stopIfTrue="1"/>
  </conditionalFormatting>
  <conditionalFormatting sqref="A3166">
    <cfRule type="duplicateValues" dxfId="2707" priority="3994" stopIfTrue="1"/>
  </conditionalFormatting>
  <conditionalFormatting sqref="A3166">
    <cfRule type="duplicateValues" dxfId="2706" priority="3993" stopIfTrue="1"/>
  </conditionalFormatting>
  <conditionalFormatting sqref="A3166 A3168 A3170 A3173">
    <cfRule type="duplicateValues" dxfId="2705" priority="3990" stopIfTrue="1"/>
    <cfRule type="duplicateValues" dxfId="2704" priority="3991" stopIfTrue="1"/>
    <cfRule type="duplicateValues" dxfId="2703" priority="3992" stopIfTrue="1"/>
  </conditionalFormatting>
  <conditionalFormatting sqref="A3166">
    <cfRule type="duplicateValues" dxfId="2702" priority="3989" stopIfTrue="1"/>
  </conditionalFormatting>
  <conditionalFormatting sqref="A3166">
    <cfRule type="duplicateValues" dxfId="2701" priority="3988" stopIfTrue="1"/>
  </conditionalFormatting>
  <conditionalFormatting sqref="A3166 A3168 A3170 A3173">
    <cfRule type="duplicateValues" dxfId="2700" priority="3986" stopIfTrue="1"/>
    <cfRule type="duplicateValues" dxfId="2699" priority="3987" stopIfTrue="1"/>
  </conditionalFormatting>
  <conditionalFormatting sqref="A3166 A3168 A3170 A3173">
    <cfRule type="duplicateValues" dxfId="2698" priority="3983" stopIfTrue="1"/>
    <cfRule type="duplicateValues" dxfId="2697" priority="3984" stopIfTrue="1"/>
    <cfRule type="cellIs" dxfId="2696" priority="3985" stopIfTrue="1" operator="equal">
      <formula>25504</formula>
    </cfRule>
  </conditionalFormatting>
  <conditionalFormatting sqref="A3166">
    <cfRule type="duplicateValues" dxfId="2695" priority="3982" stopIfTrue="1"/>
  </conditionalFormatting>
  <conditionalFormatting sqref="A3166">
    <cfRule type="duplicateValues" dxfId="2694" priority="3980" stopIfTrue="1"/>
    <cfRule type="duplicateValues" dxfId="2693" priority="3981" stopIfTrue="1"/>
  </conditionalFormatting>
  <conditionalFormatting sqref="A3166">
    <cfRule type="duplicateValues" dxfId="2692" priority="3979" stopIfTrue="1"/>
  </conditionalFormatting>
  <conditionalFormatting sqref="A3166">
    <cfRule type="duplicateValues" dxfId="2691" priority="3978" stopIfTrue="1"/>
  </conditionalFormatting>
  <conditionalFormatting sqref="A3166">
    <cfRule type="duplicateValues" dxfId="2690" priority="3977" stopIfTrue="1"/>
  </conditionalFormatting>
  <conditionalFormatting sqref="A3166 A3168 A3170 A3173">
    <cfRule type="duplicateValues" dxfId="2689" priority="3976"/>
  </conditionalFormatting>
  <conditionalFormatting sqref="A3166">
    <cfRule type="duplicateValues" dxfId="2688" priority="3975"/>
  </conditionalFormatting>
  <conditionalFormatting sqref="A3166 A3168 A3170 A3173">
    <cfRule type="duplicateValues" dxfId="2687" priority="3973"/>
    <cfRule type="duplicateValues" dxfId="2686" priority="3974"/>
  </conditionalFormatting>
  <conditionalFormatting sqref="A3166">
    <cfRule type="duplicateValues" dxfId="2685" priority="3972"/>
  </conditionalFormatting>
  <conditionalFormatting sqref="A3166">
    <cfRule type="duplicateValues" dxfId="2684" priority="3971" stopIfTrue="1"/>
  </conditionalFormatting>
  <conditionalFormatting sqref="A3166">
    <cfRule type="duplicateValues" dxfId="2683" priority="3968" stopIfTrue="1"/>
    <cfRule type="duplicateValues" dxfId="2682" priority="3969" stopIfTrue="1"/>
    <cfRule type="duplicateValues" dxfId="2681" priority="3970" stopIfTrue="1"/>
  </conditionalFormatting>
  <conditionalFormatting sqref="A3166">
    <cfRule type="duplicateValues" dxfId="2680" priority="3967" stopIfTrue="1"/>
  </conditionalFormatting>
  <conditionalFormatting sqref="A3166">
    <cfRule type="duplicateValues" dxfId="2679" priority="3966" stopIfTrue="1"/>
  </conditionalFormatting>
  <conditionalFormatting sqref="A3166">
    <cfRule type="duplicateValues" dxfId="2678" priority="3965" stopIfTrue="1"/>
  </conditionalFormatting>
  <conditionalFormatting sqref="A3166">
    <cfRule type="duplicateValues" dxfId="2677" priority="3964" stopIfTrue="1"/>
  </conditionalFormatting>
  <conditionalFormatting sqref="A3166">
    <cfRule type="duplicateValues" dxfId="2676" priority="3962" stopIfTrue="1"/>
    <cfRule type="duplicateValues" dxfId="2675" priority="3963" stopIfTrue="1"/>
  </conditionalFormatting>
  <conditionalFormatting sqref="A3166">
    <cfRule type="duplicateValues" dxfId="2674" priority="3961" stopIfTrue="1"/>
  </conditionalFormatting>
  <conditionalFormatting sqref="A3166">
    <cfRule type="duplicateValues" dxfId="2673" priority="3960" stopIfTrue="1"/>
  </conditionalFormatting>
  <conditionalFormatting sqref="A3166">
    <cfRule type="duplicateValues" dxfId="2672" priority="3959" stopIfTrue="1"/>
  </conditionalFormatting>
  <conditionalFormatting sqref="A3166">
    <cfRule type="duplicateValues" dxfId="2671" priority="3956" stopIfTrue="1"/>
    <cfRule type="duplicateValues" dxfId="2670" priority="3957" stopIfTrue="1"/>
    <cfRule type="duplicateValues" dxfId="2669" priority="3958" stopIfTrue="1"/>
  </conditionalFormatting>
  <conditionalFormatting sqref="A3166">
    <cfRule type="duplicateValues" dxfId="2668" priority="3955" stopIfTrue="1"/>
  </conditionalFormatting>
  <conditionalFormatting sqref="A3166">
    <cfRule type="duplicateValues" dxfId="2667" priority="3953" stopIfTrue="1"/>
    <cfRule type="duplicateValues" dxfId="2666" priority="3954" stopIfTrue="1"/>
  </conditionalFormatting>
  <conditionalFormatting sqref="A3166">
    <cfRule type="duplicateValues" dxfId="2665" priority="3952" stopIfTrue="1"/>
  </conditionalFormatting>
  <conditionalFormatting sqref="A3166">
    <cfRule type="duplicateValues" dxfId="2664" priority="3951" stopIfTrue="1"/>
  </conditionalFormatting>
  <conditionalFormatting sqref="A3166">
    <cfRule type="duplicateValues" dxfId="2663" priority="3950" stopIfTrue="1"/>
  </conditionalFormatting>
  <conditionalFormatting sqref="A3166">
    <cfRule type="duplicateValues" dxfId="2662" priority="3949"/>
  </conditionalFormatting>
  <conditionalFormatting sqref="A3166">
    <cfRule type="duplicateValues" dxfId="2661" priority="3948"/>
  </conditionalFormatting>
  <conditionalFormatting sqref="A3166">
    <cfRule type="duplicateValues" dxfId="2660" priority="3946"/>
    <cfRule type="duplicateValues" dxfId="2659" priority="3947"/>
  </conditionalFormatting>
  <conditionalFormatting sqref="A3166">
    <cfRule type="duplicateValues" dxfId="2658" priority="3945"/>
  </conditionalFormatting>
  <conditionalFormatting sqref="A3166">
    <cfRule type="duplicateValues" dxfId="2657" priority="3944"/>
  </conditionalFormatting>
  <conditionalFormatting sqref="A3166">
    <cfRule type="duplicateValues" dxfId="2656" priority="3942"/>
    <cfRule type="duplicateValues" dxfId="2655" priority="3943"/>
  </conditionalFormatting>
  <conditionalFormatting sqref="A3166">
    <cfRule type="duplicateValues" dxfId="2654" priority="3941"/>
  </conditionalFormatting>
  <conditionalFormatting sqref="A3166">
    <cfRule type="duplicateValues" dxfId="2653" priority="3940"/>
  </conditionalFormatting>
  <conditionalFormatting sqref="A3166">
    <cfRule type="duplicateValues" dxfId="2652" priority="3939"/>
  </conditionalFormatting>
  <conditionalFormatting sqref="A3166">
    <cfRule type="duplicateValues" dxfId="2651" priority="3938"/>
  </conditionalFormatting>
  <conditionalFormatting sqref="A3166">
    <cfRule type="duplicateValues" dxfId="2650" priority="3936"/>
    <cfRule type="duplicateValues" dxfId="2649" priority="3937"/>
  </conditionalFormatting>
  <conditionalFormatting sqref="A3166">
    <cfRule type="duplicateValues" dxfId="2648" priority="3935"/>
  </conditionalFormatting>
  <conditionalFormatting sqref="A3166 A3168 A3170 A3173">
    <cfRule type="duplicateValues" dxfId="2647" priority="3932"/>
    <cfRule type="duplicateValues" dxfId="2646" priority="3933"/>
    <cfRule type="duplicateValues" dxfId="2645" priority="3934"/>
  </conditionalFormatting>
  <conditionalFormatting sqref="A3166">
    <cfRule type="duplicateValues" dxfId="2644" priority="3931"/>
  </conditionalFormatting>
  <conditionalFormatting sqref="A3166">
    <cfRule type="duplicateValues" dxfId="2643" priority="3930"/>
  </conditionalFormatting>
  <conditionalFormatting sqref="A3166">
    <cfRule type="duplicateValues" dxfId="2642" priority="3929"/>
  </conditionalFormatting>
  <conditionalFormatting sqref="A3166">
    <cfRule type="duplicateValues" dxfId="2641" priority="3928"/>
  </conditionalFormatting>
  <conditionalFormatting sqref="A3166">
    <cfRule type="duplicateValues" dxfId="2640" priority="3927"/>
  </conditionalFormatting>
  <conditionalFormatting sqref="A3166">
    <cfRule type="duplicateValues" dxfId="2639" priority="3926"/>
  </conditionalFormatting>
  <conditionalFormatting sqref="A3166">
    <cfRule type="duplicateValues" dxfId="2638" priority="3925"/>
  </conditionalFormatting>
  <conditionalFormatting sqref="A3166">
    <cfRule type="duplicateValues" dxfId="2637" priority="3924"/>
  </conditionalFormatting>
  <conditionalFormatting sqref="A3166">
    <cfRule type="duplicateValues" dxfId="2636" priority="3923"/>
  </conditionalFormatting>
  <conditionalFormatting sqref="A3166">
    <cfRule type="duplicateValues" dxfId="2635" priority="3922"/>
  </conditionalFormatting>
  <conditionalFormatting sqref="A3166">
    <cfRule type="duplicateValues" dxfId="2634" priority="3921"/>
  </conditionalFormatting>
  <conditionalFormatting sqref="A3166">
    <cfRule type="duplicateValues" dxfId="2633" priority="3919"/>
    <cfRule type="duplicateValues" dxfId="2632" priority="3920"/>
  </conditionalFormatting>
  <conditionalFormatting sqref="A3166">
    <cfRule type="duplicateValues" dxfId="2631" priority="3918"/>
  </conditionalFormatting>
  <conditionalFormatting sqref="A3166">
    <cfRule type="duplicateValues" dxfId="2630" priority="3917"/>
  </conditionalFormatting>
  <conditionalFormatting sqref="A3166">
    <cfRule type="duplicateValues" dxfId="2629" priority="3916"/>
  </conditionalFormatting>
  <conditionalFormatting sqref="A3166">
    <cfRule type="duplicateValues" dxfId="2628" priority="3915"/>
  </conditionalFormatting>
  <conditionalFormatting sqref="A3166">
    <cfRule type="duplicateValues" dxfId="2627" priority="3914"/>
  </conditionalFormatting>
  <conditionalFormatting sqref="A3166">
    <cfRule type="duplicateValues" dxfId="2626" priority="3913"/>
  </conditionalFormatting>
  <conditionalFormatting sqref="A3174 A3176 A3178 A3180:A3181">
    <cfRule type="duplicateValues" dxfId="2625" priority="3912" stopIfTrue="1"/>
  </conditionalFormatting>
  <conditionalFormatting sqref="A3174 A3176 A3178 A3180:A3181">
    <cfRule type="duplicateValues" dxfId="2624" priority="3911" stopIfTrue="1"/>
  </conditionalFormatting>
  <conditionalFormatting sqref="A3174">
    <cfRule type="duplicateValues" dxfId="2623" priority="3910" stopIfTrue="1"/>
  </conditionalFormatting>
  <conditionalFormatting sqref="A3174">
    <cfRule type="duplicateValues" dxfId="2622" priority="3909" stopIfTrue="1"/>
  </conditionalFormatting>
  <conditionalFormatting sqref="A3174">
    <cfRule type="duplicateValues" dxfId="2621" priority="3908" stopIfTrue="1"/>
  </conditionalFormatting>
  <conditionalFormatting sqref="A3174">
    <cfRule type="duplicateValues" dxfId="2620" priority="3907" stopIfTrue="1"/>
  </conditionalFormatting>
  <conditionalFormatting sqref="A3174 A3176 A3178 A3180:A3181">
    <cfRule type="duplicateValues" dxfId="2619" priority="3904" stopIfTrue="1"/>
    <cfRule type="duplicateValues" dxfId="2618" priority="3905" stopIfTrue="1"/>
    <cfRule type="duplicateValues" dxfId="2617" priority="3906" stopIfTrue="1"/>
  </conditionalFormatting>
  <conditionalFormatting sqref="A3174">
    <cfRule type="duplicateValues" dxfId="2616" priority="3903" stopIfTrue="1"/>
  </conditionalFormatting>
  <conditionalFormatting sqref="A3174">
    <cfRule type="duplicateValues" dxfId="2615" priority="3902" stopIfTrue="1"/>
  </conditionalFormatting>
  <conditionalFormatting sqref="A3174 A3176 A3178 A3180:A3181">
    <cfRule type="duplicateValues" dxfId="2614" priority="3900" stopIfTrue="1"/>
    <cfRule type="duplicateValues" dxfId="2613" priority="3901" stopIfTrue="1"/>
  </conditionalFormatting>
  <conditionalFormatting sqref="A3174 A3176 A3178 A3180:A3181">
    <cfRule type="duplicateValues" dxfId="2612" priority="3897" stopIfTrue="1"/>
    <cfRule type="duplicateValues" dxfId="2611" priority="3898" stopIfTrue="1"/>
    <cfRule type="cellIs" dxfId="2610" priority="3899" stopIfTrue="1" operator="equal">
      <formula>25504</formula>
    </cfRule>
  </conditionalFormatting>
  <conditionalFormatting sqref="A3174">
    <cfRule type="duplicateValues" dxfId="2609" priority="3896" stopIfTrue="1"/>
  </conditionalFormatting>
  <conditionalFormatting sqref="A3174">
    <cfRule type="duplicateValues" dxfId="2608" priority="3894" stopIfTrue="1"/>
    <cfRule type="duplicateValues" dxfId="2607" priority="3895" stopIfTrue="1"/>
  </conditionalFormatting>
  <conditionalFormatting sqref="A3174">
    <cfRule type="duplicateValues" dxfId="2606" priority="3893" stopIfTrue="1"/>
  </conditionalFormatting>
  <conditionalFormatting sqref="A3174">
    <cfRule type="duplicateValues" dxfId="2605" priority="3892" stopIfTrue="1"/>
  </conditionalFormatting>
  <conditionalFormatting sqref="A3174">
    <cfRule type="duplicateValues" dxfId="2604" priority="3891" stopIfTrue="1"/>
  </conditionalFormatting>
  <conditionalFormatting sqref="A3174 A3176 A3178 A3180:A3181">
    <cfRule type="duplicateValues" dxfId="2603" priority="3890"/>
  </conditionalFormatting>
  <conditionalFormatting sqref="A3174">
    <cfRule type="duplicateValues" dxfId="2602" priority="3889"/>
  </conditionalFormatting>
  <conditionalFormatting sqref="A3174 A3176 A3178 A3180:A3181">
    <cfRule type="duplicateValues" dxfId="2601" priority="3887"/>
    <cfRule type="duplicateValues" dxfId="2600" priority="3888"/>
  </conditionalFormatting>
  <conditionalFormatting sqref="A3174">
    <cfRule type="duplicateValues" dxfId="2599" priority="3886"/>
  </conditionalFormatting>
  <conditionalFormatting sqref="A3174">
    <cfRule type="duplicateValues" dxfId="2598" priority="3885" stopIfTrue="1"/>
  </conditionalFormatting>
  <conditionalFormatting sqref="A3174">
    <cfRule type="duplicateValues" dxfId="2597" priority="3882" stopIfTrue="1"/>
    <cfRule type="duplicateValues" dxfId="2596" priority="3883" stopIfTrue="1"/>
    <cfRule type="duplicateValues" dxfId="2595" priority="3884" stopIfTrue="1"/>
  </conditionalFormatting>
  <conditionalFormatting sqref="A3174">
    <cfRule type="duplicateValues" dxfId="2594" priority="3881" stopIfTrue="1"/>
  </conditionalFormatting>
  <conditionalFormatting sqref="A3174">
    <cfRule type="duplicateValues" dxfId="2593" priority="3880" stopIfTrue="1"/>
  </conditionalFormatting>
  <conditionalFormatting sqref="A3174">
    <cfRule type="duplicateValues" dxfId="2592" priority="3879" stopIfTrue="1"/>
  </conditionalFormatting>
  <conditionalFormatting sqref="A3174">
    <cfRule type="duplicateValues" dxfId="2591" priority="3878" stopIfTrue="1"/>
  </conditionalFormatting>
  <conditionalFormatting sqref="A3174">
    <cfRule type="duplicateValues" dxfId="2590" priority="3876" stopIfTrue="1"/>
    <cfRule type="duplicateValues" dxfId="2589" priority="3877" stopIfTrue="1"/>
  </conditionalFormatting>
  <conditionalFormatting sqref="A3174">
    <cfRule type="duplicateValues" dxfId="2588" priority="3875" stopIfTrue="1"/>
  </conditionalFormatting>
  <conditionalFormatting sqref="A3174">
    <cfRule type="duplicateValues" dxfId="2587" priority="3874" stopIfTrue="1"/>
  </conditionalFormatting>
  <conditionalFormatting sqref="A3174">
    <cfRule type="duplicateValues" dxfId="2586" priority="3873" stopIfTrue="1"/>
  </conditionalFormatting>
  <conditionalFormatting sqref="A3174">
    <cfRule type="duplicateValues" dxfId="2585" priority="3870" stopIfTrue="1"/>
    <cfRule type="duplicateValues" dxfId="2584" priority="3871" stopIfTrue="1"/>
    <cfRule type="duplicateValues" dxfId="2583" priority="3872" stopIfTrue="1"/>
  </conditionalFormatting>
  <conditionalFormatting sqref="A3174">
    <cfRule type="duplicateValues" dxfId="2582" priority="3869" stopIfTrue="1"/>
  </conditionalFormatting>
  <conditionalFormatting sqref="A3174">
    <cfRule type="duplicateValues" dxfId="2581" priority="3867" stopIfTrue="1"/>
    <cfRule type="duplicateValues" dxfId="2580" priority="3868" stopIfTrue="1"/>
  </conditionalFormatting>
  <conditionalFormatting sqref="A3174">
    <cfRule type="duplicateValues" dxfId="2579" priority="3866" stopIfTrue="1"/>
  </conditionalFormatting>
  <conditionalFormatting sqref="A3174">
    <cfRule type="duplicateValues" dxfId="2578" priority="3865" stopIfTrue="1"/>
  </conditionalFormatting>
  <conditionalFormatting sqref="A3174">
    <cfRule type="duplicateValues" dxfId="2577" priority="3864" stopIfTrue="1"/>
  </conditionalFormatting>
  <conditionalFormatting sqref="A3174">
    <cfRule type="duplicateValues" dxfId="2576" priority="3863"/>
  </conditionalFormatting>
  <conditionalFormatting sqref="A3174">
    <cfRule type="duplicateValues" dxfId="2575" priority="3862"/>
  </conditionalFormatting>
  <conditionalFormatting sqref="A3174">
    <cfRule type="duplicateValues" dxfId="2574" priority="3860"/>
    <cfRule type="duplicateValues" dxfId="2573" priority="3861"/>
  </conditionalFormatting>
  <conditionalFormatting sqref="A3174">
    <cfRule type="duplicateValues" dxfId="2572" priority="3859"/>
  </conditionalFormatting>
  <conditionalFormatting sqref="A3174">
    <cfRule type="duplicateValues" dxfId="2571" priority="3858"/>
  </conditionalFormatting>
  <conditionalFormatting sqref="A3174">
    <cfRule type="duplicateValues" dxfId="2570" priority="3856"/>
    <cfRule type="duplicateValues" dxfId="2569" priority="3857"/>
  </conditionalFormatting>
  <conditionalFormatting sqref="A3174">
    <cfRule type="duplicateValues" dxfId="2568" priority="3855"/>
  </conditionalFormatting>
  <conditionalFormatting sqref="A3174">
    <cfRule type="duplicateValues" dxfId="2567" priority="3854"/>
  </conditionalFormatting>
  <conditionalFormatting sqref="A3174">
    <cfRule type="duplicateValues" dxfId="2566" priority="3853"/>
  </conditionalFormatting>
  <conditionalFormatting sqref="A3174">
    <cfRule type="duplicateValues" dxfId="2565" priority="3852"/>
  </conditionalFormatting>
  <conditionalFormatting sqref="A3174">
    <cfRule type="duplicateValues" dxfId="2564" priority="3850"/>
    <cfRule type="duplicateValues" dxfId="2563" priority="3851"/>
  </conditionalFormatting>
  <conditionalFormatting sqref="A3174">
    <cfRule type="duplicateValues" dxfId="2562" priority="3849"/>
  </conditionalFormatting>
  <conditionalFormatting sqref="A3174 A3176 A3178 A3180:A3181">
    <cfRule type="duplicateValues" dxfId="2561" priority="3846"/>
    <cfRule type="duplicateValues" dxfId="2560" priority="3847"/>
    <cfRule type="duplicateValues" dxfId="2559" priority="3848"/>
  </conditionalFormatting>
  <conditionalFormatting sqref="A3174">
    <cfRule type="duplicateValues" dxfId="2558" priority="3845"/>
  </conditionalFormatting>
  <conditionalFormatting sqref="A3174">
    <cfRule type="duplicateValues" dxfId="2557" priority="3844"/>
  </conditionalFormatting>
  <conditionalFormatting sqref="A3174">
    <cfRule type="duplicateValues" dxfId="2556" priority="3843"/>
  </conditionalFormatting>
  <conditionalFormatting sqref="A3174">
    <cfRule type="duplicateValues" dxfId="2555" priority="3842"/>
  </conditionalFormatting>
  <conditionalFormatting sqref="A3174">
    <cfRule type="duplicateValues" dxfId="2554" priority="3841"/>
  </conditionalFormatting>
  <conditionalFormatting sqref="A3174">
    <cfRule type="duplicateValues" dxfId="2553" priority="3840"/>
  </conditionalFormatting>
  <conditionalFormatting sqref="A3174">
    <cfRule type="duplicateValues" dxfId="2552" priority="3839"/>
  </conditionalFormatting>
  <conditionalFormatting sqref="A3174">
    <cfRule type="duplicateValues" dxfId="2551" priority="3838"/>
  </conditionalFormatting>
  <conditionalFormatting sqref="A3174">
    <cfRule type="duplicateValues" dxfId="2550" priority="3837"/>
  </conditionalFormatting>
  <conditionalFormatting sqref="A3174">
    <cfRule type="duplicateValues" dxfId="2549" priority="3836"/>
  </conditionalFormatting>
  <conditionalFormatting sqref="A3174">
    <cfRule type="duplicateValues" dxfId="2548" priority="3835"/>
  </conditionalFormatting>
  <conditionalFormatting sqref="A3174">
    <cfRule type="duplicateValues" dxfId="2547" priority="3833"/>
    <cfRule type="duplicateValues" dxfId="2546" priority="3834"/>
  </conditionalFormatting>
  <conditionalFormatting sqref="A3174">
    <cfRule type="duplicateValues" dxfId="2545" priority="3832"/>
  </conditionalFormatting>
  <conditionalFormatting sqref="A3174">
    <cfRule type="duplicateValues" dxfId="2544" priority="3831"/>
  </conditionalFormatting>
  <conditionalFormatting sqref="A3174">
    <cfRule type="duplicateValues" dxfId="2543" priority="3830"/>
  </conditionalFormatting>
  <conditionalFormatting sqref="A3174">
    <cfRule type="duplicateValues" dxfId="2542" priority="3829"/>
  </conditionalFormatting>
  <conditionalFormatting sqref="A3174">
    <cfRule type="duplicateValues" dxfId="2541" priority="3828"/>
  </conditionalFormatting>
  <conditionalFormatting sqref="A3174">
    <cfRule type="duplicateValues" dxfId="2540" priority="3827"/>
  </conditionalFormatting>
  <conditionalFormatting sqref="A3175 A3177 A3179 A3182">
    <cfRule type="duplicateValues" dxfId="2539" priority="3826" stopIfTrue="1"/>
  </conditionalFormatting>
  <conditionalFormatting sqref="A3175 A3177 A3179 A3182">
    <cfRule type="duplicateValues" dxfId="2538" priority="3825" stopIfTrue="1"/>
  </conditionalFormatting>
  <conditionalFormatting sqref="A3175">
    <cfRule type="duplicateValues" dxfId="2537" priority="3824" stopIfTrue="1"/>
  </conditionalFormatting>
  <conditionalFormatting sqref="A3175">
    <cfRule type="duplicateValues" dxfId="2536" priority="3823" stopIfTrue="1"/>
  </conditionalFormatting>
  <conditionalFormatting sqref="A3175">
    <cfRule type="duplicateValues" dxfId="2535" priority="3822" stopIfTrue="1"/>
  </conditionalFormatting>
  <conditionalFormatting sqref="A3175">
    <cfRule type="duplicateValues" dxfId="2534" priority="3821" stopIfTrue="1"/>
  </conditionalFormatting>
  <conditionalFormatting sqref="A3175 A3177 A3179 A3182">
    <cfRule type="duplicateValues" dxfId="2533" priority="3818" stopIfTrue="1"/>
    <cfRule type="duplicateValues" dxfId="2532" priority="3819" stopIfTrue="1"/>
    <cfRule type="duplicateValues" dxfId="2531" priority="3820" stopIfTrue="1"/>
  </conditionalFormatting>
  <conditionalFormatting sqref="A3175">
    <cfRule type="duplicateValues" dxfId="2530" priority="3817" stopIfTrue="1"/>
  </conditionalFormatting>
  <conditionalFormatting sqref="A3175">
    <cfRule type="duplicateValues" dxfId="2529" priority="3816" stopIfTrue="1"/>
  </conditionalFormatting>
  <conditionalFormatting sqref="A3175 A3177 A3179 A3182">
    <cfRule type="duplicateValues" dxfId="2528" priority="3814" stopIfTrue="1"/>
    <cfRule type="duplicateValues" dxfId="2527" priority="3815" stopIfTrue="1"/>
  </conditionalFormatting>
  <conditionalFormatting sqref="A3175 A3177 A3179 A3182">
    <cfRule type="duplicateValues" dxfId="2526" priority="3811" stopIfTrue="1"/>
    <cfRule type="duplicateValues" dxfId="2525" priority="3812" stopIfTrue="1"/>
    <cfRule type="cellIs" dxfId="2524" priority="3813" stopIfTrue="1" operator="equal">
      <formula>25504</formula>
    </cfRule>
  </conditionalFormatting>
  <conditionalFormatting sqref="A3175">
    <cfRule type="duplicateValues" dxfId="2523" priority="3810" stopIfTrue="1"/>
  </conditionalFormatting>
  <conditionalFormatting sqref="A3175">
    <cfRule type="duplicateValues" dxfId="2522" priority="3808" stopIfTrue="1"/>
    <cfRule type="duplicateValues" dxfId="2521" priority="3809" stopIfTrue="1"/>
  </conditionalFormatting>
  <conditionalFormatting sqref="A3175">
    <cfRule type="duplicateValues" dxfId="2520" priority="3807" stopIfTrue="1"/>
  </conditionalFormatting>
  <conditionalFormatting sqref="A3175">
    <cfRule type="duplicateValues" dxfId="2519" priority="3806" stopIfTrue="1"/>
  </conditionalFormatting>
  <conditionalFormatting sqref="A3175">
    <cfRule type="duplicateValues" dxfId="2518" priority="3805" stopIfTrue="1"/>
  </conditionalFormatting>
  <conditionalFormatting sqref="A3175 A3177 A3179 A3182">
    <cfRule type="duplicateValues" dxfId="2517" priority="3804"/>
  </conditionalFormatting>
  <conditionalFormatting sqref="A3175">
    <cfRule type="duplicateValues" dxfId="2516" priority="3803"/>
  </conditionalFormatting>
  <conditionalFormatting sqref="A3175 A3177 A3179 A3182">
    <cfRule type="duplicateValues" dxfId="2515" priority="3801"/>
    <cfRule type="duplicateValues" dxfId="2514" priority="3802"/>
  </conditionalFormatting>
  <conditionalFormatting sqref="A3175">
    <cfRule type="duplicateValues" dxfId="2513" priority="3800"/>
  </conditionalFormatting>
  <conditionalFormatting sqref="A3175">
    <cfRule type="duplicateValues" dxfId="2512" priority="3799" stopIfTrue="1"/>
  </conditionalFormatting>
  <conditionalFormatting sqref="A3175">
    <cfRule type="duplicateValues" dxfId="2511" priority="3796" stopIfTrue="1"/>
    <cfRule type="duplicateValues" dxfId="2510" priority="3797" stopIfTrue="1"/>
    <cfRule type="duplicateValues" dxfId="2509" priority="3798" stopIfTrue="1"/>
  </conditionalFormatting>
  <conditionalFormatting sqref="A3175">
    <cfRule type="duplicateValues" dxfId="2508" priority="3795" stopIfTrue="1"/>
  </conditionalFormatting>
  <conditionalFormatting sqref="A3175">
    <cfRule type="duplicateValues" dxfId="2507" priority="3794" stopIfTrue="1"/>
  </conditionalFormatting>
  <conditionalFormatting sqref="A3175">
    <cfRule type="duplicateValues" dxfId="2506" priority="3793" stopIfTrue="1"/>
  </conditionalFormatting>
  <conditionalFormatting sqref="A3175">
    <cfRule type="duplicateValues" dxfId="2505" priority="3792" stopIfTrue="1"/>
  </conditionalFormatting>
  <conditionalFormatting sqref="A3175">
    <cfRule type="duplicateValues" dxfId="2504" priority="3790" stopIfTrue="1"/>
    <cfRule type="duplicateValues" dxfId="2503" priority="3791" stopIfTrue="1"/>
  </conditionalFormatting>
  <conditionalFormatting sqref="A3175">
    <cfRule type="duplicateValues" dxfId="2502" priority="3789" stopIfTrue="1"/>
  </conditionalFormatting>
  <conditionalFormatting sqref="A3175">
    <cfRule type="duplicateValues" dxfId="2501" priority="3788" stopIfTrue="1"/>
  </conditionalFormatting>
  <conditionalFormatting sqref="A3175">
    <cfRule type="duplicateValues" dxfId="2500" priority="3787" stopIfTrue="1"/>
  </conditionalFormatting>
  <conditionalFormatting sqref="A3175">
    <cfRule type="duplicateValues" dxfId="2499" priority="3784" stopIfTrue="1"/>
    <cfRule type="duplicateValues" dxfId="2498" priority="3785" stopIfTrue="1"/>
    <cfRule type="duplicateValues" dxfId="2497" priority="3786" stopIfTrue="1"/>
  </conditionalFormatting>
  <conditionalFormatting sqref="A3175">
    <cfRule type="duplicateValues" dxfId="2496" priority="3783" stopIfTrue="1"/>
  </conditionalFormatting>
  <conditionalFormatting sqref="A3175">
    <cfRule type="duplicateValues" dxfId="2495" priority="3781" stopIfTrue="1"/>
    <cfRule type="duplicateValues" dxfId="2494" priority="3782" stopIfTrue="1"/>
  </conditionalFormatting>
  <conditionalFormatting sqref="A3175">
    <cfRule type="duplicateValues" dxfId="2493" priority="3780" stopIfTrue="1"/>
  </conditionalFormatting>
  <conditionalFormatting sqref="A3175">
    <cfRule type="duplicateValues" dxfId="2492" priority="3779" stopIfTrue="1"/>
  </conditionalFormatting>
  <conditionalFormatting sqref="A3175">
    <cfRule type="duplicateValues" dxfId="2491" priority="3778" stopIfTrue="1"/>
  </conditionalFormatting>
  <conditionalFormatting sqref="A3175">
    <cfRule type="duplicateValues" dxfId="2490" priority="3777"/>
  </conditionalFormatting>
  <conditionalFormatting sqref="A3175">
    <cfRule type="duplicateValues" dxfId="2489" priority="3776"/>
  </conditionalFormatting>
  <conditionalFormatting sqref="A3175">
    <cfRule type="duplicateValues" dxfId="2488" priority="3774"/>
    <cfRule type="duplicateValues" dxfId="2487" priority="3775"/>
  </conditionalFormatting>
  <conditionalFormatting sqref="A3175">
    <cfRule type="duplicateValues" dxfId="2486" priority="3773"/>
  </conditionalFormatting>
  <conditionalFormatting sqref="A3175">
    <cfRule type="duplicateValues" dxfId="2485" priority="3772"/>
  </conditionalFormatting>
  <conditionalFormatting sqref="A3175">
    <cfRule type="duplicateValues" dxfId="2484" priority="3770"/>
    <cfRule type="duplicateValues" dxfId="2483" priority="3771"/>
  </conditionalFormatting>
  <conditionalFormatting sqref="A3175">
    <cfRule type="duplicateValues" dxfId="2482" priority="3769"/>
  </conditionalFormatting>
  <conditionalFormatting sqref="A3175">
    <cfRule type="duplicateValues" dxfId="2481" priority="3768"/>
  </conditionalFormatting>
  <conditionalFormatting sqref="A3175">
    <cfRule type="duplicateValues" dxfId="2480" priority="3767"/>
  </conditionalFormatting>
  <conditionalFormatting sqref="A3175">
    <cfRule type="duplicateValues" dxfId="2479" priority="3766"/>
  </conditionalFormatting>
  <conditionalFormatting sqref="A3175">
    <cfRule type="duplicateValues" dxfId="2478" priority="3764"/>
    <cfRule type="duplicateValues" dxfId="2477" priority="3765"/>
  </conditionalFormatting>
  <conditionalFormatting sqref="A3175">
    <cfRule type="duplicateValues" dxfId="2476" priority="3763"/>
  </conditionalFormatting>
  <conditionalFormatting sqref="A3175 A3177 A3179 A3182">
    <cfRule type="duplicateValues" dxfId="2475" priority="3760"/>
    <cfRule type="duplicateValues" dxfId="2474" priority="3761"/>
    <cfRule type="duplicateValues" dxfId="2473" priority="3762"/>
  </conditionalFormatting>
  <conditionalFormatting sqref="A3175">
    <cfRule type="duplicateValues" dxfId="2472" priority="3759"/>
  </conditionalFormatting>
  <conditionalFormatting sqref="A3175">
    <cfRule type="duplicateValues" dxfId="2471" priority="3758"/>
  </conditionalFormatting>
  <conditionalFormatting sqref="A3175">
    <cfRule type="duplicateValues" dxfId="2470" priority="3757"/>
  </conditionalFormatting>
  <conditionalFormatting sqref="A3175">
    <cfRule type="duplicateValues" dxfId="2469" priority="3756"/>
  </conditionalFormatting>
  <conditionalFormatting sqref="A3175">
    <cfRule type="duplicateValues" dxfId="2468" priority="3755"/>
  </conditionalFormatting>
  <conditionalFormatting sqref="A3175">
    <cfRule type="duplicateValues" dxfId="2467" priority="3754"/>
  </conditionalFormatting>
  <conditionalFormatting sqref="A3175">
    <cfRule type="duplicateValues" dxfId="2466" priority="3753"/>
  </conditionalFormatting>
  <conditionalFormatting sqref="A3175">
    <cfRule type="duplicateValues" dxfId="2465" priority="3752"/>
  </conditionalFormatting>
  <conditionalFormatting sqref="A3175">
    <cfRule type="duplicateValues" dxfId="2464" priority="3751"/>
  </conditionalFormatting>
  <conditionalFormatting sqref="A3175">
    <cfRule type="duplicateValues" dxfId="2463" priority="3750"/>
  </conditionalFormatting>
  <conditionalFormatting sqref="A3175">
    <cfRule type="duplicateValues" dxfId="2462" priority="3749"/>
  </conditionalFormatting>
  <conditionalFormatting sqref="A3175">
    <cfRule type="duplicateValues" dxfId="2461" priority="3747"/>
    <cfRule type="duplicateValues" dxfId="2460" priority="3748"/>
  </conditionalFormatting>
  <conditionalFormatting sqref="A3175">
    <cfRule type="duplicateValues" dxfId="2459" priority="3746"/>
  </conditionalFormatting>
  <conditionalFormatting sqref="A3175">
    <cfRule type="duplicateValues" dxfId="2458" priority="3745"/>
  </conditionalFormatting>
  <conditionalFormatting sqref="A3175">
    <cfRule type="duplicateValues" dxfId="2457" priority="3744"/>
  </conditionalFormatting>
  <conditionalFormatting sqref="A3175">
    <cfRule type="duplicateValues" dxfId="2456" priority="3743"/>
  </conditionalFormatting>
  <conditionalFormatting sqref="A3175">
    <cfRule type="duplicateValues" dxfId="2455" priority="3742"/>
  </conditionalFormatting>
  <conditionalFormatting sqref="A3175">
    <cfRule type="duplicateValues" dxfId="2454" priority="3741"/>
  </conditionalFormatting>
  <conditionalFormatting sqref="A3183 A3185 A3187 A3189:A3190">
    <cfRule type="duplicateValues" dxfId="2453" priority="3740" stopIfTrue="1"/>
  </conditionalFormatting>
  <conditionalFormatting sqref="A3183 A3185 A3187 A3189:A3190">
    <cfRule type="duplicateValues" dxfId="2452" priority="3739" stopIfTrue="1"/>
  </conditionalFormatting>
  <conditionalFormatting sqref="A3183">
    <cfRule type="duplicateValues" dxfId="2451" priority="3738" stopIfTrue="1"/>
  </conditionalFormatting>
  <conditionalFormatting sqref="A3183">
    <cfRule type="duplicateValues" dxfId="2450" priority="3737" stopIfTrue="1"/>
  </conditionalFormatting>
  <conditionalFormatting sqref="A3183">
    <cfRule type="duplicateValues" dxfId="2449" priority="3736" stopIfTrue="1"/>
  </conditionalFormatting>
  <conditionalFormatting sqref="A3183">
    <cfRule type="duplicateValues" dxfId="2448" priority="3735" stopIfTrue="1"/>
  </conditionalFormatting>
  <conditionalFormatting sqref="A3183 A3185 A3187 A3189:A3190">
    <cfRule type="duplicateValues" dxfId="2447" priority="3732" stopIfTrue="1"/>
    <cfRule type="duplicateValues" dxfId="2446" priority="3733" stopIfTrue="1"/>
    <cfRule type="duplicateValues" dxfId="2445" priority="3734" stopIfTrue="1"/>
  </conditionalFormatting>
  <conditionalFormatting sqref="A3183">
    <cfRule type="duplicateValues" dxfId="2444" priority="3731" stopIfTrue="1"/>
  </conditionalFormatting>
  <conditionalFormatting sqref="A3183">
    <cfRule type="duplicateValues" dxfId="2443" priority="3730" stopIfTrue="1"/>
  </conditionalFormatting>
  <conditionalFormatting sqref="A3183 A3185 A3187 A3189:A3190">
    <cfRule type="duplicateValues" dxfId="2442" priority="3728" stopIfTrue="1"/>
    <cfRule type="duplicateValues" dxfId="2441" priority="3729" stopIfTrue="1"/>
  </conditionalFormatting>
  <conditionalFormatting sqref="A3183 A3185 A3187 A3189:A3190">
    <cfRule type="duplicateValues" dxfId="2440" priority="3725" stopIfTrue="1"/>
    <cfRule type="duplicateValues" dxfId="2439" priority="3726" stopIfTrue="1"/>
    <cfRule type="cellIs" dxfId="2438" priority="3727" stopIfTrue="1" operator="equal">
      <formula>25504</formula>
    </cfRule>
  </conditionalFormatting>
  <conditionalFormatting sqref="A3183">
    <cfRule type="duplicateValues" dxfId="2437" priority="3724" stopIfTrue="1"/>
  </conditionalFormatting>
  <conditionalFormatting sqref="A3183">
    <cfRule type="duplicateValues" dxfId="2436" priority="3722" stopIfTrue="1"/>
    <cfRule type="duplicateValues" dxfId="2435" priority="3723" stopIfTrue="1"/>
  </conditionalFormatting>
  <conditionalFormatting sqref="A3183">
    <cfRule type="duplicateValues" dxfId="2434" priority="3721" stopIfTrue="1"/>
  </conditionalFormatting>
  <conditionalFormatting sqref="A3183">
    <cfRule type="duplicateValues" dxfId="2433" priority="3720" stopIfTrue="1"/>
  </conditionalFormatting>
  <conditionalFormatting sqref="A3183">
    <cfRule type="duplicateValues" dxfId="2432" priority="3719" stopIfTrue="1"/>
  </conditionalFormatting>
  <conditionalFormatting sqref="A3183 A3185 A3187 A3189:A3190">
    <cfRule type="duplicateValues" dxfId="2431" priority="3718"/>
  </conditionalFormatting>
  <conditionalFormatting sqref="A3183">
    <cfRule type="duplicateValues" dxfId="2430" priority="3717"/>
  </conditionalFormatting>
  <conditionalFormatting sqref="A3183 A3185 A3187 A3189:A3190">
    <cfRule type="duplicateValues" dxfId="2429" priority="3715"/>
    <cfRule type="duplicateValues" dxfId="2428" priority="3716"/>
  </conditionalFormatting>
  <conditionalFormatting sqref="A3183">
    <cfRule type="duplicateValues" dxfId="2427" priority="3714"/>
  </conditionalFormatting>
  <conditionalFormatting sqref="A3183">
    <cfRule type="duplicateValues" dxfId="2426" priority="3713" stopIfTrue="1"/>
  </conditionalFormatting>
  <conditionalFormatting sqref="A3183">
    <cfRule type="duplicateValues" dxfId="2425" priority="3710" stopIfTrue="1"/>
    <cfRule type="duplicateValues" dxfId="2424" priority="3711" stopIfTrue="1"/>
    <cfRule type="duplicateValues" dxfId="2423" priority="3712" stopIfTrue="1"/>
  </conditionalFormatting>
  <conditionalFormatting sqref="A3183">
    <cfRule type="duplicateValues" dxfId="2422" priority="3709" stopIfTrue="1"/>
  </conditionalFormatting>
  <conditionalFormatting sqref="A3183">
    <cfRule type="duplicateValues" dxfId="2421" priority="3708" stopIfTrue="1"/>
  </conditionalFormatting>
  <conditionalFormatting sqref="A3183">
    <cfRule type="duplicateValues" dxfId="2420" priority="3707" stopIfTrue="1"/>
  </conditionalFormatting>
  <conditionalFormatting sqref="A3183">
    <cfRule type="duplicateValues" dxfId="2419" priority="3706" stopIfTrue="1"/>
  </conditionalFormatting>
  <conditionalFormatting sqref="A3183">
    <cfRule type="duplicateValues" dxfId="2418" priority="3704" stopIfTrue="1"/>
    <cfRule type="duplicateValues" dxfId="2417" priority="3705" stopIfTrue="1"/>
  </conditionalFormatting>
  <conditionalFormatting sqref="A3183">
    <cfRule type="duplicateValues" dxfId="2416" priority="3703" stopIfTrue="1"/>
  </conditionalFormatting>
  <conditionalFormatting sqref="A3183">
    <cfRule type="duplicateValues" dxfId="2415" priority="3702" stopIfTrue="1"/>
  </conditionalFormatting>
  <conditionalFormatting sqref="A3183">
    <cfRule type="duplicateValues" dxfId="2414" priority="3701" stopIfTrue="1"/>
  </conditionalFormatting>
  <conditionalFormatting sqref="A3183">
    <cfRule type="duplicateValues" dxfId="2413" priority="3698" stopIfTrue="1"/>
    <cfRule type="duplicateValues" dxfId="2412" priority="3699" stopIfTrue="1"/>
    <cfRule type="duplicateValues" dxfId="2411" priority="3700" stopIfTrue="1"/>
  </conditionalFormatting>
  <conditionalFormatting sqref="A3183">
    <cfRule type="duplicateValues" dxfId="2410" priority="3697" stopIfTrue="1"/>
  </conditionalFormatting>
  <conditionalFormatting sqref="A3183">
    <cfRule type="duplicateValues" dxfId="2409" priority="3695" stopIfTrue="1"/>
    <cfRule type="duplicateValues" dxfId="2408" priority="3696" stopIfTrue="1"/>
  </conditionalFormatting>
  <conditionalFormatting sqref="A3183">
    <cfRule type="duplicateValues" dxfId="2407" priority="3694" stopIfTrue="1"/>
  </conditionalFormatting>
  <conditionalFormatting sqref="A3183">
    <cfRule type="duplicateValues" dxfId="2406" priority="3693" stopIfTrue="1"/>
  </conditionalFormatting>
  <conditionalFormatting sqref="A3183">
    <cfRule type="duplicateValues" dxfId="2405" priority="3692" stopIfTrue="1"/>
  </conditionalFormatting>
  <conditionalFormatting sqref="A3183">
    <cfRule type="duplicateValues" dxfId="2404" priority="3691"/>
  </conditionalFormatting>
  <conditionalFormatting sqref="A3183">
    <cfRule type="duplicateValues" dxfId="2403" priority="3690"/>
  </conditionalFormatting>
  <conditionalFormatting sqref="A3183">
    <cfRule type="duplicateValues" dxfId="2402" priority="3688"/>
    <cfRule type="duplicateValues" dxfId="2401" priority="3689"/>
  </conditionalFormatting>
  <conditionalFormatting sqref="A3183">
    <cfRule type="duplicateValues" dxfId="2400" priority="3687"/>
  </conditionalFormatting>
  <conditionalFormatting sqref="A3183">
    <cfRule type="duplicateValues" dxfId="2399" priority="3686"/>
  </conditionalFormatting>
  <conditionalFormatting sqref="A3183">
    <cfRule type="duplicateValues" dxfId="2398" priority="3684"/>
    <cfRule type="duplicateValues" dxfId="2397" priority="3685"/>
  </conditionalFormatting>
  <conditionalFormatting sqref="A3183">
    <cfRule type="duplicateValues" dxfId="2396" priority="3683"/>
  </conditionalFormatting>
  <conditionalFormatting sqref="A3183">
    <cfRule type="duplicateValues" dxfId="2395" priority="3682"/>
  </conditionalFormatting>
  <conditionalFormatting sqref="A3183">
    <cfRule type="duplicateValues" dxfId="2394" priority="3681"/>
  </conditionalFormatting>
  <conditionalFormatting sqref="A3183">
    <cfRule type="duplicateValues" dxfId="2393" priority="3680"/>
  </conditionalFormatting>
  <conditionalFormatting sqref="A3183">
    <cfRule type="duplicateValues" dxfId="2392" priority="3678"/>
    <cfRule type="duplicateValues" dxfId="2391" priority="3679"/>
  </conditionalFormatting>
  <conditionalFormatting sqref="A3183">
    <cfRule type="duplicateValues" dxfId="2390" priority="3677"/>
  </conditionalFormatting>
  <conditionalFormatting sqref="A3183 A3185 A3187 A3189:A3190">
    <cfRule type="duplicateValues" dxfId="2389" priority="3674"/>
    <cfRule type="duplicateValues" dxfId="2388" priority="3675"/>
    <cfRule type="duplicateValues" dxfId="2387" priority="3676"/>
  </conditionalFormatting>
  <conditionalFormatting sqref="A3183">
    <cfRule type="duplicateValues" dxfId="2386" priority="3673"/>
  </conditionalFormatting>
  <conditionalFormatting sqref="A3183">
    <cfRule type="duplicateValues" dxfId="2385" priority="3672"/>
  </conditionalFormatting>
  <conditionalFormatting sqref="A3183">
    <cfRule type="duplicateValues" dxfId="2384" priority="3671"/>
  </conditionalFormatting>
  <conditionalFormatting sqref="A3183">
    <cfRule type="duplicateValues" dxfId="2383" priority="3670"/>
  </conditionalFormatting>
  <conditionalFormatting sqref="A3183">
    <cfRule type="duplicateValues" dxfId="2382" priority="3669"/>
  </conditionalFormatting>
  <conditionalFormatting sqref="A3183">
    <cfRule type="duplicateValues" dxfId="2381" priority="3668"/>
  </conditionalFormatting>
  <conditionalFormatting sqref="A3183">
    <cfRule type="duplicateValues" dxfId="2380" priority="3667"/>
  </conditionalFormatting>
  <conditionalFormatting sqref="A3183">
    <cfRule type="duplicateValues" dxfId="2379" priority="3666"/>
  </conditionalFormatting>
  <conditionalFormatting sqref="A3183">
    <cfRule type="duplicateValues" dxfId="2378" priority="3665"/>
  </conditionalFormatting>
  <conditionalFormatting sqref="A3183">
    <cfRule type="duplicateValues" dxfId="2377" priority="3664"/>
  </conditionalFormatting>
  <conditionalFormatting sqref="A3183">
    <cfRule type="duplicateValues" dxfId="2376" priority="3663"/>
  </conditionalFormatting>
  <conditionalFormatting sqref="A3183">
    <cfRule type="duplicateValues" dxfId="2375" priority="3661"/>
    <cfRule type="duplicateValues" dxfId="2374" priority="3662"/>
  </conditionalFormatting>
  <conditionalFormatting sqref="A3183">
    <cfRule type="duplicateValues" dxfId="2373" priority="3660"/>
  </conditionalFormatting>
  <conditionalFormatting sqref="A3183">
    <cfRule type="duplicateValues" dxfId="2372" priority="3659"/>
  </conditionalFormatting>
  <conditionalFormatting sqref="A3183">
    <cfRule type="duplicateValues" dxfId="2371" priority="3658"/>
  </conditionalFormatting>
  <conditionalFormatting sqref="A3183">
    <cfRule type="duplicateValues" dxfId="2370" priority="3657"/>
  </conditionalFormatting>
  <conditionalFormatting sqref="A3183">
    <cfRule type="duplicateValues" dxfId="2369" priority="3656"/>
  </conditionalFormatting>
  <conditionalFormatting sqref="A3183">
    <cfRule type="duplicateValues" dxfId="2368" priority="3655"/>
  </conditionalFormatting>
  <conditionalFormatting sqref="A3184 A3186 A3188 A3191">
    <cfRule type="duplicateValues" dxfId="2367" priority="3654" stopIfTrue="1"/>
  </conditionalFormatting>
  <conditionalFormatting sqref="A3184 A3186 A3188 A3191">
    <cfRule type="duplicateValues" dxfId="2366" priority="3653" stopIfTrue="1"/>
  </conditionalFormatting>
  <conditionalFormatting sqref="A3184">
    <cfRule type="duplicateValues" dxfId="2365" priority="3652" stopIfTrue="1"/>
  </conditionalFormatting>
  <conditionalFormatting sqref="A3184">
    <cfRule type="duplicateValues" dxfId="2364" priority="3651" stopIfTrue="1"/>
  </conditionalFormatting>
  <conditionalFormatting sqref="A3184">
    <cfRule type="duplicateValues" dxfId="2363" priority="3650" stopIfTrue="1"/>
  </conditionalFormatting>
  <conditionalFormatting sqref="A3184">
    <cfRule type="duplicateValues" dxfId="2362" priority="3649" stopIfTrue="1"/>
  </conditionalFormatting>
  <conditionalFormatting sqref="A3184 A3186 A3188 A3191">
    <cfRule type="duplicateValues" dxfId="2361" priority="3646" stopIfTrue="1"/>
    <cfRule type="duplicateValues" dxfId="2360" priority="3647" stopIfTrue="1"/>
    <cfRule type="duplicateValues" dxfId="2359" priority="3648" stopIfTrue="1"/>
  </conditionalFormatting>
  <conditionalFormatting sqref="A3184">
    <cfRule type="duplicateValues" dxfId="2358" priority="3645" stopIfTrue="1"/>
  </conditionalFormatting>
  <conditionalFormatting sqref="A3184">
    <cfRule type="duplicateValues" dxfId="2357" priority="3644" stopIfTrue="1"/>
  </conditionalFormatting>
  <conditionalFormatting sqref="A3184 A3186 A3188 A3191">
    <cfRule type="duplicateValues" dxfId="2356" priority="3642" stopIfTrue="1"/>
    <cfRule type="duplicateValues" dxfId="2355" priority="3643" stopIfTrue="1"/>
  </conditionalFormatting>
  <conditionalFormatting sqref="A3184 A3186 A3188 A3191">
    <cfRule type="duplicateValues" dxfId="2354" priority="3639" stopIfTrue="1"/>
    <cfRule type="duplicateValues" dxfId="2353" priority="3640" stopIfTrue="1"/>
    <cfRule type="cellIs" dxfId="2352" priority="3641" stopIfTrue="1" operator="equal">
      <formula>25504</formula>
    </cfRule>
  </conditionalFormatting>
  <conditionalFormatting sqref="A3184">
    <cfRule type="duplicateValues" dxfId="2351" priority="3638" stopIfTrue="1"/>
  </conditionalFormatting>
  <conditionalFormatting sqref="A3184">
    <cfRule type="duplicateValues" dxfId="2350" priority="3636" stopIfTrue="1"/>
    <cfRule type="duplicateValues" dxfId="2349" priority="3637" stopIfTrue="1"/>
  </conditionalFormatting>
  <conditionalFormatting sqref="A3184">
    <cfRule type="duplicateValues" dxfId="2348" priority="3635" stopIfTrue="1"/>
  </conditionalFormatting>
  <conditionalFormatting sqref="A3184">
    <cfRule type="duplicateValues" dxfId="2347" priority="3634" stopIfTrue="1"/>
  </conditionalFormatting>
  <conditionalFormatting sqref="A3184">
    <cfRule type="duplicateValues" dxfId="2346" priority="3633" stopIfTrue="1"/>
  </conditionalFormatting>
  <conditionalFormatting sqref="A3184 A3186 A3188 A3191">
    <cfRule type="duplicateValues" dxfId="2345" priority="3632"/>
  </conditionalFormatting>
  <conditionalFormatting sqref="A3184">
    <cfRule type="duplicateValues" dxfId="2344" priority="3631"/>
  </conditionalFormatting>
  <conditionalFormatting sqref="A3184 A3186 A3188 A3191">
    <cfRule type="duplicateValues" dxfId="2343" priority="3629"/>
    <cfRule type="duplicateValues" dxfId="2342" priority="3630"/>
  </conditionalFormatting>
  <conditionalFormatting sqref="A3184">
    <cfRule type="duplicateValues" dxfId="2341" priority="3628"/>
  </conditionalFormatting>
  <conditionalFormatting sqref="A3184">
    <cfRule type="duplicateValues" dxfId="2340" priority="3627" stopIfTrue="1"/>
  </conditionalFormatting>
  <conditionalFormatting sqref="A3184">
    <cfRule type="duplicateValues" dxfId="2339" priority="3624" stopIfTrue="1"/>
    <cfRule type="duplicateValues" dxfId="2338" priority="3625" stopIfTrue="1"/>
    <cfRule type="duplicateValues" dxfId="2337" priority="3626" stopIfTrue="1"/>
  </conditionalFormatting>
  <conditionalFormatting sqref="A3184">
    <cfRule type="duplicateValues" dxfId="2336" priority="3623" stopIfTrue="1"/>
  </conditionalFormatting>
  <conditionalFormatting sqref="A3184">
    <cfRule type="duplicateValues" dxfId="2335" priority="3622" stopIfTrue="1"/>
  </conditionalFormatting>
  <conditionalFormatting sqref="A3184">
    <cfRule type="duplicateValues" dxfId="2334" priority="3621" stopIfTrue="1"/>
  </conditionalFormatting>
  <conditionalFormatting sqref="A3184">
    <cfRule type="duplicateValues" dxfId="2333" priority="3620" stopIfTrue="1"/>
  </conditionalFormatting>
  <conditionalFormatting sqref="A3184">
    <cfRule type="duplicateValues" dxfId="2332" priority="3618" stopIfTrue="1"/>
    <cfRule type="duplicateValues" dxfId="2331" priority="3619" stopIfTrue="1"/>
  </conditionalFormatting>
  <conditionalFormatting sqref="A3184">
    <cfRule type="duplicateValues" dxfId="2330" priority="3617" stopIfTrue="1"/>
  </conditionalFormatting>
  <conditionalFormatting sqref="A3184">
    <cfRule type="duplicateValues" dxfId="2329" priority="3616" stopIfTrue="1"/>
  </conditionalFormatting>
  <conditionalFormatting sqref="A3184">
    <cfRule type="duplicateValues" dxfId="2328" priority="3615" stopIfTrue="1"/>
  </conditionalFormatting>
  <conditionalFormatting sqref="A3184">
    <cfRule type="duplicateValues" dxfId="2327" priority="3612" stopIfTrue="1"/>
    <cfRule type="duplicateValues" dxfId="2326" priority="3613" stopIfTrue="1"/>
    <cfRule type="duplicateValues" dxfId="2325" priority="3614" stopIfTrue="1"/>
  </conditionalFormatting>
  <conditionalFormatting sqref="A3184">
    <cfRule type="duplicateValues" dxfId="2324" priority="3611" stopIfTrue="1"/>
  </conditionalFormatting>
  <conditionalFormatting sqref="A3184">
    <cfRule type="duplicateValues" dxfId="2323" priority="3609" stopIfTrue="1"/>
    <cfRule type="duplicateValues" dxfId="2322" priority="3610" stopIfTrue="1"/>
  </conditionalFormatting>
  <conditionalFormatting sqref="A3184">
    <cfRule type="duplicateValues" dxfId="2321" priority="3608" stopIfTrue="1"/>
  </conditionalFormatting>
  <conditionalFormatting sqref="A3184">
    <cfRule type="duplicateValues" dxfId="2320" priority="3607" stopIfTrue="1"/>
  </conditionalFormatting>
  <conditionalFormatting sqref="A3184">
    <cfRule type="duplicateValues" dxfId="2319" priority="3606" stopIfTrue="1"/>
  </conditionalFormatting>
  <conditionalFormatting sqref="A3184">
    <cfRule type="duplicateValues" dxfId="2318" priority="3605"/>
  </conditionalFormatting>
  <conditionalFormatting sqref="A3184">
    <cfRule type="duplicateValues" dxfId="2317" priority="3604"/>
  </conditionalFormatting>
  <conditionalFormatting sqref="A3184">
    <cfRule type="duplicateValues" dxfId="2316" priority="3602"/>
    <cfRule type="duplicateValues" dxfId="2315" priority="3603"/>
  </conditionalFormatting>
  <conditionalFormatting sqref="A3184">
    <cfRule type="duplicateValues" dxfId="2314" priority="3601"/>
  </conditionalFormatting>
  <conditionalFormatting sqref="A3184">
    <cfRule type="duplicateValues" dxfId="2313" priority="3600"/>
  </conditionalFormatting>
  <conditionalFormatting sqref="A3184">
    <cfRule type="duplicateValues" dxfId="2312" priority="3598"/>
    <cfRule type="duplicateValues" dxfId="2311" priority="3599"/>
  </conditionalFormatting>
  <conditionalFormatting sqref="A3184">
    <cfRule type="duplicateValues" dxfId="2310" priority="3597"/>
  </conditionalFormatting>
  <conditionalFormatting sqref="A3184">
    <cfRule type="duplicateValues" dxfId="2309" priority="3596"/>
  </conditionalFormatting>
  <conditionalFormatting sqref="A3184">
    <cfRule type="duplicateValues" dxfId="2308" priority="3595"/>
  </conditionalFormatting>
  <conditionalFormatting sqref="A3184">
    <cfRule type="duplicateValues" dxfId="2307" priority="3594"/>
  </conditionalFormatting>
  <conditionalFormatting sqref="A3184">
    <cfRule type="duplicateValues" dxfId="2306" priority="3592"/>
    <cfRule type="duplicateValues" dxfId="2305" priority="3593"/>
  </conditionalFormatting>
  <conditionalFormatting sqref="A3184">
    <cfRule type="duplicateValues" dxfId="2304" priority="3591"/>
  </conditionalFormatting>
  <conditionalFormatting sqref="A3184 A3186 A3188 A3191">
    <cfRule type="duplicateValues" dxfId="2303" priority="3588"/>
    <cfRule type="duplicateValues" dxfId="2302" priority="3589"/>
    <cfRule type="duplicateValues" dxfId="2301" priority="3590"/>
  </conditionalFormatting>
  <conditionalFormatting sqref="A3184">
    <cfRule type="duplicateValues" dxfId="2300" priority="3587"/>
  </conditionalFormatting>
  <conditionalFormatting sqref="A3184">
    <cfRule type="duplicateValues" dxfId="2299" priority="3586"/>
  </conditionalFormatting>
  <conditionalFormatting sqref="A3184">
    <cfRule type="duplicateValues" dxfId="2298" priority="3585"/>
  </conditionalFormatting>
  <conditionalFormatting sqref="A3184">
    <cfRule type="duplicateValues" dxfId="2297" priority="3584"/>
  </conditionalFormatting>
  <conditionalFormatting sqref="A3184">
    <cfRule type="duplicateValues" dxfId="2296" priority="3583"/>
  </conditionalFormatting>
  <conditionalFormatting sqref="A3184">
    <cfRule type="duplicateValues" dxfId="2295" priority="3582"/>
  </conditionalFormatting>
  <conditionalFormatting sqref="A3184">
    <cfRule type="duplicateValues" dxfId="2294" priority="3581"/>
  </conditionalFormatting>
  <conditionalFormatting sqref="A3184">
    <cfRule type="duplicateValues" dxfId="2293" priority="3580"/>
  </conditionalFormatting>
  <conditionalFormatting sqref="A3184">
    <cfRule type="duplicateValues" dxfId="2292" priority="3579"/>
  </conditionalFormatting>
  <conditionalFormatting sqref="A3184">
    <cfRule type="duplicateValues" dxfId="2291" priority="3578"/>
  </conditionalFormatting>
  <conditionalFormatting sqref="A3184">
    <cfRule type="duplicateValues" dxfId="2290" priority="3577"/>
  </conditionalFormatting>
  <conditionalFormatting sqref="A3184">
    <cfRule type="duplicateValues" dxfId="2289" priority="3575"/>
    <cfRule type="duplicateValues" dxfId="2288" priority="3576"/>
  </conditionalFormatting>
  <conditionalFormatting sqref="A3184">
    <cfRule type="duplicateValues" dxfId="2287" priority="3574"/>
  </conditionalFormatting>
  <conditionalFormatting sqref="A3184">
    <cfRule type="duplicateValues" dxfId="2286" priority="3573"/>
  </conditionalFormatting>
  <conditionalFormatting sqref="A3184">
    <cfRule type="duplicateValues" dxfId="2285" priority="3572"/>
  </conditionalFormatting>
  <conditionalFormatting sqref="A3184">
    <cfRule type="duplicateValues" dxfId="2284" priority="3571"/>
  </conditionalFormatting>
  <conditionalFormatting sqref="A3184">
    <cfRule type="duplicateValues" dxfId="2283" priority="3570"/>
  </conditionalFormatting>
  <conditionalFormatting sqref="A3184">
    <cfRule type="duplicateValues" dxfId="2282" priority="3569"/>
  </conditionalFormatting>
  <conditionalFormatting sqref="A3192 A3194 A3196 A3198:A3199">
    <cfRule type="duplicateValues" dxfId="2281" priority="3568" stopIfTrue="1"/>
  </conditionalFormatting>
  <conditionalFormatting sqref="A3192 A3194 A3196 A3198:A3199">
    <cfRule type="duplicateValues" dxfId="2280" priority="3567" stopIfTrue="1"/>
  </conditionalFormatting>
  <conditionalFormatting sqref="A3192">
    <cfRule type="duplicateValues" dxfId="2279" priority="3566" stopIfTrue="1"/>
  </conditionalFormatting>
  <conditionalFormatting sqref="A3192">
    <cfRule type="duplicateValues" dxfId="2278" priority="3565" stopIfTrue="1"/>
  </conditionalFormatting>
  <conditionalFormatting sqref="A3192">
    <cfRule type="duplicateValues" dxfId="2277" priority="3564" stopIfTrue="1"/>
  </conditionalFormatting>
  <conditionalFormatting sqref="A3192">
    <cfRule type="duplicateValues" dxfId="2276" priority="3563" stopIfTrue="1"/>
  </conditionalFormatting>
  <conditionalFormatting sqref="A3192 A3194 A3196 A3198:A3199">
    <cfRule type="duplicateValues" dxfId="2275" priority="3560" stopIfTrue="1"/>
    <cfRule type="duplicateValues" dxfId="2274" priority="3561" stopIfTrue="1"/>
    <cfRule type="duplicateValues" dxfId="2273" priority="3562" stopIfTrue="1"/>
  </conditionalFormatting>
  <conditionalFormatting sqref="A3192">
    <cfRule type="duplicateValues" dxfId="2272" priority="3559" stopIfTrue="1"/>
  </conditionalFormatting>
  <conditionalFormatting sqref="A3192">
    <cfRule type="duplicateValues" dxfId="2271" priority="3558" stopIfTrue="1"/>
  </conditionalFormatting>
  <conditionalFormatting sqref="A3192 A3194 A3196 A3198:A3199">
    <cfRule type="duplicateValues" dxfId="2270" priority="3556" stopIfTrue="1"/>
    <cfRule type="duplicateValues" dxfId="2269" priority="3557" stopIfTrue="1"/>
  </conditionalFormatting>
  <conditionalFormatting sqref="A3192 A3194 A3196 A3198:A3199">
    <cfRule type="duplicateValues" dxfId="2268" priority="3553" stopIfTrue="1"/>
    <cfRule type="duplicateValues" dxfId="2267" priority="3554" stopIfTrue="1"/>
    <cfRule type="cellIs" dxfId="2266" priority="3555" stopIfTrue="1" operator="equal">
      <formula>25504</formula>
    </cfRule>
  </conditionalFormatting>
  <conditionalFormatting sqref="A3192">
    <cfRule type="duplicateValues" dxfId="2265" priority="3552" stopIfTrue="1"/>
  </conditionalFormatting>
  <conditionalFormatting sqref="A3192">
    <cfRule type="duplicateValues" dxfId="2264" priority="3550" stopIfTrue="1"/>
    <cfRule type="duplicateValues" dxfId="2263" priority="3551" stopIfTrue="1"/>
  </conditionalFormatting>
  <conditionalFormatting sqref="A3192">
    <cfRule type="duplicateValues" dxfId="2262" priority="3549" stopIfTrue="1"/>
  </conditionalFormatting>
  <conditionalFormatting sqref="A3192">
    <cfRule type="duplicateValues" dxfId="2261" priority="3548" stopIfTrue="1"/>
  </conditionalFormatting>
  <conditionalFormatting sqref="A3192">
    <cfRule type="duplicateValues" dxfId="2260" priority="3547" stopIfTrue="1"/>
  </conditionalFormatting>
  <conditionalFormatting sqref="A3192 A3194 A3196 A3198:A3199">
    <cfRule type="duplicateValues" dxfId="2259" priority="3546"/>
  </conditionalFormatting>
  <conditionalFormatting sqref="A3192">
    <cfRule type="duplicateValues" dxfId="2258" priority="3545"/>
  </conditionalFormatting>
  <conditionalFormatting sqref="A3192 A3194 A3196 A3198:A3199">
    <cfRule type="duplicateValues" dxfId="2257" priority="3543"/>
    <cfRule type="duplicateValues" dxfId="2256" priority="3544"/>
  </conditionalFormatting>
  <conditionalFormatting sqref="A3192">
    <cfRule type="duplicateValues" dxfId="2255" priority="3542"/>
  </conditionalFormatting>
  <conditionalFormatting sqref="A3192">
    <cfRule type="duplicateValues" dxfId="2254" priority="3541" stopIfTrue="1"/>
  </conditionalFormatting>
  <conditionalFormatting sqref="A3192">
    <cfRule type="duplicateValues" dxfId="2253" priority="3538" stopIfTrue="1"/>
    <cfRule type="duplicateValues" dxfId="2252" priority="3539" stopIfTrue="1"/>
    <cfRule type="duplicateValues" dxfId="2251" priority="3540" stopIfTrue="1"/>
  </conditionalFormatting>
  <conditionalFormatting sqref="A3192">
    <cfRule type="duplicateValues" dxfId="2250" priority="3537" stopIfTrue="1"/>
  </conditionalFormatting>
  <conditionalFormatting sqref="A3192">
    <cfRule type="duplicateValues" dxfId="2249" priority="3536" stopIfTrue="1"/>
  </conditionalFormatting>
  <conditionalFormatting sqref="A3192">
    <cfRule type="duplicateValues" dxfId="2248" priority="3535" stopIfTrue="1"/>
  </conditionalFormatting>
  <conditionalFormatting sqref="A3192">
    <cfRule type="duplicateValues" dxfId="2247" priority="3534" stopIfTrue="1"/>
  </conditionalFormatting>
  <conditionalFormatting sqref="A3192">
    <cfRule type="duplicateValues" dxfId="2246" priority="3532" stopIfTrue="1"/>
    <cfRule type="duplicateValues" dxfId="2245" priority="3533" stopIfTrue="1"/>
  </conditionalFormatting>
  <conditionalFormatting sqref="A3192">
    <cfRule type="duplicateValues" dxfId="2244" priority="3531" stopIfTrue="1"/>
  </conditionalFormatting>
  <conditionalFormatting sqref="A3192">
    <cfRule type="duplicateValues" dxfId="2243" priority="3530" stopIfTrue="1"/>
  </conditionalFormatting>
  <conditionalFormatting sqref="A3192">
    <cfRule type="duplicateValues" dxfId="2242" priority="3529" stopIfTrue="1"/>
  </conditionalFormatting>
  <conditionalFormatting sqref="A3192">
    <cfRule type="duplicateValues" dxfId="2241" priority="3526" stopIfTrue="1"/>
    <cfRule type="duplicateValues" dxfId="2240" priority="3527" stopIfTrue="1"/>
    <cfRule type="duplicateValues" dxfId="2239" priority="3528" stopIfTrue="1"/>
  </conditionalFormatting>
  <conditionalFormatting sqref="A3192">
    <cfRule type="duplicateValues" dxfId="2238" priority="3525" stopIfTrue="1"/>
  </conditionalFormatting>
  <conditionalFormatting sqref="A3192">
    <cfRule type="duplicateValues" dxfId="2237" priority="3523" stopIfTrue="1"/>
    <cfRule type="duplicateValues" dxfId="2236" priority="3524" stopIfTrue="1"/>
  </conditionalFormatting>
  <conditionalFormatting sqref="A3192">
    <cfRule type="duplicateValues" dxfId="2235" priority="3522" stopIfTrue="1"/>
  </conditionalFormatting>
  <conditionalFormatting sqref="A3192">
    <cfRule type="duplicateValues" dxfId="2234" priority="3521" stopIfTrue="1"/>
  </conditionalFormatting>
  <conditionalFormatting sqref="A3192">
    <cfRule type="duplicateValues" dxfId="2233" priority="3520" stopIfTrue="1"/>
  </conditionalFormatting>
  <conditionalFormatting sqref="A3192">
    <cfRule type="duplicateValues" dxfId="2232" priority="3519"/>
  </conditionalFormatting>
  <conditionalFormatting sqref="A3192">
    <cfRule type="duplicateValues" dxfId="2231" priority="3518"/>
  </conditionalFormatting>
  <conditionalFormatting sqref="A3192">
    <cfRule type="duplicateValues" dxfId="2230" priority="3516"/>
    <cfRule type="duplicateValues" dxfId="2229" priority="3517"/>
  </conditionalFormatting>
  <conditionalFormatting sqref="A3192">
    <cfRule type="duplicateValues" dxfId="2228" priority="3515"/>
  </conditionalFormatting>
  <conditionalFormatting sqref="A3192">
    <cfRule type="duplicateValues" dxfId="2227" priority="3514"/>
  </conditionalFormatting>
  <conditionalFormatting sqref="A3192">
    <cfRule type="duplicateValues" dxfId="2226" priority="3512"/>
    <cfRule type="duplicateValues" dxfId="2225" priority="3513"/>
  </conditionalFormatting>
  <conditionalFormatting sqref="A3192">
    <cfRule type="duplicateValues" dxfId="2224" priority="3511"/>
  </conditionalFormatting>
  <conditionalFormatting sqref="A3192">
    <cfRule type="duplicateValues" dxfId="2223" priority="3510"/>
  </conditionalFormatting>
  <conditionalFormatting sqref="A3192">
    <cfRule type="duplicateValues" dxfId="2222" priority="3509"/>
  </conditionalFormatting>
  <conditionalFormatting sqref="A3192">
    <cfRule type="duplicateValues" dxfId="2221" priority="3508"/>
  </conditionalFormatting>
  <conditionalFormatting sqref="A3192">
    <cfRule type="duplicateValues" dxfId="2220" priority="3506"/>
    <cfRule type="duplicateValues" dxfId="2219" priority="3507"/>
  </conditionalFormatting>
  <conditionalFormatting sqref="A3192">
    <cfRule type="duplicateValues" dxfId="2218" priority="3505"/>
  </conditionalFormatting>
  <conditionalFormatting sqref="A3192 A3194 A3196 A3198:A3199">
    <cfRule type="duplicateValues" dxfId="2217" priority="3502"/>
    <cfRule type="duplicateValues" dxfId="2216" priority="3503"/>
    <cfRule type="duplicateValues" dxfId="2215" priority="3504"/>
  </conditionalFormatting>
  <conditionalFormatting sqref="A3192">
    <cfRule type="duplicateValues" dxfId="2214" priority="3501"/>
  </conditionalFormatting>
  <conditionalFormatting sqref="A3192">
    <cfRule type="duplicateValues" dxfId="2213" priority="3500"/>
  </conditionalFormatting>
  <conditionalFormatting sqref="A3192">
    <cfRule type="duplicateValues" dxfId="2212" priority="3499"/>
  </conditionalFormatting>
  <conditionalFormatting sqref="A3192">
    <cfRule type="duplicateValues" dxfId="2211" priority="3498"/>
  </conditionalFormatting>
  <conditionalFormatting sqref="A3192">
    <cfRule type="duplicateValues" dxfId="2210" priority="3497"/>
  </conditionalFormatting>
  <conditionalFormatting sqref="A3192">
    <cfRule type="duplicateValues" dxfId="2209" priority="3496"/>
  </conditionalFormatting>
  <conditionalFormatting sqref="A3192">
    <cfRule type="duplicateValues" dxfId="2208" priority="3495"/>
  </conditionalFormatting>
  <conditionalFormatting sqref="A3192">
    <cfRule type="duplicateValues" dxfId="2207" priority="3494"/>
  </conditionalFormatting>
  <conditionalFormatting sqref="A3192">
    <cfRule type="duplicateValues" dxfId="2206" priority="3493"/>
  </conditionalFormatting>
  <conditionalFormatting sqref="A3192">
    <cfRule type="duplicateValues" dxfId="2205" priority="3492"/>
  </conditionalFormatting>
  <conditionalFormatting sqref="A3192">
    <cfRule type="duplicateValues" dxfId="2204" priority="3491"/>
  </conditionalFormatting>
  <conditionalFormatting sqref="A3192">
    <cfRule type="duplicateValues" dxfId="2203" priority="3489"/>
    <cfRule type="duplicateValues" dxfId="2202" priority="3490"/>
  </conditionalFormatting>
  <conditionalFormatting sqref="A3192">
    <cfRule type="duplicateValues" dxfId="2201" priority="3488"/>
  </conditionalFormatting>
  <conditionalFormatting sqref="A3192">
    <cfRule type="duplicateValues" dxfId="2200" priority="3487"/>
  </conditionalFormatting>
  <conditionalFormatting sqref="A3192">
    <cfRule type="duplicateValues" dxfId="2199" priority="3486"/>
  </conditionalFormatting>
  <conditionalFormatting sqref="A3192">
    <cfRule type="duplicateValues" dxfId="2198" priority="3485"/>
  </conditionalFormatting>
  <conditionalFormatting sqref="A3192">
    <cfRule type="duplicateValues" dxfId="2197" priority="3484"/>
  </conditionalFormatting>
  <conditionalFormatting sqref="A3192">
    <cfRule type="duplicateValues" dxfId="2196" priority="3483"/>
  </conditionalFormatting>
  <conditionalFormatting sqref="A3193 A3195 A3197 A3200">
    <cfRule type="duplicateValues" dxfId="2195" priority="3482" stopIfTrue="1"/>
  </conditionalFormatting>
  <conditionalFormatting sqref="A3193 A3195 A3197 A3200">
    <cfRule type="duplicateValues" dxfId="2194" priority="3481" stopIfTrue="1"/>
  </conditionalFormatting>
  <conditionalFormatting sqref="A3193">
    <cfRule type="duplicateValues" dxfId="2193" priority="3480" stopIfTrue="1"/>
  </conditionalFormatting>
  <conditionalFormatting sqref="A3193">
    <cfRule type="duplicateValues" dxfId="2192" priority="3479" stopIfTrue="1"/>
  </conditionalFormatting>
  <conditionalFormatting sqref="A3193">
    <cfRule type="duplicateValues" dxfId="2191" priority="3478" stopIfTrue="1"/>
  </conditionalFormatting>
  <conditionalFormatting sqref="A3193">
    <cfRule type="duplicateValues" dxfId="2190" priority="3477" stopIfTrue="1"/>
  </conditionalFormatting>
  <conditionalFormatting sqref="A3193 A3195 A3197 A3200">
    <cfRule type="duplicateValues" dxfId="2189" priority="3474" stopIfTrue="1"/>
    <cfRule type="duplicateValues" dxfId="2188" priority="3475" stopIfTrue="1"/>
    <cfRule type="duplicateValues" dxfId="2187" priority="3476" stopIfTrue="1"/>
  </conditionalFormatting>
  <conditionalFormatting sqref="A3193">
    <cfRule type="duplicateValues" dxfId="2186" priority="3473" stopIfTrue="1"/>
  </conditionalFormatting>
  <conditionalFormatting sqref="A3193">
    <cfRule type="duplicateValues" dxfId="2185" priority="3472" stopIfTrue="1"/>
  </conditionalFormatting>
  <conditionalFormatting sqref="A3193 A3195 A3197 A3200">
    <cfRule type="duplicateValues" dxfId="2184" priority="3470" stopIfTrue="1"/>
    <cfRule type="duplicateValues" dxfId="2183" priority="3471" stopIfTrue="1"/>
  </conditionalFormatting>
  <conditionalFormatting sqref="A3193 A3195 A3197 A3200">
    <cfRule type="duplicateValues" dxfId="2182" priority="3467" stopIfTrue="1"/>
    <cfRule type="duplicateValues" dxfId="2181" priority="3468" stopIfTrue="1"/>
    <cfRule type="cellIs" dxfId="2180" priority="3469" stopIfTrue="1" operator="equal">
      <formula>25504</formula>
    </cfRule>
  </conditionalFormatting>
  <conditionalFormatting sqref="A3193">
    <cfRule type="duplicateValues" dxfId="2179" priority="3466" stopIfTrue="1"/>
  </conditionalFormatting>
  <conditionalFormatting sqref="A3193">
    <cfRule type="duplicateValues" dxfId="2178" priority="3464" stopIfTrue="1"/>
    <cfRule type="duplicateValues" dxfId="2177" priority="3465" stopIfTrue="1"/>
  </conditionalFormatting>
  <conditionalFormatting sqref="A3193">
    <cfRule type="duplicateValues" dxfId="2176" priority="3463" stopIfTrue="1"/>
  </conditionalFormatting>
  <conditionalFormatting sqref="A3193">
    <cfRule type="duplicateValues" dxfId="2175" priority="3462" stopIfTrue="1"/>
  </conditionalFormatting>
  <conditionalFormatting sqref="A3193">
    <cfRule type="duplicateValues" dxfId="2174" priority="3461" stopIfTrue="1"/>
  </conditionalFormatting>
  <conditionalFormatting sqref="A3193 A3195 A3197 A3200">
    <cfRule type="duplicateValues" dxfId="2173" priority="3460"/>
  </conditionalFormatting>
  <conditionalFormatting sqref="A3193">
    <cfRule type="duplicateValues" dxfId="2172" priority="3459"/>
  </conditionalFormatting>
  <conditionalFormatting sqref="A3193 A3195 A3197 A3200">
    <cfRule type="duplicateValues" dxfId="2171" priority="3457"/>
    <cfRule type="duplicateValues" dxfId="2170" priority="3458"/>
  </conditionalFormatting>
  <conditionalFormatting sqref="A3193">
    <cfRule type="duplicateValues" dxfId="2169" priority="3456"/>
  </conditionalFormatting>
  <conditionalFormatting sqref="A3193">
    <cfRule type="duplicateValues" dxfId="2168" priority="3455" stopIfTrue="1"/>
  </conditionalFormatting>
  <conditionalFormatting sqref="A3193">
    <cfRule type="duplicateValues" dxfId="2167" priority="3452" stopIfTrue="1"/>
    <cfRule type="duplicateValues" dxfId="2166" priority="3453" stopIfTrue="1"/>
    <cfRule type="duplicateValues" dxfId="2165" priority="3454" stopIfTrue="1"/>
  </conditionalFormatting>
  <conditionalFormatting sqref="A3193">
    <cfRule type="duplicateValues" dxfId="2164" priority="3451" stopIfTrue="1"/>
  </conditionalFormatting>
  <conditionalFormatting sqref="A3193">
    <cfRule type="duplicateValues" dxfId="2163" priority="3450" stopIfTrue="1"/>
  </conditionalFormatting>
  <conditionalFormatting sqref="A3193">
    <cfRule type="duplicateValues" dxfId="2162" priority="3449" stopIfTrue="1"/>
  </conditionalFormatting>
  <conditionalFormatting sqref="A3193">
    <cfRule type="duplicateValues" dxfId="2161" priority="3448" stopIfTrue="1"/>
  </conditionalFormatting>
  <conditionalFormatting sqref="A3193">
    <cfRule type="duplicateValues" dxfId="2160" priority="3446" stopIfTrue="1"/>
    <cfRule type="duplicateValues" dxfId="2159" priority="3447" stopIfTrue="1"/>
  </conditionalFormatting>
  <conditionalFormatting sqref="A3193">
    <cfRule type="duplicateValues" dxfId="2158" priority="3445" stopIfTrue="1"/>
  </conditionalFormatting>
  <conditionalFormatting sqref="A3193">
    <cfRule type="duplicateValues" dxfId="2157" priority="3444" stopIfTrue="1"/>
  </conditionalFormatting>
  <conditionalFormatting sqref="A3193">
    <cfRule type="duplicateValues" dxfId="2156" priority="3443" stopIfTrue="1"/>
  </conditionalFormatting>
  <conditionalFormatting sqref="A3193">
    <cfRule type="duplicateValues" dxfId="2155" priority="3440" stopIfTrue="1"/>
    <cfRule type="duplicateValues" dxfId="2154" priority="3441" stopIfTrue="1"/>
    <cfRule type="duplicateValues" dxfId="2153" priority="3442" stopIfTrue="1"/>
  </conditionalFormatting>
  <conditionalFormatting sqref="A3193">
    <cfRule type="duplicateValues" dxfId="2152" priority="3439" stopIfTrue="1"/>
  </conditionalFormatting>
  <conditionalFormatting sqref="A3193">
    <cfRule type="duplicateValues" dxfId="2151" priority="3437" stopIfTrue="1"/>
    <cfRule type="duplicateValues" dxfId="2150" priority="3438" stopIfTrue="1"/>
  </conditionalFormatting>
  <conditionalFormatting sqref="A3193">
    <cfRule type="duplicateValues" dxfId="2149" priority="3436" stopIfTrue="1"/>
  </conditionalFormatting>
  <conditionalFormatting sqref="A3193">
    <cfRule type="duplicateValues" dxfId="2148" priority="3435" stopIfTrue="1"/>
  </conditionalFormatting>
  <conditionalFormatting sqref="A3193">
    <cfRule type="duplicateValues" dxfId="2147" priority="3434" stopIfTrue="1"/>
  </conditionalFormatting>
  <conditionalFormatting sqref="A3193">
    <cfRule type="duplicateValues" dxfId="2146" priority="3433"/>
  </conditionalFormatting>
  <conditionalFormatting sqref="A3193">
    <cfRule type="duplicateValues" dxfId="2145" priority="3432"/>
  </conditionalFormatting>
  <conditionalFormatting sqref="A3193">
    <cfRule type="duplicateValues" dxfId="2144" priority="3430"/>
    <cfRule type="duplicateValues" dxfId="2143" priority="3431"/>
  </conditionalFormatting>
  <conditionalFormatting sqref="A3193">
    <cfRule type="duplicateValues" dxfId="2142" priority="3429"/>
  </conditionalFormatting>
  <conditionalFormatting sqref="A3193">
    <cfRule type="duplicateValues" dxfId="2141" priority="3428"/>
  </conditionalFormatting>
  <conditionalFormatting sqref="A3193">
    <cfRule type="duplicateValues" dxfId="2140" priority="3426"/>
    <cfRule type="duplicateValues" dxfId="2139" priority="3427"/>
  </conditionalFormatting>
  <conditionalFormatting sqref="A3193">
    <cfRule type="duplicateValues" dxfId="2138" priority="3425"/>
  </conditionalFormatting>
  <conditionalFormatting sqref="A3193">
    <cfRule type="duplicateValues" dxfId="2137" priority="3424"/>
  </conditionalFormatting>
  <conditionalFormatting sqref="A3193">
    <cfRule type="duplicateValues" dxfId="2136" priority="3423"/>
  </conditionalFormatting>
  <conditionalFormatting sqref="A3193">
    <cfRule type="duplicateValues" dxfId="2135" priority="3422"/>
  </conditionalFormatting>
  <conditionalFormatting sqref="A3193">
    <cfRule type="duplicateValues" dxfId="2134" priority="3420"/>
    <cfRule type="duplicateValues" dxfId="2133" priority="3421"/>
  </conditionalFormatting>
  <conditionalFormatting sqref="A3193">
    <cfRule type="duplicateValues" dxfId="2132" priority="3419"/>
  </conditionalFormatting>
  <conditionalFormatting sqref="A3193 A3195 A3197 A3200">
    <cfRule type="duplicateValues" dxfId="2131" priority="3416"/>
    <cfRule type="duplicateValues" dxfId="2130" priority="3417"/>
    <cfRule type="duplicateValues" dxfId="2129" priority="3418"/>
  </conditionalFormatting>
  <conditionalFormatting sqref="A3193">
    <cfRule type="duplicateValues" dxfId="2128" priority="3415"/>
  </conditionalFormatting>
  <conditionalFormatting sqref="A3193">
    <cfRule type="duplicateValues" dxfId="2127" priority="3414"/>
  </conditionalFormatting>
  <conditionalFormatting sqref="A3193">
    <cfRule type="duplicateValues" dxfId="2126" priority="3413"/>
  </conditionalFormatting>
  <conditionalFormatting sqref="A3193">
    <cfRule type="duplicateValues" dxfId="2125" priority="3412"/>
  </conditionalFormatting>
  <conditionalFormatting sqref="A3193">
    <cfRule type="duplicateValues" dxfId="2124" priority="3411"/>
  </conditionalFormatting>
  <conditionalFormatting sqref="A3193">
    <cfRule type="duplicateValues" dxfId="2123" priority="3410"/>
  </conditionalFormatting>
  <conditionalFormatting sqref="A3193">
    <cfRule type="duplicateValues" dxfId="2122" priority="3409"/>
  </conditionalFormatting>
  <conditionalFormatting sqref="A3193">
    <cfRule type="duplicateValues" dxfId="2121" priority="3408"/>
  </conditionalFormatting>
  <conditionalFormatting sqref="A3193">
    <cfRule type="duplicateValues" dxfId="2120" priority="3407"/>
  </conditionalFormatting>
  <conditionalFormatting sqref="A3193">
    <cfRule type="duplicateValues" dxfId="2119" priority="3406"/>
  </conditionalFormatting>
  <conditionalFormatting sqref="A3193">
    <cfRule type="duplicateValues" dxfId="2118" priority="3405"/>
  </conditionalFormatting>
  <conditionalFormatting sqref="A3193">
    <cfRule type="duplicateValues" dxfId="2117" priority="3403"/>
    <cfRule type="duplicateValues" dxfId="2116" priority="3404"/>
  </conditionalFormatting>
  <conditionalFormatting sqref="A3193">
    <cfRule type="duplicateValues" dxfId="2115" priority="3402"/>
  </conditionalFormatting>
  <conditionalFormatting sqref="A3193">
    <cfRule type="duplicateValues" dxfId="2114" priority="3401"/>
  </conditionalFormatting>
  <conditionalFormatting sqref="A3193">
    <cfRule type="duplicateValues" dxfId="2113" priority="3400"/>
  </conditionalFormatting>
  <conditionalFormatting sqref="A3193">
    <cfRule type="duplicateValues" dxfId="2112" priority="3399"/>
  </conditionalFormatting>
  <conditionalFormatting sqref="A3193">
    <cfRule type="duplicateValues" dxfId="2111" priority="3398"/>
  </conditionalFormatting>
  <conditionalFormatting sqref="A3193">
    <cfRule type="duplicateValues" dxfId="2110" priority="3397"/>
  </conditionalFormatting>
  <conditionalFormatting sqref="A3449">
    <cfRule type="duplicateValues" dxfId="2109" priority="3396" stopIfTrue="1"/>
  </conditionalFormatting>
  <conditionalFormatting sqref="A3449">
    <cfRule type="duplicateValues" dxfId="2108" priority="3395" stopIfTrue="1"/>
  </conditionalFormatting>
  <conditionalFormatting sqref="A3449">
    <cfRule type="duplicateValues" dxfId="2107" priority="3392" stopIfTrue="1"/>
    <cfRule type="duplicateValues" dxfId="2106" priority="3393" stopIfTrue="1"/>
    <cfRule type="duplicateValues" dxfId="2105" priority="3394" stopIfTrue="1"/>
  </conditionalFormatting>
  <conditionalFormatting sqref="A3449">
    <cfRule type="duplicateValues" dxfId="2104" priority="3390" stopIfTrue="1"/>
    <cfRule type="duplicateValues" dxfId="2103" priority="3391" stopIfTrue="1"/>
  </conditionalFormatting>
  <conditionalFormatting sqref="A3449">
    <cfRule type="duplicateValues" dxfId="2102" priority="3387" stopIfTrue="1"/>
    <cfRule type="duplicateValues" dxfId="2101" priority="3388" stopIfTrue="1"/>
    <cfRule type="cellIs" dxfId="2100" priority="3389" stopIfTrue="1" operator="equal">
      <formula>25504</formula>
    </cfRule>
  </conditionalFormatting>
  <conditionalFormatting sqref="A3449">
    <cfRule type="duplicateValues" dxfId="2099" priority="3386" stopIfTrue="1"/>
  </conditionalFormatting>
  <conditionalFormatting sqref="A3449">
    <cfRule type="duplicateValues" dxfId="2098" priority="3383" stopIfTrue="1"/>
    <cfRule type="duplicateValues" dxfId="2097" priority="3384" stopIfTrue="1"/>
    <cfRule type="duplicateValues" dxfId="2096" priority="3385" stopIfTrue="1"/>
  </conditionalFormatting>
  <conditionalFormatting sqref="A3449">
    <cfRule type="duplicateValues" dxfId="2095" priority="3382" stopIfTrue="1"/>
  </conditionalFormatting>
  <conditionalFormatting sqref="A3449">
    <cfRule type="duplicateValues" dxfId="2094" priority="3380" stopIfTrue="1"/>
    <cfRule type="duplicateValues" dxfId="2093" priority="3381" stopIfTrue="1"/>
  </conditionalFormatting>
  <conditionalFormatting sqref="A3449">
    <cfRule type="duplicateValues" dxfId="2092" priority="3377" stopIfTrue="1"/>
    <cfRule type="duplicateValues" dxfId="2091" priority="3378" stopIfTrue="1"/>
    <cfRule type="cellIs" dxfId="2090" priority="3379" stopIfTrue="1" operator="equal">
      <formula>25504</formula>
    </cfRule>
  </conditionalFormatting>
  <conditionalFormatting sqref="A3449">
    <cfRule type="duplicateValues" dxfId="2089" priority="3375"/>
    <cfRule type="duplicateValues" dxfId="2088" priority="3376"/>
  </conditionalFormatting>
  <conditionalFormatting sqref="A3449">
    <cfRule type="duplicateValues" dxfId="2087" priority="3373"/>
    <cfRule type="duplicateValues" dxfId="2086" priority="3374"/>
  </conditionalFormatting>
  <conditionalFormatting sqref="A3449">
    <cfRule type="duplicateValues" dxfId="2085" priority="3372"/>
  </conditionalFormatting>
  <conditionalFormatting sqref="A3449">
    <cfRule type="duplicateValues" dxfId="2084" priority="3371"/>
  </conditionalFormatting>
  <conditionalFormatting sqref="A3449">
    <cfRule type="duplicateValues" dxfId="2083" priority="3370"/>
  </conditionalFormatting>
  <conditionalFormatting sqref="A3449">
    <cfRule type="duplicateValues" dxfId="2082" priority="3369"/>
  </conditionalFormatting>
  <conditionalFormatting sqref="A3449">
    <cfRule type="duplicateValues" dxfId="2081" priority="3368"/>
  </conditionalFormatting>
  <conditionalFormatting sqref="A3449">
    <cfRule type="duplicateValues" dxfId="2080" priority="3365"/>
    <cfRule type="duplicateValues" dxfId="2079" priority="3366"/>
    <cfRule type="duplicateValues" dxfId="2078" priority="3367"/>
  </conditionalFormatting>
  <conditionalFormatting sqref="A3449">
    <cfRule type="duplicateValues" dxfId="2077" priority="3364"/>
  </conditionalFormatting>
  <conditionalFormatting sqref="A3449">
    <cfRule type="duplicateValues" dxfId="2076" priority="3362"/>
    <cfRule type="duplicateValues" dxfId="2075" priority="3363"/>
  </conditionalFormatting>
  <conditionalFormatting sqref="A3449">
    <cfRule type="duplicateValues" dxfId="2074" priority="3361"/>
  </conditionalFormatting>
  <conditionalFormatting sqref="A3449">
    <cfRule type="duplicateValues" dxfId="2073" priority="3360"/>
  </conditionalFormatting>
  <conditionalFormatting sqref="A3449">
    <cfRule type="duplicateValues" dxfId="2072" priority="3359"/>
  </conditionalFormatting>
  <conditionalFormatting sqref="A3449">
    <cfRule type="duplicateValues" dxfId="2071" priority="3358"/>
  </conditionalFormatting>
  <conditionalFormatting sqref="A3530:A1048576 A3512:A3516 A3356:A3501 A3239:A3352 A1209:A1617 A1839:A2334 A1:A28 A31:A1087 A2340:A3235 A1091:A1206 A1089 A1619:A1835">
    <cfRule type="duplicateValues" dxfId="2070" priority="3357"/>
  </conditionalFormatting>
  <conditionalFormatting sqref="A1208">
    <cfRule type="duplicateValues" dxfId="2069" priority="3356" stopIfTrue="1"/>
  </conditionalFormatting>
  <conditionalFormatting sqref="A1208">
    <cfRule type="duplicateValues" dxfId="2068" priority="3355" stopIfTrue="1"/>
  </conditionalFormatting>
  <conditionalFormatting sqref="A1208">
    <cfRule type="duplicateValues" dxfId="2067" priority="3354" stopIfTrue="1"/>
  </conditionalFormatting>
  <conditionalFormatting sqref="A1208">
    <cfRule type="duplicateValues" dxfId="2066" priority="3353" stopIfTrue="1"/>
  </conditionalFormatting>
  <conditionalFormatting sqref="A1208">
    <cfRule type="duplicateValues" dxfId="2065" priority="3352" stopIfTrue="1"/>
  </conditionalFormatting>
  <conditionalFormatting sqref="A1208">
    <cfRule type="duplicateValues" dxfId="2064" priority="3351" stopIfTrue="1"/>
  </conditionalFormatting>
  <conditionalFormatting sqref="A1208">
    <cfRule type="duplicateValues" dxfId="2063" priority="3348" stopIfTrue="1"/>
    <cfRule type="duplicateValues" dxfId="2062" priority="3349" stopIfTrue="1"/>
    <cfRule type="duplicateValues" dxfId="2061" priority="3350" stopIfTrue="1"/>
  </conditionalFormatting>
  <conditionalFormatting sqref="A1208">
    <cfRule type="duplicateValues" dxfId="2060" priority="3347" stopIfTrue="1"/>
  </conditionalFormatting>
  <conditionalFormatting sqref="A1208">
    <cfRule type="duplicateValues" dxfId="2059" priority="3346" stopIfTrue="1"/>
  </conditionalFormatting>
  <conditionalFormatting sqref="A1208">
    <cfRule type="duplicateValues" dxfId="2058" priority="3344" stopIfTrue="1"/>
    <cfRule type="duplicateValues" dxfId="2057" priority="3345" stopIfTrue="1"/>
  </conditionalFormatting>
  <conditionalFormatting sqref="A1208">
    <cfRule type="duplicateValues" dxfId="2056" priority="3341" stopIfTrue="1"/>
    <cfRule type="duplicateValues" dxfId="2055" priority="3342" stopIfTrue="1"/>
    <cfRule type="cellIs" dxfId="2054" priority="3343" stopIfTrue="1" operator="equal">
      <formula>25504</formula>
    </cfRule>
  </conditionalFormatting>
  <conditionalFormatting sqref="A1208">
    <cfRule type="duplicateValues" dxfId="2053" priority="3340" stopIfTrue="1"/>
  </conditionalFormatting>
  <conditionalFormatting sqref="A1208">
    <cfRule type="duplicateValues" dxfId="2052" priority="3338" stopIfTrue="1"/>
    <cfRule type="duplicateValues" dxfId="2051" priority="3339" stopIfTrue="1"/>
  </conditionalFormatting>
  <conditionalFormatting sqref="A1208">
    <cfRule type="duplicateValues" dxfId="2050" priority="3337" stopIfTrue="1"/>
  </conditionalFormatting>
  <conditionalFormatting sqref="A1208">
    <cfRule type="duplicateValues" dxfId="2049" priority="3336" stopIfTrue="1"/>
  </conditionalFormatting>
  <conditionalFormatting sqref="A1208">
    <cfRule type="duplicateValues" dxfId="2048" priority="3335" stopIfTrue="1"/>
  </conditionalFormatting>
  <conditionalFormatting sqref="A1208">
    <cfRule type="duplicateValues" dxfId="2047" priority="3334"/>
  </conditionalFormatting>
  <conditionalFormatting sqref="A1208">
    <cfRule type="duplicateValues" dxfId="2046" priority="3333"/>
  </conditionalFormatting>
  <conditionalFormatting sqref="A1208">
    <cfRule type="duplicateValues" dxfId="2045" priority="3331"/>
    <cfRule type="duplicateValues" dxfId="2044" priority="3332"/>
  </conditionalFormatting>
  <conditionalFormatting sqref="A1208">
    <cfRule type="duplicateValues" dxfId="2043" priority="3330"/>
  </conditionalFormatting>
  <conditionalFormatting sqref="A1208">
    <cfRule type="duplicateValues" dxfId="2042" priority="3329" stopIfTrue="1"/>
  </conditionalFormatting>
  <conditionalFormatting sqref="A1208">
    <cfRule type="duplicateValues" dxfId="2041" priority="3326" stopIfTrue="1"/>
    <cfRule type="duplicateValues" dxfId="2040" priority="3327" stopIfTrue="1"/>
    <cfRule type="duplicateValues" dxfId="2039" priority="3328" stopIfTrue="1"/>
  </conditionalFormatting>
  <conditionalFormatting sqref="A1208">
    <cfRule type="duplicateValues" dxfId="2038" priority="3325" stopIfTrue="1"/>
  </conditionalFormatting>
  <conditionalFormatting sqref="A1208">
    <cfRule type="duplicateValues" dxfId="2037" priority="3324" stopIfTrue="1"/>
  </conditionalFormatting>
  <conditionalFormatting sqref="A1208">
    <cfRule type="duplicateValues" dxfId="2036" priority="3323" stopIfTrue="1"/>
  </conditionalFormatting>
  <conditionalFormatting sqref="A1208">
    <cfRule type="duplicateValues" dxfId="2035" priority="3322" stopIfTrue="1"/>
  </conditionalFormatting>
  <conditionalFormatting sqref="A1208">
    <cfRule type="duplicateValues" dxfId="2034" priority="3320" stopIfTrue="1"/>
    <cfRule type="duplicateValues" dxfId="2033" priority="3321" stopIfTrue="1"/>
  </conditionalFormatting>
  <conditionalFormatting sqref="A1208">
    <cfRule type="duplicateValues" dxfId="2032" priority="3319" stopIfTrue="1"/>
  </conditionalFormatting>
  <conditionalFormatting sqref="A1208">
    <cfRule type="duplicateValues" dxfId="2031" priority="3318" stopIfTrue="1"/>
  </conditionalFormatting>
  <conditionalFormatting sqref="A1208">
    <cfRule type="duplicateValues" dxfId="2030" priority="3317" stopIfTrue="1"/>
  </conditionalFormatting>
  <conditionalFormatting sqref="A1208">
    <cfRule type="duplicateValues" dxfId="2029" priority="3314" stopIfTrue="1"/>
    <cfRule type="duplicateValues" dxfId="2028" priority="3315" stopIfTrue="1"/>
    <cfRule type="duplicateValues" dxfId="2027" priority="3316" stopIfTrue="1"/>
  </conditionalFormatting>
  <conditionalFormatting sqref="A1208">
    <cfRule type="duplicateValues" dxfId="2026" priority="3313" stopIfTrue="1"/>
  </conditionalFormatting>
  <conditionalFormatting sqref="A1208">
    <cfRule type="duplicateValues" dxfId="2025" priority="3311" stopIfTrue="1"/>
    <cfRule type="duplicateValues" dxfId="2024" priority="3312" stopIfTrue="1"/>
  </conditionalFormatting>
  <conditionalFormatting sqref="A1208">
    <cfRule type="duplicateValues" dxfId="2023" priority="3310" stopIfTrue="1"/>
  </conditionalFormatting>
  <conditionalFormatting sqref="A1208">
    <cfRule type="duplicateValues" dxfId="2022" priority="3309" stopIfTrue="1"/>
  </conditionalFormatting>
  <conditionalFormatting sqref="A1208">
    <cfRule type="duplicateValues" dxfId="2021" priority="3308" stopIfTrue="1"/>
  </conditionalFormatting>
  <conditionalFormatting sqref="A1208">
    <cfRule type="duplicateValues" dxfId="2020" priority="3307"/>
  </conditionalFormatting>
  <conditionalFormatting sqref="A1208">
    <cfRule type="duplicateValues" dxfId="2019" priority="3306"/>
  </conditionalFormatting>
  <conditionalFormatting sqref="A1208">
    <cfRule type="duplicateValues" dxfId="2018" priority="3304"/>
    <cfRule type="duplicateValues" dxfId="2017" priority="3305"/>
  </conditionalFormatting>
  <conditionalFormatting sqref="A1208">
    <cfRule type="duplicateValues" dxfId="2016" priority="3303"/>
  </conditionalFormatting>
  <conditionalFormatting sqref="A1208">
    <cfRule type="duplicateValues" dxfId="2015" priority="3302"/>
  </conditionalFormatting>
  <conditionalFormatting sqref="A1208">
    <cfRule type="duplicateValues" dxfId="2014" priority="3300"/>
    <cfRule type="duplicateValues" dxfId="2013" priority="3301"/>
  </conditionalFormatting>
  <conditionalFormatting sqref="A1208">
    <cfRule type="duplicateValues" dxfId="2012" priority="3299"/>
  </conditionalFormatting>
  <conditionalFormatting sqref="A1208">
    <cfRule type="duplicateValues" dxfId="2011" priority="3298"/>
  </conditionalFormatting>
  <conditionalFormatting sqref="A1208">
    <cfRule type="duplicateValues" dxfId="2010" priority="3297"/>
  </conditionalFormatting>
  <conditionalFormatting sqref="A1208">
    <cfRule type="duplicateValues" dxfId="2009" priority="3296"/>
  </conditionalFormatting>
  <conditionalFormatting sqref="A1208">
    <cfRule type="duplicateValues" dxfId="2008" priority="3294"/>
    <cfRule type="duplicateValues" dxfId="2007" priority="3295"/>
  </conditionalFormatting>
  <conditionalFormatting sqref="A1208">
    <cfRule type="duplicateValues" dxfId="2006" priority="3293"/>
  </conditionalFormatting>
  <conditionalFormatting sqref="A1208">
    <cfRule type="duplicateValues" dxfId="2005" priority="3290"/>
    <cfRule type="duplicateValues" dxfId="2004" priority="3291"/>
    <cfRule type="duplicateValues" dxfId="2003" priority="3292"/>
  </conditionalFormatting>
  <conditionalFormatting sqref="A1208">
    <cfRule type="duplicateValues" dxfId="2002" priority="3289"/>
  </conditionalFormatting>
  <conditionalFormatting sqref="A1208">
    <cfRule type="duplicateValues" dxfId="2001" priority="3288"/>
  </conditionalFormatting>
  <conditionalFormatting sqref="A1208">
    <cfRule type="duplicateValues" dxfId="2000" priority="3287"/>
  </conditionalFormatting>
  <conditionalFormatting sqref="A1208">
    <cfRule type="duplicateValues" dxfId="1999" priority="3286"/>
  </conditionalFormatting>
  <conditionalFormatting sqref="A1208">
    <cfRule type="duplicateValues" dxfId="1998" priority="3285"/>
  </conditionalFormatting>
  <conditionalFormatting sqref="A1208">
    <cfRule type="duplicateValues" dxfId="1997" priority="3284"/>
  </conditionalFormatting>
  <conditionalFormatting sqref="A1208">
    <cfRule type="duplicateValues" dxfId="1996" priority="3283"/>
  </conditionalFormatting>
  <conditionalFormatting sqref="A1208">
    <cfRule type="duplicateValues" dxfId="1995" priority="3282"/>
  </conditionalFormatting>
  <conditionalFormatting sqref="A1208">
    <cfRule type="duplicateValues" dxfId="1994" priority="3281"/>
  </conditionalFormatting>
  <conditionalFormatting sqref="A1208">
    <cfRule type="duplicateValues" dxfId="1993" priority="3280"/>
  </conditionalFormatting>
  <conditionalFormatting sqref="A1208">
    <cfRule type="duplicateValues" dxfId="1992" priority="3279"/>
  </conditionalFormatting>
  <conditionalFormatting sqref="A1208">
    <cfRule type="duplicateValues" dxfId="1991" priority="3277"/>
    <cfRule type="duplicateValues" dxfId="1990" priority="3278"/>
  </conditionalFormatting>
  <conditionalFormatting sqref="A1208">
    <cfRule type="duplicateValues" dxfId="1989" priority="3276"/>
  </conditionalFormatting>
  <conditionalFormatting sqref="A1208">
    <cfRule type="duplicateValues" dxfId="1988" priority="3275"/>
  </conditionalFormatting>
  <conditionalFormatting sqref="A1208">
    <cfRule type="duplicateValues" dxfId="1987" priority="3274"/>
  </conditionalFormatting>
  <conditionalFormatting sqref="A1208">
    <cfRule type="duplicateValues" dxfId="1986" priority="3273"/>
  </conditionalFormatting>
  <conditionalFormatting sqref="A1208">
    <cfRule type="duplicateValues" dxfId="1985" priority="3272"/>
  </conditionalFormatting>
  <conditionalFormatting sqref="A1208">
    <cfRule type="duplicateValues" dxfId="1984" priority="3271"/>
  </conditionalFormatting>
  <conditionalFormatting sqref="A1208">
    <cfRule type="duplicateValues" dxfId="1983" priority="3270"/>
  </conditionalFormatting>
  <conditionalFormatting sqref="A1207">
    <cfRule type="duplicateValues" dxfId="1982" priority="3269" stopIfTrue="1"/>
  </conditionalFormatting>
  <conditionalFormatting sqref="A1207">
    <cfRule type="duplicateValues" dxfId="1981" priority="3268" stopIfTrue="1"/>
  </conditionalFormatting>
  <conditionalFormatting sqref="A1207">
    <cfRule type="duplicateValues" dxfId="1980" priority="3267" stopIfTrue="1"/>
  </conditionalFormatting>
  <conditionalFormatting sqref="A1207">
    <cfRule type="duplicateValues" dxfId="1979" priority="3266" stopIfTrue="1"/>
  </conditionalFormatting>
  <conditionalFormatting sqref="A1207">
    <cfRule type="duplicateValues" dxfId="1978" priority="3265" stopIfTrue="1"/>
  </conditionalFormatting>
  <conditionalFormatting sqref="A1207">
    <cfRule type="duplicateValues" dxfId="1977" priority="3264" stopIfTrue="1"/>
  </conditionalFormatting>
  <conditionalFormatting sqref="A1207">
    <cfRule type="duplicateValues" dxfId="1976" priority="3261" stopIfTrue="1"/>
    <cfRule type="duplicateValues" dxfId="1975" priority="3262" stopIfTrue="1"/>
    <cfRule type="duplicateValues" dxfId="1974" priority="3263" stopIfTrue="1"/>
  </conditionalFormatting>
  <conditionalFormatting sqref="A1207">
    <cfRule type="duplicateValues" dxfId="1973" priority="3260" stopIfTrue="1"/>
  </conditionalFormatting>
  <conditionalFormatting sqref="A1207">
    <cfRule type="duplicateValues" dxfId="1972" priority="3259" stopIfTrue="1"/>
  </conditionalFormatting>
  <conditionalFormatting sqref="A1207">
    <cfRule type="duplicateValues" dxfId="1971" priority="3257" stopIfTrue="1"/>
    <cfRule type="duplicateValues" dxfId="1970" priority="3258" stopIfTrue="1"/>
  </conditionalFormatting>
  <conditionalFormatting sqref="A1207">
    <cfRule type="duplicateValues" dxfId="1969" priority="3254" stopIfTrue="1"/>
    <cfRule type="duplicateValues" dxfId="1968" priority="3255" stopIfTrue="1"/>
    <cfRule type="cellIs" dxfId="1967" priority="3256" stopIfTrue="1" operator="equal">
      <formula>25504</formula>
    </cfRule>
  </conditionalFormatting>
  <conditionalFormatting sqref="A1207">
    <cfRule type="duplicateValues" dxfId="1966" priority="3253" stopIfTrue="1"/>
  </conditionalFormatting>
  <conditionalFormatting sqref="A1207">
    <cfRule type="duplicateValues" dxfId="1965" priority="3251" stopIfTrue="1"/>
    <cfRule type="duplicateValues" dxfId="1964" priority="3252" stopIfTrue="1"/>
  </conditionalFormatting>
  <conditionalFormatting sqref="A1207">
    <cfRule type="duplicateValues" dxfId="1963" priority="3250" stopIfTrue="1"/>
  </conditionalFormatting>
  <conditionalFormatting sqref="A1207">
    <cfRule type="duplicateValues" dxfId="1962" priority="3249" stopIfTrue="1"/>
  </conditionalFormatting>
  <conditionalFormatting sqref="A1207">
    <cfRule type="duplicateValues" dxfId="1961" priority="3248" stopIfTrue="1"/>
  </conditionalFormatting>
  <conditionalFormatting sqref="A1207">
    <cfRule type="duplicateValues" dxfId="1960" priority="3247"/>
  </conditionalFormatting>
  <conditionalFormatting sqref="A1207">
    <cfRule type="duplicateValues" dxfId="1959" priority="3246"/>
  </conditionalFormatting>
  <conditionalFormatting sqref="A1207">
    <cfRule type="duplicateValues" dxfId="1958" priority="3244"/>
    <cfRule type="duplicateValues" dxfId="1957" priority="3245"/>
  </conditionalFormatting>
  <conditionalFormatting sqref="A1207">
    <cfRule type="duplicateValues" dxfId="1956" priority="3243"/>
  </conditionalFormatting>
  <conditionalFormatting sqref="A1207">
    <cfRule type="duplicateValues" dxfId="1955" priority="3242" stopIfTrue="1"/>
  </conditionalFormatting>
  <conditionalFormatting sqref="A1207">
    <cfRule type="duplicateValues" dxfId="1954" priority="3239" stopIfTrue="1"/>
    <cfRule type="duplicateValues" dxfId="1953" priority="3240" stopIfTrue="1"/>
    <cfRule type="duplicateValues" dxfId="1952" priority="3241" stopIfTrue="1"/>
  </conditionalFormatting>
  <conditionalFormatting sqref="A1207">
    <cfRule type="duplicateValues" dxfId="1951" priority="3238" stopIfTrue="1"/>
  </conditionalFormatting>
  <conditionalFormatting sqref="A1207">
    <cfRule type="duplicateValues" dxfId="1950" priority="3237" stopIfTrue="1"/>
  </conditionalFormatting>
  <conditionalFormatting sqref="A1207">
    <cfRule type="duplicateValues" dxfId="1949" priority="3236" stopIfTrue="1"/>
  </conditionalFormatting>
  <conditionalFormatting sqref="A1207">
    <cfRule type="duplicateValues" dxfId="1948" priority="3235" stopIfTrue="1"/>
  </conditionalFormatting>
  <conditionalFormatting sqref="A1207">
    <cfRule type="duplicateValues" dxfId="1947" priority="3233" stopIfTrue="1"/>
    <cfRule type="duplicateValues" dxfId="1946" priority="3234" stopIfTrue="1"/>
  </conditionalFormatting>
  <conditionalFormatting sqref="A1207">
    <cfRule type="duplicateValues" dxfId="1945" priority="3232" stopIfTrue="1"/>
  </conditionalFormatting>
  <conditionalFormatting sqref="A1207">
    <cfRule type="duplicateValues" dxfId="1944" priority="3231" stopIfTrue="1"/>
  </conditionalFormatting>
  <conditionalFormatting sqref="A1207">
    <cfRule type="duplicateValues" dxfId="1943" priority="3230" stopIfTrue="1"/>
  </conditionalFormatting>
  <conditionalFormatting sqref="A1207">
    <cfRule type="duplicateValues" dxfId="1942" priority="3227" stopIfTrue="1"/>
    <cfRule type="duplicateValues" dxfId="1941" priority="3228" stopIfTrue="1"/>
    <cfRule type="duplicateValues" dxfId="1940" priority="3229" stopIfTrue="1"/>
  </conditionalFormatting>
  <conditionalFormatting sqref="A1207">
    <cfRule type="duplicateValues" dxfId="1939" priority="3226" stopIfTrue="1"/>
  </conditionalFormatting>
  <conditionalFormatting sqref="A1207">
    <cfRule type="duplicateValues" dxfId="1938" priority="3224" stopIfTrue="1"/>
    <cfRule type="duplicateValues" dxfId="1937" priority="3225" stopIfTrue="1"/>
  </conditionalFormatting>
  <conditionalFormatting sqref="A1207">
    <cfRule type="duplicateValues" dxfId="1936" priority="3223" stopIfTrue="1"/>
  </conditionalFormatting>
  <conditionalFormatting sqref="A1207">
    <cfRule type="duplicateValues" dxfId="1935" priority="3222" stopIfTrue="1"/>
  </conditionalFormatting>
  <conditionalFormatting sqref="A1207">
    <cfRule type="duplicateValues" dxfId="1934" priority="3221" stopIfTrue="1"/>
  </conditionalFormatting>
  <conditionalFormatting sqref="A1207">
    <cfRule type="duplicateValues" dxfId="1933" priority="3220"/>
  </conditionalFormatting>
  <conditionalFormatting sqref="A1207">
    <cfRule type="duplicateValues" dxfId="1932" priority="3219"/>
  </conditionalFormatting>
  <conditionalFormatting sqref="A1207">
    <cfRule type="duplicateValues" dxfId="1931" priority="3217"/>
    <cfRule type="duplicateValues" dxfId="1930" priority="3218"/>
  </conditionalFormatting>
  <conditionalFormatting sqref="A1207">
    <cfRule type="duplicateValues" dxfId="1929" priority="3216"/>
  </conditionalFormatting>
  <conditionalFormatting sqref="A1207">
    <cfRule type="duplicateValues" dxfId="1928" priority="3215"/>
  </conditionalFormatting>
  <conditionalFormatting sqref="A1207">
    <cfRule type="duplicateValues" dxfId="1927" priority="3213"/>
    <cfRule type="duplicateValues" dxfId="1926" priority="3214"/>
  </conditionalFormatting>
  <conditionalFormatting sqref="A1207">
    <cfRule type="duplicateValues" dxfId="1925" priority="3212"/>
  </conditionalFormatting>
  <conditionalFormatting sqref="A1207">
    <cfRule type="duplicateValues" dxfId="1924" priority="3211"/>
  </conditionalFormatting>
  <conditionalFormatting sqref="A1207">
    <cfRule type="duplicateValues" dxfId="1923" priority="3210"/>
  </conditionalFormatting>
  <conditionalFormatting sqref="A1207">
    <cfRule type="duplicateValues" dxfId="1922" priority="3209"/>
  </conditionalFormatting>
  <conditionalFormatting sqref="A1207">
    <cfRule type="duplicateValues" dxfId="1921" priority="3207"/>
    <cfRule type="duplicateValues" dxfId="1920" priority="3208"/>
  </conditionalFormatting>
  <conditionalFormatting sqref="A1207">
    <cfRule type="duplicateValues" dxfId="1919" priority="3206"/>
  </conditionalFormatting>
  <conditionalFormatting sqref="A1207">
    <cfRule type="duplicateValues" dxfId="1918" priority="3203"/>
    <cfRule type="duplicateValues" dxfId="1917" priority="3204"/>
    <cfRule type="duplicateValues" dxfId="1916" priority="3205"/>
  </conditionalFormatting>
  <conditionalFormatting sqref="A1207">
    <cfRule type="duplicateValues" dxfId="1915" priority="3202"/>
  </conditionalFormatting>
  <conditionalFormatting sqref="A1207">
    <cfRule type="duplicateValues" dxfId="1914" priority="3201"/>
  </conditionalFormatting>
  <conditionalFormatting sqref="A1207">
    <cfRule type="duplicateValues" dxfId="1913" priority="3200"/>
  </conditionalFormatting>
  <conditionalFormatting sqref="A1207">
    <cfRule type="duplicateValues" dxfId="1912" priority="3199"/>
  </conditionalFormatting>
  <conditionalFormatting sqref="A1207">
    <cfRule type="duplicateValues" dxfId="1911" priority="3198"/>
  </conditionalFormatting>
  <conditionalFormatting sqref="A1207">
    <cfRule type="duplicateValues" dxfId="1910" priority="3197"/>
  </conditionalFormatting>
  <conditionalFormatting sqref="A1207">
    <cfRule type="duplicateValues" dxfId="1909" priority="3196"/>
  </conditionalFormatting>
  <conditionalFormatting sqref="A1207">
    <cfRule type="duplicateValues" dxfId="1908" priority="3195"/>
  </conditionalFormatting>
  <conditionalFormatting sqref="A1207">
    <cfRule type="duplicateValues" dxfId="1907" priority="3194"/>
  </conditionalFormatting>
  <conditionalFormatting sqref="A1207">
    <cfRule type="duplicateValues" dxfId="1906" priority="3193"/>
  </conditionalFormatting>
  <conditionalFormatting sqref="A1207">
    <cfRule type="duplicateValues" dxfId="1905" priority="3192"/>
  </conditionalFormatting>
  <conditionalFormatting sqref="A1207">
    <cfRule type="duplicateValues" dxfId="1904" priority="3190"/>
    <cfRule type="duplicateValues" dxfId="1903" priority="3191"/>
  </conditionalFormatting>
  <conditionalFormatting sqref="A1207">
    <cfRule type="duplicateValues" dxfId="1902" priority="3189"/>
  </conditionalFormatting>
  <conditionalFormatting sqref="A1207">
    <cfRule type="duplicateValues" dxfId="1901" priority="3188"/>
  </conditionalFormatting>
  <conditionalFormatting sqref="A1207">
    <cfRule type="duplicateValues" dxfId="1900" priority="3187"/>
  </conditionalFormatting>
  <conditionalFormatting sqref="A1207">
    <cfRule type="duplicateValues" dxfId="1899" priority="3186"/>
  </conditionalFormatting>
  <conditionalFormatting sqref="A1207">
    <cfRule type="duplicateValues" dxfId="1898" priority="3185"/>
  </conditionalFormatting>
  <conditionalFormatting sqref="A1207">
    <cfRule type="duplicateValues" dxfId="1897" priority="3184"/>
  </conditionalFormatting>
  <conditionalFormatting sqref="A1207">
    <cfRule type="duplicateValues" dxfId="1896" priority="3183"/>
  </conditionalFormatting>
  <conditionalFormatting sqref="A3502">
    <cfRule type="duplicateValues" dxfId="1895" priority="3022" stopIfTrue="1"/>
  </conditionalFormatting>
  <conditionalFormatting sqref="A3502">
    <cfRule type="duplicateValues" dxfId="1894" priority="3021" stopIfTrue="1"/>
  </conditionalFormatting>
  <conditionalFormatting sqref="A3502">
    <cfRule type="duplicateValues" dxfId="1893" priority="3018" stopIfTrue="1"/>
    <cfRule type="duplicateValues" dxfId="1892" priority="3019" stopIfTrue="1"/>
    <cfRule type="duplicateValues" dxfId="1891" priority="3020" stopIfTrue="1"/>
  </conditionalFormatting>
  <conditionalFormatting sqref="A3502">
    <cfRule type="duplicateValues" dxfId="1890" priority="3016" stopIfTrue="1"/>
    <cfRule type="duplicateValues" dxfId="1889" priority="3017" stopIfTrue="1"/>
  </conditionalFormatting>
  <conditionalFormatting sqref="A3502">
    <cfRule type="duplicateValues" dxfId="1888" priority="3013" stopIfTrue="1"/>
    <cfRule type="duplicateValues" dxfId="1887" priority="3014" stopIfTrue="1"/>
    <cfRule type="cellIs" dxfId="1886" priority="3015" stopIfTrue="1" operator="equal">
      <formula>25504</formula>
    </cfRule>
  </conditionalFormatting>
  <conditionalFormatting sqref="A3502">
    <cfRule type="duplicateValues" dxfId="1885" priority="3011" stopIfTrue="1"/>
    <cfRule type="duplicateValues" dxfId="1884" priority="3012" stopIfTrue="1"/>
  </conditionalFormatting>
  <conditionalFormatting sqref="A3502">
    <cfRule type="duplicateValues" dxfId="1883" priority="3010" stopIfTrue="1"/>
  </conditionalFormatting>
  <conditionalFormatting sqref="A3502">
    <cfRule type="duplicateValues" dxfId="1882" priority="3009" stopIfTrue="1"/>
  </conditionalFormatting>
  <conditionalFormatting sqref="A3502">
    <cfRule type="duplicateValues" dxfId="1881" priority="3008" stopIfTrue="1"/>
  </conditionalFormatting>
  <conditionalFormatting sqref="A3502">
    <cfRule type="duplicateValues" dxfId="1880" priority="3007"/>
  </conditionalFormatting>
  <conditionalFormatting sqref="A3502">
    <cfRule type="duplicateValues" dxfId="1879" priority="3006"/>
  </conditionalFormatting>
  <conditionalFormatting sqref="A3502">
    <cfRule type="duplicateValues" dxfId="1878" priority="3004"/>
    <cfRule type="duplicateValues" dxfId="1877" priority="3005"/>
  </conditionalFormatting>
  <conditionalFormatting sqref="A3502">
    <cfRule type="duplicateValues" dxfId="1876" priority="3003"/>
  </conditionalFormatting>
  <conditionalFormatting sqref="A3502">
    <cfRule type="duplicateValues" dxfId="1875" priority="3000" stopIfTrue="1"/>
    <cfRule type="duplicateValues" dxfId="1874" priority="3001" stopIfTrue="1"/>
    <cfRule type="duplicateValues" dxfId="1873" priority="3002" stopIfTrue="1"/>
  </conditionalFormatting>
  <conditionalFormatting sqref="A3502">
    <cfRule type="duplicateValues" dxfId="1872" priority="2999" stopIfTrue="1"/>
  </conditionalFormatting>
  <conditionalFormatting sqref="A3502">
    <cfRule type="duplicateValues" dxfId="1871" priority="2997" stopIfTrue="1"/>
    <cfRule type="duplicateValues" dxfId="1870" priority="2998" stopIfTrue="1"/>
  </conditionalFormatting>
  <conditionalFormatting sqref="A3502">
    <cfRule type="duplicateValues" dxfId="1869" priority="2996" stopIfTrue="1"/>
  </conditionalFormatting>
  <conditionalFormatting sqref="A3502">
    <cfRule type="duplicateValues" dxfId="1868" priority="2995" stopIfTrue="1"/>
  </conditionalFormatting>
  <conditionalFormatting sqref="A3502">
    <cfRule type="duplicateValues" dxfId="1867" priority="2994" stopIfTrue="1"/>
  </conditionalFormatting>
  <conditionalFormatting sqref="A3502">
    <cfRule type="duplicateValues" dxfId="1866" priority="2993"/>
  </conditionalFormatting>
  <conditionalFormatting sqref="A3502">
    <cfRule type="duplicateValues" dxfId="1865" priority="2992"/>
  </conditionalFormatting>
  <conditionalFormatting sqref="A3502">
    <cfRule type="duplicateValues" dxfId="1864" priority="2990"/>
    <cfRule type="duplicateValues" dxfId="1863" priority="2991"/>
  </conditionalFormatting>
  <conditionalFormatting sqref="A3502">
    <cfRule type="duplicateValues" dxfId="1862" priority="2989"/>
  </conditionalFormatting>
  <conditionalFormatting sqref="A3502">
    <cfRule type="duplicateValues" dxfId="1861" priority="2988"/>
  </conditionalFormatting>
  <conditionalFormatting sqref="A3502">
    <cfRule type="duplicateValues" dxfId="1860" priority="2986"/>
    <cfRule type="duplicateValues" dxfId="1859" priority="2987"/>
  </conditionalFormatting>
  <conditionalFormatting sqref="A3502">
    <cfRule type="duplicateValues" dxfId="1858" priority="2985"/>
  </conditionalFormatting>
  <conditionalFormatting sqref="A3502">
    <cfRule type="duplicateValues" dxfId="1857" priority="2984"/>
  </conditionalFormatting>
  <conditionalFormatting sqref="A3502">
    <cfRule type="duplicateValues" dxfId="1856" priority="2983"/>
  </conditionalFormatting>
  <conditionalFormatting sqref="A3502">
    <cfRule type="duplicateValues" dxfId="1855" priority="2982"/>
  </conditionalFormatting>
  <conditionalFormatting sqref="A3502">
    <cfRule type="duplicateValues" dxfId="1854" priority="2980"/>
    <cfRule type="duplicateValues" dxfId="1853" priority="2981"/>
  </conditionalFormatting>
  <conditionalFormatting sqref="A3502">
    <cfRule type="duplicateValues" dxfId="1852" priority="2979"/>
  </conditionalFormatting>
  <conditionalFormatting sqref="A3502">
    <cfRule type="duplicateValues" dxfId="1851" priority="2978"/>
  </conditionalFormatting>
  <conditionalFormatting sqref="A3502">
    <cfRule type="duplicateValues" dxfId="1850" priority="2977"/>
  </conditionalFormatting>
  <conditionalFormatting sqref="A3502">
    <cfRule type="duplicateValues" dxfId="1849" priority="2974"/>
    <cfRule type="duplicateValues" dxfId="1848" priority="2975"/>
    <cfRule type="duplicateValues" dxfId="1847" priority="2976"/>
  </conditionalFormatting>
  <conditionalFormatting sqref="A3502">
    <cfRule type="duplicateValues" dxfId="1846" priority="2973"/>
  </conditionalFormatting>
  <conditionalFormatting sqref="A3502">
    <cfRule type="duplicateValues" dxfId="1845" priority="2972"/>
  </conditionalFormatting>
  <conditionalFormatting sqref="A3502">
    <cfRule type="duplicateValues" dxfId="1844" priority="2971"/>
  </conditionalFormatting>
  <conditionalFormatting sqref="A3502">
    <cfRule type="duplicateValues" dxfId="1843" priority="2970"/>
  </conditionalFormatting>
  <conditionalFormatting sqref="A3502">
    <cfRule type="duplicateValues" dxfId="1842" priority="2969"/>
  </conditionalFormatting>
  <conditionalFormatting sqref="A3502">
    <cfRule type="duplicateValues" dxfId="1841" priority="2968"/>
  </conditionalFormatting>
  <conditionalFormatting sqref="A3502">
    <cfRule type="duplicateValues" dxfId="1840" priority="2967"/>
  </conditionalFormatting>
  <conditionalFormatting sqref="A3502">
    <cfRule type="duplicateValues" dxfId="1839" priority="2966"/>
  </conditionalFormatting>
  <conditionalFormatting sqref="A3502">
    <cfRule type="duplicateValues" dxfId="1838" priority="2965"/>
  </conditionalFormatting>
  <conditionalFormatting sqref="A3502">
    <cfRule type="duplicateValues" dxfId="1837" priority="2964"/>
  </conditionalFormatting>
  <conditionalFormatting sqref="A3502">
    <cfRule type="duplicateValues" dxfId="1836" priority="2963"/>
  </conditionalFormatting>
  <conditionalFormatting sqref="A3502">
    <cfRule type="duplicateValues" dxfId="1835" priority="2962"/>
  </conditionalFormatting>
  <conditionalFormatting sqref="A3502">
    <cfRule type="duplicateValues" dxfId="1834" priority="2961"/>
  </conditionalFormatting>
  <conditionalFormatting sqref="A3502">
    <cfRule type="duplicateValues" dxfId="1833" priority="2959"/>
    <cfRule type="duplicateValues" dxfId="1832" priority="2960"/>
  </conditionalFormatting>
  <conditionalFormatting sqref="A3502">
    <cfRule type="duplicateValues" dxfId="1831" priority="2957"/>
    <cfRule type="duplicateValues" dxfId="1830" priority="2958"/>
  </conditionalFormatting>
  <conditionalFormatting sqref="A3502">
    <cfRule type="duplicateValues" dxfId="1829" priority="2956"/>
  </conditionalFormatting>
  <conditionalFormatting sqref="A3502">
    <cfRule type="duplicateValues" dxfId="1828" priority="2955"/>
  </conditionalFormatting>
  <conditionalFormatting sqref="A3502">
    <cfRule type="duplicateValues" dxfId="1827" priority="2954"/>
  </conditionalFormatting>
  <conditionalFormatting sqref="A3502">
    <cfRule type="duplicateValues" dxfId="1826" priority="2953"/>
  </conditionalFormatting>
  <conditionalFormatting sqref="A3502">
    <cfRule type="duplicateValues" dxfId="1825" priority="2952"/>
  </conditionalFormatting>
  <conditionalFormatting sqref="A3502">
    <cfRule type="duplicateValues" dxfId="1824" priority="2949"/>
    <cfRule type="duplicateValues" dxfId="1823" priority="2950"/>
    <cfRule type="duplicateValues" dxfId="1822" priority="2951"/>
  </conditionalFormatting>
  <conditionalFormatting sqref="A3502">
    <cfRule type="duplicateValues" dxfId="1821" priority="2948"/>
  </conditionalFormatting>
  <conditionalFormatting sqref="A3502">
    <cfRule type="duplicateValues" dxfId="1820" priority="2946"/>
    <cfRule type="duplicateValues" dxfId="1819" priority="2947"/>
  </conditionalFormatting>
  <conditionalFormatting sqref="A3502">
    <cfRule type="duplicateValues" dxfId="1818" priority="2945"/>
  </conditionalFormatting>
  <conditionalFormatting sqref="A3502">
    <cfRule type="duplicateValues" dxfId="1817" priority="2944"/>
  </conditionalFormatting>
  <conditionalFormatting sqref="A3502">
    <cfRule type="duplicateValues" dxfId="1816" priority="2943"/>
  </conditionalFormatting>
  <conditionalFormatting sqref="A3502">
    <cfRule type="duplicateValues" dxfId="1815" priority="2942"/>
  </conditionalFormatting>
  <conditionalFormatting sqref="A3503">
    <cfRule type="duplicateValues" dxfId="1814" priority="2941" stopIfTrue="1"/>
  </conditionalFormatting>
  <conditionalFormatting sqref="A3503">
    <cfRule type="duplicateValues" dxfId="1813" priority="2940" stopIfTrue="1"/>
  </conditionalFormatting>
  <conditionalFormatting sqref="A3503">
    <cfRule type="duplicateValues" dxfId="1812" priority="2937" stopIfTrue="1"/>
    <cfRule type="duplicateValues" dxfId="1811" priority="2938" stopIfTrue="1"/>
    <cfRule type="duplicateValues" dxfId="1810" priority="2939" stopIfTrue="1"/>
  </conditionalFormatting>
  <conditionalFormatting sqref="A3503">
    <cfRule type="duplicateValues" dxfId="1809" priority="2935" stopIfTrue="1"/>
    <cfRule type="duplicateValues" dxfId="1808" priority="2936" stopIfTrue="1"/>
  </conditionalFormatting>
  <conditionalFormatting sqref="A3503">
    <cfRule type="duplicateValues" dxfId="1807" priority="2932" stopIfTrue="1"/>
    <cfRule type="duplicateValues" dxfId="1806" priority="2933" stopIfTrue="1"/>
    <cfRule type="cellIs" dxfId="1805" priority="2934" stopIfTrue="1" operator="equal">
      <formula>25504</formula>
    </cfRule>
  </conditionalFormatting>
  <conditionalFormatting sqref="A3503">
    <cfRule type="duplicateValues" dxfId="1804" priority="2930" stopIfTrue="1"/>
    <cfRule type="duplicateValues" dxfId="1803" priority="2931" stopIfTrue="1"/>
  </conditionalFormatting>
  <conditionalFormatting sqref="A3503">
    <cfRule type="duplicateValues" dxfId="1802" priority="2929" stopIfTrue="1"/>
  </conditionalFormatting>
  <conditionalFormatting sqref="A3503">
    <cfRule type="duplicateValues" dxfId="1801" priority="2928" stopIfTrue="1"/>
  </conditionalFormatting>
  <conditionalFormatting sqref="A3503">
    <cfRule type="duplicateValues" dxfId="1800" priority="2927" stopIfTrue="1"/>
  </conditionalFormatting>
  <conditionalFormatting sqref="A3503">
    <cfRule type="duplicateValues" dxfId="1799" priority="2926"/>
  </conditionalFormatting>
  <conditionalFormatting sqref="A3503">
    <cfRule type="duplicateValues" dxfId="1798" priority="2925"/>
  </conditionalFormatting>
  <conditionalFormatting sqref="A3503">
    <cfRule type="duplicateValues" dxfId="1797" priority="2923"/>
    <cfRule type="duplicateValues" dxfId="1796" priority="2924"/>
  </conditionalFormatting>
  <conditionalFormatting sqref="A3503">
    <cfRule type="duplicateValues" dxfId="1795" priority="2922"/>
  </conditionalFormatting>
  <conditionalFormatting sqref="A3503">
    <cfRule type="duplicateValues" dxfId="1794" priority="2919" stopIfTrue="1"/>
    <cfRule type="duplicateValues" dxfId="1793" priority="2920" stopIfTrue="1"/>
    <cfRule type="duplicateValues" dxfId="1792" priority="2921" stopIfTrue="1"/>
  </conditionalFormatting>
  <conditionalFormatting sqref="A3503">
    <cfRule type="duplicateValues" dxfId="1791" priority="2918" stopIfTrue="1"/>
  </conditionalFormatting>
  <conditionalFormatting sqref="A3503">
    <cfRule type="duplicateValues" dxfId="1790" priority="2916" stopIfTrue="1"/>
    <cfRule type="duplicateValues" dxfId="1789" priority="2917" stopIfTrue="1"/>
  </conditionalFormatting>
  <conditionalFormatting sqref="A3503">
    <cfRule type="duplicateValues" dxfId="1788" priority="2915" stopIfTrue="1"/>
  </conditionalFormatting>
  <conditionalFormatting sqref="A3503">
    <cfRule type="duplicateValues" dxfId="1787" priority="2914" stopIfTrue="1"/>
  </conditionalFormatting>
  <conditionalFormatting sqref="A3503">
    <cfRule type="duplicateValues" dxfId="1786" priority="2913" stopIfTrue="1"/>
  </conditionalFormatting>
  <conditionalFormatting sqref="A3503">
    <cfRule type="duplicateValues" dxfId="1785" priority="2912"/>
  </conditionalFormatting>
  <conditionalFormatting sqref="A3503">
    <cfRule type="duplicateValues" dxfId="1784" priority="2911"/>
  </conditionalFormatting>
  <conditionalFormatting sqref="A3503">
    <cfRule type="duplicateValues" dxfId="1783" priority="2909"/>
    <cfRule type="duplicateValues" dxfId="1782" priority="2910"/>
  </conditionalFormatting>
  <conditionalFormatting sqref="A3503">
    <cfRule type="duplicateValues" dxfId="1781" priority="2908"/>
  </conditionalFormatting>
  <conditionalFormatting sqref="A3503">
    <cfRule type="duplicateValues" dxfId="1780" priority="2907"/>
  </conditionalFormatting>
  <conditionalFormatting sqref="A3503">
    <cfRule type="duplicateValues" dxfId="1779" priority="2905"/>
    <cfRule type="duplicateValues" dxfId="1778" priority="2906"/>
  </conditionalFormatting>
  <conditionalFormatting sqref="A3503">
    <cfRule type="duplicateValues" dxfId="1777" priority="2904"/>
  </conditionalFormatting>
  <conditionalFormatting sqref="A3503">
    <cfRule type="duplicateValues" dxfId="1776" priority="2903"/>
  </conditionalFormatting>
  <conditionalFormatting sqref="A3503">
    <cfRule type="duplicateValues" dxfId="1775" priority="2902"/>
  </conditionalFormatting>
  <conditionalFormatting sqref="A3503">
    <cfRule type="duplicateValues" dxfId="1774" priority="2901"/>
  </conditionalFormatting>
  <conditionalFormatting sqref="A3503">
    <cfRule type="duplicateValues" dxfId="1773" priority="2899"/>
    <cfRule type="duplicateValues" dxfId="1772" priority="2900"/>
  </conditionalFormatting>
  <conditionalFormatting sqref="A3503">
    <cfRule type="duplicateValues" dxfId="1771" priority="2898"/>
  </conditionalFormatting>
  <conditionalFormatting sqref="A3503">
    <cfRule type="duplicateValues" dxfId="1770" priority="2897"/>
  </conditionalFormatting>
  <conditionalFormatting sqref="A3503">
    <cfRule type="duplicateValues" dxfId="1769" priority="2896"/>
  </conditionalFormatting>
  <conditionalFormatting sqref="A3503">
    <cfRule type="duplicateValues" dxfId="1768" priority="2893"/>
    <cfRule type="duplicateValues" dxfId="1767" priority="2894"/>
    <cfRule type="duplicateValues" dxfId="1766" priority="2895"/>
  </conditionalFormatting>
  <conditionalFormatting sqref="A3503">
    <cfRule type="duplicateValues" dxfId="1765" priority="2892"/>
  </conditionalFormatting>
  <conditionalFormatting sqref="A3503">
    <cfRule type="duplicateValues" dxfId="1764" priority="2891"/>
  </conditionalFormatting>
  <conditionalFormatting sqref="A3503">
    <cfRule type="duplicateValues" dxfId="1763" priority="2890"/>
  </conditionalFormatting>
  <conditionalFormatting sqref="A3503">
    <cfRule type="duplicateValues" dxfId="1762" priority="2889"/>
  </conditionalFormatting>
  <conditionalFormatting sqref="A3503">
    <cfRule type="duplicateValues" dxfId="1761" priority="2888"/>
  </conditionalFormatting>
  <conditionalFormatting sqref="A3503">
    <cfRule type="duplicateValues" dxfId="1760" priority="2887"/>
  </conditionalFormatting>
  <conditionalFormatting sqref="A3503">
    <cfRule type="duplicateValues" dxfId="1759" priority="2886"/>
  </conditionalFormatting>
  <conditionalFormatting sqref="A3503">
    <cfRule type="duplicateValues" dxfId="1758" priority="2885"/>
  </conditionalFormatting>
  <conditionalFormatting sqref="A3503">
    <cfRule type="duplicateValues" dxfId="1757" priority="2884"/>
  </conditionalFormatting>
  <conditionalFormatting sqref="A3503">
    <cfRule type="duplicateValues" dxfId="1756" priority="2883"/>
  </conditionalFormatting>
  <conditionalFormatting sqref="A3503">
    <cfRule type="duplicateValues" dxfId="1755" priority="2882"/>
  </conditionalFormatting>
  <conditionalFormatting sqref="A3503">
    <cfRule type="duplicateValues" dxfId="1754" priority="2881"/>
  </conditionalFormatting>
  <conditionalFormatting sqref="A3503">
    <cfRule type="duplicateValues" dxfId="1753" priority="2880"/>
  </conditionalFormatting>
  <conditionalFormatting sqref="A3503">
    <cfRule type="duplicateValues" dxfId="1752" priority="2878"/>
    <cfRule type="duplicateValues" dxfId="1751" priority="2879"/>
  </conditionalFormatting>
  <conditionalFormatting sqref="A3503">
    <cfRule type="duplicateValues" dxfId="1750" priority="2876"/>
    <cfRule type="duplicateValues" dxfId="1749" priority="2877"/>
  </conditionalFormatting>
  <conditionalFormatting sqref="A3503">
    <cfRule type="duplicateValues" dxfId="1748" priority="2875"/>
  </conditionalFormatting>
  <conditionalFormatting sqref="A3503">
    <cfRule type="duplicateValues" dxfId="1747" priority="2874"/>
  </conditionalFormatting>
  <conditionalFormatting sqref="A3503">
    <cfRule type="duplicateValues" dxfId="1746" priority="2873"/>
  </conditionalFormatting>
  <conditionalFormatting sqref="A3503">
    <cfRule type="duplicateValues" dxfId="1745" priority="2872"/>
  </conditionalFormatting>
  <conditionalFormatting sqref="A3503">
    <cfRule type="duplicateValues" dxfId="1744" priority="2871"/>
  </conditionalFormatting>
  <conditionalFormatting sqref="A3503">
    <cfRule type="duplicateValues" dxfId="1743" priority="2868"/>
    <cfRule type="duplicateValues" dxfId="1742" priority="2869"/>
    <cfRule type="duplicateValues" dxfId="1741" priority="2870"/>
  </conditionalFormatting>
  <conditionalFormatting sqref="A3503">
    <cfRule type="duplicateValues" dxfId="1740" priority="2867"/>
  </conditionalFormatting>
  <conditionalFormatting sqref="A3503">
    <cfRule type="duplicateValues" dxfId="1739" priority="2865"/>
    <cfRule type="duplicateValues" dxfId="1738" priority="2866"/>
  </conditionalFormatting>
  <conditionalFormatting sqref="A3503">
    <cfRule type="duplicateValues" dxfId="1737" priority="2864"/>
  </conditionalFormatting>
  <conditionalFormatting sqref="A3503">
    <cfRule type="duplicateValues" dxfId="1736" priority="2863"/>
  </conditionalFormatting>
  <conditionalFormatting sqref="A3503">
    <cfRule type="duplicateValues" dxfId="1735" priority="2862"/>
  </conditionalFormatting>
  <conditionalFormatting sqref="A3503">
    <cfRule type="duplicateValues" dxfId="1734" priority="2861"/>
  </conditionalFormatting>
  <conditionalFormatting sqref="A3504">
    <cfRule type="duplicateValues" dxfId="1733" priority="2860" stopIfTrue="1"/>
  </conditionalFormatting>
  <conditionalFormatting sqref="A3504">
    <cfRule type="duplicateValues" dxfId="1732" priority="2859" stopIfTrue="1"/>
  </conditionalFormatting>
  <conditionalFormatting sqref="A3504">
    <cfRule type="duplicateValues" dxfId="1731" priority="2856" stopIfTrue="1"/>
    <cfRule type="duplicateValues" dxfId="1730" priority="2857" stopIfTrue="1"/>
    <cfRule type="duplicateValues" dxfId="1729" priority="2858" stopIfTrue="1"/>
  </conditionalFormatting>
  <conditionalFormatting sqref="A3504">
    <cfRule type="duplicateValues" dxfId="1728" priority="2854" stopIfTrue="1"/>
    <cfRule type="duplicateValues" dxfId="1727" priority="2855" stopIfTrue="1"/>
  </conditionalFormatting>
  <conditionalFormatting sqref="A3504">
    <cfRule type="duplicateValues" dxfId="1726" priority="2851" stopIfTrue="1"/>
    <cfRule type="duplicateValues" dxfId="1725" priority="2852" stopIfTrue="1"/>
    <cfRule type="cellIs" dxfId="1724" priority="2853" stopIfTrue="1" operator="equal">
      <formula>25504</formula>
    </cfRule>
  </conditionalFormatting>
  <conditionalFormatting sqref="A3504">
    <cfRule type="duplicateValues" dxfId="1723" priority="2849" stopIfTrue="1"/>
    <cfRule type="duplicateValues" dxfId="1722" priority="2850" stopIfTrue="1"/>
  </conditionalFormatting>
  <conditionalFormatting sqref="A3504">
    <cfRule type="duplicateValues" dxfId="1721" priority="2848" stopIfTrue="1"/>
  </conditionalFormatting>
  <conditionalFormatting sqref="A3504">
    <cfRule type="duplicateValues" dxfId="1720" priority="2847" stopIfTrue="1"/>
  </conditionalFormatting>
  <conditionalFormatting sqref="A3504">
    <cfRule type="duplicateValues" dxfId="1719" priority="2846" stopIfTrue="1"/>
  </conditionalFormatting>
  <conditionalFormatting sqref="A3504">
    <cfRule type="duplicateValues" dxfId="1718" priority="2845"/>
  </conditionalFormatting>
  <conditionalFormatting sqref="A3504">
    <cfRule type="duplicateValues" dxfId="1717" priority="2844"/>
  </conditionalFormatting>
  <conditionalFormatting sqref="A3504">
    <cfRule type="duplicateValues" dxfId="1716" priority="2842"/>
    <cfRule type="duplicateValues" dxfId="1715" priority="2843"/>
  </conditionalFormatting>
  <conditionalFormatting sqref="A3504">
    <cfRule type="duplicateValues" dxfId="1714" priority="2841"/>
  </conditionalFormatting>
  <conditionalFormatting sqref="A3504">
    <cfRule type="duplicateValues" dxfId="1713" priority="2838" stopIfTrue="1"/>
    <cfRule type="duplicateValues" dxfId="1712" priority="2839" stopIfTrue="1"/>
    <cfRule type="duplicateValues" dxfId="1711" priority="2840" stopIfTrue="1"/>
  </conditionalFormatting>
  <conditionalFormatting sqref="A3504">
    <cfRule type="duplicateValues" dxfId="1710" priority="2837" stopIfTrue="1"/>
  </conditionalFormatting>
  <conditionalFormatting sqref="A3504">
    <cfRule type="duplicateValues" dxfId="1709" priority="2835" stopIfTrue="1"/>
    <cfRule type="duplicateValues" dxfId="1708" priority="2836" stopIfTrue="1"/>
  </conditionalFormatting>
  <conditionalFormatting sqref="A3504">
    <cfRule type="duplicateValues" dxfId="1707" priority="2834" stopIfTrue="1"/>
  </conditionalFormatting>
  <conditionalFormatting sqref="A3504">
    <cfRule type="duplicateValues" dxfId="1706" priority="2833" stopIfTrue="1"/>
  </conditionalFormatting>
  <conditionalFormatting sqref="A3504">
    <cfRule type="duplicateValues" dxfId="1705" priority="2832" stopIfTrue="1"/>
  </conditionalFormatting>
  <conditionalFormatting sqref="A3504">
    <cfRule type="duplicateValues" dxfId="1704" priority="2831"/>
  </conditionalFormatting>
  <conditionalFormatting sqref="A3504">
    <cfRule type="duplicateValues" dxfId="1703" priority="2830"/>
  </conditionalFormatting>
  <conditionalFormatting sqref="A3504">
    <cfRule type="duplicateValues" dxfId="1702" priority="2828"/>
    <cfRule type="duplicateValues" dxfId="1701" priority="2829"/>
  </conditionalFormatting>
  <conditionalFormatting sqref="A3504">
    <cfRule type="duplicateValues" dxfId="1700" priority="2827"/>
  </conditionalFormatting>
  <conditionalFormatting sqref="A3504">
    <cfRule type="duplicateValues" dxfId="1699" priority="2826"/>
  </conditionalFormatting>
  <conditionalFormatting sqref="A3504">
    <cfRule type="duplicateValues" dxfId="1698" priority="2824"/>
    <cfRule type="duplicateValues" dxfId="1697" priority="2825"/>
  </conditionalFormatting>
  <conditionalFormatting sqref="A3504">
    <cfRule type="duplicateValues" dxfId="1696" priority="2823"/>
  </conditionalFormatting>
  <conditionalFormatting sqref="A3504">
    <cfRule type="duplicateValues" dxfId="1695" priority="2822"/>
  </conditionalFormatting>
  <conditionalFormatting sqref="A3504">
    <cfRule type="duplicateValues" dxfId="1694" priority="2821"/>
  </conditionalFormatting>
  <conditionalFormatting sqref="A3504">
    <cfRule type="duplicateValues" dxfId="1693" priority="2820"/>
  </conditionalFormatting>
  <conditionalFormatting sqref="A3504">
    <cfRule type="duplicateValues" dxfId="1692" priority="2818"/>
    <cfRule type="duplicateValues" dxfId="1691" priority="2819"/>
  </conditionalFormatting>
  <conditionalFormatting sqref="A3504">
    <cfRule type="duplicateValues" dxfId="1690" priority="2817"/>
  </conditionalFormatting>
  <conditionalFormatting sqref="A3504">
    <cfRule type="duplicateValues" dxfId="1689" priority="2816"/>
  </conditionalFormatting>
  <conditionalFormatting sqref="A3504">
    <cfRule type="duplicateValues" dxfId="1688" priority="2815"/>
  </conditionalFormatting>
  <conditionalFormatting sqref="A3504">
    <cfRule type="duplicateValues" dxfId="1687" priority="2812"/>
    <cfRule type="duplicateValues" dxfId="1686" priority="2813"/>
    <cfRule type="duplicateValues" dxfId="1685" priority="2814"/>
  </conditionalFormatting>
  <conditionalFormatting sqref="A3504">
    <cfRule type="duplicateValues" dxfId="1684" priority="2811"/>
  </conditionalFormatting>
  <conditionalFormatting sqref="A3504">
    <cfRule type="duplicateValues" dxfId="1683" priority="2810"/>
  </conditionalFormatting>
  <conditionalFormatting sqref="A3504">
    <cfRule type="duplicateValues" dxfId="1682" priority="2809"/>
  </conditionalFormatting>
  <conditionalFormatting sqref="A3504">
    <cfRule type="duplicateValues" dxfId="1681" priority="2808"/>
  </conditionalFormatting>
  <conditionalFormatting sqref="A3504">
    <cfRule type="duplicateValues" dxfId="1680" priority="2807"/>
  </conditionalFormatting>
  <conditionalFormatting sqref="A3504">
    <cfRule type="duplicateValues" dxfId="1679" priority="2806"/>
  </conditionalFormatting>
  <conditionalFormatting sqref="A3504">
    <cfRule type="duplicateValues" dxfId="1678" priority="2805"/>
  </conditionalFormatting>
  <conditionalFormatting sqref="A3504">
    <cfRule type="duplicateValues" dxfId="1677" priority="2804"/>
  </conditionalFormatting>
  <conditionalFormatting sqref="A3504">
    <cfRule type="duplicateValues" dxfId="1676" priority="2803"/>
  </conditionalFormatting>
  <conditionalFormatting sqref="A3504">
    <cfRule type="duplicateValues" dxfId="1675" priority="2802"/>
  </conditionalFormatting>
  <conditionalFormatting sqref="A3504">
    <cfRule type="duplicateValues" dxfId="1674" priority="2801"/>
  </conditionalFormatting>
  <conditionalFormatting sqref="A3504">
    <cfRule type="duplicateValues" dxfId="1673" priority="2800"/>
  </conditionalFormatting>
  <conditionalFormatting sqref="A3504">
    <cfRule type="duplicateValues" dxfId="1672" priority="2799"/>
  </conditionalFormatting>
  <conditionalFormatting sqref="A3504">
    <cfRule type="duplicateValues" dxfId="1671" priority="2797"/>
    <cfRule type="duplicateValues" dxfId="1670" priority="2798"/>
  </conditionalFormatting>
  <conditionalFormatting sqref="A3504">
    <cfRule type="duplicateValues" dxfId="1669" priority="2795"/>
    <cfRule type="duplicateValues" dxfId="1668" priority="2796"/>
  </conditionalFormatting>
  <conditionalFormatting sqref="A3504">
    <cfRule type="duplicateValues" dxfId="1667" priority="2794"/>
  </conditionalFormatting>
  <conditionalFormatting sqref="A3504">
    <cfRule type="duplicateValues" dxfId="1666" priority="2793"/>
  </conditionalFormatting>
  <conditionalFormatting sqref="A3504">
    <cfRule type="duplicateValues" dxfId="1665" priority="2792"/>
  </conditionalFormatting>
  <conditionalFormatting sqref="A3504">
    <cfRule type="duplicateValues" dxfId="1664" priority="2791"/>
  </conditionalFormatting>
  <conditionalFormatting sqref="A3504">
    <cfRule type="duplicateValues" dxfId="1663" priority="2790"/>
  </conditionalFormatting>
  <conditionalFormatting sqref="A3504">
    <cfRule type="duplicateValues" dxfId="1662" priority="2787"/>
    <cfRule type="duplicateValues" dxfId="1661" priority="2788"/>
    <cfRule type="duplicateValues" dxfId="1660" priority="2789"/>
  </conditionalFormatting>
  <conditionalFormatting sqref="A3504">
    <cfRule type="duplicateValues" dxfId="1659" priority="2786"/>
  </conditionalFormatting>
  <conditionalFormatting sqref="A3504">
    <cfRule type="duplicateValues" dxfId="1658" priority="2784"/>
    <cfRule type="duplicateValues" dxfId="1657" priority="2785"/>
  </conditionalFormatting>
  <conditionalFormatting sqref="A3504">
    <cfRule type="duplicateValues" dxfId="1656" priority="2783"/>
  </conditionalFormatting>
  <conditionalFormatting sqref="A3504">
    <cfRule type="duplicateValues" dxfId="1655" priority="2782"/>
  </conditionalFormatting>
  <conditionalFormatting sqref="A3504">
    <cfRule type="duplicateValues" dxfId="1654" priority="2781"/>
  </conditionalFormatting>
  <conditionalFormatting sqref="A3504">
    <cfRule type="duplicateValues" dxfId="1653" priority="2780"/>
  </conditionalFormatting>
  <conditionalFormatting sqref="A3505">
    <cfRule type="duplicateValues" dxfId="1652" priority="2257" stopIfTrue="1"/>
  </conditionalFormatting>
  <conditionalFormatting sqref="A3505">
    <cfRule type="duplicateValues" dxfId="1651" priority="2256" stopIfTrue="1"/>
  </conditionalFormatting>
  <conditionalFormatting sqref="A3505">
    <cfRule type="duplicateValues" dxfId="1650" priority="2253" stopIfTrue="1"/>
    <cfRule type="duplicateValues" dxfId="1649" priority="2254" stopIfTrue="1"/>
    <cfRule type="duplicateValues" dxfId="1648" priority="2255" stopIfTrue="1"/>
  </conditionalFormatting>
  <conditionalFormatting sqref="A3505">
    <cfRule type="duplicateValues" dxfId="1647" priority="2251" stopIfTrue="1"/>
    <cfRule type="duplicateValues" dxfId="1646" priority="2252" stopIfTrue="1"/>
  </conditionalFormatting>
  <conditionalFormatting sqref="A3505">
    <cfRule type="duplicateValues" dxfId="1645" priority="2248" stopIfTrue="1"/>
    <cfRule type="duplicateValues" dxfId="1644" priority="2249" stopIfTrue="1"/>
    <cfRule type="cellIs" dxfId="1643" priority="2250" stopIfTrue="1" operator="equal">
      <formula>25504</formula>
    </cfRule>
  </conditionalFormatting>
  <conditionalFormatting sqref="A3505">
    <cfRule type="duplicateValues" dxfId="1642" priority="2246" stopIfTrue="1"/>
    <cfRule type="duplicateValues" dxfId="1641" priority="2247" stopIfTrue="1"/>
  </conditionalFormatting>
  <conditionalFormatting sqref="A3505">
    <cfRule type="duplicateValues" dxfId="1640" priority="2245" stopIfTrue="1"/>
  </conditionalFormatting>
  <conditionalFormatting sqref="A3505">
    <cfRule type="duplicateValues" dxfId="1639" priority="2244" stopIfTrue="1"/>
  </conditionalFormatting>
  <conditionalFormatting sqref="A3505">
    <cfRule type="duplicateValues" dxfId="1638" priority="2243" stopIfTrue="1"/>
  </conditionalFormatting>
  <conditionalFormatting sqref="A3505">
    <cfRule type="duplicateValues" dxfId="1637" priority="2242"/>
  </conditionalFormatting>
  <conditionalFormatting sqref="A3505">
    <cfRule type="duplicateValues" dxfId="1636" priority="2241"/>
  </conditionalFormatting>
  <conditionalFormatting sqref="A3505">
    <cfRule type="duplicateValues" dxfId="1635" priority="2239"/>
    <cfRule type="duplicateValues" dxfId="1634" priority="2240"/>
  </conditionalFormatting>
  <conditionalFormatting sqref="A3505">
    <cfRule type="duplicateValues" dxfId="1633" priority="2238"/>
  </conditionalFormatting>
  <conditionalFormatting sqref="A3505">
    <cfRule type="duplicateValues" dxfId="1632" priority="2235" stopIfTrue="1"/>
    <cfRule type="duplicateValues" dxfId="1631" priority="2236" stopIfTrue="1"/>
    <cfRule type="duplicateValues" dxfId="1630" priority="2237" stopIfTrue="1"/>
  </conditionalFormatting>
  <conditionalFormatting sqref="A3505">
    <cfRule type="duplicateValues" dxfId="1629" priority="2234" stopIfTrue="1"/>
  </conditionalFormatting>
  <conditionalFormatting sqref="A3505">
    <cfRule type="duplicateValues" dxfId="1628" priority="2232" stopIfTrue="1"/>
    <cfRule type="duplicateValues" dxfId="1627" priority="2233" stopIfTrue="1"/>
  </conditionalFormatting>
  <conditionalFormatting sqref="A3505">
    <cfRule type="duplicateValues" dxfId="1626" priority="2231" stopIfTrue="1"/>
  </conditionalFormatting>
  <conditionalFormatting sqref="A3505">
    <cfRule type="duplicateValues" dxfId="1625" priority="2230" stopIfTrue="1"/>
  </conditionalFormatting>
  <conditionalFormatting sqref="A3505">
    <cfRule type="duplicateValues" dxfId="1624" priority="2229" stopIfTrue="1"/>
  </conditionalFormatting>
  <conditionalFormatting sqref="A3505">
    <cfRule type="duplicateValues" dxfId="1623" priority="2228"/>
  </conditionalFormatting>
  <conditionalFormatting sqref="A3505">
    <cfRule type="duplicateValues" dxfId="1622" priority="2227"/>
  </conditionalFormatting>
  <conditionalFormatting sqref="A3505">
    <cfRule type="duplicateValues" dxfId="1621" priority="2225"/>
    <cfRule type="duplicateValues" dxfId="1620" priority="2226"/>
  </conditionalFormatting>
  <conditionalFormatting sqref="A3505">
    <cfRule type="duplicateValues" dxfId="1619" priority="2224"/>
  </conditionalFormatting>
  <conditionalFormatting sqref="A3505">
    <cfRule type="duplicateValues" dxfId="1618" priority="2223"/>
  </conditionalFormatting>
  <conditionalFormatting sqref="A3505">
    <cfRule type="duplicateValues" dxfId="1617" priority="2221"/>
    <cfRule type="duplicateValues" dxfId="1616" priority="2222"/>
  </conditionalFormatting>
  <conditionalFormatting sqref="A3505">
    <cfRule type="duplicateValues" dxfId="1615" priority="2220"/>
  </conditionalFormatting>
  <conditionalFormatting sqref="A3505">
    <cfRule type="duplicateValues" dxfId="1614" priority="2219"/>
  </conditionalFormatting>
  <conditionalFormatting sqref="A3505">
    <cfRule type="duplicateValues" dxfId="1613" priority="2218"/>
  </conditionalFormatting>
  <conditionalFormatting sqref="A3505">
    <cfRule type="duplicateValues" dxfId="1612" priority="2217"/>
  </conditionalFormatting>
  <conditionalFormatting sqref="A3505">
    <cfRule type="duplicateValues" dxfId="1611" priority="2215"/>
    <cfRule type="duplicateValues" dxfId="1610" priority="2216"/>
  </conditionalFormatting>
  <conditionalFormatting sqref="A3505">
    <cfRule type="duplicateValues" dxfId="1609" priority="2214"/>
  </conditionalFormatting>
  <conditionalFormatting sqref="A3505">
    <cfRule type="duplicateValues" dxfId="1608" priority="2213"/>
  </conditionalFormatting>
  <conditionalFormatting sqref="A3505">
    <cfRule type="duplicateValues" dxfId="1607" priority="2212"/>
  </conditionalFormatting>
  <conditionalFormatting sqref="A3505">
    <cfRule type="duplicateValues" dxfId="1606" priority="2209"/>
    <cfRule type="duplicateValues" dxfId="1605" priority="2210"/>
    <cfRule type="duplicateValues" dxfId="1604" priority="2211"/>
  </conditionalFormatting>
  <conditionalFormatting sqref="A3505">
    <cfRule type="duplicateValues" dxfId="1603" priority="2208"/>
  </conditionalFormatting>
  <conditionalFormatting sqref="A3505">
    <cfRule type="duplicateValues" dxfId="1602" priority="2207"/>
  </conditionalFormatting>
  <conditionalFormatting sqref="A3505">
    <cfRule type="duplicateValues" dxfId="1601" priority="2206"/>
  </conditionalFormatting>
  <conditionalFormatting sqref="A3505">
    <cfRule type="duplicateValues" dxfId="1600" priority="2205"/>
  </conditionalFormatting>
  <conditionalFormatting sqref="A3505">
    <cfRule type="duplicateValues" dxfId="1599" priority="2204"/>
  </conditionalFormatting>
  <conditionalFormatting sqref="A3505">
    <cfRule type="duplicateValues" dxfId="1598" priority="2203"/>
  </conditionalFormatting>
  <conditionalFormatting sqref="A3505">
    <cfRule type="duplicateValues" dxfId="1597" priority="2202"/>
  </conditionalFormatting>
  <conditionalFormatting sqref="A3505">
    <cfRule type="duplicateValues" dxfId="1596" priority="2201"/>
  </conditionalFormatting>
  <conditionalFormatting sqref="A3505">
    <cfRule type="duplicateValues" dxfId="1595" priority="2200"/>
  </conditionalFormatting>
  <conditionalFormatting sqref="A3505">
    <cfRule type="duplicateValues" dxfId="1594" priority="2199"/>
  </conditionalFormatting>
  <conditionalFormatting sqref="A3505">
    <cfRule type="duplicateValues" dxfId="1593" priority="2198"/>
  </conditionalFormatting>
  <conditionalFormatting sqref="A3505">
    <cfRule type="duplicateValues" dxfId="1592" priority="2197"/>
  </conditionalFormatting>
  <conditionalFormatting sqref="A3505">
    <cfRule type="duplicateValues" dxfId="1591" priority="2196"/>
  </conditionalFormatting>
  <conditionalFormatting sqref="A3505">
    <cfRule type="duplicateValues" dxfId="1590" priority="2194"/>
    <cfRule type="duplicateValues" dxfId="1589" priority="2195"/>
  </conditionalFormatting>
  <conditionalFormatting sqref="A3505">
    <cfRule type="duplicateValues" dxfId="1588" priority="2192"/>
    <cfRule type="duplicateValues" dxfId="1587" priority="2193"/>
  </conditionalFormatting>
  <conditionalFormatting sqref="A3505">
    <cfRule type="duplicateValues" dxfId="1586" priority="2191"/>
  </conditionalFormatting>
  <conditionalFormatting sqref="A3505">
    <cfRule type="duplicateValues" dxfId="1585" priority="2190"/>
  </conditionalFormatting>
  <conditionalFormatting sqref="A3505">
    <cfRule type="duplicateValues" dxfId="1584" priority="2189"/>
  </conditionalFormatting>
  <conditionalFormatting sqref="A3505">
    <cfRule type="duplicateValues" dxfId="1583" priority="2188"/>
  </conditionalFormatting>
  <conditionalFormatting sqref="A3505">
    <cfRule type="duplicateValues" dxfId="1582" priority="2187"/>
  </conditionalFormatting>
  <conditionalFormatting sqref="A3505">
    <cfRule type="duplicateValues" dxfId="1581" priority="2184"/>
    <cfRule type="duplicateValues" dxfId="1580" priority="2185"/>
    <cfRule type="duplicateValues" dxfId="1579" priority="2186"/>
  </conditionalFormatting>
  <conditionalFormatting sqref="A3505">
    <cfRule type="duplicateValues" dxfId="1578" priority="2183"/>
  </conditionalFormatting>
  <conditionalFormatting sqref="A3505">
    <cfRule type="duplicateValues" dxfId="1577" priority="2181"/>
    <cfRule type="duplicateValues" dxfId="1576" priority="2182"/>
  </conditionalFormatting>
  <conditionalFormatting sqref="A3505">
    <cfRule type="duplicateValues" dxfId="1575" priority="2180"/>
  </conditionalFormatting>
  <conditionalFormatting sqref="A3505">
    <cfRule type="duplicateValues" dxfId="1574" priority="2179"/>
  </conditionalFormatting>
  <conditionalFormatting sqref="A3505">
    <cfRule type="duplicateValues" dxfId="1573" priority="2178"/>
  </conditionalFormatting>
  <conditionalFormatting sqref="A3505">
    <cfRule type="duplicateValues" dxfId="1572" priority="2177"/>
  </conditionalFormatting>
  <conditionalFormatting sqref="A3506">
    <cfRule type="duplicateValues" dxfId="1571" priority="2176" stopIfTrue="1"/>
  </conditionalFormatting>
  <conditionalFormatting sqref="A3506">
    <cfRule type="duplicateValues" dxfId="1570" priority="2175" stopIfTrue="1"/>
  </conditionalFormatting>
  <conditionalFormatting sqref="A3506">
    <cfRule type="duplicateValues" dxfId="1569" priority="2172" stopIfTrue="1"/>
    <cfRule type="duplicateValues" dxfId="1568" priority="2173" stopIfTrue="1"/>
    <cfRule type="duplicateValues" dxfId="1567" priority="2174" stopIfTrue="1"/>
  </conditionalFormatting>
  <conditionalFormatting sqref="A3506">
    <cfRule type="duplicateValues" dxfId="1566" priority="2170" stopIfTrue="1"/>
    <cfRule type="duplicateValues" dxfId="1565" priority="2171" stopIfTrue="1"/>
  </conditionalFormatting>
  <conditionalFormatting sqref="A3506">
    <cfRule type="duplicateValues" dxfId="1564" priority="2167" stopIfTrue="1"/>
    <cfRule type="duplicateValues" dxfId="1563" priority="2168" stopIfTrue="1"/>
    <cfRule type="cellIs" dxfId="1562" priority="2169" stopIfTrue="1" operator="equal">
      <formula>25504</formula>
    </cfRule>
  </conditionalFormatting>
  <conditionalFormatting sqref="A3506">
    <cfRule type="duplicateValues" dxfId="1561" priority="2165" stopIfTrue="1"/>
    <cfRule type="duplicateValues" dxfId="1560" priority="2166" stopIfTrue="1"/>
  </conditionalFormatting>
  <conditionalFormatting sqref="A3506">
    <cfRule type="duplicateValues" dxfId="1559" priority="2164" stopIfTrue="1"/>
  </conditionalFormatting>
  <conditionalFormatting sqref="A3506">
    <cfRule type="duplicateValues" dxfId="1558" priority="2163" stopIfTrue="1"/>
  </conditionalFormatting>
  <conditionalFormatting sqref="A3506">
    <cfRule type="duplicateValues" dxfId="1557" priority="2162" stopIfTrue="1"/>
  </conditionalFormatting>
  <conditionalFormatting sqref="A3506">
    <cfRule type="duplicateValues" dxfId="1556" priority="2161"/>
  </conditionalFormatting>
  <conditionalFormatting sqref="A3506">
    <cfRule type="duplicateValues" dxfId="1555" priority="2160"/>
  </conditionalFormatting>
  <conditionalFormatting sqref="A3506">
    <cfRule type="duplicateValues" dxfId="1554" priority="2158"/>
    <cfRule type="duplicateValues" dxfId="1553" priority="2159"/>
  </conditionalFormatting>
  <conditionalFormatting sqref="A3506">
    <cfRule type="duplicateValues" dxfId="1552" priority="2157"/>
  </conditionalFormatting>
  <conditionalFormatting sqref="A3506">
    <cfRule type="duplicateValues" dxfId="1551" priority="2154" stopIfTrue="1"/>
    <cfRule type="duplicateValues" dxfId="1550" priority="2155" stopIfTrue="1"/>
    <cfRule type="duplicateValues" dxfId="1549" priority="2156" stopIfTrue="1"/>
  </conditionalFormatting>
  <conditionalFormatting sqref="A3506">
    <cfRule type="duplicateValues" dxfId="1548" priority="2153" stopIfTrue="1"/>
  </conditionalFormatting>
  <conditionalFormatting sqref="A3506">
    <cfRule type="duplicateValues" dxfId="1547" priority="2151" stopIfTrue="1"/>
    <cfRule type="duplicateValues" dxfId="1546" priority="2152" stopIfTrue="1"/>
  </conditionalFormatting>
  <conditionalFormatting sqref="A3506">
    <cfRule type="duplicateValues" dxfId="1545" priority="2150" stopIfTrue="1"/>
  </conditionalFormatting>
  <conditionalFormatting sqref="A3506">
    <cfRule type="duplicateValues" dxfId="1544" priority="2149" stopIfTrue="1"/>
  </conditionalFormatting>
  <conditionalFormatting sqref="A3506">
    <cfRule type="duplicateValues" dxfId="1543" priority="2148" stopIfTrue="1"/>
  </conditionalFormatting>
  <conditionalFormatting sqref="A3506">
    <cfRule type="duplicateValues" dxfId="1542" priority="2147"/>
  </conditionalFormatting>
  <conditionalFormatting sqref="A3506">
    <cfRule type="duplicateValues" dxfId="1541" priority="2146"/>
  </conditionalFormatting>
  <conditionalFormatting sqref="A3506">
    <cfRule type="duplicateValues" dxfId="1540" priority="2144"/>
    <cfRule type="duplicateValues" dxfId="1539" priority="2145"/>
  </conditionalFormatting>
  <conditionalFormatting sqref="A3506">
    <cfRule type="duplicateValues" dxfId="1538" priority="2143"/>
  </conditionalFormatting>
  <conditionalFormatting sqref="A3506">
    <cfRule type="duplicateValues" dxfId="1537" priority="2142"/>
  </conditionalFormatting>
  <conditionalFormatting sqref="A3506">
    <cfRule type="duplicateValues" dxfId="1536" priority="2140"/>
    <cfRule type="duplicateValues" dxfId="1535" priority="2141"/>
  </conditionalFormatting>
  <conditionalFormatting sqref="A3506">
    <cfRule type="duplicateValues" dxfId="1534" priority="2139"/>
  </conditionalFormatting>
  <conditionalFormatting sqref="A3506">
    <cfRule type="duplicateValues" dxfId="1533" priority="2138"/>
  </conditionalFormatting>
  <conditionalFormatting sqref="A3506">
    <cfRule type="duplicateValues" dxfId="1532" priority="2137"/>
  </conditionalFormatting>
  <conditionalFormatting sqref="A3506">
    <cfRule type="duplicateValues" dxfId="1531" priority="2136"/>
  </conditionalFormatting>
  <conditionalFormatting sqref="A3506">
    <cfRule type="duplicateValues" dxfId="1530" priority="2134"/>
    <cfRule type="duplicateValues" dxfId="1529" priority="2135"/>
  </conditionalFormatting>
  <conditionalFormatting sqref="A3506">
    <cfRule type="duplicateValues" dxfId="1528" priority="2133"/>
  </conditionalFormatting>
  <conditionalFormatting sqref="A3506">
    <cfRule type="duplicateValues" dxfId="1527" priority="2132"/>
  </conditionalFormatting>
  <conditionalFormatting sqref="A3506">
    <cfRule type="duplicateValues" dxfId="1526" priority="2131"/>
  </conditionalFormatting>
  <conditionalFormatting sqref="A3506">
    <cfRule type="duplicateValues" dxfId="1525" priority="2128"/>
    <cfRule type="duplicateValues" dxfId="1524" priority="2129"/>
    <cfRule type="duplicateValues" dxfId="1523" priority="2130"/>
  </conditionalFormatting>
  <conditionalFormatting sqref="A3506">
    <cfRule type="duplicateValues" dxfId="1522" priority="2127"/>
  </conditionalFormatting>
  <conditionalFormatting sqref="A3506">
    <cfRule type="duplicateValues" dxfId="1521" priority="2126"/>
  </conditionalFormatting>
  <conditionalFormatting sqref="A3506">
    <cfRule type="duplicateValues" dxfId="1520" priority="2125"/>
  </conditionalFormatting>
  <conditionalFormatting sqref="A3506">
    <cfRule type="duplicateValues" dxfId="1519" priority="2124"/>
  </conditionalFormatting>
  <conditionalFormatting sqref="A3506">
    <cfRule type="duplicateValues" dxfId="1518" priority="2123"/>
  </conditionalFormatting>
  <conditionalFormatting sqref="A3506">
    <cfRule type="duplicateValues" dxfId="1517" priority="2122"/>
  </conditionalFormatting>
  <conditionalFormatting sqref="A3506">
    <cfRule type="duplicateValues" dxfId="1516" priority="2121"/>
  </conditionalFormatting>
  <conditionalFormatting sqref="A3506">
    <cfRule type="duplicateValues" dxfId="1515" priority="2120"/>
  </conditionalFormatting>
  <conditionalFormatting sqref="A3506">
    <cfRule type="duplicateValues" dxfId="1514" priority="2119"/>
  </conditionalFormatting>
  <conditionalFormatting sqref="A3506">
    <cfRule type="duplicateValues" dxfId="1513" priority="2118"/>
  </conditionalFormatting>
  <conditionalFormatting sqref="A3506">
    <cfRule type="duplicateValues" dxfId="1512" priority="2117"/>
  </conditionalFormatting>
  <conditionalFormatting sqref="A3506">
    <cfRule type="duplicateValues" dxfId="1511" priority="2116"/>
  </conditionalFormatting>
  <conditionalFormatting sqref="A3506">
    <cfRule type="duplicateValues" dxfId="1510" priority="2115"/>
  </conditionalFormatting>
  <conditionalFormatting sqref="A3506">
    <cfRule type="duplicateValues" dxfId="1509" priority="2113"/>
    <cfRule type="duplicateValues" dxfId="1508" priority="2114"/>
  </conditionalFormatting>
  <conditionalFormatting sqref="A3506">
    <cfRule type="duplicateValues" dxfId="1507" priority="2111"/>
    <cfRule type="duplicateValues" dxfId="1506" priority="2112"/>
  </conditionalFormatting>
  <conditionalFormatting sqref="A3506">
    <cfRule type="duplicateValues" dxfId="1505" priority="2110"/>
  </conditionalFormatting>
  <conditionalFormatting sqref="A3506">
    <cfRule type="duplicateValues" dxfId="1504" priority="2109"/>
  </conditionalFormatting>
  <conditionalFormatting sqref="A3506">
    <cfRule type="duplicateValues" dxfId="1503" priority="2108"/>
  </conditionalFormatting>
  <conditionalFormatting sqref="A3506">
    <cfRule type="duplicateValues" dxfId="1502" priority="2107"/>
  </conditionalFormatting>
  <conditionalFormatting sqref="A3506">
    <cfRule type="duplicateValues" dxfId="1501" priority="2106"/>
  </conditionalFormatting>
  <conditionalFormatting sqref="A3506">
    <cfRule type="duplicateValues" dxfId="1500" priority="2103"/>
    <cfRule type="duplicateValues" dxfId="1499" priority="2104"/>
    <cfRule type="duplicateValues" dxfId="1498" priority="2105"/>
  </conditionalFormatting>
  <conditionalFormatting sqref="A3506">
    <cfRule type="duplicateValues" dxfId="1497" priority="2102"/>
  </conditionalFormatting>
  <conditionalFormatting sqref="A3506">
    <cfRule type="duplicateValues" dxfId="1496" priority="2100"/>
    <cfRule type="duplicateValues" dxfId="1495" priority="2101"/>
  </conditionalFormatting>
  <conditionalFormatting sqref="A3506">
    <cfRule type="duplicateValues" dxfId="1494" priority="2099"/>
  </conditionalFormatting>
  <conditionalFormatting sqref="A3506">
    <cfRule type="duplicateValues" dxfId="1493" priority="2098"/>
  </conditionalFormatting>
  <conditionalFormatting sqref="A3506">
    <cfRule type="duplicateValues" dxfId="1492" priority="2097"/>
  </conditionalFormatting>
  <conditionalFormatting sqref="A3506">
    <cfRule type="duplicateValues" dxfId="1491" priority="2096"/>
  </conditionalFormatting>
  <conditionalFormatting sqref="A3507">
    <cfRule type="duplicateValues" dxfId="1490" priority="2095" stopIfTrue="1"/>
  </conditionalFormatting>
  <conditionalFormatting sqref="A3507">
    <cfRule type="duplicateValues" dxfId="1489" priority="2094" stopIfTrue="1"/>
  </conditionalFormatting>
  <conditionalFormatting sqref="A3507">
    <cfRule type="duplicateValues" dxfId="1488" priority="2091" stopIfTrue="1"/>
    <cfRule type="duplicateValues" dxfId="1487" priority="2092" stopIfTrue="1"/>
    <cfRule type="duplicateValues" dxfId="1486" priority="2093" stopIfTrue="1"/>
  </conditionalFormatting>
  <conditionalFormatting sqref="A3507">
    <cfRule type="duplicateValues" dxfId="1485" priority="2089" stopIfTrue="1"/>
    <cfRule type="duplicateValues" dxfId="1484" priority="2090" stopIfTrue="1"/>
  </conditionalFormatting>
  <conditionalFormatting sqref="A3507">
    <cfRule type="duplicateValues" dxfId="1483" priority="2086" stopIfTrue="1"/>
    <cfRule type="duplicateValues" dxfId="1482" priority="2087" stopIfTrue="1"/>
    <cfRule type="cellIs" dxfId="1481" priority="2088" stopIfTrue="1" operator="equal">
      <formula>25504</formula>
    </cfRule>
  </conditionalFormatting>
  <conditionalFormatting sqref="A3507">
    <cfRule type="duplicateValues" dxfId="1480" priority="2084" stopIfTrue="1"/>
    <cfRule type="duplicateValues" dxfId="1479" priority="2085" stopIfTrue="1"/>
  </conditionalFormatting>
  <conditionalFormatting sqref="A3507">
    <cfRule type="duplicateValues" dxfId="1478" priority="2083" stopIfTrue="1"/>
  </conditionalFormatting>
  <conditionalFormatting sqref="A3507">
    <cfRule type="duplicateValues" dxfId="1477" priority="2082" stopIfTrue="1"/>
  </conditionalFormatting>
  <conditionalFormatting sqref="A3507">
    <cfRule type="duplicateValues" dxfId="1476" priority="2081" stopIfTrue="1"/>
  </conditionalFormatting>
  <conditionalFormatting sqref="A3507">
    <cfRule type="duplicateValues" dxfId="1475" priority="2080"/>
  </conditionalFormatting>
  <conditionalFormatting sqref="A3507">
    <cfRule type="duplicateValues" dxfId="1474" priority="2079"/>
  </conditionalFormatting>
  <conditionalFormatting sqref="A3507">
    <cfRule type="duplicateValues" dxfId="1473" priority="2077"/>
    <cfRule type="duplicateValues" dxfId="1472" priority="2078"/>
  </conditionalFormatting>
  <conditionalFormatting sqref="A3507">
    <cfRule type="duplicateValues" dxfId="1471" priority="2076"/>
  </conditionalFormatting>
  <conditionalFormatting sqref="A3507">
    <cfRule type="duplicateValues" dxfId="1470" priority="2073" stopIfTrue="1"/>
    <cfRule type="duplicateValues" dxfId="1469" priority="2074" stopIfTrue="1"/>
    <cfRule type="duplicateValues" dxfId="1468" priority="2075" stopIfTrue="1"/>
  </conditionalFormatting>
  <conditionalFormatting sqref="A3507">
    <cfRule type="duplicateValues" dxfId="1467" priority="2072" stopIfTrue="1"/>
  </conditionalFormatting>
  <conditionalFormatting sqref="A3507">
    <cfRule type="duplicateValues" dxfId="1466" priority="2070" stopIfTrue="1"/>
    <cfRule type="duplicateValues" dxfId="1465" priority="2071" stopIfTrue="1"/>
  </conditionalFormatting>
  <conditionalFormatting sqref="A3507">
    <cfRule type="duplicateValues" dxfId="1464" priority="2069" stopIfTrue="1"/>
  </conditionalFormatting>
  <conditionalFormatting sqref="A3507">
    <cfRule type="duplicateValues" dxfId="1463" priority="2068" stopIfTrue="1"/>
  </conditionalFormatting>
  <conditionalFormatting sqref="A3507">
    <cfRule type="duplicateValues" dxfId="1462" priority="2067" stopIfTrue="1"/>
  </conditionalFormatting>
  <conditionalFormatting sqref="A3507">
    <cfRule type="duplicateValues" dxfId="1461" priority="2066"/>
  </conditionalFormatting>
  <conditionalFormatting sqref="A3507">
    <cfRule type="duplicateValues" dxfId="1460" priority="2065"/>
  </conditionalFormatting>
  <conditionalFormatting sqref="A3507">
    <cfRule type="duplicateValues" dxfId="1459" priority="2063"/>
    <cfRule type="duplicateValues" dxfId="1458" priority="2064"/>
  </conditionalFormatting>
  <conditionalFormatting sqref="A3507">
    <cfRule type="duplicateValues" dxfId="1457" priority="2062"/>
  </conditionalFormatting>
  <conditionalFormatting sqref="A3507">
    <cfRule type="duplicateValues" dxfId="1456" priority="2061"/>
  </conditionalFormatting>
  <conditionalFormatting sqref="A3507">
    <cfRule type="duplicateValues" dxfId="1455" priority="2059"/>
    <cfRule type="duplicateValues" dxfId="1454" priority="2060"/>
  </conditionalFormatting>
  <conditionalFormatting sqref="A3507">
    <cfRule type="duplicateValues" dxfId="1453" priority="2058"/>
  </conditionalFormatting>
  <conditionalFormatting sqref="A3507">
    <cfRule type="duplicateValues" dxfId="1452" priority="2057"/>
  </conditionalFormatting>
  <conditionalFormatting sqref="A3507">
    <cfRule type="duplicateValues" dxfId="1451" priority="2056"/>
  </conditionalFormatting>
  <conditionalFormatting sqref="A3507">
    <cfRule type="duplicateValues" dxfId="1450" priority="2055"/>
  </conditionalFormatting>
  <conditionalFormatting sqref="A3507">
    <cfRule type="duplicateValues" dxfId="1449" priority="2053"/>
    <cfRule type="duplicateValues" dxfId="1448" priority="2054"/>
  </conditionalFormatting>
  <conditionalFormatting sqref="A3507">
    <cfRule type="duplicateValues" dxfId="1447" priority="2052"/>
  </conditionalFormatting>
  <conditionalFormatting sqref="A3507">
    <cfRule type="duplicateValues" dxfId="1446" priority="2051"/>
  </conditionalFormatting>
  <conditionalFormatting sqref="A3507">
    <cfRule type="duplicateValues" dxfId="1445" priority="2050"/>
  </conditionalFormatting>
  <conditionalFormatting sqref="A3507">
    <cfRule type="duplicateValues" dxfId="1444" priority="2047"/>
    <cfRule type="duplicateValues" dxfId="1443" priority="2048"/>
    <cfRule type="duplicateValues" dxfId="1442" priority="2049"/>
  </conditionalFormatting>
  <conditionalFormatting sqref="A3507">
    <cfRule type="duplicateValues" dxfId="1441" priority="2046"/>
  </conditionalFormatting>
  <conditionalFormatting sqref="A3507">
    <cfRule type="duplicateValues" dxfId="1440" priority="2045"/>
  </conditionalFormatting>
  <conditionalFormatting sqref="A3507">
    <cfRule type="duplicateValues" dxfId="1439" priority="2044"/>
  </conditionalFormatting>
  <conditionalFormatting sqref="A3507">
    <cfRule type="duplicateValues" dxfId="1438" priority="2043"/>
  </conditionalFormatting>
  <conditionalFormatting sqref="A3507">
    <cfRule type="duplicateValues" dxfId="1437" priority="2042"/>
  </conditionalFormatting>
  <conditionalFormatting sqref="A3507">
    <cfRule type="duplicateValues" dxfId="1436" priority="2041"/>
  </conditionalFormatting>
  <conditionalFormatting sqref="A3507">
    <cfRule type="duplicateValues" dxfId="1435" priority="2040"/>
  </conditionalFormatting>
  <conditionalFormatting sqref="A3507">
    <cfRule type="duplicateValues" dxfId="1434" priority="2039"/>
  </conditionalFormatting>
  <conditionalFormatting sqref="A3507">
    <cfRule type="duplicateValues" dxfId="1433" priority="2038"/>
  </conditionalFormatting>
  <conditionalFormatting sqref="A3507">
    <cfRule type="duplicateValues" dxfId="1432" priority="2037"/>
  </conditionalFormatting>
  <conditionalFormatting sqref="A3507">
    <cfRule type="duplicateValues" dxfId="1431" priority="2036"/>
  </conditionalFormatting>
  <conditionalFormatting sqref="A3507">
    <cfRule type="duplicateValues" dxfId="1430" priority="2035"/>
  </conditionalFormatting>
  <conditionalFormatting sqref="A3507">
    <cfRule type="duplicateValues" dxfId="1429" priority="2034"/>
  </conditionalFormatting>
  <conditionalFormatting sqref="A3507">
    <cfRule type="duplicateValues" dxfId="1428" priority="2032"/>
    <cfRule type="duplicateValues" dxfId="1427" priority="2033"/>
  </conditionalFormatting>
  <conditionalFormatting sqref="A3507">
    <cfRule type="duplicateValues" dxfId="1426" priority="2030"/>
    <cfRule type="duplicateValues" dxfId="1425" priority="2031"/>
  </conditionalFormatting>
  <conditionalFormatting sqref="A3507">
    <cfRule type="duplicateValues" dxfId="1424" priority="2029"/>
  </conditionalFormatting>
  <conditionalFormatting sqref="A3507">
    <cfRule type="duplicateValues" dxfId="1423" priority="2028"/>
  </conditionalFormatting>
  <conditionalFormatting sqref="A3507">
    <cfRule type="duplicateValues" dxfId="1422" priority="2027"/>
  </conditionalFormatting>
  <conditionalFormatting sqref="A3507">
    <cfRule type="duplicateValues" dxfId="1421" priority="2026"/>
  </conditionalFormatting>
  <conditionalFormatting sqref="A3507">
    <cfRule type="duplicateValues" dxfId="1420" priority="2025"/>
  </conditionalFormatting>
  <conditionalFormatting sqref="A3507">
    <cfRule type="duplicateValues" dxfId="1419" priority="2022"/>
    <cfRule type="duplicateValues" dxfId="1418" priority="2023"/>
    <cfRule type="duplicateValues" dxfId="1417" priority="2024"/>
  </conditionalFormatting>
  <conditionalFormatting sqref="A3507">
    <cfRule type="duplicateValues" dxfId="1416" priority="2021"/>
  </conditionalFormatting>
  <conditionalFormatting sqref="A3507">
    <cfRule type="duplicateValues" dxfId="1415" priority="2019"/>
    <cfRule type="duplicateValues" dxfId="1414" priority="2020"/>
  </conditionalFormatting>
  <conditionalFormatting sqref="A3507">
    <cfRule type="duplicateValues" dxfId="1413" priority="2018"/>
  </conditionalFormatting>
  <conditionalFormatting sqref="A3507">
    <cfRule type="duplicateValues" dxfId="1412" priority="2017"/>
  </conditionalFormatting>
  <conditionalFormatting sqref="A3507">
    <cfRule type="duplicateValues" dxfId="1411" priority="2016"/>
  </conditionalFormatting>
  <conditionalFormatting sqref="A3507">
    <cfRule type="duplicateValues" dxfId="1410" priority="2015"/>
  </conditionalFormatting>
  <conditionalFormatting sqref="A3508">
    <cfRule type="duplicateValues" dxfId="1409" priority="2014" stopIfTrue="1"/>
  </conditionalFormatting>
  <conditionalFormatting sqref="A3508">
    <cfRule type="duplicateValues" dxfId="1408" priority="2013" stopIfTrue="1"/>
  </conditionalFormatting>
  <conditionalFormatting sqref="A3508">
    <cfRule type="duplicateValues" dxfId="1407" priority="2010" stopIfTrue="1"/>
    <cfRule type="duplicateValues" dxfId="1406" priority="2011" stopIfTrue="1"/>
    <cfRule type="duplicateValues" dxfId="1405" priority="2012" stopIfTrue="1"/>
  </conditionalFormatting>
  <conditionalFormatting sqref="A3508">
    <cfRule type="duplicateValues" dxfId="1404" priority="2008" stopIfTrue="1"/>
    <cfRule type="duplicateValues" dxfId="1403" priority="2009" stopIfTrue="1"/>
  </conditionalFormatting>
  <conditionalFormatting sqref="A3508">
    <cfRule type="duplicateValues" dxfId="1402" priority="2005" stopIfTrue="1"/>
    <cfRule type="duplicateValues" dxfId="1401" priority="2006" stopIfTrue="1"/>
    <cfRule type="cellIs" dxfId="1400" priority="2007" stopIfTrue="1" operator="equal">
      <formula>25504</formula>
    </cfRule>
  </conditionalFormatting>
  <conditionalFormatting sqref="A3508">
    <cfRule type="duplicateValues" dxfId="1399" priority="2003" stopIfTrue="1"/>
    <cfRule type="duplicateValues" dxfId="1398" priority="2004" stopIfTrue="1"/>
  </conditionalFormatting>
  <conditionalFormatting sqref="A3508">
    <cfRule type="duplicateValues" dxfId="1397" priority="2002" stopIfTrue="1"/>
  </conditionalFormatting>
  <conditionalFormatting sqref="A3508">
    <cfRule type="duplicateValues" dxfId="1396" priority="2001" stopIfTrue="1"/>
  </conditionalFormatting>
  <conditionalFormatting sqref="A3508">
    <cfRule type="duplicateValues" dxfId="1395" priority="2000" stopIfTrue="1"/>
  </conditionalFormatting>
  <conditionalFormatting sqref="A3508">
    <cfRule type="duplicateValues" dxfId="1394" priority="1999"/>
  </conditionalFormatting>
  <conditionalFormatting sqref="A3508">
    <cfRule type="duplicateValues" dxfId="1393" priority="1998"/>
  </conditionalFormatting>
  <conditionalFormatting sqref="A3508">
    <cfRule type="duplicateValues" dxfId="1392" priority="1996"/>
    <cfRule type="duplicateValues" dxfId="1391" priority="1997"/>
  </conditionalFormatting>
  <conditionalFormatting sqref="A3508">
    <cfRule type="duplicateValues" dxfId="1390" priority="1995"/>
  </conditionalFormatting>
  <conditionalFormatting sqref="A3508">
    <cfRule type="duplicateValues" dxfId="1389" priority="1992" stopIfTrue="1"/>
    <cfRule type="duplicateValues" dxfId="1388" priority="1993" stopIfTrue="1"/>
    <cfRule type="duplicateValues" dxfId="1387" priority="1994" stopIfTrue="1"/>
  </conditionalFormatting>
  <conditionalFormatting sqref="A3508">
    <cfRule type="duplicateValues" dxfId="1386" priority="1991" stopIfTrue="1"/>
  </conditionalFormatting>
  <conditionalFormatting sqref="A3508">
    <cfRule type="duplicateValues" dxfId="1385" priority="1989" stopIfTrue="1"/>
    <cfRule type="duplicateValues" dxfId="1384" priority="1990" stopIfTrue="1"/>
  </conditionalFormatting>
  <conditionalFormatting sqref="A3508">
    <cfRule type="duplicateValues" dxfId="1383" priority="1988" stopIfTrue="1"/>
  </conditionalFormatting>
  <conditionalFormatting sqref="A3508">
    <cfRule type="duplicateValues" dxfId="1382" priority="1987" stopIfTrue="1"/>
  </conditionalFormatting>
  <conditionalFormatting sqref="A3508">
    <cfRule type="duplicateValues" dxfId="1381" priority="1986" stopIfTrue="1"/>
  </conditionalFormatting>
  <conditionalFormatting sqref="A3508">
    <cfRule type="duplicateValues" dxfId="1380" priority="1985"/>
  </conditionalFormatting>
  <conditionalFormatting sqref="A3508">
    <cfRule type="duplicateValues" dxfId="1379" priority="1984"/>
  </conditionalFormatting>
  <conditionalFormatting sqref="A3508">
    <cfRule type="duplicateValues" dxfId="1378" priority="1982"/>
    <cfRule type="duplicateValues" dxfId="1377" priority="1983"/>
  </conditionalFormatting>
  <conditionalFormatting sqref="A3508">
    <cfRule type="duplicateValues" dxfId="1376" priority="1981"/>
  </conditionalFormatting>
  <conditionalFormatting sqref="A3508">
    <cfRule type="duplicateValues" dxfId="1375" priority="1980"/>
  </conditionalFormatting>
  <conditionalFormatting sqref="A3508">
    <cfRule type="duplicateValues" dxfId="1374" priority="1978"/>
    <cfRule type="duplicateValues" dxfId="1373" priority="1979"/>
  </conditionalFormatting>
  <conditionalFormatting sqref="A3508">
    <cfRule type="duplicateValues" dxfId="1372" priority="1977"/>
  </conditionalFormatting>
  <conditionalFormatting sqref="A3508">
    <cfRule type="duplicateValues" dxfId="1371" priority="1976"/>
  </conditionalFormatting>
  <conditionalFormatting sqref="A3508">
    <cfRule type="duplicateValues" dxfId="1370" priority="1975"/>
  </conditionalFormatting>
  <conditionalFormatting sqref="A3508">
    <cfRule type="duplicateValues" dxfId="1369" priority="1974"/>
  </conditionalFormatting>
  <conditionalFormatting sqref="A3508">
    <cfRule type="duplicateValues" dxfId="1368" priority="1972"/>
    <cfRule type="duplicateValues" dxfId="1367" priority="1973"/>
  </conditionalFormatting>
  <conditionalFormatting sqref="A3508">
    <cfRule type="duplicateValues" dxfId="1366" priority="1971"/>
  </conditionalFormatting>
  <conditionalFormatting sqref="A3508">
    <cfRule type="duplicateValues" dxfId="1365" priority="1970"/>
  </conditionalFormatting>
  <conditionalFormatting sqref="A3508">
    <cfRule type="duplicateValues" dxfId="1364" priority="1969"/>
  </conditionalFormatting>
  <conditionalFormatting sqref="A3508">
    <cfRule type="duplicateValues" dxfId="1363" priority="1966"/>
    <cfRule type="duplicateValues" dxfId="1362" priority="1967"/>
    <cfRule type="duplicateValues" dxfId="1361" priority="1968"/>
  </conditionalFormatting>
  <conditionalFormatting sqref="A3508">
    <cfRule type="duplicateValues" dxfId="1360" priority="1965"/>
  </conditionalFormatting>
  <conditionalFormatting sqref="A3508">
    <cfRule type="duplicateValues" dxfId="1359" priority="1964"/>
  </conditionalFormatting>
  <conditionalFormatting sqref="A3508">
    <cfRule type="duplicateValues" dxfId="1358" priority="1963"/>
  </conditionalFormatting>
  <conditionalFormatting sqref="A3508">
    <cfRule type="duplicateValues" dxfId="1357" priority="1962"/>
  </conditionalFormatting>
  <conditionalFormatting sqref="A3508">
    <cfRule type="duplicateValues" dxfId="1356" priority="1961"/>
  </conditionalFormatting>
  <conditionalFormatting sqref="A3508">
    <cfRule type="duplicateValues" dxfId="1355" priority="1960"/>
  </conditionalFormatting>
  <conditionalFormatting sqref="A3508">
    <cfRule type="duplicateValues" dxfId="1354" priority="1959"/>
  </conditionalFormatting>
  <conditionalFormatting sqref="A3508">
    <cfRule type="duplicateValues" dxfId="1353" priority="1958"/>
  </conditionalFormatting>
  <conditionalFormatting sqref="A3508">
    <cfRule type="duplicateValues" dxfId="1352" priority="1957"/>
  </conditionalFormatting>
  <conditionalFormatting sqref="A3508">
    <cfRule type="duplicateValues" dxfId="1351" priority="1956"/>
  </conditionalFormatting>
  <conditionalFormatting sqref="A3508">
    <cfRule type="duplicateValues" dxfId="1350" priority="1955"/>
  </conditionalFormatting>
  <conditionalFormatting sqref="A3508">
    <cfRule type="duplicateValues" dxfId="1349" priority="1954"/>
  </conditionalFormatting>
  <conditionalFormatting sqref="A3508">
    <cfRule type="duplicateValues" dxfId="1348" priority="1953"/>
  </conditionalFormatting>
  <conditionalFormatting sqref="A3508">
    <cfRule type="duplicateValues" dxfId="1347" priority="1951"/>
    <cfRule type="duplicateValues" dxfId="1346" priority="1952"/>
  </conditionalFormatting>
  <conditionalFormatting sqref="A3508">
    <cfRule type="duplicateValues" dxfId="1345" priority="1949"/>
    <cfRule type="duplicateValues" dxfId="1344" priority="1950"/>
  </conditionalFormatting>
  <conditionalFormatting sqref="A3508">
    <cfRule type="duplicateValues" dxfId="1343" priority="1948"/>
  </conditionalFormatting>
  <conditionalFormatting sqref="A3508">
    <cfRule type="duplicateValues" dxfId="1342" priority="1947"/>
  </conditionalFormatting>
  <conditionalFormatting sqref="A3508">
    <cfRule type="duplicateValues" dxfId="1341" priority="1946"/>
  </conditionalFormatting>
  <conditionalFormatting sqref="A3508">
    <cfRule type="duplicateValues" dxfId="1340" priority="1945"/>
  </conditionalFormatting>
  <conditionalFormatting sqref="A3508">
    <cfRule type="duplicateValues" dxfId="1339" priority="1944"/>
  </conditionalFormatting>
  <conditionalFormatting sqref="A3508">
    <cfRule type="duplicateValues" dxfId="1338" priority="1941"/>
    <cfRule type="duplicateValues" dxfId="1337" priority="1942"/>
    <cfRule type="duplicateValues" dxfId="1336" priority="1943"/>
  </conditionalFormatting>
  <conditionalFormatting sqref="A3508">
    <cfRule type="duplicateValues" dxfId="1335" priority="1940"/>
  </conditionalFormatting>
  <conditionalFormatting sqref="A3508">
    <cfRule type="duplicateValues" dxfId="1334" priority="1938"/>
    <cfRule type="duplicateValues" dxfId="1333" priority="1939"/>
  </conditionalFormatting>
  <conditionalFormatting sqref="A3508">
    <cfRule type="duplicateValues" dxfId="1332" priority="1937"/>
  </conditionalFormatting>
  <conditionalFormatting sqref="A3508">
    <cfRule type="duplicateValues" dxfId="1331" priority="1936"/>
  </conditionalFormatting>
  <conditionalFormatting sqref="A3508">
    <cfRule type="duplicateValues" dxfId="1330" priority="1935"/>
  </conditionalFormatting>
  <conditionalFormatting sqref="A3508">
    <cfRule type="duplicateValues" dxfId="1329" priority="1934"/>
  </conditionalFormatting>
  <conditionalFormatting sqref="A3509">
    <cfRule type="duplicateValues" dxfId="1328" priority="1933" stopIfTrue="1"/>
  </conditionalFormatting>
  <conditionalFormatting sqref="A3509">
    <cfRule type="duplicateValues" dxfId="1327" priority="1932" stopIfTrue="1"/>
  </conditionalFormatting>
  <conditionalFormatting sqref="A3509">
    <cfRule type="duplicateValues" dxfId="1326" priority="1929" stopIfTrue="1"/>
    <cfRule type="duplicateValues" dxfId="1325" priority="1930" stopIfTrue="1"/>
    <cfRule type="duplicateValues" dxfId="1324" priority="1931" stopIfTrue="1"/>
  </conditionalFormatting>
  <conditionalFormatting sqref="A3509">
    <cfRule type="duplicateValues" dxfId="1323" priority="1927" stopIfTrue="1"/>
    <cfRule type="duplicateValues" dxfId="1322" priority="1928" stopIfTrue="1"/>
  </conditionalFormatting>
  <conditionalFormatting sqref="A3509">
    <cfRule type="duplicateValues" dxfId="1321" priority="1924" stopIfTrue="1"/>
    <cfRule type="duplicateValues" dxfId="1320" priority="1925" stopIfTrue="1"/>
    <cfRule type="cellIs" dxfId="1319" priority="1926" stopIfTrue="1" operator="equal">
      <formula>25504</formula>
    </cfRule>
  </conditionalFormatting>
  <conditionalFormatting sqref="A3509">
    <cfRule type="duplicateValues" dxfId="1318" priority="1922" stopIfTrue="1"/>
    <cfRule type="duplicateValues" dxfId="1317" priority="1923" stopIfTrue="1"/>
  </conditionalFormatting>
  <conditionalFormatting sqref="A3509">
    <cfRule type="duplicateValues" dxfId="1316" priority="1921" stopIfTrue="1"/>
  </conditionalFormatting>
  <conditionalFormatting sqref="A3509">
    <cfRule type="duplicateValues" dxfId="1315" priority="1920" stopIfTrue="1"/>
  </conditionalFormatting>
  <conditionalFormatting sqref="A3509">
    <cfRule type="duplicateValues" dxfId="1314" priority="1919" stopIfTrue="1"/>
  </conditionalFormatting>
  <conditionalFormatting sqref="A3509">
    <cfRule type="duplicateValues" dxfId="1313" priority="1918"/>
  </conditionalFormatting>
  <conditionalFormatting sqref="A3509">
    <cfRule type="duplicateValues" dxfId="1312" priority="1917"/>
  </conditionalFormatting>
  <conditionalFormatting sqref="A3509">
    <cfRule type="duplicateValues" dxfId="1311" priority="1915"/>
    <cfRule type="duplicateValues" dxfId="1310" priority="1916"/>
  </conditionalFormatting>
  <conditionalFormatting sqref="A3509">
    <cfRule type="duplicateValues" dxfId="1309" priority="1914"/>
  </conditionalFormatting>
  <conditionalFormatting sqref="A3509">
    <cfRule type="duplicateValues" dxfId="1308" priority="1911" stopIfTrue="1"/>
    <cfRule type="duplicateValues" dxfId="1307" priority="1912" stopIfTrue="1"/>
    <cfRule type="duplicateValues" dxfId="1306" priority="1913" stopIfTrue="1"/>
  </conditionalFormatting>
  <conditionalFormatting sqref="A3509">
    <cfRule type="duplicateValues" dxfId="1305" priority="1910" stopIfTrue="1"/>
  </conditionalFormatting>
  <conditionalFormatting sqref="A3509">
    <cfRule type="duplicateValues" dxfId="1304" priority="1908" stopIfTrue="1"/>
    <cfRule type="duplicateValues" dxfId="1303" priority="1909" stopIfTrue="1"/>
  </conditionalFormatting>
  <conditionalFormatting sqref="A3509">
    <cfRule type="duplicateValues" dxfId="1302" priority="1907" stopIfTrue="1"/>
  </conditionalFormatting>
  <conditionalFormatting sqref="A3509">
    <cfRule type="duplicateValues" dxfId="1301" priority="1906" stopIfTrue="1"/>
  </conditionalFormatting>
  <conditionalFormatting sqref="A3509">
    <cfRule type="duplicateValues" dxfId="1300" priority="1905" stopIfTrue="1"/>
  </conditionalFormatting>
  <conditionalFormatting sqref="A3509">
    <cfRule type="duplicateValues" dxfId="1299" priority="1904"/>
  </conditionalFormatting>
  <conditionalFormatting sqref="A3509">
    <cfRule type="duplicateValues" dxfId="1298" priority="1903"/>
  </conditionalFormatting>
  <conditionalFormatting sqref="A3509">
    <cfRule type="duplicateValues" dxfId="1297" priority="1901"/>
    <cfRule type="duplicateValues" dxfId="1296" priority="1902"/>
  </conditionalFormatting>
  <conditionalFormatting sqref="A3509">
    <cfRule type="duplicateValues" dxfId="1295" priority="1900"/>
  </conditionalFormatting>
  <conditionalFormatting sqref="A3509">
    <cfRule type="duplicateValues" dxfId="1294" priority="1899"/>
  </conditionalFormatting>
  <conditionalFormatting sqref="A3509">
    <cfRule type="duplicateValues" dxfId="1293" priority="1897"/>
    <cfRule type="duplicateValues" dxfId="1292" priority="1898"/>
  </conditionalFormatting>
  <conditionalFormatting sqref="A3509">
    <cfRule type="duplicateValues" dxfId="1291" priority="1896"/>
  </conditionalFormatting>
  <conditionalFormatting sqref="A3509">
    <cfRule type="duplicateValues" dxfId="1290" priority="1895"/>
  </conditionalFormatting>
  <conditionalFormatting sqref="A3509">
    <cfRule type="duplicateValues" dxfId="1289" priority="1894"/>
  </conditionalFormatting>
  <conditionalFormatting sqref="A3509">
    <cfRule type="duplicateValues" dxfId="1288" priority="1893"/>
  </conditionalFormatting>
  <conditionalFormatting sqref="A3509">
    <cfRule type="duplicateValues" dxfId="1287" priority="1891"/>
    <cfRule type="duplicateValues" dxfId="1286" priority="1892"/>
  </conditionalFormatting>
  <conditionalFormatting sqref="A3509">
    <cfRule type="duplicateValues" dxfId="1285" priority="1890"/>
  </conditionalFormatting>
  <conditionalFormatting sqref="A3509">
    <cfRule type="duplicateValues" dxfId="1284" priority="1889"/>
  </conditionalFormatting>
  <conditionalFormatting sqref="A3509">
    <cfRule type="duplicateValues" dxfId="1283" priority="1888"/>
  </conditionalFormatting>
  <conditionalFormatting sqref="A3509">
    <cfRule type="duplicateValues" dxfId="1282" priority="1885"/>
    <cfRule type="duplicateValues" dxfId="1281" priority="1886"/>
    <cfRule type="duplicateValues" dxfId="1280" priority="1887"/>
  </conditionalFormatting>
  <conditionalFormatting sqref="A3509">
    <cfRule type="duplicateValues" dxfId="1279" priority="1884"/>
  </conditionalFormatting>
  <conditionalFormatting sqref="A3509">
    <cfRule type="duplicateValues" dxfId="1278" priority="1883"/>
  </conditionalFormatting>
  <conditionalFormatting sqref="A3509">
    <cfRule type="duplicateValues" dxfId="1277" priority="1882"/>
  </conditionalFormatting>
  <conditionalFormatting sqref="A3509">
    <cfRule type="duplicateValues" dxfId="1276" priority="1881"/>
  </conditionalFormatting>
  <conditionalFormatting sqref="A3509">
    <cfRule type="duplicateValues" dxfId="1275" priority="1880"/>
  </conditionalFormatting>
  <conditionalFormatting sqref="A3509">
    <cfRule type="duplicateValues" dxfId="1274" priority="1879"/>
  </conditionalFormatting>
  <conditionalFormatting sqref="A3509">
    <cfRule type="duplicateValues" dxfId="1273" priority="1878"/>
  </conditionalFormatting>
  <conditionalFormatting sqref="A3509">
    <cfRule type="duplicateValues" dxfId="1272" priority="1877"/>
  </conditionalFormatting>
  <conditionalFormatting sqref="A3509">
    <cfRule type="duplicateValues" dxfId="1271" priority="1876"/>
  </conditionalFormatting>
  <conditionalFormatting sqref="A3509">
    <cfRule type="duplicateValues" dxfId="1270" priority="1875"/>
  </conditionalFormatting>
  <conditionalFormatting sqref="A3509">
    <cfRule type="duplicateValues" dxfId="1269" priority="1874"/>
  </conditionalFormatting>
  <conditionalFormatting sqref="A3509">
    <cfRule type="duplicateValues" dxfId="1268" priority="1873"/>
  </conditionalFormatting>
  <conditionalFormatting sqref="A3509">
    <cfRule type="duplicateValues" dxfId="1267" priority="1872"/>
  </conditionalFormatting>
  <conditionalFormatting sqref="A3509">
    <cfRule type="duplicateValues" dxfId="1266" priority="1870"/>
    <cfRule type="duplicateValues" dxfId="1265" priority="1871"/>
  </conditionalFormatting>
  <conditionalFormatting sqref="A3509">
    <cfRule type="duplicateValues" dxfId="1264" priority="1868"/>
    <cfRule type="duplicateValues" dxfId="1263" priority="1869"/>
  </conditionalFormatting>
  <conditionalFormatting sqref="A3509">
    <cfRule type="duplicateValues" dxfId="1262" priority="1867"/>
  </conditionalFormatting>
  <conditionalFormatting sqref="A3509">
    <cfRule type="duplicateValues" dxfId="1261" priority="1866"/>
  </conditionalFormatting>
  <conditionalFormatting sqref="A3509">
    <cfRule type="duplicateValues" dxfId="1260" priority="1865"/>
  </conditionalFormatting>
  <conditionalFormatting sqref="A3509">
    <cfRule type="duplicateValues" dxfId="1259" priority="1864"/>
  </conditionalFormatting>
  <conditionalFormatting sqref="A3509">
    <cfRule type="duplicateValues" dxfId="1258" priority="1863"/>
  </conditionalFormatting>
  <conditionalFormatting sqref="A3509">
    <cfRule type="duplicateValues" dxfId="1257" priority="1860"/>
    <cfRule type="duplicateValues" dxfId="1256" priority="1861"/>
    <cfRule type="duplicateValues" dxfId="1255" priority="1862"/>
  </conditionalFormatting>
  <conditionalFormatting sqref="A3509">
    <cfRule type="duplicateValues" dxfId="1254" priority="1859"/>
  </conditionalFormatting>
  <conditionalFormatting sqref="A3509">
    <cfRule type="duplicateValues" dxfId="1253" priority="1857"/>
    <cfRule type="duplicateValues" dxfId="1252" priority="1858"/>
  </conditionalFormatting>
  <conditionalFormatting sqref="A3509">
    <cfRule type="duplicateValues" dxfId="1251" priority="1856"/>
  </conditionalFormatting>
  <conditionalFormatting sqref="A3509">
    <cfRule type="duplicateValues" dxfId="1250" priority="1855"/>
  </conditionalFormatting>
  <conditionalFormatting sqref="A3509">
    <cfRule type="duplicateValues" dxfId="1249" priority="1854"/>
  </conditionalFormatting>
  <conditionalFormatting sqref="A3509">
    <cfRule type="duplicateValues" dxfId="1248" priority="1853"/>
  </conditionalFormatting>
  <conditionalFormatting sqref="A3511">
    <cfRule type="duplicateValues" dxfId="1247" priority="1816" stopIfTrue="1"/>
  </conditionalFormatting>
  <conditionalFormatting sqref="A3511">
    <cfRule type="duplicateValues" dxfId="1246" priority="1815" stopIfTrue="1"/>
  </conditionalFormatting>
  <conditionalFormatting sqref="A3511">
    <cfRule type="duplicateValues" dxfId="1245" priority="1812" stopIfTrue="1"/>
    <cfRule type="duplicateValues" dxfId="1244" priority="1813" stopIfTrue="1"/>
    <cfRule type="duplicateValues" dxfId="1243" priority="1814" stopIfTrue="1"/>
  </conditionalFormatting>
  <conditionalFormatting sqref="A3511">
    <cfRule type="duplicateValues" dxfId="1242" priority="1810" stopIfTrue="1"/>
    <cfRule type="duplicateValues" dxfId="1241" priority="1811" stopIfTrue="1"/>
  </conditionalFormatting>
  <conditionalFormatting sqref="A3511">
    <cfRule type="duplicateValues" dxfId="1240" priority="1807" stopIfTrue="1"/>
    <cfRule type="duplicateValues" dxfId="1239" priority="1808" stopIfTrue="1"/>
    <cfRule type="cellIs" dxfId="1238" priority="1809" stopIfTrue="1" operator="equal">
      <formula>25504</formula>
    </cfRule>
  </conditionalFormatting>
  <conditionalFormatting sqref="A3511">
    <cfRule type="duplicateValues" dxfId="1237" priority="1805" stopIfTrue="1"/>
    <cfRule type="duplicateValues" dxfId="1236" priority="1806" stopIfTrue="1"/>
  </conditionalFormatting>
  <conditionalFormatting sqref="A3511">
    <cfRule type="duplicateValues" dxfId="1235" priority="1804" stopIfTrue="1"/>
  </conditionalFormatting>
  <conditionalFormatting sqref="A3511">
    <cfRule type="duplicateValues" dxfId="1234" priority="1803" stopIfTrue="1"/>
  </conditionalFormatting>
  <conditionalFormatting sqref="A3511">
    <cfRule type="duplicateValues" dxfId="1233" priority="1802" stopIfTrue="1"/>
  </conditionalFormatting>
  <conditionalFormatting sqref="A3511">
    <cfRule type="duplicateValues" dxfId="1232" priority="1801"/>
  </conditionalFormatting>
  <conditionalFormatting sqref="A3511">
    <cfRule type="duplicateValues" dxfId="1231" priority="1800"/>
  </conditionalFormatting>
  <conditionalFormatting sqref="A3511">
    <cfRule type="duplicateValues" dxfId="1230" priority="1798"/>
    <cfRule type="duplicateValues" dxfId="1229" priority="1799"/>
  </conditionalFormatting>
  <conditionalFormatting sqref="A3511">
    <cfRule type="duplicateValues" dxfId="1228" priority="1797"/>
  </conditionalFormatting>
  <conditionalFormatting sqref="A3511">
    <cfRule type="duplicateValues" dxfId="1227" priority="1794" stopIfTrue="1"/>
    <cfRule type="duplicateValues" dxfId="1226" priority="1795" stopIfTrue="1"/>
    <cfRule type="duplicateValues" dxfId="1225" priority="1796" stopIfTrue="1"/>
  </conditionalFormatting>
  <conditionalFormatting sqref="A3511">
    <cfRule type="duplicateValues" dxfId="1224" priority="1793" stopIfTrue="1"/>
  </conditionalFormatting>
  <conditionalFormatting sqref="A3511">
    <cfRule type="duplicateValues" dxfId="1223" priority="1791" stopIfTrue="1"/>
    <cfRule type="duplicateValues" dxfId="1222" priority="1792" stopIfTrue="1"/>
  </conditionalFormatting>
  <conditionalFormatting sqref="A3511">
    <cfRule type="duplicateValues" dxfId="1221" priority="1790" stopIfTrue="1"/>
  </conditionalFormatting>
  <conditionalFormatting sqref="A3511">
    <cfRule type="duplicateValues" dxfId="1220" priority="1789" stopIfTrue="1"/>
  </conditionalFormatting>
  <conditionalFormatting sqref="A3511">
    <cfRule type="duplicateValues" dxfId="1219" priority="1788" stopIfTrue="1"/>
  </conditionalFormatting>
  <conditionalFormatting sqref="A3511">
    <cfRule type="duplicateValues" dxfId="1218" priority="1787"/>
  </conditionalFormatting>
  <conditionalFormatting sqref="A3511">
    <cfRule type="duplicateValues" dxfId="1217" priority="1786"/>
  </conditionalFormatting>
  <conditionalFormatting sqref="A3511">
    <cfRule type="duplicateValues" dxfId="1216" priority="1784"/>
    <cfRule type="duplicateValues" dxfId="1215" priority="1785"/>
  </conditionalFormatting>
  <conditionalFormatting sqref="A3511">
    <cfRule type="duplicateValues" dxfId="1214" priority="1783"/>
  </conditionalFormatting>
  <conditionalFormatting sqref="A3511">
    <cfRule type="duplicateValues" dxfId="1213" priority="1782"/>
  </conditionalFormatting>
  <conditionalFormatting sqref="A3511">
    <cfRule type="duplicateValues" dxfId="1212" priority="1780"/>
    <cfRule type="duplicateValues" dxfId="1211" priority="1781"/>
  </conditionalFormatting>
  <conditionalFormatting sqref="A3511">
    <cfRule type="duplicateValues" dxfId="1210" priority="1779"/>
  </conditionalFormatting>
  <conditionalFormatting sqref="A3511">
    <cfRule type="duplicateValues" dxfId="1209" priority="1778"/>
  </conditionalFormatting>
  <conditionalFormatting sqref="A3511">
    <cfRule type="duplicateValues" dxfId="1208" priority="1777"/>
  </conditionalFormatting>
  <conditionalFormatting sqref="A3511">
    <cfRule type="duplicateValues" dxfId="1207" priority="1776"/>
  </conditionalFormatting>
  <conditionalFormatting sqref="A3511">
    <cfRule type="duplicateValues" dxfId="1206" priority="1774"/>
    <cfRule type="duplicateValues" dxfId="1205" priority="1775"/>
  </conditionalFormatting>
  <conditionalFormatting sqref="A3511">
    <cfRule type="duplicateValues" dxfId="1204" priority="1773"/>
  </conditionalFormatting>
  <conditionalFormatting sqref="A3511">
    <cfRule type="duplicateValues" dxfId="1203" priority="1772"/>
  </conditionalFormatting>
  <conditionalFormatting sqref="A3511">
    <cfRule type="duplicateValues" dxfId="1202" priority="1771"/>
  </conditionalFormatting>
  <conditionalFormatting sqref="A3511">
    <cfRule type="duplicateValues" dxfId="1201" priority="1768"/>
    <cfRule type="duplicateValues" dxfId="1200" priority="1769"/>
    <cfRule type="duplicateValues" dxfId="1199" priority="1770"/>
  </conditionalFormatting>
  <conditionalFormatting sqref="A3511">
    <cfRule type="duplicateValues" dxfId="1198" priority="1767"/>
  </conditionalFormatting>
  <conditionalFormatting sqref="A3511">
    <cfRule type="duplicateValues" dxfId="1197" priority="1766"/>
  </conditionalFormatting>
  <conditionalFormatting sqref="A3511">
    <cfRule type="duplicateValues" dxfId="1196" priority="1765"/>
  </conditionalFormatting>
  <conditionalFormatting sqref="A3511">
    <cfRule type="duplicateValues" dxfId="1195" priority="1764"/>
  </conditionalFormatting>
  <conditionalFormatting sqref="A3511">
    <cfRule type="duplicateValues" dxfId="1194" priority="1763"/>
  </conditionalFormatting>
  <conditionalFormatting sqref="A3511">
    <cfRule type="duplicateValues" dxfId="1193" priority="1762"/>
  </conditionalFormatting>
  <conditionalFormatting sqref="A3511">
    <cfRule type="duplicateValues" dxfId="1192" priority="1761"/>
  </conditionalFormatting>
  <conditionalFormatting sqref="A3511">
    <cfRule type="duplicateValues" dxfId="1191" priority="1760"/>
  </conditionalFormatting>
  <conditionalFormatting sqref="A3511">
    <cfRule type="duplicateValues" dxfId="1190" priority="1759"/>
  </conditionalFormatting>
  <conditionalFormatting sqref="A3511">
    <cfRule type="duplicateValues" dxfId="1189" priority="1758"/>
  </conditionalFormatting>
  <conditionalFormatting sqref="A3511">
    <cfRule type="duplicateValues" dxfId="1188" priority="1757"/>
  </conditionalFormatting>
  <conditionalFormatting sqref="A3511">
    <cfRule type="duplicateValues" dxfId="1187" priority="1756"/>
  </conditionalFormatting>
  <conditionalFormatting sqref="A3511">
    <cfRule type="duplicateValues" dxfId="1186" priority="1755"/>
  </conditionalFormatting>
  <conditionalFormatting sqref="A3511">
    <cfRule type="duplicateValues" dxfId="1185" priority="1753"/>
    <cfRule type="duplicateValues" dxfId="1184" priority="1754"/>
  </conditionalFormatting>
  <conditionalFormatting sqref="A3511">
    <cfRule type="duplicateValues" dxfId="1183" priority="1751"/>
    <cfRule type="duplicateValues" dxfId="1182" priority="1752"/>
  </conditionalFormatting>
  <conditionalFormatting sqref="A3511">
    <cfRule type="duplicateValues" dxfId="1181" priority="1750"/>
  </conditionalFormatting>
  <conditionalFormatting sqref="A3511">
    <cfRule type="duplicateValues" dxfId="1180" priority="1749"/>
  </conditionalFormatting>
  <conditionalFormatting sqref="A3511">
    <cfRule type="duplicateValues" dxfId="1179" priority="1748"/>
  </conditionalFormatting>
  <conditionalFormatting sqref="A3511">
    <cfRule type="duplicateValues" dxfId="1178" priority="1747"/>
  </conditionalFormatting>
  <conditionalFormatting sqref="A3511">
    <cfRule type="duplicateValues" dxfId="1177" priority="1746"/>
  </conditionalFormatting>
  <conditionalFormatting sqref="A3511">
    <cfRule type="duplicateValues" dxfId="1176" priority="1743"/>
    <cfRule type="duplicateValues" dxfId="1175" priority="1744"/>
    <cfRule type="duplicateValues" dxfId="1174" priority="1745"/>
  </conditionalFormatting>
  <conditionalFormatting sqref="A3511">
    <cfRule type="duplicateValues" dxfId="1173" priority="1742"/>
  </conditionalFormatting>
  <conditionalFormatting sqref="A3511">
    <cfRule type="duplicateValues" dxfId="1172" priority="1740"/>
    <cfRule type="duplicateValues" dxfId="1171" priority="1741"/>
  </conditionalFormatting>
  <conditionalFormatting sqref="A3511">
    <cfRule type="duplicateValues" dxfId="1170" priority="1739"/>
  </conditionalFormatting>
  <conditionalFormatting sqref="A3511">
    <cfRule type="duplicateValues" dxfId="1169" priority="1738"/>
  </conditionalFormatting>
  <conditionalFormatting sqref="A3511">
    <cfRule type="duplicateValues" dxfId="1168" priority="1737"/>
  </conditionalFormatting>
  <conditionalFormatting sqref="A3511">
    <cfRule type="duplicateValues" dxfId="1167" priority="1736"/>
  </conditionalFormatting>
  <conditionalFormatting sqref="A3354">
    <cfRule type="duplicateValues" dxfId="1166" priority="1698"/>
  </conditionalFormatting>
  <conditionalFormatting sqref="A3354">
    <cfRule type="duplicateValues" dxfId="1165" priority="1699" stopIfTrue="1"/>
  </conditionalFormatting>
  <conditionalFormatting sqref="A3354">
    <cfRule type="duplicateValues" dxfId="1164" priority="1700"/>
    <cfRule type="duplicateValues" dxfId="1163" priority="1701"/>
  </conditionalFormatting>
  <conditionalFormatting sqref="A3354">
    <cfRule type="duplicateValues" dxfId="1162" priority="1702"/>
    <cfRule type="duplicateValues" dxfId="1161" priority="1703"/>
    <cfRule type="duplicateValues" dxfId="1160" priority="1704"/>
    <cfRule type="duplicateValues" dxfId="1159" priority="1705"/>
  </conditionalFormatting>
  <conditionalFormatting sqref="A3354">
    <cfRule type="duplicateValues" dxfId="1158" priority="1697"/>
  </conditionalFormatting>
  <conditionalFormatting sqref="A3354">
    <cfRule type="duplicateValues" dxfId="1157" priority="1696"/>
  </conditionalFormatting>
  <conditionalFormatting sqref="A3355">
    <cfRule type="duplicateValues" dxfId="1156" priority="1688"/>
  </conditionalFormatting>
  <conditionalFormatting sqref="A3355">
    <cfRule type="duplicateValues" dxfId="1155" priority="1689" stopIfTrue="1"/>
  </conditionalFormatting>
  <conditionalFormatting sqref="A3355">
    <cfRule type="duplicateValues" dxfId="1154" priority="1690"/>
    <cfRule type="duplicateValues" dxfId="1153" priority="1691"/>
  </conditionalFormatting>
  <conditionalFormatting sqref="A3355">
    <cfRule type="duplicateValues" dxfId="1152" priority="1692"/>
    <cfRule type="duplicateValues" dxfId="1151" priority="1693"/>
    <cfRule type="duplicateValues" dxfId="1150" priority="1694"/>
    <cfRule type="duplicateValues" dxfId="1149" priority="1695"/>
  </conditionalFormatting>
  <conditionalFormatting sqref="A3355">
    <cfRule type="duplicateValues" dxfId="1148" priority="1687"/>
  </conditionalFormatting>
  <conditionalFormatting sqref="A3355">
    <cfRule type="duplicateValues" dxfId="1147" priority="1686"/>
  </conditionalFormatting>
  <conditionalFormatting sqref="A3353">
    <cfRule type="duplicateValues" dxfId="1146" priority="1678" stopIfTrue="1"/>
  </conditionalFormatting>
  <conditionalFormatting sqref="A3353">
    <cfRule type="duplicateValues" dxfId="1145" priority="1679"/>
  </conditionalFormatting>
  <conditionalFormatting sqref="A3353">
    <cfRule type="duplicateValues" dxfId="1144" priority="1680"/>
    <cfRule type="duplicateValues" dxfId="1143" priority="1681"/>
    <cfRule type="duplicateValues" dxfId="1142" priority="1682"/>
    <cfRule type="duplicateValues" dxfId="1141" priority="1683"/>
  </conditionalFormatting>
  <conditionalFormatting sqref="A3353">
    <cfRule type="duplicateValues" dxfId="1140" priority="1684"/>
    <cfRule type="duplicateValues" dxfId="1139" priority="1685"/>
  </conditionalFormatting>
  <conditionalFormatting sqref="A3353">
    <cfRule type="duplicateValues" dxfId="1138" priority="1677"/>
  </conditionalFormatting>
  <conditionalFormatting sqref="A3353">
    <cfRule type="duplicateValues" dxfId="1137" priority="1676"/>
  </conditionalFormatting>
  <conditionalFormatting sqref="A3238">
    <cfRule type="duplicateValues" dxfId="1136" priority="1660" stopIfTrue="1"/>
  </conditionalFormatting>
  <conditionalFormatting sqref="A3238">
    <cfRule type="duplicateValues" dxfId="1135" priority="1661"/>
  </conditionalFormatting>
  <conditionalFormatting sqref="A3238">
    <cfRule type="duplicateValues" dxfId="1134" priority="1662"/>
    <cfRule type="duplicateValues" dxfId="1133" priority="1663"/>
    <cfRule type="duplicateValues" dxfId="1132" priority="1664"/>
    <cfRule type="duplicateValues" dxfId="1131" priority="1665"/>
  </conditionalFormatting>
  <conditionalFormatting sqref="A3238">
    <cfRule type="duplicateValues" dxfId="1130" priority="1666"/>
    <cfRule type="duplicateValues" dxfId="1129" priority="1667"/>
  </conditionalFormatting>
  <conditionalFormatting sqref="A3236:A3237">
    <cfRule type="duplicateValues" dxfId="1128" priority="1668"/>
  </conditionalFormatting>
  <conditionalFormatting sqref="A3236:A3237">
    <cfRule type="duplicateValues" dxfId="1127" priority="1669" stopIfTrue="1"/>
  </conditionalFormatting>
  <conditionalFormatting sqref="A3236:A3237">
    <cfRule type="duplicateValues" dxfId="1126" priority="1670"/>
    <cfRule type="duplicateValues" dxfId="1125" priority="1671"/>
  </conditionalFormatting>
  <conditionalFormatting sqref="A3236:A3237">
    <cfRule type="duplicateValues" dxfId="1124" priority="1672"/>
    <cfRule type="duplicateValues" dxfId="1123" priority="1673"/>
    <cfRule type="duplicateValues" dxfId="1122" priority="1674"/>
    <cfRule type="duplicateValues" dxfId="1121" priority="1675"/>
  </conditionalFormatting>
  <conditionalFormatting sqref="A3236:A3238">
    <cfRule type="duplicateValues" dxfId="1120" priority="1659"/>
  </conditionalFormatting>
  <conditionalFormatting sqref="A3236:A3238">
    <cfRule type="duplicateValues" dxfId="1119" priority="1658"/>
  </conditionalFormatting>
  <conditionalFormatting sqref="A3530:A1048576 A3511:A3516 A1839:A2334 A1:A28 A31:A1087 A2340:A3509 A1091:A1617 A1089 A1619:A1835">
    <cfRule type="duplicateValues" dxfId="1118" priority="1572"/>
  </conditionalFormatting>
  <conditionalFormatting sqref="A3510">
    <cfRule type="duplicateValues" dxfId="1117" priority="1571" stopIfTrue="1"/>
  </conditionalFormatting>
  <conditionalFormatting sqref="A3510">
    <cfRule type="duplicateValues" dxfId="1116" priority="1570" stopIfTrue="1"/>
  </conditionalFormatting>
  <conditionalFormatting sqref="A3510">
    <cfRule type="duplicateValues" dxfId="1115" priority="1567" stopIfTrue="1"/>
    <cfRule type="duplicateValues" dxfId="1114" priority="1568" stopIfTrue="1"/>
    <cfRule type="duplicateValues" dxfId="1113" priority="1569" stopIfTrue="1"/>
  </conditionalFormatting>
  <conditionalFormatting sqref="A3510">
    <cfRule type="duplicateValues" dxfId="1112" priority="1565" stopIfTrue="1"/>
    <cfRule type="duplicateValues" dxfId="1111" priority="1566" stopIfTrue="1"/>
  </conditionalFormatting>
  <conditionalFormatting sqref="A3510">
    <cfRule type="duplicateValues" dxfId="1110" priority="1562" stopIfTrue="1"/>
    <cfRule type="duplicateValues" dxfId="1109" priority="1563" stopIfTrue="1"/>
    <cfRule type="cellIs" dxfId="1108" priority="1564" stopIfTrue="1" operator="equal">
      <formula>25504</formula>
    </cfRule>
  </conditionalFormatting>
  <conditionalFormatting sqref="A3510">
    <cfRule type="duplicateValues" dxfId="1107" priority="1560" stopIfTrue="1"/>
    <cfRule type="duplicateValues" dxfId="1106" priority="1561" stopIfTrue="1"/>
  </conditionalFormatting>
  <conditionalFormatting sqref="A3510">
    <cfRule type="duplicateValues" dxfId="1105" priority="1559" stopIfTrue="1"/>
  </conditionalFormatting>
  <conditionalFormatting sqref="A3510">
    <cfRule type="duplicateValues" dxfId="1104" priority="1558" stopIfTrue="1"/>
  </conditionalFormatting>
  <conditionalFormatting sqref="A3510">
    <cfRule type="duplicateValues" dxfId="1103" priority="1557" stopIfTrue="1"/>
  </conditionalFormatting>
  <conditionalFormatting sqref="A3510">
    <cfRule type="duplicateValues" dxfId="1102" priority="1556"/>
  </conditionalFormatting>
  <conditionalFormatting sqref="A3510">
    <cfRule type="duplicateValues" dxfId="1101" priority="1555"/>
  </conditionalFormatting>
  <conditionalFormatting sqref="A3510">
    <cfRule type="duplicateValues" dxfId="1100" priority="1553"/>
    <cfRule type="duplicateValues" dxfId="1099" priority="1554"/>
  </conditionalFormatting>
  <conditionalFormatting sqref="A3510">
    <cfRule type="duplicateValues" dxfId="1098" priority="1552"/>
  </conditionalFormatting>
  <conditionalFormatting sqref="A3510">
    <cfRule type="duplicateValues" dxfId="1097" priority="1549" stopIfTrue="1"/>
    <cfRule type="duplicateValues" dxfId="1096" priority="1550" stopIfTrue="1"/>
    <cfRule type="duplicateValues" dxfId="1095" priority="1551" stopIfTrue="1"/>
  </conditionalFormatting>
  <conditionalFormatting sqref="A3510">
    <cfRule type="duplicateValues" dxfId="1094" priority="1548" stopIfTrue="1"/>
  </conditionalFormatting>
  <conditionalFormatting sqref="A3510">
    <cfRule type="duplicateValues" dxfId="1093" priority="1546" stopIfTrue="1"/>
    <cfRule type="duplicateValues" dxfId="1092" priority="1547" stopIfTrue="1"/>
  </conditionalFormatting>
  <conditionalFormatting sqref="A3510">
    <cfRule type="duplicateValues" dxfId="1091" priority="1545" stopIfTrue="1"/>
  </conditionalFormatting>
  <conditionalFormatting sqref="A3510">
    <cfRule type="duplicateValues" dxfId="1090" priority="1544" stopIfTrue="1"/>
  </conditionalFormatting>
  <conditionalFormatting sqref="A3510">
    <cfRule type="duplicateValues" dxfId="1089" priority="1543" stopIfTrue="1"/>
  </conditionalFormatting>
  <conditionalFormatting sqref="A3510">
    <cfRule type="duplicateValues" dxfId="1088" priority="1542"/>
  </conditionalFormatting>
  <conditionalFormatting sqref="A3510">
    <cfRule type="duplicateValues" dxfId="1087" priority="1541"/>
  </conditionalFormatting>
  <conditionalFormatting sqref="A3510">
    <cfRule type="duplicateValues" dxfId="1086" priority="1539"/>
    <cfRule type="duplicateValues" dxfId="1085" priority="1540"/>
  </conditionalFormatting>
  <conditionalFormatting sqref="A3510">
    <cfRule type="duplicateValues" dxfId="1084" priority="1538"/>
  </conditionalFormatting>
  <conditionalFormatting sqref="A3510">
    <cfRule type="duplicateValues" dxfId="1083" priority="1537"/>
  </conditionalFormatting>
  <conditionalFormatting sqref="A3510">
    <cfRule type="duplicateValues" dxfId="1082" priority="1535"/>
    <cfRule type="duplicateValues" dxfId="1081" priority="1536"/>
  </conditionalFormatting>
  <conditionalFormatting sqref="A3510">
    <cfRule type="duplicateValues" dxfId="1080" priority="1534"/>
  </conditionalFormatting>
  <conditionalFormatting sqref="A3510">
    <cfRule type="duplicateValues" dxfId="1079" priority="1533"/>
  </conditionalFormatting>
  <conditionalFormatting sqref="A3510">
    <cfRule type="duplicateValues" dxfId="1078" priority="1532"/>
  </conditionalFormatting>
  <conditionalFormatting sqref="A3510">
    <cfRule type="duplicateValues" dxfId="1077" priority="1531"/>
  </conditionalFormatting>
  <conditionalFormatting sqref="A3510">
    <cfRule type="duplicateValues" dxfId="1076" priority="1529"/>
    <cfRule type="duplicateValues" dxfId="1075" priority="1530"/>
  </conditionalFormatting>
  <conditionalFormatting sqref="A3510">
    <cfRule type="duplicateValues" dxfId="1074" priority="1528"/>
  </conditionalFormatting>
  <conditionalFormatting sqref="A3510">
    <cfRule type="duplicateValues" dxfId="1073" priority="1527"/>
  </conditionalFormatting>
  <conditionalFormatting sqref="A3510">
    <cfRule type="duplicateValues" dxfId="1072" priority="1526"/>
  </conditionalFormatting>
  <conditionalFormatting sqref="A3510">
    <cfRule type="duplicateValues" dxfId="1071" priority="1523"/>
    <cfRule type="duplicateValues" dxfId="1070" priority="1524"/>
    <cfRule type="duplicateValues" dxfId="1069" priority="1525"/>
  </conditionalFormatting>
  <conditionalFormatting sqref="A3510">
    <cfRule type="duplicateValues" dxfId="1068" priority="1522"/>
  </conditionalFormatting>
  <conditionalFormatting sqref="A3510">
    <cfRule type="duplicateValues" dxfId="1067" priority="1521"/>
  </conditionalFormatting>
  <conditionalFormatting sqref="A3510">
    <cfRule type="duplicateValues" dxfId="1066" priority="1520"/>
  </conditionalFormatting>
  <conditionalFormatting sqref="A3510">
    <cfRule type="duplicateValues" dxfId="1065" priority="1519"/>
  </conditionalFormatting>
  <conditionalFormatting sqref="A3510">
    <cfRule type="duplicateValues" dxfId="1064" priority="1518"/>
  </conditionalFormatting>
  <conditionalFormatting sqref="A3510">
    <cfRule type="duplicateValues" dxfId="1063" priority="1517"/>
  </conditionalFormatting>
  <conditionalFormatting sqref="A3510">
    <cfRule type="duplicateValues" dxfId="1062" priority="1516"/>
  </conditionalFormatting>
  <conditionalFormatting sqref="A3510">
    <cfRule type="duplicateValues" dxfId="1061" priority="1515"/>
  </conditionalFormatting>
  <conditionalFormatting sqref="A3510">
    <cfRule type="duplicateValues" dxfId="1060" priority="1514"/>
  </conditionalFormatting>
  <conditionalFormatting sqref="A3510">
    <cfRule type="duplicateValues" dxfId="1059" priority="1513"/>
  </conditionalFormatting>
  <conditionalFormatting sqref="A3510">
    <cfRule type="duplicateValues" dxfId="1058" priority="1512"/>
  </conditionalFormatting>
  <conditionalFormatting sqref="A3510">
    <cfRule type="duplicateValues" dxfId="1057" priority="1511"/>
  </conditionalFormatting>
  <conditionalFormatting sqref="A3510">
    <cfRule type="duplicateValues" dxfId="1056" priority="1510"/>
  </conditionalFormatting>
  <conditionalFormatting sqref="A3510">
    <cfRule type="duplicateValues" dxfId="1055" priority="1508"/>
    <cfRule type="duplicateValues" dxfId="1054" priority="1509"/>
  </conditionalFormatting>
  <conditionalFormatting sqref="A3510">
    <cfRule type="duplicateValues" dxfId="1053" priority="1506"/>
    <cfRule type="duplicateValues" dxfId="1052" priority="1507"/>
  </conditionalFormatting>
  <conditionalFormatting sqref="A3510">
    <cfRule type="duplicateValues" dxfId="1051" priority="1505"/>
  </conditionalFormatting>
  <conditionalFormatting sqref="A3510">
    <cfRule type="duplicateValues" dxfId="1050" priority="1504"/>
  </conditionalFormatting>
  <conditionalFormatting sqref="A3510">
    <cfRule type="duplicateValues" dxfId="1049" priority="1503"/>
  </conditionalFormatting>
  <conditionalFormatting sqref="A3510">
    <cfRule type="duplicateValues" dxfId="1048" priority="1502"/>
  </conditionalFormatting>
  <conditionalFormatting sqref="A3510">
    <cfRule type="duplicateValues" dxfId="1047" priority="1501"/>
  </conditionalFormatting>
  <conditionalFormatting sqref="A3510">
    <cfRule type="duplicateValues" dxfId="1046" priority="1498"/>
    <cfRule type="duplicateValues" dxfId="1045" priority="1499"/>
    <cfRule type="duplicateValues" dxfId="1044" priority="1500"/>
  </conditionalFormatting>
  <conditionalFormatting sqref="A3510">
    <cfRule type="duplicateValues" dxfId="1043" priority="1497"/>
  </conditionalFormatting>
  <conditionalFormatting sqref="A3510">
    <cfRule type="duplicateValues" dxfId="1042" priority="1495"/>
    <cfRule type="duplicateValues" dxfId="1041" priority="1496"/>
  </conditionalFormatting>
  <conditionalFormatting sqref="A3510">
    <cfRule type="duplicateValues" dxfId="1040" priority="1494"/>
  </conditionalFormatting>
  <conditionalFormatting sqref="A3510">
    <cfRule type="duplicateValues" dxfId="1039" priority="1493"/>
  </conditionalFormatting>
  <conditionalFormatting sqref="A3510">
    <cfRule type="duplicateValues" dxfId="1038" priority="1492"/>
  </conditionalFormatting>
  <conditionalFormatting sqref="A3510">
    <cfRule type="duplicateValues" dxfId="1037" priority="1491"/>
  </conditionalFormatting>
  <conditionalFormatting sqref="A3510">
    <cfRule type="duplicateValues" dxfId="1036" priority="1490"/>
  </conditionalFormatting>
  <conditionalFormatting sqref="A2335:A2337">
    <cfRule type="duplicateValues" dxfId="1035" priority="1488"/>
    <cfRule type="duplicateValues" dxfId="1034" priority="1489"/>
  </conditionalFormatting>
  <conditionalFormatting sqref="A2335:A2337">
    <cfRule type="duplicateValues" dxfId="1033" priority="1487"/>
  </conditionalFormatting>
  <conditionalFormatting sqref="A2335:A2337">
    <cfRule type="duplicateValues" dxfId="1032" priority="1484"/>
    <cfRule type="duplicateValues" dxfId="1031" priority="1485"/>
    <cfRule type="duplicateValues" dxfId="1030" priority="1486"/>
  </conditionalFormatting>
  <conditionalFormatting sqref="A2335:A2337">
    <cfRule type="duplicateValues" dxfId="1029" priority="1483"/>
  </conditionalFormatting>
  <conditionalFormatting sqref="A2335:A2337">
    <cfRule type="duplicateValues" dxfId="1028" priority="1482"/>
  </conditionalFormatting>
  <conditionalFormatting sqref="A2335:A2337">
    <cfRule type="duplicateValues" dxfId="1027" priority="1481" stopIfTrue="1"/>
  </conditionalFormatting>
  <conditionalFormatting sqref="A2335:A2337">
    <cfRule type="duplicateValues" dxfId="1026" priority="1480" stopIfTrue="1"/>
  </conditionalFormatting>
  <conditionalFormatting sqref="A2335:A2337">
    <cfRule type="duplicateValues" dxfId="1025" priority="1477" stopIfTrue="1"/>
    <cfRule type="duplicateValues" dxfId="1024" priority="1478" stopIfTrue="1"/>
    <cfRule type="duplicateValues" dxfId="1023" priority="1479" stopIfTrue="1"/>
  </conditionalFormatting>
  <conditionalFormatting sqref="A2335:A2337">
    <cfRule type="duplicateValues" dxfId="1022" priority="1475" stopIfTrue="1"/>
    <cfRule type="duplicateValues" dxfId="1021" priority="1476" stopIfTrue="1"/>
  </conditionalFormatting>
  <conditionalFormatting sqref="A2335:A2337">
    <cfRule type="duplicateValues" dxfId="1020" priority="1472" stopIfTrue="1"/>
    <cfRule type="duplicateValues" dxfId="1019" priority="1473" stopIfTrue="1"/>
    <cfRule type="cellIs" dxfId="1018" priority="1474" stopIfTrue="1" operator="equal">
      <formula>25504</formula>
    </cfRule>
  </conditionalFormatting>
  <conditionalFormatting sqref="A2335:A2337">
    <cfRule type="duplicateValues" dxfId="1017" priority="1471"/>
  </conditionalFormatting>
  <conditionalFormatting sqref="A2335:A2337">
    <cfRule type="duplicateValues" dxfId="1016" priority="1470"/>
  </conditionalFormatting>
  <conditionalFormatting sqref="A2335:A2337">
    <cfRule type="duplicateValues" dxfId="1015" priority="1469"/>
  </conditionalFormatting>
  <conditionalFormatting sqref="A2335:A2337">
    <cfRule type="duplicateValues" dxfId="1014" priority="1468"/>
  </conditionalFormatting>
  <conditionalFormatting sqref="A2335:A2337">
    <cfRule type="duplicateValues" dxfId="1013" priority="1467"/>
  </conditionalFormatting>
  <conditionalFormatting sqref="A2335:A2337">
    <cfRule type="duplicateValues" dxfId="1012" priority="1466"/>
  </conditionalFormatting>
  <conditionalFormatting sqref="B50:B51">
    <cfRule type="duplicateValues" dxfId="1011" priority="1465" stopIfTrue="1"/>
  </conditionalFormatting>
  <conditionalFormatting sqref="B174:B175">
    <cfRule type="duplicateValues" dxfId="1010" priority="1464" stopIfTrue="1"/>
  </conditionalFormatting>
  <conditionalFormatting sqref="B205:B206">
    <cfRule type="duplicateValues" dxfId="1009" priority="1463" stopIfTrue="1"/>
  </conditionalFormatting>
  <conditionalFormatting sqref="V1836">
    <cfRule type="duplicateValues" dxfId="1008" priority="1462" stopIfTrue="1"/>
  </conditionalFormatting>
  <conditionalFormatting sqref="A1836 A1838">
    <cfRule type="duplicateValues" dxfId="1007" priority="1461"/>
  </conditionalFormatting>
  <conditionalFormatting sqref="A1836">
    <cfRule type="duplicateValues" dxfId="1006" priority="1460"/>
  </conditionalFormatting>
  <conditionalFormatting sqref="A1836 A1838">
    <cfRule type="duplicateValues" dxfId="1005" priority="1458"/>
    <cfRule type="duplicateValues" dxfId="1004" priority="1459"/>
  </conditionalFormatting>
  <conditionalFormatting sqref="A1836">
    <cfRule type="duplicateValues" dxfId="1003" priority="1456"/>
    <cfRule type="duplicateValues" dxfId="1002" priority="1457"/>
  </conditionalFormatting>
  <conditionalFormatting sqref="A1836 A1838">
    <cfRule type="duplicateValues" dxfId="1001" priority="1455" stopIfTrue="1"/>
  </conditionalFormatting>
  <conditionalFormatting sqref="A1836 A1838">
    <cfRule type="duplicateValues" dxfId="1000" priority="1452" stopIfTrue="1"/>
    <cfRule type="duplicateValues" dxfId="999" priority="1453" stopIfTrue="1"/>
    <cfRule type="duplicateValues" dxfId="998" priority="1454" stopIfTrue="1"/>
  </conditionalFormatting>
  <conditionalFormatting sqref="A1836 A1838">
    <cfRule type="duplicateValues" dxfId="997" priority="1449" stopIfTrue="1"/>
    <cfRule type="duplicateValues" dxfId="996" priority="1450" stopIfTrue="1"/>
    <cfRule type="cellIs" dxfId="995" priority="1451" stopIfTrue="1" operator="equal">
      <formula>25504</formula>
    </cfRule>
  </conditionalFormatting>
  <conditionalFormatting sqref="A1836">
    <cfRule type="duplicateValues" dxfId="994" priority="1448"/>
  </conditionalFormatting>
  <conditionalFormatting sqref="A1836">
    <cfRule type="duplicateValues" dxfId="993" priority="1447"/>
  </conditionalFormatting>
  <conditionalFormatting sqref="A1836">
    <cfRule type="duplicateValues" dxfId="992" priority="1446"/>
  </conditionalFormatting>
  <conditionalFormatting sqref="A1836 A1838">
    <cfRule type="duplicateValues" dxfId="991" priority="1443"/>
    <cfRule type="duplicateValues" dxfId="990" priority="1444"/>
    <cfRule type="duplicateValues" dxfId="989" priority="1445"/>
  </conditionalFormatting>
  <conditionalFormatting sqref="A1836">
    <cfRule type="duplicateValues" dxfId="988" priority="1442"/>
  </conditionalFormatting>
  <conditionalFormatting sqref="A1836">
    <cfRule type="duplicateValues" dxfId="987" priority="1441"/>
  </conditionalFormatting>
  <conditionalFormatting sqref="A1836">
    <cfRule type="duplicateValues" dxfId="986" priority="1440"/>
  </conditionalFormatting>
  <conditionalFormatting sqref="A1836">
    <cfRule type="duplicateValues" dxfId="985" priority="1439"/>
  </conditionalFormatting>
  <conditionalFormatting sqref="A1836">
    <cfRule type="duplicateValues" dxfId="984" priority="1438"/>
  </conditionalFormatting>
  <conditionalFormatting sqref="A1836">
    <cfRule type="duplicateValues" dxfId="983" priority="1437"/>
  </conditionalFormatting>
  <conditionalFormatting sqref="A1836">
    <cfRule type="duplicateValues" dxfId="982" priority="1436"/>
  </conditionalFormatting>
  <conditionalFormatting sqref="A1836">
    <cfRule type="duplicateValues" dxfId="981" priority="1435"/>
  </conditionalFormatting>
  <conditionalFormatting sqref="A1836">
    <cfRule type="duplicateValues" dxfId="980" priority="1434"/>
  </conditionalFormatting>
  <conditionalFormatting sqref="A1836">
    <cfRule type="duplicateValues" dxfId="979" priority="1433"/>
  </conditionalFormatting>
  <conditionalFormatting sqref="A1836">
    <cfRule type="duplicateValues" dxfId="978" priority="1432"/>
  </conditionalFormatting>
  <conditionalFormatting sqref="A1836">
    <cfRule type="duplicateValues" dxfId="977" priority="1431"/>
  </conditionalFormatting>
  <conditionalFormatting sqref="A1836">
    <cfRule type="duplicateValues" dxfId="976" priority="1430"/>
  </conditionalFormatting>
  <conditionalFormatting sqref="A1836">
    <cfRule type="duplicateValues" dxfId="975" priority="1428"/>
    <cfRule type="duplicateValues" dxfId="974" priority="1429"/>
  </conditionalFormatting>
  <conditionalFormatting sqref="A1836">
    <cfRule type="duplicateValues" dxfId="973" priority="1426"/>
    <cfRule type="duplicateValues" dxfId="972" priority="1427"/>
  </conditionalFormatting>
  <conditionalFormatting sqref="A1836">
    <cfRule type="duplicateValues" dxfId="971" priority="1425"/>
  </conditionalFormatting>
  <conditionalFormatting sqref="A1836">
    <cfRule type="duplicateValues" dxfId="970" priority="1424"/>
  </conditionalFormatting>
  <conditionalFormatting sqref="A1836">
    <cfRule type="duplicateValues" dxfId="969" priority="1423"/>
  </conditionalFormatting>
  <conditionalFormatting sqref="A1836">
    <cfRule type="duplicateValues" dxfId="968" priority="1422"/>
  </conditionalFormatting>
  <conditionalFormatting sqref="A1836">
    <cfRule type="duplicateValues" dxfId="967" priority="1421"/>
  </conditionalFormatting>
  <conditionalFormatting sqref="A1836">
    <cfRule type="duplicateValues" dxfId="966" priority="1418"/>
    <cfRule type="duplicateValues" dxfId="965" priority="1419"/>
    <cfRule type="duplicateValues" dxfId="964" priority="1420"/>
  </conditionalFormatting>
  <conditionalFormatting sqref="A1836">
    <cfRule type="duplicateValues" dxfId="963" priority="1417"/>
  </conditionalFormatting>
  <conditionalFormatting sqref="A1836">
    <cfRule type="duplicateValues" dxfId="962" priority="1415"/>
    <cfRule type="duplicateValues" dxfId="961" priority="1416"/>
  </conditionalFormatting>
  <conditionalFormatting sqref="A1836">
    <cfRule type="duplicateValues" dxfId="960" priority="1414"/>
  </conditionalFormatting>
  <conditionalFormatting sqref="A1836">
    <cfRule type="duplicateValues" dxfId="959" priority="1413"/>
  </conditionalFormatting>
  <conditionalFormatting sqref="A1836">
    <cfRule type="duplicateValues" dxfId="958" priority="1412"/>
  </conditionalFormatting>
  <conditionalFormatting sqref="A1836">
    <cfRule type="duplicateValues" dxfId="957" priority="1411"/>
  </conditionalFormatting>
  <conditionalFormatting sqref="A1836">
    <cfRule type="duplicateValues" dxfId="956" priority="1410"/>
  </conditionalFormatting>
  <conditionalFormatting sqref="A1836">
    <cfRule type="duplicateValues" dxfId="955" priority="1409"/>
  </conditionalFormatting>
  <conditionalFormatting sqref="A3530:A1048576 A1:A28 A31:A1087 A1838:A2337 A1091:A1617 A1089 A1619:A1836 A2340:A3516">
    <cfRule type="duplicateValues" dxfId="954" priority="1408"/>
  </conditionalFormatting>
  <conditionalFormatting sqref="V1837:V1838">
    <cfRule type="duplicateValues" dxfId="953" priority="1407" stopIfTrue="1"/>
  </conditionalFormatting>
  <conditionalFormatting sqref="A1837">
    <cfRule type="duplicateValues" dxfId="952" priority="1406"/>
  </conditionalFormatting>
  <conditionalFormatting sqref="A1837">
    <cfRule type="duplicateValues" dxfId="951" priority="1405"/>
  </conditionalFormatting>
  <conditionalFormatting sqref="A1837">
    <cfRule type="duplicateValues" dxfId="950" priority="1403"/>
    <cfRule type="duplicateValues" dxfId="949" priority="1404"/>
  </conditionalFormatting>
  <conditionalFormatting sqref="A1837">
    <cfRule type="duplicateValues" dxfId="948" priority="1401"/>
    <cfRule type="duplicateValues" dxfId="947" priority="1402"/>
  </conditionalFormatting>
  <conditionalFormatting sqref="A1837">
    <cfRule type="duplicateValues" dxfId="946" priority="1400" stopIfTrue="1"/>
  </conditionalFormatting>
  <conditionalFormatting sqref="A1837">
    <cfRule type="duplicateValues" dxfId="945" priority="1397" stopIfTrue="1"/>
    <cfRule type="duplicateValues" dxfId="944" priority="1398" stopIfTrue="1"/>
    <cfRule type="duplicateValues" dxfId="943" priority="1399" stopIfTrue="1"/>
  </conditionalFormatting>
  <conditionalFormatting sqref="A1837">
    <cfRule type="duplicateValues" dxfId="942" priority="1394" stopIfTrue="1"/>
    <cfRule type="duplicateValues" dxfId="941" priority="1395" stopIfTrue="1"/>
    <cfRule type="cellIs" dxfId="940" priority="1396" stopIfTrue="1" operator="equal">
      <formula>25504</formula>
    </cfRule>
  </conditionalFormatting>
  <conditionalFormatting sqref="A1837">
    <cfRule type="duplicateValues" dxfId="939" priority="1393"/>
  </conditionalFormatting>
  <conditionalFormatting sqref="A1837">
    <cfRule type="duplicateValues" dxfId="938" priority="1392"/>
  </conditionalFormatting>
  <conditionalFormatting sqref="A1837">
    <cfRule type="duplicateValues" dxfId="937" priority="1391"/>
  </conditionalFormatting>
  <conditionalFormatting sqref="A1837">
    <cfRule type="duplicateValues" dxfId="936" priority="1388"/>
    <cfRule type="duplicateValues" dxfId="935" priority="1389"/>
    <cfRule type="duplicateValues" dxfId="934" priority="1390"/>
  </conditionalFormatting>
  <conditionalFormatting sqref="A1837">
    <cfRule type="duplicateValues" dxfId="933" priority="1387"/>
  </conditionalFormatting>
  <conditionalFormatting sqref="A1837">
    <cfRule type="duplicateValues" dxfId="932" priority="1386"/>
  </conditionalFormatting>
  <conditionalFormatting sqref="A1837">
    <cfRule type="duplicateValues" dxfId="931" priority="1385"/>
  </conditionalFormatting>
  <conditionalFormatting sqref="A1837">
    <cfRule type="duplicateValues" dxfId="930" priority="1384"/>
  </conditionalFormatting>
  <conditionalFormatting sqref="A1837">
    <cfRule type="duplicateValues" dxfId="929" priority="1383"/>
  </conditionalFormatting>
  <conditionalFormatting sqref="A1837">
    <cfRule type="duplicateValues" dxfId="928" priority="1382"/>
  </conditionalFormatting>
  <conditionalFormatting sqref="A1837">
    <cfRule type="duplicateValues" dxfId="927" priority="1381"/>
  </conditionalFormatting>
  <conditionalFormatting sqref="A1837">
    <cfRule type="duplicateValues" dxfId="926" priority="1380"/>
  </conditionalFormatting>
  <conditionalFormatting sqref="A1837">
    <cfRule type="duplicateValues" dxfId="925" priority="1379"/>
  </conditionalFormatting>
  <conditionalFormatting sqref="A1837">
    <cfRule type="duplicateValues" dxfId="924" priority="1378"/>
  </conditionalFormatting>
  <conditionalFormatting sqref="A1837">
    <cfRule type="duplicateValues" dxfId="923" priority="1377"/>
  </conditionalFormatting>
  <conditionalFormatting sqref="A1837">
    <cfRule type="duplicateValues" dxfId="922" priority="1376"/>
  </conditionalFormatting>
  <conditionalFormatting sqref="A1837">
    <cfRule type="duplicateValues" dxfId="921" priority="1375"/>
  </conditionalFormatting>
  <conditionalFormatting sqref="A1837">
    <cfRule type="duplicateValues" dxfId="920" priority="1373"/>
    <cfRule type="duplicateValues" dxfId="919" priority="1374"/>
  </conditionalFormatting>
  <conditionalFormatting sqref="A1837">
    <cfRule type="duplicateValues" dxfId="918" priority="1371"/>
    <cfRule type="duplicateValues" dxfId="917" priority="1372"/>
  </conditionalFormatting>
  <conditionalFormatting sqref="A1837">
    <cfRule type="duplicateValues" dxfId="916" priority="1370"/>
  </conditionalFormatting>
  <conditionalFormatting sqref="A1837">
    <cfRule type="duplicateValues" dxfId="915" priority="1369"/>
  </conditionalFormatting>
  <conditionalFormatting sqref="A1837">
    <cfRule type="duplicateValues" dxfId="914" priority="1368"/>
  </conditionalFormatting>
  <conditionalFormatting sqref="A1837">
    <cfRule type="duplicateValues" dxfId="913" priority="1367"/>
  </conditionalFormatting>
  <conditionalFormatting sqref="A1837">
    <cfRule type="duplicateValues" dxfId="912" priority="1366"/>
  </conditionalFormatting>
  <conditionalFormatting sqref="A1837">
    <cfRule type="duplicateValues" dxfId="911" priority="1363"/>
    <cfRule type="duplicateValues" dxfId="910" priority="1364"/>
    <cfRule type="duplicateValues" dxfId="909" priority="1365"/>
  </conditionalFormatting>
  <conditionalFormatting sqref="A1837">
    <cfRule type="duplicateValues" dxfId="908" priority="1362"/>
  </conditionalFormatting>
  <conditionalFormatting sqref="A1837">
    <cfRule type="duplicateValues" dxfId="907" priority="1360"/>
    <cfRule type="duplicateValues" dxfId="906" priority="1361"/>
  </conditionalFormatting>
  <conditionalFormatting sqref="A1837">
    <cfRule type="duplicateValues" dxfId="905" priority="1359"/>
  </conditionalFormatting>
  <conditionalFormatting sqref="A1837">
    <cfRule type="duplicateValues" dxfId="904" priority="1358"/>
  </conditionalFormatting>
  <conditionalFormatting sqref="A1837">
    <cfRule type="duplicateValues" dxfId="903" priority="1357"/>
  </conditionalFormatting>
  <conditionalFormatting sqref="A1837">
    <cfRule type="duplicateValues" dxfId="902" priority="1356"/>
  </conditionalFormatting>
  <conditionalFormatting sqref="A1837">
    <cfRule type="duplicateValues" dxfId="901" priority="1355"/>
  </conditionalFormatting>
  <conditionalFormatting sqref="A1837">
    <cfRule type="duplicateValues" dxfId="900" priority="1354"/>
  </conditionalFormatting>
  <conditionalFormatting sqref="A1837">
    <cfRule type="duplicateValues" dxfId="899" priority="1353"/>
  </conditionalFormatting>
  <conditionalFormatting sqref="A3517 A3519">
    <cfRule type="duplicateValues" dxfId="898" priority="1332" stopIfTrue="1"/>
  </conditionalFormatting>
  <conditionalFormatting sqref="A3517 A3519">
    <cfRule type="duplicateValues" dxfId="897" priority="1331" stopIfTrue="1"/>
  </conditionalFormatting>
  <conditionalFormatting sqref="A3517 A3519">
    <cfRule type="duplicateValues" dxfId="896" priority="1328" stopIfTrue="1"/>
    <cfRule type="duplicateValues" dxfId="895" priority="1329" stopIfTrue="1"/>
    <cfRule type="duplicateValues" dxfId="894" priority="1330" stopIfTrue="1"/>
  </conditionalFormatting>
  <conditionalFormatting sqref="A3517 A3519">
    <cfRule type="duplicateValues" dxfId="893" priority="1326" stopIfTrue="1"/>
    <cfRule type="duplicateValues" dxfId="892" priority="1327" stopIfTrue="1"/>
  </conditionalFormatting>
  <conditionalFormatting sqref="A3517 A3519">
    <cfRule type="duplicateValues" dxfId="891" priority="1323" stopIfTrue="1"/>
    <cfRule type="duplicateValues" dxfId="890" priority="1324" stopIfTrue="1"/>
    <cfRule type="cellIs" dxfId="889" priority="1325" stopIfTrue="1" operator="equal">
      <formula>25504</formula>
    </cfRule>
  </conditionalFormatting>
  <conditionalFormatting sqref="A3517">
    <cfRule type="duplicateValues" dxfId="888" priority="1321" stopIfTrue="1"/>
    <cfRule type="duplicateValues" dxfId="887" priority="1322" stopIfTrue="1"/>
  </conditionalFormatting>
  <conditionalFormatting sqref="A3517">
    <cfRule type="duplicateValues" dxfId="886" priority="1320" stopIfTrue="1"/>
  </conditionalFormatting>
  <conditionalFormatting sqref="A3517">
    <cfRule type="duplicateValues" dxfId="885" priority="1319" stopIfTrue="1"/>
  </conditionalFormatting>
  <conditionalFormatting sqref="A3517">
    <cfRule type="duplicateValues" dxfId="884" priority="1318" stopIfTrue="1"/>
  </conditionalFormatting>
  <conditionalFormatting sqref="A3517 A3519">
    <cfRule type="duplicateValues" dxfId="883" priority="1317"/>
  </conditionalFormatting>
  <conditionalFormatting sqref="A3517">
    <cfRule type="duplicateValues" dxfId="882" priority="1316"/>
  </conditionalFormatting>
  <conditionalFormatting sqref="A3517 A3519">
    <cfRule type="duplicateValues" dxfId="881" priority="1314"/>
    <cfRule type="duplicateValues" dxfId="880" priority="1315"/>
  </conditionalFormatting>
  <conditionalFormatting sqref="A3517">
    <cfRule type="duplicateValues" dxfId="879" priority="1313"/>
  </conditionalFormatting>
  <conditionalFormatting sqref="A3517">
    <cfRule type="duplicateValues" dxfId="878" priority="1310" stopIfTrue="1"/>
    <cfRule type="duplicateValues" dxfId="877" priority="1311" stopIfTrue="1"/>
    <cfRule type="duplicateValues" dxfId="876" priority="1312" stopIfTrue="1"/>
  </conditionalFormatting>
  <conditionalFormatting sqref="A3517">
    <cfRule type="duplicateValues" dxfId="875" priority="1309" stopIfTrue="1"/>
  </conditionalFormatting>
  <conditionalFormatting sqref="A3517">
    <cfRule type="duplicateValues" dxfId="874" priority="1307" stopIfTrue="1"/>
    <cfRule type="duplicateValues" dxfId="873" priority="1308" stopIfTrue="1"/>
  </conditionalFormatting>
  <conditionalFormatting sqref="A3517">
    <cfRule type="duplicateValues" dxfId="872" priority="1306" stopIfTrue="1"/>
  </conditionalFormatting>
  <conditionalFormatting sqref="A3517">
    <cfRule type="duplicateValues" dxfId="871" priority="1305" stopIfTrue="1"/>
  </conditionalFormatting>
  <conditionalFormatting sqref="A3517">
    <cfRule type="duplicateValues" dxfId="870" priority="1304" stopIfTrue="1"/>
  </conditionalFormatting>
  <conditionalFormatting sqref="A3517">
    <cfRule type="duplicateValues" dxfId="869" priority="1303"/>
  </conditionalFormatting>
  <conditionalFormatting sqref="A3517">
    <cfRule type="duplicateValues" dxfId="868" priority="1302"/>
  </conditionalFormatting>
  <conditionalFormatting sqref="A3517">
    <cfRule type="duplicateValues" dxfId="867" priority="1300"/>
    <cfRule type="duplicateValues" dxfId="866" priority="1301"/>
  </conditionalFormatting>
  <conditionalFormatting sqref="A3517">
    <cfRule type="duplicateValues" dxfId="865" priority="1299"/>
  </conditionalFormatting>
  <conditionalFormatting sqref="A3517">
    <cfRule type="duplicateValues" dxfId="864" priority="1298"/>
  </conditionalFormatting>
  <conditionalFormatting sqref="A3517">
    <cfRule type="duplicateValues" dxfId="863" priority="1296"/>
    <cfRule type="duplicateValues" dxfId="862" priority="1297"/>
  </conditionalFormatting>
  <conditionalFormatting sqref="A3517">
    <cfRule type="duplicateValues" dxfId="861" priority="1295"/>
  </conditionalFormatting>
  <conditionalFormatting sqref="A3517">
    <cfRule type="duplicateValues" dxfId="860" priority="1294"/>
  </conditionalFormatting>
  <conditionalFormatting sqref="A3517">
    <cfRule type="duplicateValues" dxfId="859" priority="1293"/>
  </conditionalFormatting>
  <conditionalFormatting sqref="A3517">
    <cfRule type="duplicateValues" dxfId="858" priority="1292"/>
  </conditionalFormatting>
  <conditionalFormatting sqref="A3517">
    <cfRule type="duplicateValues" dxfId="857" priority="1290"/>
    <cfRule type="duplicateValues" dxfId="856" priority="1291"/>
  </conditionalFormatting>
  <conditionalFormatting sqref="A3517">
    <cfRule type="duplicateValues" dxfId="855" priority="1289"/>
  </conditionalFormatting>
  <conditionalFormatting sqref="A3517">
    <cfRule type="duplicateValues" dxfId="854" priority="1288"/>
  </conditionalFormatting>
  <conditionalFormatting sqref="A3517">
    <cfRule type="duplicateValues" dxfId="853" priority="1287"/>
  </conditionalFormatting>
  <conditionalFormatting sqref="A3517 A3519">
    <cfRule type="duplicateValues" dxfId="852" priority="1284"/>
    <cfRule type="duplicateValues" dxfId="851" priority="1285"/>
    <cfRule type="duplicateValues" dxfId="850" priority="1286"/>
  </conditionalFormatting>
  <conditionalFormatting sqref="A3517">
    <cfRule type="duplicateValues" dxfId="849" priority="1283"/>
  </conditionalFormatting>
  <conditionalFormatting sqref="A3517">
    <cfRule type="duplicateValues" dxfId="848" priority="1282"/>
  </conditionalFormatting>
  <conditionalFormatting sqref="A3517">
    <cfRule type="duplicateValues" dxfId="847" priority="1281"/>
  </conditionalFormatting>
  <conditionalFormatting sqref="A3517">
    <cfRule type="duplicateValues" dxfId="846" priority="1280"/>
  </conditionalFormatting>
  <conditionalFormatting sqref="A3517">
    <cfRule type="duplicateValues" dxfId="845" priority="1279"/>
  </conditionalFormatting>
  <conditionalFormatting sqref="A3517">
    <cfRule type="duplicateValues" dxfId="844" priority="1278"/>
  </conditionalFormatting>
  <conditionalFormatting sqref="A3517">
    <cfRule type="duplicateValues" dxfId="843" priority="1277"/>
  </conditionalFormatting>
  <conditionalFormatting sqref="A3517">
    <cfRule type="duplicateValues" dxfId="842" priority="1276"/>
  </conditionalFormatting>
  <conditionalFormatting sqref="A3517">
    <cfRule type="duplicateValues" dxfId="841" priority="1275"/>
  </conditionalFormatting>
  <conditionalFormatting sqref="A3517">
    <cfRule type="duplicateValues" dxfId="840" priority="1274"/>
  </conditionalFormatting>
  <conditionalFormatting sqref="A3517">
    <cfRule type="duplicateValues" dxfId="839" priority="1273"/>
  </conditionalFormatting>
  <conditionalFormatting sqref="A3517">
    <cfRule type="duplicateValues" dxfId="838" priority="1272"/>
  </conditionalFormatting>
  <conditionalFormatting sqref="A3517">
    <cfRule type="duplicateValues" dxfId="837" priority="1271"/>
  </conditionalFormatting>
  <conditionalFormatting sqref="A3517">
    <cfRule type="duplicateValues" dxfId="836" priority="1269"/>
    <cfRule type="duplicateValues" dxfId="835" priority="1270"/>
  </conditionalFormatting>
  <conditionalFormatting sqref="A3517">
    <cfRule type="duplicateValues" dxfId="834" priority="1267"/>
    <cfRule type="duplicateValues" dxfId="833" priority="1268"/>
  </conditionalFormatting>
  <conditionalFormatting sqref="A3517">
    <cfRule type="duplicateValues" dxfId="832" priority="1266"/>
  </conditionalFormatting>
  <conditionalFormatting sqref="A3517">
    <cfRule type="duplicateValues" dxfId="831" priority="1265"/>
  </conditionalFormatting>
  <conditionalFormatting sqref="A3517">
    <cfRule type="duplicateValues" dxfId="830" priority="1264"/>
  </conditionalFormatting>
  <conditionalFormatting sqref="A3517">
    <cfRule type="duplicateValues" dxfId="829" priority="1263"/>
  </conditionalFormatting>
  <conditionalFormatting sqref="A3517">
    <cfRule type="duplicateValues" dxfId="828" priority="1262"/>
  </conditionalFormatting>
  <conditionalFormatting sqref="A3517">
    <cfRule type="duplicateValues" dxfId="827" priority="1259"/>
    <cfRule type="duplicateValues" dxfId="826" priority="1260"/>
    <cfRule type="duplicateValues" dxfId="825" priority="1261"/>
  </conditionalFormatting>
  <conditionalFormatting sqref="A3517">
    <cfRule type="duplicateValues" dxfId="824" priority="1258"/>
  </conditionalFormatting>
  <conditionalFormatting sqref="A3517">
    <cfRule type="duplicateValues" dxfId="823" priority="1256"/>
    <cfRule type="duplicateValues" dxfId="822" priority="1257"/>
  </conditionalFormatting>
  <conditionalFormatting sqref="A3517">
    <cfRule type="duplicateValues" dxfId="821" priority="1255"/>
  </conditionalFormatting>
  <conditionalFormatting sqref="A3517">
    <cfRule type="duplicateValues" dxfId="820" priority="1254"/>
  </conditionalFormatting>
  <conditionalFormatting sqref="A3517">
    <cfRule type="duplicateValues" dxfId="819" priority="1253"/>
  </conditionalFormatting>
  <conditionalFormatting sqref="A3517">
    <cfRule type="duplicateValues" dxfId="818" priority="1252"/>
  </conditionalFormatting>
  <conditionalFormatting sqref="A3517">
    <cfRule type="duplicateValues" dxfId="817" priority="1251"/>
  </conditionalFormatting>
  <conditionalFormatting sqref="A3517">
    <cfRule type="duplicateValues" dxfId="816" priority="1250"/>
  </conditionalFormatting>
  <conditionalFormatting sqref="A29">
    <cfRule type="duplicateValues" dxfId="815" priority="1163" stopIfTrue="1"/>
  </conditionalFormatting>
  <conditionalFormatting sqref="A29">
    <cfRule type="duplicateValues" dxfId="814" priority="1162" stopIfTrue="1"/>
  </conditionalFormatting>
  <conditionalFormatting sqref="A29">
    <cfRule type="duplicateValues" dxfId="813" priority="1159" stopIfTrue="1"/>
    <cfRule type="duplicateValues" dxfId="812" priority="1160" stopIfTrue="1"/>
    <cfRule type="duplicateValues" dxfId="811" priority="1161" stopIfTrue="1"/>
  </conditionalFormatting>
  <conditionalFormatting sqref="A29">
    <cfRule type="duplicateValues" dxfId="810" priority="1157" stopIfTrue="1"/>
    <cfRule type="duplicateValues" dxfId="809" priority="1158" stopIfTrue="1"/>
  </conditionalFormatting>
  <conditionalFormatting sqref="A29">
    <cfRule type="duplicateValues" dxfId="808" priority="1154" stopIfTrue="1"/>
    <cfRule type="duplicateValues" dxfId="807" priority="1155" stopIfTrue="1"/>
    <cfRule type="cellIs" dxfId="806" priority="1156" stopIfTrue="1" operator="equal">
      <formula>25504</formula>
    </cfRule>
  </conditionalFormatting>
  <conditionalFormatting sqref="A29">
    <cfRule type="duplicateValues" dxfId="805" priority="1152" stopIfTrue="1"/>
    <cfRule type="duplicateValues" dxfId="804" priority="1153" stopIfTrue="1"/>
  </conditionalFormatting>
  <conditionalFormatting sqref="A29">
    <cfRule type="duplicateValues" dxfId="803" priority="1151" stopIfTrue="1"/>
  </conditionalFormatting>
  <conditionalFormatting sqref="A29">
    <cfRule type="duplicateValues" dxfId="802" priority="1150" stopIfTrue="1"/>
  </conditionalFormatting>
  <conditionalFormatting sqref="A29">
    <cfRule type="duplicateValues" dxfId="801" priority="1149" stopIfTrue="1"/>
  </conditionalFormatting>
  <conditionalFormatting sqref="A29">
    <cfRule type="duplicateValues" dxfId="800" priority="1148" stopIfTrue="1"/>
  </conditionalFormatting>
  <conditionalFormatting sqref="A29">
    <cfRule type="duplicateValues" dxfId="799" priority="1147" stopIfTrue="1"/>
  </conditionalFormatting>
  <conditionalFormatting sqref="A29">
    <cfRule type="duplicateValues" dxfId="798" priority="1144" stopIfTrue="1"/>
    <cfRule type="duplicateValues" dxfId="797" priority="1145" stopIfTrue="1"/>
    <cfRule type="duplicateValues" dxfId="796" priority="1146" stopIfTrue="1"/>
  </conditionalFormatting>
  <conditionalFormatting sqref="A29">
    <cfRule type="duplicateValues" dxfId="795" priority="1142" stopIfTrue="1"/>
    <cfRule type="duplicateValues" dxfId="794" priority="1143" stopIfTrue="1"/>
  </conditionalFormatting>
  <conditionalFormatting sqref="A29">
    <cfRule type="duplicateValues" dxfId="793" priority="1139" stopIfTrue="1"/>
    <cfRule type="duplicateValues" dxfId="792" priority="1140" stopIfTrue="1"/>
    <cfRule type="cellIs" dxfId="791" priority="1141" stopIfTrue="1" operator="equal">
      <formula>25504</formula>
    </cfRule>
  </conditionalFormatting>
  <conditionalFormatting sqref="A29">
    <cfRule type="duplicateValues" dxfId="790" priority="1138" stopIfTrue="1"/>
  </conditionalFormatting>
  <conditionalFormatting sqref="A29">
    <cfRule type="duplicateValues" dxfId="789" priority="1137" stopIfTrue="1"/>
  </conditionalFormatting>
  <conditionalFormatting sqref="A29">
    <cfRule type="duplicateValues" dxfId="788" priority="1134" stopIfTrue="1"/>
    <cfRule type="duplicateValues" dxfId="787" priority="1135" stopIfTrue="1"/>
    <cfRule type="duplicateValues" dxfId="786" priority="1136" stopIfTrue="1"/>
  </conditionalFormatting>
  <conditionalFormatting sqref="A29">
    <cfRule type="duplicateValues" dxfId="785" priority="1132" stopIfTrue="1"/>
    <cfRule type="duplicateValues" dxfId="784" priority="1133" stopIfTrue="1"/>
  </conditionalFormatting>
  <conditionalFormatting sqref="A29">
    <cfRule type="duplicateValues" dxfId="783" priority="1129" stopIfTrue="1"/>
    <cfRule type="duplicateValues" dxfId="782" priority="1130" stopIfTrue="1"/>
    <cfRule type="cellIs" dxfId="781" priority="1131" stopIfTrue="1" operator="equal">
      <formula>25504</formula>
    </cfRule>
  </conditionalFormatting>
  <conditionalFormatting sqref="A29">
    <cfRule type="duplicateValues" dxfId="780" priority="1128"/>
  </conditionalFormatting>
  <conditionalFormatting sqref="A29">
    <cfRule type="duplicateValues" dxfId="779" priority="1127"/>
  </conditionalFormatting>
  <conditionalFormatting sqref="A29">
    <cfRule type="duplicateValues" dxfId="778" priority="1125"/>
    <cfRule type="duplicateValues" dxfId="777" priority="1126"/>
  </conditionalFormatting>
  <conditionalFormatting sqref="A29">
    <cfRule type="duplicateValues" dxfId="776" priority="1124"/>
  </conditionalFormatting>
  <conditionalFormatting sqref="A29">
    <cfRule type="duplicateValues" dxfId="775" priority="1123" stopIfTrue="1"/>
  </conditionalFormatting>
  <conditionalFormatting sqref="A29">
    <cfRule type="duplicateValues" dxfId="774" priority="1121" stopIfTrue="1"/>
    <cfRule type="duplicateValues" dxfId="773" priority="1122" stopIfTrue="1"/>
  </conditionalFormatting>
  <conditionalFormatting sqref="A29">
    <cfRule type="duplicateValues" dxfId="772" priority="1120" stopIfTrue="1"/>
  </conditionalFormatting>
  <conditionalFormatting sqref="A29">
    <cfRule type="duplicateValues" dxfId="771" priority="1119" stopIfTrue="1"/>
  </conditionalFormatting>
  <conditionalFormatting sqref="A29">
    <cfRule type="duplicateValues" dxfId="770" priority="1118" stopIfTrue="1"/>
  </conditionalFormatting>
  <conditionalFormatting sqref="A29">
    <cfRule type="duplicateValues" dxfId="769" priority="1117"/>
  </conditionalFormatting>
  <conditionalFormatting sqref="A29">
    <cfRule type="duplicateValues" dxfId="768" priority="1116"/>
  </conditionalFormatting>
  <conditionalFormatting sqref="A29">
    <cfRule type="duplicateValues" dxfId="767" priority="1114"/>
    <cfRule type="duplicateValues" dxfId="766" priority="1115"/>
  </conditionalFormatting>
  <conditionalFormatting sqref="A29">
    <cfRule type="duplicateValues" dxfId="765" priority="1113"/>
  </conditionalFormatting>
  <conditionalFormatting sqref="A29">
    <cfRule type="duplicateValues" dxfId="764" priority="1112"/>
  </conditionalFormatting>
  <conditionalFormatting sqref="A29">
    <cfRule type="duplicateValues" dxfId="763" priority="1110"/>
    <cfRule type="duplicateValues" dxfId="762" priority="1111"/>
  </conditionalFormatting>
  <conditionalFormatting sqref="A29">
    <cfRule type="duplicateValues" dxfId="761" priority="1109"/>
  </conditionalFormatting>
  <conditionalFormatting sqref="A29">
    <cfRule type="duplicateValues" dxfId="760" priority="1108"/>
  </conditionalFormatting>
  <conditionalFormatting sqref="A29">
    <cfRule type="duplicateValues" dxfId="759" priority="1107"/>
  </conditionalFormatting>
  <conditionalFormatting sqref="A29">
    <cfRule type="duplicateValues" dxfId="758" priority="1106"/>
  </conditionalFormatting>
  <conditionalFormatting sqref="A29">
    <cfRule type="duplicateValues" dxfId="757" priority="1104"/>
    <cfRule type="duplicateValues" dxfId="756" priority="1105"/>
  </conditionalFormatting>
  <conditionalFormatting sqref="A29">
    <cfRule type="duplicateValues" dxfId="755" priority="1103"/>
  </conditionalFormatting>
  <conditionalFormatting sqref="A29">
    <cfRule type="duplicateValues" dxfId="754" priority="1100"/>
    <cfRule type="duplicateValues" dxfId="753" priority="1101"/>
    <cfRule type="duplicateValues" dxfId="752" priority="1102"/>
  </conditionalFormatting>
  <conditionalFormatting sqref="A29">
    <cfRule type="duplicateValues" dxfId="751" priority="1099"/>
  </conditionalFormatting>
  <conditionalFormatting sqref="A29">
    <cfRule type="duplicateValues" dxfId="750" priority="1098"/>
  </conditionalFormatting>
  <conditionalFormatting sqref="A29">
    <cfRule type="duplicateValues" dxfId="749" priority="1097"/>
  </conditionalFormatting>
  <conditionalFormatting sqref="A29">
    <cfRule type="duplicateValues" dxfId="748" priority="1096"/>
  </conditionalFormatting>
  <conditionalFormatting sqref="A29">
    <cfRule type="duplicateValues" dxfId="747" priority="1095"/>
  </conditionalFormatting>
  <conditionalFormatting sqref="A29">
    <cfRule type="duplicateValues" dxfId="746" priority="1094"/>
  </conditionalFormatting>
  <conditionalFormatting sqref="A29">
    <cfRule type="duplicateValues" dxfId="745" priority="1093"/>
  </conditionalFormatting>
  <conditionalFormatting sqref="A29">
    <cfRule type="duplicateValues" dxfId="744" priority="1092"/>
  </conditionalFormatting>
  <conditionalFormatting sqref="A29">
    <cfRule type="duplicateValues" dxfId="743" priority="1091"/>
  </conditionalFormatting>
  <conditionalFormatting sqref="A29">
    <cfRule type="duplicateValues" dxfId="742" priority="1090"/>
  </conditionalFormatting>
  <conditionalFormatting sqref="A29">
    <cfRule type="duplicateValues" dxfId="741" priority="1089"/>
  </conditionalFormatting>
  <conditionalFormatting sqref="A29">
    <cfRule type="duplicateValues" dxfId="740" priority="1087"/>
    <cfRule type="duplicateValues" dxfId="739" priority="1088"/>
  </conditionalFormatting>
  <conditionalFormatting sqref="A29">
    <cfRule type="duplicateValues" dxfId="738" priority="1086"/>
  </conditionalFormatting>
  <conditionalFormatting sqref="A29">
    <cfRule type="duplicateValues" dxfId="737" priority="1085"/>
  </conditionalFormatting>
  <conditionalFormatting sqref="A29">
    <cfRule type="duplicateValues" dxfId="736" priority="1084"/>
  </conditionalFormatting>
  <conditionalFormatting sqref="A29">
    <cfRule type="duplicateValues" dxfId="735" priority="1083"/>
  </conditionalFormatting>
  <conditionalFormatting sqref="A29">
    <cfRule type="duplicateValues" dxfId="734" priority="1082"/>
  </conditionalFormatting>
  <conditionalFormatting sqref="A29">
    <cfRule type="duplicateValues" dxfId="733" priority="1081"/>
  </conditionalFormatting>
  <conditionalFormatting sqref="A29">
    <cfRule type="duplicateValues" dxfId="732" priority="1080"/>
  </conditionalFormatting>
  <conditionalFormatting sqref="A29">
    <cfRule type="duplicateValues" dxfId="731" priority="1079"/>
  </conditionalFormatting>
  <conditionalFormatting sqref="A29">
    <cfRule type="duplicateValues" dxfId="730" priority="1078"/>
  </conditionalFormatting>
  <conditionalFormatting sqref="A3518 A3520">
    <cfRule type="duplicateValues" dxfId="729" priority="1077" stopIfTrue="1"/>
  </conditionalFormatting>
  <conditionalFormatting sqref="A3518 A3520">
    <cfRule type="duplicateValues" dxfId="728" priority="1076" stopIfTrue="1"/>
  </conditionalFormatting>
  <conditionalFormatting sqref="A3518 A3520">
    <cfRule type="duplicateValues" dxfId="727" priority="1073" stopIfTrue="1"/>
    <cfRule type="duplicateValues" dxfId="726" priority="1074" stopIfTrue="1"/>
    <cfRule type="duplicateValues" dxfId="725" priority="1075" stopIfTrue="1"/>
  </conditionalFormatting>
  <conditionalFormatting sqref="A3518 A3520">
    <cfRule type="duplicateValues" dxfId="724" priority="1071" stopIfTrue="1"/>
    <cfRule type="duplicateValues" dxfId="723" priority="1072" stopIfTrue="1"/>
  </conditionalFormatting>
  <conditionalFormatting sqref="A3518 A3520">
    <cfRule type="duplicateValues" dxfId="722" priority="1068" stopIfTrue="1"/>
    <cfRule type="duplicateValues" dxfId="721" priority="1069" stopIfTrue="1"/>
    <cfRule type="cellIs" dxfId="720" priority="1070" stopIfTrue="1" operator="equal">
      <formula>25504</formula>
    </cfRule>
  </conditionalFormatting>
  <conditionalFormatting sqref="A3518">
    <cfRule type="duplicateValues" dxfId="719" priority="1066" stopIfTrue="1"/>
    <cfRule type="duplicateValues" dxfId="718" priority="1067" stopIfTrue="1"/>
  </conditionalFormatting>
  <conditionalFormatting sqref="A3518">
    <cfRule type="duplicateValues" dxfId="717" priority="1065" stopIfTrue="1"/>
  </conditionalFormatting>
  <conditionalFormatting sqref="A3518">
    <cfRule type="duplicateValues" dxfId="716" priority="1064" stopIfTrue="1"/>
  </conditionalFormatting>
  <conditionalFormatting sqref="A3518">
    <cfRule type="duplicateValues" dxfId="715" priority="1063" stopIfTrue="1"/>
  </conditionalFormatting>
  <conditionalFormatting sqref="A3518 A3520">
    <cfRule type="duplicateValues" dxfId="714" priority="1062"/>
  </conditionalFormatting>
  <conditionalFormatting sqref="A3518">
    <cfRule type="duplicateValues" dxfId="713" priority="1061"/>
  </conditionalFormatting>
  <conditionalFormatting sqref="A3518 A3520">
    <cfRule type="duplicateValues" dxfId="712" priority="1059"/>
    <cfRule type="duplicateValues" dxfId="711" priority="1060"/>
  </conditionalFormatting>
  <conditionalFormatting sqref="A3518">
    <cfRule type="duplicateValues" dxfId="710" priority="1058"/>
  </conditionalFormatting>
  <conditionalFormatting sqref="A3518">
    <cfRule type="duplicateValues" dxfId="709" priority="1055" stopIfTrue="1"/>
    <cfRule type="duplicateValues" dxfId="708" priority="1056" stopIfTrue="1"/>
    <cfRule type="duplicateValues" dxfId="707" priority="1057" stopIfTrue="1"/>
  </conditionalFormatting>
  <conditionalFormatting sqref="A3518">
    <cfRule type="duplicateValues" dxfId="706" priority="1054" stopIfTrue="1"/>
  </conditionalFormatting>
  <conditionalFormatting sqref="A3518">
    <cfRule type="duplicateValues" dxfId="705" priority="1052" stopIfTrue="1"/>
    <cfRule type="duplicateValues" dxfId="704" priority="1053" stopIfTrue="1"/>
  </conditionalFormatting>
  <conditionalFormatting sqref="A3518">
    <cfRule type="duplicateValues" dxfId="703" priority="1051" stopIfTrue="1"/>
  </conditionalFormatting>
  <conditionalFormatting sqref="A3518">
    <cfRule type="duplicateValues" dxfId="702" priority="1050" stopIfTrue="1"/>
  </conditionalFormatting>
  <conditionalFormatting sqref="A3518">
    <cfRule type="duplicateValues" dxfId="701" priority="1049" stopIfTrue="1"/>
  </conditionalFormatting>
  <conditionalFormatting sqref="A3518">
    <cfRule type="duplicateValues" dxfId="700" priority="1048"/>
  </conditionalFormatting>
  <conditionalFormatting sqref="A3518">
    <cfRule type="duplicateValues" dxfId="699" priority="1047"/>
  </conditionalFormatting>
  <conditionalFormatting sqref="A3518">
    <cfRule type="duplicateValues" dxfId="698" priority="1045"/>
    <cfRule type="duplicateValues" dxfId="697" priority="1046"/>
  </conditionalFormatting>
  <conditionalFormatting sqref="A3518">
    <cfRule type="duplicateValues" dxfId="696" priority="1044"/>
  </conditionalFormatting>
  <conditionalFormatting sqref="A3518">
    <cfRule type="duplicateValues" dxfId="695" priority="1043"/>
  </conditionalFormatting>
  <conditionalFormatting sqref="A3518">
    <cfRule type="duplicateValues" dxfId="694" priority="1041"/>
    <cfRule type="duplicateValues" dxfId="693" priority="1042"/>
  </conditionalFormatting>
  <conditionalFormatting sqref="A3518">
    <cfRule type="duplicateValues" dxfId="692" priority="1040"/>
  </conditionalFormatting>
  <conditionalFormatting sqref="A3518">
    <cfRule type="duplicateValues" dxfId="691" priority="1039"/>
  </conditionalFormatting>
  <conditionalFormatting sqref="A3518">
    <cfRule type="duplicateValues" dxfId="690" priority="1038"/>
  </conditionalFormatting>
  <conditionalFormatting sqref="A3518">
    <cfRule type="duplicateValues" dxfId="689" priority="1037"/>
  </conditionalFormatting>
  <conditionalFormatting sqref="A3518">
    <cfRule type="duplicateValues" dxfId="688" priority="1035"/>
    <cfRule type="duplicateValues" dxfId="687" priority="1036"/>
  </conditionalFormatting>
  <conditionalFormatting sqref="A3518">
    <cfRule type="duplicateValues" dxfId="686" priority="1034"/>
  </conditionalFormatting>
  <conditionalFormatting sqref="A3518">
    <cfRule type="duplicateValues" dxfId="685" priority="1033"/>
  </conditionalFormatting>
  <conditionalFormatting sqref="A3518">
    <cfRule type="duplicateValues" dxfId="684" priority="1032"/>
  </conditionalFormatting>
  <conditionalFormatting sqref="A3518 A3520">
    <cfRule type="duplicateValues" dxfId="683" priority="1029"/>
    <cfRule type="duplicateValues" dxfId="682" priority="1030"/>
    <cfRule type="duplicateValues" dxfId="681" priority="1031"/>
  </conditionalFormatting>
  <conditionalFormatting sqref="A3518">
    <cfRule type="duplicateValues" dxfId="680" priority="1028"/>
  </conditionalFormatting>
  <conditionalFormatting sqref="A3518">
    <cfRule type="duplicateValues" dxfId="679" priority="1027"/>
  </conditionalFormatting>
  <conditionalFormatting sqref="A3518">
    <cfRule type="duplicateValues" dxfId="678" priority="1026"/>
  </conditionalFormatting>
  <conditionalFormatting sqref="A3518">
    <cfRule type="duplicateValues" dxfId="677" priority="1025"/>
  </conditionalFormatting>
  <conditionalFormatting sqref="A3518">
    <cfRule type="duplicateValues" dxfId="676" priority="1024"/>
  </conditionalFormatting>
  <conditionalFormatting sqref="A3518">
    <cfRule type="duplicateValues" dxfId="675" priority="1023"/>
  </conditionalFormatting>
  <conditionalFormatting sqref="A3518">
    <cfRule type="duplicateValues" dxfId="674" priority="1022"/>
  </conditionalFormatting>
  <conditionalFormatting sqref="A3518">
    <cfRule type="duplicateValues" dxfId="673" priority="1021"/>
  </conditionalFormatting>
  <conditionalFormatting sqref="A3518">
    <cfRule type="duplicateValues" dxfId="672" priority="1020"/>
  </conditionalFormatting>
  <conditionalFormatting sqref="A3518">
    <cfRule type="duplicateValues" dxfId="671" priority="1019"/>
  </conditionalFormatting>
  <conditionalFormatting sqref="A3518">
    <cfRule type="duplicateValues" dxfId="670" priority="1018"/>
  </conditionalFormatting>
  <conditionalFormatting sqref="A3518">
    <cfRule type="duplicateValues" dxfId="669" priority="1017"/>
  </conditionalFormatting>
  <conditionalFormatting sqref="A3518">
    <cfRule type="duplicateValues" dxfId="668" priority="1016"/>
  </conditionalFormatting>
  <conditionalFormatting sqref="A3518">
    <cfRule type="duplicateValues" dxfId="667" priority="1014"/>
    <cfRule type="duplicateValues" dxfId="666" priority="1015"/>
  </conditionalFormatting>
  <conditionalFormatting sqref="A3518">
    <cfRule type="duplicateValues" dxfId="665" priority="1012"/>
    <cfRule type="duplicateValues" dxfId="664" priority="1013"/>
  </conditionalFormatting>
  <conditionalFormatting sqref="A3518">
    <cfRule type="duplicateValues" dxfId="663" priority="1011"/>
  </conditionalFormatting>
  <conditionalFormatting sqref="A3518">
    <cfRule type="duplicateValues" dxfId="662" priority="1010"/>
  </conditionalFormatting>
  <conditionalFormatting sqref="A3518">
    <cfRule type="duplicateValues" dxfId="661" priority="1009"/>
  </conditionalFormatting>
  <conditionalFormatting sqref="A3518">
    <cfRule type="duplicateValues" dxfId="660" priority="1008"/>
  </conditionalFormatting>
  <conditionalFormatting sqref="A3518">
    <cfRule type="duplicateValues" dxfId="659" priority="1007"/>
  </conditionalFormatting>
  <conditionalFormatting sqref="A3518">
    <cfRule type="duplicateValues" dxfId="658" priority="1004"/>
    <cfRule type="duplicateValues" dxfId="657" priority="1005"/>
    <cfRule type="duplicateValues" dxfId="656" priority="1006"/>
  </conditionalFormatting>
  <conditionalFormatting sqref="A3518">
    <cfRule type="duplicateValues" dxfId="655" priority="1003"/>
  </conditionalFormatting>
  <conditionalFormatting sqref="A3518">
    <cfRule type="duplicateValues" dxfId="654" priority="1001"/>
    <cfRule type="duplicateValues" dxfId="653" priority="1002"/>
  </conditionalFormatting>
  <conditionalFormatting sqref="A3518">
    <cfRule type="duplicateValues" dxfId="652" priority="1000"/>
  </conditionalFormatting>
  <conditionalFormatting sqref="A3518">
    <cfRule type="duplicateValues" dxfId="651" priority="999"/>
  </conditionalFormatting>
  <conditionalFormatting sqref="A3518">
    <cfRule type="duplicateValues" dxfId="650" priority="998"/>
  </conditionalFormatting>
  <conditionalFormatting sqref="A3518">
    <cfRule type="duplicateValues" dxfId="649" priority="997"/>
  </conditionalFormatting>
  <conditionalFormatting sqref="A3518">
    <cfRule type="duplicateValues" dxfId="648" priority="996"/>
  </conditionalFormatting>
  <conditionalFormatting sqref="A3518">
    <cfRule type="duplicateValues" dxfId="647" priority="995"/>
  </conditionalFormatting>
  <conditionalFormatting sqref="A3530:A1048576 A1091:A1617 A1:A29 A1089 A1619:A2337 A31:A1087 A2340:A3520">
    <cfRule type="duplicateValues" dxfId="646" priority="994"/>
  </conditionalFormatting>
  <conditionalFormatting sqref="A1088 A1090">
    <cfRule type="duplicateValues" dxfId="645" priority="993" stopIfTrue="1"/>
  </conditionalFormatting>
  <conditionalFormatting sqref="A1088 A1090">
    <cfRule type="duplicateValues" dxfId="644" priority="992" stopIfTrue="1"/>
  </conditionalFormatting>
  <conditionalFormatting sqref="A1088">
    <cfRule type="duplicateValues" dxfId="643" priority="991" stopIfTrue="1"/>
  </conditionalFormatting>
  <conditionalFormatting sqref="A1088">
    <cfRule type="duplicateValues" dxfId="642" priority="990" stopIfTrue="1"/>
  </conditionalFormatting>
  <conditionalFormatting sqref="A1088">
    <cfRule type="duplicateValues" dxfId="641" priority="989" stopIfTrue="1"/>
  </conditionalFormatting>
  <conditionalFormatting sqref="A1088">
    <cfRule type="duplicateValues" dxfId="640" priority="988" stopIfTrue="1"/>
  </conditionalFormatting>
  <conditionalFormatting sqref="A1088 A1090">
    <cfRule type="duplicateValues" dxfId="639" priority="985" stopIfTrue="1"/>
    <cfRule type="duplicateValues" dxfId="638" priority="986" stopIfTrue="1"/>
    <cfRule type="duplicateValues" dxfId="637" priority="987" stopIfTrue="1"/>
  </conditionalFormatting>
  <conditionalFormatting sqref="A1088">
    <cfRule type="duplicateValues" dxfId="636" priority="984" stopIfTrue="1"/>
  </conditionalFormatting>
  <conditionalFormatting sqref="A1088">
    <cfRule type="duplicateValues" dxfId="635" priority="983" stopIfTrue="1"/>
  </conditionalFormatting>
  <conditionalFormatting sqref="A1088 A1090">
    <cfRule type="duplicateValues" dxfId="634" priority="981" stopIfTrue="1"/>
    <cfRule type="duplicateValues" dxfId="633" priority="982" stopIfTrue="1"/>
  </conditionalFormatting>
  <conditionalFormatting sqref="A1088 A1090">
    <cfRule type="duplicateValues" dxfId="632" priority="978" stopIfTrue="1"/>
    <cfRule type="duplicateValues" dxfId="631" priority="979" stopIfTrue="1"/>
    <cfRule type="cellIs" dxfId="630" priority="980" stopIfTrue="1" operator="equal">
      <formula>25504</formula>
    </cfRule>
  </conditionalFormatting>
  <conditionalFormatting sqref="A1088">
    <cfRule type="duplicateValues" dxfId="629" priority="977" stopIfTrue="1"/>
  </conditionalFormatting>
  <conditionalFormatting sqref="A1088">
    <cfRule type="duplicateValues" dxfId="628" priority="975" stopIfTrue="1"/>
    <cfRule type="duplicateValues" dxfId="627" priority="976" stopIfTrue="1"/>
  </conditionalFormatting>
  <conditionalFormatting sqref="A1088">
    <cfRule type="duplicateValues" dxfId="626" priority="974" stopIfTrue="1"/>
  </conditionalFormatting>
  <conditionalFormatting sqref="A1088">
    <cfRule type="duplicateValues" dxfId="625" priority="973" stopIfTrue="1"/>
  </conditionalFormatting>
  <conditionalFormatting sqref="A1088">
    <cfRule type="duplicateValues" dxfId="624" priority="972" stopIfTrue="1"/>
  </conditionalFormatting>
  <conditionalFormatting sqref="A1088 A1090">
    <cfRule type="duplicateValues" dxfId="623" priority="971"/>
  </conditionalFormatting>
  <conditionalFormatting sqref="A1088">
    <cfRule type="duplicateValues" dxfId="622" priority="970"/>
  </conditionalFormatting>
  <conditionalFormatting sqref="A1088 A1090">
    <cfRule type="duplicateValues" dxfId="621" priority="968"/>
    <cfRule type="duplicateValues" dxfId="620" priority="969"/>
  </conditionalFormatting>
  <conditionalFormatting sqref="A1088">
    <cfRule type="duplicateValues" dxfId="619" priority="967"/>
  </conditionalFormatting>
  <conditionalFormatting sqref="A1088">
    <cfRule type="duplicateValues" dxfId="618" priority="966" stopIfTrue="1"/>
  </conditionalFormatting>
  <conditionalFormatting sqref="A1088">
    <cfRule type="duplicateValues" dxfId="617" priority="963" stopIfTrue="1"/>
    <cfRule type="duplicateValues" dxfId="616" priority="964" stopIfTrue="1"/>
    <cfRule type="duplicateValues" dxfId="615" priority="965" stopIfTrue="1"/>
  </conditionalFormatting>
  <conditionalFormatting sqref="A1088">
    <cfRule type="duplicateValues" dxfId="614" priority="962" stopIfTrue="1"/>
  </conditionalFormatting>
  <conditionalFormatting sqref="A1088">
    <cfRule type="duplicateValues" dxfId="613" priority="961" stopIfTrue="1"/>
  </conditionalFormatting>
  <conditionalFormatting sqref="A1088">
    <cfRule type="duplicateValues" dxfId="612" priority="960" stopIfTrue="1"/>
  </conditionalFormatting>
  <conditionalFormatting sqref="A1088">
    <cfRule type="duplicateValues" dxfId="611" priority="959" stopIfTrue="1"/>
  </conditionalFormatting>
  <conditionalFormatting sqref="A1088">
    <cfRule type="duplicateValues" dxfId="610" priority="957" stopIfTrue="1"/>
    <cfRule type="duplicateValues" dxfId="609" priority="958" stopIfTrue="1"/>
  </conditionalFormatting>
  <conditionalFormatting sqref="A1088">
    <cfRule type="duplicateValues" dxfId="608" priority="956" stopIfTrue="1"/>
  </conditionalFormatting>
  <conditionalFormatting sqref="A1088">
    <cfRule type="duplicateValues" dxfId="607" priority="955" stopIfTrue="1"/>
  </conditionalFormatting>
  <conditionalFormatting sqref="A1088">
    <cfRule type="duplicateValues" dxfId="606" priority="954" stopIfTrue="1"/>
  </conditionalFormatting>
  <conditionalFormatting sqref="A1088">
    <cfRule type="duplicateValues" dxfId="605" priority="951" stopIfTrue="1"/>
    <cfRule type="duplicateValues" dxfId="604" priority="952" stopIfTrue="1"/>
    <cfRule type="duplicateValues" dxfId="603" priority="953" stopIfTrue="1"/>
  </conditionalFormatting>
  <conditionalFormatting sqref="A1088">
    <cfRule type="duplicateValues" dxfId="602" priority="950" stopIfTrue="1"/>
  </conditionalFormatting>
  <conditionalFormatting sqref="A1088">
    <cfRule type="duplicateValues" dxfId="601" priority="948" stopIfTrue="1"/>
    <cfRule type="duplicateValues" dxfId="600" priority="949" stopIfTrue="1"/>
  </conditionalFormatting>
  <conditionalFormatting sqref="A1088">
    <cfRule type="duplicateValues" dxfId="599" priority="947" stopIfTrue="1"/>
  </conditionalFormatting>
  <conditionalFormatting sqref="A1088">
    <cfRule type="duplicateValues" dxfId="598" priority="946" stopIfTrue="1"/>
  </conditionalFormatting>
  <conditionalFormatting sqref="A1088">
    <cfRule type="duplicateValues" dxfId="597" priority="945" stopIfTrue="1"/>
  </conditionalFormatting>
  <conditionalFormatting sqref="A1088">
    <cfRule type="duplicateValues" dxfId="596" priority="944"/>
  </conditionalFormatting>
  <conditionalFormatting sqref="A1088">
    <cfRule type="duplicateValues" dxfId="595" priority="943"/>
  </conditionalFormatting>
  <conditionalFormatting sqref="A1088">
    <cfRule type="duplicateValues" dxfId="594" priority="941"/>
    <cfRule type="duplicateValues" dxfId="593" priority="942"/>
  </conditionalFormatting>
  <conditionalFormatting sqref="A1088">
    <cfRule type="duplicateValues" dxfId="592" priority="940"/>
  </conditionalFormatting>
  <conditionalFormatting sqref="A1088">
    <cfRule type="duplicateValues" dxfId="591" priority="939"/>
  </conditionalFormatting>
  <conditionalFormatting sqref="A1088">
    <cfRule type="duplicateValues" dxfId="590" priority="937"/>
    <cfRule type="duplicateValues" dxfId="589" priority="938"/>
  </conditionalFormatting>
  <conditionalFormatting sqref="A1088">
    <cfRule type="duplicateValues" dxfId="588" priority="936"/>
  </conditionalFormatting>
  <conditionalFormatting sqref="A1088">
    <cfRule type="duplicateValues" dxfId="587" priority="935"/>
  </conditionalFormatting>
  <conditionalFormatting sqref="A1088">
    <cfRule type="duplicateValues" dxfId="586" priority="934"/>
  </conditionalFormatting>
  <conditionalFormatting sqref="A1088">
    <cfRule type="duplicateValues" dxfId="585" priority="933"/>
  </conditionalFormatting>
  <conditionalFormatting sqref="A1088">
    <cfRule type="duplicateValues" dxfId="584" priority="931"/>
    <cfRule type="duplicateValues" dxfId="583" priority="932"/>
  </conditionalFormatting>
  <conditionalFormatting sqref="A1088">
    <cfRule type="duplicateValues" dxfId="582" priority="930"/>
  </conditionalFormatting>
  <conditionalFormatting sqref="A1088 A1090">
    <cfRule type="duplicateValues" dxfId="581" priority="927"/>
    <cfRule type="duplicateValues" dxfId="580" priority="928"/>
    <cfRule type="duplicateValues" dxfId="579" priority="929"/>
  </conditionalFormatting>
  <conditionalFormatting sqref="A1088">
    <cfRule type="duplicateValues" dxfId="578" priority="926"/>
  </conditionalFormatting>
  <conditionalFormatting sqref="A1088">
    <cfRule type="duplicateValues" dxfId="577" priority="925"/>
  </conditionalFormatting>
  <conditionalFormatting sqref="A1088">
    <cfRule type="duplicateValues" dxfId="576" priority="924"/>
  </conditionalFormatting>
  <conditionalFormatting sqref="A1088">
    <cfRule type="duplicateValues" dxfId="575" priority="923"/>
  </conditionalFormatting>
  <conditionalFormatting sqref="A1088">
    <cfRule type="duplicateValues" dxfId="574" priority="922"/>
  </conditionalFormatting>
  <conditionalFormatting sqref="A1088">
    <cfRule type="duplicateValues" dxfId="573" priority="921"/>
  </conditionalFormatting>
  <conditionalFormatting sqref="A1088">
    <cfRule type="duplicateValues" dxfId="572" priority="920"/>
  </conditionalFormatting>
  <conditionalFormatting sqref="A1088">
    <cfRule type="duplicateValues" dxfId="571" priority="919"/>
  </conditionalFormatting>
  <conditionalFormatting sqref="A1088">
    <cfRule type="duplicateValues" dxfId="570" priority="918"/>
  </conditionalFormatting>
  <conditionalFormatting sqref="A1088">
    <cfRule type="duplicateValues" dxfId="569" priority="917"/>
  </conditionalFormatting>
  <conditionalFormatting sqref="A1088">
    <cfRule type="duplicateValues" dxfId="568" priority="916"/>
  </conditionalFormatting>
  <conditionalFormatting sqref="A1088">
    <cfRule type="duplicateValues" dxfId="567" priority="914"/>
    <cfRule type="duplicateValues" dxfId="566" priority="915"/>
  </conditionalFormatting>
  <conditionalFormatting sqref="A1088">
    <cfRule type="duplicateValues" dxfId="565" priority="913"/>
  </conditionalFormatting>
  <conditionalFormatting sqref="A1088">
    <cfRule type="duplicateValues" dxfId="564" priority="912"/>
  </conditionalFormatting>
  <conditionalFormatting sqref="A1088">
    <cfRule type="duplicateValues" dxfId="563" priority="911"/>
  </conditionalFormatting>
  <conditionalFormatting sqref="A1088">
    <cfRule type="duplicateValues" dxfId="562" priority="910"/>
  </conditionalFormatting>
  <conditionalFormatting sqref="A1088">
    <cfRule type="duplicateValues" dxfId="561" priority="909"/>
  </conditionalFormatting>
  <conditionalFormatting sqref="A1088">
    <cfRule type="duplicateValues" dxfId="560" priority="908"/>
  </conditionalFormatting>
  <conditionalFormatting sqref="A1088">
    <cfRule type="duplicateValues" dxfId="559" priority="907"/>
  </conditionalFormatting>
  <conditionalFormatting sqref="A1088">
    <cfRule type="duplicateValues" dxfId="558" priority="906"/>
  </conditionalFormatting>
  <conditionalFormatting sqref="A1088">
    <cfRule type="duplicateValues" dxfId="557" priority="905"/>
  </conditionalFormatting>
  <conditionalFormatting sqref="A1088 A1090">
    <cfRule type="duplicateValues" dxfId="556" priority="904"/>
  </conditionalFormatting>
  <conditionalFormatting sqref="A1618">
    <cfRule type="duplicateValues" dxfId="555" priority="903" stopIfTrue="1"/>
  </conditionalFormatting>
  <conditionalFormatting sqref="A1618">
    <cfRule type="duplicateValues" dxfId="554" priority="900" stopIfTrue="1"/>
    <cfRule type="duplicateValues" dxfId="553" priority="901" stopIfTrue="1"/>
    <cfRule type="duplicateValues" dxfId="552" priority="902" stopIfTrue="1"/>
  </conditionalFormatting>
  <conditionalFormatting sqref="A1618">
    <cfRule type="duplicateValues" dxfId="551" priority="899" stopIfTrue="1"/>
  </conditionalFormatting>
  <conditionalFormatting sqref="A1618">
    <cfRule type="duplicateValues" dxfId="550" priority="897" stopIfTrue="1"/>
    <cfRule type="duplicateValues" dxfId="549" priority="898" stopIfTrue="1"/>
  </conditionalFormatting>
  <conditionalFormatting sqref="A1618">
    <cfRule type="duplicateValues" dxfId="548" priority="894" stopIfTrue="1"/>
    <cfRule type="duplicateValues" dxfId="547" priority="895" stopIfTrue="1"/>
    <cfRule type="cellIs" dxfId="546" priority="896" stopIfTrue="1" operator="equal">
      <formula>25504</formula>
    </cfRule>
  </conditionalFormatting>
  <conditionalFormatting sqref="A1618">
    <cfRule type="duplicateValues" dxfId="545" priority="892" stopIfTrue="1"/>
    <cfRule type="duplicateValues" dxfId="544" priority="893" stopIfTrue="1"/>
  </conditionalFormatting>
  <conditionalFormatting sqref="A1618">
    <cfRule type="duplicateValues" dxfId="543" priority="891" stopIfTrue="1"/>
  </conditionalFormatting>
  <conditionalFormatting sqref="A1618">
    <cfRule type="duplicateValues" dxfId="542" priority="890" stopIfTrue="1"/>
  </conditionalFormatting>
  <conditionalFormatting sqref="A1618">
    <cfRule type="duplicateValues" dxfId="541" priority="889" stopIfTrue="1"/>
  </conditionalFormatting>
  <conditionalFormatting sqref="A1618">
    <cfRule type="duplicateValues" dxfId="540" priority="888"/>
  </conditionalFormatting>
  <conditionalFormatting sqref="A1618">
    <cfRule type="duplicateValues" dxfId="539" priority="887"/>
  </conditionalFormatting>
  <conditionalFormatting sqref="A1618">
    <cfRule type="duplicateValues" dxfId="538" priority="885"/>
    <cfRule type="duplicateValues" dxfId="537" priority="886"/>
  </conditionalFormatting>
  <conditionalFormatting sqref="A1618">
    <cfRule type="duplicateValues" dxfId="536" priority="884"/>
  </conditionalFormatting>
  <conditionalFormatting sqref="A1618">
    <cfRule type="duplicateValues" dxfId="535" priority="883" stopIfTrue="1"/>
  </conditionalFormatting>
  <conditionalFormatting sqref="A1618">
    <cfRule type="duplicateValues" dxfId="534" priority="880" stopIfTrue="1"/>
    <cfRule type="duplicateValues" dxfId="533" priority="881" stopIfTrue="1"/>
    <cfRule type="duplicateValues" dxfId="532" priority="882" stopIfTrue="1"/>
  </conditionalFormatting>
  <conditionalFormatting sqref="A1618">
    <cfRule type="duplicateValues" dxfId="531" priority="879" stopIfTrue="1"/>
  </conditionalFormatting>
  <conditionalFormatting sqref="A1618">
    <cfRule type="duplicateValues" dxfId="530" priority="877" stopIfTrue="1"/>
    <cfRule type="duplicateValues" dxfId="529" priority="878" stopIfTrue="1"/>
  </conditionalFormatting>
  <conditionalFormatting sqref="A1618">
    <cfRule type="duplicateValues" dxfId="528" priority="876" stopIfTrue="1"/>
  </conditionalFormatting>
  <conditionalFormatting sqref="A1618">
    <cfRule type="duplicateValues" dxfId="527" priority="875" stopIfTrue="1"/>
  </conditionalFormatting>
  <conditionalFormatting sqref="A1618">
    <cfRule type="duplicateValues" dxfId="526" priority="874" stopIfTrue="1"/>
  </conditionalFormatting>
  <conditionalFormatting sqref="A1618">
    <cfRule type="duplicateValues" dxfId="525" priority="873"/>
  </conditionalFormatting>
  <conditionalFormatting sqref="A1618">
    <cfRule type="duplicateValues" dxfId="524" priority="872"/>
  </conditionalFormatting>
  <conditionalFormatting sqref="A1618">
    <cfRule type="duplicateValues" dxfId="523" priority="870"/>
    <cfRule type="duplicateValues" dxfId="522" priority="871"/>
  </conditionalFormatting>
  <conditionalFormatting sqref="A1618">
    <cfRule type="duplicateValues" dxfId="521" priority="869"/>
  </conditionalFormatting>
  <conditionalFormatting sqref="A1618">
    <cfRule type="duplicateValues" dxfId="520" priority="868"/>
  </conditionalFormatting>
  <conditionalFormatting sqref="A1618">
    <cfRule type="duplicateValues" dxfId="519" priority="866"/>
    <cfRule type="duplicateValues" dxfId="518" priority="867"/>
  </conditionalFormatting>
  <conditionalFormatting sqref="A1618">
    <cfRule type="duplicateValues" dxfId="517" priority="865"/>
  </conditionalFormatting>
  <conditionalFormatting sqref="A1618">
    <cfRule type="duplicateValues" dxfId="516" priority="864"/>
  </conditionalFormatting>
  <conditionalFormatting sqref="A1618">
    <cfRule type="duplicateValues" dxfId="515" priority="863"/>
  </conditionalFormatting>
  <conditionalFormatting sqref="A1618">
    <cfRule type="duplicateValues" dxfId="514" priority="862"/>
  </conditionalFormatting>
  <conditionalFormatting sqref="A1618">
    <cfRule type="duplicateValues" dxfId="513" priority="860"/>
    <cfRule type="duplicateValues" dxfId="512" priority="861"/>
  </conditionalFormatting>
  <conditionalFormatting sqref="A1618">
    <cfRule type="duplicateValues" dxfId="511" priority="859"/>
  </conditionalFormatting>
  <conditionalFormatting sqref="A1618">
    <cfRule type="duplicateValues" dxfId="510" priority="856"/>
    <cfRule type="duplicateValues" dxfId="509" priority="857"/>
    <cfRule type="duplicateValues" dxfId="508" priority="858"/>
  </conditionalFormatting>
  <conditionalFormatting sqref="A1618">
    <cfRule type="duplicateValues" dxfId="507" priority="855"/>
  </conditionalFormatting>
  <conditionalFormatting sqref="A1618">
    <cfRule type="duplicateValues" dxfId="506" priority="854"/>
  </conditionalFormatting>
  <conditionalFormatting sqref="A1618">
    <cfRule type="duplicateValues" dxfId="505" priority="853"/>
  </conditionalFormatting>
  <conditionalFormatting sqref="A1618">
    <cfRule type="duplicateValues" dxfId="504" priority="852"/>
  </conditionalFormatting>
  <conditionalFormatting sqref="A1618">
    <cfRule type="duplicateValues" dxfId="503" priority="851"/>
  </conditionalFormatting>
  <conditionalFormatting sqref="A1618">
    <cfRule type="duplicateValues" dxfId="502" priority="850"/>
  </conditionalFormatting>
  <conditionalFormatting sqref="A1618">
    <cfRule type="duplicateValues" dxfId="501" priority="849"/>
  </conditionalFormatting>
  <conditionalFormatting sqref="A1618">
    <cfRule type="duplicateValues" dxfId="500" priority="848"/>
  </conditionalFormatting>
  <conditionalFormatting sqref="A1618">
    <cfRule type="duplicateValues" dxfId="499" priority="847"/>
  </conditionalFormatting>
  <conditionalFormatting sqref="A1618">
    <cfRule type="duplicateValues" dxfId="498" priority="846"/>
  </conditionalFormatting>
  <conditionalFormatting sqref="A1618">
    <cfRule type="duplicateValues" dxfId="497" priority="845"/>
  </conditionalFormatting>
  <conditionalFormatting sqref="A1618">
    <cfRule type="duplicateValues" dxfId="496" priority="843"/>
    <cfRule type="duplicateValues" dxfId="495" priority="844"/>
  </conditionalFormatting>
  <conditionalFormatting sqref="A1618">
    <cfRule type="duplicateValues" dxfId="494" priority="842"/>
  </conditionalFormatting>
  <conditionalFormatting sqref="A1618">
    <cfRule type="duplicateValues" dxfId="493" priority="841"/>
  </conditionalFormatting>
  <conditionalFormatting sqref="A1618">
    <cfRule type="duplicateValues" dxfId="492" priority="840"/>
  </conditionalFormatting>
  <conditionalFormatting sqref="A1618">
    <cfRule type="duplicateValues" dxfId="491" priority="839"/>
  </conditionalFormatting>
  <conditionalFormatting sqref="A1618">
    <cfRule type="duplicateValues" dxfId="490" priority="838"/>
  </conditionalFormatting>
  <conditionalFormatting sqref="A1618">
    <cfRule type="duplicateValues" dxfId="489" priority="837"/>
  </conditionalFormatting>
  <conditionalFormatting sqref="A1618">
    <cfRule type="duplicateValues" dxfId="488" priority="836"/>
  </conditionalFormatting>
  <conditionalFormatting sqref="A1618">
    <cfRule type="duplicateValues" dxfId="487" priority="835"/>
  </conditionalFormatting>
  <conditionalFormatting sqref="A1618">
    <cfRule type="duplicateValues" dxfId="486" priority="834"/>
  </conditionalFormatting>
  <conditionalFormatting sqref="A1618">
    <cfRule type="duplicateValues" dxfId="485" priority="833"/>
  </conditionalFormatting>
  <conditionalFormatting sqref="A30">
    <cfRule type="duplicateValues" dxfId="484" priority="652" stopIfTrue="1"/>
  </conditionalFormatting>
  <conditionalFormatting sqref="A30">
    <cfRule type="duplicateValues" dxfId="483" priority="651" stopIfTrue="1"/>
  </conditionalFormatting>
  <conditionalFormatting sqref="A30">
    <cfRule type="duplicateValues" dxfId="482" priority="650" stopIfTrue="1"/>
  </conditionalFormatting>
  <conditionalFormatting sqref="A30">
    <cfRule type="duplicateValues" dxfId="481" priority="649" stopIfTrue="1"/>
  </conditionalFormatting>
  <conditionalFormatting sqref="A30">
    <cfRule type="duplicateValues" dxfId="480" priority="648" stopIfTrue="1"/>
  </conditionalFormatting>
  <conditionalFormatting sqref="A30">
    <cfRule type="duplicateValues" dxfId="479" priority="647" stopIfTrue="1"/>
  </conditionalFormatting>
  <conditionalFormatting sqref="A30">
    <cfRule type="duplicateValues" dxfId="478" priority="644" stopIfTrue="1"/>
    <cfRule type="duplicateValues" dxfId="477" priority="645" stopIfTrue="1"/>
    <cfRule type="duplicateValues" dxfId="476" priority="646" stopIfTrue="1"/>
  </conditionalFormatting>
  <conditionalFormatting sqref="A30">
    <cfRule type="duplicateValues" dxfId="475" priority="643" stopIfTrue="1"/>
  </conditionalFormatting>
  <conditionalFormatting sqref="A30">
    <cfRule type="duplicateValues" dxfId="474" priority="642" stopIfTrue="1"/>
  </conditionalFormatting>
  <conditionalFormatting sqref="A30">
    <cfRule type="duplicateValues" dxfId="473" priority="640" stopIfTrue="1"/>
    <cfRule type="duplicateValues" dxfId="472" priority="641" stopIfTrue="1"/>
  </conditionalFormatting>
  <conditionalFormatting sqref="A30">
    <cfRule type="duplicateValues" dxfId="471" priority="637" stopIfTrue="1"/>
    <cfRule type="duplicateValues" dxfId="470" priority="638" stopIfTrue="1"/>
    <cfRule type="cellIs" dxfId="469" priority="639" stopIfTrue="1" operator="equal">
      <formula>25504</formula>
    </cfRule>
  </conditionalFormatting>
  <conditionalFormatting sqref="A30">
    <cfRule type="duplicateValues" dxfId="468" priority="636" stopIfTrue="1"/>
  </conditionalFormatting>
  <conditionalFormatting sqref="A30">
    <cfRule type="duplicateValues" dxfId="467" priority="634" stopIfTrue="1"/>
    <cfRule type="duplicateValues" dxfId="466" priority="635" stopIfTrue="1"/>
  </conditionalFormatting>
  <conditionalFormatting sqref="A30">
    <cfRule type="duplicateValues" dxfId="465" priority="633" stopIfTrue="1"/>
  </conditionalFormatting>
  <conditionalFormatting sqref="A30">
    <cfRule type="duplicateValues" dxfId="464" priority="632" stopIfTrue="1"/>
  </conditionalFormatting>
  <conditionalFormatting sqref="A30">
    <cfRule type="duplicateValues" dxfId="463" priority="631" stopIfTrue="1"/>
  </conditionalFormatting>
  <conditionalFormatting sqref="A30">
    <cfRule type="duplicateValues" dxfId="462" priority="630"/>
  </conditionalFormatting>
  <conditionalFormatting sqref="A30">
    <cfRule type="duplicateValues" dxfId="461" priority="629"/>
  </conditionalFormatting>
  <conditionalFormatting sqref="A30">
    <cfRule type="duplicateValues" dxfId="460" priority="627"/>
    <cfRule type="duplicateValues" dxfId="459" priority="628"/>
  </conditionalFormatting>
  <conditionalFormatting sqref="A30">
    <cfRule type="duplicateValues" dxfId="458" priority="626"/>
  </conditionalFormatting>
  <conditionalFormatting sqref="A30">
    <cfRule type="duplicateValues" dxfId="457" priority="625" stopIfTrue="1"/>
  </conditionalFormatting>
  <conditionalFormatting sqref="A30">
    <cfRule type="duplicateValues" dxfId="456" priority="622" stopIfTrue="1"/>
    <cfRule type="duplicateValues" dxfId="455" priority="623" stopIfTrue="1"/>
    <cfRule type="duplicateValues" dxfId="454" priority="624" stopIfTrue="1"/>
  </conditionalFormatting>
  <conditionalFormatting sqref="A30">
    <cfRule type="duplicateValues" dxfId="453" priority="621" stopIfTrue="1"/>
  </conditionalFormatting>
  <conditionalFormatting sqref="A30">
    <cfRule type="duplicateValues" dxfId="452" priority="620" stopIfTrue="1"/>
  </conditionalFormatting>
  <conditionalFormatting sqref="A30">
    <cfRule type="duplicateValues" dxfId="451" priority="619" stopIfTrue="1"/>
  </conditionalFormatting>
  <conditionalFormatting sqref="A30">
    <cfRule type="duplicateValues" dxfId="450" priority="618" stopIfTrue="1"/>
  </conditionalFormatting>
  <conditionalFormatting sqref="A30">
    <cfRule type="duplicateValues" dxfId="449" priority="616" stopIfTrue="1"/>
    <cfRule type="duplicateValues" dxfId="448" priority="617" stopIfTrue="1"/>
  </conditionalFormatting>
  <conditionalFormatting sqref="A30">
    <cfRule type="duplicateValues" dxfId="447" priority="615" stopIfTrue="1"/>
  </conditionalFormatting>
  <conditionalFormatting sqref="A30">
    <cfRule type="duplicateValues" dxfId="446" priority="614" stopIfTrue="1"/>
  </conditionalFormatting>
  <conditionalFormatting sqref="A30">
    <cfRule type="duplicateValues" dxfId="445" priority="613" stopIfTrue="1"/>
  </conditionalFormatting>
  <conditionalFormatting sqref="A30">
    <cfRule type="duplicateValues" dxfId="444" priority="610" stopIfTrue="1"/>
    <cfRule type="duplicateValues" dxfId="443" priority="611" stopIfTrue="1"/>
    <cfRule type="duplicateValues" dxfId="442" priority="612" stopIfTrue="1"/>
  </conditionalFormatting>
  <conditionalFormatting sqref="A30">
    <cfRule type="duplicateValues" dxfId="441" priority="609" stopIfTrue="1"/>
  </conditionalFormatting>
  <conditionalFormatting sqref="A30">
    <cfRule type="duplicateValues" dxfId="440" priority="607" stopIfTrue="1"/>
    <cfRule type="duplicateValues" dxfId="439" priority="608" stopIfTrue="1"/>
  </conditionalFormatting>
  <conditionalFormatting sqref="A30">
    <cfRule type="duplicateValues" dxfId="438" priority="606" stopIfTrue="1"/>
  </conditionalFormatting>
  <conditionalFormatting sqref="A30">
    <cfRule type="duplicateValues" dxfId="437" priority="605" stopIfTrue="1"/>
  </conditionalFormatting>
  <conditionalFormatting sqref="A30">
    <cfRule type="duplicateValues" dxfId="436" priority="604" stopIfTrue="1"/>
  </conditionalFormatting>
  <conditionalFormatting sqref="A30">
    <cfRule type="duplicateValues" dxfId="435" priority="603"/>
  </conditionalFormatting>
  <conditionalFormatting sqref="A30">
    <cfRule type="duplicateValues" dxfId="434" priority="602"/>
  </conditionalFormatting>
  <conditionalFormatting sqref="A30">
    <cfRule type="duplicateValues" dxfId="433" priority="600"/>
    <cfRule type="duplicateValues" dxfId="432" priority="601"/>
  </conditionalFormatting>
  <conditionalFormatting sqref="A30">
    <cfRule type="duplicateValues" dxfId="431" priority="599"/>
  </conditionalFormatting>
  <conditionalFormatting sqref="A30">
    <cfRule type="duplicateValues" dxfId="430" priority="598"/>
  </conditionalFormatting>
  <conditionalFormatting sqref="A30">
    <cfRule type="duplicateValues" dxfId="429" priority="596"/>
    <cfRule type="duplicateValues" dxfId="428" priority="597"/>
  </conditionalFormatting>
  <conditionalFormatting sqref="A30">
    <cfRule type="duplicateValues" dxfId="427" priority="595"/>
  </conditionalFormatting>
  <conditionalFormatting sqref="A30">
    <cfRule type="duplicateValues" dxfId="426" priority="594"/>
  </conditionalFormatting>
  <conditionalFormatting sqref="A30">
    <cfRule type="duplicateValues" dxfId="425" priority="593"/>
  </conditionalFormatting>
  <conditionalFormatting sqref="A30">
    <cfRule type="duplicateValues" dxfId="424" priority="592"/>
  </conditionalFormatting>
  <conditionalFormatting sqref="A30">
    <cfRule type="duplicateValues" dxfId="423" priority="590"/>
    <cfRule type="duplicateValues" dxfId="422" priority="591"/>
  </conditionalFormatting>
  <conditionalFormatting sqref="A30">
    <cfRule type="duplicateValues" dxfId="421" priority="589"/>
  </conditionalFormatting>
  <conditionalFormatting sqref="A30">
    <cfRule type="duplicateValues" dxfId="420" priority="586"/>
    <cfRule type="duplicateValues" dxfId="419" priority="587"/>
    <cfRule type="duplicateValues" dxfId="418" priority="588"/>
  </conditionalFormatting>
  <conditionalFormatting sqref="A30">
    <cfRule type="duplicateValues" dxfId="417" priority="585"/>
  </conditionalFormatting>
  <conditionalFormatting sqref="A30">
    <cfRule type="duplicateValues" dxfId="416" priority="584"/>
  </conditionalFormatting>
  <conditionalFormatting sqref="A30">
    <cfRule type="duplicateValues" dxfId="415" priority="583"/>
  </conditionalFormatting>
  <conditionalFormatting sqref="A30">
    <cfRule type="duplicateValues" dxfId="414" priority="582"/>
  </conditionalFormatting>
  <conditionalFormatting sqref="A30">
    <cfRule type="duplicateValues" dxfId="413" priority="581"/>
  </conditionalFormatting>
  <conditionalFormatting sqref="A30">
    <cfRule type="duplicateValues" dxfId="412" priority="580"/>
  </conditionalFormatting>
  <conditionalFormatting sqref="A30">
    <cfRule type="duplicateValues" dxfId="411" priority="579"/>
  </conditionalFormatting>
  <conditionalFormatting sqref="A30">
    <cfRule type="duplicateValues" dxfId="410" priority="578"/>
  </conditionalFormatting>
  <conditionalFormatting sqref="A30">
    <cfRule type="duplicateValues" dxfId="409" priority="577"/>
  </conditionalFormatting>
  <conditionalFormatting sqref="A30">
    <cfRule type="duplicateValues" dxfId="408" priority="576"/>
  </conditionalFormatting>
  <conditionalFormatting sqref="A30">
    <cfRule type="duplicateValues" dxfId="407" priority="575"/>
  </conditionalFormatting>
  <conditionalFormatting sqref="A30">
    <cfRule type="duplicateValues" dxfId="406" priority="573"/>
    <cfRule type="duplicateValues" dxfId="405" priority="574"/>
  </conditionalFormatting>
  <conditionalFormatting sqref="A30">
    <cfRule type="duplicateValues" dxfId="404" priority="572"/>
  </conditionalFormatting>
  <conditionalFormatting sqref="A30">
    <cfRule type="duplicateValues" dxfId="403" priority="571"/>
  </conditionalFormatting>
  <conditionalFormatting sqref="A30">
    <cfRule type="duplicateValues" dxfId="402" priority="570"/>
  </conditionalFormatting>
  <conditionalFormatting sqref="A30">
    <cfRule type="duplicateValues" dxfId="401" priority="569"/>
  </conditionalFormatting>
  <conditionalFormatting sqref="A30">
    <cfRule type="duplicateValues" dxfId="400" priority="568"/>
  </conditionalFormatting>
  <conditionalFormatting sqref="A30">
    <cfRule type="duplicateValues" dxfId="399" priority="567"/>
  </conditionalFormatting>
  <conditionalFormatting sqref="A30">
    <cfRule type="duplicateValues" dxfId="398" priority="566"/>
  </conditionalFormatting>
  <conditionalFormatting sqref="A30">
    <cfRule type="duplicateValues" dxfId="397" priority="565"/>
  </conditionalFormatting>
  <conditionalFormatting sqref="A30">
    <cfRule type="duplicateValues" dxfId="396" priority="564"/>
  </conditionalFormatting>
  <conditionalFormatting sqref="A30">
    <cfRule type="duplicateValues" dxfId="395" priority="563"/>
  </conditionalFormatting>
  <conditionalFormatting sqref="A3521">
    <cfRule type="duplicateValues" dxfId="394" priority="562" stopIfTrue="1"/>
  </conditionalFormatting>
  <conditionalFormatting sqref="A3521">
    <cfRule type="duplicateValues" dxfId="393" priority="561" stopIfTrue="1"/>
  </conditionalFormatting>
  <conditionalFormatting sqref="A3521">
    <cfRule type="duplicateValues" dxfId="392" priority="560" stopIfTrue="1"/>
  </conditionalFormatting>
  <conditionalFormatting sqref="A3521">
    <cfRule type="duplicateValues" dxfId="391" priority="559" stopIfTrue="1"/>
  </conditionalFormatting>
  <conditionalFormatting sqref="A3521">
    <cfRule type="duplicateValues" dxfId="390" priority="558" stopIfTrue="1"/>
  </conditionalFormatting>
  <conditionalFormatting sqref="A3521">
    <cfRule type="duplicateValues" dxfId="389" priority="557" stopIfTrue="1"/>
  </conditionalFormatting>
  <conditionalFormatting sqref="A3521">
    <cfRule type="duplicateValues" dxfId="388" priority="554" stopIfTrue="1"/>
    <cfRule type="duplicateValues" dxfId="387" priority="555" stopIfTrue="1"/>
    <cfRule type="duplicateValues" dxfId="386" priority="556" stopIfTrue="1"/>
  </conditionalFormatting>
  <conditionalFormatting sqref="A3521">
    <cfRule type="duplicateValues" dxfId="385" priority="553" stopIfTrue="1"/>
  </conditionalFormatting>
  <conditionalFormatting sqref="A3521">
    <cfRule type="duplicateValues" dxfId="384" priority="552" stopIfTrue="1"/>
  </conditionalFormatting>
  <conditionalFormatting sqref="A3521">
    <cfRule type="duplicateValues" dxfId="383" priority="550" stopIfTrue="1"/>
    <cfRule type="duplicateValues" dxfId="382" priority="551" stopIfTrue="1"/>
  </conditionalFormatting>
  <conditionalFormatting sqref="A3521">
    <cfRule type="duplicateValues" dxfId="381" priority="547" stopIfTrue="1"/>
    <cfRule type="duplicateValues" dxfId="380" priority="548" stopIfTrue="1"/>
    <cfRule type="cellIs" dxfId="379" priority="549" stopIfTrue="1" operator="equal">
      <formula>25504</formula>
    </cfRule>
  </conditionalFormatting>
  <conditionalFormatting sqref="A3521">
    <cfRule type="duplicateValues" dxfId="378" priority="546" stopIfTrue="1"/>
  </conditionalFormatting>
  <conditionalFormatting sqref="A3521">
    <cfRule type="duplicateValues" dxfId="377" priority="544" stopIfTrue="1"/>
    <cfRule type="duplicateValues" dxfId="376" priority="545" stopIfTrue="1"/>
  </conditionalFormatting>
  <conditionalFormatting sqref="A3521">
    <cfRule type="duplicateValues" dxfId="375" priority="543" stopIfTrue="1"/>
  </conditionalFormatting>
  <conditionalFormatting sqref="A3521">
    <cfRule type="duplicateValues" dxfId="374" priority="542" stopIfTrue="1"/>
  </conditionalFormatting>
  <conditionalFormatting sqref="A3521">
    <cfRule type="duplicateValues" dxfId="373" priority="541" stopIfTrue="1"/>
  </conditionalFormatting>
  <conditionalFormatting sqref="A3521">
    <cfRule type="duplicateValues" dxfId="372" priority="540"/>
  </conditionalFormatting>
  <conditionalFormatting sqref="A3521">
    <cfRule type="duplicateValues" dxfId="371" priority="539"/>
  </conditionalFormatting>
  <conditionalFormatting sqref="A3521">
    <cfRule type="duplicateValues" dxfId="370" priority="537"/>
    <cfRule type="duplicateValues" dxfId="369" priority="538"/>
  </conditionalFormatting>
  <conditionalFormatting sqref="A3521">
    <cfRule type="duplicateValues" dxfId="368" priority="536"/>
  </conditionalFormatting>
  <conditionalFormatting sqref="A3521">
    <cfRule type="duplicateValues" dxfId="367" priority="535" stopIfTrue="1"/>
  </conditionalFormatting>
  <conditionalFormatting sqref="A3521">
    <cfRule type="duplicateValues" dxfId="366" priority="532" stopIfTrue="1"/>
    <cfRule type="duplicateValues" dxfId="365" priority="533" stopIfTrue="1"/>
    <cfRule type="duplicateValues" dxfId="364" priority="534" stopIfTrue="1"/>
  </conditionalFormatting>
  <conditionalFormatting sqref="A3521">
    <cfRule type="duplicateValues" dxfId="363" priority="531" stopIfTrue="1"/>
  </conditionalFormatting>
  <conditionalFormatting sqref="A3521">
    <cfRule type="duplicateValues" dxfId="362" priority="530" stopIfTrue="1"/>
  </conditionalFormatting>
  <conditionalFormatting sqref="A3521">
    <cfRule type="duplicateValues" dxfId="361" priority="529" stopIfTrue="1"/>
  </conditionalFormatting>
  <conditionalFormatting sqref="A3521">
    <cfRule type="duplicateValues" dxfId="360" priority="528" stopIfTrue="1"/>
  </conditionalFormatting>
  <conditionalFormatting sqref="A3521">
    <cfRule type="duplicateValues" dxfId="359" priority="526" stopIfTrue="1"/>
    <cfRule type="duplicateValues" dxfId="358" priority="527" stopIfTrue="1"/>
  </conditionalFormatting>
  <conditionalFormatting sqref="A3521">
    <cfRule type="duplicateValues" dxfId="357" priority="525" stopIfTrue="1"/>
  </conditionalFormatting>
  <conditionalFormatting sqref="A3521">
    <cfRule type="duplicateValues" dxfId="356" priority="524" stopIfTrue="1"/>
  </conditionalFormatting>
  <conditionalFormatting sqref="A3521">
    <cfRule type="duplicateValues" dxfId="355" priority="523" stopIfTrue="1"/>
  </conditionalFormatting>
  <conditionalFormatting sqref="A3521">
    <cfRule type="duplicateValues" dxfId="354" priority="520" stopIfTrue="1"/>
    <cfRule type="duplicateValues" dxfId="353" priority="521" stopIfTrue="1"/>
    <cfRule type="duplicateValues" dxfId="352" priority="522" stopIfTrue="1"/>
  </conditionalFormatting>
  <conditionalFormatting sqref="A3521">
    <cfRule type="duplicateValues" dxfId="351" priority="519" stopIfTrue="1"/>
  </conditionalFormatting>
  <conditionalFormatting sqref="A3521">
    <cfRule type="duplicateValues" dxfId="350" priority="517" stopIfTrue="1"/>
    <cfRule type="duplicateValues" dxfId="349" priority="518" stopIfTrue="1"/>
  </conditionalFormatting>
  <conditionalFormatting sqref="A3521">
    <cfRule type="duplicateValues" dxfId="348" priority="516" stopIfTrue="1"/>
  </conditionalFormatting>
  <conditionalFormatting sqref="A3521">
    <cfRule type="duplicateValues" dxfId="347" priority="515" stopIfTrue="1"/>
  </conditionalFormatting>
  <conditionalFormatting sqref="A3521">
    <cfRule type="duplicateValues" dxfId="346" priority="514" stopIfTrue="1"/>
  </conditionalFormatting>
  <conditionalFormatting sqref="A3521">
    <cfRule type="duplicateValues" dxfId="345" priority="513"/>
  </conditionalFormatting>
  <conditionalFormatting sqref="A3521">
    <cfRule type="duplicateValues" dxfId="344" priority="512"/>
  </conditionalFormatting>
  <conditionalFormatting sqref="A3521">
    <cfRule type="duplicateValues" dxfId="343" priority="510"/>
    <cfRule type="duplicateValues" dxfId="342" priority="511"/>
  </conditionalFormatting>
  <conditionalFormatting sqref="A3521">
    <cfRule type="duplicateValues" dxfId="341" priority="509"/>
  </conditionalFormatting>
  <conditionalFormatting sqref="A3521">
    <cfRule type="duplicateValues" dxfId="340" priority="508"/>
  </conditionalFormatting>
  <conditionalFormatting sqref="A3521">
    <cfRule type="duplicateValues" dxfId="339" priority="506"/>
    <cfRule type="duplicateValues" dxfId="338" priority="507"/>
  </conditionalFormatting>
  <conditionalFormatting sqref="A3521">
    <cfRule type="duplicateValues" dxfId="337" priority="505"/>
  </conditionalFormatting>
  <conditionalFormatting sqref="A3521">
    <cfRule type="duplicateValues" dxfId="336" priority="504"/>
  </conditionalFormatting>
  <conditionalFormatting sqref="A3521">
    <cfRule type="duplicateValues" dxfId="335" priority="503"/>
  </conditionalFormatting>
  <conditionalFormatting sqref="A3521">
    <cfRule type="duplicateValues" dxfId="334" priority="502"/>
  </conditionalFormatting>
  <conditionalFormatting sqref="A3521">
    <cfRule type="duplicateValues" dxfId="333" priority="500"/>
    <cfRule type="duplicateValues" dxfId="332" priority="501"/>
  </conditionalFormatting>
  <conditionalFormatting sqref="A3521">
    <cfRule type="duplicateValues" dxfId="331" priority="499"/>
  </conditionalFormatting>
  <conditionalFormatting sqref="A3521">
    <cfRule type="duplicateValues" dxfId="330" priority="496"/>
    <cfRule type="duplicateValues" dxfId="329" priority="497"/>
    <cfRule type="duplicateValues" dxfId="328" priority="498"/>
  </conditionalFormatting>
  <conditionalFormatting sqref="A3521">
    <cfRule type="duplicateValues" dxfId="327" priority="495"/>
  </conditionalFormatting>
  <conditionalFormatting sqref="A3521">
    <cfRule type="duplicateValues" dxfId="326" priority="494"/>
  </conditionalFormatting>
  <conditionalFormatting sqref="A3521">
    <cfRule type="duplicateValues" dxfId="325" priority="493"/>
  </conditionalFormatting>
  <conditionalFormatting sqref="A3521">
    <cfRule type="duplicateValues" dxfId="324" priority="492"/>
  </conditionalFormatting>
  <conditionalFormatting sqref="A3521">
    <cfRule type="duplicateValues" dxfId="323" priority="491"/>
  </conditionalFormatting>
  <conditionalFormatting sqref="A3521">
    <cfRule type="duplicateValues" dxfId="322" priority="490"/>
  </conditionalFormatting>
  <conditionalFormatting sqref="A3521">
    <cfRule type="duplicateValues" dxfId="321" priority="489"/>
  </conditionalFormatting>
  <conditionalFormatting sqref="A3521">
    <cfRule type="duplicateValues" dxfId="320" priority="488"/>
  </conditionalFormatting>
  <conditionalFormatting sqref="A3521">
    <cfRule type="duplicateValues" dxfId="319" priority="487"/>
  </conditionalFormatting>
  <conditionalFormatting sqref="A3521">
    <cfRule type="duplicateValues" dxfId="318" priority="486"/>
  </conditionalFormatting>
  <conditionalFormatting sqref="A3521">
    <cfRule type="duplicateValues" dxfId="317" priority="485"/>
  </conditionalFormatting>
  <conditionalFormatting sqref="A3521">
    <cfRule type="duplicateValues" dxfId="316" priority="483"/>
    <cfRule type="duplicateValues" dxfId="315" priority="484"/>
  </conditionalFormatting>
  <conditionalFormatting sqref="A3521">
    <cfRule type="duplicateValues" dxfId="314" priority="482"/>
  </conditionalFormatting>
  <conditionalFormatting sqref="A3521">
    <cfRule type="duplicateValues" dxfId="313" priority="481"/>
  </conditionalFormatting>
  <conditionalFormatting sqref="A3521">
    <cfRule type="duplicateValues" dxfId="312" priority="480"/>
  </conditionalFormatting>
  <conditionalFormatting sqref="A3521">
    <cfRule type="duplicateValues" dxfId="311" priority="479"/>
  </conditionalFormatting>
  <conditionalFormatting sqref="A3521">
    <cfRule type="duplicateValues" dxfId="310" priority="478"/>
  </conditionalFormatting>
  <conditionalFormatting sqref="A3521">
    <cfRule type="duplicateValues" dxfId="309" priority="477"/>
  </conditionalFormatting>
  <conditionalFormatting sqref="A3521">
    <cfRule type="duplicateValues" dxfId="308" priority="476"/>
  </conditionalFormatting>
  <conditionalFormatting sqref="A3521">
    <cfRule type="duplicateValues" dxfId="307" priority="475"/>
  </conditionalFormatting>
  <conditionalFormatting sqref="A3521">
    <cfRule type="duplicateValues" dxfId="306" priority="474"/>
  </conditionalFormatting>
  <conditionalFormatting sqref="A3521">
    <cfRule type="duplicateValues" dxfId="305" priority="473"/>
  </conditionalFormatting>
  <conditionalFormatting sqref="A3522">
    <cfRule type="duplicateValues" dxfId="304" priority="472" stopIfTrue="1"/>
  </conditionalFormatting>
  <conditionalFormatting sqref="A3522">
    <cfRule type="duplicateValues" dxfId="303" priority="471" stopIfTrue="1"/>
  </conditionalFormatting>
  <conditionalFormatting sqref="A3522">
    <cfRule type="duplicateValues" dxfId="302" priority="470" stopIfTrue="1"/>
  </conditionalFormatting>
  <conditionalFormatting sqref="A3522">
    <cfRule type="duplicateValues" dxfId="301" priority="469" stopIfTrue="1"/>
  </conditionalFormatting>
  <conditionalFormatting sqref="A3522">
    <cfRule type="duplicateValues" dxfId="300" priority="468" stopIfTrue="1"/>
  </conditionalFormatting>
  <conditionalFormatting sqref="A3522">
    <cfRule type="duplicateValues" dxfId="299" priority="467" stopIfTrue="1"/>
  </conditionalFormatting>
  <conditionalFormatting sqref="A3522">
    <cfRule type="duplicateValues" dxfId="298" priority="464" stopIfTrue="1"/>
    <cfRule type="duplicateValues" dxfId="297" priority="465" stopIfTrue="1"/>
    <cfRule type="duplicateValues" dxfId="296" priority="466" stopIfTrue="1"/>
  </conditionalFormatting>
  <conditionalFormatting sqref="A3522">
    <cfRule type="duplicateValues" dxfId="295" priority="463" stopIfTrue="1"/>
  </conditionalFormatting>
  <conditionalFormatting sqref="A3522">
    <cfRule type="duplicateValues" dxfId="294" priority="462" stopIfTrue="1"/>
  </conditionalFormatting>
  <conditionalFormatting sqref="A3522">
    <cfRule type="duplicateValues" dxfId="293" priority="460" stopIfTrue="1"/>
    <cfRule type="duplicateValues" dxfId="292" priority="461" stopIfTrue="1"/>
  </conditionalFormatting>
  <conditionalFormatting sqref="A3522">
    <cfRule type="duplicateValues" dxfId="291" priority="457" stopIfTrue="1"/>
    <cfRule type="duplicateValues" dxfId="290" priority="458" stopIfTrue="1"/>
    <cfRule type="cellIs" dxfId="289" priority="459" stopIfTrue="1" operator="equal">
      <formula>25504</formula>
    </cfRule>
  </conditionalFormatting>
  <conditionalFormatting sqref="A3522">
    <cfRule type="duplicateValues" dxfId="288" priority="456" stopIfTrue="1"/>
  </conditionalFormatting>
  <conditionalFormatting sqref="A3522">
    <cfRule type="duplicateValues" dxfId="287" priority="454" stopIfTrue="1"/>
    <cfRule type="duplicateValues" dxfId="286" priority="455" stopIfTrue="1"/>
  </conditionalFormatting>
  <conditionalFormatting sqref="A3522">
    <cfRule type="duplicateValues" dxfId="285" priority="453" stopIfTrue="1"/>
  </conditionalFormatting>
  <conditionalFormatting sqref="A3522">
    <cfRule type="duplicateValues" dxfId="284" priority="452" stopIfTrue="1"/>
  </conditionalFormatting>
  <conditionalFormatting sqref="A3522">
    <cfRule type="duplicateValues" dxfId="283" priority="451" stopIfTrue="1"/>
  </conditionalFormatting>
  <conditionalFormatting sqref="A3522">
    <cfRule type="duplicateValues" dxfId="282" priority="450"/>
  </conditionalFormatting>
  <conditionalFormatting sqref="A3522">
    <cfRule type="duplicateValues" dxfId="281" priority="449"/>
  </conditionalFormatting>
  <conditionalFormatting sqref="A3522">
    <cfRule type="duplicateValues" dxfId="280" priority="447"/>
    <cfRule type="duplicateValues" dxfId="279" priority="448"/>
  </conditionalFormatting>
  <conditionalFormatting sqref="A3522">
    <cfRule type="duplicateValues" dxfId="278" priority="446"/>
  </conditionalFormatting>
  <conditionalFormatting sqref="A3522">
    <cfRule type="duplicateValues" dxfId="277" priority="445" stopIfTrue="1"/>
  </conditionalFormatting>
  <conditionalFormatting sqref="A3522">
    <cfRule type="duplicateValues" dxfId="276" priority="442" stopIfTrue="1"/>
    <cfRule type="duplicateValues" dxfId="275" priority="443" stopIfTrue="1"/>
    <cfRule type="duplicateValues" dxfId="274" priority="444" stopIfTrue="1"/>
  </conditionalFormatting>
  <conditionalFormatting sqref="A3522">
    <cfRule type="duplicateValues" dxfId="273" priority="441" stopIfTrue="1"/>
  </conditionalFormatting>
  <conditionalFormatting sqref="A3522">
    <cfRule type="duplicateValues" dxfId="272" priority="440" stopIfTrue="1"/>
  </conditionalFormatting>
  <conditionalFormatting sqref="A3522">
    <cfRule type="duplicateValues" dxfId="271" priority="439" stopIfTrue="1"/>
  </conditionalFormatting>
  <conditionalFormatting sqref="A3522">
    <cfRule type="duplicateValues" dxfId="270" priority="438" stopIfTrue="1"/>
  </conditionalFormatting>
  <conditionalFormatting sqref="A3522">
    <cfRule type="duplicateValues" dxfId="269" priority="436" stopIfTrue="1"/>
    <cfRule type="duplicateValues" dxfId="268" priority="437" stopIfTrue="1"/>
  </conditionalFormatting>
  <conditionalFormatting sqref="A3522">
    <cfRule type="duplicateValues" dxfId="267" priority="435" stopIfTrue="1"/>
  </conditionalFormatting>
  <conditionalFormatting sqref="A3522">
    <cfRule type="duplicateValues" dxfId="266" priority="434" stopIfTrue="1"/>
  </conditionalFormatting>
  <conditionalFormatting sqref="A3522">
    <cfRule type="duplicateValues" dxfId="265" priority="433" stopIfTrue="1"/>
  </conditionalFormatting>
  <conditionalFormatting sqref="A3522">
    <cfRule type="duplicateValues" dxfId="264" priority="430" stopIfTrue="1"/>
    <cfRule type="duplicateValues" dxfId="263" priority="431" stopIfTrue="1"/>
    <cfRule type="duplicateValues" dxfId="262" priority="432" stopIfTrue="1"/>
  </conditionalFormatting>
  <conditionalFormatting sqref="A3522">
    <cfRule type="duplicateValues" dxfId="261" priority="429" stopIfTrue="1"/>
  </conditionalFormatting>
  <conditionalFormatting sqref="A3522">
    <cfRule type="duplicateValues" dxfId="260" priority="427" stopIfTrue="1"/>
    <cfRule type="duplicateValues" dxfId="259" priority="428" stopIfTrue="1"/>
  </conditionalFormatting>
  <conditionalFormatting sqref="A3522">
    <cfRule type="duplicateValues" dxfId="258" priority="426" stopIfTrue="1"/>
  </conditionalFormatting>
  <conditionalFormatting sqref="A3522">
    <cfRule type="duplicateValues" dxfId="257" priority="425" stopIfTrue="1"/>
  </conditionalFormatting>
  <conditionalFormatting sqref="A3522">
    <cfRule type="duplicateValues" dxfId="256" priority="424" stopIfTrue="1"/>
  </conditionalFormatting>
  <conditionalFormatting sqref="A3522">
    <cfRule type="duplicateValues" dxfId="255" priority="423"/>
  </conditionalFormatting>
  <conditionalFormatting sqref="A3522">
    <cfRule type="duplicateValues" dxfId="254" priority="422"/>
  </conditionalFormatting>
  <conditionalFormatting sqref="A3522">
    <cfRule type="duplicateValues" dxfId="253" priority="420"/>
    <cfRule type="duplicateValues" dxfId="252" priority="421"/>
  </conditionalFormatting>
  <conditionalFormatting sqref="A3522">
    <cfRule type="duplicateValues" dxfId="251" priority="419"/>
  </conditionalFormatting>
  <conditionalFormatting sqref="A3522">
    <cfRule type="duplicateValues" dxfId="250" priority="418"/>
  </conditionalFormatting>
  <conditionalFormatting sqref="A3522">
    <cfRule type="duplicateValues" dxfId="249" priority="416"/>
    <cfRule type="duplicateValues" dxfId="248" priority="417"/>
  </conditionalFormatting>
  <conditionalFormatting sqref="A3522">
    <cfRule type="duplicateValues" dxfId="247" priority="415"/>
  </conditionalFormatting>
  <conditionalFormatting sqref="A3522">
    <cfRule type="duplicateValues" dxfId="246" priority="414"/>
  </conditionalFormatting>
  <conditionalFormatting sqref="A3522">
    <cfRule type="duplicateValues" dxfId="245" priority="413"/>
  </conditionalFormatting>
  <conditionalFormatting sqref="A3522">
    <cfRule type="duplicateValues" dxfId="244" priority="412"/>
  </conditionalFormatting>
  <conditionalFormatting sqref="A3522">
    <cfRule type="duplicateValues" dxfId="243" priority="410"/>
    <cfRule type="duplicateValues" dxfId="242" priority="411"/>
  </conditionalFormatting>
  <conditionalFormatting sqref="A3522">
    <cfRule type="duplicateValues" dxfId="241" priority="409"/>
  </conditionalFormatting>
  <conditionalFormatting sqref="A3522">
    <cfRule type="duplicateValues" dxfId="240" priority="406"/>
    <cfRule type="duplicateValues" dxfId="239" priority="407"/>
    <cfRule type="duplicateValues" dxfId="238" priority="408"/>
  </conditionalFormatting>
  <conditionalFormatting sqref="A3522">
    <cfRule type="duplicateValues" dxfId="237" priority="405"/>
  </conditionalFormatting>
  <conditionalFormatting sqref="A3522">
    <cfRule type="duplicateValues" dxfId="236" priority="404"/>
  </conditionalFormatting>
  <conditionalFormatting sqref="A3522">
    <cfRule type="duplicateValues" dxfId="235" priority="403"/>
  </conditionalFormatting>
  <conditionalFormatting sqref="A3522">
    <cfRule type="duplicateValues" dxfId="234" priority="402"/>
  </conditionalFormatting>
  <conditionalFormatting sqref="A3522">
    <cfRule type="duplicateValues" dxfId="233" priority="401"/>
  </conditionalFormatting>
  <conditionalFormatting sqref="A3522">
    <cfRule type="duplicateValues" dxfId="232" priority="400"/>
  </conditionalFormatting>
  <conditionalFormatting sqref="A3522">
    <cfRule type="duplicateValues" dxfId="231" priority="399"/>
  </conditionalFormatting>
  <conditionalFormatting sqref="A3522">
    <cfRule type="duplicateValues" dxfId="230" priority="398"/>
  </conditionalFormatting>
  <conditionalFormatting sqref="A3522">
    <cfRule type="duplicateValues" dxfId="229" priority="397"/>
  </conditionalFormatting>
  <conditionalFormatting sqref="A3522">
    <cfRule type="duplicateValues" dxfId="228" priority="396"/>
  </conditionalFormatting>
  <conditionalFormatting sqref="A3522">
    <cfRule type="duplicateValues" dxfId="227" priority="395"/>
  </conditionalFormatting>
  <conditionalFormatting sqref="A3522">
    <cfRule type="duplicateValues" dxfId="226" priority="393"/>
    <cfRule type="duplicateValues" dxfId="225" priority="394"/>
  </conditionalFormatting>
  <conditionalFormatting sqref="A3522">
    <cfRule type="duplicateValues" dxfId="224" priority="392"/>
  </conditionalFormatting>
  <conditionalFormatting sqref="A3522">
    <cfRule type="duplicateValues" dxfId="223" priority="391"/>
  </conditionalFormatting>
  <conditionalFormatting sqref="A3522">
    <cfRule type="duplicateValues" dxfId="222" priority="390"/>
  </conditionalFormatting>
  <conditionalFormatting sqref="A3522">
    <cfRule type="duplicateValues" dxfId="221" priority="389"/>
  </conditionalFormatting>
  <conditionalFormatting sqref="A3522">
    <cfRule type="duplicateValues" dxfId="220" priority="388"/>
  </conditionalFormatting>
  <conditionalFormatting sqref="A3522">
    <cfRule type="duplicateValues" dxfId="219" priority="387"/>
  </conditionalFormatting>
  <conditionalFormatting sqref="A3522">
    <cfRule type="duplicateValues" dxfId="218" priority="386"/>
  </conditionalFormatting>
  <conditionalFormatting sqref="A3522">
    <cfRule type="duplicateValues" dxfId="217" priority="385"/>
  </conditionalFormatting>
  <conditionalFormatting sqref="A3522">
    <cfRule type="duplicateValues" dxfId="216" priority="384"/>
  </conditionalFormatting>
  <conditionalFormatting sqref="A3522">
    <cfRule type="duplicateValues" dxfId="215" priority="383"/>
  </conditionalFormatting>
  <conditionalFormatting sqref="A3523">
    <cfRule type="duplicateValues" dxfId="214" priority="382" stopIfTrue="1"/>
  </conditionalFormatting>
  <conditionalFormatting sqref="A3523">
    <cfRule type="duplicateValues" dxfId="213" priority="381" stopIfTrue="1"/>
  </conditionalFormatting>
  <conditionalFormatting sqref="A3523">
    <cfRule type="duplicateValues" dxfId="212" priority="380" stopIfTrue="1"/>
  </conditionalFormatting>
  <conditionalFormatting sqref="A3523">
    <cfRule type="duplicateValues" dxfId="211" priority="379" stopIfTrue="1"/>
  </conditionalFormatting>
  <conditionalFormatting sqref="A3523">
    <cfRule type="duplicateValues" dxfId="210" priority="378" stopIfTrue="1"/>
  </conditionalFormatting>
  <conditionalFormatting sqref="A3523">
    <cfRule type="duplicateValues" dxfId="209" priority="377" stopIfTrue="1"/>
  </conditionalFormatting>
  <conditionalFormatting sqref="A3523">
    <cfRule type="duplicateValues" dxfId="208" priority="374" stopIfTrue="1"/>
    <cfRule type="duplicateValues" dxfId="207" priority="375" stopIfTrue="1"/>
    <cfRule type="duplicateValues" dxfId="206" priority="376" stopIfTrue="1"/>
  </conditionalFormatting>
  <conditionalFormatting sqref="A3523">
    <cfRule type="duplicateValues" dxfId="205" priority="373" stopIfTrue="1"/>
  </conditionalFormatting>
  <conditionalFormatting sqref="A3523">
    <cfRule type="duplicateValues" dxfId="204" priority="372" stopIfTrue="1"/>
  </conditionalFormatting>
  <conditionalFormatting sqref="A3523">
    <cfRule type="duplicateValues" dxfId="203" priority="370" stopIfTrue="1"/>
    <cfRule type="duplicateValues" dxfId="202" priority="371" stopIfTrue="1"/>
  </conditionalFormatting>
  <conditionalFormatting sqref="A3523">
    <cfRule type="duplicateValues" dxfId="201" priority="367" stopIfTrue="1"/>
    <cfRule type="duplicateValues" dxfId="200" priority="368" stopIfTrue="1"/>
    <cfRule type="cellIs" dxfId="199" priority="369" stopIfTrue="1" operator="equal">
      <formula>25504</formula>
    </cfRule>
  </conditionalFormatting>
  <conditionalFormatting sqref="A3523">
    <cfRule type="duplicateValues" dxfId="198" priority="366" stopIfTrue="1"/>
  </conditionalFormatting>
  <conditionalFormatting sqref="A3523">
    <cfRule type="duplicateValues" dxfId="197" priority="364" stopIfTrue="1"/>
    <cfRule type="duplicateValues" dxfId="196" priority="365" stopIfTrue="1"/>
  </conditionalFormatting>
  <conditionalFormatting sqref="A3523">
    <cfRule type="duplicateValues" dxfId="195" priority="363" stopIfTrue="1"/>
  </conditionalFormatting>
  <conditionalFormatting sqref="A3523">
    <cfRule type="duplicateValues" dxfId="194" priority="362" stopIfTrue="1"/>
  </conditionalFormatting>
  <conditionalFormatting sqref="A3523">
    <cfRule type="duplicateValues" dxfId="193" priority="361" stopIfTrue="1"/>
  </conditionalFormatting>
  <conditionalFormatting sqref="A3523">
    <cfRule type="duplicateValues" dxfId="192" priority="360"/>
  </conditionalFormatting>
  <conditionalFormatting sqref="A3523">
    <cfRule type="duplicateValues" dxfId="191" priority="359"/>
  </conditionalFormatting>
  <conditionalFormatting sqref="A3523">
    <cfRule type="duplicateValues" dxfId="190" priority="357"/>
    <cfRule type="duplicateValues" dxfId="189" priority="358"/>
  </conditionalFormatting>
  <conditionalFormatting sqref="A3523">
    <cfRule type="duplicateValues" dxfId="188" priority="356"/>
  </conditionalFormatting>
  <conditionalFormatting sqref="A3523">
    <cfRule type="duplicateValues" dxfId="187" priority="355" stopIfTrue="1"/>
  </conditionalFormatting>
  <conditionalFormatting sqref="A3523">
    <cfRule type="duplicateValues" dxfId="186" priority="352" stopIfTrue="1"/>
    <cfRule type="duplicateValues" dxfId="185" priority="353" stopIfTrue="1"/>
    <cfRule type="duplicateValues" dxfId="184" priority="354" stopIfTrue="1"/>
  </conditionalFormatting>
  <conditionalFormatting sqref="A3523">
    <cfRule type="duplicateValues" dxfId="183" priority="351" stopIfTrue="1"/>
  </conditionalFormatting>
  <conditionalFormatting sqref="A3523">
    <cfRule type="duplicateValues" dxfId="182" priority="350" stopIfTrue="1"/>
  </conditionalFormatting>
  <conditionalFormatting sqref="A3523">
    <cfRule type="duplicateValues" dxfId="181" priority="349" stopIfTrue="1"/>
  </conditionalFormatting>
  <conditionalFormatting sqref="A3523">
    <cfRule type="duplicateValues" dxfId="180" priority="348" stopIfTrue="1"/>
  </conditionalFormatting>
  <conditionalFormatting sqref="A3523">
    <cfRule type="duplicateValues" dxfId="179" priority="346" stopIfTrue="1"/>
    <cfRule type="duplicateValues" dxfId="178" priority="347" stopIfTrue="1"/>
  </conditionalFormatting>
  <conditionalFormatting sqref="A3523">
    <cfRule type="duplicateValues" dxfId="177" priority="345" stopIfTrue="1"/>
  </conditionalFormatting>
  <conditionalFormatting sqref="A3523">
    <cfRule type="duplicateValues" dxfId="176" priority="344" stopIfTrue="1"/>
  </conditionalFormatting>
  <conditionalFormatting sqref="A3523">
    <cfRule type="duplicateValues" dxfId="175" priority="343" stopIfTrue="1"/>
  </conditionalFormatting>
  <conditionalFormatting sqref="A3523">
    <cfRule type="duplicateValues" dxfId="174" priority="340" stopIfTrue="1"/>
    <cfRule type="duplicateValues" dxfId="173" priority="341" stopIfTrue="1"/>
    <cfRule type="duplicateValues" dxfId="172" priority="342" stopIfTrue="1"/>
  </conditionalFormatting>
  <conditionalFormatting sqref="A3523">
    <cfRule type="duplicateValues" dxfId="171" priority="339" stopIfTrue="1"/>
  </conditionalFormatting>
  <conditionalFormatting sqref="A3523">
    <cfRule type="duplicateValues" dxfId="170" priority="337" stopIfTrue="1"/>
    <cfRule type="duplicateValues" dxfId="169" priority="338" stopIfTrue="1"/>
  </conditionalFormatting>
  <conditionalFormatting sqref="A3523">
    <cfRule type="duplicateValues" dxfId="168" priority="336" stopIfTrue="1"/>
  </conditionalFormatting>
  <conditionalFormatting sqref="A3523">
    <cfRule type="duplicateValues" dxfId="167" priority="335" stopIfTrue="1"/>
  </conditionalFormatting>
  <conditionalFormatting sqref="A3523">
    <cfRule type="duplicateValues" dxfId="166" priority="334" stopIfTrue="1"/>
  </conditionalFormatting>
  <conditionalFormatting sqref="A3523">
    <cfRule type="duplicateValues" dxfId="165" priority="333"/>
  </conditionalFormatting>
  <conditionalFormatting sqref="A3523">
    <cfRule type="duplicateValues" dxfId="164" priority="332"/>
  </conditionalFormatting>
  <conditionalFormatting sqref="A3523">
    <cfRule type="duplicateValues" dxfId="163" priority="330"/>
    <cfRule type="duplicateValues" dxfId="162" priority="331"/>
  </conditionalFormatting>
  <conditionalFormatting sqref="A3523">
    <cfRule type="duplicateValues" dxfId="161" priority="329"/>
  </conditionalFormatting>
  <conditionalFormatting sqref="A3523">
    <cfRule type="duplicateValues" dxfId="160" priority="328"/>
  </conditionalFormatting>
  <conditionalFormatting sqref="A3523">
    <cfRule type="duplicateValues" dxfId="159" priority="326"/>
    <cfRule type="duplicateValues" dxfId="158" priority="327"/>
  </conditionalFormatting>
  <conditionalFormatting sqref="A3523">
    <cfRule type="duplicateValues" dxfId="157" priority="325"/>
  </conditionalFormatting>
  <conditionalFormatting sqref="A3523">
    <cfRule type="duplicateValues" dxfId="156" priority="324"/>
  </conditionalFormatting>
  <conditionalFormatting sqref="A3523">
    <cfRule type="duplicateValues" dxfId="155" priority="323"/>
  </conditionalFormatting>
  <conditionalFormatting sqref="A3523">
    <cfRule type="duplicateValues" dxfId="154" priority="322"/>
  </conditionalFormatting>
  <conditionalFormatting sqref="A3523">
    <cfRule type="duplicateValues" dxfId="153" priority="320"/>
    <cfRule type="duplicateValues" dxfId="152" priority="321"/>
  </conditionalFormatting>
  <conditionalFormatting sqref="A3523">
    <cfRule type="duplicateValues" dxfId="151" priority="319"/>
  </conditionalFormatting>
  <conditionalFormatting sqref="A3523">
    <cfRule type="duplicateValues" dxfId="150" priority="316"/>
    <cfRule type="duplicateValues" dxfId="149" priority="317"/>
    <cfRule type="duplicateValues" dxfId="148" priority="318"/>
  </conditionalFormatting>
  <conditionalFormatting sqref="A3523">
    <cfRule type="duplicateValues" dxfId="147" priority="315"/>
  </conditionalFormatting>
  <conditionalFormatting sqref="A3523">
    <cfRule type="duplicateValues" dxfId="146" priority="314"/>
  </conditionalFormatting>
  <conditionalFormatting sqref="A3523">
    <cfRule type="duplicateValues" dxfId="145" priority="313"/>
  </conditionalFormatting>
  <conditionalFormatting sqref="A3523">
    <cfRule type="duplicateValues" dxfId="144" priority="312"/>
  </conditionalFormatting>
  <conditionalFormatting sqref="A3523">
    <cfRule type="duplicateValues" dxfId="143" priority="311"/>
  </conditionalFormatting>
  <conditionalFormatting sqref="A3523">
    <cfRule type="duplicateValues" dxfId="142" priority="310"/>
  </conditionalFormatting>
  <conditionalFormatting sqref="A3523">
    <cfRule type="duplicateValues" dxfId="141" priority="309"/>
  </conditionalFormatting>
  <conditionalFormatting sqref="A3523">
    <cfRule type="duplicateValues" dxfId="140" priority="308"/>
  </conditionalFormatting>
  <conditionalFormatting sqref="A3523">
    <cfRule type="duplicateValues" dxfId="139" priority="307"/>
  </conditionalFormatting>
  <conditionalFormatting sqref="A3523">
    <cfRule type="duplicateValues" dxfId="138" priority="306"/>
  </conditionalFormatting>
  <conditionalFormatting sqref="A3523">
    <cfRule type="duplicateValues" dxfId="137" priority="305"/>
  </conditionalFormatting>
  <conditionalFormatting sqref="A3523">
    <cfRule type="duplicateValues" dxfId="136" priority="303"/>
    <cfRule type="duplicateValues" dxfId="135" priority="304"/>
  </conditionalFormatting>
  <conditionalFormatting sqref="A3523">
    <cfRule type="duplicateValues" dxfId="134" priority="302"/>
  </conditionalFormatting>
  <conditionalFormatting sqref="A3523">
    <cfRule type="duplicateValues" dxfId="133" priority="301"/>
  </conditionalFormatting>
  <conditionalFormatting sqref="A3523">
    <cfRule type="duplicateValues" dxfId="132" priority="300"/>
  </conditionalFormatting>
  <conditionalFormatting sqref="A3523">
    <cfRule type="duplicateValues" dxfId="131" priority="299"/>
  </conditionalFormatting>
  <conditionalFormatting sqref="A3523">
    <cfRule type="duplicateValues" dxfId="130" priority="298"/>
  </conditionalFormatting>
  <conditionalFormatting sqref="A3523">
    <cfRule type="duplicateValues" dxfId="129" priority="297"/>
  </conditionalFormatting>
  <conditionalFormatting sqref="A3523">
    <cfRule type="duplicateValues" dxfId="128" priority="296"/>
  </conditionalFormatting>
  <conditionalFormatting sqref="A3523">
    <cfRule type="duplicateValues" dxfId="127" priority="295"/>
  </conditionalFormatting>
  <conditionalFormatting sqref="A3523">
    <cfRule type="duplicateValues" dxfId="126" priority="294"/>
  </conditionalFormatting>
  <conditionalFormatting sqref="A3523">
    <cfRule type="duplicateValues" dxfId="125" priority="293"/>
  </conditionalFormatting>
  <conditionalFormatting sqref="A2338 A3524 A3526 A3528">
    <cfRule type="duplicateValues" dxfId="124" priority="139"/>
  </conditionalFormatting>
  <conditionalFormatting sqref="A2338 A3524 A3526 A3528">
    <cfRule type="duplicateValues" dxfId="123" priority="140"/>
    <cfRule type="duplicateValues" dxfId="122" priority="141"/>
    <cfRule type="duplicateValues" dxfId="121" priority="142"/>
    <cfRule type="duplicateValues" dxfId="120" priority="143"/>
  </conditionalFormatting>
  <conditionalFormatting sqref="A2338 A3524 A3526 A3528">
    <cfRule type="duplicateValues" dxfId="119" priority="144" stopIfTrue="1"/>
  </conditionalFormatting>
  <conditionalFormatting sqref="A2338 A3524 A3526 A3528">
    <cfRule type="duplicateValues" dxfId="118" priority="145"/>
    <cfRule type="duplicateValues" dxfId="117" priority="146"/>
  </conditionalFormatting>
  <conditionalFormatting sqref="A3524 A3526 A3528">
    <cfRule type="duplicateValues" dxfId="116" priority="138"/>
  </conditionalFormatting>
  <conditionalFormatting sqref="A3524 A3526 A3528">
    <cfRule type="duplicateValues" dxfId="115" priority="137"/>
  </conditionalFormatting>
  <conditionalFormatting sqref="A3524 A3526 A3528">
    <cfRule type="duplicateValues" dxfId="114" priority="136"/>
  </conditionalFormatting>
  <conditionalFormatting sqref="A3525 A3527">
    <cfRule type="duplicateValues" dxfId="113" priority="128"/>
  </conditionalFormatting>
  <conditionalFormatting sqref="A3525 A3527">
    <cfRule type="duplicateValues" dxfId="112" priority="129"/>
    <cfRule type="duplicateValues" dxfId="111" priority="130"/>
    <cfRule type="duplicateValues" dxfId="110" priority="131"/>
    <cfRule type="duplicateValues" dxfId="109" priority="132"/>
  </conditionalFormatting>
  <conditionalFormatting sqref="A3525 A3527">
    <cfRule type="duplicateValues" dxfId="108" priority="133" stopIfTrue="1"/>
  </conditionalFormatting>
  <conditionalFormatting sqref="A3525 A3527">
    <cfRule type="duplicateValues" dxfId="107" priority="134"/>
    <cfRule type="duplicateValues" dxfId="106" priority="135"/>
  </conditionalFormatting>
  <conditionalFormatting sqref="A3525 A3527">
    <cfRule type="duplicateValues" dxfId="105" priority="127"/>
  </conditionalFormatting>
  <conditionalFormatting sqref="A3525 A3527">
    <cfRule type="duplicateValues" dxfId="104" priority="126"/>
  </conditionalFormatting>
  <conditionalFormatting sqref="A3525 A3527">
    <cfRule type="duplicateValues" dxfId="103" priority="125"/>
  </conditionalFormatting>
  <conditionalFormatting sqref="A2339">
    <cfRule type="duplicateValues" dxfId="102" priority="91"/>
  </conditionalFormatting>
  <conditionalFormatting sqref="A2339">
    <cfRule type="duplicateValues" dxfId="101" priority="92"/>
    <cfRule type="duplicateValues" dxfId="100" priority="93"/>
    <cfRule type="duplicateValues" dxfId="99" priority="94"/>
    <cfRule type="duplicateValues" dxfId="98" priority="95"/>
  </conditionalFormatting>
  <conditionalFormatting sqref="A2339">
    <cfRule type="duplicateValues" dxfId="97" priority="96" stopIfTrue="1"/>
  </conditionalFormatting>
  <conditionalFormatting sqref="A2339">
    <cfRule type="duplicateValues" dxfId="96" priority="97"/>
    <cfRule type="duplicateValues" dxfId="95" priority="98"/>
  </conditionalFormatting>
  <conditionalFormatting sqref="A3529">
    <cfRule type="duplicateValues" dxfId="94" priority="90" stopIfTrue="1"/>
  </conditionalFormatting>
  <conditionalFormatting sqref="A3529">
    <cfRule type="duplicateValues" dxfId="93" priority="89" stopIfTrue="1"/>
  </conditionalFormatting>
  <conditionalFormatting sqref="A3529">
    <cfRule type="duplicateValues" dxfId="92" priority="88" stopIfTrue="1"/>
  </conditionalFormatting>
  <conditionalFormatting sqref="A3529">
    <cfRule type="duplicateValues" dxfId="91" priority="87" stopIfTrue="1"/>
  </conditionalFormatting>
  <conditionalFormatting sqref="A3529">
    <cfRule type="duplicateValues" dxfId="90" priority="86" stopIfTrue="1"/>
  </conditionalFormatting>
  <conditionalFormatting sqref="A3529">
    <cfRule type="duplicateValues" dxfId="89" priority="85" stopIfTrue="1"/>
  </conditionalFormatting>
  <conditionalFormatting sqref="A3529">
    <cfRule type="duplicateValues" dxfId="88" priority="82" stopIfTrue="1"/>
    <cfRule type="duplicateValues" dxfId="87" priority="83" stopIfTrue="1"/>
    <cfRule type="duplicateValues" dxfId="86" priority="84" stopIfTrue="1"/>
  </conditionalFormatting>
  <conditionalFormatting sqref="A3529">
    <cfRule type="duplicateValues" dxfId="85" priority="81" stopIfTrue="1"/>
  </conditionalFormatting>
  <conditionalFormatting sqref="A3529">
    <cfRule type="duplicateValues" dxfId="84" priority="80" stopIfTrue="1"/>
  </conditionalFormatting>
  <conditionalFormatting sqref="A3529">
    <cfRule type="duplicateValues" dxfId="83" priority="78" stopIfTrue="1"/>
    <cfRule type="duplicateValues" dxfId="82" priority="79" stopIfTrue="1"/>
  </conditionalFormatting>
  <conditionalFormatting sqref="A3529">
    <cfRule type="duplicateValues" dxfId="81" priority="75" stopIfTrue="1"/>
    <cfRule type="duplicateValues" dxfId="80" priority="76" stopIfTrue="1"/>
    <cfRule type="cellIs" dxfId="79" priority="77" stopIfTrue="1" operator="equal">
      <formula>25504</formula>
    </cfRule>
  </conditionalFormatting>
  <conditionalFormatting sqref="A3529">
    <cfRule type="duplicateValues" dxfId="78" priority="74" stopIfTrue="1"/>
  </conditionalFormatting>
  <conditionalFormatting sqref="A3529">
    <cfRule type="duplicateValues" dxfId="77" priority="72" stopIfTrue="1"/>
    <cfRule type="duplicateValues" dxfId="76" priority="73" stopIfTrue="1"/>
  </conditionalFormatting>
  <conditionalFormatting sqref="A3529">
    <cfRule type="duplicateValues" dxfId="75" priority="71" stopIfTrue="1"/>
  </conditionalFormatting>
  <conditionalFormatting sqref="A3529">
    <cfRule type="duplicateValues" dxfId="74" priority="70" stopIfTrue="1"/>
  </conditionalFormatting>
  <conditionalFormatting sqref="A3529">
    <cfRule type="duplicateValues" dxfId="73" priority="69" stopIfTrue="1"/>
  </conditionalFormatting>
  <conditionalFormatting sqref="A3529">
    <cfRule type="duplicateValues" dxfId="72" priority="68"/>
  </conditionalFormatting>
  <conditionalFormatting sqref="A3529">
    <cfRule type="duplicateValues" dxfId="71" priority="67"/>
  </conditionalFormatting>
  <conditionalFormatting sqref="A3529">
    <cfRule type="duplicateValues" dxfId="70" priority="65"/>
    <cfRule type="duplicateValues" dxfId="69" priority="66"/>
  </conditionalFormatting>
  <conditionalFormatting sqref="A3529">
    <cfRule type="duplicateValues" dxfId="68" priority="64"/>
  </conditionalFormatting>
  <conditionalFormatting sqref="A3529">
    <cfRule type="duplicateValues" dxfId="67" priority="63" stopIfTrue="1"/>
  </conditionalFormatting>
  <conditionalFormatting sqref="A3529">
    <cfRule type="duplicateValues" dxfId="66" priority="60" stopIfTrue="1"/>
    <cfRule type="duplicateValues" dxfId="65" priority="61" stopIfTrue="1"/>
    <cfRule type="duplicateValues" dxfId="64" priority="62" stopIfTrue="1"/>
  </conditionalFormatting>
  <conditionalFormatting sqref="A3529">
    <cfRule type="duplicateValues" dxfId="63" priority="59" stopIfTrue="1"/>
  </conditionalFormatting>
  <conditionalFormatting sqref="A3529">
    <cfRule type="duplicateValues" dxfId="62" priority="58" stopIfTrue="1"/>
  </conditionalFormatting>
  <conditionalFormatting sqref="A3529">
    <cfRule type="duplicateValues" dxfId="61" priority="57" stopIfTrue="1"/>
  </conditionalFormatting>
  <conditionalFormatting sqref="A3529">
    <cfRule type="duplicateValues" dxfId="60" priority="56" stopIfTrue="1"/>
  </conditionalFormatting>
  <conditionalFormatting sqref="A3529">
    <cfRule type="duplicateValues" dxfId="59" priority="54" stopIfTrue="1"/>
    <cfRule type="duplicateValues" dxfId="58" priority="55" stopIfTrue="1"/>
  </conditionalFormatting>
  <conditionalFormatting sqref="A3529">
    <cfRule type="duplicateValues" dxfId="57" priority="53" stopIfTrue="1"/>
  </conditionalFormatting>
  <conditionalFormatting sqref="A3529">
    <cfRule type="duplicateValues" dxfId="56" priority="52" stopIfTrue="1"/>
  </conditionalFormatting>
  <conditionalFormatting sqref="A3529">
    <cfRule type="duplicateValues" dxfId="55" priority="51" stopIfTrue="1"/>
  </conditionalFormatting>
  <conditionalFormatting sqref="A3529">
    <cfRule type="duplicateValues" dxfId="54" priority="48" stopIfTrue="1"/>
    <cfRule type="duplicateValues" dxfId="53" priority="49" stopIfTrue="1"/>
    <cfRule type="duplicateValues" dxfId="52" priority="50" stopIfTrue="1"/>
  </conditionalFormatting>
  <conditionalFormatting sqref="A3529">
    <cfRule type="duplicateValues" dxfId="51" priority="47" stopIfTrue="1"/>
  </conditionalFormatting>
  <conditionalFormatting sqref="A3529">
    <cfRule type="duplicateValues" dxfId="50" priority="45" stopIfTrue="1"/>
    <cfRule type="duplicateValues" dxfId="49" priority="46" stopIfTrue="1"/>
  </conditionalFormatting>
  <conditionalFormatting sqref="A3529">
    <cfRule type="duplicateValues" dxfId="48" priority="44" stopIfTrue="1"/>
  </conditionalFormatting>
  <conditionalFormatting sqref="A3529">
    <cfRule type="duplicateValues" dxfId="47" priority="43" stopIfTrue="1"/>
  </conditionalFormatting>
  <conditionalFormatting sqref="A3529">
    <cfRule type="duplicateValues" dxfId="46" priority="42" stopIfTrue="1"/>
  </conditionalFormatting>
  <conditionalFormatting sqref="A3529">
    <cfRule type="duplicateValues" dxfId="45" priority="41"/>
  </conditionalFormatting>
  <conditionalFormatting sqref="A3529">
    <cfRule type="duplicateValues" dxfId="44" priority="40"/>
  </conditionalFormatting>
  <conditionalFormatting sqref="A3529">
    <cfRule type="duplicateValues" dxfId="43" priority="38"/>
    <cfRule type="duplicateValues" dxfId="42" priority="39"/>
  </conditionalFormatting>
  <conditionalFormatting sqref="A3529">
    <cfRule type="duplicateValues" dxfId="41" priority="37"/>
  </conditionalFormatting>
  <conditionalFormatting sqref="A3529">
    <cfRule type="duplicateValues" dxfId="40" priority="36"/>
  </conditionalFormatting>
  <conditionalFormatting sqref="A3529">
    <cfRule type="duplicateValues" dxfId="39" priority="34"/>
    <cfRule type="duplicateValues" dxfId="38" priority="35"/>
  </conditionalFormatting>
  <conditionalFormatting sqref="A3529">
    <cfRule type="duplicateValues" dxfId="37" priority="33"/>
  </conditionalFormatting>
  <conditionalFormatting sqref="A3529">
    <cfRule type="duplicateValues" dxfId="36" priority="32"/>
  </conditionalFormatting>
  <conditionalFormatting sqref="A3529">
    <cfRule type="duplicateValues" dxfId="35" priority="31"/>
  </conditionalFormatting>
  <conditionalFormatting sqref="A3529">
    <cfRule type="duplicateValues" dxfId="34" priority="30"/>
  </conditionalFormatting>
  <conditionalFormatting sqref="A3529">
    <cfRule type="duplicateValues" dxfId="33" priority="28"/>
    <cfRule type="duplicateValues" dxfId="32" priority="29"/>
  </conditionalFormatting>
  <conditionalFormatting sqref="A3529">
    <cfRule type="duplicateValues" dxfId="31" priority="27"/>
  </conditionalFormatting>
  <conditionalFormatting sqref="A3529">
    <cfRule type="duplicateValues" dxfId="30" priority="24"/>
    <cfRule type="duplicateValues" dxfId="29" priority="25"/>
    <cfRule type="duplicateValues" dxfId="28" priority="26"/>
  </conditionalFormatting>
  <conditionalFormatting sqref="A3529">
    <cfRule type="duplicateValues" dxfId="27" priority="23"/>
  </conditionalFormatting>
  <conditionalFormatting sqref="A3529">
    <cfRule type="duplicateValues" dxfId="26" priority="22"/>
  </conditionalFormatting>
  <conditionalFormatting sqref="A3529">
    <cfRule type="duplicateValues" dxfId="25" priority="21"/>
  </conditionalFormatting>
  <conditionalFormatting sqref="A3529">
    <cfRule type="duplicateValues" dxfId="24" priority="20"/>
  </conditionalFormatting>
  <conditionalFormatting sqref="A3529">
    <cfRule type="duplicateValues" dxfId="23" priority="19"/>
  </conditionalFormatting>
  <conditionalFormatting sqref="A3529">
    <cfRule type="duplicateValues" dxfId="22" priority="18"/>
  </conditionalFormatting>
  <conditionalFormatting sqref="A3529">
    <cfRule type="duplicateValues" dxfId="21" priority="17"/>
  </conditionalFormatting>
  <conditionalFormatting sqref="A3529">
    <cfRule type="duplicateValues" dxfId="20" priority="16"/>
  </conditionalFormatting>
  <conditionalFormatting sqref="A3529">
    <cfRule type="duplicateValues" dxfId="19" priority="15"/>
  </conditionalFormatting>
  <conditionalFormatting sqref="A3529">
    <cfRule type="duplicateValues" dxfId="18" priority="14"/>
  </conditionalFormatting>
  <conditionalFormatting sqref="A3529">
    <cfRule type="duplicateValues" dxfId="17" priority="13"/>
  </conditionalFormatting>
  <conditionalFormatting sqref="A3529">
    <cfRule type="duplicateValues" dxfId="16" priority="11"/>
    <cfRule type="duplicateValues" dxfId="15" priority="12"/>
  </conditionalFormatting>
  <conditionalFormatting sqref="A3529">
    <cfRule type="duplicateValues" dxfId="14" priority="10"/>
  </conditionalFormatting>
  <conditionalFormatting sqref="A3529">
    <cfRule type="duplicateValues" dxfId="13" priority="9"/>
  </conditionalFormatting>
  <conditionalFormatting sqref="A3529">
    <cfRule type="duplicateValues" dxfId="12" priority="8"/>
  </conditionalFormatting>
  <conditionalFormatting sqref="A3529">
    <cfRule type="duplicateValues" dxfId="11" priority="7"/>
  </conditionalFormatting>
  <conditionalFormatting sqref="A3529">
    <cfRule type="duplicateValues" dxfId="10" priority="6"/>
  </conditionalFormatting>
  <conditionalFormatting sqref="A3529">
    <cfRule type="duplicateValues" dxfId="9" priority="5"/>
  </conditionalFormatting>
  <conditionalFormatting sqref="A3529">
    <cfRule type="duplicateValues" dxfId="8" priority="4"/>
  </conditionalFormatting>
  <conditionalFormatting sqref="A3529">
    <cfRule type="duplicateValues" dxfId="7" priority="3"/>
  </conditionalFormatting>
  <conditionalFormatting sqref="A3529">
    <cfRule type="duplicateValues" dxfId="6" priority="2"/>
  </conditionalFormatting>
  <conditionalFormatting sqref="A3529">
    <cfRule type="duplicateValues" dxfId="5" priority="1"/>
  </conditionalFormatting>
  <dataValidations count="1">
    <dataValidation type="whole" operator="lessThan" allowBlank="1" showInputMessage="1" showErrorMessage="1" sqref="WVI2268:WVI2285 IW2268:IW2285 SS2268:SS2285 ACO2268:ACO2285 AMK2268:AMK2285 AWG2268:AWG2285 BGC2268:BGC2285 BPY2268:BPY2285 BZU2268:BZU2285 CJQ2268:CJQ2285 CTM2268:CTM2285 DDI2268:DDI2285 DNE2268:DNE2285 DXA2268:DXA2285 EGW2268:EGW2285 EQS2268:EQS2285 FAO2268:FAO2285 FKK2268:FKK2285 FUG2268:FUG2285 GEC2268:GEC2285 GNY2268:GNY2285 GXU2268:GXU2285 HHQ2268:HHQ2285 HRM2268:HRM2285 IBI2268:IBI2285 ILE2268:ILE2285 IVA2268:IVA2285 JEW2268:JEW2285 JOS2268:JOS2285 JYO2268:JYO2285 KIK2268:KIK2285 KSG2268:KSG2285 LCC2268:LCC2285 LLY2268:LLY2285 LVU2268:LVU2285 MFQ2268:MFQ2285 MPM2268:MPM2285 MZI2268:MZI2285 NJE2268:NJE2285 NTA2268:NTA2285 OCW2268:OCW2285 OMS2268:OMS2285 OWO2268:OWO2285 PGK2268:PGK2285 PQG2268:PQG2285 QAC2268:QAC2285 QJY2268:QJY2285 QTU2268:QTU2285 RDQ2268:RDQ2285 RNM2268:RNM2285 RXI2268:RXI2285 SHE2268:SHE2285 SRA2268:SRA2285 TAW2268:TAW2285 TKS2268:TKS2285 TUO2268:TUO2285 UEK2268:UEK2285 UOG2268:UOG2285 UYC2268:UYC2285 VHY2268:VHY2285 VRU2268:VRU2285 WBQ2268:WBQ2285 WLM2268:WLM2285 AA186:AA199 AA31:AA34 AA155:AA168 A1:A1048576">
      <formula1>65535</formula1>
    </dataValidation>
  </dataValidations>
  <pageMargins left="0.75" right="0.75" top="1" bottom="1" header="0.5" footer="0.5"/>
  <pageSetup paperSize="9"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65"/>
  <sheetViews>
    <sheetView topLeftCell="A49" workbookViewId="0">
      <selection activeCell="D32" sqref="D32"/>
    </sheetView>
  </sheetViews>
  <sheetFormatPr defaultRowHeight="14.25" x14ac:dyDescent="0.15"/>
  <cols>
    <col min="1" max="1" width="11.625" bestFit="1" customWidth="1"/>
    <col min="2" max="2" width="10.5" bestFit="1" customWidth="1"/>
    <col min="5" max="5" width="26.875" customWidth="1"/>
  </cols>
  <sheetData>
    <row r="1" spans="1:5" x14ac:dyDescent="0.15">
      <c r="A1" t="s">
        <v>402</v>
      </c>
      <c r="B1" t="s">
        <v>376</v>
      </c>
      <c r="D1" t="s">
        <v>494</v>
      </c>
      <c r="E1" t="s">
        <v>488</v>
      </c>
    </row>
    <row r="2" spans="1:5" x14ac:dyDescent="0.15">
      <c r="A2" t="s">
        <v>377</v>
      </c>
      <c r="B2" t="s">
        <v>378</v>
      </c>
      <c r="D2">
        <v>1</v>
      </c>
      <c r="E2" t="s">
        <v>320</v>
      </c>
    </row>
    <row r="3" spans="1:5" x14ac:dyDescent="0.15">
      <c r="A3" t="s">
        <v>379</v>
      </c>
      <c r="B3" t="s">
        <v>380</v>
      </c>
      <c r="D3">
        <v>2</v>
      </c>
      <c r="E3" t="s">
        <v>321</v>
      </c>
    </row>
    <row r="4" spans="1:5" x14ac:dyDescent="0.15">
      <c r="A4" t="s">
        <v>381</v>
      </c>
      <c r="B4" t="s">
        <v>382</v>
      </c>
      <c r="D4">
        <v>3</v>
      </c>
      <c r="E4" t="s">
        <v>322</v>
      </c>
    </row>
    <row r="5" spans="1:5" x14ac:dyDescent="0.15">
      <c r="A5" t="s">
        <v>784</v>
      </c>
      <c r="B5" t="s">
        <v>785</v>
      </c>
      <c r="D5">
        <v>4</v>
      </c>
      <c r="E5" t="s">
        <v>323</v>
      </c>
    </row>
    <row r="6" spans="1:5" x14ac:dyDescent="0.15">
      <c r="A6" t="s">
        <v>786</v>
      </c>
      <c r="B6" t="s">
        <v>787</v>
      </c>
      <c r="D6">
        <v>5</v>
      </c>
      <c r="E6" t="s">
        <v>324</v>
      </c>
    </row>
    <row r="7" spans="1:5" x14ac:dyDescent="0.15">
      <c r="A7" t="s">
        <v>788</v>
      </c>
      <c r="B7" t="s">
        <v>789</v>
      </c>
      <c r="D7">
        <v>6</v>
      </c>
      <c r="E7" t="s">
        <v>325</v>
      </c>
    </row>
    <row r="8" spans="1:5" x14ac:dyDescent="0.15">
      <c r="A8" t="s">
        <v>790</v>
      </c>
      <c r="B8" t="s">
        <v>592</v>
      </c>
      <c r="D8">
        <v>10</v>
      </c>
      <c r="E8" t="s">
        <v>447</v>
      </c>
    </row>
    <row r="9" spans="1:5" x14ac:dyDescent="0.15">
      <c r="A9" t="s">
        <v>634</v>
      </c>
      <c r="B9" t="s">
        <v>635</v>
      </c>
      <c r="D9">
        <v>11</v>
      </c>
      <c r="E9" t="s">
        <v>450</v>
      </c>
    </row>
    <row r="10" spans="1:5" x14ac:dyDescent="0.15">
      <c r="A10" t="s">
        <v>636</v>
      </c>
      <c r="B10" t="s">
        <v>637</v>
      </c>
      <c r="D10">
        <v>12</v>
      </c>
      <c r="E10" t="s">
        <v>451</v>
      </c>
    </row>
    <row r="11" spans="1:5" x14ac:dyDescent="0.15">
      <c r="A11" t="s">
        <v>638</v>
      </c>
      <c r="B11" t="s">
        <v>639</v>
      </c>
      <c r="D11">
        <v>13</v>
      </c>
      <c r="E11" t="s">
        <v>452</v>
      </c>
    </row>
    <row r="12" spans="1:5" ht="13.5" customHeight="1" x14ac:dyDescent="0.15">
      <c r="A12" t="s">
        <v>640</v>
      </c>
      <c r="B12" t="s">
        <v>313</v>
      </c>
      <c r="D12">
        <v>14</v>
      </c>
      <c r="E12" t="s">
        <v>453</v>
      </c>
    </row>
    <row r="13" spans="1:5" x14ac:dyDescent="0.15">
      <c r="A13" t="s">
        <v>314</v>
      </c>
      <c r="B13" t="s">
        <v>199</v>
      </c>
      <c r="D13">
        <v>15</v>
      </c>
      <c r="E13" t="s">
        <v>454</v>
      </c>
    </row>
    <row r="14" spans="1:5" x14ac:dyDescent="0.15">
      <c r="A14" t="s">
        <v>200</v>
      </c>
      <c r="B14" t="s">
        <v>201</v>
      </c>
      <c r="D14">
        <v>16</v>
      </c>
      <c r="E14" t="s">
        <v>455</v>
      </c>
    </row>
    <row r="15" spans="1:5" x14ac:dyDescent="0.15">
      <c r="A15" t="s">
        <v>202</v>
      </c>
      <c r="B15" t="s">
        <v>203</v>
      </c>
      <c r="D15">
        <v>17</v>
      </c>
      <c r="E15" t="s">
        <v>456</v>
      </c>
    </row>
    <row r="16" spans="1:5" x14ac:dyDescent="0.15">
      <c r="A16" t="s">
        <v>204</v>
      </c>
      <c r="B16" t="s">
        <v>205</v>
      </c>
      <c r="D16">
        <v>18</v>
      </c>
      <c r="E16" t="s">
        <v>457</v>
      </c>
    </row>
    <row r="17" spans="1:5" ht="14.25" customHeight="1" x14ac:dyDescent="0.15">
      <c r="A17" t="s">
        <v>475</v>
      </c>
      <c r="B17" t="s">
        <v>476</v>
      </c>
      <c r="D17">
        <v>19</v>
      </c>
      <c r="E17" t="s">
        <v>458</v>
      </c>
    </row>
    <row r="18" spans="1:5" x14ac:dyDescent="0.15">
      <c r="A18" t="s">
        <v>477</v>
      </c>
      <c r="B18" t="s">
        <v>478</v>
      </c>
      <c r="D18">
        <v>20</v>
      </c>
      <c r="E18" t="s">
        <v>459</v>
      </c>
    </row>
    <row r="19" spans="1:5" x14ac:dyDescent="0.15">
      <c r="A19" t="s">
        <v>479</v>
      </c>
      <c r="B19" t="s">
        <v>480</v>
      </c>
      <c r="D19">
        <v>21</v>
      </c>
      <c r="E19" t="s">
        <v>2</v>
      </c>
    </row>
    <row r="20" spans="1:5" x14ac:dyDescent="0.15">
      <c r="A20" t="s">
        <v>481</v>
      </c>
      <c r="B20" t="s">
        <v>482</v>
      </c>
      <c r="D20">
        <v>22</v>
      </c>
      <c r="E20" t="s">
        <v>0</v>
      </c>
    </row>
    <row r="21" spans="1:5" x14ac:dyDescent="0.15">
      <c r="A21" t="s">
        <v>483</v>
      </c>
      <c r="B21" t="s">
        <v>484</v>
      </c>
      <c r="D21" s="5">
        <v>23</v>
      </c>
      <c r="E21" s="5" t="s">
        <v>753</v>
      </c>
    </row>
    <row r="22" spans="1:5" x14ac:dyDescent="0.15">
      <c r="A22" t="s">
        <v>521</v>
      </c>
      <c r="B22" t="s">
        <v>522</v>
      </c>
      <c r="D22">
        <v>24</v>
      </c>
      <c r="E22" t="s">
        <v>756</v>
      </c>
    </row>
    <row r="23" spans="1:5" ht="15" customHeight="1" x14ac:dyDescent="0.15">
      <c r="A23" t="s">
        <v>523</v>
      </c>
      <c r="B23" t="s">
        <v>524</v>
      </c>
      <c r="D23">
        <v>25</v>
      </c>
      <c r="E23" t="s">
        <v>534</v>
      </c>
    </row>
    <row r="24" spans="1:5" x14ac:dyDescent="0.15">
      <c r="A24" t="s">
        <v>525</v>
      </c>
      <c r="B24" t="s">
        <v>526</v>
      </c>
      <c r="D24">
        <v>26</v>
      </c>
      <c r="E24" t="s">
        <v>535</v>
      </c>
    </row>
    <row r="25" spans="1:5" x14ac:dyDescent="0.15">
      <c r="A25" t="s">
        <v>527</v>
      </c>
      <c r="B25" t="s">
        <v>528</v>
      </c>
      <c r="D25">
        <v>27</v>
      </c>
      <c r="E25" t="s">
        <v>808</v>
      </c>
    </row>
    <row r="26" spans="1:5" x14ac:dyDescent="0.15">
      <c r="A26" t="s">
        <v>529</v>
      </c>
      <c r="B26" t="s">
        <v>530</v>
      </c>
      <c r="D26">
        <v>28</v>
      </c>
      <c r="E26" t="s">
        <v>807</v>
      </c>
    </row>
    <row r="27" spans="1:5" x14ac:dyDescent="0.15">
      <c r="A27" t="s">
        <v>531</v>
      </c>
      <c r="B27" t="s">
        <v>1</v>
      </c>
      <c r="D27">
        <v>29</v>
      </c>
      <c r="E27" t="s">
        <v>536</v>
      </c>
    </row>
    <row r="28" spans="1:5" x14ac:dyDescent="0.15">
      <c r="A28" t="s">
        <v>2</v>
      </c>
      <c r="B28" t="s">
        <v>3</v>
      </c>
      <c r="D28">
        <v>30</v>
      </c>
      <c r="E28" t="s">
        <v>809</v>
      </c>
    </row>
    <row r="29" spans="1:5" x14ac:dyDescent="0.15">
      <c r="A29" t="s">
        <v>532</v>
      </c>
      <c r="B29" t="s">
        <v>533</v>
      </c>
      <c r="D29">
        <v>31</v>
      </c>
      <c r="E29" t="s">
        <v>752</v>
      </c>
    </row>
    <row r="30" spans="1:5" x14ac:dyDescent="0.15">
      <c r="A30" t="s">
        <v>472</v>
      </c>
      <c r="B30" t="s">
        <v>473</v>
      </c>
      <c r="D30">
        <v>32</v>
      </c>
      <c r="E30" t="s">
        <v>754</v>
      </c>
    </row>
    <row r="31" spans="1:5" x14ac:dyDescent="0.15">
      <c r="A31" t="s">
        <v>474</v>
      </c>
      <c r="B31" t="s">
        <v>439</v>
      </c>
      <c r="D31">
        <v>34</v>
      </c>
      <c r="E31" t="s">
        <v>810</v>
      </c>
    </row>
    <row r="32" spans="1:5" x14ac:dyDescent="0.15">
      <c r="A32" t="s">
        <v>315</v>
      </c>
      <c r="B32" t="s">
        <v>440</v>
      </c>
      <c r="D32">
        <v>35</v>
      </c>
      <c r="E32" t="s">
        <v>755</v>
      </c>
    </row>
    <row r="33" spans="1:5" x14ac:dyDescent="0.15">
      <c r="A33" t="s">
        <v>316</v>
      </c>
      <c r="B33" t="s">
        <v>441</v>
      </c>
      <c r="D33">
        <v>36</v>
      </c>
      <c r="E33" t="s">
        <v>600</v>
      </c>
    </row>
    <row r="34" spans="1:5" x14ac:dyDescent="0.15">
      <c r="A34" t="s">
        <v>231</v>
      </c>
      <c r="B34" t="s">
        <v>442</v>
      </c>
      <c r="D34">
        <v>37</v>
      </c>
      <c r="E34" t="s">
        <v>601</v>
      </c>
    </row>
    <row r="35" spans="1:5" x14ac:dyDescent="0.15">
      <c r="A35" t="s">
        <v>317</v>
      </c>
      <c r="B35" t="s">
        <v>443</v>
      </c>
      <c r="D35">
        <v>38</v>
      </c>
      <c r="E35" t="s">
        <v>602</v>
      </c>
    </row>
    <row r="36" spans="1:5" ht="13.5" customHeight="1" x14ac:dyDescent="0.15">
      <c r="A36" t="s">
        <v>318</v>
      </c>
      <c r="B36" t="s">
        <v>444</v>
      </c>
      <c r="D36">
        <v>39</v>
      </c>
      <c r="E36" t="s">
        <v>603</v>
      </c>
    </row>
    <row r="37" spans="1:5" ht="13.5" customHeight="1" x14ac:dyDescent="0.15">
      <c r="A37" t="s">
        <v>318</v>
      </c>
      <c r="B37" t="s">
        <v>445</v>
      </c>
      <c r="D37">
        <v>40</v>
      </c>
      <c r="E37" t="s">
        <v>228</v>
      </c>
    </row>
    <row r="38" spans="1:5" x14ac:dyDescent="0.15">
      <c r="A38" t="s">
        <v>319</v>
      </c>
      <c r="B38" t="s">
        <v>446</v>
      </c>
      <c r="D38">
        <v>41</v>
      </c>
      <c r="E38" t="s">
        <v>537</v>
      </c>
    </row>
    <row r="39" spans="1:5" x14ac:dyDescent="0.15">
      <c r="A39" t="s">
        <v>448</v>
      </c>
      <c r="B39" t="s">
        <v>449</v>
      </c>
      <c r="D39">
        <v>42</v>
      </c>
      <c r="E39" t="s">
        <v>806</v>
      </c>
    </row>
    <row r="40" spans="1:5" x14ac:dyDescent="0.15">
      <c r="D40">
        <v>43</v>
      </c>
      <c r="E40" t="s">
        <v>145</v>
      </c>
    </row>
    <row r="41" spans="1:5" x14ac:dyDescent="0.15">
      <c r="D41">
        <v>44</v>
      </c>
      <c r="E41" t="s">
        <v>146</v>
      </c>
    </row>
    <row r="42" spans="1:5" x14ac:dyDescent="0.15">
      <c r="D42">
        <v>45</v>
      </c>
      <c r="E42" t="s">
        <v>147</v>
      </c>
    </row>
    <row r="43" spans="1:5" x14ac:dyDescent="0.15">
      <c r="D43">
        <v>46</v>
      </c>
      <c r="E43" t="s">
        <v>148</v>
      </c>
    </row>
    <row r="44" spans="1:5" x14ac:dyDescent="0.15">
      <c r="D44">
        <v>47</v>
      </c>
      <c r="E44" t="s">
        <v>149</v>
      </c>
    </row>
    <row r="45" spans="1:5" x14ac:dyDescent="0.15">
      <c r="D45">
        <v>48</v>
      </c>
      <c r="E45" t="s">
        <v>150</v>
      </c>
    </row>
    <row r="46" spans="1:5" x14ac:dyDescent="0.15">
      <c r="D46">
        <v>49</v>
      </c>
      <c r="E46" t="s">
        <v>151</v>
      </c>
    </row>
    <row r="47" spans="1:5" x14ac:dyDescent="0.15">
      <c r="D47">
        <v>51</v>
      </c>
      <c r="E47" t="s">
        <v>152</v>
      </c>
    </row>
    <row r="48" spans="1:5" x14ac:dyDescent="0.15">
      <c r="D48">
        <v>52</v>
      </c>
      <c r="E48" t="s">
        <v>153</v>
      </c>
    </row>
    <row r="49" spans="1:5" x14ac:dyDescent="0.15">
      <c r="D49">
        <v>53</v>
      </c>
      <c r="E49" t="s">
        <v>154</v>
      </c>
    </row>
    <row r="50" spans="1:5" x14ac:dyDescent="0.15">
      <c r="D50">
        <v>54</v>
      </c>
      <c r="E50" t="s">
        <v>155</v>
      </c>
    </row>
    <row r="51" spans="1:5" x14ac:dyDescent="0.15">
      <c r="D51">
        <v>55</v>
      </c>
      <c r="E51" t="s">
        <v>156</v>
      </c>
    </row>
    <row r="52" spans="1:5" x14ac:dyDescent="0.15">
      <c r="D52">
        <v>56</v>
      </c>
      <c r="E52" t="s">
        <v>157</v>
      </c>
    </row>
    <row r="53" spans="1:5" x14ac:dyDescent="0.15">
      <c r="A53" t="s">
        <v>593</v>
      </c>
      <c r="B53" t="s">
        <v>594</v>
      </c>
      <c r="D53">
        <v>57</v>
      </c>
      <c r="E53" t="s">
        <v>593</v>
      </c>
    </row>
    <row r="54" spans="1:5" x14ac:dyDescent="0.15">
      <c r="A54" t="s">
        <v>158</v>
      </c>
      <c r="B54" t="s">
        <v>159</v>
      </c>
      <c r="D54">
        <v>58</v>
      </c>
      <c r="E54" t="s">
        <v>595</v>
      </c>
    </row>
    <row r="56" spans="1:5" x14ac:dyDescent="0.15">
      <c r="A56" t="s">
        <v>2781</v>
      </c>
      <c r="B56" t="s">
        <v>2780</v>
      </c>
    </row>
    <row r="58" spans="1:5" x14ac:dyDescent="0.15">
      <c r="D58">
        <v>77</v>
      </c>
      <c r="E58" t="s">
        <v>2093</v>
      </c>
    </row>
    <row r="59" spans="1:5" x14ac:dyDescent="0.15">
      <c r="D59">
        <v>78</v>
      </c>
      <c r="E59" t="s">
        <v>2094</v>
      </c>
    </row>
    <row r="60" spans="1:5" x14ac:dyDescent="0.15">
      <c r="D60">
        <v>79</v>
      </c>
      <c r="E60" t="s">
        <v>2095</v>
      </c>
    </row>
    <row r="61" spans="1:5" ht="15" customHeight="1" x14ac:dyDescent="0.15">
      <c r="D61">
        <v>85</v>
      </c>
      <c r="E61" t="s">
        <v>2698</v>
      </c>
    </row>
    <row r="62" spans="1:5" x14ac:dyDescent="0.15">
      <c r="D62">
        <v>86</v>
      </c>
      <c r="E62" t="s">
        <v>2699</v>
      </c>
    </row>
    <row r="63" spans="1:5" x14ac:dyDescent="0.15">
      <c r="D63">
        <v>87</v>
      </c>
      <c r="E63" t="s">
        <v>2700</v>
      </c>
    </row>
    <row r="64" spans="1:5" x14ac:dyDescent="0.15">
      <c r="D64">
        <v>88</v>
      </c>
      <c r="E64" t="s">
        <v>2701</v>
      </c>
    </row>
    <row r="65" spans="4:5" x14ac:dyDescent="0.15">
      <c r="D65">
        <v>89</v>
      </c>
      <c r="E65" t="s">
        <v>2702</v>
      </c>
    </row>
  </sheetData>
  <phoneticPr fontId="3" type="noConversion"/>
  <conditionalFormatting sqref="A64:B65536 F1:IV1048576 D57:E65536 C1:E55 A57:B62 A1:B53 C56:C1048576">
    <cfRule type="cellIs" dxfId="4" priority="3" stopIfTrue="1" operator="notEqual">
      <formula>INDIRECT("Dummy_for_Comparison2!"&amp;ADDRESS(ROW(),COLUMN()))</formula>
    </cfRule>
  </conditionalFormatting>
  <conditionalFormatting sqref="A56:B56">
    <cfRule type="cellIs" dxfId="3" priority="1" stopIfTrue="1" operator="notEqual">
      <formula>INDIRECT("Dummy_for_Comparison2!"&amp;ADDRESS(ROW(),COLUMN()))</formula>
    </cfRule>
  </conditionalFormatting>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63"/>
  <sheetViews>
    <sheetView workbookViewId="0">
      <selection activeCell="C10" sqref="C10"/>
    </sheetView>
  </sheetViews>
  <sheetFormatPr defaultRowHeight="14.25" x14ac:dyDescent="0.15"/>
  <cols>
    <col min="1" max="1" width="18.375" customWidth="1"/>
    <col min="2" max="2" width="63.5" customWidth="1"/>
    <col min="3" max="3" width="46" bestFit="1" customWidth="1"/>
    <col min="4" max="4" width="18.375" customWidth="1"/>
    <col min="5" max="5" width="67.875" customWidth="1"/>
    <col min="6" max="6" width="48.125" customWidth="1"/>
    <col min="9" max="9" width="25.125" customWidth="1"/>
  </cols>
  <sheetData>
    <row r="1" spans="1:6" x14ac:dyDescent="0.15">
      <c r="A1" t="s">
        <v>403</v>
      </c>
      <c r="B1" t="s">
        <v>493</v>
      </c>
      <c r="C1" t="s">
        <v>373</v>
      </c>
    </row>
    <row r="2" spans="1:6" x14ac:dyDescent="0.15">
      <c r="A2" t="s">
        <v>607</v>
      </c>
      <c r="B2" t="s">
        <v>504</v>
      </c>
      <c r="C2" t="s">
        <v>496</v>
      </c>
    </row>
    <row r="3" spans="1:6" x14ac:dyDescent="0.15">
      <c r="A3" t="s">
        <v>487</v>
      </c>
      <c r="B3" t="s">
        <v>505</v>
      </c>
      <c r="C3" t="s">
        <v>374</v>
      </c>
    </row>
    <row r="4" spans="1:6" x14ac:dyDescent="0.15">
      <c r="A4" t="s">
        <v>503</v>
      </c>
      <c r="B4" t="s">
        <v>26</v>
      </c>
      <c r="C4" t="s">
        <v>496</v>
      </c>
    </row>
    <row r="5" spans="1:6" ht="171" x14ac:dyDescent="0.15">
      <c r="A5" t="s">
        <v>333</v>
      </c>
      <c r="B5" s="6" t="s">
        <v>7109</v>
      </c>
    </row>
    <row r="6" spans="1:6" x14ac:dyDescent="0.15">
      <c r="A6" t="s">
        <v>358</v>
      </c>
      <c r="B6" t="s">
        <v>27</v>
      </c>
      <c r="C6" t="s">
        <v>32</v>
      </c>
    </row>
    <row r="7" spans="1:6" x14ac:dyDescent="0.15">
      <c r="A7" t="s">
        <v>359</v>
      </c>
      <c r="B7" t="s">
        <v>28</v>
      </c>
      <c r="C7" s="5" t="s">
        <v>2224</v>
      </c>
      <c r="E7" s="1"/>
      <c r="F7" s="1"/>
    </row>
    <row r="8" spans="1:6" x14ac:dyDescent="0.15">
      <c r="A8" t="s">
        <v>606</v>
      </c>
      <c r="B8" t="s">
        <v>29</v>
      </c>
      <c r="C8" t="s">
        <v>496</v>
      </c>
      <c r="E8" s="1"/>
      <c r="F8" s="1"/>
    </row>
    <row r="9" spans="1:6" x14ac:dyDescent="0.15">
      <c r="A9" t="s">
        <v>360</v>
      </c>
      <c r="B9" t="s">
        <v>30</v>
      </c>
      <c r="C9" t="s">
        <v>496</v>
      </c>
      <c r="E9" s="1"/>
      <c r="F9" s="1"/>
    </row>
    <row r="10" spans="1:6" ht="128.25" x14ac:dyDescent="0.15">
      <c r="A10" t="s">
        <v>361</v>
      </c>
      <c r="B10" t="s">
        <v>31</v>
      </c>
      <c r="C10" s="1" t="s">
        <v>9</v>
      </c>
    </row>
    <row r="11" spans="1:6" x14ac:dyDescent="0.15">
      <c r="A11" t="s">
        <v>169</v>
      </c>
      <c r="B11" t="s">
        <v>486</v>
      </c>
      <c r="C11" t="s">
        <v>496</v>
      </c>
    </row>
    <row r="12" spans="1:6" x14ac:dyDescent="0.15">
      <c r="A12" t="s">
        <v>506</v>
      </c>
      <c r="B12" t="s">
        <v>495</v>
      </c>
      <c r="C12" t="s">
        <v>496</v>
      </c>
    </row>
    <row r="13" spans="1:6" ht="28.5" x14ac:dyDescent="0.15">
      <c r="A13" t="s">
        <v>489</v>
      </c>
      <c r="B13" s="8" t="s">
        <v>2153</v>
      </c>
      <c r="C13" t="s">
        <v>518</v>
      </c>
    </row>
    <row r="14" spans="1:6" x14ac:dyDescent="0.15">
      <c r="A14" t="s">
        <v>511</v>
      </c>
      <c r="B14" t="s">
        <v>512</v>
      </c>
      <c r="C14" t="s">
        <v>496</v>
      </c>
    </row>
    <row r="15" spans="1:6" ht="42.75" x14ac:dyDescent="0.15">
      <c r="A15" t="s">
        <v>501</v>
      </c>
      <c r="B15" s="1" t="s">
        <v>33</v>
      </c>
      <c r="C15" t="s">
        <v>496</v>
      </c>
    </row>
    <row r="16" spans="1:6" ht="57" x14ac:dyDescent="0.15">
      <c r="A16" t="s">
        <v>327</v>
      </c>
      <c r="B16" s="6" t="s">
        <v>2223</v>
      </c>
      <c r="C16" t="s">
        <v>591</v>
      </c>
    </row>
    <row r="17" spans="1:3" x14ac:dyDescent="0.15">
      <c r="A17" t="s">
        <v>329</v>
      </c>
      <c r="B17" t="s">
        <v>335</v>
      </c>
    </row>
    <row r="18" spans="1:3" ht="28.5" x14ac:dyDescent="0.15">
      <c r="A18" t="s">
        <v>331</v>
      </c>
      <c r="B18" s="6" t="s">
        <v>539</v>
      </c>
    </row>
    <row r="19" spans="1:3" x14ac:dyDescent="0.15">
      <c r="A19" t="s">
        <v>362</v>
      </c>
      <c r="B19" t="s">
        <v>375</v>
      </c>
      <c r="C19" t="s">
        <v>496</v>
      </c>
    </row>
    <row r="20" spans="1:3" x14ac:dyDescent="0.15">
      <c r="A20" t="s">
        <v>498</v>
      </c>
      <c r="B20" t="s">
        <v>520</v>
      </c>
      <c r="C20" t="s">
        <v>496</v>
      </c>
    </row>
    <row r="21" spans="1:3" x14ac:dyDescent="0.15">
      <c r="A21" t="s">
        <v>605</v>
      </c>
      <c r="B21" t="s">
        <v>507</v>
      </c>
      <c r="C21" t="s">
        <v>496</v>
      </c>
    </row>
    <row r="22" spans="1:3" x14ac:dyDescent="0.15">
      <c r="A22" t="s">
        <v>363</v>
      </c>
      <c r="B22" t="s">
        <v>34</v>
      </c>
      <c r="C22" t="s">
        <v>496</v>
      </c>
    </row>
    <row r="23" spans="1:3" x14ac:dyDescent="0.15">
      <c r="A23" t="s">
        <v>364</v>
      </c>
      <c r="B23" t="s">
        <v>37</v>
      </c>
      <c r="C23" t="s">
        <v>496</v>
      </c>
    </row>
    <row r="24" spans="1:3" x14ac:dyDescent="0.15">
      <c r="A24" t="s">
        <v>365</v>
      </c>
      <c r="B24" t="s">
        <v>162</v>
      </c>
      <c r="C24" t="s">
        <v>496</v>
      </c>
    </row>
    <row r="25" spans="1:3" x14ac:dyDescent="0.15">
      <c r="A25" t="s">
        <v>510</v>
      </c>
      <c r="B25" t="s">
        <v>35</v>
      </c>
    </row>
    <row r="26" spans="1:3" x14ac:dyDescent="0.15">
      <c r="A26" t="s">
        <v>366</v>
      </c>
      <c r="B26" t="s">
        <v>36</v>
      </c>
      <c r="C26" t="s">
        <v>496</v>
      </c>
    </row>
    <row r="27" spans="1:3" ht="42.75" x14ac:dyDescent="0.15">
      <c r="A27" t="s">
        <v>367</v>
      </c>
      <c r="B27" s="1" t="s">
        <v>619</v>
      </c>
    </row>
    <row r="28" spans="1:3" x14ac:dyDescent="0.15">
      <c r="A28" t="s">
        <v>502</v>
      </c>
      <c r="B28" t="s">
        <v>609</v>
      </c>
      <c r="C28" t="s">
        <v>496</v>
      </c>
    </row>
    <row r="29" spans="1:3" x14ac:dyDescent="0.15">
      <c r="A29" t="s">
        <v>368</v>
      </c>
      <c r="B29" t="s">
        <v>163</v>
      </c>
      <c r="C29" t="s">
        <v>496</v>
      </c>
    </row>
    <row r="30" spans="1:3" x14ac:dyDescent="0.15">
      <c r="A30" t="s">
        <v>696</v>
      </c>
      <c r="B30" t="s">
        <v>164</v>
      </c>
      <c r="C30" t="s">
        <v>496</v>
      </c>
    </row>
    <row r="31" spans="1:3" x14ac:dyDescent="0.15">
      <c r="A31" t="s">
        <v>369</v>
      </c>
      <c r="B31" t="s">
        <v>165</v>
      </c>
      <c r="C31" t="s">
        <v>496</v>
      </c>
    </row>
    <row r="32" spans="1:3" x14ac:dyDescent="0.15">
      <c r="A32" t="s">
        <v>370</v>
      </c>
      <c r="B32" t="s">
        <v>166</v>
      </c>
      <c r="C32" t="s">
        <v>496</v>
      </c>
    </row>
    <row r="33" spans="1:4" x14ac:dyDescent="0.15">
      <c r="A33" t="s">
        <v>371</v>
      </c>
      <c r="B33" t="s">
        <v>519</v>
      </c>
      <c r="C33" t="s">
        <v>374</v>
      </c>
    </row>
    <row r="34" spans="1:4" x14ac:dyDescent="0.15">
      <c r="A34" t="s">
        <v>490</v>
      </c>
      <c r="B34" t="s">
        <v>517</v>
      </c>
      <c r="C34" t="s">
        <v>496</v>
      </c>
    </row>
    <row r="35" spans="1:4" ht="99.75" x14ac:dyDescent="0.15">
      <c r="A35" t="s">
        <v>372</v>
      </c>
      <c r="B35" s="1" t="s">
        <v>599</v>
      </c>
    </row>
    <row r="36" spans="1:4" x14ac:dyDescent="0.15">
      <c r="A36" t="s">
        <v>499</v>
      </c>
      <c r="B36" t="s">
        <v>604</v>
      </c>
    </row>
    <row r="37" spans="1:4" x14ac:dyDescent="0.15">
      <c r="A37" t="s">
        <v>773</v>
      </c>
      <c r="B37" t="s">
        <v>774</v>
      </c>
    </row>
    <row r="38" spans="1:4" x14ac:dyDescent="0.15">
      <c r="A38" t="s">
        <v>488</v>
      </c>
      <c r="B38" t="s">
        <v>491</v>
      </c>
    </row>
    <row r="39" spans="1:4" x14ac:dyDescent="0.15">
      <c r="A39" t="s">
        <v>804</v>
      </c>
      <c r="B39" t="s">
        <v>805</v>
      </c>
    </row>
    <row r="40" spans="1:4" x14ac:dyDescent="0.15">
      <c r="A40" s="7" t="s">
        <v>460</v>
      </c>
      <c r="B40" s="7" t="s">
        <v>1387</v>
      </c>
    </row>
    <row r="41" spans="1:4" x14ac:dyDescent="0.15">
      <c r="A41" t="s">
        <v>580</v>
      </c>
      <c r="B41" t="s">
        <v>711</v>
      </c>
    </row>
    <row r="42" spans="1:4" x14ac:dyDescent="0.15">
      <c r="A42" t="s">
        <v>744</v>
      </c>
      <c r="B42" t="s">
        <v>745</v>
      </c>
    </row>
    <row r="43" spans="1:4" x14ac:dyDescent="0.15">
      <c r="B43" t="s">
        <v>746</v>
      </c>
    </row>
    <row r="44" spans="1:4" x14ac:dyDescent="0.15">
      <c r="B44" t="s">
        <v>747</v>
      </c>
    </row>
    <row r="45" spans="1:4" x14ac:dyDescent="0.15">
      <c r="B45" t="s">
        <v>748</v>
      </c>
    </row>
    <row r="46" spans="1:4" x14ac:dyDescent="0.15">
      <c r="B46" t="s">
        <v>749</v>
      </c>
    </row>
    <row r="47" spans="1:4" x14ac:dyDescent="0.15">
      <c r="B47" t="s">
        <v>750</v>
      </c>
    </row>
    <row r="48" spans="1:4" x14ac:dyDescent="0.15">
      <c r="B48" t="s">
        <v>751</v>
      </c>
      <c r="D48" t="str">
        <f>B48&amp;C48</f>
        <v/>
      </c>
    </row>
    <row r="50" spans="4:5" x14ac:dyDescent="0.15">
      <c r="E50" s="1"/>
    </row>
    <row r="51" spans="4:5" x14ac:dyDescent="0.15">
      <c r="D51" s="2"/>
    </row>
    <row r="52" spans="4:5" x14ac:dyDescent="0.15">
      <c r="D52" s="2"/>
    </row>
    <row r="53" spans="4:5" x14ac:dyDescent="0.15">
      <c r="D53" s="2"/>
    </row>
    <row r="54" spans="4:5" x14ac:dyDescent="0.15">
      <c r="D54" s="2"/>
    </row>
    <row r="56" spans="4:5" x14ac:dyDescent="0.15">
      <c r="D56" s="3"/>
    </row>
    <row r="57" spans="4:5" x14ac:dyDescent="0.15">
      <c r="D57" s="3"/>
    </row>
    <row r="58" spans="4:5" x14ac:dyDescent="0.15">
      <c r="D58" s="3"/>
    </row>
    <row r="59" spans="4:5" x14ac:dyDescent="0.15">
      <c r="D59" s="3"/>
    </row>
    <row r="60" spans="4:5" x14ac:dyDescent="0.15">
      <c r="D60" s="3"/>
    </row>
    <row r="61" spans="4:5" x14ac:dyDescent="0.15">
      <c r="D61" s="3"/>
    </row>
    <row r="62" spans="4:5" x14ac:dyDescent="0.15">
      <c r="D62" s="3"/>
    </row>
    <row r="63" spans="4:5" x14ac:dyDescent="0.15">
      <c r="D63" s="3"/>
      <c r="E63" s="4"/>
    </row>
  </sheetData>
  <phoneticPr fontId="3" type="noConversion"/>
  <conditionalFormatting sqref="G1:IV1048576 F1:F43 F46:F65536 E1:E41 E48:E65536 A1:D1048576">
    <cfRule type="cellIs" dxfId="2" priority="1" stopIfTrue="1" operator="notEqual">
      <formula>INDIRECT("Dummy_for_Comparison3!"&amp;ADDRESS(ROW(),COLUMN()))</formula>
    </cfRule>
  </conditionalFormatting>
  <pageMargins left="0.75" right="0.75" top="1" bottom="1" header="0.5" footer="0.5"/>
  <pageSetup paperSize="9"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94"/>
  <sheetViews>
    <sheetView workbookViewId="0">
      <selection activeCell="G22" sqref="G22:G30"/>
    </sheetView>
  </sheetViews>
  <sheetFormatPr defaultRowHeight="16.5" x14ac:dyDescent="0.15"/>
  <cols>
    <col min="1" max="1" width="9.5" style="50" bestFit="1" customWidth="1"/>
    <col min="2" max="3" width="10.5" style="50" bestFit="1" customWidth="1"/>
    <col min="4" max="4" width="15" style="50" bestFit="1" customWidth="1"/>
    <col min="5" max="5" width="6.5" style="50" customWidth="1"/>
    <col min="6" max="6" width="15" style="50" bestFit="1" customWidth="1"/>
    <col min="7" max="7" width="8.5" style="50" customWidth="1"/>
    <col min="8" max="9" width="10.5" style="50" bestFit="1" customWidth="1"/>
    <col min="10" max="10" width="15" style="50" bestFit="1" customWidth="1"/>
    <col min="11" max="11" width="13.875" style="50" bestFit="1" customWidth="1"/>
    <col min="12" max="12" width="16.125" style="50" bestFit="1" customWidth="1"/>
    <col min="13" max="14" width="7.5" style="50" customWidth="1"/>
    <col min="15" max="16384" width="9" style="50"/>
  </cols>
  <sheetData>
    <row r="1" spans="1:7" x14ac:dyDescent="0.35">
      <c r="A1" s="54" t="s">
        <v>2525</v>
      </c>
      <c r="B1" s="49" t="s">
        <v>2526</v>
      </c>
      <c r="C1" s="49" t="s">
        <v>2527</v>
      </c>
    </row>
    <row r="2" spans="1:7" x14ac:dyDescent="0.35">
      <c r="A2" s="67" t="s">
        <v>2528</v>
      </c>
      <c r="B2" s="49" t="s">
        <v>2529</v>
      </c>
      <c r="C2" s="49">
        <v>1</v>
      </c>
    </row>
    <row r="3" spans="1:7" x14ac:dyDescent="0.35">
      <c r="A3" s="67"/>
      <c r="B3" s="49" t="s">
        <v>2530</v>
      </c>
      <c r="C3" s="49">
        <v>2</v>
      </c>
    </row>
    <row r="4" spans="1:7" x14ac:dyDescent="0.35">
      <c r="A4" s="67"/>
      <c r="B4" s="49" t="s">
        <v>2531</v>
      </c>
      <c r="C4" s="49">
        <v>3</v>
      </c>
      <c r="G4" s="50">
        <v>85</v>
      </c>
    </row>
    <row r="5" spans="1:7" x14ac:dyDescent="0.35">
      <c r="A5" s="67"/>
      <c r="B5" s="49" t="s">
        <v>2532</v>
      </c>
      <c r="C5" s="49">
        <v>4</v>
      </c>
      <c r="G5" s="50">
        <v>127</v>
      </c>
    </row>
    <row r="6" spans="1:7" x14ac:dyDescent="0.35">
      <c r="A6" s="67"/>
      <c r="B6" s="49" t="s">
        <v>2533</v>
      </c>
      <c r="C6" s="49">
        <v>5</v>
      </c>
      <c r="G6" s="50">
        <v>190</v>
      </c>
    </row>
    <row r="7" spans="1:7" x14ac:dyDescent="0.35">
      <c r="A7" s="67"/>
      <c r="B7" s="49" t="s">
        <v>2534</v>
      </c>
      <c r="C7" s="49">
        <v>6</v>
      </c>
      <c r="G7" s="50">
        <v>285</v>
      </c>
    </row>
    <row r="8" spans="1:7" x14ac:dyDescent="0.35">
      <c r="A8" s="67" t="s">
        <v>2535</v>
      </c>
      <c r="B8" s="49" t="s">
        <v>2536</v>
      </c>
      <c r="C8" s="49">
        <v>11</v>
      </c>
      <c r="G8" s="50">
        <v>427</v>
      </c>
    </row>
    <row r="9" spans="1:7" x14ac:dyDescent="0.35">
      <c r="A9" s="67"/>
      <c r="B9" s="49" t="s">
        <v>2537</v>
      </c>
      <c r="C9" s="49">
        <v>12</v>
      </c>
      <c r="G9" s="50">
        <v>640</v>
      </c>
    </row>
    <row r="10" spans="1:7" x14ac:dyDescent="0.35">
      <c r="A10" s="67"/>
      <c r="B10" s="49" t="s">
        <v>2538</v>
      </c>
      <c r="C10" s="49">
        <v>13</v>
      </c>
      <c r="G10" s="50">
        <v>960</v>
      </c>
    </row>
    <row r="11" spans="1:7" x14ac:dyDescent="0.35">
      <c r="A11" s="66" t="s">
        <v>2539</v>
      </c>
      <c r="B11" s="49" t="s">
        <v>2540</v>
      </c>
      <c r="C11" s="49">
        <v>14</v>
      </c>
      <c r="G11" s="50">
        <v>1440</v>
      </c>
    </row>
    <row r="12" spans="1:7" x14ac:dyDescent="0.35">
      <c r="A12" s="66"/>
      <c r="B12" s="49" t="s">
        <v>2541</v>
      </c>
      <c r="C12" s="49">
        <v>15</v>
      </c>
      <c r="G12" s="50">
        <v>2160</v>
      </c>
    </row>
    <row r="13" spans="1:7" x14ac:dyDescent="0.35">
      <c r="A13" s="66"/>
      <c r="B13" s="49" t="s">
        <v>2542</v>
      </c>
      <c r="C13" s="49">
        <v>16</v>
      </c>
      <c r="G13" s="50">
        <v>14</v>
      </c>
    </row>
    <row r="14" spans="1:7" x14ac:dyDescent="0.35">
      <c r="A14" s="66"/>
      <c r="B14" s="49" t="s">
        <v>2543</v>
      </c>
      <c r="C14" s="49">
        <v>17</v>
      </c>
      <c r="G14" s="50">
        <v>21</v>
      </c>
    </row>
    <row r="15" spans="1:7" x14ac:dyDescent="0.35">
      <c r="A15" s="66"/>
      <c r="B15" s="49" t="s">
        <v>2544</v>
      </c>
      <c r="C15" s="49">
        <v>18</v>
      </c>
      <c r="G15" s="50">
        <v>31</v>
      </c>
    </row>
    <row r="16" spans="1:7" x14ac:dyDescent="0.35">
      <c r="A16" s="66"/>
      <c r="B16" s="49" t="s">
        <v>2545</v>
      </c>
      <c r="C16" s="49">
        <v>19</v>
      </c>
      <c r="G16" s="50">
        <v>47</v>
      </c>
    </row>
    <row r="17" spans="1:7" x14ac:dyDescent="0.35">
      <c r="A17" s="66" t="s">
        <v>2546</v>
      </c>
      <c r="B17" s="49" t="s">
        <v>2546</v>
      </c>
      <c r="C17" s="49">
        <v>40</v>
      </c>
      <c r="G17" s="50">
        <v>71</v>
      </c>
    </row>
    <row r="18" spans="1:7" x14ac:dyDescent="0.35">
      <c r="A18" s="66"/>
      <c r="B18" s="49" t="s">
        <v>2547</v>
      </c>
      <c r="C18" s="49">
        <v>41</v>
      </c>
      <c r="G18" s="50">
        <v>107</v>
      </c>
    </row>
    <row r="19" spans="1:7" x14ac:dyDescent="0.35">
      <c r="A19" s="66"/>
      <c r="B19" s="49" t="s">
        <v>2548</v>
      </c>
      <c r="C19" s="49">
        <v>42</v>
      </c>
      <c r="G19" s="50">
        <v>160</v>
      </c>
    </row>
    <row r="20" spans="1:7" x14ac:dyDescent="0.35">
      <c r="A20" s="66"/>
      <c r="B20" s="49" t="s">
        <v>2549</v>
      </c>
      <c r="C20" s="49">
        <v>55</v>
      </c>
      <c r="G20" s="50">
        <v>240</v>
      </c>
    </row>
    <row r="21" spans="1:7" x14ac:dyDescent="0.35">
      <c r="A21" s="68" t="s">
        <v>2550</v>
      </c>
      <c r="B21" s="49" t="s">
        <v>2551</v>
      </c>
      <c r="C21" s="49">
        <v>20</v>
      </c>
      <c r="G21" s="50">
        <v>360</v>
      </c>
    </row>
    <row r="22" spans="1:7" x14ac:dyDescent="0.35">
      <c r="A22" s="69"/>
      <c r="B22" s="49" t="s">
        <v>2552</v>
      </c>
      <c r="C22" s="49">
        <v>21</v>
      </c>
      <c r="G22" s="50">
        <v>8</v>
      </c>
    </row>
    <row r="23" spans="1:7" x14ac:dyDescent="0.35">
      <c r="A23" s="69"/>
      <c r="B23" s="49" t="s">
        <v>6989</v>
      </c>
      <c r="C23" s="49">
        <v>22</v>
      </c>
      <c r="G23" s="50">
        <v>15</v>
      </c>
    </row>
    <row r="24" spans="1:7" x14ac:dyDescent="0.35">
      <c r="A24" s="69"/>
      <c r="B24" s="49" t="s">
        <v>2553</v>
      </c>
      <c r="C24" s="49">
        <v>23</v>
      </c>
      <c r="G24" s="50">
        <v>30</v>
      </c>
    </row>
    <row r="25" spans="1:7" x14ac:dyDescent="0.35">
      <c r="A25" s="69"/>
      <c r="B25" s="49" t="s">
        <v>2823</v>
      </c>
      <c r="C25" s="49">
        <v>65</v>
      </c>
      <c r="G25" s="50">
        <v>60</v>
      </c>
    </row>
    <row r="26" spans="1:7" x14ac:dyDescent="0.35">
      <c r="A26" s="69"/>
      <c r="B26" s="49" t="s">
        <v>6987</v>
      </c>
      <c r="C26" s="49">
        <v>37</v>
      </c>
      <c r="G26" s="50">
        <v>119</v>
      </c>
    </row>
    <row r="27" spans="1:7" x14ac:dyDescent="0.35">
      <c r="A27" s="69"/>
      <c r="B27" s="53" t="s">
        <v>6986</v>
      </c>
      <c r="C27" s="49">
        <v>27</v>
      </c>
      <c r="G27" s="50">
        <v>237</v>
      </c>
    </row>
    <row r="28" spans="1:7" x14ac:dyDescent="0.35">
      <c r="A28" s="70"/>
      <c r="B28" s="49" t="s">
        <v>6988</v>
      </c>
      <c r="C28" s="49">
        <v>28</v>
      </c>
      <c r="G28" s="50">
        <v>473</v>
      </c>
    </row>
    <row r="29" spans="1:7" x14ac:dyDescent="0.35">
      <c r="A29" s="68" t="s">
        <v>2554</v>
      </c>
      <c r="B29" s="54" t="s">
        <v>6974</v>
      </c>
      <c r="C29" s="49">
        <v>70</v>
      </c>
      <c r="G29" s="50">
        <v>945</v>
      </c>
    </row>
    <row r="30" spans="1:7" x14ac:dyDescent="0.35">
      <c r="A30" s="69"/>
      <c r="B30" s="54" t="s">
        <v>6975</v>
      </c>
      <c r="C30" s="49">
        <v>71</v>
      </c>
      <c r="G30" s="50">
        <v>1890</v>
      </c>
    </row>
    <row r="31" spans="1:7" x14ac:dyDescent="0.35">
      <c r="A31" s="69"/>
      <c r="B31" s="54" t="s">
        <v>6976</v>
      </c>
      <c r="C31" s="49">
        <v>72</v>
      </c>
    </row>
    <row r="32" spans="1:7" x14ac:dyDescent="0.35">
      <c r="A32" s="69"/>
      <c r="B32" s="54" t="s">
        <v>6977</v>
      </c>
      <c r="C32" s="49">
        <v>73</v>
      </c>
    </row>
    <row r="33" spans="1:3" x14ac:dyDescent="0.35">
      <c r="A33" s="69"/>
      <c r="B33" s="54" t="s">
        <v>6978</v>
      </c>
      <c r="C33" s="49">
        <v>74</v>
      </c>
    </row>
    <row r="34" spans="1:3" x14ac:dyDescent="0.35">
      <c r="A34" s="69"/>
      <c r="B34" s="54" t="s">
        <v>6979</v>
      </c>
      <c r="C34" s="49">
        <v>75</v>
      </c>
    </row>
    <row r="35" spans="1:3" x14ac:dyDescent="0.35">
      <c r="A35" s="69"/>
      <c r="B35" s="54" t="s">
        <v>6980</v>
      </c>
      <c r="C35" s="49">
        <v>76</v>
      </c>
    </row>
    <row r="36" spans="1:3" x14ac:dyDescent="0.35">
      <c r="A36" s="69"/>
      <c r="B36" s="54" t="s">
        <v>6981</v>
      </c>
      <c r="C36" s="49">
        <v>77</v>
      </c>
    </row>
    <row r="37" spans="1:3" x14ac:dyDescent="0.35">
      <c r="A37" s="69"/>
      <c r="B37" s="54" t="s">
        <v>6982</v>
      </c>
      <c r="C37" s="49">
        <v>78</v>
      </c>
    </row>
    <row r="38" spans="1:3" x14ac:dyDescent="0.35">
      <c r="A38" s="69"/>
      <c r="B38" s="54" t="s">
        <v>6983</v>
      </c>
      <c r="C38" s="49">
        <v>79</v>
      </c>
    </row>
    <row r="39" spans="1:3" x14ac:dyDescent="0.35">
      <c r="A39" s="69"/>
      <c r="B39" s="54" t="s">
        <v>6984</v>
      </c>
      <c r="C39" s="49">
        <v>80</v>
      </c>
    </row>
    <row r="40" spans="1:3" x14ac:dyDescent="0.35">
      <c r="A40" s="70"/>
      <c r="B40" s="54" t="s">
        <v>6985</v>
      </c>
      <c r="C40" s="49">
        <v>81</v>
      </c>
    </row>
    <row r="41" spans="1:3" x14ac:dyDescent="0.35">
      <c r="A41" s="67" t="s">
        <v>2555</v>
      </c>
      <c r="B41" s="49" t="s">
        <v>2556</v>
      </c>
      <c r="C41" s="49">
        <v>36</v>
      </c>
    </row>
    <row r="42" spans="1:3" x14ac:dyDescent="0.35">
      <c r="A42" s="67"/>
      <c r="B42" s="49" t="s">
        <v>2557</v>
      </c>
      <c r="C42" s="49">
        <v>43</v>
      </c>
    </row>
    <row r="43" spans="1:3" x14ac:dyDescent="0.35">
      <c r="A43" s="67"/>
      <c r="B43" s="49" t="s">
        <v>2558</v>
      </c>
      <c r="C43" s="49">
        <v>44</v>
      </c>
    </row>
    <row r="44" spans="1:3" x14ac:dyDescent="0.35">
      <c r="A44" s="67" t="s">
        <v>2559</v>
      </c>
      <c r="B44" s="49" t="s">
        <v>2560</v>
      </c>
      <c r="C44" s="49">
        <v>29</v>
      </c>
    </row>
    <row r="45" spans="1:3" x14ac:dyDescent="0.35">
      <c r="A45" s="67"/>
      <c r="B45" s="49" t="s">
        <v>2561</v>
      </c>
      <c r="C45" s="49">
        <v>31</v>
      </c>
    </row>
    <row r="46" spans="1:3" x14ac:dyDescent="0.35">
      <c r="A46" s="67"/>
      <c r="B46" s="49" t="s">
        <v>2562</v>
      </c>
      <c r="C46" s="49">
        <v>32</v>
      </c>
    </row>
    <row r="47" spans="1:3" x14ac:dyDescent="0.35">
      <c r="A47" s="67" t="s">
        <v>2563</v>
      </c>
      <c r="B47" s="49" t="s">
        <v>2564</v>
      </c>
      <c r="C47" s="49">
        <v>33</v>
      </c>
    </row>
    <row r="48" spans="1:3" x14ac:dyDescent="0.35">
      <c r="A48" s="67"/>
      <c r="B48" s="49" t="s">
        <v>2565</v>
      </c>
      <c r="C48" s="49">
        <v>34</v>
      </c>
    </row>
    <row r="49" spans="1:3" x14ac:dyDescent="0.35">
      <c r="A49" s="67"/>
      <c r="B49" s="49" t="s">
        <v>2566</v>
      </c>
      <c r="C49" s="49">
        <v>45</v>
      </c>
    </row>
    <row r="50" spans="1:3" x14ac:dyDescent="0.35">
      <c r="A50" s="67"/>
      <c r="B50" s="49" t="s">
        <v>2567</v>
      </c>
      <c r="C50" s="49">
        <v>46</v>
      </c>
    </row>
    <row r="51" spans="1:3" x14ac:dyDescent="0.35">
      <c r="A51" s="67"/>
      <c r="B51" s="49" t="s">
        <v>2568</v>
      </c>
      <c r="C51" s="49">
        <v>47</v>
      </c>
    </row>
    <row r="52" spans="1:3" x14ac:dyDescent="0.35">
      <c r="A52" s="67"/>
      <c r="B52" s="49" t="s">
        <v>2569</v>
      </c>
      <c r="C52" s="49">
        <v>48</v>
      </c>
    </row>
    <row r="53" spans="1:3" x14ac:dyDescent="0.35">
      <c r="A53" s="67"/>
      <c r="B53" s="49" t="s">
        <v>2570</v>
      </c>
      <c r="C53" s="49">
        <v>51</v>
      </c>
    </row>
    <row r="54" spans="1:3" x14ac:dyDescent="0.35">
      <c r="A54" s="67"/>
      <c r="B54" s="49" t="s">
        <v>2571</v>
      </c>
      <c r="C54" s="49">
        <v>39</v>
      </c>
    </row>
    <row r="55" spans="1:3" x14ac:dyDescent="0.35">
      <c r="A55" s="67"/>
      <c r="B55" s="49" t="s">
        <v>2572</v>
      </c>
      <c r="C55" s="51">
        <v>30</v>
      </c>
    </row>
    <row r="56" spans="1:3" x14ac:dyDescent="0.35">
      <c r="A56" s="67"/>
      <c r="B56" s="49" t="s">
        <v>2573</v>
      </c>
      <c r="C56" s="51">
        <v>38</v>
      </c>
    </row>
    <row r="57" spans="1:3" x14ac:dyDescent="0.35">
      <c r="A57" s="67"/>
      <c r="B57" s="49" t="s">
        <v>2563</v>
      </c>
      <c r="C57" s="49">
        <v>35</v>
      </c>
    </row>
    <row r="58" spans="1:3" x14ac:dyDescent="0.35">
      <c r="A58" s="67"/>
      <c r="B58" s="49" t="s">
        <v>2574</v>
      </c>
      <c r="C58" s="49">
        <v>54</v>
      </c>
    </row>
    <row r="59" spans="1:3" x14ac:dyDescent="0.35">
      <c r="A59" s="48" t="s">
        <v>2575</v>
      </c>
      <c r="B59" s="49" t="s">
        <v>2575</v>
      </c>
      <c r="C59" s="49">
        <v>50</v>
      </c>
    </row>
    <row r="60" spans="1:3" x14ac:dyDescent="0.35">
      <c r="A60" s="68" t="s">
        <v>2576</v>
      </c>
      <c r="B60" s="49" t="s">
        <v>2577</v>
      </c>
      <c r="C60" s="49">
        <v>52</v>
      </c>
    </row>
    <row r="61" spans="1:3" x14ac:dyDescent="0.35">
      <c r="A61" s="69"/>
      <c r="B61" s="49" t="s">
        <v>2578</v>
      </c>
      <c r="C61" s="49">
        <v>53</v>
      </c>
    </row>
    <row r="62" spans="1:3" x14ac:dyDescent="0.35">
      <c r="A62" s="70"/>
      <c r="B62" s="49" t="s">
        <v>2832</v>
      </c>
      <c r="C62" s="51">
        <v>66</v>
      </c>
    </row>
    <row r="63" spans="1:3" x14ac:dyDescent="0.35">
      <c r="A63" s="66" t="s">
        <v>2579</v>
      </c>
      <c r="B63" s="49" t="s">
        <v>2580</v>
      </c>
      <c r="C63" s="49">
        <v>56</v>
      </c>
    </row>
    <row r="64" spans="1:3" x14ac:dyDescent="0.35">
      <c r="A64" s="66"/>
      <c r="B64" s="49" t="s">
        <v>2581</v>
      </c>
      <c r="C64" s="49">
        <v>57</v>
      </c>
    </row>
    <row r="65" spans="1:3" x14ac:dyDescent="0.35">
      <c r="A65" s="66"/>
      <c r="B65" s="49" t="s">
        <v>6990</v>
      </c>
      <c r="C65" s="49">
        <v>59</v>
      </c>
    </row>
    <row r="66" spans="1:3" x14ac:dyDescent="0.35">
      <c r="A66" s="66"/>
      <c r="B66" s="49" t="s">
        <v>6991</v>
      </c>
      <c r="C66" s="49">
        <v>67</v>
      </c>
    </row>
    <row r="67" spans="1:3" x14ac:dyDescent="0.35">
      <c r="A67" s="66"/>
      <c r="B67" s="49" t="s">
        <v>6992</v>
      </c>
      <c r="C67" s="49">
        <v>68</v>
      </c>
    </row>
    <row r="68" spans="1:3" x14ac:dyDescent="0.35">
      <c r="A68" s="66"/>
      <c r="B68" s="49" t="s">
        <v>6993</v>
      </c>
      <c r="C68" s="49">
        <v>69</v>
      </c>
    </row>
    <row r="69" spans="1:3" x14ac:dyDescent="0.35">
      <c r="A69" s="66"/>
      <c r="B69" s="49" t="s">
        <v>6994</v>
      </c>
      <c r="C69" s="49">
        <v>10</v>
      </c>
    </row>
    <row r="70" spans="1:3" x14ac:dyDescent="0.35">
      <c r="A70" s="66" t="s">
        <v>2582</v>
      </c>
      <c r="B70" s="49" t="s">
        <v>6995</v>
      </c>
      <c r="C70" s="49">
        <v>60</v>
      </c>
    </row>
    <row r="71" spans="1:3" x14ac:dyDescent="0.35">
      <c r="A71" s="66"/>
      <c r="B71" s="49" t="s">
        <v>6996</v>
      </c>
      <c r="C71" s="49">
        <v>61</v>
      </c>
    </row>
    <row r="72" spans="1:3" x14ac:dyDescent="0.35">
      <c r="A72" s="66"/>
      <c r="B72" s="49" t="s">
        <v>2583</v>
      </c>
      <c r="C72" s="49">
        <v>62</v>
      </c>
    </row>
    <row r="73" spans="1:3" x14ac:dyDescent="0.35">
      <c r="A73" s="66"/>
      <c r="B73" s="49" t="s">
        <v>2584</v>
      </c>
      <c r="C73" s="49">
        <v>63</v>
      </c>
    </row>
    <row r="74" spans="1:3" x14ac:dyDescent="0.35">
      <c r="A74" s="66"/>
      <c r="B74" s="49" t="s">
        <v>2585</v>
      </c>
      <c r="C74" s="49">
        <v>64</v>
      </c>
    </row>
    <row r="81" spans="1:5" x14ac:dyDescent="0.35">
      <c r="A81" s="54" t="s">
        <v>2988</v>
      </c>
      <c r="B81" s="49" t="s">
        <v>2989</v>
      </c>
      <c r="C81" s="52" t="s">
        <v>2990</v>
      </c>
      <c r="D81" s="52"/>
      <c r="E81" s="52"/>
    </row>
    <row r="82" spans="1:5" x14ac:dyDescent="0.35">
      <c r="A82" s="54">
        <v>0</v>
      </c>
      <c r="B82" s="49" t="s">
        <v>2991</v>
      </c>
      <c r="C82" s="52"/>
      <c r="D82" s="52"/>
      <c r="E82" s="52"/>
    </row>
    <row r="83" spans="1:5" x14ac:dyDescent="0.35">
      <c r="A83" s="54">
        <v>1</v>
      </c>
      <c r="B83" s="49" t="s">
        <v>2992</v>
      </c>
      <c r="C83" s="52"/>
      <c r="D83" s="52"/>
      <c r="E83" s="52"/>
    </row>
    <row r="84" spans="1:5" x14ac:dyDescent="0.35">
      <c r="A84" s="54">
        <v>2</v>
      </c>
      <c r="B84" s="49" t="s">
        <v>2993</v>
      </c>
      <c r="C84" s="52" t="s">
        <v>2994</v>
      </c>
      <c r="D84" s="52"/>
      <c r="E84" s="52"/>
    </row>
    <row r="85" spans="1:5" x14ac:dyDescent="0.35">
      <c r="A85" s="54">
        <v>2</v>
      </c>
      <c r="B85" s="49" t="s">
        <v>2995</v>
      </c>
      <c r="C85" s="52" t="s">
        <v>2994</v>
      </c>
      <c r="D85" s="52"/>
      <c r="E85" s="52"/>
    </row>
    <row r="86" spans="1:5" x14ac:dyDescent="0.35">
      <c r="A86" s="54">
        <v>2</v>
      </c>
      <c r="B86" s="49" t="s">
        <v>2996</v>
      </c>
      <c r="C86" s="52" t="s">
        <v>2994</v>
      </c>
      <c r="D86" s="52"/>
      <c r="E86" s="52"/>
    </row>
    <row r="87" spans="1:5" x14ac:dyDescent="0.35">
      <c r="A87" s="54">
        <v>7</v>
      </c>
      <c r="B87" s="49" t="s">
        <v>2997</v>
      </c>
      <c r="C87" s="52" t="s">
        <v>2998</v>
      </c>
      <c r="D87" s="52"/>
      <c r="E87" s="52"/>
    </row>
    <row r="88" spans="1:5" x14ac:dyDescent="0.35">
      <c r="A88" s="54">
        <v>8</v>
      </c>
      <c r="B88" s="49" t="s">
        <v>2999</v>
      </c>
      <c r="C88" s="52"/>
      <c r="D88" s="52"/>
      <c r="E88" s="52"/>
    </row>
    <row r="89" spans="1:5" x14ac:dyDescent="0.35">
      <c r="A89" s="54">
        <v>3</v>
      </c>
      <c r="B89" s="49" t="s">
        <v>3000</v>
      </c>
      <c r="C89" s="52" t="s">
        <v>3001</v>
      </c>
      <c r="D89" s="52"/>
      <c r="E89" s="52"/>
    </row>
    <row r="90" spans="1:5" x14ac:dyDescent="0.35">
      <c r="A90" s="54">
        <v>4</v>
      </c>
      <c r="B90" s="49" t="s">
        <v>3002</v>
      </c>
      <c r="C90" s="52" t="s">
        <v>3003</v>
      </c>
      <c r="D90" s="52"/>
      <c r="E90" s="52"/>
    </row>
    <row r="91" spans="1:5" x14ac:dyDescent="0.35">
      <c r="A91" s="54">
        <v>6</v>
      </c>
      <c r="B91" s="49" t="s">
        <v>3004</v>
      </c>
      <c r="C91" s="52"/>
      <c r="D91" s="52"/>
      <c r="E91" s="52"/>
    </row>
    <row r="92" spans="1:5" x14ac:dyDescent="0.35">
      <c r="A92" s="54">
        <v>5</v>
      </c>
      <c r="B92" s="49" t="s">
        <v>3005</v>
      </c>
      <c r="C92" s="52" t="s">
        <v>3006</v>
      </c>
      <c r="D92" s="52"/>
      <c r="E92" s="52"/>
    </row>
    <row r="93" spans="1:5" x14ac:dyDescent="0.35">
      <c r="A93" s="54">
        <v>9</v>
      </c>
      <c r="B93" s="49" t="s">
        <v>3007</v>
      </c>
      <c r="C93" s="52" t="s">
        <v>3008</v>
      </c>
      <c r="D93" s="52"/>
      <c r="E93" s="52"/>
    </row>
    <row r="94" spans="1:5" x14ac:dyDescent="0.15">
      <c r="A94" s="50" t="s">
        <v>3009</v>
      </c>
    </row>
  </sheetData>
  <mergeCells count="12">
    <mergeCell ref="A63:A69"/>
    <mergeCell ref="A70:A74"/>
    <mergeCell ref="A2:A7"/>
    <mergeCell ref="A8:A10"/>
    <mergeCell ref="A11:A16"/>
    <mergeCell ref="A17:A20"/>
    <mergeCell ref="A41:A43"/>
    <mergeCell ref="A44:A46"/>
    <mergeCell ref="A47:A58"/>
    <mergeCell ref="A60:A62"/>
    <mergeCell ref="A29:A40"/>
    <mergeCell ref="A21:A28"/>
  </mergeCells>
  <phoneticPr fontId="3" type="noConversion"/>
  <conditionalFormatting sqref="H74:IV65551 I64:K73 L1:IV73 H56:H73 E1:H28 D64:D68 A97:G65551 G82:G96">
    <cfRule type="cellIs" dxfId="1" priority="3" stopIfTrue="1" operator="notEqual">
      <formula>INDIRECT("Dummy_for_Comparison4!"&amp;ADDRESS(ROW(),COLUMN()))</formula>
    </cfRule>
  </conditionalFormatting>
  <conditionalFormatting sqref="D81:D93 A94:F96 E84:E93 A81:B93">
    <cfRule type="cellIs" dxfId="0" priority="1" stopIfTrue="1" operator="notEqual">
      <formula>INDIRECT("Dummy_for_Comparison4!"&amp;ADDRESS(ROW(),COLUMN()))</formula>
    </cfRule>
  </conditionalFormatting>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Sheet1</vt:lpstr>
      <vt:lpstr>ID分段和类型说明</vt:lpstr>
      <vt:lpstr>字段说明</vt:lpstr>
      <vt:lpstr>拾取类型和寄售类型说明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zt</dc:creator>
  <cp:lastModifiedBy>牛一杰</cp:lastModifiedBy>
  <dcterms:created xsi:type="dcterms:W3CDTF">2006-11-01T06:28:03Z</dcterms:created>
  <dcterms:modified xsi:type="dcterms:W3CDTF">2014-02-17T08:06:07Z</dcterms:modified>
</cp:coreProperties>
</file>